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HR-人資\4.薪酬\2.考勤保險\1.每日出勤\"/>
    </mc:Choice>
  </mc:AlternateContent>
  <xr:revisionPtr revIDLastSave="0" documentId="13_ncr:1_{2A62C7ED-D282-4D28-924A-A552365F51C6}" xr6:coauthVersionLast="47" xr6:coauthVersionMax="47" xr10:uidLastSave="{00000000-0000-0000-0000-000000000000}"/>
  <bookViews>
    <workbookView xWindow="-110" yWindow="-110" windowWidth="19420" windowHeight="10300" tabRatio="691" firstSheet="7" activeTab="15" xr2:uid="{E2D20ED3-FB45-43FA-9ADA-C73ABF4267CA}"/>
  </bookViews>
  <sheets>
    <sheet name="全運通" sheetId="17" state="hidden" r:id="rId1"/>
    <sheet name="Sheet2" sheetId="15" state="hidden" r:id="rId2"/>
    <sheet name="各站員工名單" sheetId="21" state="hidden" r:id="rId3"/>
    <sheet name="員工出勤日報表" sheetId="22" state="hidden" r:id="rId4"/>
    <sheet name="業務開發處" sheetId="23" state="hidden" r:id="rId5"/>
    <sheet name="資料" sheetId="14" state="hidden" r:id="rId6"/>
    <sheet name="單位離職率統計" sheetId="10" state="hidden" r:id="rId7"/>
    <sheet name="到職" sheetId="42" r:id="rId8"/>
    <sheet name="checkin4月 " sheetId="30" state="hidden" r:id="rId9"/>
    <sheet name="checkin1月" sheetId="26" state="hidden" r:id="rId10"/>
    <sheet name="每月離職率" sheetId="6" state="hidden" r:id="rId11"/>
    <sheet name="checkout1月" sheetId="27" state="hidden" r:id="rId12"/>
    <sheet name="checkin2月" sheetId="28" state="hidden" r:id="rId13"/>
    <sheet name="checkout 2月" sheetId="29" state="hidden" r:id="rId14"/>
    <sheet name="checkout 4月" sheetId="31" state="hidden" r:id="rId15"/>
    <sheet name="離職" sheetId="38" r:id="rId16"/>
    <sheet name="checkin " sheetId="36" r:id="rId17"/>
    <sheet name="checkout " sheetId="37" r:id="rId18"/>
    <sheet name="給工安(每月)" sheetId="39" r:id="rId19"/>
    <sheet name="原因細分類" sheetId="40" r:id="rId20"/>
    <sheet name="離職資料夾命名用" sheetId="41" r:id="rId21"/>
    <sheet name="到職(舊)" sheetId="3" r:id="rId22"/>
    <sheet name="離職(舊)" sheetId="11" r:id="rId23"/>
    <sheet name="工作表1" sheetId="43" r:id="rId24"/>
    <sheet name="checkin6月 " sheetId="34" state="hidden" r:id="rId25"/>
    <sheet name="checkout 6月 " sheetId="35" state="hidden" r:id="rId26"/>
    <sheet name="checkin5月" sheetId="33" state="hidden" r:id="rId27"/>
    <sheet name="checkout 5月" sheetId="32" state="hidden" r:id="rId28"/>
    <sheet name="加盟主" sheetId="25" state="hidden" r:id="rId29"/>
    <sheet name="仲介" sheetId="24" state="hidden" r:id="rId30"/>
  </sheets>
  <externalReferences>
    <externalReference r:id="rId31"/>
  </externalReferences>
  <definedNames>
    <definedName name="_xlnm._FilterDatabase" localSheetId="16" hidden="1">'checkin '!$A$3:$F$13</definedName>
    <definedName name="_xlnm._FilterDatabase" localSheetId="9" hidden="1">checkin1月!$A$3:$F$23</definedName>
    <definedName name="_xlnm._FilterDatabase" localSheetId="12" hidden="1">checkin2月!$A$3:$F$23</definedName>
    <definedName name="_xlnm._FilterDatabase" localSheetId="8" hidden="1">'checkin4月 '!$A$3:$F$14</definedName>
    <definedName name="_xlnm._FilterDatabase" localSheetId="26" hidden="1">checkin5月!$A$3:$F$14</definedName>
    <definedName name="_xlnm._FilterDatabase" localSheetId="24" hidden="1">'checkin6月 '!$A$3:$F$13</definedName>
    <definedName name="_xlnm._FilterDatabase" localSheetId="21" hidden="1">'到職(舊)'!$A$1:$J$1389</definedName>
    <definedName name="_xlnm._FilterDatabase" localSheetId="18" hidden="1">'給工安(每月)'!$A$1:$H$11</definedName>
    <definedName name="_xlnm._FilterDatabase" localSheetId="5" hidden="1">資料!$A$2:$O$728</definedName>
    <definedName name="_xlnm._FilterDatabase" localSheetId="15" hidden="1">離職!$A$1:$X$142</definedName>
    <definedName name="_xlnm._FilterDatabase" localSheetId="22" hidden="1">'離職(舊)'!$A$1:$L$2029</definedName>
    <definedName name="_xlnm.Print_Area" localSheetId="16">'checkin '!$A$1:$U$30</definedName>
    <definedName name="_xlnm.Print_Area" localSheetId="9">checkin1月!$A$1:$T$24</definedName>
    <definedName name="_xlnm.Print_Area" localSheetId="12">checkin2月!$A$1:$T$13</definedName>
    <definedName name="_xlnm.Print_Area" localSheetId="8">'checkin4月 '!$A$1:$S$18</definedName>
    <definedName name="_xlnm.Print_Area" localSheetId="26">checkin5月!$A$1:$S$18</definedName>
    <definedName name="_xlnm.Print_Area" localSheetId="24">'checkin6月 '!$A$1:$S$14</definedName>
    <definedName name="_xlnm.Print_Area" localSheetId="17">'checkout '!$A$1:$Q$28</definedName>
    <definedName name="_xlnm.Print_Area" localSheetId="13">'checkout 2月'!$A$1:$P$15</definedName>
    <definedName name="_xlnm.Print_Area" localSheetId="14">'checkout 4月'!$A$1:$M$18</definedName>
    <definedName name="_xlnm.Print_Area" localSheetId="27">'checkout 5月'!$A$1:$M$18</definedName>
    <definedName name="_xlnm.Print_Area" localSheetId="25">'checkout 6月 '!$A$1:$M$16</definedName>
    <definedName name="_xlnm.Print_Area" localSheetId="11">checkout1月!$A$1:$P$26</definedName>
    <definedName name="_xlnm.Print_Area" localSheetId="2">各站員工名單!$D$63:$U$130</definedName>
    <definedName name="_xlnm.Print_Area" localSheetId="21">'到職(舊)'!$B$3814:$H$3926</definedName>
    <definedName name="_xlnm.Print_Area" localSheetId="3">員工出勤日報表!$A$4:$H$79</definedName>
    <definedName name="_xlnm.Print_Area" localSheetId="4">業務開發處!$B$1:$K$99</definedName>
    <definedName name="_xlnm.Print_Area" localSheetId="15">離職!$A$1:$R$34</definedName>
    <definedName name="_xlnm.Print_Area" localSheetId="22">'離職(舊)'!$B$3627:$H$3733</definedName>
    <definedName name="_xlnm.Print_Titles" localSheetId="4">業務開發處!$1:$2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8" i="38" l="1"/>
  <c r="O116" i="38"/>
  <c r="O115" i="38"/>
  <c r="O114" i="38"/>
  <c r="O110" i="38"/>
  <c r="K122" i="38"/>
  <c r="L122" i="38"/>
  <c r="M122" i="38"/>
  <c r="N122" i="38"/>
  <c r="O122" i="38" s="1"/>
  <c r="K121" i="38"/>
  <c r="L121" i="38"/>
  <c r="M121" i="38"/>
  <c r="N121" i="38"/>
  <c r="O121" i="38" s="1"/>
  <c r="K123" i="38"/>
  <c r="L123" i="38"/>
  <c r="M123" i="38"/>
  <c r="N123" i="38"/>
  <c r="O124" i="38" s="1"/>
  <c r="K120" i="38"/>
  <c r="L120" i="38"/>
  <c r="M120" i="38"/>
  <c r="N120" i="38"/>
  <c r="O120" i="38" s="1"/>
  <c r="K117" i="38"/>
  <c r="L117" i="38"/>
  <c r="M117" i="38"/>
  <c r="N117" i="38"/>
  <c r="O117" i="38" s="1"/>
  <c r="K130" i="38"/>
  <c r="L130" i="38"/>
  <c r="M130" i="38"/>
  <c r="N130" i="38"/>
  <c r="O130" i="38" s="1"/>
  <c r="K128" i="38"/>
  <c r="L128" i="38"/>
  <c r="M128" i="38"/>
  <c r="N128" i="38"/>
  <c r="O128" i="38" s="1"/>
  <c r="K129" i="38"/>
  <c r="L129" i="38"/>
  <c r="M129" i="38"/>
  <c r="N129" i="38"/>
  <c r="O129" i="38" s="1"/>
  <c r="K113" i="38"/>
  <c r="O123" i="38" l="1"/>
  <c r="O108" i="38"/>
  <c r="O109" i="38"/>
  <c r="F9" i="41"/>
  <c r="N119" i="38" l="1"/>
  <c r="O119" i="38" s="1"/>
  <c r="M119" i="38"/>
  <c r="L119" i="38"/>
  <c r="K119" i="38"/>
  <c r="N136" i="38"/>
  <c r="O136" i="38" s="1"/>
  <c r="M136" i="38"/>
  <c r="L136" i="38"/>
  <c r="K136" i="38"/>
  <c r="N113" i="38"/>
  <c r="O113" i="38" s="1"/>
  <c r="M113" i="38"/>
  <c r="L113" i="38"/>
  <c r="N107" i="38"/>
  <c r="O107" i="38" s="1"/>
  <c r="M107" i="38"/>
  <c r="L107" i="38"/>
  <c r="K107" i="38"/>
  <c r="N127" i="38"/>
  <c r="O127" i="38" s="1"/>
  <c r="M127" i="38"/>
  <c r="L127" i="38"/>
  <c r="K127" i="38"/>
  <c r="N106" i="38" l="1"/>
  <c r="O106" i="38" s="1"/>
  <c r="M106" i="38"/>
  <c r="L106" i="38"/>
  <c r="K106" i="38"/>
  <c r="N105" i="38"/>
  <c r="O105" i="38" s="1"/>
  <c r="M105" i="38"/>
  <c r="L105" i="38"/>
  <c r="K105" i="38"/>
  <c r="N104" i="38"/>
  <c r="O104" i="38" s="1"/>
  <c r="M104" i="38"/>
  <c r="L104" i="38"/>
  <c r="K104" i="38"/>
  <c r="N103" i="38"/>
  <c r="O103" i="38" s="1"/>
  <c r="M103" i="38"/>
  <c r="L103" i="38"/>
  <c r="K103" i="38"/>
  <c r="N102" i="38"/>
  <c r="O102" i="38" s="1"/>
  <c r="M102" i="38"/>
  <c r="L102" i="38"/>
  <c r="K102" i="38"/>
  <c r="N101" i="38"/>
  <c r="O101" i="38" s="1"/>
  <c r="M101" i="38"/>
  <c r="L101" i="38"/>
  <c r="K101" i="38"/>
  <c r="N100" i="38"/>
  <c r="O100" i="38" s="1"/>
  <c r="M100" i="38"/>
  <c r="L100" i="38"/>
  <c r="K100" i="38"/>
  <c r="N99" i="38"/>
  <c r="O99" i="38" s="1"/>
  <c r="M99" i="38"/>
  <c r="L99" i="38"/>
  <c r="K99" i="38"/>
  <c r="K98" i="38" l="1"/>
  <c r="L98" i="38"/>
  <c r="M98" i="38"/>
  <c r="N98" i="38"/>
  <c r="O98" i="38" s="1"/>
  <c r="K97" i="38" l="1"/>
  <c r="N97" i="38"/>
  <c r="O97" i="38" s="1"/>
  <c r="M97" i="38"/>
  <c r="L97" i="38"/>
  <c r="N94" i="38"/>
  <c r="O94" i="38" s="1"/>
  <c r="M94" i="38"/>
  <c r="L94" i="38"/>
  <c r="K94" i="38"/>
  <c r="N96" i="38"/>
  <c r="O96" i="38" s="1"/>
  <c r="M96" i="38"/>
  <c r="L96" i="38"/>
  <c r="K96" i="38"/>
  <c r="N95" i="38"/>
  <c r="O95" i="38" s="1"/>
  <c r="M95" i="38"/>
  <c r="L95" i="38"/>
  <c r="K95" i="38"/>
  <c r="N91" i="38"/>
  <c r="O91" i="38" s="1"/>
  <c r="M91" i="38"/>
  <c r="L91" i="38"/>
  <c r="K91" i="38"/>
  <c r="N90" i="38"/>
  <c r="O90" i="38" s="1"/>
  <c r="M90" i="38"/>
  <c r="L90" i="38"/>
  <c r="K90" i="38"/>
  <c r="N93" i="38"/>
  <c r="O93" i="38" s="1"/>
  <c r="M93" i="38"/>
  <c r="L93" i="38"/>
  <c r="K93" i="38"/>
  <c r="N92" i="38"/>
  <c r="O92" i="38" s="1"/>
  <c r="M92" i="38"/>
  <c r="L92" i="38"/>
  <c r="K92" i="38"/>
  <c r="K89" i="38" l="1"/>
  <c r="L89" i="38"/>
  <c r="M89" i="38"/>
  <c r="N89" i="38"/>
  <c r="O89" i="38" s="1"/>
  <c r="K88" i="38" l="1"/>
  <c r="L88" i="38"/>
  <c r="M88" i="38"/>
  <c r="N88" i="38"/>
  <c r="O88" i="38" s="1"/>
  <c r="N126" i="38" l="1"/>
  <c r="O126" i="38" s="1"/>
  <c r="M126" i="38"/>
  <c r="L126" i="38"/>
  <c r="K126" i="38"/>
  <c r="N112" i="38"/>
  <c r="O112" i="38" s="1"/>
  <c r="M112" i="38"/>
  <c r="L112" i="38"/>
  <c r="K112" i="38"/>
  <c r="K85" i="38"/>
  <c r="L85" i="38"/>
  <c r="M85" i="38"/>
  <c r="N85" i="38"/>
  <c r="O85" i="38" s="1"/>
  <c r="N87" i="38" l="1"/>
  <c r="O87" i="38" s="1"/>
  <c r="M87" i="38"/>
  <c r="L87" i="38"/>
  <c r="K87" i="38"/>
  <c r="K84" i="38" l="1"/>
  <c r="L84" i="38"/>
  <c r="M84" i="38"/>
  <c r="N84" i="38"/>
  <c r="O84" i="38" s="1"/>
  <c r="N80" i="38" l="1"/>
  <c r="O80" i="38" s="1"/>
  <c r="M80" i="38"/>
  <c r="L80" i="38"/>
  <c r="K80" i="38"/>
  <c r="N79" i="38"/>
  <c r="O79" i="38" s="1"/>
  <c r="M79" i="38"/>
  <c r="L79" i="38"/>
  <c r="K79" i="38"/>
  <c r="N78" i="38"/>
  <c r="O78" i="38" s="1"/>
  <c r="M78" i="38"/>
  <c r="L78" i="38"/>
  <c r="K78" i="38"/>
  <c r="N83" i="38" l="1"/>
  <c r="O83" i="38" s="1"/>
  <c r="M83" i="38"/>
  <c r="L83" i="38"/>
  <c r="K83" i="38"/>
  <c r="N82" i="38"/>
  <c r="O82" i="38" s="1"/>
  <c r="M82" i="38"/>
  <c r="L82" i="38"/>
  <c r="K82" i="38"/>
  <c r="N77" i="38" l="1"/>
  <c r="O77" i="38" s="1"/>
  <c r="M77" i="38"/>
  <c r="L77" i="38"/>
  <c r="K77" i="38"/>
  <c r="N76" i="38" l="1"/>
  <c r="O76" i="38" s="1"/>
  <c r="M76" i="38"/>
  <c r="L76" i="38"/>
  <c r="K76" i="38"/>
  <c r="N81" i="38" l="1"/>
  <c r="O81" i="38" s="1"/>
  <c r="M81" i="38"/>
  <c r="L81" i="38"/>
  <c r="K81" i="38"/>
  <c r="N74" i="38"/>
  <c r="O74" i="38" s="1"/>
  <c r="M74" i="38"/>
  <c r="L74" i="38"/>
  <c r="K74" i="38"/>
  <c r="N73" i="38" l="1"/>
  <c r="O73" i="38" s="1"/>
  <c r="M73" i="38"/>
  <c r="L73" i="38"/>
  <c r="K73" i="38"/>
  <c r="N72" i="38" l="1"/>
  <c r="O72" i="38" s="1"/>
  <c r="M72" i="38"/>
  <c r="L72" i="38"/>
  <c r="K72" i="38"/>
  <c r="N71" i="38"/>
  <c r="O71" i="38" s="1"/>
  <c r="M71" i="38"/>
  <c r="L71" i="38"/>
  <c r="K71" i="38"/>
  <c r="N70" i="38"/>
  <c r="O70" i="38" s="1"/>
  <c r="M70" i="38"/>
  <c r="L70" i="38"/>
  <c r="K70" i="38"/>
  <c r="N69" i="38"/>
  <c r="O69" i="38" s="1"/>
  <c r="M69" i="38"/>
  <c r="L69" i="38"/>
  <c r="K69" i="38"/>
  <c r="N68" i="38"/>
  <c r="O68" i="38" s="1"/>
  <c r="M68" i="38"/>
  <c r="L68" i="38"/>
  <c r="K68" i="38"/>
  <c r="N67" i="38"/>
  <c r="O67" i="38" s="1"/>
  <c r="M67" i="38"/>
  <c r="L67" i="38"/>
  <c r="K67" i="38"/>
  <c r="N65" i="38" l="1"/>
  <c r="M65" i="38"/>
  <c r="L65" i="38"/>
  <c r="K65" i="38"/>
  <c r="N64" i="38"/>
  <c r="M64" i="38"/>
  <c r="L64" i="38"/>
  <c r="K64" i="38"/>
  <c r="N63" i="38"/>
  <c r="M63" i="38"/>
  <c r="L63" i="38"/>
  <c r="K63" i="38"/>
  <c r="N62" i="38"/>
  <c r="M62" i="38"/>
  <c r="L62" i="38"/>
  <c r="K62" i="38"/>
  <c r="N61" i="38"/>
  <c r="M61" i="38"/>
  <c r="L61" i="38"/>
  <c r="K61" i="38"/>
  <c r="F14" i="41" l="1"/>
  <c r="O65" i="38" l="1"/>
  <c r="O64" i="38" l="1"/>
  <c r="O63" i="38" l="1"/>
  <c r="O62" i="38" l="1"/>
  <c r="O61" i="38" l="1"/>
  <c r="K57" i="38" l="1"/>
  <c r="L57" i="38"/>
  <c r="M57" i="38"/>
  <c r="N57" i="38"/>
  <c r="O57" i="38" s="1"/>
  <c r="K58" i="38" l="1"/>
  <c r="N60" i="38"/>
  <c r="O60" i="38" s="1"/>
  <c r="M60" i="38"/>
  <c r="L60" i="38"/>
  <c r="K60" i="38"/>
  <c r="N59" i="38"/>
  <c r="O59" i="38" s="1"/>
  <c r="M59" i="38"/>
  <c r="L59" i="38"/>
  <c r="K59" i="38"/>
  <c r="N58" i="38"/>
  <c r="O58" i="38" s="1"/>
  <c r="M58" i="38"/>
  <c r="L58" i="38"/>
  <c r="N31" i="38" l="1"/>
  <c r="M31" i="38"/>
  <c r="L31" i="38"/>
  <c r="K31" i="38"/>
  <c r="N30" i="38"/>
  <c r="M30" i="38"/>
  <c r="L30" i="38"/>
  <c r="K30" i="38"/>
  <c r="N29" i="38"/>
  <c r="M29" i="38"/>
  <c r="L29" i="38"/>
  <c r="K29" i="38"/>
  <c r="N28" i="38"/>
  <c r="M28" i="38"/>
  <c r="L28" i="38"/>
  <c r="K28" i="38"/>
  <c r="N27" i="38"/>
  <c r="M27" i="38"/>
  <c r="L27" i="38"/>
  <c r="K27" i="38"/>
  <c r="N51" i="38" l="1"/>
  <c r="M51" i="38"/>
  <c r="L51" i="38"/>
  <c r="K51" i="38"/>
  <c r="N56" i="38" l="1"/>
  <c r="O56" i="38" s="1"/>
  <c r="M56" i="38"/>
  <c r="L56" i="38"/>
  <c r="K56" i="38"/>
  <c r="N55" i="38"/>
  <c r="M55" i="38"/>
  <c r="L55" i="38"/>
  <c r="K55" i="38"/>
  <c r="N54" i="38"/>
  <c r="M54" i="38"/>
  <c r="L54" i="38"/>
  <c r="K54" i="38"/>
  <c r="N53" i="38"/>
  <c r="M53" i="38"/>
  <c r="L53" i="38"/>
  <c r="K53" i="38"/>
  <c r="N49" i="38"/>
  <c r="M49" i="38"/>
  <c r="L49" i="38"/>
  <c r="K49" i="38"/>
  <c r="N48" i="38"/>
  <c r="M48" i="38"/>
  <c r="L48" i="38"/>
  <c r="K48" i="38"/>
  <c r="N47" i="38"/>
  <c r="M47" i="38"/>
  <c r="L47" i="38"/>
  <c r="K47" i="38"/>
  <c r="N46" i="38"/>
  <c r="M46" i="38"/>
  <c r="L46" i="38"/>
  <c r="K46" i="38"/>
  <c r="O51" i="38" l="1"/>
  <c r="N50" i="38" l="1"/>
  <c r="O50" i="38" s="1"/>
  <c r="M50" i="38"/>
  <c r="L50" i="38"/>
  <c r="K50" i="38"/>
  <c r="O49" i="38" l="1"/>
  <c r="O48" i="38" l="1"/>
  <c r="O46" i="38" l="1"/>
  <c r="K45" i="38" l="1"/>
  <c r="L45" i="38"/>
  <c r="M45" i="38"/>
  <c r="N45" i="38"/>
  <c r="K44" i="38"/>
  <c r="L44" i="38"/>
  <c r="M44" i="38"/>
  <c r="N44" i="38"/>
  <c r="O47" i="38" l="1"/>
  <c r="O44" i="38"/>
  <c r="O55" i="38" l="1"/>
  <c r="O54" i="38"/>
  <c r="O53" i="38"/>
  <c r="O45" i="38" l="1"/>
  <c r="K43" i="38" l="1"/>
  <c r="L43" i="38"/>
  <c r="M43" i="38"/>
  <c r="N43" i="38"/>
  <c r="O43" i="38" s="1"/>
  <c r="K24" i="38" l="1"/>
  <c r="L24" i="38"/>
  <c r="M24" i="38"/>
  <c r="N24" i="38"/>
  <c r="O24" i="38" s="1"/>
  <c r="O31" i="38" l="1"/>
  <c r="O30" i="38"/>
  <c r="O29" i="38" l="1"/>
  <c r="O28" i="38" l="1"/>
  <c r="O27" i="38"/>
  <c r="K23" i="38" l="1"/>
  <c r="L23" i="38"/>
  <c r="M23" i="38"/>
  <c r="N23" i="38"/>
  <c r="O23" i="38" s="1"/>
  <c r="K22" i="38"/>
  <c r="L22" i="38"/>
  <c r="M22" i="38"/>
  <c r="N22" i="38"/>
  <c r="O22" i="38" s="1"/>
  <c r="K21" i="38" l="1"/>
  <c r="L21" i="38"/>
  <c r="M21" i="38"/>
  <c r="N21" i="38"/>
  <c r="O21" i="38" s="1"/>
  <c r="K20" i="38" l="1"/>
  <c r="L20" i="38"/>
  <c r="M20" i="38"/>
  <c r="N20" i="38"/>
  <c r="O20" i="38" s="1"/>
  <c r="N14" i="38" l="1"/>
  <c r="M14" i="38"/>
  <c r="L14" i="38"/>
  <c r="K14" i="38"/>
  <c r="K19" i="38"/>
  <c r="L19" i="38"/>
  <c r="M19" i="38"/>
  <c r="N19" i="38"/>
  <c r="O19" i="38" s="1"/>
  <c r="K32" i="38" l="1"/>
  <c r="N42" i="38"/>
  <c r="O42" i="38" s="1"/>
  <c r="M42" i="38"/>
  <c r="L42" i="38"/>
  <c r="K42" i="38"/>
  <c r="N41" i="38"/>
  <c r="O41" i="38" s="1"/>
  <c r="M41" i="38"/>
  <c r="L41" i="38"/>
  <c r="K41" i="38"/>
  <c r="N40" i="38"/>
  <c r="O40" i="38" s="1"/>
  <c r="M40" i="38"/>
  <c r="L40" i="38"/>
  <c r="K40" i="38"/>
  <c r="N39" i="38"/>
  <c r="O39" i="38" s="1"/>
  <c r="M39" i="38"/>
  <c r="L39" i="38"/>
  <c r="K39" i="38"/>
  <c r="N38" i="38"/>
  <c r="O38" i="38" s="1"/>
  <c r="M38" i="38"/>
  <c r="L38" i="38"/>
  <c r="K38" i="38"/>
  <c r="N37" i="38"/>
  <c r="O37" i="38" s="1"/>
  <c r="M37" i="38"/>
  <c r="L37" i="38"/>
  <c r="K37" i="38"/>
  <c r="N36" i="38"/>
  <c r="M36" i="38"/>
  <c r="L36" i="38"/>
  <c r="K36" i="38"/>
  <c r="N35" i="38"/>
  <c r="M35" i="38"/>
  <c r="L35" i="38"/>
  <c r="K35" i="38"/>
  <c r="N34" i="38"/>
  <c r="M34" i="38"/>
  <c r="L34" i="38"/>
  <c r="K34" i="38"/>
  <c r="N33" i="38"/>
  <c r="M33" i="38"/>
  <c r="L33" i="38"/>
  <c r="K33" i="38"/>
  <c r="N32" i="38"/>
  <c r="M32" i="38"/>
  <c r="L32" i="38"/>
  <c r="K18" i="38" l="1"/>
  <c r="L18" i="38"/>
  <c r="M18" i="38"/>
  <c r="N18" i="38"/>
  <c r="O18" i="38" s="1"/>
  <c r="K16" i="38" l="1"/>
  <c r="L16" i="38"/>
  <c r="M16" i="38"/>
  <c r="N16" i="38"/>
  <c r="O16" i="38" s="1"/>
  <c r="N17" i="38" l="1"/>
  <c r="O17" i="38" s="1"/>
  <c r="M17" i="38"/>
  <c r="L17" i="38"/>
  <c r="K17" i="38"/>
  <c r="O14" i="38" l="1"/>
  <c r="N26" i="38" l="1"/>
  <c r="O26" i="38" s="1"/>
  <c r="M26" i="38"/>
  <c r="L26" i="38"/>
  <c r="K26" i="38"/>
  <c r="N13" i="38"/>
  <c r="O13" i="38" s="1"/>
  <c r="M13" i="38"/>
  <c r="L13" i="38"/>
  <c r="K13" i="38"/>
  <c r="N8" i="38" l="1"/>
  <c r="O8" i="38" s="1"/>
  <c r="M12" i="38"/>
  <c r="L12" i="38"/>
  <c r="K12" i="38"/>
  <c r="M11" i="38"/>
  <c r="L11" i="38"/>
  <c r="K11" i="38"/>
  <c r="N12" i="38" l="1"/>
  <c r="O12" i="38" s="1"/>
  <c r="K15" i="38"/>
  <c r="L15" i="38"/>
  <c r="M15" i="38"/>
  <c r="N15" i="38"/>
  <c r="O15" i="38" s="1"/>
  <c r="O32" i="38"/>
  <c r="O33" i="38"/>
  <c r="O34" i="38"/>
  <c r="O35" i="38"/>
  <c r="O36" i="38"/>
  <c r="N11" i="38"/>
  <c r="O11" i="38" s="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F15" i="41"/>
  <c r="F13" i="41"/>
  <c r="F12" i="41"/>
  <c r="F11" i="41"/>
  <c r="F10" i="41"/>
  <c r="F8" i="41"/>
  <c r="F7" i="41"/>
  <c r="F6" i="41"/>
  <c r="F5" i="41"/>
  <c r="F4" i="41"/>
  <c r="F3" i="41"/>
  <c r="F2" i="41"/>
  <c r="N10" i="38"/>
  <c r="O10" i="38" s="1"/>
  <c r="M10" i="38"/>
  <c r="L10" i="38"/>
  <c r="K10" i="38"/>
  <c r="N9" i="38"/>
  <c r="O9" i="38" s="1"/>
  <c r="M9" i="38"/>
  <c r="L9" i="38"/>
  <c r="K9" i="38"/>
  <c r="M8" i="38"/>
  <c r="L8" i="38"/>
  <c r="K8" i="38"/>
  <c r="N7" i="38"/>
  <c r="O7" i="38" s="1"/>
  <c r="M7" i="38"/>
  <c r="L7" i="38"/>
  <c r="K7" i="38"/>
  <c r="N6" i="38"/>
  <c r="O6" i="38" s="1"/>
  <c r="M6" i="38"/>
  <c r="L6" i="38"/>
  <c r="K6" i="38"/>
  <c r="N5" i="38"/>
  <c r="O5" i="38" s="1"/>
  <c r="M5" i="38"/>
  <c r="L5" i="38"/>
  <c r="K5" i="38"/>
  <c r="N4" i="38"/>
  <c r="O4" i="38" s="1"/>
  <c r="M4" i="38"/>
  <c r="L4" i="38"/>
  <c r="K4" i="38"/>
  <c r="N3" i="38"/>
  <c r="O3" i="38" s="1"/>
  <c r="M3" i="38"/>
  <c r="L3" i="38"/>
  <c r="K3" i="38"/>
  <c r="N2" i="38"/>
  <c r="O2" i="38" s="1"/>
  <c r="M2" i="38"/>
  <c r="L2" i="38"/>
  <c r="K2" i="38"/>
  <c r="G33" i="6" l="1"/>
  <c r="G32" i="6"/>
  <c r="G31" i="6"/>
  <c r="G30" i="6"/>
  <c r="G29" i="6"/>
  <c r="G28" i="6"/>
  <c r="G27" i="6"/>
  <c r="G26" i="6"/>
  <c r="G25" i="6"/>
  <c r="G24" i="6"/>
  <c r="G23" i="6"/>
  <c r="G22" i="6"/>
  <c r="G34" i="6" s="1"/>
  <c r="G14" i="6"/>
  <c r="G13" i="6"/>
  <c r="G12" i="6"/>
  <c r="G11" i="6"/>
  <c r="G10" i="6"/>
  <c r="G9" i="6"/>
  <c r="G8" i="6"/>
  <c r="G7" i="6"/>
  <c r="G6" i="6"/>
  <c r="G5" i="6"/>
  <c r="G4" i="6"/>
  <c r="G3" i="6"/>
  <c r="G15" i="6" s="1"/>
  <c r="L3121" i="11"/>
  <c r="L3120" i="11"/>
  <c r="G16" i="11"/>
  <c r="K3035" i="3"/>
  <c r="I643" i="3"/>
  <c r="O14" i="3"/>
  <c r="I70" i="10"/>
  <c r="H70" i="10"/>
  <c r="F70" i="10"/>
  <c r="E70" i="10"/>
  <c r="B69" i="10"/>
  <c r="D69" i="10" s="1"/>
  <c r="K63" i="10"/>
  <c r="M63" i="10" s="1"/>
  <c r="J63" i="10"/>
  <c r="L63" i="10" s="1"/>
  <c r="G63" i="10"/>
  <c r="B62" i="10"/>
  <c r="K57" i="10"/>
  <c r="M57" i="10" s="1"/>
  <c r="J57" i="10"/>
  <c r="L57" i="10" s="1"/>
  <c r="G57" i="10"/>
  <c r="M56" i="10"/>
  <c r="M55" i="10"/>
  <c r="K54" i="10"/>
  <c r="M54" i="10" s="1"/>
  <c r="J54" i="10"/>
  <c r="L54" i="10" s="1"/>
  <c r="G54" i="10"/>
  <c r="K53" i="10"/>
  <c r="M53" i="10" s="1"/>
  <c r="J53" i="10"/>
  <c r="L53" i="10" s="1"/>
  <c r="G53" i="10"/>
  <c r="K51" i="10"/>
  <c r="M51" i="10" s="1"/>
  <c r="J51" i="10"/>
  <c r="L51" i="10" s="1"/>
  <c r="G51" i="10"/>
  <c r="K48" i="10"/>
  <c r="M48" i="10" s="1"/>
  <c r="J48" i="10"/>
  <c r="L48" i="10" s="1"/>
  <c r="G48" i="10"/>
  <c r="K43" i="10"/>
  <c r="M43" i="10" s="1"/>
  <c r="J43" i="10"/>
  <c r="L43" i="10" s="1"/>
  <c r="G43" i="10"/>
  <c r="K41" i="10"/>
  <c r="M41" i="10" s="1"/>
  <c r="J41" i="10"/>
  <c r="L41" i="10" s="1"/>
  <c r="G41" i="10"/>
  <c r="K40" i="10"/>
  <c r="M40" i="10" s="1"/>
  <c r="J40" i="10"/>
  <c r="L40" i="10" s="1"/>
  <c r="G40" i="10"/>
  <c r="K35" i="10"/>
  <c r="M35" i="10" s="1"/>
  <c r="G35" i="10"/>
  <c r="K34" i="10"/>
  <c r="M34" i="10" s="1"/>
  <c r="M32" i="10"/>
  <c r="J32" i="10"/>
  <c r="L32" i="10" s="1"/>
  <c r="G32" i="10"/>
  <c r="N32" i="10" s="1"/>
  <c r="K30" i="10"/>
  <c r="M30" i="10" s="1"/>
  <c r="J30" i="10"/>
  <c r="L30" i="10" s="1"/>
  <c r="G30" i="10"/>
  <c r="K29" i="10"/>
  <c r="M29" i="10" s="1"/>
  <c r="J29" i="10"/>
  <c r="L29" i="10" s="1"/>
  <c r="G29" i="10"/>
  <c r="K28" i="10"/>
  <c r="M28" i="10" s="1"/>
  <c r="J28" i="10"/>
  <c r="L28" i="10" s="1"/>
  <c r="G28" i="10"/>
  <c r="K27" i="10"/>
  <c r="M27" i="10" s="1"/>
  <c r="J27" i="10"/>
  <c r="L27" i="10" s="1"/>
  <c r="G27" i="10"/>
  <c r="K26" i="10"/>
  <c r="M26" i="10" s="1"/>
  <c r="J26" i="10"/>
  <c r="L26" i="10" s="1"/>
  <c r="G26" i="10"/>
  <c r="K25" i="10"/>
  <c r="J25" i="10"/>
  <c r="G25" i="10"/>
  <c r="K22" i="10"/>
  <c r="M22" i="10" s="1"/>
  <c r="J22" i="10"/>
  <c r="L22" i="10" s="1"/>
  <c r="G22" i="10"/>
  <c r="K21" i="10"/>
  <c r="M21" i="10" s="1"/>
  <c r="J21" i="10"/>
  <c r="L21" i="10" s="1"/>
  <c r="G21" i="10"/>
  <c r="K20" i="10"/>
  <c r="M20" i="10" s="1"/>
  <c r="J20" i="10"/>
  <c r="L20" i="10" s="1"/>
  <c r="G20" i="10"/>
  <c r="K19" i="10"/>
  <c r="M19" i="10" s="1"/>
  <c r="J19" i="10"/>
  <c r="L19" i="10" s="1"/>
  <c r="G19" i="10"/>
  <c r="K18" i="10"/>
  <c r="M18" i="10" s="1"/>
  <c r="J18" i="10"/>
  <c r="L18" i="10" s="1"/>
  <c r="G18" i="10"/>
  <c r="B17" i="10"/>
  <c r="K17" i="10" s="1"/>
  <c r="M17" i="10" s="1"/>
  <c r="B16" i="10"/>
  <c r="G16" i="10" s="1"/>
  <c r="B15" i="10"/>
  <c r="J15" i="10" s="1"/>
  <c r="L15" i="10" s="1"/>
  <c r="B14" i="10"/>
  <c r="K14" i="10" s="1"/>
  <c r="M14" i="10" s="1"/>
  <c r="B13" i="10"/>
  <c r="K13" i="10" s="1"/>
  <c r="M13" i="10" s="1"/>
  <c r="B12" i="10"/>
  <c r="B11" i="10"/>
  <c r="K11" i="10" s="1"/>
  <c r="M11" i="10" s="1"/>
  <c r="B10" i="10"/>
  <c r="J10" i="10" s="1"/>
  <c r="L10" i="10" s="1"/>
  <c r="G9" i="10"/>
  <c r="B9" i="10"/>
  <c r="J9" i="10" s="1"/>
  <c r="L9" i="10" s="1"/>
  <c r="B8" i="10"/>
  <c r="A8" i="10" s="1"/>
  <c r="B7" i="10"/>
  <c r="K7" i="10" s="1"/>
  <c r="M7" i="10" s="1"/>
  <c r="B6" i="10"/>
  <c r="E2" i="10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M728" i="14"/>
  <c r="O728" i="14" s="1"/>
  <c r="J728" i="14"/>
  <c r="I728" i="14"/>
  <c r="M727" i="14"/>
  <c r="O727" i="14" s="1"/>
  <c r="J727" i="14"/>
  <c r="I727" i="14"/>
  <c r="M726" i="14"/>
  <c r="O726" i="14" s="1"/>
  <c r="J726" i="14"/>
  <c r="I726" i="14"/>
  <c r="M725" i="14"/>
  <c r="O725" i="14" s="1"/>
  <c r="J725" i="14"/>
  <c r="I725" i="14"/>
  <c r="M724" i="14"/>
  <c r="O724" i="14" s="1"/>
  <c r="J724" i="14"/>
  <c r="I724" i="14"/>
  <c r="M723" i="14"/>
  <c r="O723" i="14" s="1"/>
  <c r="J723" i="14"/>
  <c r="I723" i="14"/>
  <c r="M722" i="14"/>
  <c r="O722" i="14" s="1"/>
  <c r="J722" i="14"/>
  <c r="I722" i="14"/>
  <c r="M721" i="14"/>
  <c r="O721" i="14" s="1"/>
  <c r="J721" i="14"/>
  <c r="I721" i="14"/>
  <c r="M720" i="14"/>
  <c r="O720" i="14" s="1"/>
  <c r="J720" i="14"/>
  <c r="I720" i="14"/>
  <c r="M719" i="14"/>
  <c r="O719" i="14" s="1"/>
  <c r="J719" i="14"/>
  <c r="I719" i="14"/>
  <c r="M718" i="14"/>
  <c r="O718" i="14" s="1"/>
  <c r="J718" i="14"/>
  <c r="I718" i="14"/>
  <c r="M717" i="14"/>
  <c r="O717" i="14" s="1"/>
  <c r="J717" i="14"/>
  <c r="I717" i="14"/>
  <c r="M716" i="14"/>
  <c r="O716" i="14" s="1"/>
  <c r="J716" i="14"/>
  <c r="I716" i="14"/>
  <c r="M715" i="14"/>
  <c r="O715" i="14" s="1"/>
  <c r="J715" i="14"/>
  <c r="I715" i="14"/>
  <c r="M714" i="14"/>
  <c r="O714" i="14" s="1"/>
  <c r="J714" i="14"/>
  <c r="I714" i="14"/>
  <c r="M713" i="14"/>
  <c r="O713" i="14" s="1"/>
  <c r="J713" i="14"/>
  <c r="I713" i="14"/>
  <c r="M712" i="14"/>
  <c r="O712" i="14" s="1"/>
  <c r="J712" i="14"/>
  <c r="I712" i="14"/>
  <c r="M711" i="14"/>
  <c r="O711" i="14" s="1"/>
  <c r="J711" i="14"/>
  <c r="I711" i="14"/>
  <c r="M710" i="14"/>
  <c r="O710" i="14" s="1"/>
  <c r="J710" i="14"/>
  <c r="I710" i="14"/>
  <c r="M709" i="14"/>
  <c r="O709" i="14" s="1"/>
  <c r="J709" i="14"/>
  <c r="I709" i="14"/>
  <c r="M708" i="14"/>
  <c r="O708" i="14" s="1"/>
  <c r="J708" i="14"/>
  <c r="I708" i="14"/>
  <c r="M707" i="14"/>
  <c r="O707" i="14" s="1"/>
  <c r="J707" i="14"/>
  <c r="I707" i="14"/>
  <c r="M706" i="14"/>
  <c r="O706" i="14" s="1"/>
  <c r="J706" i="14"/>
  <c r="I706" i="14"/>
  <c r="M705" i="14"/>
  <c r="O705" i="14" s="1"/>
  <c r="J705" i="14"/>
  <c r="I705" i="14"/>
  <c r="M704" i="14"/>
  <c r="O704" i="14" s="1"/>
  <c r="J704" i="14"/>
  <c r="I704" i="14"/>
  <c r="M703" i="14"/>
  <c r="O703" i="14" s="1"/>
  <c r="J703" i="14"/>
  <c r="I703" i="14"/>
  <c r="M702" i="14"/>
  <c r="O702" i="14" s="1"/>
  <c r="J702" i="14"/>
  <c r="I702" i="14"/>
  <c r="M701" i="14"/>
  <c r="O701" i="14" s="1"/>
  <c r="J701" i="14"/>
  <c r="I701" i="14"/>
  <c r="M700" i="14"/>
  <c r="O700" i="14" s="1"/>
  <c r="J700" i="14"/>
  <c r="I700" i="14"/>
  <c r="M699" i="14"/>
  <c r="O699" i="14" s="1"/>
  <c r="J699" i="14"/>
  <c r="I699" i="14"/>
  <c r="M698" i="14"/>
  <c r="O698" i="14" s="1"/>
  <c r="J698" i="14"/>
  <c r="I698" i="14"/>
  <c r="M697" i="14"/>
  <c r="O697" i="14" s="1"/>
  <c r="J697" i="14"/>
  <c r="I697" i="14"/>
  <c r="M696" i="14"/>
  <c r="O696" i="14" s="1"/>
  <c r="J696" i="14"/>
  <c r="I696" i="14"/>
  <c r="M695" i="14"/>
  <c r="O695" i="14" s="1"/>
  <c r="J695" i="14"/>
  <c r="I695" i="14"/>
  <c r="M694" i="14"/>
  <c r="O694" i="14" s="1"/>
  <c r="J694" i="14"/>
  <c r="I694" i="14"/>
  <c r="M693" i="14"/>
  <c r="O693" i="14" s="1"/>
  <c r="J693" i="14"/>
  <c r="I693" i="14"/>
  <c r="M692" i="14"/>
  <c r="O692" i="14" s="1"/>
  <c r="J692" i="14"/>
  <c r="I692" i="14"/>
  <c r="M691" i="14"/>
  <c r="O691" i="14" s="1"/>
  <c r="J691" i="14"/>
  <c r="I691" i="14"/>
  <c r="M690" i="14"/>
  <c r="O690" i="14" s="1"/>
  <c r="J690" i="14"/>
  <c r="I690" i="14"/>
  <c r="M689" i="14"/>
  <c r="O689" i="14" s="1"/>
  <c r="J689" i="14"/>
  <c r="I689" i="14"/>
  <c r="M688" i="14"/>
  <c r="O688" i="14" s="1"/>
  <c r="J688" i="14"/>
  <c r="I688" i="14"/>
  <c r="M687" i="14"/>
  <c r="O687" i="14" s="1"/>
  <c r="J687" i="14"/>
  <c r="I687" i="14"/>
  <c r="M686" i="14"/>
  <c r="O686" i="14" s="1"/>
  <c r="J686" i="14"/>
  <c r="I686" i="14"/>
  <c r="M685" i="14"/>
  <c r="O685" i="14" s="1"/>
  <c r="J685" i="14"/>
  <c r="I685" i="14"/>
  <c r="M684" i="14"/>
  <c r="O684" i="14" s="1"/>
  <c r="J684" i="14"/>
  <c r="I684" i="14"/>
  <c r="M683" i="14"/>
  <c r="O683" i="14" s="1"/>
  <c r="J683" i="14"/>
  <c r="I683" i="14"/>
  <c r="M682" i="14"/>
  <c r="O682" i="14" s="1"/>
  <c r="J682" i="14"/>
  <c r="I682" i="14"/>
  <c r="M681" i="14"/>
  <c r="O681" i="14" s="1"/>
  <c r="J681" i="14"/>
  <c r="I681" i="14"/>
  <c r="M680" i="14"/>
  <c r="O680" i="14" s="1"/>
  <c r="J680" i="14"/>
  <c r="I680" i="14"/>
  <c r="M679" i="14"/>
  <c r="O679" i="14" s="1"/>
  <c r="J679" i="14"/>
  <c r="I679" i="14"/>
  <c r="M678" i="14"/>
  <c r="O678" i="14" s="1"/>
  <c r="J678" i="14"/>
  <c r="I678" i="14"/>
  <c r="M677" i="14"/>
  <c r="O677" i="14" s="1"/>
  <c r="J677" i="14"/>
  <c r="I677" i="14"/>
  <c r="M676" i="14"/>
  <c r="O676" i="14" s="1"/>
  <c r="J676" i="14"/>
  <c r="I676" i="14"/>
  <c r="M675" i="14"/>
  <c r="O675" i="14" s="1"/>
  <c r="J675" i="14"/>
  <c r="I675" i="14"/>
  <c r="M674" i="14"/>
  <c r="O674" i="14" s="1"/>
  <c r="J674" i="14"/>
  <c r="I674" i="14"/>
  <c r="M673" i="14"/>
  <c r="O673" i="14" s="1"/>
  <c r="J673" i="14"/>
  <c r="I673" i="14"/>
  <c r="M672" i="14"/>
  <c r="O672" i="14" s="1"/>
  <c r="J672" i="14"/>
  <c r="I672" i="14"/>
  <c r="M671" i="14"/>
  <c r="O671" i="14" s="1"/>
  <c r="J671" i="14"/>
  <c r="I671" i="14"/>
  <c r="M670" i="14"/>
  <c r="O670" i="14" s="1"/>
  <c r="J670" i="14"/>
  <c r="I670" i="14"/>
  <c r="M669" i="14"/>
  <c r="O669" i="14" s="1"/>
  <c r="J669" i="14"/>
  <c r="I669" i="14"/>
  <c r="M668" i="14"/>
  <c r="O668" i="14" s="1"/>
  <c r="J668" i="14"/>
  <c r="I668" i="14"/>
  <c r="M667" i="14"/>
  <c r="O667" i="14" s="1"/>
  <c r="J667" i="14"/>
  <c r="I667" i="14"/>
  <c r="M666" i="14"/>
  <c r="O666" i="14" s="1"/>
  <c r="J666" i="14"/>
  <c r="I666" i="14"/>
  <c r="M665" i="14"/>
  <c r="O665" i="14" s="1"/>
  <c r="J665" i="14"/>
  <c r="I665" i="14"/>
  <c r="M664" i="14"/>
  <c r="O664" i="14" s="1"/>
  <c r="J664" i="14"/>
  <c r="I664" i="14"/>
  <c r="M663" i="14"/>
  <c r="O663" i="14" s="1"/>
  <c r="J663" i="14"/>
  <c r="I663" i="14"/>
  <c r="M662" i="14"/>
  <c r="O662" i="14" s="1"/>
  <c r="J662" i="14"/>
  <c r="I662" i="14"/>
  <c r="M661" i="14"/>
  <c r="O661" i="14" s="1"/>
  <c r="J661" i="14"/>
  <c r="I661" i="14"/>
  <c r="M660" i="14"/>
  <c r="O660" i="14" s="1"/>
  <c r="J660" i="14"/>
  <c r="I660" i="14"/>
  <c r="M659" i="14"/>
  <c r="O659" i="14" s="1"/>
  <c r="J659" i="14"/>
  <c r="I659" i="14"/>
  <c r="M658" i="14"/>
  <c r="O658" i="14" s="1"/>
  <c r="J658" i="14"/>
  <c r="I658" i="14"/>
  <c r="M657" i="14"/>
  <c r="O657" i="14" s="1"/>
  <c r="J657" i="14"/>
  <c r="I657" i="14"/>
  <c r="M656" i="14"/>
  <c r="O656" i="14" s="1"/>
  <c r="J656" i="14"/>
  <c r="I656" i="14"/>
  <c r="M655" i="14"/>
  <c r="O655" i="14" s="1"/>
  <c r="J655" i="14"/>
  <c r="I655" i="14"/>
  <c r="M654" i="14"/>
  <c r="O654" i="14" s="1"/>
  <c r="J654" i="14"/>
  <c r="I654" i="14"/>
  <c r="M653" i="14"/>
  <c r="O653" i="14" s="1"/>
  <c r="J653" i="14"/>
  <c r="I653" i="14"/>
  <c r="M652" i="14"/>
  <c r="O652" i="14" s="1"/>
  <c r="J652" i="14"/>
  <c r="I652" i="14"/>
  <c r="M651" i="14"/>
  <c r="O651" i="14" s="1"/>
  <c r="J651" i="14"/>
  <c r="I651" i="14"/>
  <c r="M650" i="14"/>
  <c r="O650" i="14" s="1"/>
  <c r="J650" i="14"/>
  <c r="I650" i="14"/>
  <c r="M649" i="14"/>
  <c r="O649" i="14" s="1"/>
  <c r="J649" i="14"/>
  <c r="I649" i="14"/>
  <c r="M648" i="14"/>
  <c r="O648" i="14" s="1"/>
  <c r="J648" i="14"/>
  <c r="I648" i="14"/>
  <c r="M647" i="14"/>
  <c r="O647" i="14" s="1"/>
  <c r="J647" i="14"/>
  <c r="I647" i="14"/>
  <c r="M646" i="14"/>
  <c r="O646" i="14" s="1"/>
  <c r="J646" i="14"/>
  <c r="I646" i="14"/>
  <c r="O645" i="14"/>
  <c r="M645" i="14"/>
  <c r="J645" i="14"/>
  <c r="I645" i="14"/>
  <c r="M644" i="14"/>
  <c r="O644" i="14" s="1"/>
  <c r="J644" i="14"/>
  <c r="I644" i="14"/>
  <c r="M643" i="14"/>
  <c r="O643" i="14" s="1"/>
  <c r="J643" i="14"/>
  <c r="I643" i="14"/>
  <c r="M642" i="14"/>
  <c r="O642" i="14" s="1"/>
  <c r="J642" i="14"/>
  <c r="I642" i="14"/>
  <c r="M641" i="14"/>
  <c r="O641" i="14" s="1"/>
  <c r="J641" i="14"/>
  <c r="I641" i="14"/>
  <c r="M640" i="14"/>
  <c r="O640" i="14" s="1"/>
  <c r="J640" i="14"/>
  <c r="I640" i="14"/>
  <c r="M639" i="14"/>
  <c r="O639" i="14" s="1"/>
  <c r="J639" i="14"/>
  <c r="I639" i="14"/>
  <c r="M638" i="14"/>
  <c r="O638" i="14" s="1"/>
  <c r="J638" i="14"/>
  <c r="I638" i="14"/>
  <c r="M637" i="14"/>
  <c r="O637" i="14" s="1"/>
  <c r="J637" i="14"/>
  <c r="I637" i="14"/>
  <c r="M636" i="14"/>
  <c r="O636" i="14" s="1"/>
  <c r="J636" i="14"/>
  <c r="I636" i="14"/>
  <c r="M635" i="14"/>
  <c r="O635" i="14" s="1"/>
  <c r="J635" i="14"/>
  <c r="I635" i="14"/>
  <c r="M634" i="14"/>
  <c r="O634" i="14" s="1"/>
  <c r="J634" i="14"/>
  <c r="I634" i="14"/>
  <c r="M633" i="14"/>
  <c r="O633" i="14" s="1"/>
  <c r="J633" i="14"/>
  <c r="I633" i="14"/>
  <c r="M632" i="14"/>
  <c r="O632" i="14" s="1"/>
  <c r="J632" i="14"/>
  <c r="I632" i="14"/>
  <c r="M631" i="14"/>
  <c r="O631" i="14" s="1"/>
  <c r="J631" i="14"/>
  <c r="I631" i="14"/>
  <c r="M630" i="14"/>
  <c r="O630" i="14" s="1"/>
  <c r="J630" i="14"/>
  <c r="I630" i="14"/>
  <c r="M629" i="14"/>
  <c r="O629" i="14" s="1"/>
  <c r="J629" i="14"/>
  <c r="I629" i="14"/>
  <c r="M628" i="14"/>
  <c r="O628" i="14" s="1"/>
  <c r="J628" i="14"/>
  <c r="I628" i="14"/>
  <c r="M627" i="14"/>
  <c r="O627" i="14" s="1"/>
  <c r="J627" i="14"/>
  <c r="I627" i="14"/>
  <c r="H627" i="14"/>
  <c r="G627" i="14"/>
  <c r="M626" i="14"/>
  <c r="O626" i="14" s="1"/>
  <c r="J626" i="14"/>
  <c r="I626" i="14"/>
  <c r="H626" i="14"/>
  <c r="G626" i="14"/>
  <c r="M625" i="14"/>
  <c r="O625" i="14" s="1"/>
  <c r="J625" i="14"/>
  <c r="I625" i="14"/>
  <c r="H625" i="14"/>
  <c r="G625" i="14"/>
  <c r="M624" i="14"/>
  <c r="O624" i="14" s="1"/>
  <c r="J624" i="14"/>
  <c r="I624" i="14"/>
  <c r="H624" i="14"/>
  <c r="G624" i="14"/>
  <c r="M623" i="14"/>
  <c r="O623" i="14" s="1"/>
  <c r="J623" i="14"/>
  <c r="I623" i="14"/>
  <c r="H623" i="14"/>
  <c r="G623" i="14"/>
  <c r="M622" i="14"/>
  <c r="O622" i="14" s="1"/>
  <c r="J622" i="14"/>
  <c r="I622" i="14"/>
  <c r="H622" i="14"/>
  <c r="G622" i="14"/>
  <c r="M621" i="14"/>
  <c r="O621" i="14" s="1"/>
  <c r="J621" i="14"/>
  <c r="I621" i="14"/>
  <c r="H621" i="14"/>
  <c r="G621" i="14"/>
  <c r="M620" i="14"/>
  <c r="O620" i="14" s="1"/>
  <c r="J620" i="14"/>
  <c r="I620" i="14"/>
  <c r="H620" i="14"/>
  <c r="G620" i="14"/>
  <c r="M619" i="14"/>
  <c r="O619" i="14" s="1"/>
  <c r="J619" i="14"/>
  <c r="I619" i="14"/>
  <c r="H619" i="14"/>
  <c r="G619" i="14"/>
  <c r="M618" i="14"/>
  <c r="O618" i="14" s="1"/>
  <c r="J618" i="14"/>
  <c r="I618" i="14"/>
  <c r="H618" i="14"/>
  <c r="G618" i="14"/>
  <c r="M617" i="14"/>
  <c r="O617" i="14" s="1"/>
  <c r="J617" i="14"/>
  <c r="I617" i="14"/>
  <c r="H617" i="14"/>
  <c r="G617" i="14"/>
  <c r="M616" i="14"/>
  <c r="O616" i="14" s="1"/>
  <c r="J616" i="14"/>
  <c r="I616" i="14"/>
  <c r="H616" i="14"/>
  <c r="G616" i="14"/>
  <c r="M615" i="14"/>
  <c r="O615" i="14" s="1"/>
  <c r="J615" i="14"/>
  <c r="I615" i="14"/>
  <c r="H615" i="14"/>
  <c r="G615" i="14"/>
  <c r="M614" i="14"/>
  <c r="O614" i="14" s="1"/>
  <c r="J614" i="14"/>
  <c r="I614" i="14"/>
  <c r="H614" i="14"/>
  <c r="G614" i="14"/>
  <c r="M613" i="14"/>
  <c r="O613" i="14" s="1"/>
  <c r="J613" i="14"/>
  <c r="I613" i="14"/>
  <c r="H613" i="14"/>
  <c r="G613" i="14"/>
  <c r="M612" i="14"/>
  <c r="O612" i="14" s="1"/>
  <c r="J612" i="14"/>
  <c r="I612" i="14"/>
  <c r="H612" i="14"/>
  <c r="G612" i="14"/>
  <c r="M611" i="14"/>
  <c r="O611" i="14" s="1"/>
  <c r="J611" i="14"/>
  <c r="I611" i="14"/>
  <c r="H611" i="14"/>
  <c r="G611" i="14"/>
  <c r="M610" i="14"/>
  <c r="O610" i="14" s="1"/>
  <c r="J610" i="14"/>
  <c r="I610" i="14"/>
  <c r="H610" i="14"/>
  <c r="G610" i="14"/>
  <c r="M609" i="14"/>
  <c r="O609" i="14" s="1"/>
  <c r="J609" i="14"/>
  <c r="I609" i="14"/>
  <c r="H609" i="14"/>
  <c r="G609" i="14"/>
  <c r="M608" i="14"/>
  <c r="O608" i="14" s="1"/>
  <c r="J608" i="14"/>
  <c r="I608" i="14"/>
  <c r="H608" i="14"/>
  <c r="G608" i="14"/>
  <c r="M607" i="14"/>
  <c r="O607" i="14" s="1"/>
  <c r="J607" i="14"/>
  <c r="I607" i="14"/>
  <c r="H607" i="14"/>
  <c r="G607" i="14"/>
  <c r="M606" i="14"/>
  <c r="O606" i="14" s="1"/>
  <c r="J606" i="14"/>
  <c r="I606" i="14"/>
  <c r="H606" i="14"/>
  <c r="G606" i="14"/>
  <c r="M605" i="14"/>
  <c r="O605" i="14" s="1"/>
  <c r="J605" i="14"/>
  <c r="I605" i="14"/>
  <c r="H605" i="14"/>
  <c r="G605" i="14"/>
  <c r="M604" i="14"/>
  <c r="O604" i="14" s="1"/>
  <c r="J604" i="14"/>
  <c r="I604" i="14"/>
  <c r="H604" i="14"/>
  <c r="G604" i="14"/>
  <c r="M603" i="14"/>
  <c r="O603" i="14" s="1"/>
  <c r="J603" i="14"/>
  <c r="I603" i="14"/>
  <c r="H603" i="14"/>
  <c r="G603" i="14"/>
  <c r="M602" i="14"/>
  <c r="O602" i="14" s="1"/>
  <c r="J602" i="14"/>
  <c r="I602" i="14"/>
  <c r="H602" i="14"/>
  <c r="G602" i="14"/>
  <c r="M601" i="14"/>
  <c r="O601" i="14" s="1"/>
  <c r="J601" i="14"/>
  <c r="I601" i="14"/>
  <c r="H601" i="14"/>
  <c r="G601" i="14"/>
  <c r="M600" i="14"/>
  <c r="O600" i="14" s="1"/>
  <c r="J600" i="14"/>
  <c r="I600" i="14"/>
  <c r="H600" i="14"/>
  <c r="G600" i="14"/>
  <c r="M599" i="14"/>
  <c r="O599" i="14" s="1"/>
  <c r="J599" i="14"/>
  <c r="I599" i="14"/>
  <c r="H599" i="14"/>
  <c r="G599" i="14"/>
  <c r="M598" i="14"/>
  <c r="O598" i="14" s="1"/>
  <c r="J598" i="14"/>
  <c r="I598" i="14"/>
  <c r="H598" i="14"/>
  <c r="G598" i="14"/>
  <c r="M597" i="14"/>
  <c r="O597" i="14" s="1"/>
  <c r="J597" i="14"/>
  <c r="I597" i="14"/>
  <c r="H597" i="14"/>
  <c r="G597" i="14"/>
  <c r="M596" i="14"/>
  <c r="O596" i="14" s="1"/>
  <c r="J596" i="14"/>
  <c r="I596" i="14"/>
  <c r="H596" i="14"/>
  <c r="G596" i="14"/>
  <c r="M595" i="14"/>
  <c r="O595" i="14" s="1"/>
  <c r="J595" i="14"/>
  <c r="I595" i="14"/>
  <c r="H595" i="14"/>
  <c r="G595" i="14"/>
  <c r="M594" i="14"/>
  <c r="O594" i="14" s="1"/>
  <c r="J594" i="14"/>
  <c r="I594" i="14"/>
  <c r="H594" i="14"/>
  <c r="G594" i="14"/>
  <c r="M593" i="14"/>
  <c r="O593" i="14" s="1"/>
  <c r="J593" i="14"/>
  <c r="I593" i="14"/>
  <c r="H593" i="14"/>
  <c r="G593" i="14"/>
  <c r="M592" i="14"/>
  <c r="O592" i="14" s="1"/>
  <c r="J592" i="14"/>
  <c r="I592" i="14"/>
  <c r="H592" i="14"/>
  <c r="G592" i="14"/>
  <c r="M591" i="14"/>
  <c r="O591" i="14" s="1"/>
  <c r="J591" i="14"/>
  <c r="I591" i="14"/>
  <c r="H591" i="14"/>
  <c r="G591" i="14"/>
  <c r="M590" i="14"/>
  <c r="O590" i="14" s="1"/>
  <c r="J590" i="14"/>
  <c r="I590" i="14"/>
  <c r="H590" i="14"/>
  <c r="G590" i="14"/>
  <c r="M589" i="14"/>
  <c r="O589" i="14" s="1"/>
  <c r="J589" i="14"/>
  <c r="I589" i="14"/>
  <c r="H589" i="14"/>
  <c r="G589" i="14"/>
  <c r="M588" i="14"/>
  <c r="O588" i="14" s="1"/>
  <c r="J588" i="14"/>
  <c r="I588" i="14"/>
  <c r="H588" i="14"/>
  <c r="G588" i="14"/>
  <c r="M587" i="14"/>
  <c r="O587" i="14" s="1"/>
  <c r="J587" i="14"/>
  <c r="I587" i="14"/>
  <c r="H587" i="14"/>
  <c r="G587" i="14"/>
  <c r="M586" i="14"/>
  <c r="O586" i="14" s="1"/>
  <c r="J586" i="14"/>
  <c r="I586" i="14"/>
  <c r="H586" i="14"/>
  <c r="G586" i="14"/>
  <c r="M585" i="14"/>
  <c r="O585" i="14" s="1"/>
  <c r="J585" i="14"/>
  <c r="I585" i="14"/>
  <c r="H585" i="14"/>
  <c r="G585" i="14"/>
  <c r="M584" i="14"/>
  <c r="O584" i="14" s="1"/>
  <c r="J584" i="14"/>
  <c r="I584" i="14"/>
  <c r="H584" i="14"/>
  <c r="G584" i="14"/>
  <c r="M583" i="14"/>
  <c r="O583" i="14" s="1"/>
  <c r="J583" i="14"/>
  <c r="I583" i="14"/>
  <c r="H583" i="14"/>
  <c r="G583" i="14"/>
  <c r="M582" i="14"/>
  <c r="O582" i="14" s="1"/>
  <c r="J582" i="14"/>
  <c r="I582" i="14"/>
  <c r="H582" i="14"/>
  <c r="G582" i="14"/>
  <c r="M581" i="14"/>
  <c r="O581" i="14" s="1"/>
  <c r="J581" i="14"/>
  <c r="I581" i="14"/>
  <c r="H581" i="14"/>
  <c r="G581" i="14"/>
  <c r="M580" i="14"/>
  <c r="O580" i="14" s="1"/>
  <c r="J580" i="14"/>
  <c r="I580" i="14"/>
  <c r="H580" i="14"/>
  <c r="G580" i="14"/>
  <c r="M579" i="14"/>
  <c r="O579" i="14" s="1"/>
  <c r="J579" i="14"/>
  <c r="I579" i="14"/>
  <c r="H579" i="14"/>
  <c r="G579" i="14"/>
  <c r="M578" i="14"/>
  <c r="O578" i="14" s="1"/>
  <c r="J578" i="14"/>
  <c r="I578" i="14"/>
  <c r="H578" i="14"/>
  <c r="G578" i="14"/>
  <c r="M577" i="14"/>
  <c r="O577" i="14" s="1"/>
  <c r="J577" i="14"/>
  <c r="I577" i="14"/>
  <c r="H577" i="14"/>
  <c r="G577" i="14"/>
  <c r="M576" i="14"/>
  <c r="O576" i="14" s="1"/>
  <c r="J576" i="14"/>
  <c r="I576" i="14"/>
  <c r="H576" i="14"/>
  <c r="G576" i="14"/>
  <c r="M575" i="14"/>
  <c r="O575" i="14" s="1"/>
  <c r="J575" i="14"/>
  <c r="I575" i="14"/>
  <c r="H575" i="14"/>
  <c r="G575" i="14"/>
  <c r="M574" i="14"/>
  <c r="O574" i="14" s="1"/>
  <c r="J574" i="14"/>
  <c r="I574" i="14"/>
  <c r="H574" i="14"/>
  <c r="G574" i="14"/>
  <c r="M573" i="14"/>
  <c r="O573" i="14" s="1"/>
  <c r="J573" i="14"/>
  <c r="I573" i="14"/>
  <c r="H573" i="14"/>
  <c r="G573" i="14"/>
  <c r="M572" i="14"/>
  <c r="O572" i="14" s="1"/>
  <c r="J572" i="14"/>
  <c r="I572" i="14"/>
  <c r="H572" i="14"/>
  <c r="G572" i="14"/>
  <c r="M571" i="14"/>
  <c r="O571" i="14" s="1"/>
  <c r="J571" i="14"/>
  <c r="I571" i="14"/>
  <c r="H571" i="14"/>
  <c r="G571" i="14"/>
  <c r="M570" i="14"/>
  <c r="O570" i="14" s="1"/>
  <c r="J570" i="14"/>
  <c r="I570" i="14"/>
  <c r="H570" i="14"/>
  <c r="G570" i="14"/>
  <c r="M569" i="14"/>
  <c r="O569" i="14" s="1"/>
  <c r="J569" i="14"/>
  <c r="I569" i="14"/>
  <c r="H569" i="14"/>
  <c r="G569" i="14"/>
  <c r="M568" i="14"/>
  <c r="O568" i="14" s="1"/>
  <c r="J568" i="14"/>
  <c r="I568" i="14"/>
  <c r="H568" i="14"/>
  <c r="G568" i="14"/>
  <c r="M567" i="14"/>
  <c r="O567" i="14" s="1"/>
  <c r="J567" i="14"/>
  <c r="I567" i="14"/>
  <c r="H567" i="14"/>
  <c r="G567" i="14"/>
  <c r="M566" i="14"/>
  <c r="O566" i="14" s="1"/>
  <c r="J566" i="14"/>
  <c r="I566" i="14"/>
  <c r="H566" i="14"/>
  <c r="G566" i="14"/>
  <c r="M565" i="14"/>
  <c r="O565" i="14" s="1"/>
  <c r="J565" i="14"/>
  <c r="I565" i="14"/>
  <c r="H565" i="14"/>
  <c r="G565" i="14"/>
  <c r="M564" i="14"/>
  <c r="O564" i="14" s="1"/>
  <c r="J564" i="14"/>
  <c r="I564" i="14"/>
  <c r="H564" i="14"/>
  <c r="G564" i="14"/>
  <c r="M563" i="14"/>
  <c r="O563" i="14" s="1"/>
  <c r="J563" i="14"/>
  <c r="I563" i="14"/>
  <c r="H563" i="14"/>
  <c r="G563" i="14"/>
  <c r="M562" i="14"/>
  <c r="O562" i="14" s="1"/>
  <c r="J562" i="14"/>
  <c r="I562" i="14"/>
  <c r="H562" i="14"/>
  <c r="G562" i="14"/>
  <c r="M561" i="14"/>
  <c r="O561" i="14" s="1"/>
  <c r="J561" i="14"/>
  <c r="I561" i="14"/>
  <c r="H561" i="14"/>
  <c r="G561" i="14"/>
  <c r="M560" i="14"/>
  <c r="O560" i="14" s="1"/>
  <c r="J560" i="14"/>
  <c r="I560" i="14"/>
  <c r="H560" i="14"/>
  <c r="G560" i="14"/>
  <c r="M559" i="14"/>
  <c r="O559" i="14" s="1"/>
  <c r="J559" i="14"/>
  <c r="I559" i="14"/>
  <c r="H559" i="14"/>
  <c r="G559" i="14"/>
  <c r="M558" i="14"/>
  <c r="O558" i="14" s="1"/>
  <c r="J558" i="14"/>
  <c r="I558" i="14"/>
  <c r="H558" i="14"/>
  <c r="G558" i="14"/>
  <c r="M557" i="14"/>
  <c r="O557" i="14" s="1"/>
  <c r="J557" i="14"/>
  <c r="I557" i="14"/>
  <c r="H557" i="14"/>
  <c r="G557" i="14"/>
  <c r="M556" i="14"/>
  <c r="O556" i="14" s="1"/>
  <c r="J556" i="14"/>
  <c r="I556" i="14"/>
  <c r="H556" i="14"/>
  <c r="G556" i="14"/>
  <c r="M555" i="14"/>
  <c r="O555" i="14" s="1"/>
  <c r="J555" i="14"/>
  <c r="I555" i="14"/>
  <c r="H555" i="14"/>
  <c r="G555" i="14"/>
  <c r="M554" i="14"/>
  <c r="O554" i="14" s="1"/>
  <c r="J554" i="14"/>
  <c r="I554" i="14"/>
  <c r="H554" i="14"/>
  <c r="G554" i="14"/>
  <c r="M553" i="14"/>
  <c r="O553" i="14" s="1"/>
  <c r="J553" i="14"/>
  <c r="I553" i="14"/>
  <c r="H553" i="14"/>
  <c r="G553" i="14"/>
  <c r="M552" i="14"/>
  <c r="O552" i="14" s="1"/>
  <c r="J552" i="14"/>
  <c r="I552" i="14"/>
  <c r="H552" i="14"/>
  <c r="G552" i="14"/>
  <c r="M551" i="14"/>
  <c r="O551" i="14" s="1"/>
  <c r="J551" i="14"/>
  <c r="I551" i="14"/>
  <c r="H551" i="14"/>
  <c r="G551" i="14"/>
  <c r="M550" i="14"/>
  <c r="O550" i="14" s="1"/>
  <c r="J550" i="14"/>
  <c r="I550" i="14"/>
  <c r="H550" i="14"/>
  <c r="G550" i="14"/>
  <c r="M549" i="14"/>
  <c r="O549" i="14" s="1"/>
  <c r="J549" i="14"/>
  <c r="I549" i="14"/>
  <c r="H549" i="14"/>
  <c r="G549" i="14"/>
  <c r="M548" i="14"/>
  <c r="O548" i="14" s="1"/>
  <c r="J548" i="14"/>
  <c r="I548" i="14"/>
  <c r="H548" i="14"/>
  <c r="G548" i="14"/>
  <c r="M547" i="14"/>
  <c r="O547" i="14" s="1"/>
  <c r="J547" i="14"/>
  <c r="I547" i="14"/>
  <c r="H547" i="14"/>
  <c r="G547" i="14"/>
  <c r="M546" i="14"/>
  <c r="O546" i="14" s="1"/>
  <c r="J546" i="14"/>
  <c r="I546" i="14"/>
  <c r="H546" i="14"/>
  <c r="G546" i="14"/>
  <c r="M545" i="14"/>
  <c r="O545" i="14" s="1"/>
  <c r="J545" i="14"/>
  <c r="I545" i="14"/>
  <c r="H545" i="14"/>
  <c r="G545" i="14"/>
  <c r="M544" i="14"/>
  <c r="O544" i="14" s="1"/>
  <c r="J544" i="14"/>
  <c r="I544" i="14"/>
  <c r="H544" i="14"/>
  <c r="G544" i="14"/>
  <c r="M543" i="14"/>
  <c r="O543" i="14" s="1"/>
  <c r="J543" i="14"/>
  <c r="I543" i="14"/>
  <c r="H543" i="14"/>
  <c r="G543" i="14"/>
  <c r="M542" i="14"/>
  <c r="O542" i="14" s="1"/>
  <c r="J542" i="14"/>
  <c r="I542" i="14"/>
  <c r="H542" i="14"/>
  <c r="G542" i="14"/>
  <c r="M541" i="14"/>
  <c r="O541" i="14" s="1"/>
  <c r="J541" i="14"/>
  <c r="I541" i="14"/>
  <c r="H541" i="14"/>
  <c r="G541" i="14"/>
  <c r="M540" i="14"/>
  <c r="O540" i="14" s="1"/>
  <c r="J540" i="14"/>
  <c r="I540" i="14"/>
  <c r="H540" i="14"/>
  <c r="G540" i="14"/>
  <c r="M539" i="14"/>
  <c r="O539" i="14" s="1"/>
  <c r="J539" i="14"/>
  <c r="I539" i="14"/>
  <c r="H539" i="14"/>
  <c r="G539" i="14"/>
  <c r="M538" i="14"/>
  <c r="O538" i="14" s="1"/>
  <c r="J538" i="14"/>
  <c r="I538" i="14"/>
  <c r="H538" i="14"/>
  <c r="G538" i="14"/>
  <c r="M537" i="14"/>
  <c r="O537" i="14" s="1"/>
  <c r="J537" i="14"/>
  <c r="I537" i="14"/>
  <c r="H537" i="14"/>
  <c r="G537" i="14"/>
  <c r="M536" i="14"/>
  <c r="O536" i="14" s="1"/>
  <c r="J536" i="14"/>
  <c r="I536" i="14"/>
  <c r="H536" i="14"/>
  <c r="G536" i="14"/>
  <c r="M535" i="14"/>
  <c r="O535" i="14" s="1"/>
  <c r="J535" i="14"/>
  <c r="I535" i="14"/>
  <c r="H535" i="14"/>
  <c r="G535" i="14"/>
  <c r="M534" i="14"/>
  <c r="O534" i="14" s="1"/>
  <c r="J534" i="14"/>
  <c r="I534" i="14"/>
  <c r="H534" i="14"/>
  <c r="G534" i="14"/>
  <c r="M533" i="14"/>
  <c r="O533" i="14" s="1"/>
  <c r="J533" i="14"/>
  <c r="I533" i="14"/>
  <c r="H533" i="14"/>
  <c r="G533" i="14"/>
  <c r="M532" i="14"/>
  <c r="O532" i="14" s="1"/>
  <c r="J532" i="14"/>
  <c r="I532" i="14"/>
  <c r="H532" i="14"/>
  <c r="G532" i="14"/>
  <c r="M531" i="14"/>
  <c r="O531" i="14" s="1"/>
  <c r="J531" i="14"/>
  <c r="I531" i="14"/>
  <c r="H531" i="14"/>
  <c r="G531" i="14"/>
  <c r="M530" i="14"/>
  <c r="O530" i="14" s="1"/>
  <c r="J530" i="14"/>
  <c r="I530" i="14"/>
  <c r="H530" i="14"/>
  <c r="G530" i="14"/>
  <c r="M529" i="14"/>
  <c r="O529" i="14" s="1"/>
  <c r="J529" i="14"/>
  <c r="I529" i="14"/>
  <c r="H529" i="14"/>
  <c r="G529" i="14"/>
  <c r="M528" i="14"/>
  <c r="O528" i="14" s="1"/>
  <c r="J528" i="14"/>
  <c r="I528" i="14"/>
  <c r="H528" i="14"/>
  <c r="G528" i="14"/>
  <c r="M527" i="14"/>
  <c r="O527" i="14" s="1"/>
  <c r="J527" i="14"/>
  <c r="I527" i="14"/>
  <c r="H527" i="14"/>
  <c r="G527" i="14"/>
  <c r="M526" i="14"/>
  <c r="O526" i="14" s="1"/>
  <c r="J526" i="14"/>
  <c r="I526" i="14"/>
  <c r="H526" i="14"/>
  <c r="G526" i="14"/>
  <c r="M525" i="14"/>
  <c r="O525" i="14" s="1"/>
  <c r="J525" i="14"/>
  <c r="I525" i="14"/>
  <c r="H525" i="14"/>
  <c r="G525" i="14"/>
  <c r="M524" i="14"/>
  <c r="O524" i="14" s="1"/>
  <c r="J524" i="14"/>
  <c r="I524" i="14"/>
  <c r="H524" i="14"/>
  <c r="G524" i="14"/>
  <c r="M523" i="14"/>
  <c r="O523" i="14" s="1"/>
  <c r="J523" i="14"/>
  <c r="I523" i="14"/>
  <c r="H523" i="14"/>
  <c r="G523" i="14"/>
  <c r="M522" i="14"/>
  <c r="O522" i="14" s="1"/>
  <c r="J522" i="14"/>
  <c r="I522" i="14"/>
  <c r="H522" i="14"/>
  <c r="G522" i="14"/>
  <c r="M521" i="14"/>
  <c r="O521" i="14" s="1"/>
  <c r="J521" i="14"/>
  <c r="I521" i="14"/>
  <c r="H521" i="14"/>
  <c r="G521" i="14"/>
  <c r="M520" i="14"/>
  <c r="O520" i="14" s="1"/>
  <c r="J520" i="14"/>
  <c r="I520" i="14"/>
  <c r="H520" i="14"/>
  <c r="G520" i="14"/>
  <c r="M519" i="14"/>
  <c r="O519" i="14" s="1"/>
  <c r="J519" i="14"/>
  <c r="I519" i="14"/>
  <c r="H519" i="14"/>
  <c r="G519" i="14"/>
  <c r="M518" i="14"/>
  <c r="O518" i="14" s="1"/>
  <c r="J518" i="14"/>
  <c r="I518" i="14"/>
  <c r="H518" i="14"/>
  <c r="G518" i="14"/>
  <c r="M517" i="14"/>
  <c r="O517" i="14" s="1"/>
  <c r="J517" i="14"/>
  <c r="I517" i="14"/>
  <c r="H517" i="14"/>
  <c r="G517" i="14"/>
  <c r="M516" i="14"/>
  <c r="O516" i="14" s="1"/>
  <c r="J516" i="14"/>
  <c r="I516" i="14"/>
  <c r="H516" i="14"/>
  <c r="G516" i="14"/>
  <c r="M515" i="14"/>
  <c r="O515" i="14" s="1"/>
  <c r="J515" i="14"/>
  <c r="I515" i="14"/>
  <c r="H515" i="14"/>
  <c r="G515" i="14"/>
  <c r="M514" i="14"/>
  <c r="O514" i="14" s="1"/>
  <c r="J514" i="14"/>
  <c r="I514" i="14"/>
  <c r="H514" i="14"/>
  <c r="G514" i="14"/>
  <c r="M513" i="14"/>
  <c r="O513" i="14" s="1"/>
  <c r="J513" i="14"/>
  <c r="I513" i="14"/>
  <c r="H513" i="14"/>
  <c r="G513" i="14"/>
  <c r="M512" i="14"/>
  <c r="O512" i="14" s="1"/>
  <c r="J512" i="14"/>
  <c r="I512" i="14"/>
  <c r="H512" i="14"/>
  <c r="G512" i="14"/>
  <c r="M511" i="14"/>
  <c r="O511" i="14" s="1"/>
  <c r="J511" i="14"/>
  <c r="I511" i="14"/>
  <c r="H511" i="14"/>
  <c r="G511" i="14"/>
  <c r="M510" i="14"/>
  <c r="O510" i="14" s="1"/>
  <c r="J510" i="14"/>
  <c r="I510" i="14"/>
  <c r="H510" i="14"/>
  <c r="G510" i="14"/>
  <c r="M509" i="14"/>
  <c r="O509" i="14" s="1"/>
  <c r="J509" i="14"/>
  <c r="I509" i="14"/>
  <c r="H509" i="14"/>
  <c r="G509" i="14"/>
  <c r="M508" i="14"/>
  <c r="O508" i="14" s="1"/>
  <c r="J508" i="14"/>
  <c r="I508" i="14"/>
  <c r="H508" i="14"/>
  <c r="G508" i="14"/>
  <c r="M507" i="14"/>
  <c r="O507" i="14" s="1"/>
  <c r="J507" i="14"/>
  <c r="I507" i="14"/>
  <c r="H507" i="14"/>
  <c r="G507" i="14"/>
  <c r="M506" i="14"/>
  <c r="O506" i="14" s="1"/>
  <c r="J506" i="14"/>
  <c r="I506" i="14"/>
  <c r="H506" i="14"/>
  <c r="G506" i="14"/>
  <c r="M505" i="14"/>
  <c r="O505" i="14" s="1"/>
  <c r="J505" i="14"/>
  <c r="I505" i="14"/>
  <c r="H505" i="14"/>
  <c r="G505" i="14"/>
  <c r="M504" i="14"/>
  <c r="O504" i="14" s="1"/>
  <c r="J504" i="14"/>
  <c r="I504" i="14"/>
  <c r="H504" i="14"/>
  <c r="G504" i="14"/>
  <c r="M503" i="14"/>
  <c r="O503" i="14" s="1"/>
  <c r="J503" i="14"/>
  <c r="I503" i="14"/>
  <c r="H503" i="14"/>
  <c r="G503" i="14"/>
  <c r="M502" i="14"/>
  <c r="O502" i="14" s="1"/>
  <c r="J502" i="14"/>
  <c r="I502" i="14"/>
  <c r="H502" i="14"/>
  <c r="G502" i="14"/>
  <c r="M501" i="14"/>
  <c r="O501" i="14" s="1"/>
  <c r="J501" i="14"/>
  <c r="I501" i="14"/>
  <c r="H501" i="14"/>
  <c r="G501" i="14"/>
  <c r="M500" i="14"/>
  <c r="O500" i="14" s="1"/>
  <c r="J500" i="14"/>
  <c r="I500" i="14"/>
  <c r="H500" i="14"/>
  <c r="G500" i="14"/>
  <c r="M499" i="14"/>
  <c r="O499" i="14" s="1"/>
  <c r="J499" i="14"/>
  <c r="I499" i="14"/>
  <c r="H499" i="14"/>
  <c r="G499" i="14"/>
  <c r="M498" i="14"/>
  <c r="O498" i="14" s="1"/>
  <c r="J498" i="14"/>
  <c r="I498" i="14"/>
  <c r="H498" i="14"/>
  <c r="G498" i="14"/>
  <c r="M497" i="14"/>
  <c r="O497" i="14" s="1"/>
  <c r="J497" i="14"/>
  <c r="I497" i="14"/>
  <c r="H497" i="14"/>
  <c r="G497" i="14"/>
  <c r="M496" i="14"/>
  <c r="O496" i="14" s="1"/>
  <c r="J496" i="14"/>
  <c r="I496" i="14"/>
  <c r="H496" i="14"/>
  <c r="G496" i="14"/>
  <c r="M495" i="14"/>
  <c r="O495" i="14" s="1"/>
  <c r="J495" i="14"/>
  <c r="I495" i="14"/>
  <c r="H495" i="14"/>
  <c r="G495" i="14"/>
  <c r="M494" i="14"/>
  <c r="O494" i="14" s="1"/>
  <c r="J494" i="14"/>
  <c r="I494" i="14"/>
  <c r="H494" i="14"/>
  <c r="G494" i="14"/>
  <c r="M493" i="14"/>
  <c r="O493" i="14" s="1"/>
  <c r="J493" i="14"/>
  <c r="I493" i="14"/>
  <c r="H493" i="14"/>
  <c r="G493" i="14"/>
  <c r="M492" i="14"/>
  <c r="O492" i="14" s="1"/>
  <c r="J492" i="14"/>
  <c r="I492" i="14"/>
  <c r="H492" i="14"/>
  <c r="G492" i="14"/>
  <c r="M491" i="14"/>
  <c r="O491" i="14" s="1"/>
  <c r="J491" i="14"/>
  <c r="I491" i="14"/>
  <c r="H491" i="14"/>
  <c r="G491" i="14"/>
  <c r="M490" i="14"/>
  <c r="O490" i="14" s="1"/>
  <c r="J490" i="14"/>
  <c r="I490" i="14"/>
  <c r="H490" i="14"/>
  <c r="G490" i="14"/>
  <c r="M489" i="14"/>
  <c r="O489" i="14" s="1"/>
  <c r="J489" i="14"/>
  <c r="I489" i="14"/>
  <c r="H489" i="14"/>
  <c r="G489" i="14"/>
  <c r="M488" i="14"/>
  <c r="O488" i="14" s="1"/>
  <c r="J488" i="14"/>
  <c r="I488" i="14"/>
  <c r="H488" i="14"/>
  <c r="G488" i="14"/>
  <c r="M487" i="14"/>
  <c r="O487" i="14" s="1"/>
  <c r="J487" i="14"/>
  <c r="I487" i="14"/>
  <c r="H487" i="14"/>
  <c r="G487" i="14"/>
  <c r="M486" i="14"/>
  <c r="O486" i="14" s="1"/>
  <c r="J486" i="14"/>
  <c r="I486" i="14"/>
  <c r="H486" i="14"/>
  <c r="G486" i="14"/>
  <c r="M485" i="14"/>
  <c r="O485" i="14" s="1"/>
  <c r="J485" i="14"/>
  <c r="I485" i="14"/>
  <c r="H485" i="14"/>
  <c r="G485" i="14"/>
  <c r="M484" i="14"/>
  <c r="O484" i="14" s="1"/>
  <c r="J484" i="14"/>
  <c r="I484" i="14"/>
  <c r="H484" i="14"/>
  <c r="G484" i="14"/>
  <c r="M483" i="14"/>
  <c r="O483" i="14" s="1"/>
  <c r="J483" i="14"/>
  <c r="I483" i="14"/>
  <c r="H483" i="14"/>
  <c r="G483" i="14"/>
  <c r="M482" i="14"/>
  <c r="O482" i="14" s="1"/>
  <c r="J482" i="14"/>
  <c r="I482" i="14"/>
  <c r="H482" i="14"/>
  <c r="G482" i="14"/>
  <c r="M481" i="14"/>
  <c r="O481" i="14" s="1"/>
  <c r="J481" i="14"/>
  <c r="I481" i="14"/>
  <c r="H481" i="14"/>
  <c r="G481" i="14"/>
  <c r="M480" i="14"/>
  <c r="O480" i="14" s="1"/>
  <c r="J480" i="14"/>
  <c r="I480" i="14"/>
  <c r="H480" i="14"/>
  <c r="G480" i="14"/>
  <c r="M479" i="14"/>
  <c r="O479" i="14" s="1"/>
  <c r="J479" i="14"/>
  <c r="I479" i="14"/>
  <c r="H479" i="14"/>
  <c r="G479" i="14"/>
  <c r="M478" i="14"/>
  <c r="O478" i="14" s="1"/>
  <c r="J478" i="14"/>
  <c r="I478" i="14"/>
  <c r="H478" i="14"/>
  <c r="G478" i="14"/>
  <c r="M477" i="14"/>
  <c r="O477" i="14" s="1"/>
  <c r="J477" i="14"/>
  <c r="I477" i="14"/>
  <c r="H477" i="14"/>
  <c r="G477" i="14"/>
  <c r="M476" i="14"/>
  <c r="O476" i="14" s="1"/>
  <c r="J476" i="14"/>
  <c r="I476" i="14"/>
  <c r="H476" i="14"/>
  <c r="G476" i="14"/>
  <c r="M475" i="14"/>
  <c r="O475" i="14" s="1"/>
  <c r="J475" i="14"/>
  <c r="I475" i="14"/>
  <c r="H475" i="14"/>
  <c r="G475" i="14"/>
  <c r="M474" i="14"/>
  <c r="O474" i="14" s="1"/>
  <c r="J474" i="14"/>
  <c r="I474" i="14"/>
  <c r="H474" i="14"/>
  <c r="G474" i="14"/>
  <c r="M473" i="14"/>
  <c r="O473" i="14" s="1"/>
  <c r="J473" i="14"/>
  <c r="I473" i="14"/>
  <c r="H473" i="14"/>
  <c r="G473" i="14"/>
  <c r="M472" i="14"/>
  <c r="O472" i="14" s="1"/>
  <c r="J472" i="14"/>
  <c r="I472" i="14"/>
  <c r="H472" i="14"/>
  <c r="G472" i="14"/>
  <c r="M471" i="14"/>
  <c r="O471" i="14" s="1"/>
  <c r="J471" i="14"/>
  <c r="I471" i="14"/>
  <c r="H471" i="14"/>
  <c r="G471" i="14"/>
  <c r="M470" i="14"/>
  <c r="O470" i="14" s="1"/>
  <c r="J470" i="14"/>
  <c r="I470" i="14"/>
  <c r="H470" i="14"/>
  <c r="G470" i="14"/>
  <c r="M469" i="14"/>
  <c r="O469" i="14" s="1"/>
  <c r="J469" i="14"/>
  <c r="I469" i="14"/>
  <c r="H469" i="14"/>
  <c r="G469" i="14"/>
  <c r="M468" i="14"/>
  <c r="O468" i="14" s="1"/>
  <c r="J468" i="14"/>
  <c r="I468" i="14"/>
  <c r="H468" i="14"/>
  <c r="G468" i="14"/>
  <c r="M467" i="14"/>
  <c r="O467" i="14" s="1"/>
  <c r="J467" i="14"/>
  <c r="I467" i="14"/>
  <c r="H467" i="14"/>
  <c r="G467" i="14"/>
  <c r="M466" i="14"/>
  <c r="O466" i="14" s="1"/>
  <c r="J466" i="14"/>
  <c r="I466" i="14"/>
  <c r="H466" i="14"/>
  <c r="G466" i="14"/>
  <c r="M465" i="14"/>
  <c r="O465" i="14" s="1"/>
  <c r="J465" i="14"/>
  <c r="I465" i="14"/>
  <c r="H465" i="14"/>
  <c r="G465" i="14"/>
  <c r="M464" i="14"/>
  <c r="O464" i="14" s="1"/>
  <c r="J464" i="14"/>
  <c r="I464" i="14"/>
  <c r="H464" i="14"/>
  <c r="G464" i="14"/>
  <c r="M463" i="14"/>
  <c r="O463" i="14" s="1"/>
  <c r="J463" i="14"/>
  <c r="I463" i="14"/>
  <c r="H463" i="14"/>
  <c r="G463" i="14"/>
  <c r="M462" i="14"/>
  <c r="O462" i="14" s="1"/>
  <c r="J462" i="14"/>
  <c r="I462" i="14"/>
  <c r="H462" i="14"/>
  <c r="G462" i="14"/>
  <c r="M461" i="14"/>
  <c r="O461" i="14" s="1"/>
  <c r="J461" i="14"/>
  <c r="I461" i="14"/>
  <c r="H461" i="14"/>
  <c r="G461" i="14"/>
  <c r="M460" i="14"/>
  <c r="O460" i="14" s="1"/>
  <c r="J460" i="14"/>
  <c r="I460" i="14"/>
  <c r="H460" i="14"/>
  <c r="G460" i="14"/>
  <c r="M459" i="14"/>
  <c r="O459" i="14" s="1"/>
  <c r="J459" i="14"/>
  <c r="I459" i="14"/>
  <c r="H459" i="14"/>
  <c r="G459" i="14"/>
  <c r="M458" i="14"/>
  <c r="O458" i="14" s="1"/>
  <c r="J458" i="14"/>
  <c r="I458" i="14"/>
  <c r="H458" i="14"/>
  <c r="G458" i="14"/>
  <c r="M457" i="14"/>
  <c r="O457" i="14" s="1"/>
  <c r="J457" i="14"/>
  <c r="I457" i="14"/>
  <c r="H457" i="14"/>
  <c r="G457" i="14"/>
  <c r="M456" i="14"/>
  <c r="O456" i="14" s="1"/>
  <c r="J456" i="14"/>
  <c r="I456" i="14"/>
  <c r="H456" i="14"/>
  <c r="G456" i="14"/>
  <c r="M455" i="14"/>
  <c r="O455" i="14" s="1"/>
  <c r="J455" i="14"/>
  <c r="I455" i="14"/>
  <c r="H455" i="14"/>
  <c r="G455" i="14"/>
  <c r="M454" i="14"/>
  <c r="O454" i="14" s="1"/>
  <c r="J454" i="14"/>
  <c r="I454" i="14"/>
  <c r="H454" i="14"/>
  <c r="G454" i="14"/>
  <c r="M453" i="14"/>
  <c r="O453" i="14" s="1"/>
  <c r="J453" i="14"/>
  <c r="I453" i="14"/>
  <c r="H453" i="14"/>
  <c r="G453" i="14"/>
  <c r="M452" i="14"/>
  <c r="O452" i="14" s="1"/>
  <c r="J452" i="14"/>
  <c r="I452" i="14"/>
  <c r="H452" i="14"/>
  <c r="G452" i="14"/>
  <c r="M451" i="14"/>
  <c r="O451" i="14" s="1"/>
  <c r="J451" i="14"/>
  <c r="I451" i="14"/>
  <c r="H451" i="14"/>
  <c r="G451" i="14"/>
  <c r="M450" i="14"/>
  <c r="O450" i="14" s="1"/>
  <c r="J450" i="14"/>
  <c r="I450" i="14"/>
  <c r="H450" i="14"/>
  <c r="G450" i="14"/>
  <c r="M449" i="14"/>
  <c r="O449" i="14" s="1"/>
  <c r="J449" i="14"/>
  <c r="I449" i="14"/>
  <c r="H449" i="14"/>
  <c r="G449" i="14"/>
  <c r="M448" i="14"/>
  <c r="O448" i="14" s="1"/>
  <c r="J448" i="14"/>
  <c r="I448" i="14"/>
  <c r="H448" i="14"/>
  <c r="G448" i="14"/>
  <c r="M447" i="14"/>
  <c r="O447" i="14" s="1"/>
  <c r="J447" i="14"/>
  <c r="I447" i="14"/>
  <c r="H447" i="14"/>
  <c r="G447" i="14"/>
  <c r="M446" i="14"/>
  <c r="O446" i="14" s="1"/>
  <c r="J446" i="14"/>
  <c r="I446" i="14"/>
  <c r="H446" i="14"/>
  <c r="G446" i="14"/>
  <c r="M445" i="14"/>
  <c r="O445" i="14" s="1"/>
  <c r="J445" i="14"/>
  <c r="I445" i="14"/>
  <c r="H445" i="14"/>
  <c r="G445" i="14"/>
  <c r="M444" i="14"/>
  <c r="O444" i="14" s="1"/>
  <c r="J444" i="14"/>
  <c r="I444" i="14"/>
  <c r="H444" i="14"/>
  <c r="G444" i="14"/>
  <c r="M443" i="14"/>
  <c r="O443" i="14" s="1"/>
  <c r="J443" i="14"/>
  <c r="I443" i="14"/>
  <c r="H443" i="14"/>
  <c r="G443" i="14"/>
  <c r="M442" i="14"/>
  <c r="O442" i="14" s="1"/>
  <c r="J442" i="14"/>
  <c r="I442" i="14"/>
  <c r="H442" i="14"/>
  <c r="G442" i="14"/>
  <c r="M441" i="14"/>
  <c r="O441" i="14" s="1"/>
  <c r="J441" i="14"/>
  <c r="I441" i="14"/>
  <c r="H441" i="14"/>
  <c r="G441" i="14"/>
  <c r="M440" i="14"/>
  <c r="O440" i="14" s="1"/>
  <c r="J440" i="14"/>
  <c r="I440" i="14"/>
  <c r="H440" i="14"/>
  <c r="G440" i="14"/>
  <c r="M439" i="14"/>
  <c r="O439" i="14" s="1"/>
  <c r="J439" i="14"/>
  <c r="I439" i="14"/>
  <c r="H439" i="14"/>
  <c r="G439" i="14"/>
  <c r="M438" i="14"/>
  <c r="O438" i="14" s="1"/>
  <c r="J438" i="14"/>
  <c r="I438" i="14"/>
  <c r="H438" i="14"/>
  <c r="G438" i="14"/>
  <c r="M437" i="14"/>
  <c r="O437" i="14" s="1"/>
  <c r="J437" i="14"/>
  <c r="I437" i="14"/>
  <c r="H437" i="14"/>
  <c r="G437" i="14"/>
  <c r="M436" i="14"/>
  <c r="O436" i="14" s="1"/>
  <c r="J436" i="14"/>
  <c r="I436" i="14"/>
  <c r="H436" i="14"/>
  <c r="G436" i="14"/>
  <c r="M435" i="14"/>
  <c r="O435" i="14" s="1"/>
  <c r="J435" i="14"/>
  <c r="I435" i="14"/>
  <c r="H435" i="14"/>
  <c r="G435" i="14"/>
  <c r="M434" i="14"/>
  <c r="O434" i="14" s="1"/>
  <c r="J434" i="14"/>
  <c r="I434" i="14"/>
  <c r="H434" i="14"/>
  <c r="G434" i="14"/>
  <c r="O433" i="14"/>
  <c r="M433" i="14"/>
  <c r="J433" i="14"/>
  <c r="I433" i="14"/>
  <c r="H433" i="14"/>
  <c r="G433" i="14"/>
  <c r="M432" i="14"/>
  <c r="O432" i="14" s="1"/>
  <c r="J432" i="14"/>
  <c r="I432" i="14"/>
  <c r="H432" i="14"/>
  <c r="G432" i="14"/>
  <c r="M431" i="14"/>
  <c r="O431" i="14" s="1"/>
  <c r="J431" i="14"/>
  <c r="I431" i="14"/>
  <c r="H431" i="14"/>
  <c r="G431" i="14"/>
  <c r="M430" i="14"/>
  <c r="O430" i="14" s="1"/>
  <c r="J430" i="14"/>
  <c r="I430" i="14"/>
  <c r="H430" i="14"/>
  <c r="G430" i="14"/>
  <c r="M429" i="14"/>
  <c r="O429" i="14" s="1"/>
  <c r="J429" i="14"/>
  <c r="I429" i="14"/>
  <c r="H429" i="14"/>
  <c r="G429" i="14"/>
  <c r="M428" i="14"/>
  <c r="O428" i="14" s="1"/>
  <c r="J428" i="14"/>
  <c r="I428" i="14"/>
  <c r="H428" i="14"/>
  <c r="G428" i="14"/>
  <c r="M427" i="14"/>
  <c r="O427" i="14" s="1"/>
  <c r="J427" i="14"/>
  <c r="I427" i="14"/>
  <c r="H427" i="14"/>
  <c r="G427" i="14"/>
  <c r="M426" i="14"/>
  <c r="O426" i="14" s="1"/>
  <c r="J426" i="14"/>
  <c r="I426" i="14"/>
  <c r="H426" i="14"/>
  <c r="G426" i="14"/>
  <c r="M425" i="14"/>
  <c r="O425" i="14" s="1"/>
  <c r="J425" i="14"/>
  <c r="I425" i="14"/>
  <c r="H425" i="14"/>
  <c r="G425" i="14"/>
  <c r="M424" i="14"/>
  <c r="O424" i="14" s="1"/>
  <c r="J424" i="14"/>
  <c r="I424" i="14"/>
  <c r="H424" i="14"/>
  <c r="G424" i="14"/>
  <c r="M423" i="14"/>
  <c r="O423" i="14" s="1"/>
  <c r="J423" i="14"/>
  <c r="I423" i="14"/>
  <c r="H423" i="14"/>
  <c r="G423" i="14"/>
  <c r="M422" i="14"/>
  <c r="O422" i="14" s="1"/>
  <c r="J422" i="14"/>
  <c r="I422" i="14"/>
  <c r="H422" i="14"/>
  <c r="G422" i="14"/>
  <c r="M421" i="14"/>
  <c r="O421" i="14" s="1"/>
  <c r="J421" i="14"/>
  <c r="I421" i="14"/>
  <c r="H421" i="14"/>
  <c r="G421" i="14"/>
  <c r="M420" i="14"/>
  <c r="O420" i="14" s="1"/>
  <c r="J420" i="14"/>
  <c r="I420" i="14"/>
  <c r="H420" i="14"/>
  <c r="G420" i="14"/>
  <c r="M419" i="14"/>
  <c r="O419" i="14" s="1"/>
  <c r="J419" i="14"/>
  <c r="I419" i="14"/>
  <c r="H419" i="14"/>
  <c r="G419" i="14"/>
  <c r="M418" i="14"/>
  <c r="O418" i="14" s="1"/>
  <c r="J418" i="14"/>
  <c r="I418" i="14"/>
  <c r="H418" i="14"/>
  <c r="G418" i="14"/>
  <c r="M417" i="14"/>
  <c r="O417" i="14" s="1"/>
  <c r="J417" i="14"/>
  <c r="I417" i="14"/>
  <c r="H417" i="14"/>
  <c r="G417" i="14"/>
  <c r="M416" i="14"/>
  <c r="O416" i="14" s="1"/>
  <c r="J416" i="14"/>
  <c r="I416" i="14"/>
  <c r="H416" i="14"/>
  <c r="G416" i="14"/>
  <c r="M415" i="14"/>
  <c r="O415" i="14" s="1"/>
  <c r="J415" i="14"/>
  <c r="I415" i="14"/>
  <c r="H415" i="14"/>
  <c r="G415" i="14"/>
  <c r="M414" i="14"/>
  <c r="O414" i="14" s="1"/>
  <c r="J414" i="14"/>
  <c r="I414" i="14"/>
  <c r="H414" i="14"/>
  <c r="G414" i="14"/>
  <c r="M413" i="14"/>
  <c r="O413" i="14" s="1"/>
  <c r="J413" i="14"/>
  <c r="I413" i="14"/>
  <c r="H413" i="14"/>
  <c r="G413" i="14"/>
  <c r="M412" i="14"/>
  <c r="O412" i="14" s="1"/>
  <c r="J412" i="14"/>
  <c r="I412" i="14"/>
  <c r="H412" i="14"/>
  <c r="G412" i="14"/>
  <c r="M411" i="14"/>
  <c r="O411" i="14" s="1"/>
  <c r="J411" i="14"/>
  <c r="I411" i="14"/>
  <c r="H411" i="14"/>
  <c r="G411" i="14"/>
  <c r="M410" i="14"/>
  <c r="O410" i="14" s="1"/>
  <c r="J410" i="14"/>
  <c r="I410" i="14"/>
  <c r="H410" i="14"/>
  <c r="G410" i="14"/>
  <c r="M409" i="14"/>
  <c r="O409" i="14" s="1"/>
  <c r="J409" i="14"/>
  <c r="I409" i="14"/>
  <c r="H409" i="14"/>
  <c r="G409" i="14"/>
  <c r="M408" i="14"/>
  <c r="O408" i="14" s="1"/>
  <c r="J408" i="14"/>
  <c r="I408" i="14"/>
  <c r="H408" i="14"/>
  <c r="G408" i="14"/>
  <c r="M407" i="14"/>
  <c r="O407" i="14" s="1"/>
  <c r="J407" i="14"/>
  <c r="I407" i="14"/>
  <c r="H407" i="14"/>
  <c r="G407" i="14"/>
  <c r="M406" i="14"/>
  <c r="O406" i="14" s="1"/>
  <c r="J406" i="14"/>
  <c r="I406" i="14"/>
  <c r="H406" i="14"/>
  <c r="G406" i="14"/>
  <c r="M405" i="14"/>
  <c r="O405" i="14" s="1"/>
  <c r="J405" i="14"/>
  <c r="I405" i="14"/>
  <c r="H405" i="14"/>
  <c r="G405" i="14"/>
  <c r="M404" i="14"/>
  <c r="O404" i="14" s="1"/>
  <c r="J404" i="14"/>
  <c r="I404" i="14"/>
  <c r="H404" i="14"/>
  <c r="G404" i="14"/>
  <c r="M403" i="14"/>
  <c r="O403" i="14" s="1"/>
  <c r="J403" i="14"/>
  <c r="I403" i="14"/>
  <c r="H403" i="14"/>
  <c r="G403" i="14"/>
  <c r="M402" i="14"/>
  <c r="O402" i="14" s="1"/>
  <c r="J402" i="14"/>
  <c r="I402" i="14"/>
  <c r="H402" i="14"/>
  <c r="G402" i="14"/>
  <c r="M401" i="14"/>
  <c r="O401" i="14" s="1"/>
  <c r="J401" i="14"/>
  <c r="I401" i="14"/>
  <c r="H401" i="14"/>
  <c r="G401" i="14"/>
  <c r="M400" i="14"/>
  <c r="O400" i="14" s="1"/>
  <c r="J400" i="14"/>
  <c r="I400" i="14"/>
  <c r="H400" i="14"/>
  <c r="G400" i="14"/>
  <c r="M399" i="14"/>
  <c r="O399" i="14" s="1"/>
  <c r="J399" i="14"/>
  <c r="I399" i="14"/>
  <c r="H399" i="14"/>
  <c r="G399" i="14"/>
  <c r="M398" i="14"/>
  <c r="O398" i="14" s="1"/>
  <c r="J398" i="14"/>
  <c r="I398" i="14"/>
  <c r="H398" i="14"/>
  <c r="G398" i="14"/>
  <c r="M397" i="14"/>
  <c r="O397" i="14" s="1"/>
  <c r="J397" i="14"/>
  <c r="I397" i="14"/>
  <c r="H397" i="14"/>
  <c r="G397" i="14"/>
  <c r="M396" i="14"/>
  <c r="O396" i="14" s="1"/>
  <c r="J396" i="14"/>
  <c r="I396" i="14"/>
  <c r="H396" i="14"/>
  <c r="G396" i="14"/>
  <c r="M395" i="14"/>
  <c r="O395" i="14" s="1"/>
  <c r="J395" i="14"/>
  <c r="I395" i="14"/>
  <c r="H395" i="14"/>
  <c r="G395" i="14"/>
  <c r="M394" i="14"/>
  <c r="O394" i="14" s="1"/>
  <c r="J394" i="14"/>
  <c r="I394" i="14"/>
  <c r="H394" i="14"/>
  <c r="G394" i="14"/>
  <c r="M393" i="14"/>
  <c r="O393" i="14" s="1"/>
  <c r="J393" i="14"/>
  <c r="I393" i="14"/>
  <c r="H393" i="14"/>
  <c r="G393" i="14"/>
  <c r="M392" i="14"/>
  <c r="O392" i="14" s="1"/>
  <c r="J392" i="14"/>
  <c r="I392" i="14"/>
  <c r="H392" i="14"/>
  <c r="G392" i="14"/>
  <c r="M391" i="14"/>
  <c r="O391" i="14" s="1"/>
  <c r="J391" i="14"/>
  <c r="I391" i="14"/>
  <c r="H391" i="14"/>
  <c r="G391" i="14"/>
  <c r="M390" i="14"/>
  <c r="O390" i="14" s="1"/>
  <c r="J390" i="14"/>
  <c r="I390" i="14"/>
  <c r="H390" i="14"/>
  <c r="G390" i="14"/>
  <c r="M389" i="14"/>
  <c r="O389" i="14" s="1"/>
  <c r="J389" i="14"/>
  <c r="I389" i="14"/>
  <c r="H389" i="14"/>
  <c r="G389" i="14"/>
  <c r="M388" i="14"/>
  <c r="O388" i="14" s="1"/>
  <c r="J388" i="14"/>
  <c r="I388" i="14"/>
  <c r="H388" i="14"/>
  <c r="G388" i="14"/>
  <c r="M387" i="14"/>
  <c r="O387" i="14" s="1"/>
  <c r="J387" i="14"/>
  <c r="I387" i="14"/>
  <c r="H387" i="14"/>
  <c r="G387" i="14"/>
  <c r="M386" i="14"/>
  <c r="O386" i="14" s="1"/>
  <c r="J386" i="14"/>
  <c r="I386" i="14"/>
  <c r="H386" i="14"/>
  <c r="G386" i="14"/>
  <c r="M385" i="14"/>
  <c r="O385" i="14" s="1"/>
  <c r="J385" i="14"/>
  <c r="I385" i="14"/>
  <c r="H385" i="14"/>
  <c r="G385" i="14"/>
  <c r="M384" i="14"/>
  <c r="O384" i="14" s="1"/>
  <c r="J384" i="14"/>
  <c r="I384" i="14"/>
  <c r="H384" i="14"/>
  <c r="G384" i="14"/>
  <c r="M383" i="14"/>
  <c r="O383" i="14" s="1"/>
  <c r="J383" i="14"/>
  <c r="I383" i="14"/>
  <c r="H383" i="14"/>
  <c r="G383" i="14"/>
  <c r="M382" i="14"/>
  <c r="O382" i="14" s="1"/>
  <c r="J382" i="14"/>
  <c r="I382" i="14"/>
  <c r="H382" i="14"/>
  <c r="G382" i="14"/>
  <c r="M381" i="14"/>
  <c r="O381" i="14" s="1"/>
  <c r="J381" i="14"/>
  <c r="I381" i="14"/>
  <c r="H381" i="14"/>
  <c r="G381" i="14"/>
  <c r="M380" i="14"/>
  <c r="O380" i="14" s="1"/>
  <c r="J380" i="14"/>
  <c r="I380" i="14"/>
  <c r="H380" i="14"/>
  <c r="G380" i="14"/>
  <c r="M379" i="14"/>
  <c r="O379" i="14" s="1"/>
  <c r="J379" i="14"/>
  <c r="I379" i="14"/>
  <c r="H379" i="14"/>
  <c r="G379" i="14"/>
  <c r="M378" i="14"/>
  <c r="O378" i="14" s="1"/>
  <c r="J378" i="14"/>
  <c r="I378" i="14"/>
  <c r="H378" i="14"/>
  <c r="G378" i="14"/>
  <c r="M377" i="14"/>
  <c r="O377" i="14" s="1"/>
  <c r="J377" i="14"/>
  <c r="I377" i="14"/>
  <c r="H377" i="14"/>
  <c r="G377" i="14"/>
  <c r="M376" i="14"/>
  <c r="O376" i="14" s="1"/>
  <c r="J376" i="14"/>
  <c r="I376" i="14"/>
  <c r="H376" i="14"/>
  <c r="G376" i="14"/>
  <c r="M375" i="14"/>
  <c r="O375" i="14" s="1"/>
  <c r="J375" i="14"/>
  <c r="I375" i="14"/>
  <c r="H375" i="14"/>
  <c r="G375" i="14"/>
  <c r="M374" i="14"/>
  <c r="O374" i="14" s="1"/>
  <c r="J374" i="14"/>
  <c r="I374" i="14"/>
  <c r="H374" i="14"/>
  <c r="G374" i="14"/>
  <c r="M373" i="14"/>
  <c r="O373" i="14" s="1"/>
  <c r="J373" i="14"/>
  <c r="I373" i="14"/>
  <c r="H373" i="14"/>
  <c r="G373" i="14"/>
  <c r="M372" i="14"/>
  <c r="O372" i="14" s="1"/>
  <c r="J372" i="14"/>
  <c r="I372" i="14"/>
  <c r="H372" i="14"/>
  <c r="G372" i="14"/>
  <c r="M371" i="14"/>
  <c r="O371" i="14" s="1"/>
  <c r="J371" i="14"/>
  <c r="I371" i="14"/>
  <c r="H371" i="14"/>
  <c r="G371" i="14"/>
  <c r="M370" i="14"/>
  <c r="O370" i="14" s="1"/>
  <c r="J370" i="14"/>
  <c r="I370" i="14"/>
  <c r="H370" i="14"/>
  <c r="G370" i="14"/>
  <c r="M369" i="14"/>
  <c r="O369" i="14" s="1"/>
  <c r="J369" i="14"/>
  <c r="I369" i="14"/>
  <c r="H369" i="14"/>
  <c r="G369" i="14"/>
  <c r="M368" i="14"/>
  <c r="O368" i="14" s="1"/>
  <c r="J368" i="14"/>
  <c r="I368" i="14"/>
  <c r="H368" i="14"/>
  <c r="G368" i="14"/>
  <c r="M367" i="14"/>
  <c r="O367" i="14" s="1"/>
  <c r="J367" i="14"/>
  <c r="I367" i="14"/>
  <c r="H367" i="14"/>
  <c r="G367" i="14"/>
  <c r="M366" i="14"/>
  <c r="O366" i="14" s="1"/>
  <c r="J366" i="14"/>
  <c r="I366" i="14"/>
  <c r="H366" i="14"/>
  <c r="G366" i="14"/>
  <c r="M365" i="14"/>
  <c r="O365" i="14" s="1"/>
  <c r="J365" i="14"/>
  <c r="I365" i="14"/>
  <c r="H365" i="14"/>
  <c r="G365" i="14"/>
  <c r="M364" i="14"/>
  <c r="O364" i="14" s="1"/>
  <c r="J364" i="14"/>
  <c r="I364" i="14"/>
  <c r="H364" i="14"/>
  <c r="G364" i="14"/>
  <c r="M363" i="14"/>
  <c r="O363" i="14" s="1"/>
  <c r="J363" i="14"/>
  <c r="I363" i="14"/>
  <c r="H363" i="14"/>
  <c r="G363" i="14"/>
  <c r="M362" i="14"/>
  <c r="O362" i="14" s="1"/>
  <c r="J362" i="14"/>
  <c r="I362" i="14"/>
  <c r="H362" i="14"/>
  <c r="G362" i="14"/>
  <c r="M361" i="14"/>
  <c r="O361" i="14" s="1"/>
  <c r="J361" i="14"/>
  <c r="I361" i="14"/>
  <c r="H361" i="14"/>
  <c r="G361" i="14"/>
  <c r="M360" i="14"/>
  <c r="O360" i="14" s="1"/>
  <c r="J360" i="14"/>
  <c r="I360" i="14"/>
  <c r="H360" i="14"/>
  <c r="G360" i="14"/>
  <c r="M359" i="14"/>
  <c r="O359" i="14" s="1"/>
  <c r="J359" i="14"/>
  <c r="I359" i="14"/>
  <c r="H359" i="14"/>
  <c r="G359" i="14"/>
  <c r="M358" i="14"/>
  <c r="O358" i="14" s="1"/>
  <c r="J358" i="14"/>
  <c r="I358" i="14"/>
  <c r="H358" i="14"/>
  <c r="G358" i="14"/>
  <c r="M357" i="14"/>
  <c r="O357" i="14" s="1"/>
  <c r="J357" i="14"/>
  <c r="I357" i="14"/>
  <c r="H357" i="14"/>
  <c r="G357" i="14"/>
  <c r="M356" i="14"/>
  <c r="O356" i="14" s="1"/>
  <c r="J356" i="14"/>
  <c r="I356" i="14"/>
  <c r="H356" i="14"/>
  <c r="G356" i="14"/>
  <c r="M355" i="14"/>
  <c r="O355" i="14" s="1"/>
  <c r="J355" i="14"/>
  <c r="I355" i="14"/>
  <c r="H355" i="14"/>
  <c r="G355" i="14"/>
  <c r="M354" i="14"/>
  <c r="O354" i="14" s="1"/>
  <c r="J354" i="14"/>
  <c r="I354" i="14"/>
  <c r="H354" i="14"/>
  <c r="G354" i="14"/>
  <c r="M353" i="14"/>
  <c r="O353" i="14" s="1"/>
  <c r="J353" i="14"/>
  <c r="I353" i="14"/>
  <c r="H353" i="14"/>
  <c r="G353" i="14"/>
  <c r="M352" i="14"/>
  <c r="O352" i="14" s="1"/>
  <c r="J352" i="14"/>
  <c r="I352" i="14"/>
  <c r="H352" i="14"/>
  <c r="G352" i="14"/>
  <c r="M351" i="14"/>
  <c r="O351" i="14" s="1"/>
  <c r="J351" i="14"/>
  <c r="I351" i="14"/>
  <c r="H351" i="14"/>
  <c r="G351" i="14"/>
  <c r="M350" i="14"/>
  <c r="O350" i="14" s="1"/>
  <c r="J350" i="14"/>
  <c r="I350" i="14"/>
  <c r="H350" i="14"/>
  <c r="G350" i="14"/>
  <c r="M349" i="14"/>
  <c r="O349" i="14" s="1"/>
  <c r="J349" i="14"/>
  <c r="I349" i="14"/>
  <c r="H349" i="14"/>
  <c r="G349" i="14"/>
  <c r="M348" i="14"/>
  <c r="O348" i="14" s="1"/>
  <c r="J348" i="14"/>
  <c r="I348" i="14"/>
  <c r="H348" i="14"/>
  <c r="G348" i="14"/>
  <c r="M347" i="14"/>
  <c r="O347" i="14" s="1"/>
  <c r="J347" i="14"/>
  <c r="I347" i="14"/>
  <c r="H347" i="14"/>
  <c r="G347" i="14"/>
  <c r="M346" i="14"/>
  <c r="O346" i="14" s="1"/>
  <c r="J346" i="14"/>
  <c r="I346" i="14"/>
  <c r="H346" i="14"/>
  <c r="G346" i="14"/>
  <c r="M345" i="14"/>
  <c r="O345" i="14" s="1"/>
  <c r="J345" i="14"/>
  <c r="I345" i="14"/>
  <c r="H345" i="14"/>
  <c r="G345" i="14"/>
  <c r="M344" i="14"/>
  <c r="O344" i="14" s="1"/>
  <c r="J344" i="14"/>
  <c r="I344" i="14"/>
  <c r="H344" i="14"/>
  <c r="G344" i="14"/>
  <c r="M343" i="14"/>
  <c r="O343" i="14" s="1"/>
  <c r="J343" i="14"/>
  <c r="I343" i="14"/>
  <c r="H343" i="14"/>
  <c r="G343" i="14"/>
  <c r="M342" i="14"/>
  <c r="O342" i="14" s="1"/>
  <c r="J342" i="14"/>
  <c r="I342" i="14"/>
  <c r="H342" i="14"/>
  <c r="G342" i="14"/>
  <c r="M341" i="14"/>
  <c r="O341" i="14" s="1"/>
  <c r="J341" i="14"/>
  <c r="I341" i="14"/>
  <c r="H341" i="14"/>
  <c r="G341" i="14"/>
  <c r="M340" i="14"/>
  <c r="O340" i="14" s="1"/>
  <c r="J340" i="14"/>
  <c r="I340" i="14"/>
  <c r="H340" i="14"/>
  <c r="G340" i="14"/>
  <c r="M339" i="14"/>
  <c r="O339" i="14" s="1"/>
  <c r="J339" i="14"/>
  <c r="I339" i="14"/>
  <c r="H339" i="14"/>
  <c r="G339" i="14"/>
  <c r="M338" i="14"/>
  <c r="O338" i="14" s="1"/>
  <c r="J338" i="14"/>
  <c r="I338" i="14"/>
  <c r="H338" i="14"/>
  <c r="G338" i="14"/>
  <c r="M337" i="14"/>
  <c r="O337" i="14" s="1"/>
  <c r="J337" i="14"/>
  <c r="I337" i="14"/>
  <c r="H337" i="14"/>
  <c r="G337" i="14"/>
  <c r="M336" i="14"/>
  <c r="O336" i="14" s="1"/>
  <c r="J336" i="14"/>
  <c r="I336" i="14"/>
  <c r="H336" i="14"/>
  <c r="G336" i="14"/>
  <c r="M335" i="14"/>
  <c r="O335" i="14" s="1"/>
  <c r="J335" i="14"/>
  <c r="I335" i="14"/>
  <c r="H335" i="14"/>
  <c r="G335" i="14"/>
  <c r="M334" i="14"/>
  <c r="O334" i="14" s="1"/>
  <c r="J334" i="14"/>
  <c r="I334" i="14"/>
  <c r="H334" i="14"/>
  <c r="G334" i="14"/>
  <c r="M333" i="14"/>
  <c r="O333" i="14" s="1"/>
  <c r="J333" i="14"/>
  <c r="I333" i="14"/>
  <c r="H333" i="14"/>
  <c r="G333" i="14"/>
  <c r="M332" i="14"/>
  <c r="O332" i="14" s="1"/>
  <c r="J332" i="14"/>
  <c r="I332" i="14"/>
  <c r="H332" i="14"/>
  <c r="G332" i="14"/>
  <c r="M331" i="14"/>
  <c r="O331" i="14" s="1"/>
  <c r="J331" i="14"/>
  <c r="I331" i="14"/>
  <c r="H331" i="14"/>
  <c r="G331" i="14"/>
  <c r="M330" i="14"/>
  <c r="O330" i="14" s="1"/>
  <c r="J330" i="14"/>
  <c r="I330" i="14"/>
  <c r="H330" i="14"/>
  <c r="G330" i="14"/>
  <c r="M329" i="14"/>
  <c r="O329" i="14" s="1"/>
  <c r="J329" i="14"/>
  <c r="I329" i="14"/>
  <c r="H329" i="14"/>
  <c r="G329" i="14"/>
  <c r="M328" i="14"/>
  <c r="O328" i="14" s="1"/>
  <c r="J328" i="14"/>
  <c r="I328" i="14"/>
  <c r="H328" i="14"/>
  <c r="G328" i="14"/>
  <c r="M327" i="14"/>
  <c r="O327" i="14" s="1"/>
  <c r="J327" i="14"/>
  <c r="I327" i="14"/>
  <c r="H327" i="14"/>
  <c r="G327" i="14"/>
  <c r="M326" i="14"/>
  <c r="O326" i="14" s="1"/>
  <c r="J326" i="14"/>
  <c r="I326" i="14"/>
  <c r="H326" i="14"/>
  <c r="G326" i="14"/>
  <c r="M325" i="14"/>
  <c r="O325" i="14" s="1"/>
  <c r="J325" i="14"/>
  <c r="I325" i="14"/>
  <c r="H325" i="14"/>
  <c r="G325" i="14"/>
  <c r="M324" i="14"/>
  <c r="O324" i="14" s="1"/>
  <c r="J324" i="14"/>
  <c r="I324" i="14"/>
  <c r="H324" i="14"/>
  <c r="G324" i="14"/>
  <c r="M323" i="14"/>
  <c r="O323" i="14" s="1"/>
  <c r="J323" i="14"/>
  <c r="I323" i="14"/>
  <c r="H323" i="14"/>
  <c r="G323" i="14"/>
  <c r="M322" i="14"/>
  <c r="O322" i="14" s="1"/>
  <c r="J322" i="14"/>
  <c r="I322" i="14"/>
  <c r="H322" i="14"/>
  <c r="G322" i="14"/>
  <c r="M321" i="14"/>
  <c r="O321" i="14" s="1"/>
  <c r="J321" i="14"/>
  <c r="I321" i="14"/>
  <c r="H321" i="14"/>
  <c r="G321" i="14"/>
  <c r="M320" i="14"/>
  <c r="O320" i="14" s="1"/>
  <c r="J320" i="14"/>
  <c r="I320" i="14"/>
  <c r="H320" i="14"/>
  <c r="G320" i="14"/>
  <c r="M319" i="14"/>
  <c r="O319" i="14" s="1"/>
  <c r="J319" i="14"/>
  <c r="I319" i="14"/>
  <c r="H319" i="14"/>
  <c r="G319" i="14"/>
  <c r="M318" i="14"/>
  <c r="O318" i="14" s="1"/>
  <c r="J318" i="14"/>
  <c r="I318" i="14"/>
  <c r="H318" i="14"/>
  <c r="G318" i="14"/>
  <c r="M317" i="14"/>
  <c r="O317" i="14" s="1"/>
  <c r="J317" i="14"/>
  <c r="I317" i="14"/>
  <c r="H317" i="14"/>
  <c r="G317" i="14"/>
  <c r="M316" i="14"/>
  <c r="O316" i="14" s="1"/>
  <c r="J316" i="14"/>
  <c r="I316" i="14"/>
  <c r="H316" i="14"/>
  <c r="G316" i="14"/>
  <c r="M315" i="14"/>
  <c r="O315" i="14" s="1"/>
  <c r="J315" i="14"/>
  <c r="I315" i="14"/>
  <c r="H315" i="14"/>
  <c r="G315" i="14"/>
  <c r="M314" i="14"/>
  <c r="O314" i="14" s="1"/>
  <c r="J314" i="14"/>
  <c r="I314" i="14"/>
  <c r="H314" i="14"/>
  <c r="G314" i="14"/>
  <c r="M313" i="14"/>
  <c r="O313" i="14" s="1"/>
  <c r="J313" i="14"/>
  <c r="I313" i="14"/>
  <c r="H313" i="14"/>
  <c r="G313" i="14"/>
  <c r="M312" i="14"/>
  <c r="O312" i="14" s="1"/>
  <c r="J312" i="14"/>
  <c r="I312" i="14"/>
  <c r="H312" i="14"/>
  <c r="G312" i="14"/>
  <c r="M311" i="14"/>
  <c r="O311" i="14" s="1"/>
  <c r="J311" i="14"/>
  <c r="I311" i="14"/>
  <c r="H311" i="14"/>
  <c r="G311" i="14"/>
  <c r="M310" i="14"/>
  <c r="O310" i="14" s="1"/>
  <c r="J310" i="14"/>
  <c r="I310" i="14"/>
  <c r="H310" i="14"/>
  <c r="G310" i="14"/>
  <c r="M309" i="14"/>
  <c r="O309" i="14" s="1"/>
  <c r="J309" i="14"/>
  <c r="I309" i="14"/>
  <c r="H309" i="14"/>
  <c r="G309" i="14"/>
  <c r="M308" i="14"/>
  <c r="O308" i="14" s="1"/>
  <c r="J308" i="14"/>
  <c r="I308" i="14"/>
  <c r="H308" i="14"/>
  <c r="G308" i="14"/>
  <c r="M307" i="14"/>
  <c r="O307" i="14" s="1"/>
  <c r="J307" i="14"/>
  <c r="I307" i="14"/>
  <c r="H307" i="14"/>
  <c r="G307" i="14"/>
  <c r="M306" i="14"/>
  <c r="O306" i="14" s="1"/>
  <c r="J306" i="14"/>
  <c r="I306" i="14"/>
  <c r="H306" i="14"/>
  <c r="G306" i="14"/>
  <c r="M305" i="14"/>
  <c r="O305" i="14" s="1"/>
  <c r="J305" i="14"/>
  <c r="I305" i="14"/>
  <c r="H305" i="14"/>
  <c r="G305" i="14"/>
  <c r="M304" i="14"/>
  <c r="O304" i="14" s="1"/>
  <c r="J304" i="14"/>
  <c r="I304" i="14"/>
  <c r="H304" i="14"/>
  <c r="G304" i="14"/>
  <c r="M303" i="14"/>
  <c r="O303" i="14" s="1"/>
  <c r="J303" i="14"/>
  <c r="I303" i="14"/>
  <c r="H303" i="14"/>
  <c r="G303" i="14"/>
  <c r="M302" i="14"/>
  <c r="O302" i="14" s="1"/>
  <c r="J302" i="14"/>
  <c r="I302" i="14"/>
  <c r="H302" i="14"/>
  <c r="G302" i="14"/>
  <c r="M301" i="14"/>
  <c r="O301" i="14" s="1"/>
  <c r="J301" i="14"/>
  <c r="I301" i="14"/>
  <c r="H301" i="14"/>
  <c r="G301" i="14"/>
  <c r="M300" i="14"/>
  <c r="O300" i="14" s="1"/>
  <c r="J300" i="14"/>
  <c r="I300" i="14"/>
  <c r="H300" i="14"/>
  <c r="G300" i="14"/>
  <c r="M299" i="14"/>
  <c r="O299" i="14" s="1"/>
  <c r="J299" i="14"/>
  <c r="I299" i="14"/>
  <c r="H299" i="14"/>
  <c r="G299" i="14"/>
  <c r="M298" i="14"/>
  <c r="O298" i="14" s="1"/>
  <c r="J298" i="14"/>
  <c r="I298" i="14"/>
  <c r="H298" i="14"/>
  <c r="G298" i="14"/>
  <c r="M297" i="14"/>
  <c r="O297" i="14" s="1"/>
  <c r="J297" i="14"/>
  <c r="I297" i="14"/>
  <c r="H297" i="14"/>
  <c r="G297" i="14"/>
  <c r="M296" i="14"/>
  <c r="O296" i="14" s="1"/>
  <c r="J296" i="14"/>
  <c r="I296" i="14"/>
  <c r="H296" i="14"/>
  <c r="G296" i="14"/>
  <c r="M295" i="14"/>
  <c r="O295" i="14" s="1"/>
  <c r="J295" i="14"/>
  <c r="I295" i="14"/>
  <c r="H295" i="14"/>
  <c r="G295" i="14"/>
  <c r="M294" i="14"/>
  <c r="O294" i="14" s="1"/>
  <c r="J294" i="14"/>
  <c r="I294" i="14"/>
  <c r="H294" i="14"/>
  <c r="G294" i="14"/>
  <c r="M293" i="14"/>
  <c r="O293" i="14" s="1"/>
  <c r="J293" i="14"/>
  <c r="I293" i="14"/>
  <c r="H293" i="14"/>
  <c r="G293" i="14"/>
  <c r="M292" i="14"/>
  <c r="O292" i="14" s="1"/>
  <c r="J292" i="14"/>
  <c r="I292" i="14"/>
  <c r="H292" i="14"/>
  <c r="G292" i="14"/>
  <c r="M291" i="14"/>
  <c r="O291" i="14" s="1"/>
  <c r="J291" i="14"/>
  <c r="I291" i="14"/>
  <c r="H291" i="14"/>
  <c r="G291" i="14"/>
  <c r="M290" i="14"/>
  <c r="O290" i="14" s="1"/>
  <c r="J290" i="14"/>
  <c r="I290" i="14"/>
  <c r="H290" i="14"/>
  <c r="G290" i="14"/>
  <c r="M289" i="14"/>
  <c r="O289" i="14" s="1"/>
  <c r="J289" i="14"/>
  <c r="I289" i="14"/>
  <c r="H289" i="14"/>
  <c r="G289" i="14"/>
  <c r="M288" i="14"/>
  <c r="O288" i="14" s="1"/>
  <c r="J288" i="14"/>
  <c r="I288" i="14"/>
  <c r="H288" i="14"/>
  <c r="G288" i="14"/>
  <c r="M287" i="14"/>
  <c r="O287" i="14" s="1"/>
  <c r="J287" i="14"/>
  <c r="I287" i="14"/>
  <c r="H287" i="14"/>
  <c r="G287" i="14"/>
  <c r="M286" i="14"/>
  <c r="O286" i="14" s="1"/>
  <c r="J286" i="14"/>
  <c r="I286" i="14"/>
  <c r="H286" i="14"/>
  <c r="G286" i="14"/>
  <c r="M285" i="14"/>
  <c r="O285" i="14" s="1"/>
  <c r="J285" i="14"/>
  <c r="I285" i="14"/>
  <c r="H285" i="14"/>
  <c r="G285" i="14"/>
  <c r="M284" i="14"/>
  <c r="O284" i="14" s="1"/>
  <c r="J284" i="14"/>
  <c r="I284" i="14"/>
  <c r="H284" i="14"/>
  <c r="G284" i="14"/>
  <c r="M283" i="14"/>
  <c r="O283" i="14" s="1"/>
  <c r="J283" i="14"/>
  <c r="I283" i="14"/>
  <c r="H283" i="14"/>
  <c r="G283" i="14"/>
  <c r="M282" i="14"/>
  <c r="O282" i="14" s="1"/>
  <c r="J282" i="14"/>
  <c r="I282" i="14"/>
  <c r="H282" i="14"/>
  <c r="G282" i="14"/>
  <c r="M281" i="14"/>
  <c r="O281" i="14" s="1"/>
  <c r="J281" i="14"/>
  <c r="I281" i="14"/>
  <c r="H281" i="14"/>
  <c r="G281" i="14"/>
  <c r="M280" i="14"/>
  <c r="O280" i="14" s="1"/>
  <c r="J280" i="14"/>
  <c r="I280" i="14"/>
  <c r="H280" i="14"/>
  <c r="G280" i="14"/>
  <c r="M279" i="14"/>
  <c r="O279" i="14" s="1"/>
  <c r="J279" i="14"/>
  <c r="I279" i="14"/>
  <c r="H279" i="14"/>
  <c r="G279" i="14"/>
  <c r="M278" i="14"/>
  <c r="O278" i="14" s="1"/>
  <c r="J278" i="14"/>
  <c r="I278" i="14"/>
  <c r="H278" i="14"/>
  <c r="G278" i="14"/>
  <c r="M277" i="14"/>
  <c r="O277" i="14" s="1"/>
  <c r="J277" i="14"/>
  <c r="I277" i="14"/>
  <c r="H277" i="14"/>
  <c r="G277" i="14"/>
  <c r="M276" i="14"/>
  <c r="O276" i="14" s="1"/>
  <c r="J276" i="14"/>
  <c r="I276" i="14"/>
  <c r="H276" i="14"/>
  <c r="G276" i="14"/>
  <c r="M275" i="14"/>
  <c r="O275" i="14" s="1"/>
  <c r="J275" i="14"/>
  <c r="I275" i="14"/>
  <c r="H275" i="14"/>
  <c r="G275" i="14"/>
  <c r="M274" i="14"/>
  <c r="O274" i="14" s="1"/>
  <c r="J274" i="14"/>
  <c r="I274" i="14"/>
  <c r="H274" i="14"/>
  <c r="G274" i="14"/>
  <c r="M273" i="14"/>
  <c r="O273" i="14" s="1"/>
  <c r="J273" i="14"/>
  <c r="I273" i="14"/>
  <c r="H273" i="14"/>
  <c r="G273" i="14"/>
  <c r="M272" i="14"/>
  <c r="O272" i="14" s="1"/>
  <c r="J272" i="14"/>
  <c r="I272" i="14"/>
  <c r="H272" i="14"/>
  <c r="G272" i="14"/>
  <c r="M271" i="14"/>
  <c r="O271" i="14" s="1"/>
  <c r="J271" i="14"/>
  <c r="I271" i="14"/>
  <c r="H271" i="14"/>
  <c r="G271" i="14"/>
  <c r="M270" i="14"/>
  <c r="O270" i="14" s="1"/>
  <c r="J270" i="14"/>
  <c r="I270" i="14"/>
  <c r="H270" i="14"/>
  <c r="G270" i="14"/>
  <c r="M269" i="14"/>
  <c r="O269" i="14" s="1"/>
  <c r="J269" i="14"/>
  <c r="I269" i="14"/>
  <c r="H269" i="14"/>
  <c r="G269" i="14"/>
  <c r="M268" i="14"/>
  <c r="O268" i="14" s="1"/>
  <c r="J268" i="14"/>
  <c r="I268" i="14"/>
  <c r="H268" i="14"/>
  <c r="G268" i="14"/>
  <c r="M267" i="14"/>
  <c r="O267" i="14" s="1"/>
  <c r="J267" i="14"/>
  <c r="I267" i="14"/>
  <c r="H267" i="14"/>
  <c r="G267" i="14"/>
  <c r="M266" i="14"/>
  <c r="O266" i="14" s="1"/>
  <c r="J266" i="14"/>
  <c r="I266" i="14"/>
  <c r="H266" i="14"/>
  <c r="G266" i="14"/>
  <c r="M265" i="14"/>
  <c r="O265" i="14" s="1"/>
  <c r="J265" i="14"/>
  <c r="I265" i="14"/>
  <c r="H265" i="14"/>
  <c r="G265" i="14"/>
  <c r="M264" i="14"/>
  <c r="O264" i="14" s="1"/>
  <c r="J264" i="14"/>
  <c r="I264" i="14"/>
  <c r="H264" i="14"/>
  <c r="G264" i="14"/>
  <c r="M263" i="14"/>
  <c r="O263" i="14" s="1"/>
  <c r="J263" i="14"/>
  <c r="I263" i="14"/>
  <c r="H263" i="14"/>
  <c r="G263" i="14"/>
  <c r="M262" i="14"/>
  <c r="O262" i="14" s="1"/>
  <c r="J262" i="14"/>
  <c r="I262" i="14"/>
  <c r="H262" i="14"/>
  <c r="G262" i="14"/>
  <c r="M261" i="14"/>
  <c r="O261" i="14" s="1"/>
  <c r="J261" i="14"/>
  <c r="I261" i="14"/>
  <c r="H261" i="14"/>
  <c r="G261" i="14"/>
  <c r="M260" i="14"/>
  <c r="O260" i="14" s="1"/>
  <c r="J260" i="14"/>
  <c r="I260" i="14"/>
  <c r="H260" i="14"/>
  <c r="G260" i="14"/>
  <c r="M259" i="14"/>
  <c r="O259" i="14" s="1"/>
  <c r="J259" i="14"/>
  <c r="I259" i="14"/>
  <c r="H259" i="14"/>
  <c r="G259" i="14"/>
  <c r="M258" i="14"/>
  <c r="O258" i="14" s="1"/>
  <c r="J258" i="14"/>
  <c r="I258" i="14"/>
  <c r="H258" i="14"/>
  <c r="G258" i="14"/>
  <c r="M257" i="14"/>
  <c r="O257" i="14" s="1"/>
  <c r="J257" i="14"/>
  <c r="I257" i="14"/>
  <c r="H257" i="14"/>
  <c r="G257" i="14"/>
  <c r="M256" i="14"/>
  <c r="O256" i="14" s="1"/>
  <c r="J256" i="14"/>
  <c r="I256" i="14"/>
  <c r="H256" i="14"/>
  <c r="G256" i="14"/>
  <c r="M255" i="14"/>
  <c r="O255" i="14" s="1"/>
  <c r="J255" i="14"/>
  <c r="I255" i="14"/>
  <c r="H255" i="14"/>
  <c r="G255" i="14"/>
  <c r="M254" i="14"/>
  <c r="O254" i="14" s="1"/>
  <c r="J254" i="14"/>
  <c r="I254" i="14"/>
  <c r="H254" i="14"/>
  <c r="G254" i="14"/>
  <c r="M253" i="14"/>
  <c r="O253" i="14" s="1"/>
  <c r="J253" i="14"/>
  <c r="I253" i="14"/>
  <c r="H253" i="14"/>
  <c r="G253" i="14"/>
  <c r="M252" i="14"/>
  <c r="O252" i="14" s="1"/>
  <c r="J252" i="14"/>
  <c r="I252" i="14"/>
  <c r="H252" i="14"/>
  <c r="G252" i="14"/>
  <c r="M251" i="14"/>
  <c r="O251" i="14" s="1"/>
  <c r="J251" i="14"/>
  <c r="I251" i="14"/>
  <c r="H251" i="14"/>
  <c r="G251" i="14"/>
  <c r="M250" i="14"/>
  <c r="O250" i="14" s="1"/>
  <c r="J250" i="14"/>
  <c r="I250" i="14"/>
  <c r="H250" i="14"/>
  <c r="G250" i="14"/>
  <c r="M249" i="14"/>
  <c r="O249" i="14" s="1"/>
  <c r="J249" i="14"/>
  <c r="I249" i="14"/>
  <c r="H249" i="14"/>
  <c r="G249" i="14"/>
  <c r="M248" i="14"/>
  <c r="O248" i="14" s="1"/>
  <c r="J248" i="14"/>
  <c r="I248" i="14"/>
  <c r="H248" i="14"/>
  <c r="G248" i="14"/>
  <c r="M247" i="14"/>
  <c r="O247" i="14" s="1"/>
  <c r="J247" i="14"/>
  <c r="I247" i="14"/>
  <c r="H247" i="14"/>
  <c r="G247" i="14"/>
  <c r="M246" i="14"/>
  <c r="O246" i="14" s="1"/>
  <c r="J246" i="14"/>
  <c r="I246" i="14"/>
  <c r="H246" i="14"/>
  <c r="G246" i="14"/>
  <c r="M245" i="14"/>
  <c r="O245" i="14" s="1"/>
  <c r="J245" i="14"/>
  <c r="I245" i="14"/>
  <c r="H245" i="14"/>
  <c r="G245" i="14"/>
  <c r="M244" i="14"/>
  <c r="O244" i="14" s="1"/>
  <c r="J244" i="14"/>
  <c r="I244" i="14"/>
  <c r="H244" i="14"/>
  <c r="G244" i="14"/>
  <c r="M243" i="14"/>
  <c r="O243" i="14" s="1"/>
  <c r="J243" i="14"/>
  <c r="I243" i="14"/>
  <c r="H243" i="14"/>
  <c r="G243" i="14"/>
  <c r="M242" i="14"/>
  <c r="O242" i="14" s="1"/>
  <c r="J242" i="14"/>
  <c r="I242" i="14"/>
  <c r="H242" i="14"/>
  <c r="G242" i="14"/>
  <c r="M241" i="14"/>
  <c r="O241" i="14" s="1"/>
  <c r="J241" i="14"/>
  <c r="I241" i="14"/>
  <c r="H241" i="14"/>
  <c r="G241" i="14"/>
  <c r="M240" i="14"/>
  <c r="O240" i="14" s="1"/>
  <c r="J240" i="14"/>
  <c r="I240" i="14"/>
  <c r="H240" i="14"/>
  <c r="G240" i="14"/>
  <c r="M239" i="14"/>
  <c r="O239" i="14" s="1"/>
  <c r="J239" i="14"/>
  <c r="I239" i="14"/>
  <c r="H239" i="14"/>
  <c r="G239" i="14"/>
  <c r="M238" i="14"/>
  <c r="O238" i="14" s="1"/>
  <c r="J238" i="14"/>
  <c r="I238" i="14"/>
  <c r="H238" i="14"/>
  <c r="G238" i="14"/>
  <c r="M237" i="14"/>
  <c r="O237" i="14" s="1"/>
  <c r="J237" i="14"/>
  <c r="I237" i="14"/>
  <c r="H237" i="14"/>
  <c r="G237" i="14"/>
  <c r="M236" i="14"/>
  <c r="O236" i="14" s="1"/>
  <c r="J236" i="14"/>
  <c r="I236" i="14"/>
  <c r="H236" i="14"/>
  <c r="G236" i="14"/>
  <c r="M235" i="14"/>
  <c r="O235" i="14" s="1"/>
  <c r="J235" i="14"/>
  <c r="I235" i="14"/>
  <c r="H235" i="14"/>
  <c r="G235" i="14"/>
  <c r="M234" i="14"/>
  <c r="O234" i="14" s="1"/>
  <c r="J234" i="14"/>
  <c r="I234" i="14"/>
  <c r="H234" i="14"/>
  <c r="G234" i="14"/>
  <c r="M233" i="14"/>
  <c r="O233" i="14" s="1"/>
  <c r="J233" i="14"/>
  <c r="I233" i="14"/>
  <c r="H233" i="14"/>
  <c r="G233" i="14"/>
  <c r="M232" i="14"/>
  <c r="O232" i="14" s="1"/>
  <c r="J232" i="14"/>
  <c r="I232" i="14"/>
  <c r="H232" i="14"/>
  <c r="G232" i="14"/>
  <c r="M231" i="14"/>
  <c r="O231" i="14" s="1"/>
  <c r="J231" i="14"/>
  <c r="I231" i="14"/>
  <c r="H231" i="14"/>
  <c r="G231" i="14"/>
  <c r="M230" i="14"/>
  <c r="O230" i="14" s="1"/>
  <c r="J230" i="14"/>
  <c r="I230" i="14"/>
  <c r="H230" i="14"/>
  <c r="G230" i="14"/>
  <c r="M229" i="14"/>
  <c r="O229" i="14" s="1"/>
  <c r="J229" i="14"/>
  <c r="I229" i="14"/>
  <c r="H229" i="14"/>
  <c r="G229" i="14"/>
  <c r="M228" i="14"/>
  <c r="O228" i="14" s="1"/>
  <c r="J228" i="14"/>
  <c r="I228" i="14"/>
  <c r="H228" i="14"/>
  <c r="G228" i="14"/>
  <c r="M227" i="14"/>
  <c r="O227" i="14" s="1"/>
  <c r="J227" i="14"/>
  <c r="I227" i="14"/>
  <c r="H227" i="14"/>
  <c r="G227" i="14"/>
  <c r="M226" i="14"/>
  <c r="O226" i="14" s="1"/>
  <c r="J226" i="14"/>
  <c r="I226" i="14"/>
  <c r="H226" i="14"/>
  <c r="G226" i="14"/>
  <c r="M225" i="14"/>
  <c r="O225" i="14" s="1"/>
  <c r="J225" i="14"/>
  <c r="I225" i="14"/>
  <c r="H225" i="14"/>
  <c r="G225" i="14"/>
  <c r="M224" i="14"/>
  <c r="O224" i="14" s="1"/>
  <c r="J224" i="14"/>
  <c r="I224" i="14"/>
  <c r="H224" i="14"/>
  <c r="G224" i="14"/>
  <c r="M223" i="14"/>
  <c r="O223" i="14" s="1"/>
  <c r="J223" i="14"/>
  <c r="I223" i="14"/>
  <c r="H223" i="14"/>
  <c r="G223" i="14"/>
  <c r="M222" i="14"/>
  <c r="O222" i="14" s="1"/>
  <c r="J222" i="14"/>
  <c r="I222" i="14"/>
  <c r="H222" i="14"/>
  <c r="G222" i="14"/>
  <c r="M221" i="14"/>
  <c r="O221" i="14" s="1"/>
  <c r="J221" i="14"/>
  <c r="I221" i="14"/>
  <c r="H221" i="14"/>
  <c r="G221" i="14"/>
  <c r="M220" i="14"/>
  <c r="O220" i="14" s="1"/>
  <c r="J220" i="14"/>
  <c r="I220" i="14"/>
  <c r="H220" i="14"/>
  <c r="G220" i="14"/>
  <c r="M219" i="14"/>
  <c r="O219" i="14" s="1"/>
  <c r="J219" i="14"/>
  <c r="I219" i="14"/>
  <c r="H219" i="14"/>
  <c r="G219" i="14"/>
  <c r="M218" i="14"/>
  <c r="O218" i="14" s="1"/>
  <c r="J218" i="14"/>
  <c r="I218" i="14"/>
  <c r="H218" i="14"/>
  <c r="G218" i="14"/>
  <c r="M217" i="14"/>
  <c r="O217" i="14" s="1"/>
  <c r="J217" i="14"/>
  <c r="I217" i="14"/>
  <c r="H217" i="14"/>
  <c r="G217" i="14"/>
  <c r="M216" i="14"/>
  <c r="O216" i="14" s="1"/>
  <c r="J216" i="14"/>
  <c r="I216" i="14"/>
  <c r="H216" i="14"/>
  <c r="G216" i="14"/>
  <c r="M215" i="14"/>
  <c r="O215" i="14" s="1"/>
  <c r="J215" i="14"/>
  <c r="I215" i="14"/>
  <c r="H215" i="14"/>
  <c r="G215" i="14"/>
  <c r="M214" i="14"/>
  <c r="O214" i="14" s="1"/>
  <c r="J214" i="14"/>
  <c r="I214" i="14"/>
  <c r="H214" i="14"/>
  <c r="G214" i="14"/>
  <c r="M213" i="14"/>
  <c r="O213" i="14" s="1"/>
  <c r="J213" i="14"/>
  <c r="I213" i="14"/>
  <c r="H213" i="14"/>
  <c r="G213" i="14"/>
  <c r="M212" i="14"/>
  <c r="O212" i="14" s="1"/>
  <c r="J212" i="14"/>
  <c r="I212" i="14"/>
  <c r="H212" i="14"/>
  <c r="G212" i="14"/>
  <c r="M211" i="14"/>
  <c r="O211" i="14" s="1"/>
  <c r="J211" i="14"/>
  <c r="I211" i="14"/>
  <c r="H211" i="14"/>
  <c r="G211" i="14"/>
  <c r="M210" i="14"/>
  <c r="O210" i="14" s="1"/>
  <c r="J210" i="14"/>
  <c r="I210" i="14"/>
  <c r="H210" i="14"/>
  <c r="G210" i="14"/>
  <c r="M209" i="14"/>
  <c r="O209" i="14" s="1"/>
  <c r="J209" i="14"/>
  <c r="I209" i="14"/>
  <c r="H209" i="14"/>
  <c r="G209" i="14"/>
  <c r="M208" i="14"/>
  <c r="O208" i="14" s="1"/>
  <c r="J208" i="14"/>
  <c r="I208" i="14"/>
  <c r="H208" i="14"/>
  <c r="G208" i="14"/>
  <c r="M207" i="14"/>
  <c r="O207" i="14" s="1"/>
  <c r="J207" i="14"/>
  <c r="I207" i="14"/>
  <c r="H207" i="14"/>
  <c r="G207" i="14"/>
  <c r="M206" i="14"/>
  <c r="O206" i="14" s="1"/>
  <c r="J206" i="14"/>
  <c r="I206" i="14"/>
  <c r="H206" i="14"/>
  <c r="G206" i="14"/>
  <c r="M205" i="14"/>
  <c r="O205" i="14" s="1"/>
  <c r="J205" i="14"/>
  <c r="I205" i="14"/>
  <c r="H205" i="14"/>
  <c r="G205" i="14"/>
  <c r="M204" i="14"/>
  <c r="O204" i="14" s="1"/>
  <c r="J204" i="14"/>
  <c r="I204" i="14"/>
  <c r="H204" i="14"/>
  <c r="G204" i="14"/>
  <c r="M203" i="14"/>
  <c r="O203" i="14" s="1"/>
  <c r="J203" i="14"/>
  <c r="I203" i="14"/>
  <c r="H203" i="14"/>
  <c r="G203" i="14"/>
  <c r="M202" i="14"/>
  <c r="O202" i="14" s="1"/>
  <c r="J202" i="14"/>
  <c r="I202" i="14"/>
  <c r="H202" i="14"/>
  <c r="G202" i="14"/>
  <c r="G52" i="10" s="1"/>
  <c r="M201" i="14"/>
  <c r="O201" i="14" s="1"/>
  <c r="J201" i="14"/>
  <c r="I201" i="14"/>
  <c r="H201" i="14"/>
  <c r="G201" i="14"/>
  <c r="M200" i="14"/>
  <c r="O200" i="14" s="1"/>
  <c r="J200" i="14"/>
  <c r="I200" i="14"/>
  <c r="H200" i="14"/>
  <c r="G200" i="14"/>
  <c r="M199" i="14"/>
  <c r="O199" i="14" s="1"/>
  <c r="J199" i="14"/>
  <c r="I199" i="14"/>
  <c r="H199" i="14"/>
  <c r="G199" i="14"/>
  <c r="M198" i="14"/>
  <c r="O198" i="14" s="1"/>
  <c r="J198" i="14"/>
  <c r="I198" i="14"/>
  <c r="H198" i="14"/>
  <c r="G198" i="14"/>
  <c r="M197" i="14"/>
  <c r="O197" i="14" s="1"/>
  <c r="J197" i="14"/>
  <c r="I197" i="14"/>
  <c r="H197" i="14"/>
  <c r="G197" i="14"/>
  <c r="M196" i="14"/>
  <c r="O196" i="14" s="1"/>
  <c r="J196" i="14"/>
  <c r="I196" i="14"/>
  <c r="H196" i="14"/>
  <c r="G196" i="14"/>
  <c r="M195" i="14"/>
  <c r="O195" i="14" s="1"/>
  <c r="J195" i="14"/>
  <c r="I195" i="14"/>
  <c r="H195" i="14"/>
  <c r="G195" i="14"/>
  <c r="M194" i="14"/>
  <c r="O194" i="14" s="1"/>
  <c r="J194" i="14"/>
  <c r="I194" i="14"/>
  <c r="H194" i="14"/>
  <c r="G194" i="14"/>
  <c r="M193" i="14"/>
  <c r="O193" i="14" s="1"/>
  <c r="J193" i="14"/>
  <c r="I193" i="14"/>
  <c r="H193" i="14"/>
  <c r="G193" i="14"/>
  <c r="M192" i="14"/>
  <c r="O192" i="14" s="1"/>
  <c r="J192" i="14"/>
  <c r="I192" i="14"/>
  <c r="H192" i="14"/>
  <c r="G192" i="14"/>
  <c r="M191" i="14"/>
  <c r="O191" i="14" s="1"/>
  <c r="J191" i="14"/>
  <c r="I191" i="14"/>
  <c r="H191" i="14"/>
  <c r="G191" i="14"/>
  <c r="M190" i="14"/>
  <c r="O190" i="14" s="1"/>
  <c r="J190" i="14"/>
  <c r="I190" i="14"/>
  <c r="H190" i="14"/>
  <c r="G190" i="14"/>
  <c r="M189" i="14"/>
  <c r="O189" i="14" s="1"/>
  <c r="J189" i="14"/>
  <c r="I189" i="14"/>
  <c r="H189" i="14"/>
  <c r="G189" i="14"/>
  <c r="M188" i="14"/>
  <c r="O188" i="14" s="1"/>
  <c r="J188" i="14"/>
  <c r="I188" i="14"/>
  <c r="H188" i="14"/>
  <c r="G188" i="14"/>
  <c r="M187" i="14"/>
  <c r="O187" i="14" s="1"/>
  <c r="J187" i="14"/>
  <c r="I187" i="14"/>
  <c r="H187" i="14"/>
  <c r="G187" i="14"/>
  <c r="M186" i="14"/>
  <c r="O186" i="14" s="1"/>
  <c r="J186" i="14"/>
  <c r="I186" i="14"/>
  <c r="H186" i="14"/>
  <c r="G186" i="14"/>
  <c r="M185" i="14"/>
  <c r="O185" i="14" s="1"/>
  <c r="J185" i="14"/>
  <c r="I185" i="14"/>
  <c r="H185" i="14"/>
  <c r="G185" i="14"/>
  <c r="M184" i="14"/>
  <c r="O184" i="14" s="1"/>
  <c r="J184" i="14"/>
  <c r="I184" i="14"/>
  <c r="H184" i="14"/>
  <c r="G184" i="14"/>
  <c r="M183" i="14"/>
  <c r="O183" i="14" s="1"/>
  <c r="J183" i="14"/>
  <c r="I183" i="14"/>
  <c r="H183" i="14"/>
  <c r="G183" i="14"/>
  <c r="M182" i="14"/>
  <c r="O182" i="14" s="1"/>
  <c r="J182" i="14"/>
  <c r="I182" i="14"/>
  <c r="H182" i="14"/>
  <c r="G182" i="14"/>
  <c r="M181" i="14"/>
  <c r="O181" i="14" s="1"/>
  <c r="J181" i="14"/>
  <c r="I181" i="14"/>
  <c r="H181" i="14"/>
  <c r="G181" i="14"/>
  <c r="M180" i="14"/>
  <c r="O180" i="14" s="1"/>
  <c r="J180" i="14"/>
  <c r="I180" i="14"/>
  <c r="H180" i="14"/>
  <c r="G180" i="14"/>
  <c r="M179" i="14"/>
  <c r="O179" i="14" s="1"/>
  <c r="J179" i="14"/>
  <c r="I179" i="14"/>
  <c r="H179" i="14"/>
  <c r="G179" i="14"/>
  <c r="M178" i="14"/>
  <c r="O178" i="14" s="1"/>
  <c r="J178" i="14"/>
  <c r="I178" i="14"/>
  <c r="H178" i="14"/>
  <c r="G178" i="14"/>
  <c r="M177" i="14"/>
  <c r="O177" i="14" s="1"/>
  <c r="J177" i="14"/>
  <c r="I177" i="14"/>
  <c r="H177" i="14"/>
  <c r="G177" i="14"/>
  <c r="M176" i="14"/>
  <c r="O176" i="14" s="1"/>
  <c r="J176" i="14"/>
  <c r="I176" i="14"/>
  <c r="H176" i="14"/>
  <c r="G176" i="14"/>
  <c r="M175" i="14"/>
  <c r="O175" i="14" s="1"/>
  <c r="J175" i="14"/>
  <c r="I175" i="14"/>
  <c r="H175" i="14"/>
  <c r="G175" i="14"/>
  <c r="M174" i="14"/>
  <c r="O174" i="14" s="1"/>
  <c r="J174" i="14"/>
  <c r="I174" i="14"/>
  <c r="H174" i="14"/>
  <c r="G174" i="14"/>
  <c r="M173" i="14"/>
  <c r="O173" i="14" s="1"/>
  <c r="J173" i="14"/>
  <c r="I173" i="14"/>
  <c r="H173" i="14"/>
  <c r="G173" i="14"/>
  <c r="M172" i="14"/>
  <c r="O172" i="14" s="1"/>
  <c r="J172" i="14"/>
  <c r="I172" i="14"/>
  <c r="H172" i="14"/>
  <c r="G172" i="14"/>
  <c r="M171" i="14"/>
  <c r="O171" i="14" s="1"/>
  <c r="J171" i="14"/>
  <c r="I171" i="14"/>
  <c r="H171" i="14"/>
  <c r="G171" i="14"/>
  <c r="M170" i="14"/>
  <c r="O170" i="14" s="1"/>
  <c r="J170" i="14"/>
  <c r="I170" i="14"/>
  <c r="H170" i="14"/>
  <c r="G170" i="14"/>
  <c r="M169" i="14"/>
  <c r="O169" i="14" s="1"/>
  <c r="J169" i="14"/>
  <c r="I169" i="14"/>
  <c r="H169" i="14"/>
  <c r="G169" i="14"/>
  <c r="M168" i="14"/>
  <c r="O168" i="14" s="1"/>
  <c r="J168" i="14"/>
  <c r="I168" i="14"/>
  <c r="H168" i="14"/>
  <c r="G168" i="14"/>
  <c r="M167" i="14"/>
  <c r="O167" i="14" s="1"/>
  <c r="J167" i="14"/>
  <c r="I167" i="14"/>
  <c r="H167" i="14"/>
  <c r="G167" i="14"/>
  <c r="M166" i="14"/>
  <c r="O166" i="14" s="1"/>
  <c r="J166" i="14"/>
  <c r="I166" i="14"/>
  <c r="H166" i="14"/>
  <c r="G166" i="14"/>
  <c r="M165" i="14"/>
  <c r="O165" i="14" s="1"/>
  <c r="J165" i="14"/>
  <c r="I165" i="14"/>
  <c r="H165" i="14"/>
  <c r="G165" i="14"/>
  <c r="M164" i="14"/>
  <c r="O164" i="14" s="1"/>
  <c r="J164" i="14"/>
  <c r="I164" i="14"/>
  <c r="H164" i="14"/>
  <c r="G164" i="14"/>
  <c r="M163" i="14"/>
  <c r="O163" i="14" s="1"/>
  <c r="J163" i="14"/>
  <c r="I163" i="14"/>
  <c r="H163" i="14"/>
  <c r="G163" i="14"/>
  <c r="M162" i="14"/>
  <c r="O162" i="14" s="1"/>
  <c r="J162" i="14"/>
  <c r="I162" i="14"/>
  <c r="H162" i="14"/>
  <c r="G162" i="14"/>
  <c r="M161" i="14"/>
  <c r="O161" i="14" s="1"/>
  <c r="J161" i="14"/>
  <c r="I161" i="14"/>
  <c r="H161" i="14"/>
  <c r="G161" i="14"/>
  <c r="M160" i="14"/>
  <c r="O160" i="14" s="1"/>
  <c r="J160" i="14"/>
  <c r="I160" i="14"/>
  <c r="H160" i="14"/>
  <c r="G160" i="14"/>
  <c r="M159" i="14"/>
  <c r="O159" i="14" s="1"/>
  <c r="J159" i="14"/>
  <c r="I159" i="14"/>
  <c r="H159" i="14"/>
  <c r="G159" i="14"/>
  <c r="M158" i="14"/>
  <c r="O158" i="14" s="1"/>
  <c r="J158" i="14"/>
  <c r="I158" i="14"/>
  <c r="H158" i="14"/>
  <c r="G158" i="14"/>
  <c r="M157" i="14"/>
  <c r="O157" i="14" s="1"/>
  <c r="J157" i="14"/>
  <c r="I157" i="14"/>
  <c r="H157" i="14"/>
  <c r="G157" i="14"/>
  <c r="M156" i="14"/>
  <c r="O156" i="14" s="1"/>
  <c r="J156" i="14"/>
  <c r="I156" i="14"/>
  <c r="H156" i="14"/>
  <c r="G156" i="14"/>
  <c r="M155" i="14"/>
  <c r="O155" i="14" s="1"/>
  <c r="J155" i="14"/>
  <c r="I155" i="14"/>
  <c r="H155" i="14"/>
  <c r="G155" i="14"/>
  <c r="M154" i="14"/>
  <c r="O154" i="14" s="1"/>
  <c r="J154" i="14"/>
  <c r="I154" i="14"/>
  <c r="H154" i="14"/>
  <c r="G154" i="14"/>
  <c r="M153" i="14"/>
  <c r="O153" i="14" s="1"/>
  <c r="J153" i="14"/>
  <c r="I153" i="14"/>
  <c r="H153" i="14"/>
  <c r="G153" i="14"/>
  <c r="M152" i="14"/>
  <c r="O152" i="14" s="1"/>
  <c r="J152" i="14"/>
  <c r="I152" i="14"/>
  <c r="H152" i="14"/>
  <c r="G152" i="14"/>
  <c r="M151" i="14"/>
  <c r="O151" i="14" s="1"/>
  <c r="J151" i="14"/>
  <c r="I151" i="14"/>
  <c r="H151" i="14"/>
  <c r="G151" i="14"/>
  <c r="M150" i="14"/>
  <c r="O150" i="14" s="1"/>
  <c r="J150" i="14"/>
  <c r="I150" i="14"/>
  <c r="H150" i="14"/>
  <c r="G150" i="14"/>
  <c r="M149" i="14"/>
  <c r="O149" i="14" s="1"/>
  <c r="J149" i="14"/>
  <c r="I149" i="14"/>
  <c r="H149" i="14"/>
  <c r="G149" i="14"/>
  <c r="M148" i="14"/>
  <c r="O148" i="14" s="1"/>
  <c r="J148" i="14"/>
  <c r="I148" i="14"/>
  <c r="H148" i="14"/>
  <c r="G148" i="14"/>
  <c r="M147" i="14"/>
  <c r="O147" i="14" s="1"/>
  <c r="J147" i="14"/>
  <c r="I147" i="14"/>
  <c r="H147" i="14"/>
  <c r="G147" i="14"/>
  <c r="M146" i="14"/>
  <c r="O146" i="14" s="1"/>
  <c r="J146" i="14"/>
  <c r="I146" i="14"/>
  <c r="H146" i="14"/>
  <c r="G146" i="14"/>
  <c r="M145" i="14"/>
  <c r="O145" i="14" s="1"/>
  <c r="J145" i="14"/>
  <c r="I145" i="14"/>
  <c r="H145" i="14"/>
  <c r="G145" i="14"/>
  <c r="M144" i="14"/>
  <c r="O144" i="14" s="1"/>
  <c r="J144" i="14"/>
  <c r="I144" i="14"/>
  <c r="H144" i="14"/>
  <c r="G144" i="14"/>
  <c r="M143" i="14"/>
  <c r="O143" i="14" s="1"/>
  <c r="J143" i="14"/>
  <c r="I143" i="14"/>
  <c r="H143" i="14"/>
  <c r="G143" i="14"/>
  <c r="M142" i="14"/>
  <c r="O142" i="14" s="1"/>
  <c r="J142" i="14"/>
  <c r="I142" i="14"/>
  <c r="H142" i="14"/>
  <c r="G142" i="14"/>
  <c r="M141" i="14"/>
  <c r="O141" i="14" s="1"/>
  <c r="J141" i="14"/>
  <c r="I141" i="14"/>
  <c r="H141" i="14"/>
  <c r="G141" i="14"/>
  <c r="M140" i="14"/>
  <c r="O140" i="14" s="1"/>
  <c r="J140" i="14"/>
  <c r="I140" i="14"/>
  <c r="H140" i="14"/>
  <c r="G140" i="14"/>
  <c r="M139" i="14"/>
  <c r="O139" i="14" s="1"/>
  <c r="J139" i="14"/>
  <c r="I139" i="14"/>
  <c r="H139" i="14"/>
  <c r="G139" i="14"/>
  <c r="M138" i="14"/>
  <c r="O138" i="14" s="1"/>
  <c r="J138" i="14"/>
  <c r="I138" i="14"/>
  <c r="H138" i="14"/>
  <c r="G138" i="14"/>
  <c r="M137" i="14"/>
  <c r="O137" i="14" s="1"/>
  <c r="J137" i="14"/>
  <c r="I137" i="14"/>
  <c r="H137" i="14"/>
  <c r="G137" i="14"/>
  <c r="M136" i="14"/>
  <c r="O136" i="14" s="1"/>
  <c r="J136" i="14"/>
  <c r="I136" i="14"/>
  <c r="H136" i="14"/>
  <c r="G136" i="14"/>
  <c r="M135" i="14"/>
  <c r="O135" i="14" s="1"/>
  <c r="J135" i="14"/>
  <c r="I135" i="14"/>
  <c r="H135" i="14"/>
  <c r="G135" i="14"/>
  <c r="M134" i="14"/>
  <c r="O134" i="14" s="1"/>
  <c r="J134" i="14"/>
  <c r="I134" i="14"/>
  <c r="H134" i="14"/>
  <c r="G134" i="14"/>
  <c r="M133" i="14"/>
  <c r="O133" i="14" s="1"/>
  <c r="J133" i="14"/>
  <c r="I133" i="14"/>
  <c r="H133" i="14"/>
  <c r="G133" i="14"/>
  <c r="M132" i="14"/>
  <c r="O132" i="14" s="1"/>
  <c r="J132" i="14"/>
  <c r="I132" i="14"/>
  <c r="H132" i="14"/>
  <c r="G132" i="14"/>
  <c r="M131" i="14"/>
  <c r="O131" i="14" s="1"/>
  <c r="J131" i="14"/>
  <c r="I131" i="14"/>
  <c r="H131" i="14"/>
  <c r="G131" i="14"/>
  <c r="M130" i="14"/>
  <c r="O130" i="14" s="1"/>
  <c r="J130" i="14"/>
  <c r="I130" i="14"/>
  <c r="H130" i="14"/>
  <c r="G130" i="14"/>
  <c r="M129" i="14"/>
  <c r="O129" i="14" s="1"/>
  <c r="J129" i="14"/>
  <c r="I129" i="14"/>
  <c r="H129" i="14"/>
  <c r="G129" i="14"/>
  <c r="M128" i="14"/>
  <c r="O128" i="14" s="1"/>
  <c r="J128" i="14"/>
  <c r="I128" i="14"/>
  <c r="H128" i="14"/>
  <c r="G128" i="14"/>
  <c r="M127" i="14"/>
  <c r="O127" i="14" s="1"/>
  <c r="K127" i="14"/>
  <c r="G127" i="14" s="1"/>
  <c r="J127" i="14"/>
  <c r="I127" i="14"/>
  <c r="M126" i="14"/>
  <c r="O126" i="14" s="1"/>
  <c r="K126" i="14"/>
  <c r="H126" i="14" s="1"/>
  <c r="J126" i="14"/>
  <c r="I126" i="14"/>
  <c r="M125" i="14"/>
  <c r="O125" i="14" s="1"/>
  <c r="K125" i="14"/>
  <c r="G125" i="14" s="1"/>
  <c r="J125" i="14"/>
  <c r="I125" i="14"/>
  <c r="M124" i="14"/>
  <c r="O124" i="14" s="1"/>
  <c r="K124" i="14"/>
  <c r="H124" i="14" s="1"/>
  <c r="J124" i="14"/>
  <c r="I124" i="14"/>
  <c r="M123" i="14"/>
  <c r="O123" i="14" s="1"/>
  <c r="K123" i="14"/>
  <c r="G123" i="14" s="1"/>
  <c r="J123" i="14"/>
  <c r="I123" i="14"/>
  <c r="M122" i="14"/>
  <c r="O122" i="14" s="1"/>
  <c r="K122" i="14"/>
  <c r="H122" i="14" s="1"/>
  <c r="J122" i="14"/>
  <c r="I122" i="14"/>
  <c r="M121" i="14"/>
  <c r="O121" i="14" s="1"/>
  <c r="J121" i="14"/>
  <c r="I121" i="14"/>
  <c r="H121" i="14"/>
  <c r="G121" i="14"/>
  <c r="M120" i="14"/>
  <c r="O120" i="14" s="1"/>
  <c r="K120" i="14"/>
  <c r="G120" i="14" s="1"/>
  <c r="J120" i="14"/>
  <c r="I120" i="14"/>
  <c r="M119" i="14"/>
  <c r="O119" i="14" s="1"/>
  <c r="J119" i="14"/>
  <c r="I119" i="14"/>
  <c r="H119" i="14"/>
  <c r="G119" i="14"/>
  <c r="M118" i="14"/>
  <c r="O118" i="14" s="1"/>
  <c r="K118" i="14"/>
  <c r="H118" i="14" s="1"/>
  <c r="J118" i="14"/>
  <c r="I118" i="14"/>
  <c r="M117" i="14"/>
  <c r="O117" i="14" s="1"/>
  <c r="K117" i="14"/>
  <c r="H117" i="14" s="1"/>
  <c r="J117" i="14"/>
  <c r="I117" i="14"/>
  <c r="M116" i="14"/>
  <c r="O116" i="14" s="1"/>
  <c r="K116" i="14"/>
  <c r="H116" i="14" s="1"/>
  <c r="J116" i="14"/>
  <c r="I116" i="14"/>
  <c r="M115" i="14"/>
  <c r="O115" i="14" s="1"/>
  <c r="K115" i="14"/>
  <c r="G115" i="14" s="1"/>
  <c r="J115" i="14"/>
  <c r="I115" i="14"/>
  <c r="K114" i="14"/>
  <c r="M114" i="14" s="1"/>
  <c r="O114" i="14" s="1"/>
  <c r="J114" i="14"/>
  <c r="M113" i="14"/>
  <c r="O113" i="14" s="1"/>
  <c r="K113" i="14"/>
  <c r="G113" i="14" s="1"/>
  <c r="J113" i="14"/>
  <c r="I113" i="14"/>
  <c r="M112" i="14"/>
  <c r="O112" i="14" s="1"/>
  <c r="K112" i="14"/>
  <c r="H112" i="14" s="1"/>
  <c r="J112" i="14"/>
  <c r="I112" i="14"/>
  <c r="M111" i="14"/>
  <c r="O111" i="14" s="1"/>
  <c r="K111" i="14"/>
  <c r="H111" i="14" s="1"/>
  <c r="J111" i="14"/>
  <c r="I111" i="14"/>
  <c r="M110" i="14"/>
  <c r="O110" i="14" s="1"/>
  <c r="K110" i="14"/>
  <c r="G110" i="14" s="1"/>
  <c r="J110" i="14"/>
  <c r="I110" i="14"/>
  <c r="M109" i="14"/>
  <c r="O109" i="14" s="1"/>
  <c r="K109" i="14"/>
  <c r="H109" i="14" s="1"/>
  <c r="J109" i="14"/>
  <c r="I109" i="14"/>
  <c r="M108" i="14"/>
  <c r="O108" i="14" s="1"/>
  <c r="K108" i="14"/>
  <c r="G108" i="14" s="1"/>
  <c r="J108" i="14"/>
  <c r="I108" i="14"/>
  <c r="K107" i="14"/>
  <c r="G107" i="14" s="1"/>
  <c r="J107" i="14"/>
  <c r="M106" i="14"/>
  <c r="O106" i="14" s="1"/>
  <c r="J106" i="14"/>
  <c r="I106" i="14"/>
  <c r="H106" i="14"/>
  <c r="G106" i="14"/>
  <c r="M105" i="14"/>
  <c r="O105" i="14" s="1"/>
  <c r="K105" i="14"/>
  <c r="H105" i="14" s="1"/>
  <c r="J105" i="14"/>
  <c r="I105" i="14"/>
  <c r="M104" i="14"/>
  <c r="O104" i="14" s="1"/>
  <c r="K104" i="14"/>
  <c r="G104" i="14" s="1"/>
  <c r="J104" i="14"/>
  <c r="I104" i="14"/>
  <c r="M103" i="14"/>
  <c r="O103" i="14" s="1"/>
  <c r="K103" i="14"/>
  <c r="H103" i="14" s="1"/>
  <c r="J103" i="14"/>
  <c r="I103" i="14"/>
  <c r="M102" i="14"/>
  <c r="O102" i="14" s="1"/>
  <c r="K102" i="14"/>
  <c r="H102" i="14" s="1"/>
  <c r="J102" i="14"/>
  <c r="I102" i="14"/>
  <c r="K101" i="14"/>
  <c r="M101" i="14" s="1"/>
  <c r="O101" i="14" s="1"/>
  <c r="J101" i="14"/>
  <c r="K100" i="14"/>
  <c r="G100" i="14" s="1"/>
  <c r="J100" i="14"/>
  <c r="K99" i="14"/>
  <c r="H99" i="14" s="1"/>
  <c r="J99" i="14"/>
  <c r="K98" i="14"/>
  <c r="I98" i="14" s="1"/>
  <c r="J98" i="14"/>
  <c r="K97" i="14"/>
  <c r="I97" i="14" s="1"/>
  <c r="J97" i="14"/>
  <c r="K96" i="14"/>
  <c r="H96" i="14" s="1"/>
  <c r="J96" i="14"/>
  <c r="K95" i="14"/>
  <c r="M95" i="14" s="1"/>
  <c r="O95" i="14" s="1"/>
  <c r="J95" i="14"/>
  <c r="K94" i="14"/>
  <c r="G94" i="14" s="1"/>
  <c r="J94" i="14"/>
  <c r="K93" i="14"/>
  <c r="H93" i="14" s="1"/>
  <c r="J93" i="14"/>
  <c r="M92" i="14"/>
  <c r="O92" i="14" s="1"/>
  <c r="J92" i="14"/>
  <c r="I92" i="14"/>
  <c r="H92" i="14"/>
  <c r="G92" i="14"/>
  <c r="K91" i="14"/>
  <c r="I91" i="14" s="1"/>
  <c r="J91" i="14"/>
  <c r="K90" i="14"/>
  <c r="M90" i="14" s="1"/>
  <c r="O90" i="14" s="1"/>
  <c r="J90" i="14"/>
  <c r="K89" i="14"/>
  <c r="M89" i="14" s="1"/>
  <c r="O89" i="14" s="1"/>
  <c r="J89" i="14"/>
  <c r="K88" i="14"/>
  <c r="M88" i="14" s="1"/>
  <c r="O88" i="14" s="1"/>
  <c r="J88" i="14"/>
  <c r="L87" i="14"/>
  <c r="J87" i="14" s="1"/>
  <c r="K87" i="14"/>
  <c r="H87" i="14" s="1"/>
  <c r="K86" i="14"/>
  <c r="I86" i="14" s="1"/>
  <c r="J86" i="14"/>
  <c r="K85" i="14"/>
  <c r="M85" i="14" s="1"/>
  <c r="O85" i="14" s="1"/>
  <c r="J85" i="14"/>
  <c r="K84" i="14"/>
  <c r="H84" i="14" s="1"/>
  <c r="J84" i="14"/>
  <c r="K83" i="14"/>
  <c r="M83" i="14" s="1"/>
  <c r="O83" i="14" s="1"/>
  <c r="J83" i="14"/>
  <c r="K82" i="14"/>
  <c r="G82" i="14" s="1"/>
  <c r="J82" i="14"/>
  <c r="K81" i="14"/>
  <c r="H81" i="14" s="1"/>
  <c r="J81" i="14"/>
  <c r="K80" i="14"/>
  <c r="I80" i="14" s="1"/>
  <c r="J80" i="14"/>
  <c r="K79" i="14"/>
  <c r="G79" i="14" s="1"/>
  <c r="J79" i="14"/>
  <c r="K78" i="14"/>
  <c r="G78" i="14" s="1"/>
  <c r="J78" i="14"/>
  <c r="K77" i="14"/>
  <c r="M77" i="14" s="1"/>
  <c r="O77" i="14" s="1"/>
  <c r="J77" i="14"/>
  <c r="K76" i="14"/>
  <c r="G76" i="14" s="1"/>
  <c r="J76" i="14"/>
  <c r="K75" i="14"/>
  <c r="H75" i="14" s="1"/>
  <c r="J75" i="14"/>
  <c r="K74" i="14"/>
  <c r="I74" i="14" s="1"/>
  <c r="J74" i="14"/>
  <c r="K73" i="14"/>
  <c r="H73" i="14" s="1"/>
  <c r="J73" i="14"/>
  <c r="K72" i="14"/>
  <c r="I72" i="14" s="1"/>
  <c r="J72" i="14"/>
  <c r="K71" i="14"/>
  <c r="M71" i="14" s="1"/>
  <c r="O71" i="14" s="1"/>
  <c r="J71" i="14"/>
  <c r="K70" i="14"/>
  <c r="G70" i="14" s="1"/>
  <c r="J70" i="14"/>
  <c r="K69" i="14"/>
  <c r="H69" i="14" s="1"/>
  <c r="J69" i="14"/>
  <c r="K68" i="14"/>
  <c r="I68" i="14" s="1"/>
  <c r="J68" i="14"/>
  <c r="K67" i="14"/>
  <c r="I67" i="14" s="1"/>
  <c r="J67" i="14"/>
  <c r="K66" i="14"/>
  <c r="H66" i="14" s="1"/>
  <c r="J66" i="14"/>
  <c r="K65" i="14"/>
  <c r="M65" i="14" s="1"/>
  <c r="O65" i="14" s="1"/>
  <c r="J65" i="14"/>
  <c r="M64" i="14"/>
  <c r="O64" i="14" s="1"/>
  <c r="J64" i="14"/>
  <c r="I64" i="14"/>
  <c r="H64" i="14"/>
  <c r="G64" i="14"/>
  <c r="K63" i="14"/>
  <c r="G63" i="14" s="1"/>
  <c r="J63" i="14"/>
  <c r="M62" i="14"/>
  <c r="O62" i="14" s="1"/>
  <c r="J62" i="14"/>
  <c r="I62" i="14"/>
  <c r="H62" i="14"/>
  <c r="G62" i="14"/>
  <c r="M61" i="14"/>
  <c r="O61" i="14" s="1"/>
  <c r="J61" i="14"/>
  <c r="I61" i="14"/>
  <c r="H61" i="14"/>
  <c r="G61" i="14"/>
  <c r="M60" i="14"/>
  <c r="O60" i="14" s="1"/>
  <c r="J60" i="14"/>
  <c r="I60" i="14"/>
  <c r="H60" i="14"/>
  <c r="G60" i="14"/>
  <c r="M59" i="14"/>
  <c r="O59" i="14" s="1"/>
  <c r="J59" i="14"/>
  <c r="I59" i="14"/>
  <c r="H59" i="14"/>
  <c r="G59" i="14"/>
  <c r="M58" i="14"/>
  <c r="O58" i="14" s="1"/>
  <c r="J58" i="14"/>
  <c r="I58" i="14"/>
  <c r="H58" i="14"/>
  <c r="G58" i="14"/>
  <c r="M57" i="14"/>
  <c r="O57" i="14" s="1"/>
  <c r="J57" i="14"/>
  <c r="I57" i="14"/>
  <c r="H57" i="14"/>
  <c r="G57" i="14"/>
  <c r="M56" i="14"/>
  <c r="O56" i="14" s="1"/>
  <c r="J56" i="14"/>
  <c r="I56" i="14"/>
  <c r="H56" i="14"/>
  <c r="G56" i="14"/>
  <c r="M55" i="14"/>
  <c r="O55" i="14" s="1"/>
  <c r="J55" i="14"/>
  <c r="I55" i="14"/>
  <c r="H55" i="14"/>
  <c r="G55" i="14"/>
  <c r="M54" i="14"/>
  <c r="O54" i="14" s="1"/>
  <c r="J54" i="14"/>
  <c r="I54" i="14"/>
  <c r="H54" i="14"/>
  <c r="G54" i="14"/>
  <c r="M53" i="14"/>
  <c r="O53" i="14" s="1"/>
  <c r="J53" i="14"/>
  <c r="I53" i="14"/>
  <c r="H53" i="14"/>
  <c r="G53" i="14"/>
  <c r="M52" i="14"/>
  <c r="O52" i="14" s="1"/>
  <c r="J52" i="14"/>
  <c r="I52" i="14"/>
  <c r="H52" i="14"/>
  <c r="G52" i="14"/>
  <c r="M51" i="14"/>
  <c r="O51" i="14" s="1"/>
  <c r="J51" i="14"/>
  <c r="I51" i="14"/>
  <c r="H51" i="14"/>
  <c r="G51" i="14"/>
  <c r="M50" i="14"/>
  <c r="O50" i="14" s="1"/>
  <c r="J50" i="14"/>
  <c r="I50" i="14"/>
  <c r="H50" i="14"/>
  <c r="G50" i="14"/>
  <c r="M49" i="14"/>
  <c r="O49" i="14" s="1"/>
  <c r="J49" i="14"/>
  <c r="I49" i="14"/>
  <c r="H49" i="14"/>
  <c r="G49" i="14"/>
  <c r="M48" i="14"/>
  <c r="O48" i="14" s="1"/>
  <c r="J48" i="14"/>
  <c r="I48" i="14"/>
  <c r="H48" i="14"/>
  <c r="G48" i="14"/>
  <c r="M47" i="14"/>
  <c r="O47" i="14" s="1"/>
  <c r="J47" i="14"/>
  <c r="I47" i="14"/>
  <c r="H47" i="14"/>
  <c r="G47" i="14"/>
  <c r="M46" i="14"/>
  <c r="O46" i="14" s="1"/>
  <c r="J46" i="14"/>
  <c r="I46" i="14"/>
  <c r="H46" i="14"/>
  <c r="G46" i="14"/>
  <c r="M45" i="14"/>
  <c r="O45" i="14" s="1"/>
  <c r="J45" i="14"/>
  <c r="I45" i="14"/>
  <c r="H45" i="14"/>
  <c r="G45" i="14"/>
  <c r="M44" i="14"/>
  <c r="O44" i="14" s="1"/>
  <c r="J44" i="14"/>
  <c r="I44" i="14"/>
  <c r="H44" i="14"/>
  <c r="G44" i="14"/>
  <c r="M43" i="14"/>
  <c r="O43" i="14" s="1"/>
  <c r="J43" i="14"/>
  <c r="I43" i="14"/>
  <c r="H43" i="14"/>
  <c r="G43" i="14"/>
  <c r="M42" i="14"/>
  <c r="O42" i="14" s="1"/>
  <c r="J42" i="14"/>
  <c r="I42" i="14"/>
  <c r="H42" i="14"/>
  <c r="G42" i="14"/>
  <c r="M41" i="14"/>
  <c r="O41" i="14" s="1"/>
  <c r="J41" i="14"/>
  <c r="I41" i="14"/>
  <c r="H41" i="14"/>
  <c r="G41" i="14"/>
  <c r="M40" i="14"/>
  <c r="O40" i="14" s="1"/>
  <c r="J40" i="14"/>
  <c r="I40" i="14"/>
  <c r="H40" i="14"/>
  <c r="G40" i="14"/>
  <c r="M39" i="14"/>
  <c r="O39" i="14" s="1"/>
  <c r="J39" i="14"/>
  <c r="I39" i="14"/>
  <c r="H39" i="14"/>
  <c r="G39" i="14"/>
  <c r="M38" i="14"/>
  <c r="O38" i="14" s="1"/>
  <c r="J38" i="14"/>
  <c r="I38" i="14"/>
  <c r="H38" i="14"/>
  <c r="G38" i="14"/>
  <c r="M37" i="14"/>
  <c r="O37" i="14" s="1"/>
  <c r="J37" i="14"/>
  <c r="I37" i="14"/>
  <c r="H37" i="14"/>
  <c r="G37" i="14"/>
  <c r="M36" i="14"/>
  <c r="O36" i="14" s="1"/>
  <c r="J36" i="14"/>
  <c r="I36" i="14"/>
  <c r="H36" i="14"/>
  <c r="G36" i="14"/>
  <c r="M35" i="14"/>
  <c r="O35" i="14" s="1"/>
  <c r="J35" i="14"/>
  <c r="I35" i="14"/>
  <c r="H35" i="14"/>
  <c r="G35" i="14"/>
  <c r="M34" i="14"/>
  <c r="O34" i="14" s="1"/>
  <c r="J34" i="14"/>
  <c r="I34" i="14"/>
  <c r="H34" i="14"/>
  <c r="G34" i="14"/>
  <c r="M33" i="14"/>
  <c r="O33" i="14" s="1"/>
  <c r="J33" i="14"/>
  <c r="I33" i="14"/>
  <c r="H33" i="14"/>
  <c r="G33" i="14"/>
  <c r="M32" i="14"/>
  <c r="O32" i="14" s="1"/>
  <c r="J32" i="14"/>
  <c r="I32" i="14"/>
  <c r="H32" i="14"/>
  <c r="G32" i="14"/>
  <c r="M31" i="14"/>
  <c r="O31" i="14" s="1"/>
  <c r="J31" i="14"/>
  <c r="I31" i="14"/>
  <c r="H31" i="14"/>
  <c r="G31" i="14"/>
  <c r="M30" i="14"/>
  <c r="O30" i="14" s="1"/>
  <c r="J30" i="14"/>
  <c r="I30" i="14"/>
  <c r="H30" i="14"/>
  <c r="G30" i="14"/>
  <c r="M29" i="14"/>
  <c r="O29" i="14" s="1"/>
  <c r="J29" i="14"/>
  <c r="I29" i="14"/>
  <c r="H29" i="14"/>
  <c r="G29" i="14"/>
  <c r="M28" i="14"/>
  <c r="O28" i="14" s="1"/>
  <c r="J28" i="14"/>
  <c r="I28" i="14"/>
  <c r="H28" i="14"/>
  <c r="G28" i="14"/>
  <c r="M27" i="14"/>
  <c r="O27" i="14" s="1"/>
  <c r="J27" i="14"/>
  <c r="I27" i="14"/>
  <c r="H27" i="14"/>
  <c r="G27" i="14"/>
  <c r="M26" i="14"/>
  <c r="O26" i="14" s="1"/>
  <c r="J26" i="14"/>
  <c r="I26" i="14"/>
  <c r="H26" i="14"/>
  <c r="G26" i="14"/>
  <c r="M25" i="14"/>
  <c r="O25" i="14" s="1"/>
  <c r="J25" i="14"/>
  <c r="I25" i="14"/>
  <c r="H25" i="14"/>
  <c r="G25" i="14"/>
  <c r="M24" i="14"/>
  <c r="O24" i="14" s="1"/>
  <c r="J24" i="14"/>
  <c r="I24" i="14"/>
  <c r="H24" i="14"/>
  <c r="G24" i="14"/>
  <c r="M23" i="14"/>
  <c r="O23" i="14" s="1"/>
  <c r="J23" i="14"/>
  <c r="I23" i="14"/>
  <c r="H23" i="14"/>
  <c r="G23" i="14"/>
  <c r="M22" i="14"/>
  <c r="O22" i="14" s="1"/>
  <c r="J22" i="14"/>
  <c r="I22" i="14"/>
  <c r="H22" i="14"/>
  <c r="G22" i="14"/>
  <c r="M21" i="14"/>
  <c r="O21" i="14" s="1"/>
  <c r="J21" i="14"/>
  <c r="I21" i="14"/>
  <c r="H21" i="14"/>
  <c r="G21" i="14"/>
  <c r="M20" i="14"/>
  <c r="O20" i="14" s="1"/>
  <c r="J20" i="14"/>
  <c r="I20" i="14"/>
  <c r="H20" i="14"/>
  <c r="G20" i="14"/>
  <c r="M19" i="14"/>
  <c r="O19" i="14" s="1"/>
  <c r="J19" i="14"/>
  <c r="I19" i="14"/>
  <c r="H19" i="14"/>
  <c r="G19" i="14"/>
  <c r="M18" i="14"/>
  <c r="O18" i="14" s="1"/>
  <c r="J18" i="14"/>
  <c r="I18" i="14"/>
  <c r="H18" i="14"/>
  <c r="G18" i="14"/>
  <c r="M17" i="14"/>
  <c r="O17" i="14" s="1"/>
  <c r="J17" i="14"/>
  <c r="I17" i="14"/>
  <c r="H17" i="14"/>
  <c r="G17" i="14"/>
  <c r="M16" i="14"/>
  <c r="O16" i="14" s="1"/>
  <c r="J16" i="14"/>
  <c r="I16" i="14"/>
  <c r="H16" i="14"/>
  <c r="G16" i="14"/>
  <c r="M15" i="14"/>
  <c r="O15" i="14" s="1"/>
  <c r="J15" i="14"/>
  <c r="I15" i="14"/>
  <c r="H15" i="14"/>
  <c r="G15" i="14"/>
  <c r="M14" i="14"/>
  <c r="O14" i="14" s="1"/>
  <c r="J14" i="14"/>
  <c r="I14" i="14"/>
  <c r="H14" i="14"/>
  <c r="G14" i="14"/>
  <c r="M13" i="14"/>
  <c r="O13" i="14" s="1"/>
  <c r="J13" i="14"/>
  <c r="I13" i="14"/>
  <c r="H13" i="14"/>
  <c r="G13" i="14"/>
  <c r="M12" i="14"/>
  <c r="O12" i="14" s="1"/>
  <c r="J12" i="14"/>
  <c r="I12" i="14"/>
  <c r="H12" i="14"/>
  <c r="G12" i="14"/>
  <c r="M11" i="14"/>
  <c r="O11" i="14" s="1"/>
  <c r="J11" i="14"/>
  <c r="I11" i="14"/>
  <c r="H11" i="14"/>
  <c r="G11" i="14"/>
  <c r="M10" i="14"/>
  <c r="O10" i="14" s="1"/>
  <c r="J10" i="14"/>
  <c r="I10" i="14"/>
  <c r="H10" i="14"/>
  <c r="G10" i="14"/>
  <c r="M9" i="14"/>
  <c r="O9" i="14" s="1"/>
  <c r="J9" i="14"/>
  <c r="I9" i="14"/>
  <c r="H9" i="14"/>
  <c r="G9" i="14"/>
  <c r="G66" i="10" s="1"/>
  <c r="M8" i="14"/>
  <c r="O8" i="14" s="1"/>
  <c r="J8" i="14"/>
  <c r="I8" i="14"/>
  <c r="H8" i="14"/>
  <c r="G8" i="14"/>
  <c r="M7" i="14"/>
  <c r="O7" i="14" s="1"/>
  <c r="J7" i="14"/>
  <c r="I7" i="14"/>
  <c r="H7" i="14"/>
  <c r="G7" i="14"/>
  <c r="G33" i="10" s="1"/>
  <c r="M6" i="14"/>
  <c r="O6" i="14" s="1"/>
  <c r="J6" i="14"/>
  <c r="I6" i="14"/>
  <c r="H6" i="14"/>
  <c r="G6" i="14"/>
  <c r="M5" i="14"/>
  <c r="O5" i="14" s="1"/>
  <c r="J5" i="14"/>
  <c r="I5" i="14"/>
  <c r="H5" i="14"/>
  <c r="G5" i="14"/>
  <c r="M4" i="14"/>
  <c r="O4" i="14" s="1"/>
  <c r="J4" i="14"/>
  <c r="I4" i="14"/>
  <c r="H4" i="14"/>
  <c r="G4" i="14"/>
  <c r="M3" i="14"/>
  <c r="O3" i="14" s="1"/>
  <c r="J3" i="14"/>
  <c r="I3" i="14"/>
  <c r="H3" i="14"/>
  <c r="G3" i="14"/>
  <c r="I99" i="23"/>
  <c r="H99" i="23"/>
  <c r="E98" i="23"/>
  <c r="E96" i="23"/>
  <c r="E94" i="23"/>
  <c r="E90" i="23"/>
  <c r="E86" i="23"/>
  <c r="E83" i="23"/>
  <c r="E75" i="23"/>
  <c r="F73" i="23"/>
  <c r="E73" i="23"/>
  <c r="G72" i="23"/>
  <c r="E71" i="23"/>
  <c r="E66" i="23"/>
  <c r="E60" i="23"/>
  <c r="E53" i="23"/>
  <c r="E51" i="23"/>
  <c r="F50" i="23"/>
  <c r="G50" i="23" s="1"/>
  <c r="F49" i="23"/>
  <c r="G49" i="23" s="1"/>
  <c r="F48" i="23"/>
  <c r="G48" i="23" s="1"/>
  <c r="F47" i="23"/>
  <c r="G47" i="23" s="1"/>
  <c r="F46" i="23"/>
  <c r="G46" i="23" s="1"/>
  <c r="F45" i="23"/>
  <c r="G45" i="23" s="1"/>
  <c r="E44" i="23"/>
  <c r="E42" i="23"/>
  <c r="E32" i="23"/>
  <c r="E30" i="23"/>
  <c r="E24" i="23"/>
  <c r="E21" i="23"/>
  <c r="E15" i="23"/>
  <c r="E13" i="23"/>
  <c r="E10" i="23"/>
  <c r="E8" i="23"/>
  <c r="E4" i="23"/>
  <c r="H79" i="22"/>
  <c r="D67" i="22"/>
  <c r="B66" i="22"/>
  <c r="B65" i="22"/>
  <c r="A65" i="22"/>
  <c r="I38" i="22"/>
  <c r="I32" i="22"/>
  <c r="A18" i="22"/>
  <c r="A17" i="22"/>
  <c r="A16" i="22"/>
  <c r="A11" i="22"/>
  <c r="B10" i="22"/>
  <c r="B6" i="22"/>
  <c r="B5" i="22"/>
  <c r="A4" i="22"/>
  <c r="B4" i="22" s="1"/>
  <c r="A1" i="22"/>
  <c r="D1" i="23" s="1"/>
  <c r="N288" i="21"/>
  <c r="N287" i="21"/>
  <c r="N286" i="21"/>
  <c r="N285" i="21"/>
  <c r="N284" i="21"/>
  <c r="N283" i="21"/>
  <c r="N282" i="21"/>
  <c r="N281" i="21"/>
  <c r="N280" i="21"/>
  <c r="N279" i="21"/>
  <c r="N278" i="21"/>
  <c r="AB275" i="21"/>
  <c r="X273" i="21"/>
  <c r="X272" i="21"/>
  <c r="X271" i="21"/>
  <c r="G78" i="22" s="1"/>
  <c r="I78" i="22" s="1"/>
  <c r="X270" i="21"/>
  <c r="X269" i="21"/>
  <c r="X268" i="21"/>
  <c r="X267" i="21"/>
  <c r="X266" i="21"/>
  <c r="X265" i="21"/>
  <c r="X264" i="21"/>
  <c r="X263" i="21"/>
  <c r="X262" i="21"/>
  <c r="X261" i="21"/>
  <c r="X260" i="21"/>
  <c r="X259" i="21"/>
  <c r="X258" i="21"/>
  <c r="X257" i="21"/>
  <c r="X256" i="21"/>
  <c r="X255" i="21"/>
  <c r="X254" i="21"/>
  <c r="X253" i="21"/>
  <c r="X252" i="21"/>
  <c r="X251" i="21"/>
  <c r="X250" i="21"/>
  <c r="X249" i="21"/>
  <c r="X248" i="21"/>
  <c r="X247" i="21"/>
  <c r="X246" i="21"/>
  <c r="X245" i="21"/>
  <c r="X244" i="21"/>
  <c r="X243" i="21"/>
  <c r="Y243" i="21" s="1"/>
  <c r="G71" i="22" s="1"/>
  <c r="I71" i="22" s="1"/>
  <c r="X242" i="21"/>
  <c r="X241" i="21"/>
  <c r="X240" i="21"/>
  <c r="G70" i="22" s="1"/>
  <c r="I70" i="22" s="1"/>
  <c r="X239" i="21"/>
  <c r="X238" i="21"/>
  <c r="X237" i="21"/>
  <c r="X236" i="21"/>
  <c r="X235" i="21"/>
  <c r="X234" i="21"/>
  <c r="X233" i="21"/>
  <c r="X232" i="21"/>
  <c r="X231" i="21"/>
  <c r="X230" i="21"/>
  <c r="X229" i="21"/>
  <c r="X228" i="21"/>
  <c r="X227" i="21"/>
  <c r="X226" i="21"/>
  <c r="X225" i="21"/>
  <c r="X224" i="21"/>
  <c r="X223" i="21"/>
  <c r="X222" i="21"/>
  <c r="X221" i="21"/>
  <c r="X220" i="21"/>
  <c r="X219" i="21"/>
  <c r="X218" i="21"/>
  <c r="X217" i="21"/>
  <c r="X216" i="21"/>
  <c r="X215" i="21"/>
  <c r="X214" i="21"/>
  <c r="X213" i="21"/>
  <c r="X212" i="21"/>
  <c r="X211" i="21"/>
  <c r="X210" i="21"/>
  <c r="X209" i="21"/>
  <c r="X208" i="21"/>
  <c r="X207" i="21"/>
  <c r="X206" i="21"/>
  <c r="X205" i="21"/>
  <c r="X204" i="21"/>
  <c r="X203" i="21"/>
  <c r="X202" i="21"/>
  <c r="X201" i="21"/>
  <c r="X200" i="21"/>
  <c r="X199" i="21"/>
  <c r="X198" i="21"/>
  <c r="X197" i="21"/>
  <c r="X196" i="21"/>
  <c r="X195" i="21"/>
  <c r="X194" i="21"/>
  <c r="X193" i="21"/>
  <c r="X192" i="21"/>
  <c r="X191" i="21"/>
  <c r="X190" i="21"/>
  <c r="X189" i="21"/>
  <c r="X188" i="21"/>
  <c r="X187" i="21"/>
  <c r="X186" i="21"/>
  <c r="X185" i="21"/>
  <c r="X184" i="21"/>
  <c r="X183" i="21"/>
  <c r="X182" i="21"/>
  <c r="X181" i="21"/>
  <c r="X180" i="21"/>
  <c r="X179" i="21"/>
  <c r="X178" i="21"/>
  <c r="X177" i="21"/>
  <c r="X176" i="21"/>
  <c r="X175" i="21"/>
  <c r="X174" i="21"/>
  <c r="X173" i="21"/>
  <c r="X172" i="21"/>
  <c r="X171" i="21"/>
  <c r="X170" i="21"/>
  <c r="X169" i="21"/>
  <c r="X168" i="21"/>
  <c r="X167" i="21"/>
  <c r="X166" i="21"/>
  <c r="X165" i="21"/>
  <c r="X164" i="21"/>
  <c r="X163" i="21"/>
  <c r="X162" i="21"/>
  <c r="X161" i="21"/>
  <c r="X160" i="21"/>
  <c r="Y160" i="21" s="1"/>
  <c r="X159" i="21"/>
  <c r="Y159" i="21" s="1"/>
  <c r="G54" i="22" s="1"/>
  <c r="I54" i="22" s="1"/>
  <c r="X158" i="21"/>
  <c r="Y158" i="21" s="1"/>
  <c r="G53" i="22" s="1"/>
  <c r="I53" i="22" s="1"/>
  <c r="X157" i="21"/>
  <c r="X156" i="21"/>
  <c r="X155" i="21"/>
  <c r="X154" i="21"/>
  <c r="X153" i="21"/>
  <c r="X152" i="21"/>
  <c r="X151" i="21"/>
  <c r="X150" i="21"/>
  <c r="X149" i="21"/>
  <c r="Y149" i="21" s="1"/>
  <c r="G48" i="22" s="1"/>
  <c r="I48" i="22" s="1"/>
  <c r="X148" i="21"/>
  <c r="X147" i="21"/>
  <c r="X146" i="21"/>
  <c r="X145" i="21"/>
  <c r="Y145" i="21" s="1"/>
  <c r="X144" i="21"/>
  <c r="F97" i="23" s="1"/>
  <c r="X143" i="21"/>
  <c r="X142" i="21"/>
  <c r="F93" i="23" s="1"/>
  <c r="G93" i="23" s="1"/>
  <c r="X141" i="21"/>
  <c r="F92" i="23" s="1"/>
  <c r="G92" i="23" s="1"/>
  <c r="X140" i="21"/>
  <c r="X139" i="21"/>
  <c r="F91" i="23" s="1"/>
  <c r="X138" i="21"/>
  <c r="F89" i="23" s="1"/>
  <c r="G89" i="23" s="1"/>
  <c r="X137" i="21"/>
  <c r="X136" i="21"/>
  <c r="F88" i="23" s="1"/>
  <c r="G88" i="23" s="1"/>
  <c r="X135" i="21"/>
  <c r="X134" i="21"/>
  <c r="F87" i="23" s="1"/>
  <c r="X133" i="21"/>
  <c r="F85" i="23" s="1"/>
  <c r="G85" i="23" s="1"/>
  <c r="X132" i="21"/>
  <c r="X131" i="21"/>
  <c r="X130" i="21"/>
  <c r="X129" i="21"/>
  <c r="X128" i="21"/>
  <c r="F79" i="23" s="1"/>
  <c r="G79" i="23" s="1"/>
  <c r="X127" i="21"/>
  <c r="F78" i="23" s="1"/>
  <c r="G78" i="23" s="1"/>
  <c r="X126" i="21"/>
  <c r="X125" i="21"/>
  <c r="F80" i="23" s="1"/>
  <c r="G80" i="23" s="1"/>
  <c r="X124" i="21"/>
  <c r="F82" i="23" s="1"/>
  <c r="G82" i="23" s="1"/>
  <c r="X123" i="21"/>
  <c r="F81" i="23" s="1"/>
  <c r="G81" i="23" s="1"/>
  <c r="X122" i="21"/>
  <c r="F77" i="23" s="1"/>
  <c r="X121" i="21"/>
  <c r="F76" i="23" s="1"/>
  <c r="G76" i="23" s="1"/>
  <c r="X120" i="21"/>
  <c r="F74" i="23" s="1"/>
  <c r="X119" i="21"/>
  <c r="X118" i="21"/>
  <c r="Y119" i="21" s="1"/>
  <c r="G36" i="22" s="1"/>
  <c r="I36" i="22" s="1"/>
  <c r="X117" i="21"/>
  <c r="F65" i="23" s="1"/>
  <c r="G65" i="23" s="1"/>
  <c r="X116" i="21"/>
  <c r="F64" i="23" s="1"/>
  <c r="G64" i="23" s="1"/>
  <c r="X115" i="21"/>
  <c r="X114" i="21"/>
  <c r="F62" i="23" s="1"/>
  <c r="X113" i="21"/>
  <c r="F61" i="23" s="1"/>
  <c r="G61" i="23" s="1"/>
  <c r="X112" i="21"/>
  <c r="X111" i="21"/>
  <c r="X110" i="21"/>
  <c r="F57" i="23" s="1"/>
  <c r="G57" i="23" s="1"/>
  <c r="X109" i="21"/>
  <c r="F58" i="23" s="1"/>
  <c r="G58" i="23" s="1"/>
  <c r="X108" i="21"/>
  <c r="F56" i="23" s="1"/>
  <c r="G56" i="23" s="1"/>
  <c r="X107" i="21"/>
  <c r="X106" i="21"/>
  <c r="F55" i="23" s="1"/>
  <c r="G55" i="23" s="1"/>
  <c r="X105" i="21"/>
  <c r="X104" i="21"/>
  <c r="F70" i="23" s="1"/>
  <c r="G70" i="23" s="1"/>
  <c r="X103" i="21"/>
  <c r="F69" i="23" s="1"/>
  <c r="G69" i="23" s="1"/>
  <c r="X102" i="21"/>
  <c r="F68" i="23" s="1"/>
  <c r="G68" i="23" s="1"/>
  <c r="X101" i="21"/>
  <c r="F67" i="23" s="1"/>
  <c r="G67" i="23" s="1"/>
  <c r="X100" i="21"/>
  <c r="Y100" i="21" s="1"/>
  <c r="X99" i="21"/>
  <c r="X98" i="21"/>
  <c r="F43" i="23" s="1"/>
  <c r="X97" i="21"/>
  <c r="X96" i="21"/>
  <c r="F41" i="23" s="1"/>
  <c r="G41" i="23" s="1"/>
  <c r="X95" i="21"/>
  <c r="F40" i="23" s="1"/>
  <c r="G40" i="23" s="1"/>
  <c r="X94" i="21"/>
  <c r="F39" i="23" s="1"/>
  <c r="G39" i="23" s="1"/>
  <c r="X93" i="21"/>
  <c r="X92" i="21"/>
  <c r="X91" i="21"/>
  <c r="F37" i="23" s="1"/>
  <c r="G37" i="23" s="1"/>
  <c r="X90" i="21"/>
  <c r="F36" i="23" s="1"/>
  <c r="G36" i="23" s="1"/>
  <c r="X89" i="21"/>
  <c r="F35" i="23" s="1"/>
  <c r="G35" i="23" s="1"/>
  <c r="X88" i="21"/>
  <c r="X87" i="21"/>
  <c r="F33" i="23" s="1"/>
  <c r="G33" i="23" s="1"/>
  <c r="X86" i="21"/>
  <c r="Y86" i="21" s="1"/>
  <c r="G27" i="22" s="1"/>
  <c r="I27" i="22" s="1"/>
  <c r="X85" i="21"/>
  <c r="G28" i="22" s="1"/>
  <c r="I28" i="22" s="1"/>
  <c r="X84" i="21"/>
  <c r="F26" i="23" s="1"/>
  <c r="G26" i="23" s="1"/>
  <c r="X83" i="21"/>
  <c r="F27" i="23" s="1"/>
  <c r="G27" i="23" s="1"/>
  <c r="X82" i="21"/>
  <c r="F28" i="23" s="1"/>
  <c r="G28" i="23" s="1"/>
  <c r="X81" i="21"/>
  <c r="X80" i="21"/>
  <c r="F6" i="23" s="1"/>
  <c r="X79" i="21"/>
  <c r="F25" i="23" s="1"/>
  <c r="X78" i="21"/>
  <c r="F23" i="23" s="1"/>
  <c r="G23" i="23" s="1"/>
  <c r="X77" i="21"/>
  <c r="F22" i="23" s="1"/>
  <c r="X76" i="21"/>
  <c r="F20" i="23" s="1"/>
  <c r="G20" i="23" s="1"/>
  <c r="X75" i="21"/>
  <c r="F19" i="23" s="1"/>
  <c r="G19" i="23" s="1"/>
  <c r="X74" i="21"/>
  <c r="F18" i="23" s="1"/>
  <c r="G18" i="23" s="1"/>
  <c r="X73" i="21"/>
  <c r="F17" i="23" s="1"/>
  <c r="G17" i="23" s="1"/>
  <c r="X72" i="21"/>
  <c r="X71" i="21"/>
  <c r="X70" i="21"/>
  <c r="X69" i="21"/>
  <c r="F14" i="23" s="1"/>
  <c r="X68" i="21"/>
  <c r="F12" i="23" s="1"/>
  <c r="G12" i="23" s="1"/>
  <c r="X67" i="21"/>
  <c r="X66" i="21"/>
  <c r="X65" i="21"/>
  <c r="X64" i="21"/>
  <c r="G20" i="22" s="1"/>
  <c r="I20" i="22" s="1"/>
  <c r="X63" i="21"/>
  <c r="Y63" i="21" s="1"/>
  <c r="G19" i="22" s="1"/>
  <c r="I19" i="22" s="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0" i="21"/>
  <c r="Y40" i="21" s="1"/>
  <c r="X39" i="21"/>
  <c r="X37" i="21"/>
  <c r="X36" i="21"/>
  <c r="Y39" i="21" s="1"/>
  <c r="G14" i="22" s="1"/>
  <c r="I14" i="22" s="1"/>
  <c r="X35" i="21"/>
  <c r="X34" i="21"/>
  <c r="X33" i="21"/>
  <c r="X32" i="21"/>
  <c r="X31" i="21"/>
  <c r="X30" i="21"/>
  <c r="X29" i="21"/>
  <c r="X28" i="21"/>
  <c r="Y28" i="21" s="1"/>
  <c r="G11" i="22" s="1"/>
  <c r="I11" i="22" s="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X3" i="21"/>
  <c r="X2" i="21"/>
  <c r="J71" i="15"/>
  <c r="F71" i="15"/>
  <c r="H70" i="15"/>
  <c r="J70" i="15" s="1"/>
  <c r="F70" i="15"/>
  <c r="A70" i="15"/>
  <c r="H69" i="15"/>
  <c r="J69" i="15" s="1"/>
  <c r="F69" i="15"/>
  <c r="H68" i="15"/>
  <c r="J68" i="15" s="1"/>
  <c r="F68" i="15"/>
  <c r="H67" i="15"/>
  <c r="J67" i="15" s="1"/>
  <c r="F67" i="15"/>
  <c r="H66" i="15"/>
  <c r="J66" i="15" s="1"/>
  <c r="F66" i="15"/>
  <c r="H65" i="15"/>
  <c r="J65" i="15" s="1"/>
  <c r="F65" i="15"/>
  <c r="H64" i="15"/>
  <c r="J64" i="15" s="1"/>
  <c r="F64" i="15"/>
  <c r="J63" i="15"/>
  <c r="F63" i="15"/>
  <c r="J62" i="15"/>
  <c r="F62" i="15"/>
  <c r="H61" i="15"/>
  <c r="J61" i="15" s="1"/>
  <c r="F61" i="15"/>
  <c r="H60" i="15"/>
  <c r="J60" i="15" s="1"/>
  <c r="F60" i="15"/>
  <c r="H59" i="15"/>
  <c r="J59" i="15" s="1"/>
  <c r="F59" i="15"/>
  <c r="H58" i="15"/>
  <c r="J58" i="15" s="1"/>
  <c r="F58" i="15"/>
  <c r="H57" i="15"/>
  <c r="J57" i="15" s="1"/>
  <c r="F57" i="15"/>
  <c r="H56" i="15"/>
  <c r="J56" i="15" s="1"/>
  <c r="F56" i="15"/>
  <c r="H55" i="15"/>
  <c r="J55" i="15" s="1"/>
  <c r="F55" i="15"/>
  <c r="H54" i="15"/>
  <c r="J54" i="15" s="1"/>
  <c r="F54" i="15"/>
  <c r="H53" i="15"/>
  <c r="J53" i="15" s="1"/>
  <c r="F53" i="15"/>
  <c r="H52" i="15"/>
  <c r="J52" i="15" s="1"/>
  <c r="F52" i="15"/>
  <c r="H51" i="15"/>
  <c r="J51" i="15" s="1"/>
  <c r="F51" i="15"/>
  <c r="H50" i="15"/>
  <c r="J50" i="15" s="1"/>
  <c r="F50" i="15"/>
  <c r="H49" i="15"/>
  <c r="J49" i="15" s="1"/>
  <c r="F49" i="15"/>
  <c r="H48" i="15"/>
  <c r="J48" i="15" s="1"/>
  <c r="F48" i="15"/>
  <c r="H47" i="15"/>
  <c r="J47" i="15" s="1"/>
  <c r="F47" i="15"/>
  <c r="H46" i="15"/>
  <c r="J46" i="15" s="1"/>
  <c r="F46" i="15"/>
  <c r="H45" i="15"/>
  <c r="J45" i="15" s="1"/>
  <c r="F45" i="15"/>
  <c r="H44" i="15"/>
  <c r="J44" i="15" s="1"/>
  <c r="F44" i="15"/>
  <c r="H43" i="15"/>
  <c r="J43" i="15" s="1"/>
  <c r="F43" i="15"/>
  <c r="H42" i="15"/>
  <c r="J42" i="15" s="1"/>
  <c r="F42" i="15"/>
  <c r="H41" i="15"/>
  <c r="J41" i="15" s="1"/>
  <c r="F41" i="15"/>
  <c r="H40" i="15"/>
  <c r="J40" i="15" s="1"/>
  <c r="F40" i="15"/>
  <c r="H39" i="15"/>
  <c r="J39" i="15" s="1"/>
  <c r="F39" i="15"/>
  <c r="H38" i="15"/>
  <c r="J38" i="15" s="1"/>
  <c r="F38" i="15"/>
  <c r="H37" i="15"/>
  <c r="J37" i="15" s="1"/>
  <c r="F37" i="15"/>
  <c r="H36" i="15"/>
  <c r="J36" i="15" s="1"/>
  <c r="F36" i="15"/>
  <c r="H35" i="15"/>
  <c r="J35" i="15" s="1"/>
  <c r="F35" i="15"/>
  <c r="H34" i="15"/>
  <c r="J34" i="15" s="1"/>
  <c r="F34" i="15"/>
  <c r="H33" i="15"/>
  <c r="J33" i="15" s="1"/>
  <c r="F33" i="15"/>
  <c r="H32" i="15"/>
  <c r="J32" i="15" s="1"/>
  <c r="F32" i="15"/>
  <c r="H31" i="15"/>
  <c r="J31" i="15" s="1"/>
  <c r="F31" i="15"/>
  <c r="H30" i="15"/>
  <c r="J30" i="15" s="1"/>
  <c r="F30" i="15"/>
  <c r="H29" i="15"/>
  <c r="J29" i="15" s="1"/>
  <c r="F29" i="15"/>
  <c r="H28" i="15"/>
  <c r="J28" i="15" s="1"/>
  <c r="F28" i="15"/>
  <c r="H27" i="15"/>
  <c r="J27" i="15" s="1"/>
  <c r="F27" i="15"/>
  <c r="H26" i="15"/>
  <c r="J26" i="15" s="1"/>
  <c r="F26" i="15"/>
  <c r="H25" i="15"/>
  <c r="J25" i="15" s="1"/>
  <c r="F25" i="15"/>
  <c r="H24" i="15"/>
  <c r="F24" i="15"/>
  <c r="H23" i="15"/>
  <c r="J23" i="15" s="1"/>
  <c r="F23" i="15"/>
  <c r="H22" i="15"/>
  <c r="J22" i="15" s="1"/>
  <c r="F22" i="15"/>
  <c r="H21" i="15"/>
  <c r="J21" i="15" s="1"/>
  <c r="F21" i="15"/>
  <c r="H20" i="15"/>
  <c r="F20" i="15"/>
  <c r="H19" i="15"/>
  <c r="F19" i="15"/>
  <c r="H18" i="15"/>
  <c r="J18" i="15" s="1"/>
  <c r="F18" i="15"/>
  <c r="H17" i="15"/>
  <c r="J17" i="15" s="1"/>
  <c r="F17" i="15"/>
  <c r="H16" i="15"/>
  <c r="J16" i="15" s="1"/>
  <c r="F16" i="15"/>
  <c r="H15" i="15"/>
  <c r="J15" i="15" s="1"/>
  <c r="F15" i="15"/>
  <c r="H14" i="15"/>
  <c r="J14" i="15" s="1"/>
  <c r="F14" i="15"/>
  <c r="H13" i="15"/>
  <c r="J13" i="15" s="1"/>
  <c r="F13" i="15"/>
  <c r="H12" i="15"/>
  <c r="J12" i="15" s="1"/>
  <c r="F12" i="15"/>
  <c r="H11" i="15"/>
  <c r="J11" i="15" s="1"/>
  <c r="F11" i="15"/>
  <c r="H10" i="15"/>
  <c r="J10" i="15" s="1"/>
  <c r="F10" i="15"/>
  <c r="H9" i="15"/>
  <c r="J9" i="15" s="1"/>
  <c r="F9" i="15"/>
  <c r="H8" i="15"/>
  <c r="J8" i="15" s="1"/>
  <c r="F8" i="15"/>
  <c r="H7" i="15"/>
  <c r="J7" i="15" s="1"/>
  <c r="F7" i="15"/>
  <c r="H6" i="15"/>
  <c r="J6" i="15" s="1"/>
  <c r="F6" i="15"/>
  <c r="H5" i="15"/>
  <c r="J5" i="15" s="1"/>
  <c r="F5" i="15"/>
  <c r="H4" i="15"/>
  <c r="J4" i="15" s="1"/>
  <c r="F4" i="15"/>
  <c r="H3" i="15"/>
  <c r="J3" i="15" s="1"/>
  <c r="F3" i="15"/>
  <c r="AB9" i="17"/>
  <c r="J9" i="17"/>
  <c r="S9" i="17" s="1"/>
  <c r="J8" i="17"/>
  <c r="S8" i="17" s="1"/>
  <c r="J7" i="17"/>
  <c r="S7" i="17" s="1"/>
  <c r="J6" i="17"/>
  <c r="L3" i="17"/>
  <c r="F5" i="23" l="1"/>
  <c r="G5" i="23" s="1"/>
  <c r="Y133" i="21"/>
  <c r="Y263" i="21"/>
  <c r="G75" i="22" s="1"/>
  <c r="I75" i="22" s="1"/>
  <c r="Y120" i="21"/>
  <c r="G37" i="22" s="1"/>
  <c r="I37" i="22" s="1"/>
  <c r="G60" i="10"/>
  <c r="Y216" i="21"/>
  <c r="G63" i="22" s="1"/>
  <c r="I63" i="22" s="1"/>
  <c r="Y22" i="21"/>
  <c r="G9" i="22" s="1"/>
  <c r="I9" i="22" s="1"/>
  <c r="Y76" i="21"/>
  <c r="G24" i="22" s="1"/>
  <c r="I24" i="22" s="1"/>
  <c r="F3" i="23"/>
  <c r="G3" i="23" s="1"/>
  <c r="G31" i="22"/>
  <c r="I31" i="22" s="1"/>
  <c r="A7" i="10"/>
  <c r="K16" i="10"/>
  <c r="Y71" i="21"/>
  <c r="G23" i="22" s="1"/>
  <c r="I23" i="22" s="1"/>
  <c r="Y245" i="21"/>
  <c r="G72" i="22" s="1"/>
  <c r="I72" i="22" s="1"/>
  <c r="J16" i="10"/>
  <c r="L16" i="10" s="1"/>
  <c r="Y45" i="21"/>
  <c r="G16" i="22" s="1"/>
  <c r="I16" i="22" s="1"/>
  <c r="Y269" i="21"/>
  <c r="G76" i="22" s="1"/>
  <c r="I76" i="22" s="1"/>
  <c r="G7" i="10"/>
  <c r="N7" i="10" s="1"/>
  <c r="Y13" i="21"/>
  <c r="G6" i="22" s="1"/>
  <c r="I6" i="22" s="1"/>
  <c r="Y155" i="21"/>
  <c r="G55" i="10"/>
  <c r="N55" i="10" s="1"/>
  <c r="K9" i="10"/>
  <c r="M9" i="10" s="1"/>
  <c r="Y190" i="21"/>
  <c r="G59" i="22" s="1"/>
  <c r="I59" i="22" s="1"/>
  <c r="J55" i="10"/>
  <c r="L55" i="10" s="1"/>
  <c r="Y32" i="21"/>
  <c r="G12" i="22" s="1"/>
  <c r="I12" i="22" s="1"/>
  <c r="Y78" i="21"/>
  <c r="G25" i="22" s="1"/>
  <c r="I25" i="22" s="1"/>
  <c r="Y157" i="21"/>
  <c r="G52" i="22" s="1"/>
  <c r="I52" i="22" s="1"/>
  <c r="F59" i="23"/>
  <c r="G59" i="23" s="1"/>
  <c r="Y210" i="21"/>
  <c r="G62" i="22" s="1"/>
  <c r="I62" i="22" s="1"/>
  <c r="G69" i="22"/>
  <c r="I69" i="22" s="1"/>
  <c r="Y273" i="21"/>
  <c r="Y199" i="21"/>
  <c r="G60" i="22" s="1"/>
  <c r="I60" i="22" s="1"/>
  <c r="Y99" i="21"/>
  <c r="G30" i="22" s="1"/>
  <c r="I30" i="22" s="1"/>
  <c r="F31" i="23"/>
  <c r="G31" i="23" s="1"/>
  <c r="J11" i="10"/>
  <c r="L11" i="10" s="1"/>
  <c r="G68" i="22"/>
  <c r="I68" i="22" s="1"/>
  <c r="A6" i="10"/>
  <c r="K6" i="10"/>
  <c r="M6" i="10" s="1"/>
  <c r="J6" i="10"/>
  <c r="L6" i="10" s="1"/>
  <c r="G6" i="10"/>
  <c r="N289" i="21"/>
  <c r="F4" i="23"/>
  <c r="G4" i="23" s="1"/>
  <c r="G58" i="10"/>
  <c r="G67" i="22"/>
  <c r="I67" i="22" s="1"/>
  <c r="Y53" i="21"/>
  <c r="G17" i="22" s="1"/>
  <c r="I17" i="22" s="1"/>
  <c r="F15" i="23"/>
  <c r="G15" i="23" s="1"/>
  <c r="G14" i="23"/>
  <c r="K12" i="10"/>
  <c r="N12" i="10" s="1"/>
  <c r="J12" i="10"/>
  <c r="L12" i="10" s="1"/>
  <c r="J14" i="10"/>
  <c r="L14" i="10" s="1"/>
  <c r="Y185" i="21"/>
  <c r="G58" i="22" s="1"/>
  <c r="I58" i="22" s="1"/>
  <c r="K38" i="10"/>
  <c r="M38" i="10" s="1"/>
  <c r="Y138" i="21"/>
  <c r="G42" i="22" s="1"/>
  <c r="I42" i="22" s="1"/>
  <c r="Y151" i="21"/>
  <c r="G49" i="22" s="1"/>
  <c r="I49" i="22" s="1"/>
  <c r="F29" i="23"/>
  <c r="G29" i="23" s="1"/>
  <c r="G73" i="23"/>
  <c r="K15" i="10"/>
  <c r="M15" i="10" s="1"/>
  <c r="Y62" i="21"/>
  <c r="G18" i="22" s="1"/>
  <c r="I18" i="22" s="1"/>
  <c r="Y69" i="21"/>
  <c r="F7" i="23"/>
  <c r="G7" i="23" s="1"/>
  <c r="Y27" i="21"/>
  <c r="G10" i="22" s="1"/>
  <c r="I10" i="22" s="1"/>
  <c r="Y259" i="21"/>
  <c r="G74" i="22" s="1"/>
  <c r="I74" i="22" s="1"/>
  <c r="E99" i="23"/>
  <c r="T9" i="17"/>
  <c r="AC9" i="17" s="1"/>
  <c r="AD9" i="17" s="1"/>
  <c r="Y17" i="21"/>
  <c r="G7" i="22" s="1"/>
  <c r="I7" i="22" s="1"/>
  <c r="Y96" i="21"/>
  <c r="G29" i="22" s="1"/>
  <c r="I29" i="22" s="1"/>
  <c r="Y172" i="21"/>
  <c r="G56" i="22" s="1"/>
  <c r="I56" i="22" s="1"/>
  <c r="Y3" i="21"/>
  <c r="G4" i="22" s="1"/>
  <c r="I4" i="22" s="1"/>
  <c r="Y21" i="21"/>
  <c r="G8" i="22" s="1"/>
  <c r="I8" i="22" s="1"/>
  <c r="Y64" i="21"/>
  <c r="F38" i="23"/>
  <c r="G38" i="23" s="1"/>
  <c r="F16" i="23"/>
  <c r="G16" i="23" s="1"/>
  <c r="F51" i="23"/>
  <c r="G51" i="23" s="1"/>
  <c r="K10" i="10"/>
  <c r="M10" i="10" s="1"/>
  <c r="G17" i="10"/>
  <c r="Y112" i="21"/>
  <c r="G34" i="22" s="1"/>
  <c r="I34" i="22" s="1"/>
  <c r="Y153" i="21"/>
  <c r="G50" i="22" s="1"/>
  <c r="I50" i="22" s="1"/>
  <c r="Y250" i="21"/>
  <c r="G73" i="22" s="1"/>
  <c r="I73" i="22" s="1"/>
  <c r="G15" i="22"/>
  <c r="I15" i="22" s="1"/>
  <c r="Y35" i="21"/>
  <c r="G13" i="22" s="1"/>
  <c r="I13" i="22" s="1"/>
  <c r="Y142" i="21"/>
  <c r="G43" i="22" s="1"/>
  <c r="I43" i="22" s="1"/>
  <c r="Y242" i="21"/>
  <c r="F34" i="23"/>
  <c r="G38" i="10"/>
  <c r="Y148" i="21"/>
  <c r="G47" i="22" s="1"/>
  <c r="I47" i="22" s="1"/>
  <c r="Y167" i="21"/>
  <c r="G55" i="22" s="1"/>
  <c r="I55" i="22" s="1"/>
  <c r="F90" i="23"/>
  <c r="G90" i="23" s="1"/>
  <c r="G13" i="10"/>
  <c r="N13" i="10" s="1"/>
  <c r="Y179" i="21"/>
  <c r="G57" i="22" s="1"/>
  <c r="I57" i="22" s="1"/>
  <c r="F71" i="23"/>
  <c r="G71" i="23" s="1"/>
  <c r="K49" i="10"/>
  <c r="M49" i="10" s="1"/>
  <c r="F95" i="23"/>
  <c r="Y143" i="21"/>
  <c r="G44" i="22" s="1"/>
  <c r="I44" i="22" s="1"/>
  <c r="F63" i="23"/>
  <c r="G63" i="23" s="1"/>
  <c r="Y117" i="21"/>
  <c r="G35" i="22" s="1"/>
  <c r="I35" i="22" s="1"/>
  <c r="F44" i="23"/>
  <c r="G44" i="23" s="1"/>
  <c r="G43" i="23"/>
  <c r="F98" i="23"/>
  <c r="G98" i="23" s="1"/>
  <c r="G97" i="23"/>
  <c r="G62" i="23"/>
  <c r="Y131" i="21"/>
  <c r="F84" i="23"/>
  <c r="G6" i="23"/>
  <c r="Y104" i="21"/>
  <c r="G33" i="22" s="1"/>
  <c r="I33" i="22" s="1"/>
  <c r="F75" i="23"/>
  <c r="G75" i="23" s="1"/>
  <c r="G74" i="23"/>
  <c r="X275" i="21"/>
  <c r="Y9" i="21"/>
  <c r="K59" i="10"/>
  <c r="M59" i="10" s="1"/>
  <c r="J59" i="10"/>
  <c r="L59" i="10" s="1"/>
  <c r="G22" i="23"/>
  <c r="F24" i="23"/>
  <c r="G24" i="23" s="1"/>
  <c r="G77" i="23"/>
  <c r="F83" i="23"/>
  <c r="G83" i="23" s="1"/>
  <c r="Y233" i="21"/>
  <c r="G65" i="22" s="1"/>
  <c r="I65" i="22" s="1"/>
  <c r="K6" i="17"/>
  <c r="M6" i="17" s="1"/>
  <c r="F9" i="23"/>
  <c r="Y66" i="21"/>
  <c r="G21" i="22" s="1"/>
  <c r="I21" i="22" s="1"/>
  <c r="Y130" i="21"/>
  <c r="G39" i="22" s="1"/>
  <c r="I39" i="22" s="1"/>
  <c r="G91" i="23"/>
  <c r="F94" i="23"/>
  <c r="G94" i="23" s="1"/>
  <c r="G77" i="22"/>
  <c r="I77" i="22" s="1"/>
  <c r="F11" i="23"/>
  <c r="Y68" i="21"/>
  <c r="G22" i="22" s="1"/>
  <c r="I22" i="22" s="1"/>
  <c r="G25" i="23"/>
  <c r="Y205" i="21"/>
  <c r="G61" i="22" s="1"/>
  <c r="I61" i="22" s="1"/>
  <c r="Y222" i="21"/>
  <c r="G64" i="22" s="1"/>
  <c r="I64" i="22" s="1"/>
  <c r="Y144" i="21"/>
  <c r="G45" i="22" s="1"/>
  <c r="I45" i="22" s="1"/>
  <c r="F52" i="23"/>
  <c r="J49" i="10"/>
  <c r="L49" i="10" s="1"/>
  <c r="K60" i="10"/>
  <c r="M60" i="10" s="1"/>
  <c r="J60" i="10"/>
  <c r="L60" i="10" s="1"/>
  <c r="K52" i="10"/>
  <c r="M52" i="10" s="1"/>
  <c r="J52" i="10"/>
  <c r="L52" i="10" s="1"/>
  <c r="K8" i="10"/>
  <c r="M8" i="10" s="1"/>
  <c r="G8" i="10"/>
  <c r="J62" i="10"/>
  <c r="L62" i="10" s="1"/>
  <c r="J8" i="10"/>
  <c r="L8" i="10" s="1"/>
  <c r="J38" i="10"/>
  <c r="L38" i="10" s="1"/>
  <c r="G49" i="10"/>
  <c r="K58" i="10"/>
  <c r="M58" i="10" s="1"/>
  <c r="J58" i="10"/>
  <c r="L58" i="10" s="1"/>
  <c r="G87" i="23"/>
  <c r="G66" i="22"/>
  <c r="I66" i="22" s="1"/>
  <c r="K66" i="10"/>
  <c r="M66" i="10" s="1"/>
  <c r="J66" i="10"/>
  <c r="L66" i="10" s="1"/>
  <c r="Y85" i="21"/>
  <c r="G26" i="22" s="1"/>
  <c r="F54" i="23"/>
  <c r="K33" i="10"/>
  <c r="M33" i="10" s="1"/>
  <c r="J33" i="10"/>
  <c r="L33" i="10" s="1"/>
  <c r="G15" i="10"/>
  <c r="J7" i="10"/>
  <c r="L7" i="10" s="1"/>
  <c r="J13" i="10"/>
  <c r="L13" i="10" s="1"/>
  <c r="J17" i="10"/>
  <c r="L17" i="10" s="1"/>
  <c r="G14" i="10"/>
  <c r="N14" i="10" s="1"/>
  <c r="G59" i="10"/>
  <c r="N41" i="10"/>
  <c r="J56" i="10"/>
  <c r="L56" i="10" s="1"/>
  <c r="I82" i="14"/>
  <c r="N29" i="10"/>
  <c r="I66" i="14"/>
  <c r="J64" i="10" s="1"/>
  <c r="L64" i="10" s="1"/>
  <c r="I78" i="14"/>
  <c r="G86" i="14"/>
  <c r="H107" i="14"/>
  <c r="I73" i="14"/>
  <c r="M84" i="14"/>
  <c r="O84" i="14" s="1"/>
  <c r="I84" i="14"/>
  <c r="I85" i="14"/>
  <c r="J47" i="10" s="1"/>
  <c r="L47" i="10" s="1"/>
  <c r="I96" i="14"/>
  <c r="H78" i="14"/>
  <c r="G84" i="14"/>
  <c r="G85" i="14"/>
  <c r="H86" i="14"/>
  <c r="H85" i="14"/>
  <c r="G89" i="14"/>
  <c r="G88" i="14"/>
  <c r="H89" i="14"/>
  <c r="H104" i="14"/>
  <c r="G62" i="10" s="1"/>
  <c r="G105" i="14"/>
  <c r="H127" i="14"/>
  <c r="N26" i="10"/>
  <c r="N28" i="10"/>
  <c r="N30" i="10"/>
  <c r="I77" i="14"/>
  <c r="G81" i="14"/>
  <c r="G87" i="14"/>
  <c r="H88" i="14"/>
  <c r="I89" i="14"/>
  <c r="N40" i="10"/>
  <c r="N43" i="10"/>
  <c r="N54" i="10"/>
  <c r="M72" i="14"/>
  <c r="O72" i="14" s="1"/>
  <c r="I75" i="14"/>
  <c r="I79" i="14"/>
  <c r="I81" i="14"/>
  <c r="I87" i="14"/>
  <c r="I88" i="14"/>
  <c r="N19" i="10"/>
  <c r="N21" i="10"/>
  <c r="H72" i="14"/>
  <c r="N18" i="10"/>
  <c r="N20" i="10"/>
  <c r="M66" i="14"/>
  <c r="O66" i="14" s="1"/>
  <c r="G80" i="14"/>
  <c r="H83" i="14"/>
  <c r="M96" i="14"/>
  <c r="O96" i="14" s="1"/>
  <c r="G102" i="14"/>
  <c r="H115" i="14"/>
  <c r="G45" i="10" s="1"/>
  <c r="G116" i="14"/>
  <c r="G65" i="10" s="1"/>
  <c r="H123" i="14"/>
  <c r="G124" i="14"/>
  <c r="H125" i="14"/>
  <c r="M78" i="14"/>
  <c r="O78" i="14" s="1"/>
  <c r="H80" i="14"/>
  <c r="I83" i="14"/>
  <c r="M86" i="14"/>
  <c r="O86" i="14" s="1"/>
  <c r="J44" i="10" s="1"/>
  <c r="L44" i="10" s="1"/>
  <c r="G96" i="14"/>
  <c r="H108" i="14"/>
  <c r="G109" i="14"/>
  <c r="G23" i="10" s="1"/>
  <c r="H120" i="14"/>
  <c r="N16" i="10"/>
  <c r="N22" i="10"/>
  <c r="N35" i="10"/>
  <c r="G72" i="14"/>
  <c r="G66" i="14"/>
  <c r="G64" i="10" s="1"/>
  <c r="H74" i="14"/>
  <c r="I76" i="14"/>
  <c r="K46" i="10" s="1"/>
  <c r="H79" i="14"/>
  <c r="H82" i="14"/>
  <c r="M87" i="14"/>
  <c r="O87" i="14" s="1"/>
  <c r="H110" i="14"/>
  <c r="N48" i="10"/>
  <c r="N51" i="10"/>
  <c r="N27" i="10"/>
  <c r="N53" i="10"/>
  <c r="N57" i="10"/>
  <c r="N11" i="10"/>
  <c r="N63" i="10"/>
  <c r="I107" i="14"/>
  <c r="M67" i="14"/>
  <c r="O67" i="14" s="1"/>
  <c r="M68" i="14"/>
  <c r="O68" i="14" s="1"/>
  <c r="M69" i="14"/>
  <c r="O69" i="14" s="1"/>
  <c r="M70" i="14"/>
  <c r="O70" i="14" s="1"/>
  <c r="G90" i="14"/>
  <c r="G95" i="14"/>
  <c r="M97" i="14"/>
  <c r="O97" i="14" s="1"/>
  <c r="M98" i="14"/>
  <c r="O98" i="14" s="1"/>
  <c r="M99" i="14"/>
  <c r="O99" i="14" s="1"/>
  <c r="M100" i="14"/>
  <c r="O100" i="14" s="1"/>
  <c r="M63" i="14"/>
  <c r="O63" i="14" s="1"/>
  <c r="J67" i="10"/>
  <c r="L67" i="10" s="1"/>
  <c r="K67" i="10"/>
  <c r="M67" i="10" s="1"/>
  <c r="G65" i="14"/>
  <c r="K23" i="10"/>
  <c r="M23" i="10" s="1"/>
  <c r="J23" i="10"/>
  <c r="L23" i="10" s="1"/>
  <c r="G111" i="14"/>
  <c r="G114" i="14"/>
  <c r="H63" i="14"/>
  <c r="H65" i="14"/>
  <c r="G67" i="14"/>
  <c r="G71" i="14"/>
  <c r="M73" i="14"/>
  <c r="O73" i="14" s="1"/>
  <c r="M74" i="14"/>
  <c r="O74" i="14" s="1"/>
  <c r="M75" i="14"/>
  <c r="O75" i="14" s="1"/>
  <c r="M76" i="14"/>
  <c r="O76" i="14" s="1"/>
  <c r="N17" i="10"/>
  <c r="H90" i="14"/>
  <c r="G91" i="14"/>
  <c r="G93" i="14"/>
  <c r="H94" i="14"/>
  <c r="H95" i="14"/>
  <c r="G97" i="14"/>
  <c r="G101" i="14"/>
  <c r="G112" i="14"/>
  <c r="H113" i="14"/>
  <c r="H114" i="14"/>
  <c r="G68" i="14"/>
  <c r="G67" i="10" s="1"/>
  <c r="G69" i="14"/>
  <c r="H71" i="14"/>
  <c r="G73" i="14"/>
  <c r="G77" i="14"/>
  <c r="M81" i="14"/>
  <c r="O81" i="14" s="1"/>
  <c r="K44" i="10"/>
  <c r="M44" i="10" s="1"/>
  <c r="I90" i="14"/>
  <c r="H91" i="14"/>
  <c r="I93" i="14"/>
  <c r="I94" i="14"/>
  <c r="I95" i="14"/>
  <c r="H97" i="14"/>
  <c r="G98" i="14"/>
  <c r="G99" i="14"/>
  <c r="H100" i="14"/>
  <c r="H101" i="14"/>
  <c r="G103" i="14"/>
  <c r="M107" i="14"/>
  <c r="O107" i="14" s="1"/>
  <c r="I114" i="14"/>
  <c r="K45" i="10"/>
  <c r="M45" i="10" s="1"/>
  <c r="J45" i="10"/>
  <c r="L45" i="10" s="1"/>
  <c r="G117" i="14"/>
  <c r="G122" i="14"/>
  <c r="J35" i="10"/>
  <c r="L35" i="10" s="1"/>
  <c r="J34" i="10"/>
  <c r="L34" i="10" s="1"/>
  <c r="K69" i="10"/>
  <c r="M69" i="10" s="1"/>
  <c r="J69" i="10"/>
  <c r="L69" i="10" s="1"/>
  <c r="M91" i="14"/>
  <c r="O91" i="14" s="1"/>
  <c r="M93" i="14"/>
  <c r="O93" i="14" s="1"/>
  <c r="M94" i="14"/>
  <c r="O94" i="14" s="1"/>
  <c r="I63" i="14"/>
  <c r="I65" i="14"/>
  <c r="H67" i="14"/>
  <c r="H70" i="14"/>
  <c r="M79" i="14"/>
  <c r="O79" i="14" s="1"/>
  <c r="M80" i="14"/>
  <c r="O80" i="14" s="1"/>
  <c r="M82" i="14"/>
  <c r="O82" i="14" s="1"/>
  <c r="H68" i="14"/>
  <c r="I69" i="14"/>
  <c r="I70" i="14"/>
  <c r="I71" i="14"/>
  <c r="G74" i="14"/>
  <c r="G75" i="14"/>
  <c r="H76" i="14"/>
  <c r="H77" i="14"/>
  <c r="G83" i="14"/>
  <c r="H98" i="14"/>
  <c r="I99" i="14"/>
  <c r="I100" i="14"/>
  <c r="I101" i="14"/>
  <c r="J65" i="10"/>
  <c r="L65" i="10" s="1"/>
  <c r="K65" i="10"/>
  <c r="M65" i="10" s="1"/>
  <c r="G118" i="14"/>
  <c r="G34" i="10" s="1"/>
  <c r="N34" i="10" s="1"/>
  <c r="G126" i="14"/>
  <c r="K62" i="10"/>
  <c r="M62" i="10" s="1"/>
  <c r="M16" i="10"/>
  <c r="N10" i="10" l="1"/>
  <c r="N8" i="10"/>
  <c r="N15" i="10"/>
  <c r="F32" i="23"/>
  <c r="G32" i="23" s="1"/>
  <c r="N49" i="10"/>
  <c r="N38" i="10"/>
  <c r="N6" i="10"/>
  <c r="G51" i="22"/>
  <c r="I51" i="22" s="1"/>
  <c r="G46" i="22"/>
  <c r="I46" i="22" s="1"/>
  <c r="F30" i="23"/>
  <c r="G30" i="23" s="1"/>
  <c r="N9" i="10"/>
  <c r="Y41" i="21"/>
  <c r="F21" i="23"/>
  <c r="G21" i="23" s="1"/>
  <c r="AE9" i="17"/>
  <c r="F8" i="23"/>
  <c r="G8" i="23" s="1"/>
  <c r="F42" i="23"/>
  <c r="G42" i="23" s="1"/>
  <c r="Y23" i="21"/>
  <c r="N66" i="10"/>
  <c r="M12" i="10"/>
  <c r="G34" i="23"/>
  <c r="G5" i="22"/>
  <c r="G54" i="23"/>
  <c r="F60" i="23"/>
  <c r="G60" i="23" s="1"/>
  <c r="F53" i="23"/>
  <c r="G53" i="23" s="1"/>
  <c r="G52" i="23"/>
  <c r="N60" i="10"/>
  <c r="F96" i="23"/>
  <c r="G96" i="23" s="1"/>
  <c r="G95" i="23"/>
  <c r="N58" i="10"/>
  <c r="F10" i="23"/>
  <c r="G10" i="23" s="1"/>
  <c r="G9" i="23"/>
  <c r="G84" i="23"/>
  <c r="F86" i="23"/>
  <c r="G86" i="23" s="1"/>
  <c r="N59" i="10"/>
  <c r="G41" i="22"/>
  <c r="I41" i="22" s="1"/>
  <c r="G40" i="22"/>
  <c r="I40" i="22" s="1"/>
  <c r="F66" i="23"/>
  <c r="G66" i="23" s="1"/>
  <c r="G11" i="23"/>
  <c r="F13" i="23"/>
  <c r="G13" i="23" s="1"/>
  <c r="N52" i="10"/>
  <c r="N33" i="10"/>
  <c r="K64" i="10"/>
  <c r="M64" i="10" s="1"/>
  <c r="K47" i="10"/>
  <c r="N47" i="10" s="1"/>
  <c r="G44" i="10"/>
  <c r="N44" i="10" s="1"/>
  <c r="K39" i="10"/>
  <c r="M39" i="10" s="1"/>
  <c r="G69" i="10"/>
  <c r="N69" i="10" s="1"/>
  <c r="K31" i="10"/>
  <c r="M31" i="10" s="1"/>
  <c r="J46" i="10"/>
  <c r="L46" i="10" s="1"/>
  <c r="J31" i="10"/>
  <c r="L31" i="10" s="1"/>
  <c r="N67" i="10"/>
  <c r="G24" i="10"/>
  <c r="N23" i="10"/>
  <c r="G61" i="10"/>
  <c r="G68" i="10"/>
  <c r="J39" i="10"/>
  <c r="L39" i="10" s="1"/>
  <c r="K50" i="10"/>
  <c r="M50" i="10" s="1"/>
  <c r="J50" i="10"/>
  <c r="L50" i="10" s="1"/>
  <c r="K61" i="10"/>
  <c r="M61" i="10" s="1"/>
  <c r="J61" i="10"/>
  <c r="L61" i="10" s="1"/>
  <c r="G39" i="10"/>
  <c r="J68" i="10"/>
  <c r="L68" i="10" s="1"/>
  <c r="K68" i="10"/>
  <c r="M68" i="10" s="1"/>
  <c r="G31" i="10"/>
  <c r="N45" i="10"/>
  <c r="G42" i="10"/>
  <c r="G50" i="10"/>
  <c r="K42" i="10"/>
  <c r="M42" i="10" s="1"/>
  <c r="J42" i="10"/>
  <c r="L42" i="10" s="1"/>
  <c r="K24" i="10"/>
  <c r="M24" i="10" s="1"/>
  <c r="J24" i="10"/>
  <c r="L24" i="10" s="1"/>
  <c r="G56" i="10"/>
  <c r="N56" i="10" s="1"/>
  <c r="N65" i="10"/>
  <c r="N46" i="10"/>
  <c r="M46" i="10"/>
  <c r="N62" i="10"/>
  <c r="Y275" i="21" l="1"/>
  <c r="G99" i="23"/>
  <c r="I5" i="22"/>
  <c r="G79" i="22"/>
  <c r="I79" i="22" s="1"/>
  <c r="F99" i="23"/>
  <c r="N39" i="10"/>
  <c r="M47" i="10"/>
  <c r="M70" i="10" s="1"/>
  <c r="N64" i="10"/>
  <c r="N31" i="10"/>
  <c r="N50" i="10"/>
  <c r="L70" i="10"/>
  <c r="J70" i="10"/>
  <c r="N42" i="10"/>
  <c r="G70" i="10"/>
  <c r="K70" i="10"/>
  <c r="N24" i="10"/>
  <c r="N61" i="10"/>
  <c r="N68" i="10"/>
  <c r="N7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hrm01</author>
  </authors>
  <commentList>
    <comment ref="AE9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儲幹</t>
        </r>
        <r>
          <rPr>
            <b/>
            <sz val="9"/>
            <color indexed="81"/>
            <rFont val="Tahoma"/>
            <family val="2"/>
          </rPr>
          <t xml:space="preserve">*1
</t>
        </r>
        <r>
          <rPr>
            <b/>
            <sz val="9"/>
            <color indexed="81"/>
            <rFont val="細明體"/>
            <family val="3"/>
            <charset val="136"/>
          </rPr>
          <t>會計</t>
        </r>
        <r>
          <rPr>
            <b/>
            <sz val="9"/>
            <color indexed="81"/>
            <rFont val="Tahoma"/>
            <family val="2"/>
          </rPr>
          <t>*1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hrm02</author>
    <author>user</author>
    <author>new hr</author>
  </authors>
  <commentList>
    <comment ref="X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不納入總人數統計</t>
        </r>
      </text>
    </comment>
    <comment ref="X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不納入總人數統計</t>
        </r>
      </text>
    </comment>
    <comment ref="Y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不納入總人數加總</t>
        </r>
      </text>
    </comment>
    <comment ref="J10" authorId="1" shapeId="0" xr:uid="{00000000-0006-0000-0200-000004000000}">
      <text>
        <r>
          <rPr>
            <sz val="9"/>
            <color indexed="81"/>
            <rFont val="Tahoma"/>
            <family val="2"/>
          </rPr>
          <t>104.07.01</t>
        </r>
        <r>
          <rPr>
            <sz val="9"/>
            <color indexed="81"/>
            <rFont val="細明體"/>
            <family val="3"/>
            <charset val="136"/>
          </rPr>
          <t>資深及高級管理師晉升為經理</t>
        </r>
      </text>
    </comment>
    <comment ref="K1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104.8.1</t>
        </r>
        <r>
          <rPr>
            <b/>
            <sz val="9"/>
            <color indexed="81"/>
            <rFont val="細明體"/>
            <family val="3"/>
            <charset val="136"/>
          </rPr>
          <t>晉升襄理&amp;調資研處</t>
        </r>
      </text>
    </comment>
    <comment ref="K18" authorId="1" shapeId="0" xr:uid="{00000000-0006-0000-0200-000006000000}">
      <text>
        <r>
          <rPr>
            <sz val="9"/>
            <color indexed="81"/>
            <rFont val="Tahoma"/>
            <family val="2"/>
          </rPr>
          <t>104.8.1</t>
        </r>
        <r>
          <rPr>
            <sz val="9"/>
            <color indexed="81"/>
            <rFont val="細明體"/>
            <family val="3"/>
            <charset val="136"/>
          </rPr>
          <t>晉升副理</t>
        </r>
      </text>
    </comment>
    <comment ref="K40" authorId="1" shapeId="0" xr:uid="{00000000-0006-0000-0200-000007000000}">
      <text>
        <r>
          <rPr>
            <sz val="9"/>
            <color indexed="81"/>
            <rFont val="Tahoma"/>
            <family val="2"/>
          </rPr>
          <t>104.07.01</t>
        </r>
        <r>
          <rPr>
            <sz val="9"/>
            <color indexed="81"/>
            <rFont val="細明體"/>
            <family val="3"/>
            <charset val="136"/>
          </rPr>
          <t>管理師晉升為高級管理師</t>
        </r>
      </text>
    </comment>
    <comment ref="K73" authorId="2" shapeId="0" xr:uid="{00000000-0006-0000-0200-000008000000}">
      <text>
        <r>
          <rPr>
            <b/>
            <sz val="9"/>
            <color indexed="81"/>
            <rFont val="細明體"/>
            <family val="3"/>
            <charset val="136"/>
          </rPr>
          <t xml:space="preserve">晚班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5" authorId="2" shapeId="0" xr:uid="{00000000-0006-0000-0200-000009000000}">
      <text>
        <r>
          <rPr>
            <b/>
            <sz val="9"/>
            <color indexed="81"/>
            <rFont val="細明體"/>
            <family val="3"/>
            <charset val="136"/>
          </rPr>
          <t>早班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103.8.18調成晚班</t>
        </r>
      </text>
    </comment>
    <comment ref="K76" authorId="2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12/22轉成司機人員</t>
        </r>
      </text>
    </comment>
    <comment ref="L91" authorId="1" shapeId="0" xr:uid="{00000000-0006-0000-0200-00000B000000}">
      <text>
        <r>
          <rPr>
            <sz val="9"/>
            <color indexed="81"/>
            <rFont val="Tahoma"/>
            <family val="2"/>
          </rPr>
          <t xml:space="preserve">103/5/1
</t>
        </r>
        <r>
          <rPr>
            <sz val="9"/>
            <color indexed="81"/>
            <rFont val="細明體"/>
            <family val="3"/>
            <charset val="136"/>
          </rPr>
          <t>物流17T司機 調任中倉作業員</t>
        </r>
      </text>
    </comment>
    <comment ref="O91" authorId="2" shapeId="0" xr:uid="{00000000-0006-0000-0200-00000C000000}">
      <text>
        <r>
          <rPr>
            <sz val="9"/>
            <color indexed="81"/>
            <rFont val="Tahoma"/>
            <family val="2"/>
          </rPr>
          <t xml:space="preserve">103.5.1
</t>
        </r>
        <r>
          <rPr>
            <sz val="9"/>
            <color indexed="81"/>
            <rFont val="細明體"/>
            <family val="3"/>
            <charset val="136"/>
          </rPr>
          <t>物流管理組→業務廢棄物
104.9.7
業務廢棄物→和美站</t>
        </r>
      </text>
    </comment>
    <comment ref="M109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hrm02:</t>
        </r>
        <r>
          <rPr>
            <sz val="9"/>
            <color indexed="81"/>
            <rFont val="Tahoma"/>
            <family val="2"/>
          </rPr>
          <t xml:space="preserve">
103.04.01 </t>
        </r>
        <r>
          <rPr>
            <sz val="9"/>
            <color indexed="81"/>
            <rFont val="細明體"/>
            <family val="3"/>
            <charset val="136"/>
          </rPr>
          <t>友達包材轉調友達資收一、二</t>
        </r>
      </text>
    </comment>
    <comment ref="M112" authorId="2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103.10.1
</t>
        </r>
        <r>
          <rPr>
            <b/>
            <sz val="9"/>
            <color indexed="81"/>
            <rFont val="細明體"/>
            <family val="3"/>
            <charset val="136"/>
          </rPr>
          <t>友達包材→友達資收一、二期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2" authorId="2" shapeId="0" xr:uid="{00000000-0006-0000-0200-00000F000000}">
      <text>
        <r>
          <rPr>
            <sz val="9"/>
            <color indexed="81"/>
            <rFont val="Tahoma"/>
            <family val="2"/>
          </rPr>
          <t xml:space="preserve">103/7/1 </t>
        </r>
        <r>
          <rPr>
            <sz val="9"/>
            <color indexed="81"/>
            <rFont val="細明體"/>
            <family val="3"/>
            <charset val="136"/>
          </rPr>
          <t>康寧→友達資收一、二期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6" authorId="2" shapeId="0" xr:uid="{00000000-0006-0000-0200-000010000000}">
      <text>
        <r>
          <rPr>
            <b/>
            <sz val="9"/>
            <color indexed="81"/>
            <rFont val="Tahoma"/>
            <family val="2"/>
          </rPr>
          <t xml:space="preserve">103.10.1
</t>
        </r>
        <r>
          <rPr>
            <b/>
            <sz val="9"/>
            <color indexed="81"/>
            <rFont val="細明體"/>
            <family val="3"/>
            <charset val="136"/>
          </rPr>
          <t>友達資收一、二期</t>
        </r>
        <r>
          <rPr>
            <b/>
            <sz val="9"/>
            <color indexed="81"/>
            <rFont val="Tahoma"/>
            <family val="2"/>
          </rPr>
          <t xml:space="preserve">--&gt;
</t>
        </r>
        <r>
          <rPr>
            <b/>
            <sz val="9"/>
            <color indexed="81"/>
            <rFont val="細明體"/>
            <family val="3"/>
            <charset val="136"/>
          </rPr>
          <t>友達包材</t>
        </r>
      </text>
    </comment>
    <comment ref="K121" authorId="1" shapeId="0" xr:uid="{00000000-0006-0000-0200-000011000000}">
      <text>
        <r>
          <rPr>
            <sz val="9"/>
            <color indexed="81"/>
            <rFont val="Tahoma"/>
            <family val="2"/>
          </rPr>
          <t>104/4/1</t>
        </r>
        <r>
          <rPr>
            <sz val="9"/>
            <color indexed="81"/>
            <rFont val="細明體"/>
            <family val="3"/>
            <charset val="136"/>
          </rPr>
          <t>作業員晉升組長</t>
        </r>
      </text>
    </comment>
    <comment ref="K125" authorId="2" shapeId="0" xr:uid="{00000000-0006-0000-0200-000012000000}">
      <text>
        <r>
          <rPr>
            <sz val="9"/>
            <color indexed="81"/>
            <rFont val="Tahoma"/>
            <family val="2"/>
          </rPr>
          <t>103.7.4</t>
        </r>
        <r>
          <rPr>
            <sz val="9"/>
            <color indexed="81"/>
            <rFont val="細明體"/>
            <family val="3"/>
            <charset val="136"/>
          </rPr>
          <t>調派至
業務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包材清潔</t>
        </r>
        <r>
          <rPr>
            <sz val="9"/>
            <color indexed="81"/>
            <rFont val="Tahoma"/>
            <family val="2"/>
          </rPr>
          <t xml:space="preserve">
103.9.22</t>
        </r>
        <r>
          <rPr>
            <sz val="9"/>
            <color indexed="81"/>
            <rFont val="細明體"/>
            <family val="3"/>
            <charset val="136"/>
          </rPr>
          <t>調回文山</t>
        </r>
      </text>
    </comment>
    <comment ref="L125" authorId="2" shapeId="0" xr:uid="{00000000-0006-0000-0200-000013000000}">
      <text>
        <r>
          <rPr>
            <sz val="9"/>
            <color indexed="81"/>
            <rFont val="Tahoma"/>
            <family val="2"/>
          </rPr>
          <t>103.7.3</t>
        </r>
        <r>
          <rPr>
            <sz val="9"/>
            <color indexed="81"/>
            <rFont val="細明體"/>
            <family val="3"/>
            <charset val="136"/>
          </rPr>
          <t>調派至中倉</t>
        </r>
        <r>
          <rPr>
            <sz val="9"/>
            <color indexed="81"/>
            <rFont val="Tahoma"/>
            <family val="2"/>
          </rPr>
          <t xml:space="preserve">
103.7.17</t>
        </r>
        <r>
          <rPr>
            <sz val="9"/>
            <color indexed="81"/>
            <rFont val="細明體"/>
            <family val="3"/>
            <charset val="136"/>
          </rPr>
          <t>調派至
業務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 xml:space="preserve">包材清潔
</t>
        </r>
        <r>
          <rPr>
            <sz val="9"/>
            <color indexed="81"/>
            <rFont val="Tahoma"/>
            <family val="2"/>
          </rPr>
          <t>103.7.25</t>
        </r>
        <r>
          <rPr>
            <sz val="9"/>
            <color indexed="81"/>
            <rFont val="細明體"/>
            <family val="3"/>
            <charset val="136"/>
          </rPr>
          <t xml:space="preserve">支援燿華電子
</t>
        </r>
        <r>
          <rPr>
            <sz val="9"/>
            <color indexed="81"/>
            <rFont val="Tahoma"/>
            <family val="2"/>
          </rPr>
          <t>103.9.1</t>
        </r>
        <r>
          <rPr>
            <sz val="9"/>
            <color indexed="81"/>
            <rFont val="細明體"/>
            <family val="3"/>
            <charset val="136"/>
          </rPr>
          <t xml:space="preserve">支援中部倉庫
</t>
        </r>
        <r>
          <rPr>
            <sz val="9"/>
            <color indexed="81"/>
            <rFont val="Tahoma"/>
            <family val="2"/>
          </rPr>
          <t>103.9.22</t>
        </r>
        <r>
          <rPr>
            <sz val="9"/>
            <color indexed="81"/>
            <rFont val="細明體"/>
            <family val="3"/>
            <charset val="136"/>
          </rPr>
          <t>調回文山</t>
        </r>
      </text>
    </comment>
    <comment ref="M125" authorId="2" shapeId="0" xr:uid="{00000000-0006-0000-0200-000014000000}">
      <text>
        <r>
          <rPr>
            <sz val="9"/>
            <color indexed="81"/>
            <rFont val="Tahoma"/>
            <family val="2"/>
          </rPr>
          <t>103.7.17</t>
        </r>
        <r>
          <rPr>
            <sz val="9"/>
            <color indexed="81"/>
            <rFont val="細明體"/>
            <family val="3"/>
            <charset val="136"/>
          </rPr>
          <t>調派至
業務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包材清潔</t>
        </r>
        <r>
          <rPr>
            <sz val="9"/>
            <color indexed="81"/>
            <rFont val="Tahoma"/>
            <family val="2"/>
          </rPr>
          <t xml:space="preserve">
103.9.22</t>
        </r>
        <r>
          <rPr>
            <sz val="9"/>
            <color indexed="81"/>
            <rFont val="細明體"/>
            <family val="3"/>
            <charset val="136"/>
          </rPr>
          <t>調回文山
(與温壽昌輪調晚班)</t>
        </r>
      </text>
    </comment>
    <comment ref="K127" authorId="2" shapeId="0" xr:uid="{00000000-0006-0000-0200-000015000000}">
      <text>
        <r>
          <rPr>
            <sz val="9"/>
            <color indexed="81"/>
            <rFont val="Tahoma"/>
            <family val="2"/>
          </rPr>
          <t>103.7.4</t>
        </r>
        <r>
          <rPr>
            <sz val="9"/>
            <color indexed="81"/>
            <rFont val="細明體"/>
            <family val="3"/>
            <charset val="136"/>
          </rPr>
          <t>調派至
業務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包材清潔</t>
        </r>
        <r>
          <rPr>
            <sz val="9"/>
            <color indexed="81"/>
            <rFont val="Tahoma"/>
            <family val="2"/>
          </rPr>
          <t xml:space="preserve">
103.7.9</t>
        </r>
        <r>
          <rPr>
            <sz val="9"/>
            <color indexed="81"/>
            <rFont val="細明體"/>
            <family val="3"/>
            <charset val="136"/>
          </rPr>
          <t xml:space="preserve">調派燿華電子
</t>
        </r>
        <r>
          <rPr>
            <sz val="9"/>
            <color indexed="81"/>
            <rFont val="Tahoma"/>
            <family val="2"/>
          </rPr>
          <t>103.7.21</t>
        </r>
        <r>
          <rPr>
            <sz val="9"/>
            <color indexed="81"/>
            <rFont val="細明體"/>
            <family val="3"/>
            <charset val="136"/>
          </rPr>
          <t xml:space="preserve">調派至彰興站
</t>
        </r>
        <r>
          <rPr>
            <sz val="9"/>
            <color indexed="81"/>
            <rFont val="Tahoma"/>
            <family val="2"/>
          </rPr>
          <t>103.9.22</t>
        </r>
        <r>
          <rPr>
            <sz val="9"/>
            <color indexed="81"/>
            <rFont val="細明體"/>
            <family val="3"/>
            <charset val="136"/>
          </rPr>
          <t>調回文山</t>
        </r>
      </text>
    </comment>
    <comment ref="AB138" authorId="2" shapeId="0" xr:uid="{00000000-0006-0000-0200-000016000000}">
      <text>
        <r>
          <rPr>
            <sz val="9"/>
            <color indexed="81"/>
            <rFont val="細明體"/>
            <family val="3"/>
            <charset val="136"/>
          </rPr>
          <t>原編從</t>
        </r>
        <r>
          <rPr>
            <sz val="9"/>
            <color indexed="81"/>
            <rFont val="Tahoma"/>
            <family val="2"/>
          </rPr>
          <t>3/5</t>
        </r>
        <r>
          <rPr>
            <sz val="9"/>
            <color indexed="81"/>
            <rFont val="細明體"/>
            <family val="3"/>
            <charset val="136"/>
          </rPr>
          <t>起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10
(</t>
        </r>
        <r>
          <rPr>
            <sz val="9"/>
            <color indexed="81"/>
            <rFont val="細明體"/>
            <family val="3"/>
            <charset val="136"/>
          </rPr>
          <t>資遣郭清海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林美伶)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2" authorId="2" shapeId="0" xr:uid="{00000000-0006-0000-0200-000017000000}">
      <text>
        <r>
          <rPr>
            <sz val="9"/>
            <color indexed="81"/>
            <rFont val="Tahoma"/>
            <family val="2"/>
          </rPr>
          <t xml:space="preserve">103.5.1
</t>
        </r>
        <r>
          <rPr>
            <sz val="9"/>
            <color indexed="81"/>
            <rFont val="細明體"/>
            <family val="3"/>
            <charset val="136"/>
          </rPr>
          <t>中強→南科倉儲物流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2" authorId="1" shapeId="0" xr:uid="{00000000-0006-0000-0200-000018000000}">
      <text>
        <r>
          <rPr>
            <sz val="9"/>
            <color indexed="81"/>
            <rFont val="Tahoma"/>
            <family val="2"/>
          </rPr>
          <t>104/2/1</t>
        </r>
        <r>
          <rPr>
            <sz val="9"/>
            <color indexed="81"/>
            <rFont val="細明體"/>
            <family val="3"/>
            <charset val="136"/>
          </rPr>
          <t>南倉轉中強
104.11.01中強轉南科</t>
        </r>
      </text>
    </comment>
    <comment ref="N142" authorId="1" shapeId="0" xr:uid="{00000000-0006-0000-0200-000019000000}">
      <text>
        <r>
          <rPr>
            <sz val="9"/>
            <color indexed="81"/>
            <rFont val="Tahoma"/>
            <family val="2"/>
          </rPr>
          <t>104/2/1</t>
        </r>
        <r>
          <rPr>
            <sz val="9"/>
            <color indexed="81"/>
            <rFont val="細明體"/>
            <family val="3"/>
            <charset val="136"/>
          </rPr>
          <t>台積電轉南倉</t>
        </r>
      </text>
    </comment>
    <comment ref="P142" authorId="2" shapeId="0" xr:uid="{00000000-0006-0000-0200-00001A000000}">
      <text>
        <r>
          <rPr>
            <sz val="9"/>
            <color indexed="81"/>
            <rFont val="Tahoma"/>
            <family val="2"/>
          </rPr>
          <t xml:space="preserve">103.5.1
</t>
        </r>
        <r>
          <rPr>
            <sz val="9"/>
            <color indexed="81"/>
            <rFont val="細明體"/>
            <family val="3"/>
            <charset val="136"/>
          </rPr>
          <t>從南科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細明體"/>
            <family val="3"/>
            <charset val="136"/>
          </rPr>
          <t>調至
南科倉儲物流
104.11.1
南科調至聯電</t>
        </r>
      </text>
    </comment>
    <comment ref="AB142" authorId="2" shapeId="0" xr:uid="{00000000-0006-0000-0200-00001B000000}">
      <text>
        <r>
          <rPr>
            <sz val="9"/>
            <color indexed="81"/>
            <rFont val="細明體"/>
            <family val="3"/>
            <charset val="136"/>
          </rPr>
          <t>原編從</t>
        </r>
        <r>
          <rPr>
            <sz val="9"/>
            <color indexed="81"/>
            <rFont val="Tahoma"/>
            <family val="2"/>
          </rPr>
          <t>3/5</t>
        </r>
        <r>
          <rPr>
            <sz val="9"/>
            <color indexed="81"/>
            <rFont val="細明體"/>
            <family val="3"/>
            <charset val="136"/>
          </rPr>
          <t>起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10
(</t>
        </r>
        <r>
          <rPr>
            <sz val="9"/>
            <color indexed="81"/>
            <rFont val="細明體"/>
            <family val="3"/>
            <charset val="136"/>
          </rPr>
          <t>資遣郭清海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林美伶)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6" authorId="1" shapeId="0" xr:uid="{00000000-0006-0000-0200-00001C000000}">
      <text>
        <r>
          <rPr>
            <sz val="10"/>
            <color indexed="81"/>
            <rFont val="Tahoma"/>
            <family val="2"/>
          </rPr>
          <t xml:space="preserve">102.12.1  </t>
        </r>
        <r>
          <rPr>
            <sz val="10"/>
            <color indexed="81"/>
            <rFont val="細明體"/>
            <family val="3"/>
            <charset val="136"/>
          </rPr>
          <t>晉升便利通處主管</t>
        </r>
      </text>
    </comment>
    <comment ref="J159" authorId="2" shapeId="0" xr:uid="{00000000-0006-0000-0200-00001D000000}">
      <text>
        <r>
          <rPr>
            <sz val="9"/>
            <color indexed="81"/>
            <rFont val="Tahoma"/>
            <family val="2"/>
          </rPr>
          <t xml:space="preserve">104.01.01
</t>
        </r>
        <r>
          <rPr>
            <sz val="9"/>
            <color indexed="81"/>
            <rFont val="細明體"/>
            <family val="3"/>
            <charset val="136"/>
          </rPr>
          <t>從拆屋工程業務中心(主任)→晉升北區營運中心(襄理)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1" authorId="2" shapeId="0" xr:uid="{00000000-0006-0000-0200-00001E000000}">
      <text>
        <r>
          <rPr>
            <b/>
            <sz val="9"/>
            <color indexed="81"/>
            <rFont val="細明體"/>
            <family val="3"/>
            <charset val="136"/>
          </rPr>
          <t>林振英主任調任到彰興站，與吳誌緯主任共同擔任彰興站主管，自</t>
        </r>
        <r>
          <rPr>
            <b/>
            <sz val="9"/>
            <color indexed="81"/>
            <rFont val="Tahoma"/>
            <family val="2"/>
          </rPr>
          <t>103</t>
        </r>
        <r>
          <rPr>
            <b/>
            <sz val="9"/>
            <color indexed="81"/>
            <rFont val="細明體"/>
            <family val="3"/>
            <charset val="136"/>
          </rPr>
          <t>年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細明體"/>
            <family val="3"/>
            <charset val="136"/>
          </rPr>
          <t>月</t>
        </r>
        <r>
          <rPr>
            <b/>
            <sz val="9"/>
            <color indexed="81"/>
            <rFont val="Tahoma"/>
            <family val="2"/>
          </rPr>
          <t>01</t>
        </r>
        <r>
          <rPr>
            <b/>
            <sz val="9"/>
            <color indexed="81"/>
            <rFont val="細明體"/>
            <family val="3"/>
            <charset val="136"/>
          </rPr>
          <t>日生效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1" authorId="1" shapeId="0" xr:uid="{00000000-0006-0000-0200-00001F000000}">
      <text>
        <r>
          <rPr>
            <sz val="9"/>
            <color indexed="81"/>
            <rFont val="Tahoma"/>
            <family val="2"/>
          </rPr>
          <t>104.07.01</t>
        </r>
        <r>
          <rPr>
            <sz val="9"/>
            <color indexed="81"/>
            <rFont val="細明體"/>
            <family val="3"/>
            <charset val="136"/>
          </rPr>
          <t>調任和美站(兼金馬站)</t>
        </r>
      </text>
    </comment>
    <comment ref="M167" authorId="1" shapeId="0" xr:uid="{00000000-0006-0000-0200-000020000000}">
      <text>
        <r>
          <rPr>
            <b/>
            <sz val="10"/>
            <color indexed="81"/>
            <rFont val="Tahoma"/>
            <family val="2"/>
          </rPr>
          <t>hrm02:</t>
        </r>
        <r>
          <rPr>
            <sz val="10"/>
            <color indexed="81"/>
            <rFont val="Tahoma"/>
            <family val="2"/>
          </rPr>
          <t xml:space="preserve">
8/1</t>
        </r>
        <r>
          <rPr>
            <sz val="10"/>
            <color indexed="81"/>
            <rFont val="細明體"/>
            <family val="3"/>
            <charset val="136"/>
          </rPr>
          <t>全興分選調彰興</t>
        </r>
      </text>
    </comment>
    <comment ref="N167" authorId="1" shapeId="0" xr:uid="{00000000-0006-0000-0200-000021000000}">
      <text>
        <r>
          <rPr>
            <b/>
            <sz val="10"/>
            <color indexed="81"/>
            <rFont val="Tahoma"/>
            <family val="2"/>
          </rPr>
          <t>hrm02:</t>
        </r>
        <r>
          <rPr>
            <sz val="10"/>
            <color indexed="81"/>
            <rFont val="Tahoma"/>
            <family val="2"/>
          </rPr>
          <t xml:space="preserve">
8/1</t>
        </r>
        <r>
          <rPr>
            <sz val="10"/>
            <color indexed="81"/>
            <rFont val="細明體"/>
            <family val="3"/>
            <charset val="136"/>
          </rPr>
          <t>全興分選調彰興</t>
        </r>
      </text>
    </comment>
    <comment ref="J168" authorId="1" shapeId="0" xr:uid="{00000000-0006-0000-0200-000022000000}">
      <text>
        <r>
          <rPr>
            <sz val="9"/>
            <color indexed="81"/>
            <rFont val="Tahoma"/>
            <family val="2"/>
          </rPr>
          <t>104.07.01</t>
        </r>
        <r>
          <rPr>
            <sz val="9"/>
            <color indexed="81"/>
            <rFont val="細明體"/>
            <family val="3"/>
            <charset val="136"/>
          </rPr>
          <t>調任草屯站</t>
        </r>
      </text>
    </comment>
    <comment ref="K178" authorId="3" shapeId="0" xr:uid="{00000000-0006-0000-0200-000023000000}">
      <text>
        <r>
          <rPr>
            <b/>
            <sz val="9"/>
            <color indexed="81"/>
            <rFont val="Tahoma"/>
            <family val="2"/>
          </rPr>
          <t>new hr:</t>
        </r>
        <r>
          <rPr>
            <sz val="9"/>
            <color indexed="81"/>
            <rFont val="Tahoma"/>
            <family val="2"/>
          </rPr>
          <t xml:space="preserve">
11/1</t>
        </r>
        <r>
          <rPr>
            <sz val="9"/>
            <color indexed="81"/>
            <rFont val="細明體"/>
            <family val="3"/>
            <charset val="136"/>
          </rPr>
          <t>起斗六調神岡</t>
        </r>
      </text>
    </comment>
    <comment ref="K193" authorId="1" shapeId="0" xr:uid="{00000000-0006-0000-0200-000024000000}">
      <text>
        <r>
          <rPr>
            <b/>
            <sz val="9"/>
            <color indexed="81"/>
            <rFont val="Tahoma"/>
            <family val="2"/>
          </rPr>
          <t>hrm02:</t>
        </r>
        <r>
          <rPr>
            <sz val="9"/>
            <color indexed="81"/>
            <rFont val="Tahoma"/>
            <family val="2"/>
          </rPr>
          <t xml:space="preserve">
4/9</t>
        </r>
        <r>
          <rPr>
            <sz val="9"/>
            <color indexed="81"/>
            <rFont val="細明體"/>
            <family val="3"/>
            <charset val="136"/>
          </rPr>
          <t>起三信(07:30-18:30)轉調員林(11:00-18:00)</t>
        </r>
      </text>
    </comment>
    <comment ref="K232" authorId="2" shapeId="0" xr:uid="{00000000-0006-0000-0200-000025000000}">
      <text>
        <r>
          <rPr>
            <b/>
            <sz val="9"/>
            <color indexed="81"/>
            <rFont val="Tahoma"/>
            <family val="2"/>
          </rPr>
          <t>104.2.1</t>
        </r>
        <r>
          <rPr>
            <b/>
            <sz val="9"/>
            <color indexed="81"/>
            <rFont val="細明體"/>
            <family val="3"/>
            <charset val="136"/>
          </rPr>
          <t xml:space="preserve">晉升
副管理師→管理師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4" authorId="1" shapeId="0" xr:uid="{00000000-0006-0000-0200-000026000000}">
      <text>
        <r>
          <rPr>
            <sz val="9"/>
            <color indexed="81"/>
            <rFont val="Tahoma"/>
            <family val="2"/>
          </rPr>
          <t>103/9/1</t>
        </r>
        <r>
          <rPr>
            <sz val="9"/>
            <color indexed="81"/>
            <rFont val="細明體"/>
            <family val="3"/>
            <charset val="136"/>
          </rPr>
          <t>晉升主任並調任機動車回收事業處
(總經理室-管理師)
104/1/1從主任晉升為副理</t>
        </r>
      </text>
    </comment>
    <comment ref="O248" authorId="1" shapeId="0" xr:uid="{00000000-0006-0000-0200-000027000000}">
      <text>
        <r>
          <rPr>
            <b/>
            <sz val="9"/>
            <color indexed="81"/>
            <rFont val="Tahoma"/>
            <family val="2"/>
          </rPr>
          <t xml:space="preserve">104.10.01
</t>
        </r>
        <r>
          <rPr>
            <b/>
            <sz val="9"/>
            <color indexed="81"/>
            <rFont val="細明體"/>
            <family val="3"/>
            <charset val="136"/>
          </rPr>
          <t>造粒課→處理二課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8" authorId="2" shapeId="0" xr:uid="{00000000-0006-0000-0200-000028000000}">
      <text>
        <r>
          <rPr>
            <sz val="9"/>
            <color indexed="81"/>
            <rFont val="Tahoma"/>
            <family val="2"/>
          </rPr>
          <t xml:space="preserve">103.11.3
</t>
        </r>
        <r>
          <rPr>
            <sz val="9"/>
            <color indexed="81"/>
            <rFont val="細明體"/>
            <family val="3"/>
            <charset val="136"/>
          </rPr>
          <t>處理一課→造粒課</t>
        </r>
        <r>
          <rPr>
            <sz val="9"/>
            <color indexed="81"/>
            <rFont val="Tahoma"/>
            <family val="2"/>
          </rPr>
          <t xml:space="preserve">
104.10.01
</t>
        </r>
        <r>
          <rPr>
            <sz val="9"/>
            <color indexed="81"/>
            <rFont val="細明體"/>
            <family val="3"/>
            <charset val="136"/>
          </rPr>
          <t>造粒課→處理二課</t>
        </r>
      </text>
    </comment>
    <comment ref="K255" authorId="1" shapeId="0" xr:uid="{00000000-0006-0000-0200-000029000000}">
      <text>
        <r>
          <rPr>
            <b/>
            <sz val="9"/>
            <color indexed="81"/>
            <rFont val="細明體"/>
            <family val="3"/>
            <charset val="136"/>
          </rPr>
          <t>公傷104/</t>
        </r>
        <r>
          <rPr>
            <b/>
            <sz val="9"/>
            <color indexed="81"/>
            <rFont val="Tahoma"/>
            <family val="2"/>
          </rPr>
          <t>6/12~7/26(7/27</t>
        </r>
        <r>
          <rPr>
            <b/>
            <sz val="9"/>
            <color indexed="81"/>
            <rFont val="細明體"/>
            <family val="3"/>
            <charset val="136"/>
          </rPr>
          <t>上班)</t>
        </r>
      </text>
    </comment>
    <comment ref="L256" authorId="2" shapeId="0" xr:uid="{00000000-0006-0000-0200-00002A000000}">
      <text>
        <r>
          <rPr>
            <sz val="9"/>
            <color indexed="81"/>
            <rFont val="Tahoma"/>
            <family val="2"/>
          </rPr>
          <t>103.11.1</t>
        </r>
        <r>
          <rPr>
            <sz val="9"/>
            <color indexed="81"/>
            <rFont val="細明體"/>
            <family val="3"/>
            <charset val="136"/>
          </rPr>
          <t>造粒課→處理一課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1" authorId="1" shapeId="0" xr:uid="{00000000-0006-0000-0200-00002B000000}">
      <text>
        <r>
          <rPr>
            <sz val="9"/>
            <color indexed="81"/>
            <rFont val="Tahoma"/>
            <family val="2"/>
          </rPr>
          <t xml:space="preserve">
104.10.01
</t>
        </r>
        <r>
          <rPr>
            <sz val="9"/>
            <color indexed="81"/>
            <rFont val="細明體"/>
            <family val="3"/>
            <charset val="136"/>
          </rPr>
          <t>造粒課→處理二課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不納入總人數統計</t>
        </r>
      </text>
    </comment>
    <comment ref="G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不納入總人數統計</t>
        </r>
      </text>
    </comment>
    <comment ref="H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不納入總人數統計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hrm02</author>
  </authors>
  <commentList>
    <comment ref="M37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103/5/1
</t>
        </r>
        <r>
          <rPr>
            <sz val="9"/>
            <color indexed="81"/>
            <rFont val="細明體"/>
            <family val="3"/>
            <charset val="136"/>
          </rPr>
          <t>物流17T司機 調任中倉作業員</t>
        </r>
      </text>
    </comment>
    <comment ref="X59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104/1/1 </t>
        </r>
        <r>
          <rPr>
            <sz val="9"/>
            <color indexed="81"/>
            <rFont val="細明體"/>
            <family val="3"/>
            <charset val="136"/>
          </rPr>
          <t>異動為班長(原作業員)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849C52C3-73BC-46E6-9671-05DACA19FE1B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H3" authorId="0" shapeId="0" xr:uid="{3305B656-456B-411A-972A-9FE44320CF33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I3" authorId="0" shapeId="0" xr:uid="{EE2A1A59-75AC-4906-954C-B6EC2BA05CBF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N3" authorId="0" shapeId="0" xr:uid="{9FE80A81-654A-4ACC-9EDD-8F3985FF22F5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O3" authorId="0" shapeId="0" xr:uid="{A2EE212A-D5C7-43D9-BC8A-E0F160E0845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H3" authorId="0" shapeId="0" xr:uid="{1572614B-885A-4DB9-A950-42913F2E63BB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I3" authorId="0" shapeId="0" xr:uid="{4DD43622-5EFE-42AC-8524-3BBEDD7D215C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J3" authorId="0" shapeId="0" xr:uid="{303C867E-B605-45A6-9797-D7C8590DF87E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O3" authorId="0" shapeId="0" xr:uid="{A3ECD77E-B308-4AE4-A722-40B07A810A14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P3" authorId="0" shapeId="0" xr:uid="{18BCE5BE-E860-429B-AA3F-59DCDABCC511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F6647495-B9D6-48E1-ACAB-B560F3FAE167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H3" authorId="0" shapeId="0" xr:uid="{E731868B-E62F-4027-A720-8678507EC8FF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J3" authorId="0" shapeId="0" xr:uid="{57DCBDF2-43FC-4D89-AB67-54E89BDF140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H3" authorId="0" shapeId="0" xr:uid="{8C3AE260-3C76-4B62-9C34-65C9898DD22C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I3" authorId="0" shapeId="0" xr:uid="{2D887BFE-C691-4430-9E07-F54B0D65ABE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J3" authorId="0" shapeId="0" xr:uid="{742854FA-DF34-4CF0-B785-B4931E3DF943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O3" authorId="0" shapeId="0" xr:uid="{FD8A2CDD-AA28-466E-99CE-5CFE6A8FA378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P3" authorId="0" shapeId="0" xr:uid="{E8C779EB-056F-40E0-846F-07CC96DF6614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C9EEA6A9-EC33-41E0-A7F3-DE2334903A12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H3" authorId="0" shapeId="0" xr:uid="{60B3A509-2F14-4F3F-A35F-5479B71E7A0C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J3" authorId="0" shapeId="0" xr:uid="{91370518-2DCB-4C50-A5CD-B4E5DAF62E31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5BD26E91-4E8C-4AD4-A7D3-4F1830377F6E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H3" authorId="0" shapeId="0" xr:uid="{D4C8C3F5-334D-4E50-9BFE-91E665A6B4F9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J3" authorId="0" shapeId="0" xr:uid="{4F9C8697-C8D9-4227-80BA-93CEE432BDE1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HR-An Sun 孫詩纭</author>
    <author>HR-Alice Hong 洪詩雯</author>
  </authors>
  <commentList>
    <comment ref="I1" authorId="0" shapeId="0" xr:uid="{A7412A88-606E-43B7-A3E4-E3F4BF79BE7F}">
      <text>
        <r>
          <rPr>
            <b/>
            <sz val="9"/>
            <color indexed="81"/>
            <rFont val="Tahoma"/>
            <family val="2"/>
          </rPr>
          <t xml:space="preserve">HR-An Sun </t>
        </r>
        <r>
          <rPr>
            <b/>
            <sz val="9"/>
            <color indexed="81"/>
            <rFont val="細明體"/>
            <family val="3"/>
            <charset val="136"/>
          </rPr>
          <t>孫詩纭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實際退保作業日</t>
        </r>
      </text>
    </comment>
    <comment ref="H42" authorId="1" shapeId="0" xr:uid="{DF4C39F0-52BE-4D96-8162-0DF5333F983A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</t>
        </r>
        <r>
          <rPr>
            <sz val="9"/>
            <color indexed="81"/>
            <rFont val="細明體"/>
            <family val="3"/>
            <charset val="136"/>
          </rPr>
          <t>離境，</t>
        </r>
        <r>
          <rPr>
            <sz val="9"/>
            <color indexed="81"/>
            <rFont val="Tahoma"/>
            <family val="2"/>
          </rPr>
          <t>10/1</t>
        </r>
        <r>
          <rPr>
            <sz val="9"/>
            <color indexed="81"/>
            <rFont val="細明體"/>
            <family val="3"/>
            <charset val="136"/>
          </rPr>
          <t xml:space="preserve">退保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K3" authorId="0" shapeId="0" xr:uid="{5820B802-DC72-4CDB-8A79-5C4A2FD99596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L3" authorId="0" shapeId="0" xr:uid="{ECCD37C3-83D0-42E6-850B-C53FBCC54719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M3" authorId="0" shapeId="0" xr:uid="{911EA2B2-8558-4756-9348-914581B7284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R3" authorId="0" shapeId="0" xr:uid="{BF144FC7-68BB-4696-AE62-020CA7A93818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S3" authorId="0" shapeId="0" xr:uid="{572EFD24-7B09-4A1A-B644-D80CB80CF77C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M3" authorId="0" shapeId="0" xr:uid="{534A71F0-B3D6-45DF-B810-071FF1E426BE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N3" authorId="0" shapeId="0" xr:uid="{2E97EE42-166D-4225-A3C6-2C7D7980A4FA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P3" authorId="0" shapeId="0" xr:uid="{15BDB0CC-48BF-42C1-9C36-DD13DD24ABE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00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康林</t>
        </r>
      </text>
    </comment>
    <comment ref="D2008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康林</t>
        </r>
      </text>
    </comment>
    <comment ref="D200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10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1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12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15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翔揚</t>
        </r>
      </text>
    </comment>
    <comment ref="D2016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翔揚</t>
        </r>
      </text>
    </comment>
    <comment ref="D2017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翔揚</t>
        </r>
      </text>
    </comment>
    <comment ref="D2018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翔揚</t>
        </r>
      </text>
    </comment>
    <comment ref="D2023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2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2035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康林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hrm02</author>
    <author>HR-Joyce Hsieh 謝叔頻</author>
  </authors>
  <commentList>
    <comment ref="D191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康林</t>
        </r>
      </text>
    </comment>
    <comment ref="D192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翔揚</t>
        </r>
      </text>
    </comment>
    <comment ref="D192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1924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192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192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力鼎</t>
        </r>
      </text>
    </comment>
    <comment ref="D1975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康林</t>
        </r>
      </text>
    </comment>
    <comment ref="D2970" authorId="1" shapeId="0" xr:uid="{00000000-0006-0000-0800-000008000000}">
      <text>
        <r>
          <rPr>
            <sz val="9"/>
            <color indexed="81"/>
            <rFont val="Tahoma"/>
            <family val="2"/>
          </rPr>
          <t>104/7/13</t>
        </r>
        <r>
          <rPr>
            <sz val="9"/>
            <color indexed="81"/>
            <rFont val="細明體"/>
            <family val="3"/>
            <charset val="136"/>
          </rPr>
          <t>文件銷毀站轉調春日站</t>
        </r>
      </text>
    </comment>
    <comment ref="H3911" authorId="2" shapeId="0" xr:uid="{00000000-0006-0000-0800-000009000000}">
      <text>
        <r>
          <rPr>
            <b/>
            <sz val="9"/>
            <color indexed="81"/>
            <rFont val="Tahoma"/>
            <family val="2"/>
          </rPr>
          <t>8/27</t>
        </r>
        <r>
          <rPr>
            <b/>
            <sz val="9"/>
            <color indexed="81"/>
            <rFont val="細明體"/>
            <family val="3"/>
            <charset val="136"/>
          </rPr>
          <t>一早提離職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912" authorId="2" shapeId="0" xr:uid="{00000000-0006-0000-0800-00000A000000}">
      <text>
        <r>
          <rPr>
            <b/>
            <sz val="9"/>
            <color indexed="81"/>
            <rFont val="Tahoma"/>
            <family val="2"/>
          </rPr>
          <t>8/29</t>
        </r>
        <r>
          <rPr>
            <b/>
            <sz val="9"/>
            <color indexed="81"/>
            <rFont val="細明體"/>
            <family val="3"/>
            <charset val="136"/>
          </rPr>
          <t>才收到離職單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931" authorId="2" shapeId="0" xr:uid="{00000000-0006-0000-0800-00000B000000}">
      <text>
        <r>
          <rPr>
            <b/>
            <sz val="9"/>
            <color indexed="81"/>
            <rFont val="細明體"/>
            <family val="3"/>
            <charset val="136"/>
          </rPr>
          <t>司機9/16下班後才簽名，9/17才收到離職單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32" authorId="2" shapeId="0" xr:uid="{00000000-0006-0000-0800-00000C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原本預計離職日：2019.09.06，故不發中秋禮金，但臨時更改離職日。因帳款已出，改併9月份薪資發放。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942" authorId="2" shapeId="0" xr:uid="{00000000-0006-0000-0800-00000D000000}">
      <text>
        <r>
          <rPr>
            <b/>
            <sz val="9"/>
            <color indexed="81"/>
            <rFont val="Tahoma"/>
            <family val="2"/>
          </rPr>
          <t>10/9</t>
        </r>
        <r>
          <rPr>
            <b/>
            <sz val="9"/>
            <color indexed="81"/>
            <rFont val="細明體"/>
            <family val="3"/>
            <charset val="136"/>
          </rPr>
          <t>告知已找到新工作不來上班了</t>
        </r>
      </text>
    </comment>
    <comment ref="H3944" authorId="2" shapeId="0" xr:uid="{00000000-0006-0000-0800-00000E000000}">
      <text>
        <r>
          <rPr>
            <b/>
            <sz val="9"/>
            <color indexed="81"/>
            <rFont val="Tahoma"/>
            <family val="2"/>
          </rPr>
          <t>10/15</t>
        </r>
        <r>
          <rPr>
            <b/>
            <sz val="9"/>
            <color indexed="81"/>
            <rFont val="細明體"/>
            <family val="3"/>
            <charset val="136"/>
          </rPr>
          <t>才收到離職單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BBFA834D-69C9-4FBB-897E-317A48259F8B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H3" authorId="0" shapeId="0" xr:uid="{976011CC-2523-4A0E-90BD-48CB6EB7FA8B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I3" authorId="0" shapeId="0" xr:uid="{376AFEA0-7AC0-47F4-AE51-56077EEC6861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N3" authorId="0" shapeId="0" xr:uid="{4AA75DA7-FC34-405E-987B-BF11D42E6B6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O3" authorId="0" shapeId="0" xr:uid="{00FEEB42-1347-4D94-92D2-CAB7468E7B2F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FE51BA27-921C-4847-926D-C7CC71A4870A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H3" authorId="0" shapeId="0" xr:uid="{CCE949C6-5072-4ABF-A49F-1ABF31FF96F4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J3" authorId="0" shapeId="0" xr:uid="{E5F700EC-80D5-4C4B-ABCB-CBA55CEDA605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173C1E8C-F620-48E2-AE35-F007A337BE9A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薪資等級</t>
        </r>
      </text>
    </comment>
    <comment ref="H3" authorId="0" shapeId="0" xr:uid="{F4133664-1856-48BE-A7CB-22670707D547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穩定薪資</t>
        </r>
      </text>
    </comment>
    <comment ref="I3" authorId="0" shapeId="0" xr:uid="{F779BBD0-0F95-470B-8D34-534A0A8E5866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投保身分</t>
        </r>
      </text>
    </comment>
    <comment ref="N3" authorId="0" shapeId="0" xr:uid="{2C6B0ADD-534A-47BC-9CBE-3DCF4376B32A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帳戶</t>
        </r>
      </text>
    </comment>
    <comment ref="O3" authorId="0" shapeId="0" xr:uid="{449BB418-4EAA-42EB-9B70-CD4691B627AB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薪資類別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HR-Alice Hong 洪詩雯</author>
  </authors>
  <commentList>
    <comment ref="G3" authorId="0" shapeId="0" xr:uid="{D56A5258-621D-4378-96A8-F9DA86CA0867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作業獎金
</t>
        </r>
      </text>
    </comment>
    <comment ref="H3" authorId="0" shapeId="0" xr:uid="{12708981-7818-4ECC-A929-8F6ADC51ABAD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特休</t>
        </r>
      </text>
    </comment>
    <comment ref="J3" authorId="0" shapeId="0" xr:uid="{157C9EBB-B91C-4418-8F35-E282D998F052}">
      <text>
        <r>
          <rPr>
            <b/>
            <sz val="9"/>
            <color indexed="81"/>
            <rFont val="Tahoma"/>
            <family val="2"/>
          </rPr>
          <t xml:space="preserve">HR-Alice Hong </t>
        </r>
        <r>
          <rPr>
            <b/>
            <sz val="9"/>
            <color indexed="81"/>
            <rFont val="細明體"/>
            <family val="3"/>
            <charset val="136"/>
          </rPr>
          <t>洪詩雯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加班</t>
        </r>
      </text>
    </comment>
  </commentList>
</comments>
</file>

<file path=xl/sharedStrings.xml><?xml version="1.0" encoding="utf-8"?>
<sst xmlns="http://schemas.openxmlformats.org/spreadsheetml/2006/main" count="55791" uniqueCount="25949">
  <si>
    <t>林裕欽</t>
  </si>
  <si>
    <t>業務專員</t>
    <phoneticPr fontId="0" type="Hiragana"/>
  </si>
  <si>
    <t>助理管理師</t>
    <phoneticPr fontId="0" type="Hiragana"/>
  </si>
  <si>
    <t>人資策略組</t>
    <phoneticPr fontId="0" type="Hiragana"/>
  </si>
  <si>
    <t/>
  </si>
  <si>
    <t>陳錦相</t>
  </si>
  <si>
    <t>文山專案</t>
    <phoneticPr fontId="0" type="Hiragana"/>
  </si>
  <si>
    <t>計時作業員</t>
    <phoneticPr fontId="0" type="Hiragana"/>
  </si>
  <si>
    <t>外場人員</t>
    <phoneticPr fontId="0" type="Hiragana"/>
  </si>
  <si>
    <t>大車司機</t>
    <phoneticPr fontId="0" type="Hiragana"/>
  </si>
  <si>
    <t>林英豪</t>
  </si>
  <si>
    <t>作業員</t>
    <phoneticPr fontId="0" type="Hiragana"/>
  </si>
  <si>
    <t>游志君</t>
  </si>
  <si>
    <t>林常睿</t>
  </si>
  <si>
    <t>陳葦綸</t>
  </si>
  <si>
    <t>工讀生</t>
    <phoneticPr fontId="0" type="Hiragana"/>
  </si>
  <si>
    <t>土城站</t>
    <phoneticPr fontId="0" type="Hiragana"/>
  </si>
  <si>
    <t>文山站</t>
    <phoneticPr fontId="0" type="Hiragana"/>
  </si>
  <si>
    <t>經理</t>
    <phoneticPr fontId="0" type="Hiragana"/>
  </si>
  <si>
    <t>陳玉懷幸</t>
  </si>
  <si>
    <t>主任</t>
    <phoneticPr fontId="0" type="Hiragana"/>
  </si>
  <si>
    <t>風劍虹</t>
  </si>
  <si>
    <t>陳日晟</t>
  </si>
  <si>
    <t>八卦山站</t>
  </si>
  <si>
    <t>陳燕靖</t>
  </si>
  <si>
    <t>林金地</t>
  </si>
  <si>
    <t>楊青</t>
  </si>
  <si>
    <t>董事長室</t>
  </si>
  <si>
    <t>盧文鈞</t>
  </si>
  <si>
    <t>高專</t>
  </si>
  <si>
    <t>專員</t>
  </si>
  <si>
    <t>陳璟瑜</t>
  </si>
  <si>
    <t>環安室</t>
  </si>
  <si>
    <t>余瑞軒</t>
  </si>
  <si>
    <t>儲備幹部</t>
  </si>
  <si>
    <t>許雅嵐</t>
  </si>
  <si>
    <t>管理部</t>
  </si>
  <si>
    <t>陳明益</t>
  </si>
  <si>
    <t>鄭韻如</t>
  </si>
  <si>
    <t>人資部</t>
  </si>
  <si>
    <t>副理</t>
  </si>
  <si>
    <t>助理</t>
  </si>
  <si>
    <t>程式設計師</t>
  </si>
  <si>
    <t>業務處</t>
  </si>
  <si>
    <t>行銷室</t>
  </si>
  <si>
    <t>蘇志銘</t>
  </si>
  <si>
    <t>蔡義豐</t>
  </si>
  <si>
    <t>蔡伊婷</t>
  </si>
  <si>
    <t>林泰亦</t>
  </si>
  <si>
    <t>司機</t>
  </si>
  <si>
    <t>壓縮車司機</t>
  </si>
  <si>
    <t>徐璋杰</t>
  </si>
  <si>
    <t>業務助理</t>
  </si>
  <si>
    <t>黃詩涵</t>
  </si>
  <si>
    <t>土城站</t>
  </si>
  <si>
    <t>組長</t>
  </si>
  <si>
    <t>外場人員</t>
  </si>
  <si>
    <t>窗口會計助理</t>
  </si>
  <si>
    <t>桃園站</t>
  </si>
  <si>
    <t>副主任</t>
  </si>
  <si>
    <t>黃玉林</t>
  </si>
  <si>
    <t>鮑世傑</t>
  </si>
  <si>
    <t>徐金貴</t>
  </si>
  <si>
    <t>香山站</t>
  </si>
  <si>
    <t>黃致霖</t>
  </si>
  <si>
    <t>曾俊杰</t>
  </si>
  <si>
    <t>郭凱倫</t>
  </si>
  <si>
    <t>大廈站</t>
  </si>
  <si>
    <t>隨車作業員</t>
  </si>
  <si>
    <t>旺利站</t>
  </si>
  <si>
    <t>南屯站</t>
  </si>
  <si>
    <t>神岡站</t>
  </si>
  <si>
    <t>太平站</t>
  </si>
  <si>
    <t>夾子車司機</t>
  </si>
  <si>
    <t>彰興站</t>
  </si>
  <si>
    <t>和美站</t>
  </si>
  <si>
    <t>員林站</t>
  </si>
  <si>
    <t>盧月玲</t>
  </si>
  <si>
    <t>文山站</t>
  </si>
  <si>
    <t>詹益寮</t>
  </si>
  <si>
    <t>周秉宏</t>
  </si>
  <si>
    <t>洪震勳</t>
  </si>
  <si>
    <t>計時作業員</t>
  </si>
  <si>
    <t>廖國清</t>
  </si>
  <si>
    <t>王儀婕</t>
  </si>
  <si>
    <t>斗六站</t>
  </si>
  <si>
    <t>台南站</t>
  </si>
  <si>
    <t>謝乃恩</t>
  </si>
  <si>
    <t>計時人員</t>
  </si>
  <si>
    <t>朱興福</t>
  </si>
  <si>
    <t>李明俊</t>
  </si>
  <si>
    <t>全興廠</t>
  </si>
  <si>
    <t>資部</t>
  </si>
  <si>
    <t>粉碎部</t>
  </si>
  <si>
    <t>站別</t>
  </si>
  <si>
    <t>總公司</t>
  </si>
  <si>
    <t>台中分公司</t>
  </si>
  <si>
    <t>友達專案</t>
  </si>
  <si>
    <t>草屯站</t>
  </si>
  <si>
    <t>喬翔站</t>
  </si>
  <si>
    <t>全興資部</t>
  </si>
  <si>
    <t>姓名</t>
  </si>
  <si>
    <t>職位</t>
  </si>
  <si>
    <t>月份</t>
  </si>
  <si>
    <t>到職日</t>
  </si>
  <si>
    <t>吳春嬌</t>
  </si>
  <si>
    <t>楊鎮愷</t>
  </si>
  <si>
    <t>李智銘</t>
  </si>
  <si>
    <t>黃冀如</t>
  </si>
  <si>
    <t>陳蓉茱</t>
  </si>
  <si>
    <t>袁金華</t>
  </si>
  <si>
    <t>基層作業員</t>
  </si>
  <si>
    <t>龍雲生</t>
  </si>
  <si>
    <t>張瑞珍</t>
  </si>
  <si>
    <t>李惠茹</t>
  </si>
  <si>
    <t>總務助理</t>
  </si>
  <si>
    <t>徐忠義</t>
  </si>
  <si>
    <t>蕭幸伃</t>
  </si>
  <si>
    <t>營運部助理</t>
  </si>
  <si>
    <t>林沐蓉</t>
  </si>
  <si>
    <t>二手商店助理</t>
  </si>
  <si>
    <t>柯益成</t>
  </si>
  <si>
    <t>楊克明</t>
  </si>
  <si>
    <t>湯金鳳</t>
  </si>
  <si>
    <t>朱啟東</t>
  </si>
  <si>
    <t>蘇薇薇</t>
  </si>
  <si>
    <t>晚班會計助理</t>
  </si>
  <si>
    <t>葉莉婷</t>
  </si>
  <si>
    <t>清潔工</t>
  </si>
  <si>
    <t>李愛玉</t>
  </si>
  <si>
    <t>王瑜君</t>
  </si>
  <si>
    <t>陳玉勳</t>
  </si>
  <si>
    <t>會計助理</t>
  </si>
  <si>
    <t>陳金進</t>
  </si>
  <si>
    <t>堆高機司機</t>
  </si>
  <si>
    <t>李志遠</t>
  </si>
  <si>
    <t>葉榮霖</t>
  </si>
  <si>
    <t>吳益勤</t>
  </si>
  <si>
    <t>楊肇嘉</t>
  </si>
  <si>
    <t>林雅倫</t>
  </si>
  <si>
    <t>行政人員</t>
  </si>
  <si>
    <t>陳輝和</t>
  </si>
  <si>
    <t>邱徐秀</t>
  </si>
  <si>
    <t>黃宜達</t>
  </si>
  <si>
    <t>廖國棟</t>
  </si>
  <si>
    <t>張永豪</t>
  </si>
  <si>
    <t>黃瓊嬅</t>
  </si>
  <si>
    <t>葉秀卿</t>
  </si>
  <si>
    <t>黃子洛</t>
  </si>
  <si>
    <t>吳志明</t>
  </si>
  <si>
    <t>黎永君</t>
  </si>
  <si>
    <t>行政助理</t>
  </si>
  <si>
    <t>謝其樺</t>
  </si>
  <si>
    <t>黃朧友</t>
  </si>
  <si>
    <t>財務助理</t>
  </si>
  <si>
    <t>陳宗堯</t>
  </si>
  <si>
    <t>林傑茵</t>
  </si>
  <si>
    <t>陳品榛</t>
  </si>
  <si>
    <t>黃志鴻</t>
  </si>
  <si>
    <t>呂佩璇</t>
  </si>
  <si>
    <t>教育訓練師</t>
  </si>
  <si>
    <t>林家勝</t>
  </si>
  <si>
    <t>楊智萍</t>
  </si>
  <si>
    <t>蔡育荏</t>
  </si>
  <si>
    <t>台中環保局</t>
  </si>
  <si>
    <t>劉宜榛</t>
  </si>
  <si>
    <t>黃亞李</t>
  </si>
  <si>
    <t>淩敏傑</t>
  </si>
  <si>
    <t>廖上榕</t>
  </si>
  <si>
    <t>文山環保</t>
  </si>
  <si>
    <t>許秀敏</t>
  </si>
  <si>
    <t>黃麗足</t>
  </si>
  <si>
    <t>謝順慶</t>
  </si>
  <si>
    <t>陳美吟</t>
  </si>
  <si>
    <t>林粉</t>
  </si>
  <si>
    <t>何金峰</t>
  </si>
  <si>
    <t>張瑋鍾</t>
  </si>
  <si>
    <t>張瑋航</t>
  </si>
  <si>
    <t>李春茹</t>
  </si>
  <si>
    <t>陳力浩</t>
  </si>
  <si>
    <t>謝遠彰</t>
  </si>
  <si>
    <t>陳素月</t>
  </si>
  <si>
    <t>陳碧珍</t>
  </si>
  <si>
    <t>林秋香</t>
  </si>
  <si>
    <t>張詩筠</t>
  </si>
  <si>
    <t>曾麗雲</t>
  </si>
  <si>
    <t>管冠程</t>
  </si>
  <si>
    <t>嚴瑞嬌</t>
  </si>
  <si>
    <t>白馨佩</t>
  </si>
  <si>
    <t>松家琪</t>
  </si>
  <si>
    <t>陳秀娟</t>
  </si>
  <si>
    <t>尤聖道</t>
  </si>
  <si>
    <t>莊創銘</t>
  </si>
  <si>
    <t>鄭舒瑜</t>
  </si>
  <si>
    <t>陳榮裕</t>
  </si>
  <si>
    <t>林育弘</t>
  </si>
  <si>
    <t>陳巧雲</t>
  </si>
  <si>
    <t>鍾國良</t>
  </si>
  <si>
    <t>張政嘉</t>
  </si>
  <si>
    <t>王正雄</t>
  </si>
  <si>
    <t>許俶菁</t>
  </si>
  <si>
    <t>王寶郎</t>
  </si>
  <si>
    <t>帳務組長</t>
  </si>
  <si>
    <t>楊清城</t>
  </si>
  <si>
    <t>周彩珠</t>
  </si>
  <si>
    <t>趙彩鑾</t>
  </si>
  <si>
    <t>陳秀滿</t>
  </si>
  <si>
    <t>陳金賜</t>
  </si>
  <si>
    <t>黃柏榕</t>
  </si>
  <si>
    <t>施家閔</t>
  </si>
  <si>
    <t>陳坤桔</t>
  </si>
  <si>
    <t>陳志雄</t>
  </si>
  <si>
    <t>胡秋娥</t>
  </si>
  <si>
    <t>古豐豪</t>
  </si>
  <si>
    <t>官桂美</t>
  </si>
  <si>
    <t>顏谷賓</t>
  </si>
  <si>
    <t>吳至鎔</t>
  </si>
  <si>
    <t>廖冠富</t>
  </si>
  <si>
    <t>吳政道</t>
  </si>
  <si>
    <t>林國陽</t>
  </si>
  <si>
    <t>廖偉廷</t>
  </si>
  <si>
    <t>曾中值</t>
  </si>
  <si>
    <t>林芳杰</t>
  </si>
  <si>
    <t>吳明佳</t>
  </si>
  <si>
    <t>莊金妹</t>
  </si>
  <si>
    <t>潘慧珍</t>
  </si>
  <si>
    <t>吳秀美</t>
  </si>
  <si>
    <t>賴進合</t>
  </si>
  <si>
    <t>鄭文成</t>
  </si>
  <si>
    <t>張圳來</t>
  </si>
  <si>
    <t>黃茂憶</t>
  </si>
  <si>
    <t>柯綠鄉</t>
  </si>
  <si>
    <t>白慧真</t>
  </si>
  <si>
    <t>陳瑞瑛</t>
  </si>
  <si>
    <t>阮氏嫺</t>
  </si>
  <si>
    <t>李俊忠</t>
  </si>
  <si>
    <t>陳明昌</t>
  </si>
  <si>
    <t>殷啟芳</t>
  </si>
  <si>
    <t>姚民益</t>
  </si>
  <si>
    <t>阮玉碧</t>
  </si>
  <si>
    <t>林惠卿</t>
  </si>
  <si>
    <t>吳妍平</t>
  </si>
  <si>
    <t>郭坤榮</t>
  </si>
  <si>
    <t>張瑋昀</t>
  </si>
  <si>
    <t>劉明修</t>
  </si>
  <si>
    <t>張美奎</t>
  </si>
  <si>
    <t>陳明進</t>
  </si>
  <si>
    <t>楊宜忠</t>
  </si>
  <si>
    <t>唐文志</t>
  </si>
  <si>
    <t>郭士豪</t>
  </si>
  <si>
    <t>劉春美</t>
  </si>
  <si>
    <t>王小娟</t>
  </si>
  <si>
    <t>王宗雄</t>
  </si>
  <si>
    <t>許花淑</t>
  </si>
  <si>
    <t>劉智超</t>
  </si>
  <si>
    <t>賴冠嘉</t>
  </si>
  <si>
    <t>林岑縈</t>
  </si>
  <si>
    <t>李中鴻</t>
  </si>
  <si>
    <t>王筱青</t>
  </si>
  <si>
    <t>謝寶玉</t>
  </si>
  <si>
    <t>鄭馨萍</t>
  </si>
  <si>
    <t>陳建都</t>
  </si>
  <si>
    <t>古珍美</t>
  </si>
  <si>
    <t>蘇珮君</t>
  </si>
  <si>
    <t>劉麗珍</t>
  </si>
  <si>
    <t>漳燕朱</t>
  </si>
  <si>
    <t>蕭宇男</t>
  </si>
  <si>
    <t>基層外場人員</t>
  </si>
  <si>
    <t>顏品睿</t>
  </si>
  <si>
    <t>李鼎漢</t>
  </si>
  <si>
    <t>謝天新</t>
  </si>
  <si>
    <t>李自興</t>
  </si>
  <si>
    <t>申新和</t>
  </si>
  <si>
    <t>陳建文</t>
  </si>
  <si>
    <t>林佳儀</t>
  </si>
  <si>
    <t>賴宗仁</t>
  </si>
  <si>
    <t>呂明郎</t>
  </si>
  <si>
    <t>古宏信</t>
  </si>
  <si>
    <t>劉豫靜</t>
  </si>
  <si>
    <t>葉淑菁</t>
  </si>
  <si>
    <t>鍾褀珍</t>
  </si>
  <si>
    <t>吳鍚元</t>
  </si>
  <si>
    <t>晚班作業員</t>
  </si>
  <si>
    <t>羅沛岺</t>
  </si>
  <si>
    <t>李福華</t>
  </si>
  <si>
    <t>陳永龍</t>
  </si>
  <si>
    <t>郭珍榮</t>
  </si>
  <si>
    <t>陳文祥</t>
  </si>
  <si>
    <t>隨車助手</t>
  </si>
  <si>
    <t>彭俊哲</t>
  </si>
  <si>
    <t>工務專員</t>
  </si>
  <si>
    <t>吳汾鈴</t>
  </si>
  <si>
    <t>劉定一</t>
  </si>
  <si>
    <t>潘佳蕙</t>
  </si>
  <si>
    <t>郭峻銘</t>
  </si>
  <si>
    <t>甄瑞籍</t>
  </si>
  <si>
    <t>許景為</t>
  </si>
  <si>
    <t>劉芳羽</t>
  </si>
  <si>
    <t>洪建輝</t>
  </si>
  <si>
    <t>李國慶</t>
  </si>
  <si>
    <t>陳志華</t>
  </si>
  <si>
    <t>張櫻妹</t>
  </si>
  <si>
    <t>曾淑純</t>
  </si>
  <si>
    <t>張幸平</t>
  </si>
  <si>
    <t>黃呈印</t>
  </si>
  <si>
    <t>周佩珊</t>
  </si>
  <si>
    <t>劉岩鑫</t>
  </si>
  <si>
    <t>張茗蒼</t>
  </si>
  <si>
    <t>潘妤萱</t>
  </si>
  <si>
    <t>李淑惠</t>
  </si>
  <si>
    <t>詹春妹</t>
  </si>
  <si>
    <t>賴德全</t>
  </si>
  <si>
    <t>唐雪如</t>
  </si>
  <si>
    <t>張欣怡</t>
  </si>
  <si>
    <t>徐嘉偉</t>
  </si>
  <si>
    <t>曾光</t>
  </si>
  <si>
    <t>丁氏映</t>
  </si>
  <si>
    <t>李福騰</t>
  </si>
  <si>
    <t>鄧景峰</t>
  </si>
  <si>
    <t>梁志隆</t>
  </si>
  <si>
    <t>童煥文</t>
  </si>
  <si>
    <t>林暘叡</t>
  </si>
  <si>
    <t>洪嘉宏</t>
  </si>
  <si>
    <t>王成賓</t>
  </si>
  <si>
    <t>康敏捷</t>
  </si>
  <si>
    <t>特助</t>
  </si>
  <si>
    <t>林宗佑</t>
  </si>
  <si>
    <t>梁宏霖</t>
  </si>
  <si>
    <t>陳怡妙</t>
  </si>
  <si>
    <t>柯羽柏</t>
  </si>
  <si>
    <t>陳永騰</t>
  </si>
  <si>
    <t>蔡明達</t>
  </si>
  <si>
    <t>陳建忠</t>
  </si>
  <si>
    <t>業務特助</t>
  </si>
  <si>
    <t>沈統祥</t>
  </si>
  <si>
    <t>蕭正中</t>
  </si>
  <si>
    <t>廖云晨</t>
  </si>
  <si>
    <t>業務人員</t>
  </si>
  <si>
    <t>蔡鈺璟</t>
  </si>
  <si>
    <t>陳志明</t>
  </si>
  <si>
    <t>賴錦煌</t>
  </si>
  <si>
    <t>工讀生</t>
  </si>
  <si>
    <t>林承弘</t>
  </si>
  <si>
    <t>新竹站</t>
  </si>
  <si>
    <t>駱姿如</t>
  </si>
  <si>
    <t>莊金勇</t>
  </si>
  <si>
    <t>周笑蓉</t>
  </si>
  <si>
    <t>謝程祥</t>
  </si>
  <si>
    <t>洪溢隆</t>
  </si>
  <si>
    <t>林欽銘</t>
  </si>
  <si>
    <t>陳彥宏</t>
  </si>
  <si>
    <t>莊金雄</t>
  </si>
  <si>
    <t>徐正忠</t>
  </si>
  <si>
    <t>梁育誠</t>
  </si>
  <si>
    <t>樓小苗</t>
  </si>
  <si>
    <t>巫淑珍</t>
  </si>
  <si>
    <t>林威治</t>
  </si>
  <si>
    <t>林品存</t>
  </si>
  <si>
    <t>林銘煌</t>
  </si>
  <si>
    <t>阮氏玉翠</t>
  </si>
  <si>
    <t>李偉民</t>
  </si>
  <si>
    <t>徐沛銘</t>
  </si>
  <si>
    <t>林彥志</t>
  </si>
  <si>
    <t>楊庚生</t>
  </si>
  <si>
    <t>工安組長</t>
  </si>
  <si>
    <t>歐美雲</t>
  </si>
  <si>
    <t>周鈺尚</t>
  </si>
  <si>
    <t>晚班工讀生</t>
  </si>
  <si>
    <t>吳嘉倫</t>
  </si>
  <si>
    <t>吳志宏</t>
  </si>
  <si>
    <t>陳燕雪</t>
  </si>
  <si>
    <t>李秉豪</t>
  </si>
  <si>
    <t>林明煌</t>
  </si>
  <si>
    <t>羅金宏</t>
  </si>
  <si>
    <t>陳慧芳</t>
  </si>
  <si>
    <t>林建銘</t>
  </si>
  <si>
    <t>廖盛滿</t>
  </si>
  <si>
    <t>廖國祥</t>
  </si>
  <si>
    <t>黃淑秋</t>
  </si>
  <si>
    <t>黃義豪</t>
  </si>
  <si>
    <t>楊凱傑</t>
  </si>
  <si>
    <t>李怡儒</t>
  </si>
  <si>
    <t>何義方</t>
  </si>
  <si>
    <t>吳家葳</t>
  </si>
  <si>
    <t>葉桓廷</t>
  </si>
  <si>
    <t>全文嘉</t>
  </si>
  <si>
    <t>田雅聖</t>
  </si>
  <si>
    <t>鄧勝元</t>
  </si>
  <si>
    <t>鄭素寬</t>
  </si>
  <si>
    <t>劉坤翰</t>
  </si>
  <si>
    <t>陳俊良</t>
  </si>
  <si>
    <t>陳以村</t>
  </si>
  <si>
    <t>武翠銀</t>
  </si>
  <si>
    <t>劉怡君</t>
  </si>
  <si>
    <t>梁櫻說</t>
  </si>
  <si>
    <t>蔡孟潔</t>
  </si>
  <si>
    <t>魏子強</t>
  </si>
  <si>
    <t>羅裕翔</t>
  </si>
  <si>
    <t>李靜宜</t>
  </si>
  <si>
    <t>周志豪</t>
  </si>
  <si>
    <t>暑期工讀生</t>
  </si>
  <si>
    <t>陸明輝</t>
  </si>
  <si>
    <t>戴德維</t>
  </si>
  <si>
    <t>蔡森源</t>
  </si>
  <si>
    <t>李玉霞</t>
  </si>
  <si>
    <t>張梅英</t>
  </si>
  <si>
    <t>華真婷</t>
  </si>
  <si>
    <t>梁義峰</t>
  </si>
  <si>
    <t>周佳良</t>
  </si>
  <si>
    <t>楊氏白燕</t>
  </si>
  <si>
    <t>張影梅</t>
  </si>
  <si>
    <t>黃麗錡</t>
  </si>
  <si>
    <t>李素月</t>
  </si>
  <si>
    <t>陳華琴</t>
  </si>
  <si>
    <t>蔡森男</t>
  </si>
  <si>
    <t>黃建銘</t>
  </si>
  <si>
    <t>林阿說</t>
  </si>
  <si>
    <t>陳宜欣</t>
  </si>
  <si>
    <t>許雅茱</t>
  </si>
  <si>
    <t>許桂瑜</t>
  </si>
  <si>
    <t>程贊睿</t>
  </si>
  <si>
    <t>洪家玉</t>
  </si>
  <si>
    <t>黃上碩</t>
  </si>
  <si>
    <t>周兆雄</t>
  </si>
  <si>
    <t>李承聰</t>
  </si>
  <si>
    <t>計時外場人員</t>
  </si>
  <si>
    <t>許維凱</t>
  </si>
  <si>
    <t>楊宗憲</t>
  </si>
  <si>
    <t>黃嘉偉</t>
  </si>
  <si>
    <t>張林美蓉</t>
  </si>
  <si>
    <t>黃水玉</t>
  </si>
  <si>
    <t>徐如珠</t>
  </si>
  <si>
    <t>賴文信</t>
  </si>
  <si>
    <t>賴文才</t>
  </si>
  <si>
    <t>黃瑞珍</t>
  </si>
  <si>
    <t>陳怡君</t>
  </si>
  <si>
    <t>李占峰</t>
  </si>
  <si>
    <t>趙漢淇</t>
  </si>
  <si>
    <t>林靜瑜</t>
  </si>
  <si>
    <t>周誌璋</t>
  </si>
  <si>
    <t>林家群</t>
  </si>
  <si>
    <t>黃伯全</t>
  </si>
  <si>
    <t>潘鴻坤</t>
  </si>
  <si>
    <t>黎氏紅桂</t>
  </si>
  <si>
    <t>王銘盛</t>
  </si>
  <si>
    <t>龍瀚文</t>
  </si>
  <si>
    <t>廖筱玫</t>
  </si>
  <si>
    <t>歐至倫</t>
  </si>
  <si>
    <t>吳東原</t>
  </si>
  <si>
    <t>阮氏金成</t>
  </si>
  <si>
    <t>鄭姵吟</t>
  </si>
  <si>
    <t>賴毅澤</t>
  </si>
  <si>
    <t>曹世榮</t>
  </si>
  <si>
    <t>李博華</t>
  </si>
  <si>
    <t>業務專員</t>
  </si>
  <si>
    <t>蘇淑女</t>
  </si>
  <si>
    <t>莊見清</t>
  </si>
  <si>
    <t>李峻宏</t>
  </si>
  <si>
    <t>黃素珍</t>
  </si>
  <si>
    <t>鄭羽純</t>
  </si>
  <si>
    <t>謝漢隆</t>
  </si>
  <si>
    <t>郭上元</t>
  </si>
  <si>
    <t>吳佳臻</t>
  </si>
  <si>
    <t>蔡長倫</t>
  </si>
  <si>
    <t>欣欣專案</t>
  </si>
  <si>
    <t>林士閔</t>
  </si>
  <si>
    <t>鄭基助</t>
  </si>
  <si>
    <t>羅文貴</t>
  </si>
  <si>
    <t>王躍麟</t>
  </si>
  <si>
    <t>劉會云</t>
  </si>
  <si>
    <t>楊閔翔</t>
  </si>
  <si>
    <t>李緯宸</t>
  </si>
  <si>
    <t>郝惠盈</t>
  </si>
  <si>
    <t>鐘明傑</t>
  </si>
  <si>
    <t>林晏吟</t>
  </si>
  <si>
    <t>張碧玲</t>
  </si>
  <si>
    <t>陳云仙</t>
  </si>
  <si>
    <t>王國斌</t>
  </si>
  <si>
    <t>李建宏</t>
  </si>
  <si>
    <t>劉昆旺</t>
  </si>
  <si>
    <t>王小芳</t>
  </si>
  <si>
    <t>林明達</t>
  </si>
  <si>
    <t>蘇博雄</t>
  </si>
  <si>
    <t>儲區</t>
  </si>
  <si>
    <t>唐正明</t>
  </si>
  <si>
    <t>涂秋月</t>
  </si>
  <si>
    <t>助管師</t>
  </si>
  <si>
    <t>楊桂珍</t>
  </si>
  <si>
    <t>王世運</t>
  </si>
  <si>
    <t>黃春子</t>
  </si>
  <si>
    <t>鄭景芳</t>
  </si>
  <si>
    <t>計時司機</t>
  </si>
  <si>
    <t>沙南</t>
  </si>
  <si>
    <t>宋給</t>
  </si>
  <si>
    <t>沙洋</t>
  </si>
  <si>
    <t>營業部</t>
  </si>
  <si>
    <t>蘇正鈞</t>
  </si>
  <si>
    <t>中區通路主管</t>
  </si>
  <si>
    <t>李培揚</t>
  </si>
  <si>
    <t>美工設計</t>
  </si>
  <si>
    <t>王麗美</t>
  </si>
  <si>
    <t>陳世璋</t>
  </si>
  <si>
    <t>風學儒</t>
  </si>
  <si>
    <t>邱泓澍</t>
  </si>
  <si>
    <t>何智偉</t>
  </si>
  <si>
    <t>翁巧玲</t>
  </si>
  <si>
    <t>張倢瑜</t>
  </si>
  <si>
    <t>石鵬凱</t>
  </si>
  <si>
    <t>陳興民</t>
  </si>
  <si>
    <t>柯美玲</t>
  </si>
  <si>
    <t>王昭盛</t>
  </si>
  <si>
    <t>許淑惠</t>
  </si>
  <si>
    <t>陳良品</t>
  </si>
  <si>
    <t>林政禕</t>
  </si>
  <si>
    <t>寒假工讀生</t>
  </si>
  <si>
    <t>聘僱期間到期</t>
  </si>
  <si>
    <t>陳貴勇</t>
  </si>
  <si>
    <t>吳治翰</t>
  </si>
  <si>
    <t>全興站</t>
  </si>
  <si>
    <t>葉盈蘭</t>
  </si>
  <si>
    <t>柯美月</t>
  </si>
  <si>
    <t>臨時工</t>
  </si>
  <si>
    <t>吳國銘</t>
  </si>
  <si>
    <t>楊財發</t>
  </si>
  <si>
    <t>蔡志偉</t>
  </si>
  <si>
    <t>阮翠雲</t>
  </si>
  <si>
    <t>中班作業員</t>
  </si>
  <si>
    <t>何致慧</t>
  </si>
  <si>
    <t>業務</t>
  </si>
  <si>
    <t>楊淑女</t>
  </si>
  <si>
    <t>江嘉峰</t>
  </si>
  <si>
    <t>鄧景秀</t>
  </si>
  <si>
    <t>劉寶蓮</t>
  </si>
  <si>
    <t>簡瑞益</t>
  </si>
  <si>
    <t>林淙安</t>
  </si>
  <si>
    <t>鄭昌峻</t>
  </si>
  <si>
    <t>劉建國</t>
  </si>
  <si>
    <t>黃朝陽</t>
  </si>
  <si>
    <t>總務專員</t>
  </si>
  <si>
    <t>葉嘉琳</t>
  </si>
  <si>
    <t>免職</t>
  </si>
  <si>
    <t>李金魚</t>
  </si>
  <si>
    <t>黃梅蘭</t>
  </si>
  <si>
    <t>盧詩武</t>
  </si>
  <si>
    <t>葉子君</t>
  </si>
  <si>
    <t>陳裕文</t>
  </si>
  <si>
    <t>窗口會計</t>
  </si>
  <si>
    <t>洪立信</t>
  </si>
  <si>
    <t>郭志恒</t>
  </si>
  <si>
    <t>呂若蘭</t>
  </si>
  <si>
    <t>陳暐元</t>
  </si>
  <si>
    <t>張文良</t>
  </si>
  <si>
    <t>姚月霞</t>
  </si>
  <si>
    <t>鄭玉玲</t>
  </si>
  <si>
    <t>黃基憶</t>
  </si>
  <si>
    <t>謝慶樺</t>
  </si>
  <si>
    <t>鐘國良</t>
  </si>
  <si>
    <t>梁氏垂玲</t>
  </si>
  <si>
    <t>張瑋鐘</t>
  </si>
  <si>
    <t>柯金峰</t>
  </si>
  <si>
    <t>輔祥專案</t>
  </si>
  <si>
    <t>徐煲堂</t>
  </si>
  <si>
    <t>黃詩穎</t>
  </si>
  <si>
    <t>白慧貞</t>
  </si>
  <si>
    <t>陳瑞英</t>
  </si>
  <si>
    <t>孫萬榮</t>
  </si>
  <si>
    <t>劉俊龍</t>
  </si>
  <si>
    <t>營業主任</t>
  </si>
  <si>
    <t>游鳳蘭</t>
  </si>
  <si>
    <t>陳小玲</t>
  </si>
  <si>
    <t>洪林月春</t>
  </si>
  <si>
    <t>趙婕名</t>
  </si>
  <si>
    <t>陳秋霞</t>
  </si>
  <si>
    <t>陳美珊</t>
  </si>
  <si>
    <t>楊瑞文</t>
  </si>
  <si>
    <t>劉冠良</t>
  </si>
  <si>
    <t>簡杰堂</t>
  </si>
  <si>
    <t>賴秋月</t>
  </si>
  <si>
    <t>黃結穗</t>
  </si>
  <si>
    <t>蘇佩君</t>
  </si>
  <si>
    <t>劉冠嘉</t>
  </si>
  <si>
    <t>呂雪娥</t>
  </si>
  <si>
    <t>許建國</t>
  </si>
  <si>
    <t>葉淑青</t>
  </si>
  <si>
    <t>徐五龍</t>
  </si>
  <si>
    <t>服役</t>
  </si>
  <si>
    <t>朱家龍</t>
  </si>
  <si>
    <t>随車作業員</t>
  </si>
  <si>
    <t>王花淑</t>
  </si>
  <si>
    <t>鄭志明</t>
  </si>
  <si>
    <t>鍾祺珍</t>
  </si>
  <si>
    <t>林美玉</t>
  </si>
  <si>
    <t>黃清寶</t>
  </si>
  <si>
    <t>彭香蓮</t>
  </si>
  <si>
    <t>鄭佩盈</t>
  </si>
  <si>
    <t>謝麗雯</t>
  </si>
  <si>
    <t>陳信龍</t>
  </si>
  <si>
    <t>劉勳三</t>
  </si>
  <si>
    <t>鄧景鋒</t>
  </si>
  <si>
    <t>陳美嬌</t>
  </si>
  <si>
    <t>呂誌偉</t>
  </si>
  <si>
    <t>徐明正</t>
  </si>
  <si>
    <t>鄧錦雲</t>
  </si>
  <si>
    <t>陳文騰</t>
  </si>
  <si>
    <t>陳月珠</t>
  </si>
  <si>
    <t>梁梅英</t>
  </si>
  <si>
    <t>頼進合</t>
  </si>
  <si>
    <t>廖定福</t>
  </si>
  <si>
    <t>徐國樺</t>
  </si>
  <si>
    <t>文山部</t>
  </si>
  <si>
    <t>黃薇芳</t>
  </si>
  <si>
    <t>王志忠</t>
  </si>
  <si>
    <t>張湘華</t>
  </si>
  <si>
    <t>吳日春</t>
  </si>
  <si>
    <t>有繳交離職書</t>
  </si>
  <si>
    <t>許育芬</t>
  </si>
  <si>
    <t>黃俊傑</t>
  </si>
  <si>
    <t>方薇</t>
  </si>
  <si>
    <t>曾柏鴻</t>
  </si>
  <si>
    <t>教育訓練</t>
  </si>
  <si>
    <t>蘇培翔</t>
  </si>
  <si>
    <t>黃鈺婷</t>
  </si>
  <si>
    <t>楊朝傑</t>
  </si>
  <si>
    <t>黃茂億</t>
  </si>
  <si>
    <t>無離職書</t>
  </si>
  <si>
    <t>郭秋華</t>
  </si>
  <si>
    <t>未繳交離職書</t>
  </si>
  <si>
    <t>欣欣環保</t>
  </si>
  <si>
    <t>基場外場人員</t>
  </si>
  <si>
    <t>陳駿凱</t>
  </si>
  <si>
    <t>施惠娟</t>
  </si>
  <si>
    <t>行銷室助理</t>
  </si>
  <si>
    <t>鄭佩吟</t>
  </si>
  <si>
    <t>緒佩萱</t>
  </si>
  <si>
    <t>湯淑君</t>
  </si>
  <si>
    <t>洪宗祺</t>
  </si>
  <si>
    <t>謝文勇</t>
  </si>
  <si>
    <t>儲備幹部</t>
    <phoneticPr fontId="0" type="Hiragana"/>
  </si>
  <si>
    <t>陳從貂</t>
  </si>
  <si>
    <t>許麗卿</t>
  </si>
  <si>
    <t>鐘邱寶珠</t>
  </si>
  <si>
    <t>周富美</t>
  </si>
  <si>
    <t>陳惠英</t>
  </si>
  <si>
    <t>劉秀娥、蘇梨崑、王英李、曹擬會、李瑞榮、張秋蘭、柯美月、蔡國明、林藝、馬良賜、莊見清</t>
  </si>
  <si>
    <t>張嘉明</t>
  </si>
  <si>
    <t>廖淑智</t>
  </si>
  <si>
    <t>陳孟玲</t>
  </si>
  <si>
    <t>劉明俊</t>
  </si>
  <si>
    <t>陳子鴻</t>
  </si>
  <si>
    <t>副管理師</t>
    <phoneticPr fontId="0" type="Hiragana"/>
  </si>
  <si>
    <t>工程師</t>
    <phoneticPr fontId="0" type="Hiragana"/>
  </si>
  <si>
    <t>文山專案</t>
  </si>
  <si>
    <t>3.5T司機</t>
    <phoneticPr fontId="0" type="Hiragana"/>
  </si>
  <si>
    <t>曠職三日以上</t>
  </si>
  <si>
    <t>陳家和</t>
  </si>
  <si>
    <t>喬翔分選</t>
  </si>
  <si>
    <t>E68E5C64</t>
  </si>
  <si>
    <t>01711</t>
  </si>
  <si>
    <t>01712</t>
  </si>
  <si>
    <t>01713</t>
  </si>
  <si>
    <t>01714</t>
  </si>
  <si>
    <t>01715</t>
  </si>
  <si>
    <t>業務開發處行政室</t>
  </si>
  <si>
    <t>助理會計</t>
    <phoneticPr fontId="0" type="Hiragana"/>
  </si>
  <si>
    <t>黃珮瑜</t>
  </si>
  <si>
    <t>周子渝</t>
  </si>
  <si>
    <t>劉家榮</t>
  </si>
  <si>
    <t>高志蕙</t>
  </si>
  <si>
    <t>周慧茹</t>
  </si>
  <si>
    <t>廖淑裾</t>
  </si>
  <si>
    <t>蔡天佳</t>
  </si>
  <si>
    <t>7月</t>
  </si>
  <si>
    <t>會計組</t>
    <phoneticPr fontId="0" type="Hiragana"/>
  </si>
  <si>
    <t>總經理室</t>
  </si>
  <si>
    <t>張秀全</t>
  </si>
  <si>
    <t>廖顯宗</t>
  </si>
  <si>
    <t>李大鵬</t>
  </si>
  <si>
    <t>陳福森</t>
  </si>
  <si>
    <t>潘柏霖</t>
  </si>
  <si>
    <t>李神扶</t>
  </si>
  <si>
    <t>徐國龍</t>
  </si>
  <si>
    <t>01858</t>
  </si>
  <si>
    <t>01779</t>
  </si>
  <si>
    <t>01768</t>
  </si>
  <si>
    <t>01764</t>
  </si>
  <si>
    <t>01855</t>
  </si>
  <si>
    <t>01851</t>
  </si>
  <si>
    <t>01852</t>
  </si>
  <si>
    <t>01874</t>
  </si>
  <si>
    <t>01875</t>
  </si>
  <si>
    <t>01873</t>
  </si>
  <si>
    <t>01872</t>
  </si>
  <si>
    <t>01870</t>
  </si>
  <si>
    <t>01869</t>
  </si>
  <si>
    <t>01871</t>
  </si>
  <si>
    <t>01866</t>
  </si>
  <si>
    <t>01868</t>
  </si>
  <si>
    <t>01867</t>
  </si>
  <si>
    <t>01862</t>
  </si>
  <si>
    <t>01863</t>
  </si>
  <si>
    <t>01864</t>
  </si>
  <si>
    <t>01861</t>
  </si>
  <si>
    <t>01859</t>
  </si>
  <si>
    <t>01857</t>
  </si>
  <si>
    <t>01856</t>
  </si>
  <si>
    <t>01854</t>
  </si>
  <si>
    <t>8月</t>
  </si>
  <si>
    <t>潘國禎</t>
  </si>
  <si>
    <t>01877</t>
  </si>
  <si>
    <t>01876</t>
  </si>
  <si>
    <t>01634</t>
  </si>
  <si>
    <t>01879</t>
  </si>
  <si>
    <t>01880</t>
  </si>
  <si>
    <t>01878</t>
  </si>
  <si>
    <t>9月</t>
  </si>
  <si>
    <t>01884</t>
  </si>
  <si>
    <t>01886</t>
  </si>
  <si>
    <t>王耀立</t>
  </si>
  <si>
    <t>01612</t>
  </si>
  <si>
    <t>01689</t>
  </si>
  <si>
    <t>01643</t>
  </si>
  <si>
    <t>01617</t>
  </si>
  <si>
    <t>新竹站</t>
    <phoneticPr fontId="0" type="Hiragana"/>
  </si>
  <si>
    <t>彰興站</t>
    <phoneticPr fontId="0" type="Hiragana"/>
  </si>
  <si>
    <t>夾子車司機</t>
    <phoneticPr fontId="0" type="Hiragana"/>
  </si>
  <si>
    <t>金馬站</t>
    <phoneticPr fontId="0" type="Hiragana"/>
  </si>
  <si>
    <t>外場人員</t>
    <phoneticPr fontId="0" type="Hiragana"/>
  </si>
  <si>
    <t>斗六站</t>
    <phoneticPr fontId="0" type="Hiragana"/>
  </si>
  <si>
    <t>外勞</t>
    <phoneticPr fontId="0" type="Hiragana"/>
  </si>
  <si>
    <t>作業員</t>
    <phoneticPr fontId="0" type="Hiragana"/>
  </si>
  <si>
    <t>喬翔分選課</t>
    <phoneticPr fontId="0" type="Hiragana"/>
  </si>
  <si>
    <t>月初人數</t>
    <phoneticPr fontId="0" type="Hiragana"/>
  </si>
  <si>
    <t>月底人數</t>
    <phoneticPr fontId="0" type="Hiragana"/>
  </si>
  <si>
    <t>平均人數</t>
    <phoneticPr fontId="0" type="Hiragana"/>
  </si>
  <si>
    <t>離職人數</t>
    <phoneticPr fontId="0" type="Hiragana"/>
  </si>
  <si>
    <t>黃建寧</t>
  </si>
  <si>
    <t>12月</t>
  </si>
  <si>
    <t>01906</t>
  </si>
  <si>
    <t>01665</t>
  </si>
  <si>
    <t>01903</t>
  </si>
  <si>
    <t>南科3m</t>
  </si>
  <si>
    <t>陳春運</t>
  </si>
  <si>
    <t>01838</t>
  </si>
  <si>
    <t>01920</t>
  </si>
  <si>
    <t>01917</t>
  </si>
  <si>
    <t>01916</t>
  </si>
  <si>
    <t>01915</t>
  </si>
  <si>
    <t>當月</t>
    <phoneticPr fontId="0" type="Hiragana"/>
  </si>
  <si>
    <t>單位總人數</t>
    <phoneticPr fontId="0" type="Hiragana"/>
  </si>
  <si>
    <t>業務開發處</t>
    <phoneticPr fontId="0" type="Hiragana"/>
  </si>
  <si>
    <t>張伯仲</t>
  </si>
  <si>
    <t xml:space="preserve">  鄒松益</t>
  </si>
  <si>
    <t>張馥喻</t>
  </si>
  <si>
    <t>鄭素圓</t>
  </si>
  <si>
    <t>鄧金燕</t>
  </si>
  <si>
    <t>楊玉鳳</t>
  </si>
  <si>
    <t>李麗娜</t>
  </si>
  <si>
    <t>王君茹</t>
  </si>
  <si>
    <t>徐碧霞</t>
  </si>
  <si>
    <t>彭娟娟</t>
  </si>
  <si>
    <t>店長</t>
    <phoneticPr fontId="0" type="Hiragana"/>
  </si>
  <si>
    <t>總經理室</t>
    <phoneticPr fontId="0" type="Hiragana"/>
  </si>
  <si>
    <t>稽核室</t>
    <phoneticPr fontId="0" type="Hiragana"/>
  </si>
  <si>
    <t>夢時代統包</t>
    <phoneticPr fontId="0" type="Hiragana"/>
  </si>
  <si>
    <t>營運管理處</t>
    <phoneticPr fontId="0" type="Hiragana"/>
  </si>
  <si>
    <t>國際事業處</t>
    <phoneticPr fontId="0" type="Hiragana"/>
  </si>
  <si>
    <t>便利通路事業處</t>
    <phoneticPr fontId="0" type="Hiragana"/>
  </si>
  <si>
    <t>林正隆</t>
  </si>
  <si>
    <r>
      <rPr>
        <sz val="12"/>
        <color rgb="FF000000"/>
        <rFont val="微軟正黑體"/>
        <family val="2"/>
        <charset val="136"/>
      </rPr>
      <t>室</t>
    </r>
    <r>
      <rPr>
        <sz val="12"/>
        <color rgb="FF000000"/>
        <rFont val="Arial"/>
        <family val="2"/>
      </rPr>
      <t>/</t>
    </r>
    <r>
      <rPr>
        <sz val="12"/>
        <color rgb="FF000000"/>
        <rFont val="微軟正黑體"/>
        <family val="2"/>
        <charset val="136"/>
      </rPr>
      <t>站</t>
    </r>
    <r>
      <rPr>
        <sz val="12"/>
        <color rgb="FF000000"/>
        <rFont val="Arial"/>
        <family val="2"/>
      </rPr>
      <t>/</t>
    </r>
    <r>
      <rPr>
        <sz val="12"/>
        <color rgb="FF000000"/>
        <rFont val="微軟正黑體"/>
        <family val="2"/>
        <charset val="136"/>
      </rPr>
      <t>專案</t>
    </r>
    <phoneticPr fontId="0" type="Hiragana"/>
  </si>
  <si>
    <r>
      <rPr>
        <sz val="12"/>
        <color rgb="FF000000"/>
        <rFont val="微軟正黑體"/>
        <family val="2"/>
        <charset val="136"/>
      </rPr>
      <t>副總</t>
    </r>
    <phoneticPr fontId="0" type="Hiragana"/>
  </si>
  <si>
    <r>
      <rPr>
        <sz val="12"/>
        <color rgb="FF000000"/>
        <rFont val="微軟正黑體"/>
        <family val="2"/>
        <charset val="136"/>
      </rPr>
      <t>會計組</t>
    </r>
  </si>
  <si>
    <r>
      <rPr>
        <sz val="12"/>
        <color rgb="FF000000"/>
        <rFont val="微軟正黑體"/>
        <family val="2"/>
        <charset val="136"/>
      </rPr>
      <t>投資組</t>
    </r>
  </si>
  <si>
    <r>
      <rPr>
        <sz val="12"/>
        <color rgb="FF000000"/>
        <rFont val="微軟正黑體"/>
        <family val="2"/>
        <charset val="136"/>
      </rPr>
      <t>公關行銷組</t>
    </r>
  </si>
  <si>
    <r>
      <rPr>
        <sz val="12"/>
        <color rgb="FF000000"/>
        <rFont val="微軟正黑體"/>
        <family val="2"/>
        <charset val="136"/>
      </rPr>
      <t>人資策略組</t>
    </r>
  </si>
  <si>
    <r>
      <rPr>
        <sz val="12"/>
        <color rgb="FF000000"/>
        <rFont val="微軟正黑體"/>
        <family val="2"/>
        <charset val="136"/>
      </rPr>
      <t>法務環安組</t>
    </r>
  </si>
  <si>
    <r>
      <rPr>
        <sz val="12"/>
        <color rgb="FF000000"/>
        <rFont val="微軟正黑體"/>
        <family val="2"/>
        <charset val="136"/>
      </rPr>
      <t>資訊策略組</t>
    </r>
  </si>
  <si>
    <r>
      <rPr>
        <sz val="12"/>
        <color rgb="FF000000"/>
        <rFont val="微軟正黑體"/>
        <family val="2"/>
        <charset val="136"/>
      </rPr>
      <t>行政室</t>
    </r>
  </si>
  <si>
    <r>
      <rPr>
        <sz val="12"/>
        <color rgb="FF000000"/>
        <rFont val="微軟正黑體"/>
        <family val="2"/>
        <charset val="136"/>
      </rPr>
      <t>中部專案</t>
    </r>
  </si>
  <si>
    <r>
      <rPr>
        <sz val="12"/>
        <color rgb="FF000000"/>
        <rFont val="微軟正黑體"/>
        <family val="2"/>
        <charset val="136"/>
      </rPr>
      <t>中部倉儲管理</t>
    </r>
    <phoneticPr fontId="36" type="noConversion"/>
  </si>
  <si>
    <r>
      <rPr>
        <sz val="12"/>
        <color rgb="FF000000"/>
        <rFont val="微軟正黑體"/>
        <family val="2"/>
        <charset val="136"/>
      </rPr>
      <t>中部資收</t>
    </r>
    <phoneticPr fontId="36" type="noConversion"/>
  </si>
  <si>
    <r>
      <rPr>
        <sz val="12"/>
        <color rgb="FF000000"/>
        <rFont val="微軟正黑體"/>
        <family val="2"/>
        <charset val="136"/>
      </rPr>
      <t>文山專案</t>
    </r>
  </si>
  <si>
    <r>
      <rPr>
        <sz val="12"/>
        <color rgb="FF000000"/>
        <rFont val="微軟正黑體"/>
        <family val="2"/>
        <charset val="136"/>
      </rPr>
      <t>輔祥專案</t>
    </r>
  </si>
  <si>
    <r>
      <rPr>
        <sz val="12"/>
        <color rgb="FF000000"/>
        <rFont val="微軟正黑體"/>
        <family val="2"/>
        <charset val="136"/>
      </rPr>
      <t>友達</t>
    </r>
    <r>
      <rPr>
        <sz val="12"/>
        <color rgb="FF000000"/>
        <rFont val="Arial"/>
        <family val="2"/>
      </rPr>
      <t>-</t>
    </r>
    <r>
      <rPr>
        <sz val="12"/>
        <color rgb="FF000000"/>
        <rFont val="微軟正黑體"/>
        <family val="2"/>
        <charset val="136"/>
      </rPr>
      <t>包材區</t>
    </r>
  </si>
  <si>
    <r>
      <rPr>
        <sz val="12"/>
        <color rgb="FF000000"/>
        <rFont val="微軟正黑體"/>
        <family val="2"/>
        <charset val="136"/>
      </rPr>
      <t>南部專案</t>
    </r>
  </si>
  <si>
    <r>
      <rPr>
        <sz val="12"/>
        <color rgb="FF000000"/>
        <rFont val="微軟正黑體"/>
        <family val="2"/>
        <charset val="136"/>
      </rPr>
      <t>中強</t>
    </r>
  </si>
  <si>
    <r>
      <rPr>
        <sz val="12"/>
        <color rgb="FF000000"/>
        <rFont val="微軟正黑體"/>
        <family val="2"/>
        <charset val="136"/>
      </rPr>
      <t>夢時代站</t>
    </r>
    <phoneticPr fontId="0" type="Hiragana"/>
  </si>
  <si>
    <r>
      <rPr>
        <sz val="12"/>
        <color rgb="FF000000"/>
        <rFont val="微軟正黑體"/>
        <family val="2"/>
        <charset val="136"/>
      </rPr>
      <t>北區營運中心</t>
    </r>
  </si>
  <si>
    <r>
      <rPr>
        <sz val="12"/>
        <color rgb="FF000000"/>
        <rFont val="微軟正黑體"/>
        <family val="2"/>
        <charset val="136"/>
      </rPr>
      <t>桃園站</t>
    </r>
  </si>
  <si>
    <r>
      <rPr>
        <sz val="12"/>
        <color rgb="FF000000"/>
        <rFont val="微軟正黑體"/>
        <family val="2"/>
        <charset val="136"/>
      </rPr>
      <t>新竹站</t>
    </r>
  </si>
  <si>
    <r>
      <rPr>
        <sz val="12"/>
        <rFont val="微軟正黑體"/>
        <family val="2"/>
        <charset val="136"/>
      </rPr>
      <t>彰興站</t>
    </r>
  </si>
  <si>
    <r>
      <rPr>
        <sz val="12"/>
        <color rgb="FF000000"/>
        <rFont val="微軟正黑體"/>
        <family val="2"/>
        <charset val="136"/>
      </rPr>
      <t>草屯站</t>
    </r>
  </si>
  <si>
    <r>
      <rPr>
        <sz val="12"/>
        <color rgb="FF000000"/>
        <rFont val="微軟正黑體"/>
        <family val="2"/>
        <charset val="136"/>
      </rPr>
      <t>員林站</t>
    </r>
    <phoneticPr fontId="0" type="Hiragana"/>
  </si>
  <si>
    <r>
      <rPr>
        <sz val="12"/>
        <color rgb="FF000000"/>
        <rFont val="微軟正黑體"/>
        <family val="2"/>
        <charset val="136"/>
      </rPr>
      <t>南區營運中心</t>
    </r>
  </si>
  <si>
    <r>
      <rPr>
        <sz val="12"/>
        <color indexed="8"/>
        <rFont val="微軟正黑體"/>
        <family val="2"/>
        <charset val="136"/>
      </rPr>
      <t>行政室</t>
    </r>
  </si>
  <si>
    <r>
      <rPr>
        <sz val="12"/>
        <color rgb="FF000000"/>
        <rFont val="微軟正黑體"/>
        <family val="2"/>
        <charset val="136"/>
      </rPr>
      <t>研發中心</t>
    </r>
  </si>
  <si>
    <r>
      <rPr>
        <sz val="12"/>
        <color rgb="FF000000"/>
        <rFont val="微軟正黑體"/>
        <family val="2"/>
        <charset val="136"/>
      </rPr>
      <t>分選課</t>
    </r>
  </si>
  <si>
    <r>
      <rPr>
        <sz val="12"/>
        <color rgb="FF000000"/>
        <rFont val="微軟正黑體"/>
        <family val="2"/>
        <charset val="136"/>
      </rPr>
      <t>造粒課</t>
    </r>
  </si>
  <si>
    <r>
      <rPr>
        <sz val="12"/>
        <color rgb="FF000000"/>
        <rFont val="微軟正黑體"/>
        <family val="2"/>
        <charset val="136"/>
      </rPr>
      <t>友達</t>
    </r>
    <r>
      <rPr>
        <sz val="12"/>
        <color rgb="FF000000"/>
        <rFont val="Arial"/>
        <family val="2"/>
      </rPr>
      <t>-</t>
    </r>
    <r>
      <rPr>
        <sz val="12"/>
        <color rgb="FF000000"/>
        <rFont val="微軟正黑體"/>
        <family val="2"/>
        <charset val="136"/>
      </rPr>
      <t>資收區</t>
    </r>
    <r>
      <rPr>
        <sz val="8"/>
        <color rgb="FF000000"/>
        <rFont val="Arial"/>
        <family val="2"/>
      </rPr>
      <t>(</t>
    </r>
    <r>
      <rPr>
        <sz val="8"/>
        <color rgb="FF000000"/>
        <rFont val="微軟正黑體"/>
        <family val="2"/>
        <charset val="136"/>
      </rPr>
      <t>三期</t>
    </r>
    <r>
      <rPr>
        <sz val="8"/>
        <color rgb="FF000000"/>
        <rFont val="Arial"/>
        <family val="2"/>
      </rPr>
      <t>)</t>
    </r>
    <phoneticPr fontId="36" type="noConversion"/>
  </si>
  <si>
    <r>
      <rPr>
        <sz val="12"/>
        <rFont val="微軟正黑體"/>
        <family val="2"/>
        <charset val="136"/>
      </rPr>
      <t>友達</t>
    </r>
    <r>
      <rPr>
        <sz val="12"/>
        <rFont val="Arial"/>
        <family val="2"/>
      </rPr>
      <t>-</t>
    </r>
    <r>
      <rPr>
        <sz val="12"/>
        <rFont val="微軟正黑體"/>
        <family val="2"/>
        <charset val="136"/>
      </rPr>
      <t>資收區</t>
    </r>
    <r>
      <rPr>
        <sz val="8"/>
        <rFont val="Arial"/>
        <family val="2"/>
      </rPr>
      <t>(</t>
    </r>
    <r>
      <rPr>
        <sz val="8"/>
        <rFont val="微軟正黑體"/>
        <family val="2"/>
        <charset val="136"/>
      </rPr>
      <t>七星</t>
    </r>
    <r>
      <rPr>
        <sz val="8"/>
        <rFont val="Arial"/>
        <family val="2"/>
      </rPr>
      <t>)</t>
    </r>
    <phoneticPr fontId="36" type="noConversion"/>
  </si>
  <si>
    <t>01984</t>
  </si>
  <si>
    <t>01983</t>
  </si>
  <si>
    <t>01981</t>
  </si>
  <si>
    <t>01979</t>
  </si>
  <si>
    <t>01978</t>
  </si>
  <si>
    <t>01682</t>
  </si>
  <si>
    <t>01831</t>
  </si>
  <si>
    <t>黃景稱</t>
  </si>
  <si>
    <t>林博雅</t>
  </si>
  <si>
    <t>林錦明</t>
  </si>
  <si>
    <t>拖車司機</t>
    <phoneticPr fontId="0" type="Hiragana"/>
  </si>
  <si>
    <t>中部倉庫</t>
    <phoneticPr fontId="0" type="Hiragana"/>
  </si>
  <si>
    <t>人資策略組</t>
    <phoneticPr fontId="0" type="Hiragana"/>
  </si>
  <si>
    <t>桃園</t>
    <phoneticPr fontId="36" type="noConversion"/>
  </si>
  <si>
    <t>仁武倉庫</t>
    <phoneticPr fontId="36" type="noConversion"/>
  </si>
  <si>
    <t>姓名</t>
    <phoneticPr fontId="0" type="Hiragana"/>
  </si>
  <si>
    <t>備註</t>
    <phoneticPr fontId="0" type="Hiragana"/>
  </si>
  <si>
    <t>工號</t>
    <phoneticPr fontId="0" type="Hiragana"/>
  </si>
  <si>
    <t>神岡站</t>
    <phoneticPr fontId="0" type="Hiragana"/>
  </si>
  <si>
    <t>和美站</t>
    <phoneticPr fontId="0" type="Hiragana"/>
  </si>
  <si>
    <t>營運管理處</t>
    <phoneticPr fontId="0" type="Hiragana"/>
  </si>
  <si>
    <t>土城站</t>
    <phoneticPr fontId="36" type="noConversion"/>
  </si>
  <si>
    <t>便利通事業處</t>
    <phoneticPr fontId="0" type="Hiragana"/>
  </si>
  <si>
    <t>聯電</t>
    <phoneticPr fontId="36" type="noConversion"/>
  </si>
  <si>
    <t>3.5T司機</t>
    <phoneticPr fontId="0" type="Hiragana"/>
  </si>
  <si>
    <t>高雄資收</t>
    <phoneticPr fontId="0" type="Hiragana"/>
  </si>
  <si>
    <t>北部資收(蘆竹)</t>
    <phoneticPr fontId="0" type="Hiragana"/>
  </si>
  <si>
    <t>V</t>
  </si>
  <si>
    <t>外場人員</t>
    <phoneticPr fontId="0" type="Hiragana"/>
  </si>
  <si>
    <t>人力仲介</t>
    <phoneticPr fontId="36" type="noConversion"/>
  </si>
  <si>
    <t>龍潭</t>
    <phoneticPr fontId="36" type="noConversion"/>
  </si>
  <si>
    <t>外勞</t>
    <phoneticPr fontId="0" type="Hiragana"/>
  </si>
  <si>
    <t>文山專案</t>
    <phoneticPr fontId="0" type="Hiragana"/>
  </si>
  <si>
    <t>助理管理師</t>
    <phoneticPr fontId="0" type="Hiragana"/>
  </si>
  <si>
    <t>副主任</t>
    <phoneticPr fontId="36" type="noConversion"/>
  </si>
  <si>
    <t>蘆竹</t>
    <phoneticPr fontId="36" type="noConversion"/>
  </si>
  <si>
    <t>王志平</t>
  </si>
  <si>
    <r>
      <rPr>
        <sz val="12"/>
        <color rgb="FF000000"/>
        <rFont val="微軟正黑體"/>
        <family val="2"/>
        <charset val="136"/>
      </rPr>
      <t>中區市場開發部</t>
    </r>
    <r>
      <rPr>
        <sz val="12"/>
        <color rgb="FF000000"/>
        <rFont val="Arial"/>
        <family val="2"/>
      </rPr>
      <t/>
    </r>
    <phoneticPr fontId="36" type="noConversion"/>
  </si>
  <si>
    <t>北區市場開發部</t>
    <phoneticPr fontId="36" type="noConversion"/>
  </si>
  <si>
    <t>南區市場開發部</t>
    <phoneticPr fontId="36" type="noConversion"/>
  </si>
  <si>
    <t>明基北部專案(蘆竹)</t>
  </si>
  <si>
    <t>吳家煌</t>
    <phoneticPr fontId="0" type="Hiragana"/>
  </si>
  <si>
    <t>便利通店</t>
    <phoneticPr fontId="36" type="noConversion"/>
  </si>
  <si>
    <t>處主管</t>
    <phoneticPr fontId="36" type="noConversion"/>
  </si>
  <si>
    <t>蕭國輝</t>
  </si>
  <si>
    <t>王文生</t>
  </si>
  <si>
    <t>台南站</t>
    <phoneticPr fontId="36" type="noConversion"/>
  </si>
  <si>
    <t>喬翔分選課</t>
    <phoneticPr fontId="36" type="noConversion"/>
  </si>
  <si>
    <t>外場人員</t>
    <phoneticPr fontId="0" type="Hiragana"/>
  </si>
  <si>
    <r>
      <rPr>
        <sz val="12"/>
        <color theme="1"/>
        <rFont val="微軟正黑體"/>
        <family val="2"/>
        <charset val="136"/>
      </rPr>
      <t>輔祥</t>
    </r>
    <phoneticPr fontId="36" type="noConversion"/>
  </si>
  <si>
    <t>大明站</t>
    <phoneticPr fontId="0" type="Hiragana"/>
  </si>
  <si>
    <t>神岡站</t>
    <phoneticPr fontId="36" type="noConversion"/>
  </si>
  <si>
    <r>
      <rPr>
        <sz val="12"/>
        <color rgb="FF000000"/>
        <rFont val="微軟正黑體"/>
        <family val="2"/>
        <charset val="136"/>
      </rPr>
      <t>友達</t>
    </r>
    <r>
      <rPr>
        <sz val="12"/>
        <color rgb="FF000000"/>
        <rFont val="Arial"/>
        <family val="2"/>
      </rPr>
      <t>-</t>
    </r>
    <r>
      <rPr>
        <sz val="12"/>
        <color rgb="FF000000"/>
        <rFont val="微軟正黑體"/>
        <family val="2"/>
        <charset val="136"/>
      </rPr>
      <t>資收區</t>
    </r>
    <r>
      <rPr>
        <sz val="8"/>
        <color rgb="FF000000"/>
        <rFont val="Arial"/>
        <family val="2"/>
      </rPr>
      <t>(</t>
    </r>
    <r>
      <rPr>
        <sz val="8"/>
        <color rgb="FF000000"/>
        <rFont val="微軟正黑體"/>
        <family val="2"/>
        <charset val="136"/>
      </rPr>
      <t>一、二期</t>
    </r>
    <r>
      <rPr>
        <sz val="8"/>
        <color rgb="FF000000"/>
        <rFont val="Arial"/>
        <family val="2"/>
      </rPr>
      <t>)</t>
    </r>
    <phoneticPr fontId="36" type="noConversion"/>
  </si>
  <si>
    <t>策略管理處與行政暨物料管理組</t>
    <phoneticPr fontId="36" type="noConversion"/>
  </si>
  <si>
    <t>處理課</t>
    <phoneticPr fontId="36" type="noConversion"/>
  </si>
  <si>
    <t>金馬站</t>
    <phoneticPr fontId="36" type="noConversion"/>
  </si>
  <si>
    <t>17T夾子車司機</t>
  </si>
  <si>
    <t>宋奕萱</t>
  </si>
  <si>
    <t>國際事業處</t>
    <phoneticPr fontId="0" type="Hiragana"/>
  </si>
  <si>
    <t>潘青宏</t>
  </si>
  <si>
    <t>鄭雅芳</t>
  </si>
  <si>
    <t>朱玉英</t>
  </si>
  <si>
    <t>張素如</t>
  </si>
  <si>
    <t>孔繁萍</t>
  </si>
  <si>
    <r>
      <rPr>
        <sz val="12"/>
        <color rgb="FF000000"/>
        <rFont val="微軟正黑體"/>
        <family val="2"/>
        <charset val="136"/>
      </rPr>
      <t>友達</t>
    </r>
    <r>
      <rPr>
        <sz val="12"/>
        <color rgb="FF000000"/>
        <rFont val="Arial"/>
        <family val="2"/>
      </rPr>
      <t>-</t>
    </r>
    <r>
      <rPr>
        <sz val="12"/>
        <color rgb="FF000000"/>
        <rFont val="微軟正黑體"/>
        <family val="2"/>
        <charset val="136"/>
      </rPr>
      <t>后里包材清潔區</t>
    </r>
    <r>
      <rPr>
        <sz val="12"/>
        <color rgb="FF000000"/>
        <rFont val="Arial"/>
        <family val="2"/>
      </rPr>
      <t>(</t>
    </r>
    <r>
      <rPr>
        <sz val="12"/>
        <color rgb="FF000000"/>
        <rFont val="微軟正黑體"/>
        <family val="2"/>
        <charset val="136"/>
      </rPr>
      <t>人力仲介</t>
    </r>
    <r>
      <rPr>
        <sz val="12"/>
        <color rgb="FF000000"/>
        <rFont val="Arial"/>
        <family val="2"/>
      </rPr>
      <t>)</t>
    </r>
    <phoneticPr fontId="36" type="noConversion"/>
  </si>
  <si>
    <t>人力仲介</t>
  </si>
  <si>
    <t>17T 夾子車司機</t>
  </si>
  <si>
    <t>邱睿淵</t>
  </si>
  <si>
    <t>吳汶儒</t>
  </si>
  <si>
    <t>邱于晴</t>
  </si>
  <si>
    <t>葉奇讓</t>
  </si>
  <si>
    <t>葉靜宜</t>
  </si>
  <si>
    <t>王昜鈞</t>
  </si>
  <si>
    <t>吳思翰</t>
  </si>
  <si>
    <t>業務高專</t>
  </si>
  <si>
    <t>通知日</t>
    <phoneticPr fontId="0" type="Hiragana"/>
  </si>
  <si>
    <t>作業員</t>
  </si>
  <si>
    <t>邱彥傑</t>
  </si>
  <si>
    <t>謝家興</t>
  </si>
  <si>
    <t>倉庫司機人員</t>
  </si>
  <si>
    <r>
      <rPr>
        <sz val="12"/>
        <color rgb="FF000000"/>
        <rFont val="微軟正黑體"/>
        <family val="2"/>
        <charset val="136"/>
      </rPr>
      <t>南科</t>
    </r>
    <r>
      <rPr>
        <sz val="12"/>
        <color rgb="FF000000"/>
        <rFont val="Arial"/>
        <family val="2"/>
      </rPr>
      <t>3m</t>
    </r>
    <phoneticPr fontId="36" type="noConversion"/>
  </si>
  <si>
    <t>李元夆</t>
    <phoneticPr fontId="0" type="Hiragana"/>
  </si>
  <si>
    <t>邵紫廷</t>
    <phoneticPr fontId="0" type="Hiragana"/>
  </si>
  <si>
    <t>廖逸杰</t>
  </si>
  <si>
    <t>謝吟梅</t>
  </si>
  <si>
    <t>廖玉梅</t>
  </si>
  <si>
    <t>離職日</t>
    <phoneticPr fontId="0" type="Hiragana"/>
  </si>
  <si>
    <t>每月
流動率</t>
    <phoneticPr fontId="0" type="Hiragana"/>
  </si>
  <si>
    <t>月份</t>
    <phoneticPr fontId="0" type="Hiragana"/>
  </si>
  <si>
    <t>新進人數</t>
    <phoneticPr fontId="36" type="noConversion"/>
  </si>
  <si>
    <t>2013年每月員工人數及每月流動率</t>
    <phoneticPr fontId="0" type="Hiragana"/>
  </si>
  <si>
    <t>員林站</t>
    <phoneticPr fontId="0" type="Hiragana"/>
  </si>
  <si>
    <t>中區-倉儲物流管理部</t>
    <phoneticPr fontId="0" type="Hiragana"/>
  </si>
  <si>
    <t>文山專案</t>
    <phoneticPr fontId="0" type="Hiragana"/>
  </si>
  <si>
    <r>
      <t>北區</t>
    </r>
    <r>
      <rPr>
        <sz val="12"/>
        <color rgb="FF000000"/>
        <rFont val="Arial"/>
        <family val="2"/>
      </rPr>
      <t>-</t>
    </r>
    <r>
      <rPr>
        <sz val="12"/>
        <color rgb="FF000000"/>
        <rFont val="細明體"/>
        <family val="3"/>
        <charset val="136"/>
      </rPr>
      <t>倉儲物流管理部</t>
    </r>
    <phoneticPr fontId="36" type="noConversion"/>
  </si>
  <si>
    <r>
      <t>南區</t>
    </r>
    <r>
      <rPr>
        <sz val="12"/>
        <color rgb="FF000000"/>
        <rFont val="Arial"/>
        <family val="2"/>
      </rPr>
      <t>-</t>
    </r>
    <r>
      <rPr>
        <sz val="12"/>
        <color rgb="FF000000"/>
        <rFont val="細明體"/>
        <family val="3"/>
        <charset val="136"/>
      </rPr>
      <t>倉儲物流管理部</t>
    </r>
    <phoneticPr fontId="36" type="noConversion"/>
  </si>
  <si>
    <t>離職率</t>
    <phoneticPr fontId="36" type="noConversion"/>
  </si>
  <si>
    <t>新進人員人數</t>
    <phoneticPr fontId="36" type="noConversion"/>
  </si>
  <si>
    <t>未滿90天</t>
    <phoneticPr fontId="36" type="noConversion"/>
  </si>
  <si>
    <t>全部</t>
    <phoneticPr fontId="0" type="Hiragana"/>
  </si>
  <si>
    <t>合計</t>
    <phoneticPr fontId="36" type="noConversion"/>
  </si>
  <si>
    <t>事業處</t>
    <phoneticPr fontId="0" type="Hiragana"/>
  </si>
  <si>
    <t>室/站/專案</t>
    <phoneticPr fontId="0" type="Hiragana"/>
  </si>
  <si>
    <t>財務處</t>
    <phoneticPr fontId="36" type="noConversion"/>
  </si>
  <si>
    <t>策略管理處</t>
    <phoneticPr fontId="36" type="noConversion"/>
  </si>
  <si>
    <t>業務開發處</t>
    <phoneticPr fontId="36" type="noConversion"/>
  </si>
  <si>
    <t>當月
流動率</t>
    <phoneticPr fontId="0" type="Hiragana"/>
  </si>
  <si>
    <t>友達-后里包材清潔區</t>
    <phoneticPr fontId="0" type="Hiragana"/>
  </si>
  <si>
    <t>2012年每月員工人數及每月流動率</t>
    <phoneticPr fontId="0" type="Hiragana"/>
  </si>
  <si>
    <t>邵國誼</t>
  </si>
  <si>
    <t>劉昌旺</t>
  </si>
  <si>
    <t>孫玉煌</t>
  </si>
  <si>
    <t>鍾孟樺</t>
  </si>
  <si>
    <t>文山專案</t>
    <phoneticPr fontId="0" type="Hiragana"/>
  </si>
  <si>
    <t>董事長室</t>
    <phoneticPr fontId="0" type="Hiragana"/>
  </si>
  <si>
    <t>唐正明</t>
    <phoneticPr fontId="0" type="Hiragana"/>
  </si>
  <si>
    <t>高專</t>
    <phoneticPr fontId="0" type="Hiragana"/>
  </si>
  <si>
    <t>文山站</t>
    <phoneticPr fontId="0" type="Hiragana"/>
  </si>
  <si>
    <t>張林美蓉</t>
    <phoneticPr fontId="0" type="Hiragana"/>
  </si>
  <si>
    <t>台南站</t>
    <phoneticPr fontId="0" type="Hiragana"/>
  </si>
  <si>
    <t>計時作業員</t>
    <phoneticPr fontId="0" type="Hiragana"/>
  </si>
  <si>
    <t>營運一部</t>
    <phoneticPr fontId="0" type="Hiragana"/>
  </si>
  <si>
    <t>胡秉閎</t>
    <phoneticPr fontId="0" type="Hiragana"/>
  </si>
  <si>
    <t>司機</t>
    <phoneticPr fontId="0" type="Hiragana"/>
  </si>
  <si>
    <t>江佳哲</t>
    <phoneticPr fontId="0" type="Hiragana"/>
  </si>
  <si>
    <t>林鈺宗</t>
    <phoneticPr fontId="0" type="Hiragana"/>
  </si>
  <si>
    <t>斗六站</t>
    <phoneticPr fontId="0" type="Hiragana"/>
  </si>
  <si>
    <t>陳輝煌</t>
    <phoneticPr fontId="0" type="Hiragana"/>
  </si>
  <si>
    <t>拖車司機</t>
    <phoneticPr fontId="0" type="Hiragana"/>
  </si>
  <si>
    <t>旺利站</t>
    <phoneticPr fontId="0" type="Hiragana"/>
  </si>
  <si>
    <t>方育如</t>
    <phoneticPr fontId="0" type="Hiragana"/>
  </si>
  <si>
    <t>大明站</t>
    <phoneticPr fontId="0" type="Hiragana"/>
  </si>
  <si>
    <t>楊再喜</t>
    <phoneticPr fontId="0" type="Hiragana"/>
  </si>
  <si>
    <t>彰興站</t>
    <phoneticPr fontId="0" type="Hiragana"/>
  </si>
  <si>
    <t>鄧志熠</t>
    <phoneticPr fontId="0" type="Hiragana"/>
  </si>
  <si>
    <t>台南站</t>
    <phoneticPr fontId="0" type="Hiragana"/>
  </si>
  <si>
    <t>梁家豪</t>
    <phoneticPr fontId="0" type="Hiragana"/>
  </si>
  <si>
    <t>桃園站</t>
    <phoneticPr fontId="0" type="Hiragana"/>
  </si>
  <si>
    <t>徐偉崎</t>
    <phoneticPr fontId="0" type="Hiragana"/>
  </si>
  <si>
    <t>外場</t>
    <phoneticPr fontId="0" type="Hiragana"/>
  </si>
  <si>
    <t>郭豐瑞</t>
    <phoneticPr fontId="0" type="Hiragana"/>
  </si>
  <si>
    <t>作業員</t>
    <phoneticPr fontId="0" type="Hiragana"/>
  </si>
  <si>
    <t>斗六站</t>
    <phoneticPr fontId="0" type="Hiragana"/>
  </si>
  <si>
    <t>張邱姜</t>
    <phoneticPr fontId="0" type="Hiragana"/>
  </si>
  <si>
    <t>作業員</t>
    <phoneticPr fontId="0" type="Hiragana"/>
  </si>
  <si>
    <t>斗六站</t>
    <phoneticPr fontId="0" type="Hiragana"/>
  </si>
  <si>
    <t>作業員</t>
    <phoneticPr fontId="0" type="Hiragana"/>
  </si>
  <si>
    <t>斗六站</t>
    <phoneticPr fontId="0" type="Hiragana"/>
  </si>
  <si>
    <t>張曉燕</t>
    <phoneticPr fontId="0" type="Hiragana"/>
  </si>
  <si>
    <t>廖劉麗枝</t>
    <phoneticPr fontId="0" type="Hiragana"/>
  </si>
  <si>
    <t>V</t>
    <phoneticPr fontId="0" type="Hiragana"/>
  </si>
  <si>
    <t>業務處</t>
    <phoneticPr fontId="0" type="Hiragana"/>
  </si>
  <si>
    <t>陳良品</t>
    <phoneticPr fontId="0" type="Hiragana"/>
  </si>
  <si>
    <t>承德站</t>
    <phoneticPr fontId="0" type="Hiragana"/>
  </si>
  <si>
    <t>承德站</t>
    <phoneticPr fontId="0" type="Hiragana"/>
  </si>
  <si>
    <t>業務處</t>
    <phoneticPr fontId="0" type="Hiragana"/>
  </si>
  <si>
    <t>江秋龍</t>
    <phoneticPr fontId="0" type="Hiragana"/>
  </si>
  <si>
    <t>全興廠</t>
    <phoneticPr fontId="0" type="Hiragana"/>
  </si>
  <si>
    <t>柯美華</t>
    <phoneticPr fontId="0" type="Hiragana"/>
  </si>
  <si>
    <t>湯金鳳</t>
    <phoneticPr fontId="0" type="Hiragana"/>
  </si>
  <si>
    <t>蔡兜</t>
    <phoneticPr fontId="0" type="Hiragana"/>
  </si>
  <si>
    <t>財金暨投資事業組</t>
    <phoneticPr fontId="0" type="Hiragana"/>
  </si>
  <si>
    <t>張議之</t>
    <phoneticPr fontId="0" type="Hiragana"/>
  </si>
  <si>
    <t>業務開發處</t>
    <phoneticPr fontId="0" type="Hiragana"/>
  </si>
  <si>
    <t>張國恩</t>
    <phoneticPr fontId="0" type="Hiragana"/>
  </si>
  <si>
    <t>香山站</t>
    <phoneticPr fontId="0" type="Hiragana"/>
  </si>
  <si>
    <t>風劍虹</t>
    <phoneticPr fontId="0" type="Hiragana"/>
  </si>
  <si>
    <t>神岡站</t>
    <phoneticPr fontId="0" type="Hiragana"/>
  </si>
  <si>
    <t>羅裕翔</t>
    <phoneticPr fontId="0" type="Hiragana"/>
  </si>
  <si>
    <t>楊梅3M</t>
    <phoneticPr fontId="0" type="Hiragana"/>
  </si>
  <si>
    <t>王家驤</t>
    <phoneticPr fontId="0" type="Hiragana"/>
  </si>
  <si>
    <t>友達專案</t>
    <phoneticPr fontId="0" type="Hiragana"/>
  </si>
  <si>
    <t>王靜宜</t>
    <phoneticPr fontId="0" type="Hiragana"/>
  </si>
  <si>
    <t>廖晨羽</t>
    <phoneticPr fontId="0" type="Hiragana"/>
  </si>
  <si>
    <t>張碧玲</t>
    <phoneticPr fontId="0" type="Hiragana"/>
  </si>
  <si>
    <t>江寶絹</t>
    <phoneticPr fontId="0" type="Hiragana"/>
  </si>
  <si>
    <t>洪秀緣</t>
    <phoneticPr fontId="0" type="Hiragana"/>
  </si>
  <si>
    <t>葉達衛</t>
    <phoneticPr fontId="0" type="Hiragana"/>
  </si>
  <si>
    <t>吳連美桂</t>
    <phoneticPr fontId="0" type="Hiragana"/>
  </si>
  <si>
    <t>郭欽榮</t>
    <phoneticPr fontId="0" type="Hiragana"/>
  </si>
  <si>
    <t>文山站</t>
    <phoneticPr fontId="0" type="Hiragana"/>
  </si>
  <si>
    <t>黃呈印</t>
    <phoneticPr fontId="0" type="Hiragana"/>
  </si>
  <si>
    <t>童恒</t>
    <phoneticPr fontId="0" type="Hiragana"/>
  </si>
  <si>
    <t>廖國翔</t>
    <phoneticPr fontId="0" type="Hiragana"/>
  </si>
  <si>
    <t>楊梅3M</t>
    <phoneticPr fontId="0" type="Hiragana"/>
  </si>
  <si>
    <t>全興廠</t>
    <phoneticPr fontId="0" type="Hiragana"/>
  </si>
  <si>
    <t>阿朋</t>
    <phoneticPr fontId="0" type="Hiragana"/>
  </si>
  <si>
    <t>土城站</t>
    <phoneticPr fontId="0" type="Hiragana"/>
  </si>
  <si>
    <t>郭書秀</t>
    <phoneticPr fontId="0" type="Hiragana"/>
  </si>
  <si>
    <t>環安法務部</t>
    <phoneticPr fontId="0" type="Hiragana"/>
  </si>
  <si>
    <t>楊孝誼</t>
    <phoneticPr fontId="0" type="Hiragana"/>
  </si>
  <si>
    <t>斗六站</t>
    <phoneticPr fontId="0" type="Hiragana"/>
  </si>
  <si>
    <t>陳清輝</t>
    <phoneticPr fontId="0" type="Hiragana"/>
  </si>
  <si>
    <t>塔農</t>
    <phoneticPr fontId="0" type="Hiragana"/>
  </si>
  <si>
    <t>楊梅3M</t>
    <phoneticPr fontId="0" type="Hiragana"/>
  </si>
  <si>
    <t>施育志</t>
    <phoneticPr fontId="0" type="Hiragana"/>
  </si>
  <si>
    <t>和美站</t>
    <phoneticPr fontId="0" type="Hiragana"/>
  </si>
  <si>
    <t>斗六站</t>
    <phoneticPr fontId="0" type="Hiragana"/>
  </si>
  <si>
    <t>楊力乙</t>
    <phoneticPr fontId="0" type="Hiragana"/>
  </si>
  <si>
    <t>全興廠</t>
    <phoneticPr fontId="0" type="Hiragana"/>
  </si>
  <si>
    <t>徐替查</t>
    <phoneticPr fontId="0" type="Hiragana"/>
  </si>
  <si>
    <t>洪嘉宏</t>
    <phoneticPr fontId="0" type="Hiragana"/>
  </si>
  <si>
    <t>財金暨投資事業組</t>
    <phoneticPr fontId="0" type="Hiragana"/>
  </si>
  <si>
    <t>蔡珊珊</t>
    <phoneticPr fontId="0" type="Hiragana"/>
  </si>
  <si>
    <t>流通管理部</t>
    <phoneticPr fontId="0" type="Hiragana"/>
  </si>
  <si>
    <t>謝中信</t>
    <phoneticPr fontId="0" type="Hiragana"/>
  </si>
  <si>
    <t>邱宗諭</t>
    <phoneticPr fontId="0" type="Hiragana"/>
  </si>
  <si>
    <t>曾中值</t>
    <phoneticPr fontId="0" type="Hiragana"/>
  </si>
  <si>
    <t>鄭堯成</t>
    <phoneticPr fontId="0" type="Hiragana"/>
  </si>
  <si>
    <t>陳有得</t>
    <phoneticPr fontId="0" type="Hiragana"/>
  </si>
  <si>
    <t>李中鴻</t>
    <phoneticPr fontId="0" type="Hiragana"/>
  </si>
  <si>
    <t>文山站</t>
    <phoneticPr fontId="0" type="Hiragana"/>
  </si>
  <si>
    <t>殷啟芳</t>
    <phoneticPr fontId="0" type="Hiragana"/>
  </si>
  <si>
    <t>友達專案</t>
    <phoneticPr fontId="0" type="Hiragana"/>
  </si>
  <si>
    <t>蔡萬信</t>
    <phoneticPr fontId="0" type="Hiragana"/>
  </si>
  <si>
    <t>陳麗燕</t>
    <phoneticPr fontId="0" type="Hiragana"/>
  </si>
  <si>
    <t>陳秀滿</t>
    <phoneticPr fontId="0" type="Hiragana"/>
  </si>
  <si>
    <t>丁阿英</t>
    <phoneticPr fontId="0" type="Hiragana"/>
  </si>
  <si>
    <t>呂明郎</t>
    <phoneticPr fontId="0" type="Hiragana"/>
  </si>
  <si>
    <t>劉德旺</t>
    <phoneticPr fontId="0" type="Hiragana"/>
  </si>
  <si>
    <t>林彥宏</t>
    <phoneticPr fontId="0" type="Hiragana"/>
  </si>
  <si>
    <t>蘇羽慈</t>
    <phoneticPr fontId="0" type="Hiragana"/>
  </si>
  <si>
    <t>林坤隆</t>
    <phoneticPr fontId="0" type="Hiragana"/>
  </si>
  <si>
    <t>流通管理部</t>
    <phoneticPr fontId="0" type="Hiragana"/>
  </si>
  <si>
    <t>施志宏</t>
    <phoneticPr fontId="0" type="Hiragana"/>
  </si>
  <si>
    <t>張晏榕</t>
    <phoneticPr fontId="0" type="Hiragana"/>
  </si>
  <si>
    <t>丁氏映</t>
    <phoneticPr fontId="0" type="Hiragana"/>
  </si>
  <si>
    <t>陳冠廷</t>
    <phoneticPr fontId="0" type="Hiragana"/>
  </si>
  <si>
    <t>南科3M專案</t>
    <phoneticPr fontId="0" type="Hiragana"/>
  </si>
  <si>
    <t>邱光明</t>
    <phoneticPr fontId="0" type="Hiragana"/>
  </si>
  <si>
    <t>全興廠</t>
    <phoneticPr fontId="0" type="Hiragana"/>
  </si>
  <si>
    <t>孟昆</t>
    <phoneticPr fontId="0" type="Hiragana"/>
  </si>
  <si>
    <t>台南站</t>
    <phoneticPr fontId="0" type="Hiragana"/>
  </si>
  <si>
    <t>莊見純</t>
    <phoneticPr fontId="0" type="Hiragana"/>
  </si>
  <si>
    <t>楊梅3M</t>
    <phoneticPr fontId="0" type="Hiragana"/>
  </si>
  <si>
    <t>陳士哲</t>
    <phoneticPr fontId="0" type="Hiragana"/>
  </si>
  <si>
    <t>大里站</t>
    <phoneticPr fontId="0" type="Hiragana"/>
  </si>
  <si>
    <t>鐘永華</t>
    <phoneticPr fontId="0" type="Hiragana"/>
  </si>
  <si>
    <t>文山專案</t>
    <phoneticPr fontId="0" type="Hiragana"/>
  </si>
  <si>
    <t>陳云仙</t>
    <phoneticPr fontId="0" type="Hiragana"/>
  </si>
  <si>
    <t>聯電專案</t>
    <phoneticPr fontId="0" type="Hiragana"/>
  </si>
  <si>
    <t>朱興福</t>
    <phoneticPr fontId="0" type="Hiragana"/>
  </si>
  <si>
    <t>外場人員</t>
    <phoneticPr fontId="0" type="Hiragana"/>
  </si>
  <si>
    <t>財金暨投資事業組</t>
    <phoneticPr fontId="0" type="Hiragana"/>
  </si>
  <si>
    <t>倪慧芳</t>
    <phoneticPr fontId="0" type="Hiragana"/>
  </si>
  <si>
    <t>廖偉志</t>
    <phoneticPr fontId="0" type="Hiragana"/>
  </si>
  <si>
    <t>倉儲管理部</t>
    <phoneticPr fontId="0" type="Hiragana"/>
  </si>
  <si>
    <t>陳宗堯</t>
    <phoneticPr fontId="0" type="Hiragana"/>
  </si>
  <si>
    <t>副理</t>
    <phoneticPr fontId="0" type="Hiragana"/>
  </si>
  <si>
    <t>物流管理部</t>
    <phoneticPr fontId="0" type="Hiragana"/>
  </si>
  <si>
    <t>吳東林</t>
    <phoneticPr fontId="0" type="Hiragana"/>
  </si>
  <si>
    <t>司機</t>
    <phoneticPr fontId="0" type="Hiragana"/>
  </si>
  <si>
    <t>桃園站</t>
    <phoneticPr fontId="0" type="Hiragana"/>
  </si>
  <si>
    <t>呂苡承</t>
    <phoneticPr fontId="0" type="Hiragana"/>
  </si>
  <si>
    <t>林國陽</t>
    <phoneticPr fontId="0" type="Hiragana"/>
  </si>
  <si>
    <t>外場人員</t>
    <phoneticPr fontId="0" type="Hiragana"/>
  </si>
  <si>
    <t>大里站</t>
    <phoneticPr fontId="0" type="Hiragana"/>
  </si>
  <si>
    <t>糠沛汝</t>
    <phoneticPr fontId="0" type="Hiragana"/>
  </si>
  <si>
    <t>窗口會計</t>
    <phoneticPr fontId="0" type="Hiragana"/>
  </si>
  <si>
    <t>全興廠</t>
    <phoneticPr fontId="0" type="Hiragana"/>
  </si>
  <si>
    <t>查鹿</t>
    <phoneticPr fontId="0" type="Hiragana"/>
  </si>
  <si>
    <t>作業員</t>
    <phoneticPr fontId="0" type="Hiragana"/>
  </si>
  <si>
    <t>南科3M專案</t>
    <phoneticPr fontId="0" type="Hiragana"/>
  </si>
  <si>
    <t>徐沛銘</t>
    <phoneticPr fontId="0" type="Hiragana"/>
  </si>
  <si>
    <t>行政室</t>
    <phoneticPr fontId="0" type="Hiragana"/>
  </si>
  <si>
    <t>謝佩容</t>
    <phoneticPr fontId="0" type="Hiragana"/>
  </si>
  <si>
    <t>工讀生</t>
    <phoneticPr fontId="0" type="Hiragana"/>
  </si>
  <si>
    <t>物流管理部</t>
    <phoneticPr fontId="0" type="Hiragana"/>
  </si>
  <si>
    <t>司機</t>
    <phoneticPr fontId="0" type="Hiragana"/>
  </si>
  <si>
    <t>大里站(暫河北站)</t>
    <phoneticPr fontId="0" type="Hiragana"/>
  </si>
  <si>
    <t>林于正</t>
    <phoneticPr fontId="0" type="Hiragana"/>
  </si>
  <si>
    <t>趙偉旭</t>
    <phoneticPr fontId="0" type="Hiragana"/>
  </si>
  <si>
    <t>旺利站</t>
    <phoneticPr fontId="0" type="Hiragana"/>
  </si>
  <si>
    <t>潘彥均</t>
    <phoneticPr fontId="0" type="Hiragana"/>
  </si>
  <si>
    <t>組長</t>
    <phoneticPr fontId="0" type="Hiragana"/>
  </si>
  <si>
    <t>財金暨投資事業組</t>
    <phoneticPr fontId="0" type="Hiragana"/>
  </si>
  <si>
    <t>劉懿萱</t>
    <phoneticPr fontId="0" type="Hiragana"/>
  </si>
  <si>
    <t>助理</t>
    <phoneticPr fontId="0" type="Hiragana"/>
  </si>
  <si>
    <t>林欽銘</t>
    <phoneticPr fontId="0" type="Hiragana"/>
  </si>
  <si>
    <t>李宗翰</t>
    <phoneticPr fontId="0" type="Hiragana"/>
  </si>
  <si>
    <t>法務環安組</t>
    <phoneticPr fontId="0" type="Hiragana"/>
  </si>
  <si>
    <t>戴鈞宏</t>
    <phoneticPr fontId="0" type="Hiragana"/>
  </si>
  <si>
    <t>副理</t>
    <phoneticPr fontId="0" type="Hiragana"/>
  </si>
  <si>
    <t>莊景堯</t>
    <phoneticPr fontId="0" type="Hiragana"/>
  </si>
  <si>
    <t>塔尼</t>
    <phoneticPr fontId="0" type="Hiragana"/>
  </si>
  <si>
    <t>山安</t>
    <phoneticPr fontId="0" type="Hiragana"/>
  </si>
  <si>
    <t>司機</t>
    <phoneticPr fontId="0" type="Hiragana"/>
  </si>
  <si>
    <t>文山專案</t>
    <phoneticPr fontId="0" type="Hiragana"/>
  </si>
  <si>
    <t>黃妤榛</t>
    <phoneticPr fontId="0" type="Hiragana"/>
  </si>
  <si>
    <t>作業員</t>
    <phoneticPr fontId="0" type="Hiragana"/>
  </si>
  <si>
    <t>法務環安組</t>
    <phoneticPr fontId="0" type="Hiragana"/>
  </si>
  <si>
    <t>林昱綾</t>
    <phoneticPr fontId="0" type="Hiragana"/>
  </si>
  <si>
    <t>專員</t>
    <phoneticPr fontId="0" type="Hiragana"/>
  </si>
  <si>
    <t>輔祥專案</t>
    <phoneticPr fontId="0" type="Hiragana"/>
  </si>
  <si>
    <t>陳敦彬</t>
    <phoneticPr fontId="0" type="Hiragana"/>
  </si>
  <si>
    <t>計時作業員</t>
    <phoneticPr fontId="0" type="Hiragana"/>
  </si>
  <si>
    <t>李曉芬</t>
    <phoneticPr fontId="0" type="Hiragana"/>
  </si>
  <si>
    <t>賴錫寶</t>
    <phoneticPr fontId="0" type="Hiragana"/>
  </si>
  <si>
    <t>郭玟君</t>
    <phoneticPr fontId="0" type="Hiragana"/>
  </si>
  <si>
    <t>蘇意婷</t>
    <phoneticPr fontId="0" type="Hiragana"/>
  </si>
  <si>
    <t>蔡春成</t>
    <phoneticPr fontId="0" type="Hiragana"/>
  </si>
  <si>
    <t>黃水玉</t>
    <phoneticPr fontId="0" type="Hiragana"/>
  </si>
  <si>
    <t>郭正祥</t>
    <phoneticPr fontId="0" type="Hiragana"/>
  </si>
  <si>
    <t>陳春梅</t>
    <phoneticPr fontId="0" type="Hiragana"/>
  </si>
  <si>
    <t>郭上元</t>
    <phoneticPr fontId="0" type="Hiragana"/>
  </si>
  <si>
    <t>李春茹</t>
    <phoneticPr fontId="0" type="Hiragana"/>
  </si>
  <si>
    <t>官桂美</t>
    <phoneticPr fontId="0" type="Hiragana"/>
  </si>
  <si>
    <t>徐俊雄</t>
    <phoneticPr fontId="0" type="Hiragana"/>
  </si>
  <si>
    <t>土城站</t>
    <phoneticPr fontId="0" type="Hiragana"/>
  </si>
  <si>
    <t>陳信龍</t>
    <phoneticPr fontId="0" type="Hiragana"/>
  </si>
  <si>
    <t>外場人員</t>
    <phoneticPr fontId="0" type="Hiragana"/>
  </si>
  <si>
    <t>南科3M專案</t>
    <phoneticPr fontId="0" type="Hiragana"/>
  </si>
  <si>
    <t>李俊杰</t>
    <phoneticPr fontId="0" type="Hiragana"/>
  </si>
  <si>
    <t>業務開發行政室</t>
    <phoneticPr fontId="0" type="Hiragana"/>
  </si>
  <si>
    <t>助理</t>
    <phoneticPr fontId="0" type="Hiragana"/>
  </si>
  <si>
    <t>和美站</t>
    <phoneticPr fontId="0" type="Hiragana"/>
  </si>
  <si>
    <t>劉啟銘</t>
    <phoneticPr fontId="0" type="Hiragana"/>
  </si>
  <si>
    <t>外場人員</t>
    <phoneticPr fontId="0" type="Hiragana"/>
  </si>
  <si>
    <t>文山專案</t>
    <phoneticPr fontId="0" type="Hiragana"/>
  </si>
  <si>
    <t>劉丞斌</t>
    <phoneticPr fontId="0" type="Hiragana"/>
  </si>
  <si>
    <t>計時作業員</t>
    <phoneticPr fontId="0" type="Hiragana"/>
  </si>
  <si>
    <t>王澤揚</t>
    <phoneticPr fontId="0" type="Hiragana"/>
  </si>
  <si>
    <t>廖仁鵬</t>
    <phoneticPr fontId="0" type="Hiragana"/>
  </si>
  <si>
    <t>營運管理部</t>
    <phoneticPr fontId="0" type="Hiragana"/>
  </si>
  <si>
    <t>陳志榮</t>
    <phoneticPr fontId="0" type="Hiragana"/>
  </si>
  <si>
    <t>工務人員</t>
    <phoneticPr fontId="0" type="Hiragana"/>
  </si>
  <si>
    <t>輔祥專案</t>
    <phoneticPr fontId="0" type="Hiragana"/>
  </si>
  <si>
    <t>黃淮偉</t>
    <phoneticPr fontId="0" type="Hiragana"/>
  </si>
  <si>
    <t>計時作業員-晚</t>
    <phoneticPr fontId="0" type="Hiragana"/>
  </si>
  <si>
    <t>吳志明</t>
    <phoneticPr fontId="0" type="Hiragana"/>
  </si>
  <si>
    <t>廖志專</t>
    <phoneticPr fontId="0" type="Hiragana"/>
  </si>
  <si>
    <t>友達專案</t>
    <phoneticPr fontId="0" type="Hiragana"/>
  </si>
  <si>
    <t>游志君</t>
    <phoneticPr fontId="0" type="Hiragana"/>
  </si>
  <si>
    <t>業務開發行政室</t>
    <phoneticPr fontId="0" type="Hiragana"/>
  </si>
  <si>
    <t>陳怡純</t>
    <phoneticPr fontId="0" type="Hiragana"/>
  </si>
  <si>
    <t>林德清</t>
    <phoneticPr fontId="0" type="Hiragana"/>
  </si>
  <si>
    <t>楊梅專案</t>
    <phoneticPr fontId="0" type="Hiragana"/>
  </si>
  <si>
    <t>徐伍龍</t>
    <phoneticPr fontId="0" type="Hiragana"/>
  </si>
  <si>
    <t>桃園站</t>
    <phoneticPr fontId="0" type="Hiragana"/>
  </si>
  <si>
    <t>楊文祥</t>
    <phoneticPr fontId="0" type="Hiragana"/>
  </si>
  <si>
    <t>計時外場</t>
    <phoneticPr fontId="0" type="Hiragana"/>
  </si>
  <si>
    <t>業務開發處</t>
    <phoneticPr fontId="0" type="Hiragana"/>
  </si>
  <si>
    <t>司機</t>
    <phoneticPr fontId="0" type="Hiragana"/>
  </si>
  <si>
    <t>文山專案</t>
    <phoneticPr fontId="0" type="Hiragana"/>
  </si>
  <si>
    <t>王玉如</t>
    <phoneticPr fontId="0" type="Hiragana"/>
  </si>
  <si>
    <t>計時作業員</t>
    <phoneticPr fontId="0" type="Hiragana"/>
  </si>
  <si>
    <t>王欣榮</t>
    <phoneticPr fontId="0" type="Hiragana"/>
  </si>
  <si>
    <t>瑞晶專案</t>
    <phoneticPr fontId="0" type="Hiragana"/>
  </si>
  <si>
    <t>葉志隆</t>
    <phoneticPr fontId="0" type="Hiragana"/>
  </si>
  <si>
    <t>外場人員</t>
    <phoneticPr fontId="0" type="Hiragana"/>
  </si>
  <si>
    <t>計時作業員</t>
    <phoneticPr fontId="0" type="Hiragana"/>
  </si>
  <si>
    <t>旺利站</t>
    <phoneticPr fontId="0" type="Hiragana"/>
  </si>
  <si>
    <t>潘勇志</t>
    <phoneticPr fontId="0" type="Hiragana"/>
  </si>
  <si>
    <t>外場人員</t>
    <phoneticPr fontId="0" type="Hiragana"/>
  </si>
  <si>
    <t>文山</t>
    <phoneticPr fontId="0" type="Hiragana"/>
  </si>
  <si>
    <t>陳興民</t>
    <phoneticPr fontId="0" type="Hiragana"/>
  </si>
  <si>
    <t>大里</t>
    <phoneticPr fontId="0" type="Hiragana"/>
  </si>
  <si>
    <t>王英鑫</t>
    <phoneticPr fontId="0" type="Hiragana"/>
  </si>
  <si>
    <t>友達專案</t>
    <phoneticPr fontId="0" type="Hiragana"/>
  </si>
  <si>
    <t>廖崇銘</t>
    <phoneticPr fontId="0" type="Hiragana"/>
  </si>
  <si>
    <t>林正恭</t>
    <phoneticPr fontId="0" type="Hiragana"/>
  </si>
  <si>
    <t>文山專案</t>
    <phoneticPr fontId="0" type="Hiragana"/>
  </si>
  <si>
    <t>許玫秀</t>
    <phoneticPr fontId="0" type="Hiragana"/>
  </si>
  <si>
    <t>大里站</t>
    <phoneticPr fontId="0" type="Hiragana"/>
  </si>
  <si>
    <t>劉忠霖</t>
    <phoneticPr fontId="0" type="Hiragana"/>
  </si>
  <si>
    <t>八卦山站</t>
    <phoneticPr fontId="0" type="Hiragana"/>
  </si>
  <si>
    <t>葉倖利</t>
    <phoneticPr fontId="0" type="Hiragana"/>
  </si>
  <si>
    <t>窗口會計</t>
    <phoneticPr fontId="0" type="Hiragana"/>
  </si>
  <si>
    <t>郭宏樟</t>
    <phoneticPr fontId="0" type="Hiragana"/>
  </si>
  <si>
    <t>章世安</t>
    <phoneticPr fontId="0" type="Hiragana"/>
  </si>
  <si>
    <t>喬翔資收課</t>
    <phoneticPr fontId="0" type="Hiragana"/>
  </si>
  <si>
    <t>羅秀義</t>
    <phoneticPr fontId="0" type="Hiragana"/>
  </si>
  <si>
    <t>林玉妹</t>
    <phoneticPr fontId="0" type="Hiragana"/>
  </si>
  <si>
    <t>盛金銘</t>
    <phoneticPr fontId="0" type="Hiragana"/>
  </si>
  <si>
    <t>黃淑惠</t>
    <phoneticPr fontId="0" type="Hiragana"/>
  </si>
  <si>
    <t>吳美玲</t>
    <phoneticPr fontId="0" type="Hiragana"/>
  </si>
  <si>
    <t>謝佩芬</t>
    <phoneticPr fontId="0" type="Hiragana"/>
  </si>
  <si>
    <t>阮綉娟</t>
    <phoneticPr fontId="0" type="Hiragana"/>
  </si>
  <si>
    <t>阮蕙君</t>
    <phoneticPr fontId="0" type="Hiragana"/>
  </si>
  <si>
    <t>郭明綜</t>
    <phoneticPr fontId="0" type="Hiragana"/>
  </si>
  <si>
    <t>潘玉成</t>
    <phoneticPr fontId="0" type="Hiragana"/>
  </si>
  <si>
    <t>蔡承宏</t>
    <phoneticPr fontId="0" type="Hiragana"/>
  </si>
  <si>
    <t>陳秀惠</t>
    <phoneticPr fontId="0" type="Hiragana"/>
  </si>
  <si>
    <t>楊玫琴</t>
    <phoneticPr fontId="0" type="Hiragana"/>
  </si>
  <si>
    <t>劉德富</t>
    <phoneticPr fontId="0" type="Hiragana"/>
  </si>
  <si>
    <t>許樹芳</t>
    <phoneticPr fontId="0" type="Hiragana"/>
  </si>
  <si>
    <t>余宏振</t>
    <phoneticPr fontId="0" type="Hiragana"/>
  </si>
  <si>
    <t>古明玉</t>
    <phoneticPr fontId="0" type="Hiragana"/>
  </si>
  <si>
    <t>王秀枝</t>
    <phoneticPr fontId="0" type="Hiragana"/>
  </si>
  <si>
    <t>輔祥專案</t>
    <phoneticPr fontId="0" type="Hiragana"/>
  </si>
  <si>
    <t>廖英</t>
    <phoneticPr fontId="0" type="Hiragana"/>
  </si>
  <si>
    <t>連富聖</t>
    <phoneticPr fontId="0" type="Hiragana"/>
  </si>
  <si>
    <t>潘忠俊</t>
    <phoneticPr fontId="0" type="Hiragana"/>
  </si>
  <si>
    <t>南科3M專案</t>
    <phoneticPr fontId="0" type="Hiragana"/>
  </si>
  <si>
    <t>潘文淋</t>
    <phoneticPr fontId="0" type="Hiragana"/>
  </si>
  <si>
    <t>業務開發處</t>
    <phoneticPr fontId="0" type="Hiragana"/>
  </si>
  <si>
    <t>陳衍瑋</t>
    <phoneticPr fontId="0" type="Hiragana"/>
  </si>
  <si>
    <t>壓縮車司機</t>
    <phoneticPr fontId="0" type="Hiragana"/>
  </si>
  <si>
    <t>周素英</t>
    <phoneticPr fontId="0" type="Hiragana"/>
  </si>
  <si>
    <t>全興廠</t>
    <phoneticPr fontId="0" type="Hiragana"/>
  </si>
  <si>
    <t>宋給</t>
    <phoneticPr fontId="0" type="Hiragana"/>
  </si>
  <si>
    <t>作業員</t>
    <phoneticPr fontId="0" type="Hiragana"/>
  </si>
  <si>
    <t>輔祥作業員-早班</t>
    <phoneticPr fontId="0" type="Hiragana"/>
  </si>
  <si>
    <t>劉美娜</t>
    <phoneticPr fontId="0" type="Hiragana"/>
  </si>
  <si>
    <t>林建富</t>
    <phoneticPr fontId="0" type="Hiragana"/>
  </si>
  <si>
    <t xml:space="preserve">E66B77C4 </t>
    <phoneticPr fontId="0" type="Hiragana"/>
  </si>
  <si>
    <t>何芝芸</t>
    <phoneticPr fontId="0" type="Hiragana"/>
  </si>
  <si>
    <t>劉娜姿</t>
    <phoneticPr fontId="0" type="Hiragana"/>
  </si>
  <si>
    <t>陳曉琳</t>
    <phoneticPr fontId="0" type="Hiragana"/>
  </si>
  <si>
    <t>蔡昀庭</t>
    <phoneticPr fontId="0" type="Hiragana"/>
  </si>
  <si>
    <t>李俊宏</t>
    <phoneticPr fontId="0" type="Hiragana"/>
  </si>
  <si>
    <t>許秀敏</t>
    <phoneticPr fontId="0" type="Hiragana"/>
  </si>
  <si>
    <t>翁乙民</t>
    <phoneticPr fontId="0" type="Hiragana"/>
  </si>
  <si>
    <t>陳彥臻</t>
    <phoneticPr fontId="0" type="Hiragana"/>
  </si>
  <si>
    <t>許惠欣</t>
    <phoneticPr fontId="0" type="Hiragana"/>
  </si>
  <si>
    <t>物流管理部</t>
    <phoneticPr fontId="0" type="Hiragana"/>
  </si>
  <si>
    <t>蘇雍傑</t>
    <phoneticPr fontId="0" type="Hiragana"/>
  </si>
  <si>
    <t>司機</t>
    <phoneticPr fontId="0" type="Hiragana"/>
  </si>
  <si>
    <t>友達專案-資收</t>
    <phoneticPr fontId="0" type="Hiragana"/>
  </si>
  <si>
    <t>林天和</t>
    <phoneticPr fontId="0" type="Hiragana"/>
  </si>
  <si>
    <t>劉家宏</t>
    <phoneticPr fontId="0" type="Hiragana"/>
  </si>
  <si>
    <t>蕭淑玲</t>
    <phoneticPr fontId="0" type="Hiragana"/>
  </si>
  <si>
    <t>營運管理處</t>
    <phoneticPr fontId="0" type="Hiragana"/>
  </si>
  <si>
    <t>郭麗淑</t>
    <phoneticPr fontId="0" type="Hiragana"/>
  </si>
  <si>
    <t>助理</t>
    <phoneticPr fontId="0" type="Hiragana"/>
  </si>
  <si>
    <t>陳銓烈</t>
    <phoneticPr fontId="0" type="Hiragana"/>
  </si>
  <si>
    <t>蔡宜芸</t>
    <phoneticPr fontId="0" type="Hiragana"/>
  </si>
  <si>
    <t>E692F4E4</t>
    <phoneticPr fontId="0" type="Hiragana"/>
  </si>
  <si>
    <t>原01041</t>
    <phoneticPr fontId="0" type="Hiragana"/>
  </si>
  <si>
    <t>黃焜耀</t>
    <phoneticPr fontId="0" type="Hiragana"/>
  </si>
  <si>
    <t>陳國棟</t>
    <phoneticPr fontId="0" type="Hiragana"/>
  </si>
  <si>
    <t>計時作業員-中</t>
    <phoneticPr fontId="0" type="Hiragana"/>
  </si>
  <si>
    <t>桃園站</t>
    <phoneticPr fontId="0" type="Hiragana"/>
  </si>
  <si>
    <t>曾彥鈞</t>
    <phoneticPr fontId="0" type="Hiragana"/>
  </si>
  <si>
    <t>新竹站</t>
    <phoneticPr fontId="0" type="Hiragana"/>
  </si>
  <si>
    <t>風劍虹</t>
    <phoneticPr fontId="0" type="Hiragana"/>
  </si>
  <si>
    <t xml:space="preserve">E6936E84 </t>
    <phoneticPr fontId="0" type="Hiragana"/>
  </si>
  <si>
    <t>賴國良</t>
    <phoneticPr fontId="0" type="Hiragana"/>
  </si>
  <si>
    <t>E690D1E4</t>
    <phoneticPr fontId="0" type="Hiragana"/>
  </si>
  <si>
    <t>邱彩鈴</t>
    <phoneticPr fontId="0" type="Hiragana"/>
  </si>
  <si>
    <t>楊侑昇</t>
    <phoneticPr fontId="0" type="Hiragana"/>
  </si>
  <si>
    <t>林裕欽</t>
    <phoneticPr fontId="0" type="Hiragana"/>
  </si>
  <si>
    <t>王奐仁</t>
    <phoneticPr fontId="0" type="Hiragana"/>
  </si>
  <si>
    <t>員林站</t>
    <phoneticPr fontId="0" type="Hiragana"/>
  </si>
  <si>
    <t>李嘉原</t>
    <phoneticPr fontId="0" type="Hiragana"/>
  </si>
  <si>
    <t>司機人員</t>
    <phoneticPr fontId="0" type="Hiragana"/>
  </si>
  <si>
    <t>神岡站</t>
    <phoneticPr fontId="0" type="Hiragana"/>
  </si>
  <si>
    <t>賴堂豐</t>
    <phoneticPr fontId="0" type="Hiragana"/>
  </si>
  <si>
    <t>外廠人員</t>
    <phoneticPr fontId="0" type="Hiragana"/>
  </si>
  <si>
    <t>顏嘉宏</t>
    <phoneticPr fontId="0" type="Hiragana"/>
  </si>
  <si>
    <t>曾瑞容</t>
    <phoneticPr fontId="0" type="Hiragana"/>
  </si>
  <si>
    <t>劉昇杰</t>
    <phoneticPr fontId="0" type="Hiragana"/>
  </si>
  <si>
    <t>張凱瑋</t>
    <phoneticPr fontId="0" type="Hiragana"/>
  </si>
  <si>
    <t>林雅惠</t>
    <phoneticPr fontId="0" type="Hiragana"/>
  </si>
  <si>
    <t>林奕綺</t>
    <phoneticPr fontId="0" type="Hiragana"/>
  </si>
  <si>
    <t>王世運</t>
    <phoneticPr fontId="0" type="Hiragana"/>
  </si>
  <si>
    <t>陳宗義</t>
    <phoneticPr fontId="0" type="Hiragana"/>
  </si>
  <si>
    <t>F4980304</t>
    <phoneticPr fontId="0" type="Hiragana"/>
  </si>
  <si>
    <t>趙韋旭</t>
    <phoneticPr fontId="0" type="Hiragana"/>
  </si>
  <si>
    <t>6月</t>
    <phoneticPr fontId="0" type="Hiragana"/>
  </si>
  <si>
    <t>楊梅3M專案</t>
    <phoneticPr fontId="0" type="Hiragana"/>
  </si>
  <si>
    <t>計時作業員</t>
    <phoneticPr fontId="0" type="Hiragana"/>
  </si>
  <si>
    <t>6月</t>
    <phoneticPr fontId="0" type="Hiragana"/>
  </si>
  <si>
    <t>文山專案</t>
    <phoneticPr fontId="0" type="Hiragana"/>
  </si>
  <si>
    <t>陳仲祺</t>
    <phoneticPr fontId="0" type="Hiragana"/>
  </si>
  <si>
    <t>曠職三日</t>
    <phoneticPr fontId="0" type="Hiragana"/>
  </si>
  <si>
    <t>全興廠</t>
    <phoneticPr fontId="0" type="Hiragana"/>
  </si>
  <si>
    <t>柯鳴堯</t>
    <phoneticPr fontId="0" type="Hiragana"/>
  </si>
  <si>
    <t>柯益程</t>
    <phoneticPr fontId="0" type="Hiragana"/>
  </si>
  <si>
    <t>張琪權</t>
    <phoneticPr fontId="0" type="Hiragana"/>
  </si>
  <si>
    <t>吳明憲</t>
    <phoneticPr fontId="0" type="Hiragana"/>
  </si>
  <si>
    <t>王玉如</t>
    <phoneticPr fontId="0" type="Hiragana"/>
  </si>
  <si>
    <t>李道明</t>
    <phoneticPr fontId="0" type="Hiragana"/>
  </si>
  <si>
    <t>神岡站</t>
    <phoneticPr fontId="0" type="Hiragana"/>
  </si>
  <si>
    <t>戴雅芬</t>
    <phoneticPr fontId="0" type="Hiragana"/>
  </si>
  <si>
    <t>湯委睿</t>
    <phoneticPr fontId="0" type="Hiragana"/>
  </si>
  <si>
    <t>蘇建忠</t>
    <phoneticPr fontId="0" type="Hiragana"/>
  </si>
  <si>
    <t>陳昭志</t>
    <phoneticPr fontId="0" type="Hiragana"/>
  </si>
  <si>
    <t>楊朝明</t>
    <phoneticPr fontId="0" type="Hiragana"/>
  </si>
  <si>
    <t>土城站</t>
    <phoneticPr fontId="0" type="Hiragana"/>
  </si>
  <si>
    <t>駱振瑋</t>
    <phoneticPr fontId="0" type="Hiragana"/>
  </si>
  <si>
    <t>外場人員</t>
    <phoneticPr fontId="0" type="Hiragana"/>
  </si>
  <si>
    <t>喬翔資收課</t>
    <phoneticPr fontId="0" type="Hiragana"/>
  </si>
  <si>
    <t>張欣怡</t>
    <phoneticPr fontId="0" type="Hiragana"/>
  </si>
  <si>
    <t>林順長</t>
    <phoneticPr fontId="0" type="Hiragana"/>
  </si>
  <si>
    <t>方永進</t>
    <phoneticPr fontId="0" type="Hiragana"/>
  </si>
  <si>
    <t>輔祥作業員-晚班</t>
    <phoneticPr fontId="0" type="Hiragana"/>
  </si>
  <si>
    <t>黃資鎗</t>
    <phoneticPr fontId="0" type="Hiragana"/>
  </si>
  <si>
    <t>洪建清</t>
    <phoneticPr fontId="0" type="Hiragana"/>
  </si>
  <si>
    <t>黃麗容</t>
    <phoneticPr fontId="0" type="Hiragana"/>
  </si>
  <si>
    <t>友達專案-包材</t>
    <phoneticPr fontId="0" type="Hiragana"/>
  </si>
  <si>
    <t>曾景聰</t>
    <phoneticPr fontId="0" type="Hiragana"/>
  </si>
  <si>
    <t>E66CC754</t>
    <phoneticPr fontId="0" type="Hiragana"/>
  </si>
  <si>
    <t>楊希德</t>
    <phoneticPr fontId="0" type="Hiragana"/>
  </si>
  <si>
    <t>李介永</t>
    <phoneticPr fontId="0" type="Hiragana"/>
  </si>
  <si>
    <t>業務開發處</t>
    <phoneticPr fontId="0" type="Hiragana"/>
  </si>
  <si>
    <t>王詩涵</t>
    <phoneticPr fontId="0" type="Hiragana"/>
  </si>
  <si>
    <t>輔祥專案</t>
    <phoneticPr fontId="0" type="Hiragana"/>
  </si>
  <si>
    <t>羅志嘉</t>
    <phoneticPr fontId="0" type="Hiragana"/>
  </si>
  <si>
    <t>劉遠郎</t>
    <phoneticPr fontId="0" type="Hiragana"/>
  </si>
  <si>
    <t>許正豐</t>
    <phoneticPr fontId="0" type="Hiragana"/>
  </si>
  <si>
    <t>李秋霞</t>
    <phoneticPr fontId="0" type="Hiragana"/>
  </si>
  <si>
    <t>輔祥作業員-早班</t>
    <phoneticPr fontId="0" type="Hiragana"/>
  </si>
  <si>
    <t>陳耀郎</t>
    <phoneticPr fontId="0" type="Hiragana"/>
  </si>
  <si>
    <t>F44F4FD4</t>
    <phoneticPr fontId="0" type="Hiragana"/>
  </si>
  <si>
    <t>邢宜強</t>
    <phoneticPr fontId="0" type="Hiragana"/>
  </si>
  <si>
    <t>桃園站</t>
    <phoneticPr fontId="0" type="Hiragana"/>
  </si>
  <si>
    <t>侯志憲</t>
    <phoneticPr fontId="0" type="Hiragana"/>
  </si>
  <si>
    <t>吳建庭</t>
    <phoneticPr fontId="0" type="Hiragana"/>
  </si>
  <si>
    <t>業務開發處-行政室</t>
    <phoneticPr fontId="0" type="Hiragana"/>
  </si>
  <si>
    <t>梁瓊云</t>
    <phoneticPr fontId="0" type="Hiragana"/>
  </si>
  <si>
    <t>助理</t>
    <phoneticPr fontId="0" type="Hiragana"/>
  </si>
  <si>
    <t>彭聖杰</t>
    <phoneticPr fontId="0" type="Hiragana"/>
  </si>
  <si>
    <t>鄭馨萍</t>
    <phoneticPr fontId="0" type="Hiragana"/>
  </si>
  <si>
    <t>吳宗翰</t>
    <phoneticPr fontId="0" type="Hiragana"/>
  </si>
  <si>
    <t>計時作業員-工讀生</t>
    <phoneticPr fontId="0" type="Hiragana"/>
  </si>
  <si>
    <t>EF4D34C4</t>
    <phoneticPr fontId="0" type="Hiragana"/>
  </si>
  <si>
    <t>吳宗勳</t>
    <phoneticPr fontId="0" type="Hiragana"/>
  </si>
  <si>
    <t>E66EC394</t>
    <phoneticPr fontId="0" type="Hiragana"/>
  </si>
  <si>
    <t>全興廠-粉碎課</t>
    <phoneticPr fontId="0" type="Hiragana"/>
  </si>
  <si>
    <t>陳泓畯</t>
    <phoneticPr fontId="0" type="Hiragana"/>
  </si>
  <si>
    <t>法務環安組</t>
    <phoneticPr fontId="0" type="Hiragana"/>
  </si>
  <si>
    <t>李麗枝</t>
    <phoneticPr fontId="0" type="Hiragana"/>
  </si>
  <si>
    <t>法務專員</t>
    <phoneticPr fontId="0" type="Hiragana"/>
  </si>
  <si>
    <t>王憶湘</t>
    <phoneticPr fontId="0" type="Hiragana"/>
  </si>
  <si>
    <t>謝定我</t>
    <phoneticPr fontId="0" type="Hiragana"/>
  </si>
  <si>
    <t>徐宏洋</t>
    <phoneticPr fontId="0" type="Hiragana"/>
  </si>
  <si>
    <t>楊妍恩</t>
    <phoneticPr fontId="0" type="Hiragana"/>
  </si>
  <si>
    <t>黃美雲</t>
    <phoneticPr fontId="0" type="Hiragana"/>
  </si>
  <si>
    <t>闕瑜庭</t>
    <phoneticPr fontId="0" type="Hiragana"/>
  </si>
  <si>
    <t>胡怡玟</t>
    <phoneticPr fontId="0" type="Hiragana"/>
  </si>
  <si>
    <t>范國新</t>
    <phoneticPr fontId="0" type="Hiragana"/>
  </si>
  <si>
    <t>友達專案-資收</t>
    <phoneticPr fontId="0" type="Hiragana"/>
  </si>
  <si>
    <t>陳明慧</t>
    <phoneticPr fontId="0" type="Hiragana"/>
  </si>
  <si>
    <t>林育樂</t>
    <phoneticPr fontId="0" type="Hiragana"/>
  </si>
  <si>
    <t>營運管理處</t>
    <phoneticPr fontId="0" type="Hiragana"/>
  </si>
  <si>
    <t>林淑玲</t>
    <phoneticPr fontId="0" type="Hiragana"/>
  </si>
  <si>
    <t>大里站</t>
    <phoneticPr fontId="0" type="Hiragana"/>
  </si>
  <si>
    <t>楊亦婷</t>
    <phoneticPr fontId="0" type="Hiragana"/>
  </si>
  <si>
    <t>窗口會計</t>
    <phoneticPr fontId="0" type="Hiragana"/>
  </si>
  <si>
    <t>游松翰</t>
    <phoneticPr fontId="0" type="Hiragana"/>
  </si>
  <si>
    <t>新竹站</t>
    <phoneticPr fontId="0" type="Hiragana"/>
  </si>
  <si>
    <t>陳國銓</t>
    <phoneticPr fontId="0" type="Hiragana"/>
  </si>
  <si>
    <t>17T司機</t>
    <phoneticPr fontId="0" type="Hiragana"/>
  </si>
  <si>
    <t>李昀儒</t>
    <phoneticPr fontId="0" type="Hiragana"/>
  </si>
  <si>
    <t>呂佳柔</t>
    <phoneticPr fontId="0" type="Hiragana"/>
  </si>
  <si>
    <t>高美智</t>
    <phoneticPr fontId="0" type="Hiragana"/>
  </si>
  <si>
    <t>舒立查</t>
    <phoneticPr fontId="0" type="Hiragana"/>
  </si>
  <si>
    <t>吳鳳茹</t>
    <phoneticPr fontId="0" type="Hiragana"/>
  </si>
  <si>
    <t>何秋梅</t>
    <phoneticPr fontId="0" type="Hiragana"/>
  </si>
  <si>
    <t>黃美姿</t>
    <phoneticPr fontId="0" type="Hiragana"/>
  </si>
  <si>
    <t>宋仁宗</t>
    <phoneticPr fontId="0" type="Hiragana"/>
  </si>
  <si>
    <t>張藍尹</t>
    <phoneticPr fontId="0" type="Hiragana"/>
  </si>
  <si>
    <t>林淑慧</t>
    <phoneticPr fontId="0" type="Hiragana"/>
  </si>
  <si>
    <t>朱忠平</t>
    <phoneticPr fontId="0" type="Hiragana"/>
  </si>
  <si>
    <t>7月</t>
    <phoneticPr fontId="0" type="Hiragana"/>
  </si>
  <si>
    <t>李佳龍</t>
    <phoneticPr fontId="0" type="Hiragana"/>
  </si>
  <si>
    <t>8月</t>
    <phoneticPr fontId="0" type="Hiragana"/>
  </si>
  <si>
    <t>張雅瑜</t>
    <phoneticPr fontId="0" type="Hiragana"/>
  </si>
  <si>
    <t>旺利站</t>
    <phoneticPr fontId="0" type="Hiragana"/>
  </si>
  <si>
    <t>鄧偉濱</t>
    <phoneticPr fontId="0" type="Hiragana"/>
  </si>
  <si>
    <t>林曉鵑</t>
    <phoneticPr fontId="0" type="Hiragana"/>
  </si>
  <si>
    <t>徐萬欽</t>
    <phoneticPr fontId="0" type="Hiragana"/>
  </si>
  <si>
    <t>黃家聲</t>
    <phoneticPr fontId="0" type="Hiragana"/>
  </si>
  <si>
    <t>蔡承甫</t>
    <phoneticPr fontId="0" type="Hiragana"/>
  </si>
  <si>
    <t>張義雄</t>
    <phoneticPr fontId="0" type="Hiragana"/>
  </si>
  <si>
    <t>徐素娥</t>
    <phoneticPr fontId="0" type="Hiragana"/>
  </si>
  <si>
    <t xml:space="preserve">吳玉貞 </t>
    <phoneticPr fontId="0" type="Hiragana"/>
  </si>
  <si>
    <t>呂添瑞</t>
    <phoneticPr fontId="0" type="Hiragana"/>
  </si>
  <si>
    <t>張碧雲</t>
    <phoneticPr fontId="0" type="Hiragana"/>
  </si>
  <si>
    <t>王榮清</t>
    <phoneticPr fontId="0" type="Hiragana"/>
  </si>
  <si>
    <t>潘仲良</t>
    <phoneticPr fontId="0" type="Hiragana"/>
  </si>
  <si>
    <t>陳春夏</t>
    <phoneticPr fontId="0" type="Hiragana"/>
  </si>
  <si>
    <t>李意香</t>
    <phoneticPr fontId="0" type="Hiragana"/>
  </si>
  <si>
    <t>宋柏毅</t>
    <phoneticPr fontId="0" type="Hiragana"/>
  </si>
  <si>
    <t>黃仁忠</t>
    <phoneticPr fontId="0" type="Hiragana"/>
  </si>
  <si>
    <t>王珮如</t>
    <phoneticPr fontId="0" type="Hiragana"/>
  </si>
  <si>
    <t>郭銘介</t>
    <phoneticPr fontId="0" type="Hiragana"/>
  </si>
  <si>
    <t>劉宏均</t>
    <phoneticPr fontId="0" type="Hiragana"/>
  </si>
  <si>
    <t>鄭博壬</t>
    <phoneticPr fontId="0" type="Hiragana"/>
  </si>
  <si>
    <t>郭元福</t>
    <phoneticPr fontId="0" type="Hiragana"/>
  </si>
  <si>
    <t>喬翔分選課</t>
    <phoneticPr fontId="0" type="Hiragana"/>
  </si>
  <si>
    <t>劉芳菁</t>
    <phoneticPr fontId="0" type="Hiragana"/>
  </si>
  <si>
    <t>王盈富</t>
    <phoneticPr fontId="0" type="Hiragana"/>
  </si>
  <si>
    <t>謝春蘭</t>
    <phoneticPr fontId="0" type="Hiragana"/>
  </si>
  <si>
    <t>吳陳桂</t>
    <phoneticPr fontId="0" type="Hiragana"/>
  </si>
  <si>
    <t>1H</t>
    <phoneticPr fontId="0" type="Hiragana"/>
  </si>
  <si>
    <t>林峻凱</t>
    <phoneticPr fontId="0" type="Hiragana"/>
  </si>
  <si>
    <t>稽核品保室</t>
    <phoneticPr fontId="0" type="Hiragana"/>
  </si>
  <si>
    <t>黃國偉</t>
    <phoneticPr fontId="0" type="Hiragana"/>
  </si>
  <si>
    <t>助理管理師</t>
    <phoneticPr fontId="0" type="Hiragana"/>
  </si>
  <si>
    <t>陳儉</t>
    <phoneticPr fontId="0" type="Hiragana"/>
  </si>
  <si>
    <t>作業員</t>
    <phoneticPr fontId="0" type="Hiragana"/>
  </si>
  <si>
    <t>2H</t>
    <phoneticPr fontId="0" type="Hiragana"/>
  </si>
  <si>
    <t>鄭佳瑩</t>
    <phoneticPr fontId="0" type="Hiragana"/>
  </si>
  <si>
    <t>何致良</t>
    <phoneticPr fontId="0" type="Hiragana"/>
  </si>
  <si>
    <t>潘雁妮</t>
    <phoneticPr fontId="0" type="Hiragana"/>
  </si>
  <si>
    <t>黃綉鑾</t>
    <phoneticPr fontId="0" type="Hiragana"/>
  </si>
  <si>
    <t>4H</t>
    <phoneticPr fontId="0" type="Hiragana"/>
  </si>
  <si>
    <t>陳素雲</t>
    <phoneticPr fontId="0" type="Hiragana"/>
  </si>
  <si>
    <t>和美站</t>
    <phoneticPr fontId="0" type="Hiragana"/>
  </si>
  <si>
    <t>王振仲</t>
    <phoneticPr fontId="0" type="Hiragana"/>
  </si>
  <si>
    <t>陳麗娟</t>
    <phoneticPr fontId="0" type="Hiragana"/>
  </si>
  <si>
    <t>翁啟峻</t>
    <phoneticPr fontId="0" type="Hiragana"/>
  </si>
  <si>
    <t>國際事業處</t>
    <phoneticPr fontId="0" type="Hiragana"/>
  </si>
  <si>
    <t>蕭幸伃</t>
    <phoneticPr fontId="0" type="Hiragana"/>
  </si>
  <si>
    <t>副管理師</t>
    <phoneticPr fontId="0" type="Hiragana"/>
  </si>
  <si>
    <t>員林站</t>
    <phoneticPr fontId="0" type="Hiragana"/>
  </si>
  <si>
    <t>林宜平</t>
    <phoneticPr fontId="0" type="Hiragana"/>
  </si>
  <si>
    <t>斗六站</t>
    <phoneticPr fontId="0" type="Hiragana"/>
  </si>
  <si>
    <t>翁小評</t>
    <phoneticPr fontId="0" type="Hiragana"/>
  </si>
  <si>
    <t>許雅茱</t>
    <phoneticPr fontId="0" type="Hiragana"/>
  </si>
  <si>
    <t>許桂瑜</t>
    <phoneticPr fontId="0" type="Hiragana"/>
  </si>
  <si>
    <t>高驥聰</t>
    <phoneticPr fontId="0" type="Hiragana"/>
  </si>
  <si>
    <t>風學儒</t>
    <phoneticPr fontId="0" type="Hiragana"/>
  </si>
  <si>
    <t>司機</t>
    <phoneticPr fontId="0" type="Hiragana"/>
  </si>
  <si>
    <t>蔡宗翰</t>
    <phoneticPr fontId="0" type="Hiragana"/>
  </si>
  <si>
    <t>王淨美</t>
    <phoneticPr fontId="0" type="Hiragana"/>
  </si>
  <si>
    <t>范嘉偉</t>
    <phoneticPr fontId="0" type="Hiragana"/>
  </si>
  <si>
    <t>物流管理部</t>
    <phoneticPr fontId="0" type="Hiragana"/>
  </si>
  <si>
    <t>楊定杰</t>
    <phoneticPr fontId="0" type="Hiragana"/>
  </si>
  <si>
    <t>文山站</t>
    <phoneticPr fontId="0" type="Hiragana"/>
  </si>
  <si>
    <t>蔡茂松</t>
    <phoneticPr fontId="0" type="Hiragana"/>
  </si>
  <si>
    <t>林智偉</t>
    <phoneticPr fontId="0" type="Hiragana"/>
  </si>
  <si>
    <t>周春蓮</t>
    <phoneticPr fontId="0" type="Hiragana"/>
  </si>
  <si>
    <t>蔡誌豪</t>
    <phoneticPr fontId="0" type="Hiragana"/>
  </si>
  <si>
    <t>蔡淑惠</t>
    <phoneticPr fontId="0" type="Hiragana"/>
  </si>
  <si>
    <t>陳政男</t>
    <phoneticPr fontId="0" type="Hiragana"/>
  </si>
  <si>
    <t>陳語瑄</t>
    <phoneticPr fontId="0" type="Hiragana"/>
  </si>
  <si>
    <t>友達專案-資收全興</t>
    <phoneticPr fontId="0" type="Hiragana"/>
  </si>
  <si>
    <t>李均煒</t>
    <phoneticPr fontId="0" type="Hiragana"/>
  </si>
  <si>
    <t>陳清翠</t>
    <phoneticPr fontId="0" type="Hiragana"/>
  </si>
  <si>
    <t>阮氏蓓亮</t>
    <phoneticPr fontId="0" type="Hiragana"/>
  </si>
  <si>
    <t>李連宇</t>
    <phoneticPr fontId="0" type="Hiragana"/>
  </si>
  <si>
    <t>作業員-中班</t>
    <phoneticPr fontId="0" type="Hiragana"/>
  </si>
  <si>
    <t>吳冠成</t>
    <phoneticPr fontId="0" type="Hiragana"/>
  </si>
  <si>
    <t>業務專員</t>
    <phoneticPr fontId="0" type="Hiragana"/>
  </si>
  <si>
    <t>李雅菁</t>
    <phoneticPr fontId="0" type="Hiragana"/>
  </si>
  <si>
    <t>阮玉碧</t>
    <phoneticPr fontId="0" type="Hiragana"/>
  </si>
  <si>
    <t>全興廠-處理課</t>
    <phoneticPr fontId="0" type="Hiragana"/>
  </si>
  <si>
    <t>鄭進發</t>
    <phoneticPr fontId="0" type="Hiragana"/>
  </si>
  <si>
    <t>張耕盛</t>
    <phoneticPr fontId="0" type="Hiragana"/>
  </si>
  <si>
    <t>余佳豪</t>
    <phoneticPr fontId="0" type="Hiragana"/>
  </si>
  <si>
    <t>張惠心</t>
    <phoneticPr fontId="0" type="Hiragana"/>
  </si>
  <si>
    <t>袁維莉</t>
    <phoneticPr fontId="0" type="Hiragana"/>
  </si>
  <si>
    <t>喬翔站</t>
    <phoneticPr fontId="0" type="Hiragana"/>
  </si>
  <si>
    <t>余秀貞</t>
    <phoneticPr fontId="0" type="Hiragana"/>
  </si>
  <si>
    <t>洪震勳</t>
    <phoneticPr fontId="0" type="Hiragana"/>
  </si>
  <si>
    <t>曠職三日以上</t>
    <phoneticPr fontId="0" type="Hiragana"/>
  </si>
  <si>
    <t>鄭昇凱</t>
    <phoneticPr fontId="0" type="Hiragana"/>
  </si>
  <si>
    <t>台南站</t>
    <phoneticPr fontId="0" type="Hiragana"/>
  </si>
  <si>
    <t>黃正一</t>
    <phoneticPr fontId="0" type="Hiragana"/>
  </si>
  <si>
    <t>盧武全</t>
    <phoneticPr fontId="0" type="Hiragana"/>
  </si>
  <si>
    <t>黃郁恬</t>
    <phoneticPr fontId="0" type="Hiragana"/>
  </si>
  <si>
    <t>陳玉幸</t>
    <phoneticPr fontId="0" type="Hiragana"/>
  </si>
  <si>
    <t>喬翔分選場</t>
    <phoneticPr fontId="0" type="Hiragana"/>
  </si>
  <si>
    <t>徐金貴</t>
    <phoneticPr fontId="0" type="Hiragana"/>
  </si>
  <si>
    <t>司機人員</t>
    <phoneticPr fontId="0" type="Hiragana"/>
  </si>
  <si>
    <t>張溢富</t>
    <phoneticPr fontId="0" type="Hiragana"/>
  </si>
  <si>
    <t>林忠銘</t>
    <phoneticPr fontId="0" type="Hiragana"/>
  </si>
  <si>
    <t>張氏順</t>
    <phoneticPr fontId="0" type="Hiragana"/>
  </si>
  <si>
    <t>10月</t>
    <phoneticPr fontId="0" type="Hiragana"/>
  </si>
  <si>
    <t>彭瓦鹿</t>
    <phoneticPr fontId="0" type="Hiragana"/>
  </si>
  <si>
    <t>陳鳳嬌</t>
    <phoneticPr fontId="0" type="Hiragana"/>
  </si>
  <si>
    <t>鮑世傑</t>
    <phoneticPr fontId="0" type="Hiragana"/>
  </si>
  <si>
    <t>主任</t>
    <phoneticPr fontId="0" type="Hiragana"/>
  </si>
  <si>
    <t>八卦山站</t>
    <phoneticPr fontId="0" type="Hiragana"/>
  </si>
  <si>
    <t>林家旺</t>
    <phoneticPr fontId="0" type="Hiragana"/>
  </si>
  <si>
    <t>吳棋榮</t>
    <phoneticPr fontId="0" type="Hiragana"/>
  </si>
  <si>
    <t>蔡篤丞</t>
    <phoneticPr fontId="0" type="Hiragana"/>
  </si>
  <si>
    <t>范氏瓏</t>
    <phoneticPr fontId="0" type="Hiragana"/>
  </si>
  <si>
    <t>陳世國</t>
    <phoneticPr fontId="0" type="Hiragana"/>
  </si>
  <si>
    <t>林豐州</t>
    <phoneticPr fontId="0" type="Hiragana"/>
  </si>
  <si>
    <t>陳健裕</t>
    <phoneticPr fontId="0" type="Hiragana"/>
  </si>
  <si>
    <t>劉進雄</t>
    <phoneticPr fontId="0" type="Hiragana"/>
  </si>
  <si>
    <t>江欣翰</t>
    <phoneticPr fontId="0" type="Hiragana"/>
  </si>
  <si>
    <t>江明顺</t>
    <phoneticPr fontId="0" type="Hiragana"/>
  </si>
  <si>
    <t>張克珍</t>
    <phoneticPr fontId="0" type="Hiragana"/>
  </si>
  <si>
    <t>楊宗翰</t>
    <phoneticPr fontId="0" type="Hiragana"/>
  </si>
  <si>
    <t>計時作業員-夜班</t>
    <phoneticPr fontId="0" type="Hiragana"/>
  </si>
  <si>
    <t>黃裕評</t>
    <phoneticPr fontId="0" type="Hiragana"/>
  </si>
  <si>
    <t>彰興站</t>
    <phoneticPr fontId="0" type="Hiragana"/>
  </si>
  <si>
    <t>鐘漢彬</t>
    <phoneticPr fontId="0" type="Hiragana"/>
  </si>
  <si>
    <t>大車司機</t>
    <phoneticPr fontId="0" type="Hiragana"/>
  </si>
  <si>
    <t>陳惠英</t>
    <phoneticPr fontId="0" type="Hiragana"/>
  </si>
  <si>
    <t>呂明怡</t>
    <phoneticPr fontId="0" type="Hiragana"/>
  </si>
  <si>
    <t>業務助理</t>
    <phoneticPr fontId="0" type="Hiragana"/>
  </si>
  <si>
    <t>江秋龍</t>
    <phoneticPr fontId="0" type="Hiragana"/>
  </si>
  <si>
    <t>楊閔傑</t>
    <phoneticPr fontId="0" type="Hiragana"/>
  </si>
  <si>
    <t>廖彥雅</t>
    <phoneticPr fontId="0" type="Hiragana"/>
  </si>
  <si>
    <t>許聖哲</t>
    <phoneticPr fontId="0" type="Hiragana"/>
  </si>
  <si>
    <t>鄭傳億</t>
    <phoneticPr fontId="0" type="Hiragana"/>
  </si>
  <si>
    <t>劉志滔</t>
    <phoneticPr fontId="0" type="Hiragana"/>
  </si>
  <si>
    <t>友達專案</t>
    <phoneticPr fontId="0" type="Hiragana"/>
  </si>
  <si>
    <t>田國佑</t>
    <phoneticPr fontId="0" type="Hiragana"/>
  </si>
  <si>
    <t>邱仁彬</t>
    <phoneticPr fontId="0" type="Hiragana"/>
  </si>
  <si>
    <t>董譯文</t>
    <phoneticPr fontId="0" type="Hiragana"/>
  </si>
  <si>
    <t>林明忠</t>
    <phoneticPr fontId="0" type="Hiragana"/>
  </si>
  <si>
    <t>高自強</t>
    <phoneticPr fontId="0" type="Hiragana"/>
  </si>
  <si>
    <t>蔡思維</t>
    <phoneticPr fontId="0" type="Hiragana"/>
  </si>
  <si>
    <t>楊鳳蘭</t>
    <phoneticPr fontId="0" type="Hiragana"/>
  </si>
  <si>
    <t>凃書源</t>
    <phoneticPr fontId="0" type="Hiragana"/>
  </si>
  <si>
    <t>計時作業員-中班</t>
    <phoneticPr fontId="0" type="Hiragana"/>
  </si>
  <si>
    <t>蔡明德</t>
    <phoneticPr fontId="0" type="Hiragana"/>
  </si>
  <si>
    <t>林俊清</t>
    <phoneticPr fontId="0" type="Hiragana"/>
  </si>
  <si>
    <t>黃錦蕊</t>
    <phoneticPr fontId="0" type="Hiragana"/>
  </si>
  <si>
    <t>杜氏錦絨</t>
    <phoneticPr fontId="0" type="Hiragana"/>
  </si>
  <si>
    <t>沈俊傑</t>
    <phoneticPr fontId="0" type="Hiragana"/>
  </si>
  <si>
    <t>沈紅</t>
    <phoneticPr fontId="0" type="Hiragana"/>
  </si>
  <si>
    <t>策略管理處</t>
    <phoneticPr fontId="0" type="Hiragana"/>
  </si>
  <si>
    <t>陳麗玉</t>
    <phoneticPr fontId="0" type="Hiragana"/>
  </si>
  <si>
    <t>清潔人員</t>
    <phoneticPr fontId="0" type="Hiragana"/>
  </si>
  <si>
    <t>胡富豪</t>
    <phoneticPr fontId="0" type="Hiragana"/>
  </si>
  <si>
    <t>林建輝</t>
    <phoneticPr fontId="0" type="Hiragana"/>
  </si>
  <si>
    <t>計時作業員-早班</t>
    <phoneticPr fontId="0" type="Hiragana"/>
  </si>
  <si>
    <t>全興場處理課</t>
    <phoneticPr fontId="0" type="Hiragana"/>
  </si>
  <si>
    <t>葉春田</t>
    <phoneticPr fontId="0" type="Hiragana"/>
  </si>
  <si>
    <t>呂俊陞</t>
    <phoneticPr fontId="0" type="Hiragana"/>
  </si>
  <si>
    <t>業務處行政室</t>
    <phoneticPr fontId="0" type="Hiragana"/>
  </si>
  <si>
    <t>張祐龍</t>
    <phoneticPr fontId="0" type="Hiragana"/>
  </si>
  <si>
    <t>賴信宏</t>
    <phoneticPr fontId="0" type="Hiragana"/>
  </si>
  <si>
    <t>鄭秀蘭</t>
    <phoneticPr fontId="0" type="Hiragana"/>
  </si>
  <si>
    <t>譚文銅</t>
    <phoneticPr fontId="0" type="Hiragana"/>
  </si>
  <si>
    <t>全興場</t>
    <phoneticPr fontId="0" type="Hiragana"/>
  </si>
  <si>
    <t>林倍楨</t>
    <phoneticPr fontId="0" type="Hiragana"/>
  </si>
  <si>
    <t>計時人員</t>
    <phoneticPr fontId="0" type="Hiragana"/>
  </si>
  <si>
    <t>陳彥男</t>
    <phoneticPr fontId="0" type="Hiragana"/>
  </si>
  <si>
    <t>張永松</t>
    <phoneticPr fontId="0" type="Hiragana"/>
  </si>
  <si>
    <t>陳炳旭</t>
    <phoneticPr fontId="0" type="Hiragana"/>
  </si>
  <si>
    <t>盧婉真</t>
    <phoneticPr fontId="0" type="Hiragana"/>
  </si>
  <si>
    <t>石梅花</t>
    <phoneticPr fontId="0" type="Hiragana"/>
  </si>
  <si>
    <t>楊文學</t>
    <phoneticPr fontId="0" type="Hiragana"/>
  </si>
  <si>
    <t>全興</t>
    <phoneticPr fontId="0" type="Hiragana"/>
  </si>
  <si>
    <t>呂文言</t>
    <phoneticPr fontId="0" type="Hiragana"/>
  </si>
  <si>
    <t>南科3M專案</t>
    <phoneticPr fontId="0" type="Hiragana"/>
  </si>
  <si>
    <t>陳昭勝</t>
    <phoneticPr fontId="0" type="Hiragana"/>
  </si>
  <si>
    <t>陳穎芝</t>
    <phoneticPr fontId="0" type="Hiragana"/>
  </si>
  <si>
    <t>陳燕燕</t>
    <phoneticPr fontId="0" type="Hiragana"/>
  </si>
  <si>
    <t>行政助理</t>
    <phoneticPr fontId="0" type="Hiragana"/>
  </si>
  <si>
    <t>人資策略組</t>
    <phoneticPr fontId="0" type="Hiragana"/>
  </si>
  <si>
    <t>陳淑梅</t>
    <phoneticPr fontId="0" type="Hiragana"/>
  </si>
  <si>
    <t>副總</t>
    <phoneticPr fontId="0" type="Hiragana"/>
  </si>
  <si>
    <t>李士明</t>
    <phoneticPr fontId="0" type="Hiragana"/>
  </si>
  <si>
    <t>洪文忠</t>
    <phoneticPr fontId="0" type="Hiragana"/>
  </si>
  <si>
    <t>張晉福</t>
    <phoneticPr fontId="0" type="Hiragana"/>
  </si>
  <si>
    <t>張嘉玲</t>
    <phoneticPr fontId="0" type="Hiragana"/>
  </si>
  <si>
    <t>蔡敏姿</t>
    <phoneticPr fontId="0" type="Hiragana"/>
  </si>
  <si>
    <t>楊梅3M專案</t>
    <phoneticPr fontId="0" type="Hiragana"/>
  </si>
  <si>
    <t>范揚政</t>
    <phoneticPr fontId="0" type="Hiragana"/>
  </si>
  <si>
    <t>郭明理</t>
    <phoneticPr fontId="0" type="Hiragana"/>
  </si>
  <si>
    <t>計時作業員-中</t>
    <phoneticPr fontId="0" type="Hiragana"/>
  </si>
  <si>
    <t>市場開發部-駐神岡倉庫</t>
    <phoneticPr fontId="0" type="Hiragana"/>
  </si>
  <si>
    <t>鄭耀輝</t>
    <phoneticPr fontId="0" type="Hiragana"/>
  </si>
  <si>
    <t>陳江寧</t>
    <phoneticPr fontId="0" type="Hiragana"/>
  </si>
  <si>
    <t>吳妙貞</t>
    <phoneticPr fontId="0" type="Hiragana"/>
  </si>
  <si>
    <t>卓孟姍</t>
    <phoneticPr fontId="0" type="Hiragana"/>
  </si>
  <si>
    <t>許聰明</t>
    <phoneticPr fontId="0" type="Hiragana"/>
  </si>
  <si>
    <t>大陸投資事業組</t>
    <phoneticPr fontId="0" type="Hiragana"/>
  </si>
  <si>
    <t>陳昭榮</t>
    <phoneticPr fontId="0" type="Hiragana"/>
  </si>
  <si>
    <t>管理師</t>
    <phoneticPr fontId="0" type="Hiragana"/>
  </si>
  <si>
    <t>友達專案-資收區</t>
    <phoneticPr fontId="0" type="Hiragana"/>
  </si>
  <si>
    <t>張永霖</t>
    <phoneticPr fontId="0" type="Hiragana"/>
  </si>
  <si>
    <t>莊雅芳</t>
    <phoneticPr fontId="0" type="Hiragana"/>
  </si>
  <si>
    <t>姚雅翎</t>
    <phoneticPr fontId="0" type="Hiragana"/>
  </si>
  <si>
    <t>姚姿菁</t>
    <phoneticPr fontId="0" type="Hiragana"/>
  </si>
  <si>
    <t>南科專案</t>
    <phoneticPr fontId="0" type="Hiragana"/>
  </si>
  <si>
    <t>陳俊吉</t>
    <phoneticPr fontId="0" type="Hiragana"/>
  </si>
  <si>
    <t>大明站</t>
    <phoneticPr fontId="0" type="Hiragana"/>
  </si>
  <si>
    <t>林慧玲</t>
    <phoneticPr fontId="0" type="Hiragana"/>
  </si>
  <si>
    <t>陳坤良</t>
    <phoneticPr fontId="0" type="Hiragana"/>
  </si>
  <si>
    <t>馮世豪</t>
    <phoneticPr fontId="0" type="Hiragana"/>
  </si>
  <si>
    <t>友達專案駐全興廠</t>
    <phoneticPr fontId="0" type="Hiragana"/>
  </si>
  <si>
    <t>黃順祥</t>
    <phoneticPr fontId="0" type="Hiragana"/>
  </si>
  <si>
    <t>楊淑婷</t>
    <phoneticPr fontId="0" type="Hiragana"/>
  </si>
  <si>
    <t>會計人員</t>
    <phoneticPr fontId="0" type="Hiragana"/>
  </si>
  <si>
    <t>黃品男</t>
    <phoneticPr fontId="0" type="Hiragana"/>
  </si>
  <si>
    <t>7171E74C</t>
    <phoneticPr fontId="0" type="Hiragana"/>
  </si>
  <si>
    <t>李益全</t>
    <phoneticPr fontId="0" type="Hiragana"/>
  </si>
  <si>
    <t>劉貴盛</t>
    <phoneticPr fontId="0" type="Hiragana"/>
  </si>
  <si>
    <t>汪潔</t>
    <phoneticPr fontId="0" type="Hiragana"/>
  </si>
  <si>
    <t>詹亞珊</t>
    <phoneticPr fontId="0" type="Hiragana"/>
  </si>
  <si>
    <t>王瓊梅</t>
    <phoneticPr fontId="0" type="Hiragana"/>
  </si>
  <si>
    <t>劉嘉仁</t>
    <phoneticPr fontId="0" type="Hiragana"/>
  </si>
  <si>
    <t>陳淑珍</t>
    <phoneticPr fontId="0" type="Hiragana"/>
  </si>
  <si>
    <t>胡虹新</t>
    <phoneticPr fontId="0" type="Hiragana"/>
  </si>
  <si>
    <t>盧修中</t>
    <phoneticPr fontId="0" type="Hiragana"/>
  </si>
  <si>
    <t>鄭玉珍</t>
    <phoneticPr fontId="0" type="Hiragana"/>
  </si>
  <si>
    <t>陳泓達</t>
    <phoneticPr fontId="0" type="Hiragana"/>
  </si>
  <si>
    <t>萬素華</t>
    <phoneticPr fontId="0" type="Hiragana"/>
  </si>
  <si>
    <t>陳永錚</t>
    <phoneticPr fontId="0" type="Hiragana"/>
  </si>
  <si>
    <t>南屯站</t>
    <phoneticPr fontId="0" type="Hiragana"/>
  </si>
  <si>
    <t>林傑茵</t>
    <phoneticPr fontId="0" type="Hiragana"/>
  </si>
  <si>
    <t>許維凱</t>
    <phoneticPr fontId="0" type="Hiragana"/>
  </si>
  <si>
    <t>潘紅琛</t>
    <phoneticPr fontId="0" type="Hiragana"/>
  </si>
  <si>
    <t>黃資修</t>
    <phoneticPr fontId="0" type="Hiragana"/>
  </si>
  <si>
    <t>王文琴</t>
    <phoneticPr fontId="0" type="Hiragana"/>
  </si>
  <si>
    <t>楊梓增</t>
    <phoneticPr fontId="0" type="Hiragana"/>
  </si>
  <si>
    <t>倉儲管理部</t>
    <phoneticPr fontId="0" type="Hiragana"/>
  </si>
  <si>
    <t>曾明輝</t>
    <phoneticPr fontId="0" type="Hiragana"/>
  </si>
  <si>
    <t>副理</t>
    <phoneticPr fontId="0" type="Hiragana"/>
  </si>
  <si>
    <t>吳震邦</t>
    <phoneticPr fontId="0" type="Hiragana"/>
  </si>
  <si>
    <t>全興廠處理課</t>
    <phoneticPr fontId="0" type="Hiragana"/>
  </si>
  <si>
    <t>王世英</t>
    <phoneticPr fontId="0" type="Hiragana"/>
  </si>
  <si>
    <t>阮氏雪欣</t>
    <phoneticPr fontId="0" type="Hiragana"/>
  </si>
  <si>
    <t>廖永信</t>
    <phoneticPr fontId="0" type="Hiragana"/>
  </si>
  <si>
    <t>姚民益</t>
    <phoneticPr fontId="0" type="Hiragana"/>
  </si>
  <si>
    <t>林嘉偉</t>
    <phoneticPr fontId="0" type="Hiragana"/>
  </si>
  <si>
    <t>郭阿娥</t>
    <phoneticPr fontId="0" type="Hiragana"/>
  </si>
  <si>
    <t>劉信修</t>
    <phoneticPr fontId="0" type="Hiragana"/>
  </si>
  <si>
    <t>李俊英</t>
    <phoneticPr fontId="0" type="Hiragana"/>
  </si>
  <si>
    <t>拖車司機</t>
    <phoneticPr fontId="0" type="Hiragana"/>
  </si>
  <si>
    <t>黃文雄</t>
    <phoneticPr fontId="0" type="Hiragana"/>
  </si>
  <si>
    <t>邱茂松</t>
    <phoneticPr fontId="0" type="Hiragana"/>
  </si>
  <si>
    <t>陳宏星</t>
    <phoneticPr fontId="0" type="Hiragana"/>
  </si>
  <si>
    <t>鮑宜祥</t>
    <phoneticPr fontId="0" type="Hiragana"/>
  </si>
  <si>
    <t>王志輝</t>
    <phoneticPr fontId="0" type="Hiragana"/>
  </si>
  <si>
    <t>輔祥作業員</t>
    <phoneticPr fontId="0" type="Hiragana"/>
  </si>
  <si>
    <t>徐雅慧</t>
    <phoneticPr fontId="0" type="Hiragana"/>
  </si>
  <si>
    <t>張為貿</t>
    <phoneticPr fontId="0" type="Hiragana"/>
  </si>
  <si>
    <t>吳名仁</t>
    <phoneticPr fontId="0" type="Hiragana"/>
  </si>
  <si>
    <t>呂秀雄</t>
    <phoneticPr fontId="0" type="Hiragana"/>
  </si>
  <si>
    <t>伍俊憲</t>
    <phoneticPr fontId="0" type="Hiragana"/>
  </si>
  <si>
    <t>李汶霖</t>
    <phoneticPr fontId="0" type="Hiragana"/>
  </si>
  <si>
    <t>夾子車司機</t>
    <phoneticPr fontId="0" type="Hiragana"/>
  </si>
  <si>
    <t>張淑子</t>
    <phoneticPr fontId="0" type="Hiragana"/>
  </si>
  <si>
    <t>李柏憲</t>
    <phoneticPr fontId="0" type="Hiragana"/>
  </si>
  <si>
    <t>李豪勝</t>
    <phoneticPr fontId="0" type="Hiragana"/>
  </si>
  <si>
    <t>市場開發部</t>
    <phoneticPr fontId="0" type="Hiragana"/>
  </si>
  <si>
    <t>高彥瑜</t>
    <phoneticPr fontId="0" type="Hiragana"/>
  </si>
  <si>
    <t>彭佳偉</t>
    <phoneticPr fontId="0" type="Hiragana"/>
  </si>
  <si>
    <t>孫士偉</t>
    <phoneticPr fontId="0" type="Hiragana"/>
  </si>
  <si>
    <t>蕭崇道</t>
    <phoneticPr fontId="0" type="Hiragana"/>
  </si>
  <si>
    <t>張芳綺</t>
    <phoneticPr fontId="0" type="Hiragana"/>
  </si>
  <si>
    <t>丁嘉妏</t>
    <phoneticPr fontId="0" type="Hiragana"/>
  </si>
  <si>
    <t>謝宗憲</t>
    <phoneticPr fontId="0" type="Hiragana"/>
  </si>
  <si>
    <t>邱徐秀</t>
    <phoneticPr fontId="0" type="Hiragana"/>
  </si>
  <si>
    <t>蔡文祺</t>
    <phoneticPr fontId="0" type="Hiragana"/>
  </si>
  <si>
    <t>廖麗玲</t>
    <phoneticPr fontId="0" type="Hiragana"/>
  </si>
  <si>
    <t>邱棨楙</t>
    <phoneticPr fontId="0" type="Hiragana"/>
  </si>
  <si>
    <t>計時作業員-晚班</t>
    <phoneticPr fontId="0" type="Hiragana"/>
  </si>
  <si>
    <t>吳娃枚</t>
    <phoneticPr fontId="0" type="Hiragana"/>
  </si>
  <si>
    <t>劉惠玲</t>
    <phoneticPr fontId="0" type="Hiragana"/>
  </si>
  <si>
    <t>張育瑞</t>
    <phoneticPr fontId="0" type="Hiragana"/>
  </si>
  <si>
    <t>夜班作業員</t>
    <phoneticPr fontId="0" type="Hiragana"/>
  </si>
  <si>
    <t>李東南</t>
    <phoneticPr fontId="0" type="Hiragana"/>
  </si>
  <si>
    <t>黎垂莊</t>
    <phoneticPr fontId="0" type="Hiragana"/>
  </si>
  <si>
    <t>阮金英</t>
    <phoneticPr fontId="0" type="Hiragana"/>
  </si>
  <si>
    <t>簡雅慧</t>
    <phoneticPr fontId="0" type="Hiragana"/>
  </si>
  <si>
    <t>行政人員</t>
    <phoneticPr fontId="0" type="Hiragana"/>
  </si>
  <si>
    <t>林弘達</t>
    <phoneticPr fontId="0" type="Hiragana"/>
  </si>
  <si>
    <t>3月</t>
    <phoneticPr fontId="0" type="Hiragana"/>
  </si>
  <si>
    <t>陶氏玉垂</t>
    <phoneticPr fontId="0" type="Hiragana"/>
  </si>
  <si>
    <t>林志行</t>
    <phoneticPr fontId="0" type="Hiragana"/>
  </si>
  <si>
    <t>黎芳草</t>
    <phoneticPr fontId="0" type="Hiragana"/>
  </si>
  <si>
    <t>財金暨投資事業組</t>
    <phoneticPr fontId="0" type="Hiragana"/>
  </si>
  <si>
    <t>許雅嵐</t>
    <phoneticPr fontId="0" type="Hiragana"/>
  </si>
  <si>
    <t>全興場分選課</t>
    <phoneticPr fontId="0" type="Hiragana"/>
  </si>
  <si>
    <t>黃美玉</t>
    <phoneticPr fontId="0" type="Hiragana"/>
  </si>
  <si>
    <t>黃盟展</t>
    <phoneticPr fontId="0" type="Hiragana"/>
  </si>
  <si>
    <t>儲世宗</t>
    <phoneticPr fontId="0" type="Hiragana"/>
  </si>
  <si>
    <t>組長</t>
    <phoneticPr fontId="0" type="Hiragana"/>
  </si>
  <si>
    <t>范氏櫻桃</t>
    <phoneticPr fontId="0" type="Hiragana"/>
  </si>
  <si>
    <t>巫古春蓮</t>
    <phoneticPr fontId="0" type="Hiragana"/>
  </si>
  <si>
    <t>柯宏忠</t>
    <phoneticPr fontId="0" type="Hiragana"/>
  </si>
  <si>
    <t>莊政憲</t>
    <phoneticPr fontId="0" type="Hiragana"/>
  </si>
  <si>
    <t>4月</t>
    <phoneticPr fontId="0" type="Hiragana"/>
  </si>
  <si>
    <t>林佩君</t>
    <phoneticPr fontId="0" type="Hiragana"/>
  </si>
  <si>
    <t>鄭亘宏</t>
    <phoneticPr fontId="0" type="Hiragana"/>
  </si>
  <si>
    <t>業務儲備幹部</t>
    <phoneticPr fontId="0" type="Hiragana"/>
  </si>
  <si>
    <t>陳稚庭</t>
    <phoneticPr fontId="0" type="Hiragana"/>
  </si>
  <si>
    <t>鄭佩盈</t>
    <phoneticPr fontId="0" type="Hiragana"/>
  </si>
  <si>
    <t>童鈺閔</t>
    <phoneticPr fontId="0" type="Hiragana"/>
  </si>
  <si>
    <t>楊職聰</t>
    <phoneticPr fontId="0" type="Hiragana"/>
  </si>
  <si>
    <t>王喻模</t>
    <phoneticPr fontId="0" type="Hiragana"/>
  </si>
  <si>
    <t>梁右霖</t>
    <phoneticPr fontId="0" type="Hiragana"/>
  </si>
  <si>
    <t>邱顯宇</t>
    <phoneticPr fontId="0" type="Hiragana"/>
  </si>
  <si>
    <t>范氏麗花</t>
    <phoneticPr fontId="0" type="Hiragana"/>
  </si>
  <si>
    <t>李俊興</t>
    <phoneticPr fontId="0" type="Hiragana"/>
  </si>
  <si>
    <t>副主任</t>
    <phoneticPr fontId="0" type="Hiragana"/>
  </si>
  <si>
    <t>黃振中</t>
    <phoneticPr fontId="0" type="Hiragana"/>
  </si>
  <si>
    <t>陳冠華</t>
    <phoneticPr fontId="0" type="Hiragana"/>
  </si>
  <si>
    <t>謝豐振</t>
    <phoneticPr fontId="0" type="Hiragana"/>
  </si>
  <si>
    <t>全興場-處理課</t>
    <phoneticPr fontId="0" type="Hiragana"/>
  </si>
  <si>
    <t>李元夆</t>
    <phoneticPr fontId="0" type="Hiragana"/>
  </si>
  <si>
    <t>朱婉綺</t>
    <phoneticPr fontId="0" type="Hiragana"/>
  </si>
  <si>
    <t>吳美儀</t>
    <phoneticPr fontId="0" type="Hiragana"/>
  </si>
  <si>
    <t>許佳稜</t>
    <phoneticPr fontId="0" type="Hiragana"/>
  </si>
  <si>
    <t>方建中</t>
    <phoneticPr fontId="0" type="Hiragana"/>
  </si>
  <si>
    <t>王門葉</t>
    <phoneticPr fontId="0" type="Hiragana"/>
  </si>
  <si>
    <t>陳姿雅</t>
    <phoneticPr fontId="0" type="Hiragana"/>
  </si>
  <si>
    <t>鄭慰生</t>
    <phoneticPr fontId="0" type="Hiragana"/>
  </si>
  <si>
    <t>林明世</t>
    <phoneticPr fontId="0" type="Hiragana"/>
  </si>
  <si>
    <t>廖麗玉</t>
    <phoneticPr fontId="0" type="Hiragana"/>
  </si>
  <si>
    <t>曹榮錫</t>
    <phoneticPr fontId="0" type="Hiragana"/>
  </si>
  <si>
    <t>劉孝勇</t>
    <phoneticPr fontId="0" type="Hiragana"/>
  </si>
  <si>
    <t>卓政宏</t>
    <phoneticPr fontId="0" type="Hiragana"/>
  </si>
  <si>
    <t>陳人瑋</t>
    <phoneticPr fontId="0" type="Hiragana"/>
  </si>
  <si>
    <t>林順合</t>
    <phoneticPr fontId="0" type="Hiragana"/>
  </si>
  <si>
    <t>李恩凱</t>
    <phoneticPr fontId="0" type="Hiragana"/>
  </si>
  <si>
    <t>林土水</t>
    <phoneticPr fontId="0" type="Hiragana"/>
  </si>
  <si>
    <t>姚定家</t>
    <phoneticPr fontId="0" type="Hiragana"/>
  </si>
  <si>
    <t>楊銘達</t>
    <phoneticPr fontId="0" type="Hiragana"/>
  </si>
  <si>
    <t>友達專案資收區</t>
    <phoneticPr fontId="0" type="Hiragana"/>
  </si>
  <si>
    <t>陳聰煒</t>
    <phoneticPr fontId="0" type="Hiragana"/>
  </si>
  <si>
    <t>鍾淑玲</t>
    <phoneticPr fontId="0" type="Hiragana"/>
  </si>
  <si>
    <t>陳美珠</t>
    <phoneticPr fontId="0" type="Hiragana"/>
  </si>
  <si>
    <t>林宜宏</t>
    <phoneticPr fontId="0" type="Hiragana"/>
  </si>
  <si>
    <t>唐志偉</t>
    <phoneticPr fontId="0" type="Hiragana"/>
  </si>
  <si>
    <t>洪銘章</t>
    <phoneticPr fontId="0" type="Hiragana"/>
  </si>
  <si>
    <t>謝佑昇</t>
    <phoneticPr fontId="0" type="Hiragana"/>
  </si>
  <si>
    <t>外場人員-晚班</t>
    <phoneticPr fontId="0" type="Hiragana"/>
  </si>
  <si>
    <t>徐錦堂</t>
    <phoneticPr fontId="0" type="Hiragana"/>
  </si>
  <si>
    <t>田佳偉</t>
    <phoneticPr fontId="0" type="Hiragana"/>
  </si>
  <si>
    <t>小車司機</t>
    <phoneticPr fontId="0" type="Hiragana"/>
  </si>
  <si>
    <t>邱國禎</t>
    <phoneticPr fontId="0" type="Hiragana"/>
  </si>
  <si>
    <t>林欽銘</t>
    <phoneticPr fontId="0" type="Hiragana"/>
  </si>
  <si>
    <t>蔡惠雅</t>
    <phoneticPr fontId="0" type="Hiragana"/>
  </si>
  <si>
    <t>會計</t>
    <phoneticPr fontId="0" type="Hiragana"/>
  </si>
  <si>
    <t>吳金鳳</t>
    <phoneticPr fontId="0" type="Hiragana"/>
  </si>
  <si>
    <t>李兆欽</t>
    <phoneticPr fontId="0" type="Hiragana"/>
  </si>
  <si>
    <t>楊梅專案</t>
    <phoneticPr fontId="0" type="Hiragana"/>
  </si>
  <si>
    <t>盧鈞詠</t>
    <phoneticPr fontId="0" type="Hiragana"/>
  </si>
  <si>
    <t>翁政佑</t>
    <phoneticPr fontId="0" type="Hiragana"/>
  </si>
  <si>
    <t>賴永峰</t>
    <phoneticPr fontId="0" type="Hiragana"/>
  </si>
  <si>
    <t>范翠姮</t>
    <phoneticPr fontId="0" type="Hiragana"/>
  </si>
  <si>
    <t>晚班作業員</t>
    <phoneticPr fontId="0" type="Hiragana"/>
  </si>
  <si>
    <t>張芝菁</t>
    <phoneticPr fontId="0" type="Hiragana"/>
  </si>
  <si>
    <t>黎氏美幸</t>
    <phoneticPr fontId="0" type="Hiragana"/>
  </si>
  <si>
    <t>黃瑋琳</t>
    <phoneticPr fontId="0" type="Hiragana"/>
  </si>
  <si>
    <t>林婉婷</t>
    <phoneticPr fontId="0" type="Hiragana"/>
  </si>
  <si>
    <t>高錦鸞</t>
    <phoneticPr fontId="0" type="Hiragana"/>
  </si>
  <si>
    <t>林筱苓</t>
    <phoneticPr fontId="0" type="Hiragana"/>
  </si>
  <si>
    <t>林美靜</t>
    <phoneticPr fontId="0" type="Hiragana"/>
  </si>
  <si>
    <t>陳盈綜</t>
    <phoneticPr fontId="0" type="Hiragana"/>
  </si>
  <si>
    <t>壓縮車司機</t>
    <phoneticPr fontId="0" type="Hiragana"/>
  </si>
  <si>
    <t>田雅婷</t>
    <phoneticPr fontId="0" type="Hiragana"/>
  </si>
  <si>
    <t>營運管理處行政室</t>
    <phoneticPr fontId="0" type="Hiragana"/>
  </si>
  <si>
    <t>謝乾辰</t>
    <phoneticPr fontId="0" type="Hiragana"/>
  </si>
  <si>
    <t>施代富</t>
    <phoneticPr fontId="0" type="Hiragana"/>
  </si>
  <si>
    <t>邱正立</t>
    <phoneticPr fontId="0" type="Hiragana"/>
  </si>
  <si>
    <t>徐溪松</t>
    <phoneticPr fontId="0" type="Hiragana"/>
  </si>
  <si>
    <t>胡玄珍</t>
    <phoneticPr fontId="0" type="Hiragana"/>
  </si>
  <si>
    <t>李肇祥</t>
    <phoneticPr fontId="0" type="Hiragana"/>
  </si>
  <si>
    <t>施秉欣</t>
    <phoneticPr fontId="0" type="Hiragana"/>
  </si>
  <si>
    <t>全興場-分選課</t>
    <phoneticPr fontId="0" type="Hiragana"/>
  </si>
  <si>
    <t>武翠銀</t>
    <phoneticPr fontId="0" type="Hiragana"/>
  </si>
  <si>
    <t>林國賢</t>
    <phoneticPr fontId="0" type="Hiragana"/>
  </si>
  <si>
    <t>當日未回報</t>
    <phoneticPr fontId="0" type="Hiragana"/>
  </si>
  <si>
    <t>蔡佳蓉</t>
    <phoneticPr fontId="0" type="Hiragana"/>
  </si>
  <si>
    <t>周家宏</t>
    <phoneticPr fontId="0" type="Hiragana"/>
  </si>
  <si>
    <t>F35BFA84</t>
    <phoneticPr fontId="0" type="Hiragana"/>
  </si>
  <si>
    <t>趙珍尼</t>
    <phoneticPr fontId="0" type="Hiragana"/>
  </si>
  <si>
    <t>甲朝旭</t>
    <phoneticPr fontId="0" type="Hiragana"/>
  </si>
  <si>
    <t>EF4D49E4</t>
    <phoneticPr fontId="0" type="Hiragana"/>
  </si>
  <si>
    <t>賴信憲</t>
    <phoneticPr fontId="0" type="Hiragana"/>
  </si>
  <si>
    <t>葉志隆</t>
    <phoneticPr fontId="0" type="Hiragana"/>
  </si>
  <si>
    <t>臨時人員</t>
    <phoneticPr fontId="0" type="Hiragana"/>
  </si>
  <si>
    <t>臨時工人員</t>
    <phoneticPr fontId="0" type="Hiragana"/>
  </si>
  <si>
    <t>全興廠-分選課</t>
    <phoneticPr fontId="0" type="Hiragana"/>
  </si>
  <si>
    <t>蘇淑貞</t>
    <phoneticPr fontId="0" type="Hiragana"/>
  </si>
  <si>
    <t>李紘緯</t>
    <phoneticPr fontId="0" type="Hiragana"/>
  </si>
  <si>
    <t>邱彥瑋</t>
    <phoneticPr fontId="0" type="Hiragana"/>
  </si>
  <si>
    <t>陳奕彰</t>
    <phoneticPr fontId="0" type="Hiragana"/>
  </si>
  <si>
    <t>喬翔分選</t>
    <phoneticPr fontId="0" type="Hiragana"/>
  </si>
  <si>
    <t>賴翊薇</t>
    <phoneticPr fontId="0" type="Hiragana"/>
  </si>
  <si>
    <t>蔡勸</t>
    <phoneticPr fontId="0" type="Hiragana"/>
  </si>
  <si>
    <t>李文欽</t>
    <phoneticPr fontId="0" type="Hiragana"/>
  </si>
  <si>
    <t>陳美安</t>
    <phoneticPr fontId="0" type="Hiragana"/>
  </si>
  <si>
    <t>陳瑞祥</t>
    <phoneticPr fontId="0" type="Hiragana"/>
  </si>
  <si>
    <t>儲備幹部</t>
    <phoneticPr fontId="0" type="Hiragana"/>
  </si>
  <si>
    <t>全興廠分選課</t>
    <phoneticPr fontId="0" type="Hiragana"/>
  </si>
  <si>
    <t>潘秀梅</t>
    <phoneticPr fontId="0" type="Hiragana"/>
  </si>
  <si>
    <t>王簾皓</t>
    <phoneticPr fontId="0" type="Hiragana"/>
  </si>
  <si>
    <t>柯天育</t>
    <phoneticPr fontId="0" type="Hiragana"/>
  </si>
  <si>
    <t>工讀生</t>
    <phoneticPr fontId="0" type="Hiragana"/>
  </si>
  <si>
    <t>何緯濬</t>
    <phoneticPr fontId="0" type="Hiragana"/>
  </si>
  <si>
    <t>王儀婕</t>
    <phoneticPr fontId="0" type="Hiragana"/>
  </si>
  <si>
    <t>金馬站</t>
    <phoneticPr fontId="0" type="Hiragana"/>
  </si>
  <si>
    <t>張建忠</t>
    <phoneticPr fontId="0" type="Hiragana"/>
  </si>
  <si>
    <t>楊政峰</t>
    <phoneticPr fontId="0" type="Hiragana"/>
  </si>
  <si>
    <t>劉春桂</t>
    <phoneticPr fontId="0" type="Hiragana"/>
  </si>
  <si>
    <t>徐虹河</t>
    <phoneticPr fontId="0" type="Hiragana"/>
  </si>
  <si>
    <t>神岡倉庫</t>
    <phoneticPr fontId="0" type="Hiragana"/>
  </si>
  <si>
    <t>楊雅雯</t>
    <phoneticPr fontId="0" type="Hiragana"/>
  </si>
  <si>
    <t>張氏蓮</t>
    <phoneticPr fontId="0" type="Hiragana"/>
  </si>
  <si>
    <t>李金川</t>
    <phoneticPr fontId="0" type="Hiragana"/>
  </si>
  <si>
    <t>全興處理課</t>
    <phoneticPr fontId="0" type="Hiragana"/>
  </si>
  <si>
    <t>周益呈</t>
    <phoneticPr fontId="0" type="Hiragana"/>
  </si>
  <si>
    <t>潘昱緯</t>
    <phoneticPr fontId="0" type="Hiragana"/>
  </si>
  <si>
    <t>龔信元</t>
    <phoneticPr fontId="0" type="Hiragana"/>
  </si>
  <si>
    <t>業務環安人員</t>
    <phoneticPr fontId="0" type="Hiragana"/>
  </si>
  <si>
    <t>趙漢淇</t>
    <phoneticPr fontId="0" type="Hiragana"/>
  </si>
  <si>
    <t>賴冠升</t>
    <phoneticPr fontId="0" type="Hiragana"/>
  </si>
  <si>
    <t>林昆毅</t>
    <phoneticPr fontId="0" type="Hiragana"/>
  </si>
  <si>
    <t>柯羽柏</t>
    <phoneticPr fontId="0" type="Hiragana"/>
  </si>
  <si>
    <t>蕭瑜德</t>
    <phoneticPr fontId="0" type="Hiragana"/>
  </si>
  <si>
    <t>吳秋香</t>
    <phoneticPr fontId="0" type="Hiragana"/>
  </si>
  <si>
    <t>李奕呈</t>
    <phoneticPr fontId="0" type="Hiragana"/>
  </si>
  <si>
    <t>王雅玲</t>
    <phoneticPr fontId="0" type="Hiragana"/>
  </si>
  <si>
    <t>計時作業員-晚</t>
    <phoneticPr fontId="0" type="Hiragana"/>
  </si>
  <si>
    <t>林曉芬</t>
    <phoneticPr fontId="0" type="Hiragana"/>
  </si>
  <si>
    <t>郭春瑩</t>
    <phoneticPr fontId="0" type="Hiragana"/>
  </si>
  <si>
    <t>林美花</t>
    <phoneticPr fontId="0" type="Hiragana"/>
  </si>
  <si>
    <t>陳家浚</t>
    <phoneticPr fontId="0" type="Hiragana"/>
  </si>
  <si>
    <t>7:00-10:00</t>
    <phoneticPr fontId="0" type="Hiragana"/>
  </si>
  <si>
    <t>郭明旗</t>
    <phoneticPr fontId="0" type="Hiragana"/>
  </si>
  <si>
    <t>張清虔</t>
    <phoneticPr fontId="0" type="Hiragana"/>
  </si>
  <si>
    <t>EF4D4D64</t>
    <phoneticPr fontId="0" type="Hiragana"/>
  </si>
  <si>
    <t>唐婉庭</t>
    <phoneticPr fontId="0" type="Hiragana"/>
  </si>
  <si>
    <t>基層作業員</t>
    <phoneticPr fontId="0" type="Hiragana"/>
  </si>
  <si>
    <t>友達專案-包材區</t>
    <phoneticPr fontId="0" type="Hiragana"/>
  </si>
  <si>
    <t>葉達衛</t>
    <phoneticPr fontId="0" type="Hiragana"/>
  </si>
  <si>
    <t>林美齡</t>
    <phoneticPr fontId="0" type="Hiragana"/>
  </si>
  <si>
    <t>中班作業員</t>
    <phoneticPr fontId="0" type="Hiragana"/>
  </si>
  <si>
    <t>劉紫芬</t>
    <phoneticPr fontId="0" type="Hiragana"/>
  </si>
  <si>
    <t>楊易霖</t>
    <phoneticPr fontId="0" type="Hiragana"/>
  </si>
  <si>
    <t>丁氏映</t>
    <phoneticPr fontId="0" type="Hiragana"/>
  </si>
  <si>
    <t>黃仲麟</t>
    <phoneticPr fontId="0" type="Hiragana"/>
  </si>
  <si>
    <t>廖敏琪</t>
    <phoneticPr fontId="0" type="Hiragana"/>
  </si>
  <si>
    <t>陳泳良</t>
    <phoneticPr fontId="0" type="Hiragana"/>
  </si>
  <si>
    <t>朱家正</t>
    <phoneticPr fontId="0" type="Hiragana"/>
  </si>
  <si>
    <t>陳美瑩</t>
    <phoneticPr fontId="0" type="Hiragana"/>
  </si>
  <si>
    <t>787001EC</t>
    <phoneticPr fontId="0" type="Hiragana"/>
  </si>
  <si>
    <t>林玉秀</t>
    <phoneticPr fontId="0" type="Hiragana"/>
  </si>
  <si>
    <t>郭健華</t>
    <phoneticPr fontId="0" type="Hiragana"/>
  </si>
  <si>
    <t>汪孟凡</t>
    <phoneticPr fontId="0" type="Hiragana"/>
  </si>
  <si>
    <t>林小美</t>
    <phoneticPr fontId="0" type="Hiragana"/>
  </si>
  <si>
    <t>丁賢</t>
    <phoneticPr fontId="0" type="Hiragana"/>
  </si>
  <si>
    <t>17噸夾子車司機</t>
    <phoneticPr fontId="0" type="Hiragana"/>
  </si>
  <si>
    <t>徐精陽</t>
    <phoneticPr fontId="0" type="Hiragana"/>
  </si>
  <si>
    <t>張蜜</t>
    <phoneticPr fontId="0" type="Hiragana"/>
  </si>
  <si>
    <t>物流管理處</t>
    <phoneticPr fontId="0" type="Hiragana"/>
  </si>
  <si>
    <t>陳哲傑</t>
    <phoneticPr fontId="0" type="Hiragana"/>
  </si>
  <si>
    <t>徐家驊</t>
    <phoneticPr fontId="0" type="Hiragana"/>
  </si>
  <si>
    <t>黃程鉅</t>
    <phoneticPr fontId="0" type="Hiragana"/>
  </si>
  <si>
    <t>業務人員</t>
    <phoneticPr fontId="0" type="Hiragana"/>
  </si>
  <si>
    <t>林彥任</t>
    <phoneticPr fontId="0" type="Hiragana"/>
  </si>
  <si>
    <t>戴克群</t>
    <phoneticPr fontId="0" type="Hiragana"/>
  </si>
  <si>
    <t>全幸嫦娥</t>
    <phoneticPr fontId="0" type="Hiragana"/>
  </si>
  <si>
    <t>友達專案包材區</t>
    <phoneticPr fontId="0" type="Hiragana"/>
  </si>
  <si>
    <t>林正治</t>
    <phoneticPr fontId="0" type="Hiragana"/>
  </si>
  <si>
    <t>友達專案資收(三期)</t>
    <phoneticPr fontId="0" type="Hiragana"/>
  </si>
  <si>
    <t>林天和</t>
    <phoneticPr fontId="0" type="Hiragana"/>
  </si>
  <si>
    <t>業務開發部</t>
    <phoneticPr fontId="0" type="Hiragana"/>
  </si>
  <si>
    <t>王語蕎</t>
    <phoneticPr fontId="0" type="Hiragana"/>
  </si>
  <si>
    <t>王穎彥</t>
    <phoneticPr fontId="0" type="Hiragana"/>
  </si>
  <si>
    <t>江哲宣</t>
    <phoneticPr fontId="0" type="Hiragana"/>
  </si>
  <si>
    <t>戴翠勤</t>
    <phoneticPr fontId="0" type="Hiragana"/>
  </si>
  <si>
    <t>謝淑芳</t>
    <phoneticPr fontId="0" type="Hiragana"/>
  </si>
  <si>
    <t>何智偉</t>
    <phoneticPr fontId="0" type="Hiragana"/>
  </si>
  <si>
    <t>徐大鈞</t>
    <phoneticPr fontId="0" type="Hiragana"/>
  </si>
  <si>
    <t>EF551514</t>
    <phoneticPr fontId="0" type="Hiragana"/>
  </si>
  <si>
    <t>賴嘉鴻</t>
    <phoneticPr fontId="0" type="Hiragana"/>
  </si>
  <si>
    <t>張閔盛</t>
    <phoneticPr fontId="0" type="Hiragana"/>
  </si>
  <si>
    <t>謝宜辰</t>
    <phoneticPr fontId="0" type="Hiragana"/>
  </si>
  <si>
    <t>張珮琦</t>
    <phoneticPr fontId="0" type="Hiragana"/>
  </si>
  <si>
    <t>唐志源</t>
    <phoneticPr fontId="0" type="Hiragana"/>
  </si>
  <si>
    <t>資源循環研發中心</t>
    <phoneticPr fontId="0" type="Hiragana"/>
  </si>
  <si>
    <t>李俊昌</t>
    <phoneticPr fontId="0" type="Hiragana"/>
  </si>
  <si>
    <t>通路開發專員</t>
    <phoneticPr fontId="0" type="Hiragana"/>
  </si>
  <si>
    <t>張瑄庭</t>
    <phoneticPr fontId="0" type="Hiragana"/>
  </si>
  <si>
    <t>鄭珠鳳</t>
    <phoneticPr fontId="0" type="Hiragana"/>
  </si>
  <si>
    <t>孫志明</t>
    <phoneticPr fontId="0" type="Hiragana"/>
  </si>
  <si>
    <t>白茂森</t>
    <phoneticPr fontId="0" type="Hiragana"/>
  </si>
  <si>
    <t>環安專員</t>
    <phoneticPr fontId="0" type="Hiragana"/>
  </si>
  <si>
    <t>沙南</t>
    <phoneticPr fontId="0" type="Hiragana"/>
  </si>
  <si>
    <t>沙洋</t>
    <phoneticPr fontId="0" type="Hiragana"/>
  </si>
  <si>
    <t>黃詩涵</t>
    <phoneticPr fontId="0" type="Hiragana"/>
  </si>
  <si>
    <t>吳志明</t>
    <phoneticPr fontId="0" type="Hiragana"/>
  </si>
  <si>
    <t>蘇博雄</t>
    <phoneticPr fontId="0" type="Hiragana"/>
  </si>
  <si>
    <t>吳家榕</t>
    <phoneticPr fontId="0" type="Hiragana"/>
  </si>
  <si>
    <t>營業管理處</t>
    <phoneticPr fontId="0" type="Hiragana"/>
  </si>
  <si>
    <t>李秋麟</t>
    <phoneticPr fontId="0" type="Hiragana"/>
  </si>
  <si>
    <t>吳氏絨</t>
    <phoneticPr fontId="0" type="Hiragana"/>
  </si>
  <si>
    <t>王銘山</t>
    <phoneticPr fontId="0" type="Hiragana"/>
  </si>
  <si>
    <t>李坤達</t>
    <phoneticPr fontId="0" type="Hiragana"/>
  </si>
  <si>
    <t>臨時工</t>
    <phoneticPr fontId="0" type="Hiragana"/>
  </si>
  <si>
    <t>黃姿蓉</t>
    <phoneticPr fontId="0" type="Hiragana"/>
  </si>
  <si>
    <t>窗口會計-中班</t>
    <phoneticPr fontId="0" type="Hiragana"/>
  </si>
  <si>
    <t>風彼翰</t>
    <phoneticPr fontId="0" type="Hiragana"/>
  </si>
  <si>
    <t>外場</t>
    <phoneticPr fontId="0" type="Hiragana"/>
  </si>
  <si>
    <t>張圳來</t>
    <phoneticPr fontId="0" type="Hiragana"/>
  </si>
  <si>
    <t>曾俊杰</t>
    <phoneticPr fontId="0" type="Hiragana"/>
  </si>
  <si>
    <t>簡鴻斌</t>
    <phoneticPr fontId="0" type="Hiragana"/>
  </si>
  <si>
    <t>盧國柱</t>
    <phoneticPr fontId="0" type="Hiragana"/>
  </si>
  <si>
    <t>王志強</t>
    <phoneticPr fontId="0" type="Hiragana"/>
  </si>
  <si>
    <t>吳侯進</t>
    <phoneticPr fontId="0" type="Hiragana"/>
  </si>
  <si>
    <t>湯志威</t>
    <phoneticPr fontId="0" type="Hiragana"/>
  </si>
  <si>
    <t>蔡月梅</t>
    <phoneticPr fontId="0" type="Hiragana"/>
  </si>
  <si>
    <t>黃德旺</t>
    <phoneticPr fontId="0" type="Hiragana"/>
  </si>
  <si>
    <t>曾彥棋</t>
    <phoneticPr fontId="0" type="Hiragana"/>
  </si>
  <si>
    <t>黃登財</t>
    <phoneticPr fontId="0" type="Hiragana"/>
  </si>
  <si>
    <t>陳裕明</t>
    <phoneticPr fontId="0" type="Hiragana"/>
  </si>
  <si>
    <t>79DCCBAC</t>
    <phoneticPr fontId="0" type="Hiragana"/>
  </si>
  <si>
    <t>張怡娟</t>
    <phoneticPr fontId="0" type="Hiragana"/>
  </si>
  <si>
    <t>徐國振</t>
    <phoneticPr fontId="0" type="Hiragana"/>
  </si>
  <si>
    <t>79DC44EC</t>
    <phoneticPr fontId="0" type="Hiragana"/>
  </si>
  <si>
    <t>夢時代</t>
    <phoneticPr fontId="0" type="Hiragana"/>
  </si>
  <si>
    <t>洪麗儒</t>
    <phoneticPr fontId="0" type="Hiragana"/>
  </si>
  <si>
    <t>79DCF03C</t>
    <phoneticPr fontId="0" type="Hiragana"/>
  </si>
  <si>
    <t>友達資收-資收(三期)</t>
    <phoneticPr fontId="0" type="Hiragana"/>
  </si>
  <si>
    <t>陳妙齡</t>
    <phoneticPr fontId="0" type="Hiragana"/>
  </si>
  <si>
    <t>彭飛銘</t>
    <phoneticPr fontId="0" type="Hiragana"/>
  </si>
  <si>
    <t>陳明田</t>
    <phoneticPr fontId="0" type="Hiragana"/>
  </si>
  <si>
    <t>鄒永來</t>
    <phoneticPr fontId="0" type="Hiragana"/>
  </si>
  <si>
    <t>李青峰</t>
    <phoneticPr fontId="0" type="Hiragana"/>
  </si>
  <si>
    <t>徐義敏</t>
    <phoneticPr fontId="0" type="Hiragana"/>
  </si>
  <si>
    <t>呂王學燕</t>
    <phoneticPr fontId="0" type="Hiragana"/>
  </si>
  <si>
    <t>彭洹盛</t>
    <phoneticPr fontId="0" type="Hiragana"/>
  </si>
  <si>
    <t>吳德安</t>
    <phoneticPr fontId="0" type="Hiragana"/>
  </si>
  <si>
    <t>盧源龍</t>
    <phoneticPr fontId="0" type="Hiragana"/>
  </si>
  <si>
    <t>何文生</t>
    <phoneticPr fontId="0" type="Hiragana"/>
  </si>
  <si>
    <t>洪登勝</t>
    <phoneticPr fontId="0" type="Hiragana"/>
  </si>
  <si>
    <t>陳秋雄</t>
    <phoneticPr fontId="0" type="Hiragana"/>
  </si>
  <si>
    <t>謝鈴枝</t>
    <phoneticPr fontId="0" type="Hiragana"/>
  </si>
  <si>
    <t>業務開發處行政室</t>
    <phoneticPr fontId="0" type="Hiragana"/>
  </si>
  <si>
    <t>游敏鈺</t>
    <phoneticPr fontId="0" type="Hiragana"/>
  </si>
  <si>
    <t>陳苡溱</t>
    <phoneticPr fontId="0" type="Hiragana"/>
  </si>
  <si>
    <t>資訊管理組</t>
    <phoneticPr fontId="0" type="Hiragana"/>
  </si>
  <si>
    <t>陳旭潔</t>
    <phoneticPr fontId="0" type="Hiragana"/>
  </si>
  <si>
    <t>蔡富洋</t>
    <phoneticPr fontId="0" type="Hiragana"/>
  </si>
  <si>
    <t>王瑋倫</t>
    <phoneticPr fontId="0" type="Hiragana"/>
  </si>
  <si>
    <t>王麗慧</t>
    <phoneticPr fontId="0" type="Hiragana"/>
  </si>
  <si>
    <t>林玉琴</t>
    <phoneticPr fontId="0" type="Hiragana"/>
  </si>
  <si>
    <t>旺利晚回報</t>
    <phoneticPr fontId="0" type="Hiragana"/>
  </si>
  <si>
    <t>柯鈴楣</t>
    <phoneticPr fontId="0" type="Hiragana"/>
  </si>
  <si>
    <t>曠職3日</t>
    <phoneticPr fontId="0" type="Hiragana"/>
  </si>
  <si>
    <t>洪忠偉</t>
    <phoneticPr fontId="0" type="Hiragana"/>
  </si>
  <si>
    <t>江信德</t>
    <phoneticPr fontId="0" type="Hiragana"/>
  </si>
  <si>
    <t>李政道</t>
    <phoneticPr fontId="0" type="Hiragana"/>
  </si>
  <si>
    <t>唐景星</t>
    <phoneticPr fontId="0" type="Hiragana"/>
  </si>
  <si>
    <t>林聯璁</t>
    <phoneticPr fontId="0" type="Hiragana"/>
  </si>
  <si>
    <t>計時外場人員</t>
    <phoneticPr fontId="0" type="Hiragana"/>
  </si>
  <si>
    <t>賴書偉</t>
    <phoneticPr fontId="0" type="Hiragana"/>
  </si>
  <si>
    <t>賈志明</t>
    <phoneticPr fontId="0" type="Hiragana"/>
  </si>
  <si>
    <t>吳彥儂</t>
    <phoneticPr fontId="0" type="Hiragana"/>
  </si>
  <si>
    <t>劉乃禎</t>
    <phoneticPr fontId="0" type="Hiragana"/>
  </si>
  <si>
    <t>歐家全</t>
    <phoneticPr fontId="0" type="Hiragana"/>
  </si>
  <si>
    <t>李琦峰</t>
    <phoneticPr fontId="0" type="Hiragana"/>
  </si>
  <si>
    <t>王譯模</t>
    <phoneticPr fontId="0" type="Hiragana"/>
  </si>
  <si>
    <t>陳羚榛</t>
    <phoneticPr fontId="0" type="Hiragana"/>
  </si>
  <si>
    <t>紀齡蓉</t>
    <phoneticPr fontId="0" type="Hiragana"/>
  </si>
  <si>
    <t>張拉</t>
    <phoneticPr fontId="0" type="Hiragana"/>
  </si>
  <si>
    <t>11月</t>
    <phoneticPr fontId="0" type="Hiragana"/>
  </si>
  <si>
    <t>李美鈴</t>
    <phoneticPr fontId="0" type="Hiragana"/>
  </si>
  <si>
    <t>劉惠娟</t>
    <phoneticPr fontId="0" type="Hiragana"/>
  </si>
  <si>
    <t>專員</t>
    <phoneticPr fontId="0" type="Hiragana"/>
  </si>
  <si>
    <t>林囿任</t>
    <phoneticPr fontId="0" type="Hiragana"/>
  </si>
  <si>
    <t>李尚儒</t>
    <phoneticPr fontId="0" type="Hiragana"/>
  </si>
  <si>
    <t>于宏富</t>
    <phoneticPr fontId="0" type="Hiragana"/>
  </si>
  <si>
    <t>賴進合</t>
    <phoneticPr fontId="0" type="Hiragana"/>
  </si>
  <si>
    <t>林嘉慶</t>
    <phoneticPr fontId="0" type="Hiragana"/>
  </si>
  <si>
    <t>市場開發部-駐全興</t>
    <phoneticPr fontId="0" type="Hiragana"/>
  </si>
  <si>
    <t>曾和志</t>
    <phoneticPr fontId="0" type="Hiragana"/>
  </si>
  <si>
    <t>何國謨</t>
    <phoneticPr fontId="0" type="Hiragana"/>
  </si>
  <si>
    <t>黃維仁</t>
    <phoneticPr fontId="0" type="Hiragana"/>
  </si>
  <si>
    <t>12/6夢時代晚回報</t>
    <phoneticPr fontId="0" type="Hiragana"/>
  </si>
  <si>
    <t>蔡勝屹</t>
    <phoneticPr fontId="0" type="Hiragana"/>
  </si>
  <si>
    <t>詹凱傑</t>
    <phoneticPr fontId="0" type="Hiragana"/>
  </si>
  <si>
    <t>孫德福</t>
    <phoneticPr fontId="0" type="Hiragana"/>
  </si>
  <si>
    <t>施永嶽</t>
    <phoneticPr fontId="0" type="Hiragana"/>
  </si>
  <si>
    <t>張永正</t>
    <phoneticPr fontId="0" type="Hiragana"/>
  </si>
  <si>
    <t>主辦會計</t>
    <phoneticPr fontId="0" type="Hiragana"/>
  </si>
  <si>
    <t>李玲</t>
    <phoneticPr fontId="0" type="Hiragana"/>
  </si>
  <si>
    <t>黃泓銘</t>
    <phoneticPr fontId="0" type="Hiragana"/>
  </si>
  <si>
    <t>假日工讀生</t>
    <phoneticPr fontId="0" type="Hiragana"/>
  </si>
  <si>
    <t>王文欽</t>
    <phoneticPr fontId="0" type="Hiragana"/>
  </si>
  <si>
    <t>薛一婷</t>
    <phoneticPr fontId="0" type="Hiragana"/>
  </si>
  <si>
    <t>助管師</t>
    <phoneticPr fontId="0" type="Hiragana"/>
  </si>
  <si>
    <t>詹玉燕</t>
    <phoneticPr fontId="0" type="Hiragana"/>
  </si>
  <si>
    <t>蔡有乘</t>
    <phoneticPr fontId="0" type="Hiragana"/>
  </si>
  <si>
    <t>詹雅婷</t>
    <phoneticPr fontId="0" type="Hiragana"/>
  </si>
  <si>
    <t>不續約</t>
    <phoneticPr fontId="0" type="Hiragana"/>
  </si>
  <si>
    <t>李雲欽</t>
    <phoneticPr fontId="0" type="Hiragana"/>
  </si>
  <si>
    <t>蔡萬信</t>
    <phoneticPr fontId="0" type="Hiragana"/>
  </si>
  <si>
    <t>蔡杰益</t>
    <phoneticPr fontId="0" type="Hiragana"/>
  </si>
  <si>
    <t>陳思穎</t>
    <phoneticPr fontId="0" type="Hiragana"/>
  </si>
  <si>
    <t>連益輝</t>
    <phoneticPr fontId="0" type="Hiragana"/>
  </si>
  <si>
    <t>黃文彥</t>
    <phoneticPr fontId="0" type="Hiragana"/>
  </si>
  <si>
    <t>呂健誠</t>
    <phoneticPr fontId="0" type="Hiragana"/>
  </si>
  <si>
    <t>陳麗梅</t>
    <phoneticPr fontId="0" type="Hiragana"/>
  </si>
  <si>
    <t>蘇永承</t>
    <phoneticPr fontId="0" type="Hiragana"/>
  </si>
  <si>
    <t>中科倉庫</t>
    <phoneticPr fontId="0" type="Hiragana"/>
  </si>
  <si>
    <t>劉瑞林</t>
    <phoneticPr fontId="0" type="Hiragana"/>
  </si>
  <si>
    <t>王小萍</t>
    <phoneticPr fontId="0" type="Hiragana"/>
  </si>
  <si>
    <t>薛慈婷</t>
    <phoneticPr fontId="0" type="Hiragana"/>
  </si>
  <si>
    <t>黃文洲</t>
    <phoneticPr fontId="0" type="Hiragana"/>
  </si>
  <si>
    <t>黃坤鋒</t>
    <phoneticPr fontId="0" type="Hiragana"/>
  </si>
  <si>
    <t>董仁豫</t>
    <phoneticPr fontId="0" type="Hiragana"/>
  </si>
  <si>
    <t>賴武恭</t>
    <phoneticPr fontId="0" type="Hiragana"/>
  </si>
  <si>
    <t>黃睿逸</t>
    <phoneticPr fontId="0" type="Hiragana"/>
  </si>
  <si>
    <t>潘映花</t>
    <phoneticPr fontId="0" type="Hiragana"/>
  </si>
  <si>
    <t>胡氏渥</t>
    <phoneticPr fontId="0" type="Hiragana"/>
  </si>
  <si>
    <t>作業員-晚班</t>
    <phoneticPr fontId="0" type="Hiragana"/>
  </si>
  <si>
    <t>邱冠樺</t>
    <phoneticPr fontId="0" type="Hiragana"/>
  </si>
  <si>
    <t>陳新松</t>
    <phoneticPr fontId="0" type="Hiragana"/>
  </si>
  <si>
    <t>阿朋</t>
    <phoneticPr fontId="0" type="Hiragana"/>
  </si>
  <si>
    <t>蕭吟順</t>
    <phoneticPr fontId="0" type="Hiragana"/>
  </si>
  <si>
    <t>2月</t>
    <phoneticPr fontId="0" type="Hiragana"/>
  </si>
  <si>
    <t>溫壽昌</t>
    <phoneticPr fontId="0" type="Hiragana"/>
  </si>
  <si>
    <t>蔡孟彥</t>
    <phoneticPr fontId="0" type="Hiragana"/>
  </si>
  <si>
    <t>張美奎</t>
    <phoneticPr fontId="0" type="Hiragana"/>
  </si>
  <si>
    <t>曾柏豪</t>
    <phoneticPr fontId="0" type="Hiragana"/>
  </si>
  <si>
    <t>平日工讀生</t>
    <phoneticPr fontId="0" type="Hiragana"/>
  </si>
  <si>
    <t>曾旭鴻</t>
    <phoneticPr fontId="0" type="Hiragana"/>
  </si>
  <si>
    <t>莊佩芸</t>
    <phoneticPr fontId="0" type="Hiragana"/>
  </si>
  <si>
    <t>莊淑惠</t>
    <phoneticPr fontId="0" type="Hiragana"/>
  </si>
  <si>
    <t>8:00-10:00</t>
    <phoneticPr fontId="0" type="Hiragana"/>
  </si>
  <si>
    <t>潘繹予</t>
    <phoneticPr fontId="0" type="Hiragana"/>
  </si>
  <si>
    <t>8:00-09:00</t>
    <phoneticPr fontId="0" type="Hiragana"/>
  </si>
  <si>
    <t>藍有芬</t>
    <phoneticPr fontId="0" type="Hiragana"/>
  </si>
  <si>
    <t>王鉦皓</t>
    <phoneticPr fontId="0" type="Hiragana"/>
  </si>
  <si>
    <t>阮氏春草</t>
    <phoneticPr fontId="0" type="Hiragana"/>
  </si>
  <si>
    <t>阿替</t>
    <phoneticPr fontId="0" type="Hiragana"/>
  </si>
  <si>
    <t>外勞</t>
    <phoneticPr fontId="0" type="Hiragana"/>
  </si>
  <si>
    <t>王聖富</t>
    <phoneticPr fontId="0" type="Hiragana"/>
  </si>
  <si>
    <t>鄭宇翰</t>
    <phoneticPr fontId="0" type="Hiragana"/>
  </si>
  <si>
    <t>中部倉庫</t>
    <phoneticPr fontId="0" type="Hiragana"/>
  </si>
  <si>
    <t>林璁岳</t>
    <phoneticPr fontId="0" type="Hiragana"/>
  </si>
  <si>
    <t>林士軒</t>
    <phoneticPr fontId="0" type="Hiragana"/>
  </si>
  <si>
    <t>李寶文</t>
    <phoneticPr fontId="0" type="Hiragana"/>
  </si>
  <si>
    <t>周詩瑩</t>
    <phoneticPr fontId="0" type="Hiragana"/>
  </si>
  <si>
    <t>會計助理</t>
    <phoneticPr fontId="0" type="Hiragana"/>
  </si>
  <si>
    <t>邱塍崴</t>
    <phoneticPr fontId="0" type="Hiragana"/>
  </si>
  <si>
    <t>鄭偉欽</t>
    <phoneticPr fontId="0" type="Hiragana"/>
  </si>
  <si>
    <t>潘昱邑</t>
    <phoneticPr fontId="0" type="Hiragana"/>
  </si>
  <si>
    <t>79D66FC</t>
    <phoneticPr fontId="0" type="Hiragana"/>
  </si>
  <si>
    <t>黃濟彬</t>
    <phoneticPr fontId="0" type="Hiragana"/>
  </si>
  <si>
    <t>計時外場</t>
    <phoneticPr fontId="0" type="Hiragana"/>
  </si>
  <si>
    <t>楊亞菁</t>
    <phoneticPr fontId="0" type="Hiragana"/>
  </si>
  <si>
    <t>梁淑茹</t>
    <phoneticPr fontId="0" type="Hiragana"/>
  </si>
  <si>
    <t>王志誠</t>
    <phoneticPr fontId="0" type="Hiragana"/>
  </si>
  <si>
    <t>梁智傑</t>
    <phoneticPr fontId="0" type="Hiragana"/>
  </si>
  <si>
    <t>吳信賢</t>
    <phoneticPr fontId="0" type="Hiragana"/>
  </si>
  <si>
    <t>蔣阿來</t>
    <phoneticPr fontId="0" type="Hiragana"/>
  </si>
  <si>
    <t>財會管理組</t>
    <phoneticPr fontId="0" type="Hiragana"/>
  </si>
  <si>
    <t>潘涵妮</t>
    <phoneticPr fontId="0" type="Hiragana"/>
  </si>
  <si>
    <t>王建發</t>
    <phoneticPr fontId="0" type="Hiragana"/>
  </si>
  <si>
    <t>林崇億</t>
    <phoneticPr fontId="0" type="Hiragana"/>
  </si>
  <si>
    <t>陳明福</t>
    <phoneticPr fontId="0" type="Hiragana"/>
  </si>
  <si>
    <t>黃郁婷</t>
    <phoneticPr fontId="0" type="Hiragana"/>
  </si>
  <si>
    <t>胡晏銘</t>
    <phoneticPr fontId="0" type="Hiragana"/>
  </si>
  <si>
    <t>羅素珍</t>
    <phoneticPr fontId="0" type="Hiragana"/>
  </si>
  <si>
    <t>彭子權</t>
    <phoneticPr fontId="0" type="Hiragana"/>
  </si>
  <si>
    <t>彭巧志</t>
    <phoneticPr fontId="0" type="Hiragana"/>
  </si>
  <si>
    <t>阮氏蕊</t>
    <phoneticPr fontId="0" type="Hiragana"/>
  </si>
  <si>
    <t>姚仁香</t>
    <phoneticPr fontId="0" type="Hiragana"/>
  </si>
  <si>
    <t>劉佳秋</t>
    <phoneticPr fontId="0" type="Hiragana"/>
  </si>
  <si>
    <t>香山站</t>
    <phoneticPr fontId="0" type="Hiragana"/>
  </si>
  <si>
    <t>徐智儒</t>
    <phoneticPr fontId="0" type="Hiragana"/>
  </si>
  <si>
    <t>曠職3日3/12-3/15</t>
    <phoneticPr fontId="0" type="Hiragana"/>
  </si>
  <si>
    <t>查財</t>
    <phoneticPr fontId="0" type="Hiragana"/>
  </si>
  <si>
    <t>陳美花</t>
    <phoneticPr fontId="0" type="Hiragana"/>
  </si>
  <si>
    <t>劉裕民</t>
    <phoneticPr fontId="0" type="Hiragana"/>
  </si>
  <si>
    <t>李函育</t>
    <phoneticPr fontId="0" type="Hiragana"/>
  </si>
  <si>
    <t>財會策略組</t>
    <phoneticPr fontId="0" type="Hiragana"/>
  </si>
  <si>
    <t>蘇淑靜</t>
    <phoneticPr fontId="0" type="Hiragana"/>
  </si>
  <si>
    <t>鄭愈華</t>
    <phoneticPr fontId="0" type="Hiragana"/>
  </si>
  <si>
    <t>黃志崇</t>
    <phoneticPr fontId="0" type="Hiragana"/>
  </si>
  <si>
    <t>夢時代專案</t>
    <phoneticPr fontId="0" type="Hiragana"/>
  </si>
  <si>
    <t>王騰彬</t>
    <phoneticPr fontId="0" type="Hiragana"/>
  </si>
  <si>
    <t>窗口會計-晚班</t>
    <phoneticPr fontId="0" type="Hiragana"/>
  </si>
  <si>
    <t>李素玉</t>
    <phoneticPr fontId="0" type="Hiragana"/>
  </si>
  <si>
    <t>何小珍</t>
    <phoneticPr fontId="0" type="Hiragana"/>
  </si>
  <si>
    <t>張氏紅艷</t>
    <phoneticPr fontId="0" type="Hiragana"/>
  </si>
  <si>
    <t>方偉諺</t>
    <phoneticPr fontId="0" type="Hiragana"/>
  </si>
  <si>
    <t>個人因素</t>
    <phoneticPr fontId="0" type="Hiragana"/>
  </si>
  <si>
    <t>陳怡安</t>
    <phoneticPr fontId="0" type="Hiragana"/>
  </si>
  <si>
    <t>江聰麟</t>
    <phoneticPr fontId="0" type="Hiragana"/>
  </si>
  <si>
    <t>林言軒</t>
    <phoneticPr fontId="0" type="Hiragana"/>
  </si>
  <si>
    <t>婁小苗</t>
    <phoneticPr fontId="0" type="Hiragana"/>
  </si>
  <si>
    <t>王盈智</t>
    <phoneticPr fontId="0" type="Hiragana"/>
  </si>
  <si>
    <t>陳雪華</t>
    <phoneticPr fontId="0" type="Hiragana"/>
  </si>
  <si>
    <t>林千惠</t>
    <phoneticPr fontId="0" type="Hiragana"/>
  </si>
  <si>
    <t>王振怛</t>
    <phoneticPr fontId="0" type="Hiragana"/>
  </si>
  <si>
    <t>陳建華</t>
    <phoneticPr fontId="0" type="Hiragana"/>
  </si>
  <si>
    <t>李平富</t>
    <phoneticPr fontId="0" type="Hiragana"/>
  </si>
  <si>
    <t>資源循環</t>
    <phoneticPr fontId="0" type="Hiragana"/>
  </si>
  <si>
    <t>彭一帆</t>
    <phoneticPr fontId="0" type="Hiragana"/>
  </si>
  <si>
    <t>王明勳</t>
    <phoneticPr fontId="0" type="Hiragana"/>
  </si>
  <si>
    <t>公關行銷</t>
    <phoneticPr fontId="0" type="Hiragana"/>
  </si>
  <si>
    <t>劉育昌</t>
    <phoneticPr fontId="0" type="Hiragana"/>
  </si>
  <si>
    <t>賴世浩</t>
    <phoneticPr fontId="0" type="Hiragana"/>
  </si>
  <si>
    <t>吳倩融</t>
    <phoneticPr fontId="0" type="Hiragana"/>
  </si>
  <si>
    <t>吳瑞宏</t>
    <phoneticPr fontId="0" type="Hiragana"/>
  </si>
  <si>
    <t>業務行政室</t>
    <phoneticPr fontId="0" type="Hiragana"/>
  </si>
  <si>
    <t>林千華</t>
    <phoneticPr fontId="0" type="Hiragana"/>
  </si>
  <si>
    <t>業務市場開發部</t>
    <phoneticPr fontId="0" type="Hiragana"/>
  </si>
  <si>
    <t>何政學</t>
    <phoneticPr fontId="0" type="Hiragana"/>
  </si>
  <si>
    <t>業務</t>
    <phoneticPr fontId="0" type="Hiragana"/>
  </si>
  <si>
    <t>友達資收</t>
    <phoneticPr fontId="0" type="Hiragana"/>
  </si>
  <si>
    <t>劉素夕</t>
    <phoneticPr fontId="0" type="Hiragana"/>
  </si>
  <si>
    <t>裴翠枊</t>
    <phoneticPr fontId="0" type="Hiragana"/>
  </si>
  <si>
    <t>陳濰</t>
    <phoneticPr fontId="0" type="Hiragana"/>
  </si>
  <si>
    <t>謝美鳳</t>
    <phoneticPr fontId="0" type="Hiragana"/>
  </si>
  <si>
    <t>洪宗林</t>
    <phoneticPr fontId="0" type="Hiragana"/>
  </si>
  <si>
    <t>吳宜貞</t>
    <phoneticPr fontId="0" type="Hiragana"/>
  </si>
  <si>
    <t>李忠遠</t>
    <phoneticPr fontId="0" type="Hiragana"/>
  </si>
  <si>
    <t>許永秋</t>
    <phoneticPr fontId="0" type="Hiragana"/>
  </si>
  <si>
    <t>草屯站</t>
    <phoneticPr fontId="0" type="Hiragana"/>
  </si>
  <si>
    <t>洪嘉禧</t>
    <phoneticPr fontId="0" type="Hiragana"/>
  </si>
  <si>
    <t>林哲汐</t>
    <phoneticPr fontId="0" type="Hiragana"/>
  </si>
  <si>
    <t>林致良</t>
    <phoneticPr fontId="0" type="Hiragana"/>
  </si>
  <si>
    <t>特助</t>
    <phoneticPr fontId="0" type="Hiragana"/>
  </si>
  <si>
    <t>賴正哲</t>
    <phoneticPr fontId="0" type="Hiragana"/>
  </si>
  <si>
    <t>吳碧燕</t>
    <phoneticPr fontId="0" type="Hiragana"/>
  </si>
  <si>
    <t>劉芸嘉</t>
    <phoneticPr fontId="0" type="Hiragana"/>
  </si>
  <si>
    <t>司機人員</t>
    <phoneticPr fontId="0" type="Hiragana"/>
  </si>
  <si>
    <t>文山專案</t>
    <phoneticPr fontId="0" type="Hiragana"/>
  </si>
  <si>
    <t>張家禎</t>
    <phoneticPr fontId="0" type="Hiragana"/>
  </si>
  <si>
    <t>林陸椿</t>
    <phoneticPr fontId="0" type="Hiragana"/>
  </si>
  <si>
    <t>斗六站</t>
    <phoneticPr fontId="0" type="Hiragana"/>
  </si>
  <si>
    <t>韓佳紋</t>
    <phoneticPr fontId="0" type="Hiragana"/>
  </si>
  <si>
    <t>外場人員</t>
    <phoneticPr fontId="0" type="Hiragana"/>
  </si>
  <si>
    <t>曠職三日</t>
    <phoneticPr fontId="0" type="Hiragana"/>
  </si>
  <si>
    <t>喬翔分選課</t>
    <phoneticPr fontId="0" type="Hiragana"/>
  </si>
  <si>
    <t>徐建偉</t>
    <phoneticPr fontId="0" type="Hiragana"/>
  </si>
  <si>
    <t>作業員</t>
    <phoneticPr fontId="0" type="Hiragana"/>
  </si>
  <si>
    <t>吳典</t>
    <phoneticPr fontId="0" type="Hiragana"/>
  </si>
  <si>
    <t>郭幸宜</t>
    <phoneticPr fontId="0" type="Hiragana"/>
  </si>
  <si>
    <t>計時作業員</t>
    <phoneticPr fontId="0" type="Hiragana"/>
  </si>
  <si>
    <t>新竹站</t>
    <phoneticPr fontId="0" type="Hiragana"/>
  </si>
  <si>
    <t>何承育</t>
    <phoneticPr fontId="0" type="Hiragana"/>
  </si>
  <si>
    <t>陳氏貞</t>
    <phoneticPr fontId="0" type="Hiragana"/>
  </si>
  <si>
    <t>全興處理課</t>
    <phoneticPr fontId="0" type="Hiragana"/>
  </si>
  <si>
    <t>潘秋紅</t>
    <phoneticPr fontId="0" type="Hiragana"/>
  </si>
  <si>
    <t>友達資收</t>
    <phoneticPr fontId="0" type="Hiragana"/>
  </si>
  <si>
    <t>阮氏金成</t>
    <phoneticPr fontId="0" type="Hiragana"/>
  </si>
  <si>
    <t>周氏善</t>
    <phoneticPr fontId="0" type="Hiragana"/>
  </si>
  <si>
    <t>營業處</t>
    <phoneticPr fontId="0" type="Hiragana"/>
  </si>
  <si>
    <t>業務專員</t>
    <phoneticPr fontId="0" type="Hiragana"/>
  </si>
  <si>
    <t>策略管理處行政室</t>
    <phoneticPr fontId="0" type="Hiragana"/>
  </si>
  <si>
    <t>總機人員</t>
    <phoneticPr fontId="0" type="Hiragana"/>
  </si>
  <si>
    <t>旺利站</t>
    <phoneticPr fontId="0" type="Hiragana"/>
  </si>
  <si>
    <t>黃稚貽</t>
    <phoneticPr fontId="0" type="Hiragana"/>
  </si>
  <si>
    <t>財會策略組</t>
    <phoneticPr fontId="0" type="Hiragana"/>
  </si>
  <si>
    <t>林浩慈</t>
    <phoneticPr fontId="0" type="Hiragana"/>
  </si>
  <si>
    <t>出納助理</t>
    <phoneticPr fontId="0" type="Hiragana"/>
  </si>
  <si>
    <t>戴文漳</t>
    <phoneticPr fontId="0" type="Hiragana"/>
  </si>
  <si>
    <t>外場人員</t>
    <phoneticPr fontId="0" type="Hiragana"/>
  </si>
  <si>
    <t>文山專案</t>
    <phoneticPr fontId="0" type="Hiragana"/>
  </si>
  <si>
    <t>計時作業員</t>
    <phoneticPr fontId="0" type="Hiragana"/>
  </si>
  <si>
    <t>文山專案</t>
    <phoneticPr fontId="0" type="Hiragana"/>
  </si>
  <si>
    <t>李啟尊</t>
    <phoneticPr fontId="0" type="Hiragana"/>
  </si>
  <si>
    <t>彰興站</t>
    <phoneticPr fontId="0" type="Hiragana"/>
  </si>
  <si>
    <t>邱韋捷</t>
    <phoneticPr fontId="0" type="Hiragana"/>
  </si>
  <si>
    <t>外場人員</t>
    <phoneticPr fontId="0" type="Hiragana"/>
  </si>
  <si>
    <t>賴允德</t>
    <phoneticPr fontId="0" type="Hiragana"/>
  </si>
  <si>
    <t>藍子翔</t>
    <phoneticPr fontId="0" type="Hiragana"/>
  </si>
  <si>
    <t>吳永源</t>
    <phoneticPr fontId="0" type="Hiragana"/>
  </si>
  <si>
    <t>作業員</t>
    <phoneticPr fontId="0" type="Hiragana"/>
  </si>
  <si>
    <t>夢時代專案</t>
    <phoneticPr fontId="0" type="Hiragana"/>
  </si>
  <si>
    <t>曾建偉</t>
    <phoneticPr fontId="0" type="Hiragana"/>
  </si>
  <si>
    <t>儲備幹部</t>
    <phoneticPr fontId="0" type="Hiragana"/>
  </si>
  <si>
    <t>光復店</t>
    <phoneticPr fontId="0" type="Hiragana"/>
  </si>
  <si>
    <t>許幼卷</t>
    <phoneticPr fontId="0" type="Hiragana"/>
  </si>
  <si>
    <t>窗口會計</t>
    <phoneticPr fontId="0" type="Hiragana"/>
  </si>
  <si>
    <t>和美站</t>
    <phoneticPr fontId="0" type="Hiragana"/>
  </si>
  <si>
    <t>陳永得</t>
    <phoneticPr fontId="0" type="Hiragana"/>
  </si>
  <si>
    <t>謝坤季</t>
    <phoneticPr fontId="0" type="Hiragana"/>
  </si>
  <si>
    <t>劉紀炎</t>
    <phoneticPr fontId="0" type="Hiragana"/>
  </si>
  <si>
    <t>7月</t>
    <phoneticPr fontId="0" type="Hiragana"/>
  </si>
  <si>
    <t>輔祥專案</t>
    <phoneticPr fontId="0" type="Hiragana"/>
  </si>
  <si>
    <t>李美雯</t>
    <phoneticPr fontId="0" type="Hiragana"/>
  </si>
  <si>
    <t>土城站</t>
    <phoneticPr fontId="0" type="Hiragana"/>
  </si>
  <si>
    <t>陳柏弦</t>
    <phoneticPr fontId="0" type="Hiragana"/>
  </si>
  <si>
    <t>組長</t>
    <phoneticPr fontId="0" type="Hiragana"/>
  </si>
  <si>
    <t>計時作業員</t>
    <phoneticPr fontId="0" type="Hiragana"/>
  </si>
  <si>
    <t>7月</t>
    <phoneticPr fontId="0" type="Hiragana"/>
  </si>
  <si>
    <t>王俊明</t>
    <phoneticPr fontId="0" type="Hiragana"/>
  </si>
  <si>
    <t>司機人員</t>
    <phoneticPr fontId="0" type="Hiragana"/>
  </si>
  <si>
    <t>和美站</t>
    <phoneticPr fontId="0" type="Hiragana"/>
  </si>
  <si>
    <t>陳正雄</t>
    <phoneticPr fontId="0" type="Hiragana"/>
  </si>
  <si>
    <t>外場人員</t>
    <phoneticPr fontId="0" type="Hiragana"/>
  </si>
  <si>
    <t>文山站</t>
    <phoneticPr fontId="0" type="Hiragana"/>
  </si>
  <si>
    <t>林芸慧</t>
    <phoneticPr fontId="0" type="Hiragana"/>
  </si>
  <si>
    <t>草屯站</t>
    <phoneticPr fontId="0" type="Hiragana"/>
  </si>
  <si>
    <t>林宛蓁</t>
    <phoneticPr fontId="0" type="Hiragana"/>
  </si>
  <si>
    <t>窗口會計</t>
    <phoneticPr fontId="0" type="Hiragana"/>
  </si>
  <si>
    <t>業務開發處行政室</t>
    <phoneticPr fontId="0" type="Hiragana"/>
  </si>
  <si>
    <t>紀雅嵐</t>
    <phoneticPr fontId="0" type="Hiragana"/>
  </si>
  <si>
    <t>助管師</t>
    <phoneticPr fontId="0" type="Hiragana"/>
  </si>
  <si>
    <t>法務環安組</t>
    <phoneticPr fontId="0" type="Hiragana"/>
  </si>
  <si>
    <t>許郁昌</t>
    <phoneticPr fontId="0" type="Hiragana"/>
  </si>
  <si>
    <t>副理</t>
    <phoneticPr fontId="0" type="Hiragana"/>
  </si>
  <si>
    <t>公關行銷組</t>
    <phoneticPr fontId="0" type="Hiragana"/>
  </si>
  <si>
    <t>姚茂清</t>
    <phoneticPr fontId="0" type="Hiragana"/>
  </si>
  <si>
    <t>01737</t>
    <phoneticPr fontId="0" type="Hiragana"/>
  </si>
  <si>
    <t>蕭雅如</t>
    <phoneticPr fontId="0" type="Hiragana"/>
  </si>
  <si>
    <t>副管理師</t>
    <phoneticPr fontId="0" type="Hiragana"/>
  </si>
  <si>
    <t>阮志偉</t>
    <phoneticPr fontId="0" type="Hiragana"/>
  </si>
  <si>
    <t>友達七星廠</t>
    <phoneticPr fontId="0" type="Hiragana"/>
  </si>
  <si>
    <t>羅珮瑜</t>
    <phoneticPr fontId="0" type="Hiragana"/>
  </si>
  <si>
    <t>資源循環研發中心</t>
    <phoneticPr fontId="0" type="Hiragana"/>
  </si>
  <si>
    <t>張蕎韻</t>
    <phoneticPr fontId="0" type="Hiragana"/>
  </si>
  <si>
    <t>管理師</t>
    <phoneticPr fontId="0" type="Hiragana"/>
  </si>
  <si>
    <t>文山專案</t>
    <phoneticPr fontId="0" type="Hiragana"/>
  </si>
  <si>
    <t>黃任鋒</t>
    <phoneticPr fontId="0" type="Hiragana"/>
  </si>
  <si>
    <t>友達資收</t>
    <phoneticPr fontId="0" type="Hiragana"/>
  </si>
  <si>
    <t>阮秋榕</t>
    <phoneticPr fontId="0" type="Hiragana"/>
  </si>
  <si>
    <t>友達專案-包材</t>
    <phoneticPr fontId="0" type="Hiragana"/>
  </si>
  <si>
    <t>黃連坤</t>
    <phoneticPr fontId="0" type="Hiragana"/>
  </si>
  <si>
    <t>喬翔分選</t>
    <phoneticPr fontId="0" type="Hiragana"/>
  </si>
  <si>
    <t>李萍女</t>
    <phoneticPr fontId="0" type="Hiragana"/>
  </si>
  <si>
    <t>計時作業員</t>
    <phoneticPr fontId="0" type="Hiragana"/>
  </si>
  <si>
    <t>7月</t>
    <phoneticPr fontId="0" type="Hiragana"/>
  </si>
  <si>
    <t>文山專案</t>
    <phoneticPr fontId="0" type="Hiragana"/>
  </si>
  <si>
    <t>朱祐增</t>
    <phoneticPr fontId="0" type="Hiragana"/>
  </si>
  <si>
    <t>業務開發處</t>
    <phoneticPr fontId="0" type="Hiragana"/>
  </si>
  <si>
    <t>吳佩珊</t>
    <phoneticPr fontId="0" type="Hiragana"/>
  </si>
  <si>
    <t>執行董事</t>
    <phoneticPr fontId="0" type="Hiragana"/>
  </si>
  <si>
    <t>8/4退保</t>
    <phoneticPr fontId="36" type="noConversion"/>
  </si>
  <si>
    <t>國際事業處</t>
    <phoneticPr fontId="0" type="Hiragana"/>
  </si>
  <si>
    <t>陳琬蓁</t>
    <phoneticPr fontId="0" type="Hiragana"/>
  </si>
  <si>
    <t>神岡站</t>
    <phoneticPr fontId="0" type="Hiragana"/>
  </si>
  <si>
    <t>王銘緯</t>
    <phoneticPr fontId="0" type="Hiragana"/>
  </si>
  <si>
    <t>夾子車司機</t>
    <phoneticPr fontId="0" type="Hiragana"/>
  </si>
  <si>
    <t>曾泰源</t>
    <phoneticPr fontId="0" type="Hiragana"/>
  </si>
  <si>
    <t>拖車司機</t>
    <phoneticPr fontId="0" type="Hiragana"/>
  </si>
  <si>
    <t>友達資收</t>
    <phoneticPr fontId="0" type="Hiragana"/>
  </si>
  <si>
    <t>李心林</t>
    <phoneticPr fontId="0" type="Hiragana"/>
  </si>
  <si>
    <t>友達專案-包材</t>
    <phoneticPr fontId="0" type="Hiragana"/>
  </si>
  <si>
    <t>李秀香</t>
    <phoneticPr fontId="0" type="Hiragana"/>
  </si>
  <si>
    <t>營管處</t>
    <phoneticPr fontId="0" type="Hiragana"/>
  </si>
  <si>
    <t>林宗信</t>
    <phoneticPr fontId="0" type="Hiragana"/>
  </si>
  <si>
    <t>儲備幹部</t>
    <phoneticPr fontId="0" type="Hiragana"/>
  </si>
  <si>
    <t>喬翔分選</t>
    <phoneticPr fontId="0" type="Hiragana"/>
  </si>
  <si>
    <t>武茶媚</t>
    <phoneticPr fontId="0" type="Hiragana"/>
  </si>
  <si>
    <t>8月</t>
    <phoneticPr fontId="0" type="Hiragana"/>
  </si>
  <si>
    <t>計時作業員</t>
    <phoneticPr fontId="0" type="Hiragana"/>
  </si>
  <si>
    <t>8月</t>
    <phoneticPr fontId="0" type="Hiragana"/>
  </si>
  <si>
    <t>彰興站</t>
    <phoneticPr fontId="0" type="Hiragana"/>
  </si>
  <si>
    <t>01339</t>
    <phoneticPr fontId="0" type="Hiragana"/>
  </si>
  <si>
    <t>陳宗達</t>
    <phoneticPr fontId="0" type="Hiragana"/>
  </si>
  <si>
    <t>拖車司機</t>
    <phoneticPr fontId="0" type="Hiragana"/>
  </si>
  <si>
    <t>文山專案</t>
    <phoneticPr fontId="0" type="Hiragana"/>
  </si>
  <si>
    <t>張正立</t>
    <phoneticPr fontId="0" type="Hiragana"/>
  </si>
  <si>
    <t>神岡站</t>
    <phoneticPr fontId="0" type="Hiragana"/>
  </si>
  <si>
    <t>林振宇</t>
    <phoneticPr fontId="0" type="Hiragana"/>
  </si>
  <si>
    <t>業務開發處</t>
    <phoneticPr fontId="0" type="Hiragana"/>
  </si>
  <si>
    <t>01670</t>
    <phoneticPr fontId="0" type="Hiragana"/>
  </si>
  <si>
    <t>謝中信</t>
    <phoneticPr fontId="0" type="Hiragana"/>
  </si>
  <si>
    <t>壓縮車司機</t>
    <phoneticPr fontId="0" type="Hiragana"/>
  </si>
  <si>
    <t>南科3M專案</t>
    <phoneticPr fontId="0" type="Hiragana"/>
  </si>
  <si>
    <t>01865</t>
    <phoneticPr fontId="0" type="Hiragana"/>
  </si>
  <si>
    <t>陳建達</t>
    <phoneticPr fontId="0" type="Hiragana"/>
  </si>
  <si>
    <t>司機人員</t>
    <phoneticPr fontId="0" type="Hiragana"/>
  </si>
  <si>
    <t>詹文仲</t>
    <phoneticPr fontId="0" type="Hiragana"/>
  </si>
  <si>
    <t>組長</t>
    <phoneticPr fontId="0" type="Hiragana"/>
  </si>
  <si>
    <t>策略管理處</t>
    <phoneticPr fontId="0" type="Hiragana"/>
  </si>
  <si>
    <t>鄭智云</t>
    <phoneticPr fontId="0" type="Hiragana"/>
  </si>
  <si>
    <t>總機人員</t>
    <phoneticPr fontId="0" type="Hiragana"/>
  </si>
  <si>
    <t>夢時代專案</t>
    <phoneticPr fontId="0" type="Hiragana"/>
  </si>
  <si>
    <t>周子堯</t>
    <phoneticPr fontId="0" type="Hiragana"/>
  </si>
  <si>
    <t>外場人員</t>
    <phoneticPr fontId="0" type="Hiragana"/>
  </si>
  <si>
    <t>黃詩閔</t>
    <phoneticPr fontId="0" type="Hiragana"/>
  </si>
  <si>
    <t>桃園站</t>
    <phoneticPr fontId="0" type="Hiragana"/>
  </si>
  <si>
    <t>01842</t>
    <phoneticPr fontId="0" type="Hiragana"/>
  </si>
  <si>
    <t>劉家瑋</t>
    <phoneticPr fontId="0" type="Hiragana"/>
  </si>
  <si>
    <t>大車司機</t>
    <phoneticPr fontId="0" type="Hiragana"/>
  </si>
  <si>
    <t>李建賦</t>
    <phoneticPr fontId="0" type="Hiragana"/>
  </si>
  <si>
    <t>外場人員</t>
    <phoneticPr fontId="0" type="Hiragana"/>
  </si>
  <si>
    <t>8月</t>
    <phoneticPr fontId="0" type="Hiragana"/>
  </si>
  <si>
    <t>友達七星廠</t>
    <phoneticPr fontId="0" type="Hiragana"/>
  </si>
  <si>
    <t>林麗鳳</t>
    <phoneticPr fontId="0" type="Hiragana"/>
  </si>
  <si>
    <t>計時作業員</t>
    <phoneticPr fontId="0" type="Hiragana"/>
  </si>
  <si>
    <t>文山專案</t>
    <phoneticPr fontId="0" type="Hiragana"/>
  </si>
  <si>
    <t>廖珮妤</t>
    <phoneticPr fontId="0" type="Hiragana"/>
  </si>
  <si>
    <t>夢時代專案</t>
    <phoneticPr fontId="0" type="Hiragana"/>
  </si>
  <si>
    <t>林忠縈</t>
    <phoneticPr fontId="0" type="Hiragana"/>
  </si>
  <si>
    <t>外場人員</t>
    <phoneticPr fontId="0" type="Hiragana"/>
  </si>
  <si>
    <t>8月</t>
    <phoneticPr fontId="0" type="Hiragana"/>
  </si>
  <si>
    <t>營運管理處行政室</t>
    <phoneticPr fontId="0" type="Hiragana"/>
  </si>
  <si>
    <t>01778</t>
    <phoneticPr fontId="0" type="Hiragana"/>
  </si>
  <si>
    <t>8月</t>
    <phoneticPr fontId="0" type="Hiragana"/>
  </si>
  <si>
    <t>旺利站</t>
    <phoneticPr fontId="0" type="Hiragana"/>
  </si>
  <si>
    <t>龔煌富</t>
    <phoneticPr fontId="0" type="Hiragana"/>
  </si>
  <si>
    <t>外場人員</t>
    <phoneticPr fontId="0" type="Hiragana"/>
  </si>
  <si>
    <t>輔祥專案</t>
    <phoneticPr fontId="0" type="Hiragana"/>
  </si>
  <si>
    <t>唐嘉微</t>
    <phoneticPr fontId="0" type="Hiragana"/>
  </si>
  <si>
    <t>計時作業員</t>
    <phoneticPr fontId="0" type="Hiragana"/>
  </si>
  <si>
    <t>文山專案</t>
    <phoneticPr fontId="0" type="Hiragana"/>
  </si>
  <si>
    <t>計時作業員</t>
    <phoneticPr fontId="0" type="Hiragana"/>
  </si>
  <si>
    <t>8月</t>
    <phoneticPr fontId="0" type="Hiragana"/>
  </si>
  <si>
    <t>彰興站</t>
    <phoneticPr fontId="0" type="Hiragana"/>
  </si>
  <si>
    <t>溫建焜</t>
    <phoneticPr fontId="0" type="Hiragana"/>
  </si>
  <si>
    <t>35T 拖車司機</t>
    <phoneticPr fontId="0" type="Hiragana"/>
  </si>
  <si>
    <t>文山專案</t>
    <phoneticPr fontId="0" type="Hiragana"/>
  </si>
  <si>
    <t>郭阿娥</t>
    <phoneticPr fontId="0" type="Hiragana"/>
  </si>
  <si>
    <t>胡志宏</t>
    <phoneticPr fontId="0" type="Hiragana"/>
  </si>
  <si>
    <t>9月</t>
    <phoneticPr fontId="0" type="Hiragana"/>
  </si>
  <si>
    <t>婁小苗</t>
    <phoneticPr fontId="0" type="Hiragana"/>
  </si>
  <si>
    <t>作業員</t>
    <phoneticPr fontId="0" type="Hiragana"/>
  </si>
  <si>
    <t>南科3M專案</t>
    <phoneticPr fontId="0" type="Hiragana"/>
  </si>
  <si>
    <t>凃建生</t>
    <phoneticPr fontId="0" type="Hiragana"/>
  </si>
  <si>
    <t>外場人員</t>
    <phoneticPr fontId="0" type="Hiragana"/>
  </si>
  <si>
    <t>土城站</t>
    <phoneticPr fontId="0" type="Hiragana"/>
  </si>
  <si>
    <t>汪智雄</t>
    <phoneticPr fontId="0" type="Hiragana"/>
  </si>
  <si>
    <t>缺離職單</t>
    <phoneticPr fontId="0" type="Hiragana"/>
  </si>
  <si>
    <t>全興處理課</t>
    <phoneticPr fontId="0" type="Hiragana"/>
  </si>
  <si>
    <t>潘秋紅</t>
    <phoneticPr fontId="0" type="Hiragana"/>
  </si>
  <si>
    <t>何明山</t>
    <phoneticPr fontId="0" type="Hiragana"/>
  </si>
  <si>
    <t>周慧茹</t>
    <phoneticPr fontId="0" type="Hiragana"/>
  </si>
  <si>
    <t>友達專案</t>
    <phoneticPr fontId="0" type="Hiragana"/>
  </si>
  <si>
    <t>陳家和</t>
    <phoneticPr fontId="0" type="Hiragana"/>
  </si>
  <si>
    <t>曾俊華</t>
    <phoneticPr fontId="0" type="Hiragana"/>
  </si>
  <si>
    <t>拖車司機</t>
    <phoneticPr fontId="0" type="Hiragana"/>
  </si>
  <si>
    <t>計時作業員</t>
    <phoneticPr fontId="0" type="Hiragana"/>
  </si>
  <si>
    <t>10月</t>
    <phoneticPr fontId="0" type="Hiragana"/>
  </si>
  <si>
    <t>文山專案</t>
    <phoneticPr fontId="0" type="Hiragana"/>
  </si>
  <si>
    <t>人力仲介</t>
    <phoneticPr fontId="0" type="Hiragana"/>
  </si>
  <si>
    <t>王百祿</t>
    <phoneticPr fontId="0" type="Hiragana"/>
  </si>
  <si>
    <t>作業員</t>
    <phoneticPr fontId="0" type="Hiragana"/>
  </si>
  <si>
    <t>南科3M專案</t>
    <phoneticPr fontId="0" type="Hiragana"/>
  </si>
  <si>
    <t>陳茂隆</t>
    <phoneticPr fontId="0" type="Hiragana"/>
  </si>
  <si>
    <t>何姍融</t>
    <phoneticPr fontId="0" type="Hiragana"/>
  </si>
  <si>
    <t>曠職3日</t>
    <phoneticPr fontId="0" type="Hiragana"/>
  </si>
  <si>
    <t>神岡站</t>
    <phoneticPr fontId="0" type="Hiragana"/>
  </si>
  <si>
    <t>陳哲傑</t>
    <phoneticPr fontId="0" type="Hiragana"/>
  </si>
  <si>
    <t>夾子車司機</t>
    <phoneticPr fontId="0" type="Hiragana"/>
  </si>
  <si>
    <t xml:space="preserve">等有拖車駕照財來上班 </t>
    <phoneticPr fontId="0" type="Hiragana"/>
  </si>
  <si>
    <t>吳奇霖</t>
    <phoneticPr fontId="0" type="Hiragana"/>
  </si>
  <si>
    <t>外場人員</t>
    <phoneticPr fontId="0" type="Hiragana"/>
  </si>
  <si>
    <t>當日離職</t>
    <phoneticPr fontId="0" type="Hiragana"/>
  </si>
  <si>
    <t>何螢鈺</t>
    <phoneticPr fontId="0" type="Hiragana"/>
  </si>
  <si>
    <t>林鳳珠</t>
    <phoneticPr fontId="0" type="Hiragana"/>
  </si>
  <si>
    <t>01884</t>
    <phoneticPr fontId="0" type="Hiragana"/>
  </si>
  <si>
    <t>王志強</t>
    <phoneticPr fontId="0" type="Hiragana"/>
  </si>
  <si>
    <t>曠職6日</t>
    <phoneticPr fontId="0" type="Hiragana"/>
  </si>
  <si>
    <t>01582</t>
    <phoneticPr fontId="0" type="Hiragana"/>
  </si>
  <si>
    <t>張嘉惠</t>
    <phoneticPr fontId="0" type="Hiragana"/>
  </si>
  <si>
    <t>何貴源</t>
    <phoneticPr fontId="0" type="Hiragana"/>
  </si>
  <si>
    <t>彰興站</t>
    <phoneticPr fontId="0" type="Hiragana"/>
  </si>
  <si>
    <t>劉建國</t>
    <phoneticPr fontId="0" type="Hiragana"/>
  </si>
  <si>
    <t>陳昭良</t>
    <phoneticPr fontId="0" type="Hiragana"/>
  </si>
  <si>
    <t>輔祥專案</t>
    <phoneticPr fontId="0" type="Hiragana"/>
  </si>
  <si>
    <t>呂志宏</t>
    <phoneticPr fontId="0" type="Hiragana"/>
  </si>
  <si>
    <t>林正謦</t>
    <phoneticPr fontId="0" type="Hiragana"/>
  </si>
  <si>
    <t>李和泰</t>
    <phoneticPr fontId="0" type="Hiragana"/>
  </si>
  <si>
    <t>中部倉庫</t>
    <phoneticPr fontId="0" type="Hiragana"/>
  </si>
  <si>
    <t>姚淨語</t>
    <phoneticPr fontId="0" type="Hiragana"/>
  </si>
  <si>
    <t>01859</t>
    <phoneticPr fontId="36" type="noConversion"/>
  </si>
  <si>
    <t>葉可椏</t>
    <phoneticPr fontId="0" type="Hiragana"/>
  </si>
  <si>
    <t>晚班會計</t>
    <phoneticPr fontId="0" type="Hiragana"/>
  </si>
  <si>
    <t>葉志隆</t>
    <phoneticPr fontId="0" type="Hiragana"/>
  </si>
  <si>
    <t>11月</t>
    <phoneticPr fontId="0" type="Hiragana"/>
  </si>
  <si>
    <t>旺利站</t>
    <phoneticPr fontId="0" type="Hiragana"/>
  </si>
  <si>
    <t>01866</t>
    <phoneticPr fontId="36" type="noConversion"/>
  </si>
  <si>
    <t>黃豐松</t>
    <phoneticPr fontId="0" type="Hiragana"/>
  </si>
  <si>
    <t>魏瑞斌</t>
    <phoneticPr fontId="0" type="Hiragana"/>
  </si>
  <si>
    <t>01885</t>
    <phoneticPr fontId="0" type="Hiragana"/>
  </si>
  <si>
    <t>洪建輝</t>
    <phoneticPr fontId="0" type="Hiragana"/>
  </si>
  <si>
    <t>張良正</t>
    <phoneticPr fontId="0" type="Hiragana"/>
  </si>
  <si>
    <t>財務處</t>
    <phoneticPr fontId="0" type="Hiragana"/>
  </si>
  <si>
    <t>洪瑞敏</t>
    <phoneticPr fontId="0" type="Hiragana"/>
  </si>
  <si>
    <t>會計人員</t>
    <phoneticPr fontId="0" type="Hiragana"/>
  </si>
  <si>
    <t>總經理室</t>
    <phoneticPr fontId="0" type="Hiragana"/>
  </si>
  <si>
    <t>01452</t>
    <phoneticPr fontId="0" type="Hiragana"/>
  </si>
  <si>
    <t>侯懿珊</t>
    <phoneticPr fontId="0" type="Hiragana"/>
  </si>
  <si>
    <t>助管師</t>
    <phoneticPr fontId="0" type="Hiragana"/>
  </si>
  <si>
    <t>許鈺如</t>
    <phoneticPr fontId="0" type="Hiragana"/>
  </si>
  <si>
    <t>吳昌哲</t>
    <phoneticPr fontId="0" type="Hiragana"/>
  </si>
  <si>
    <t>大明站</t>
    <phoneticPr fontId="0" type="Hiragana"/>
  </si>
  <si>
    <t>陳文政</t>
    <phoneticPr fontId="0" type="Hiragana"/>
  </si>
  <si>
    <t>黃富榮</t>
    <phoneticPr fontId="0" type="Hiragana"/>
  </si>
  <si>
    <t>業務開發處</t>
    <phoneticPr fontId="0" type="Hiragana"/>
  </si>
  <si>
    <t>業務專員</t>
    <phoneticPr fontId="0" type="Hiragana"/>
  </si>
  <si>
    <t>神岡站</t>
    <phoneticPr fontId="36" type="noConversion"/>
  </si>
  <si>
    <t>拖車司機</t>
    <phoneticPr fontId="36" type="noConversion"/>
  </si>
  <si>
    <t>夢時代統包</t>
    <phoneticPr fontId="36" type="noConversion"/>
  </si>
  <si>
    <t>謝美英</t>
    <phoneticPr fontId="36" type="noConversion"/>
  </si>
  <si>
    <t>外場人員</t>
    <phoneticPr fontId="0" type="Hiragana"/>
  </si>
  <si>
    <t>夢時代專案</t>
    <phoneticPr fontId="0" type="Hiragana"/>
  </si>
  <si>
    <t>周子堯</t>
    <phoneticPr fontId="0" type="Hiragana"/>
  </si>
  <si>
    <t>計時作業員</t>
    <phoneticPr fontId="0" type="Hiragana"/>
  </si>
  <si>
    <t>業務開發處</t>
    <phoneticPr fontId="0" type="Hiragana"/>
  </si>
  <si>
    <t>周佩玲</t>
    <phoneticPr fontId="36" type="noConversion"/>
  </si>
  <si>
    <t>業務高專</t>
    <phoneticPr fontId="36" type="noConversion"/>
  </si>
  <si>
    <t>01614</t>
    <phoneticPr fontId="36" type="noConversion"/>
  </si>
  <si>
    <t>施慧君</t>
    <phoneticPr fontId="36" type="noConversion"/>
  </si>
  <si>
    <t>業務專員</t>
    <phoneticPr fontId="36" type="noConversion"/>
  </si>
  <si>
    <t>旺利站</t>
    <phoneticPr fontId="36" type="noConversion"/>
  </si>
  <si>
    <t>張儒林</t>
    <phoneticPr fontId="36" type="noConversion"/>
  </si>
  <si>
    <t>外場人員</t>
    <phoneticPr fontId="36" type="noConversion"/>
  </si>
  <si>
    <t>文山專案</t>
    <phoneticPr fontId="0" type="Hiragana"/>
  </si>
  <si>
    <t>林中謀</t>
    <phoneticPr fontId="36" type="noConversion"/>
  </si>
  <si>
    <t>作業員</t>
    <phoneticPr fontId="0" type="Hiragana"/>
  </si>
  <si>
    <t>友達后里</t>
    <phoneticPr fontId="0" type="Hiragana"/>
  </si>
  <si>
    <t>邵紫廷</t>
    <phoneticPr fontId="0" type="Hiragana"/>
  </si>
  <si>
    <t>林鈺茹</t>
    <phoneticPr fontId="0" type="Hiragana"/>
  </si>
  <si>
    <t>蔡信棋</t>
    <phoneticPr fontId="0" type="Hiragana"/>
  </si>
  <si>
    <t>作業員</t>
    <phoneticPr fontId="0" type="Hiragana"/>
  </si>
  <si>
    <t>業務處行政室</t>
    <phoneticPr fontId="36" type="noConversion"/>
  </si>
  <si>
    <t>蘇筱琪</t>
    <phoneticPr fontId="36" type="noConversion"/>
  </si>
  <si>
    <t>副管理師</t>
    <phoneticPr fontId="36" type="noConversion"/>
  </si>
  <si>
    <t>新竹站</t>
    <phoneticPr fontId="0" type="Hiragana"/>
  </si>
  <si>
    <t>游俊賢</t>
    <phoneticPr fontId="0" type="Hiragana"/>
  </si>
  <si>
    <t>儲備幹部</t>
    <phoneticPr fontId="36" type="noConversion"/>
  </si>
  <si>
    <t>友達七星廠</t>
    <phoneticPr fontId="0" type="Hiragana"/>
  </si>
  <si>
    <t>卓芸儒</t>
    <phoneticPr fontId="0" type="Hiragana"/>
  </si>
  <si>
    <t>桃園站站</t>
    <phoneticPr fontId="36" type="noConversion"/>
  </si>
  <si>
    <t>江秋諒</t>
    <phoneticPr fontId="36" type="noConversion"/>
  </si>
  <si>
    <t>外場人員</t>
    <phoneticPr fontId="36" type="noConversion"/>
  </si>
  <si>
    <t>友達后里</t>
    <phoneticPr fontId="0" type="Hiragana"/>
  </si>
  <si>
    <t>陳秀慧</t>
    <phoneticPr fontId="0" type="Hiragana"/>
  </si>
  <si>
    <t>文山站</t>
    <phoneticPr fontId="0" type="Hiragana"/>
  </si>
  <si>
    <t>林素婷</t>
    <phoneticPr fontId="0" type="Hiragana"/>
  </si>
  <si>
    <t>柯博懷</t>
    <phoneticPr fontId="0" type="Hiragana"/>
  </si>
  <si>
    <t>康日晉</t>
    <phoneticPr fontId="0" type="Hiragana"/>
  </si>
  <si>
    <t>房怡綾</t>
    <phoneticPr fontId="0" type="Hiragana"/>
  </si>
  <si>
    <t>張博鈞</t>
    <phoneticPr fontId="0" type="Hiragana"/>
  </si>
  <si>
    <t>夢時代店</t>
    <phoneticPr fontId="0" type="Hiragana"/>
  </si>
  <si>
    <t>陳子晴</t>
    <phoneticPr fontId="0" type="Hiragana"/>
  </si>
  <si>
    <t>助理會計</t>
    <phoneticPr fontId="0" type="Hiragana"/>
  </si>
  <si>
    <t>阮珮柔</t>
    <phoneticPr fontId="36" type="noConversion"/>
  </si>
  <si>
    <t>黃立樞</t>
    <phoneticPr fontId="0" type="Hiragana"/>
  </si>
  <si>
    <t>人力仲介</t>
    <phoneticPr fontId="0" type="Hiragana"/>
  </si>
  <si>
    <t>陳懷祖 </t>
    <phoneticPr fontId="0" type="Hiragana"/>
  </si>
  <si>
    <t>土城站</t>
    <phoneticPr fontId="36" type="noConversion"/>
  </si>
  <si>
    <t>陳聖岳</t>
    <phoneticPr fontId="36" type="noConversion"/>
  </si>
  <si>
    <t>工讀生</t>
    <phoneticPr fontId="36" type="noConversion"/>
  </si>
  <si>
    <t>賴建智</t>
    <phoneticPr fontId="0" type="Hiragana"/>
  </si>
  <si>
    <t xml:space="preserve">  鄒松益</t>
    <phoneticPr fontId="0" type="Hiragana"/>
  </si>
  <si>
    <t>張允縉 </t>
    <phoneticPr fontId="0" type="Hiragana"/>
  </si>
  <si>
    <t>鄭賀順</t>
    <phoneticPr fontId="0" type="Hiragana"/>
  </si>
  <si>
    <t>林賀堂</t>
    <phoneticPr fontId="0" type="Hiragana"/>
  </si>
  <si>
    <t>作業員</t>
    <phoneticPr fontId="0" type="Hiragana"/>
  </si>
  <si>
    <t>人力仲介</t>
    <phoneticPr fontId="0" type="Hiragana"/>
  </si>
  <si>
    <t>文山站</t>
    <phoneticPr fontId="0" type="Hiragana"/>
  </si>
  <si>
    <t>張雅婷</t>
    <phoneticPr fontId="0" type="Hiragana"/>
  </si>
  <si>
    <t>江筱雯</t>
    <phoneticPr fontId="0" type="Hiragana"/>
  </si>
  <si>
    <t>中科倉庫</t>
    <phoneticPr fontId="0" type="Hiragana"/>
  </si>
  <si>
    <t>劉維明</t>
    <phoneticPr fontId="0" type="Hiragana"/>
  </si>
  <si>
    <t>外場人員</t>
    <phoneticPr fontId="0" type="Hiragana"/>
  </si>
  <si>
    <t>1/13已經離職</t>
    <phoneticPr fontId="36" type="noConversion"/>
  </si>
  <si>
    <t>友達后里</t>
    <phoneticPr fontId="0" type="Hiragana"/>
  </si>
  <si>
    <t>陳宗凱</t>
    <phoneticPr fontId="0" type="Hiragana"/>
  </si>
  <si>
    <t>財務處</t>
    <phoneticPr fontId="0" type="Hiragana"/>
  </si>
  <si>
    <t>王靜儀</t>
    <phoneticPr fontId="0" type="Hiragana"/>
  </si>
  <si>
    <t>工讀生</t>
    <phoneticPr fontId="0" type="Hiragana"/>
  </si>
  <si>
    <t>鍾正賢</t>
    <phoneticPr fontId="0" type="Hiragana"/>
  </si>
  <si>
    <t>作業員</t>
    <phoneticPr fontId="0" type="Hiragana"/>
  </si>
  <si>
    <t>文山專案</t>
    <phoneticPr fontId="0" type="Hiragana"/>
  </si>
  <si>
    <t>01914</t>
    <phoneticPr fontId="0" type="Hiragana"/>
  </si>
  <si>
    <t>蔡美花</t>
    <phoneticPr fontId="0" type="Hiragana"/>
  </si>
  <si>
    <t>喬翔分選</t>
    <phoneticPr fontId="0" type="Hiragana"/>
  </si>
  <si>
    <t>黃嘉琪</t>
    <phoneticPr fontId="0" type="Hiragana"/>
  </si>
  <si>
    <t>友達七星廠</t>
    <phoneticPr fontId="0" type="Hiragana"/>
  </si>
  <si>
    <t>張憶婷</t>
    <phoneticPr fontId="36" type="noConversion"/>
  </si>
  <si>
    <t>徐麗嫦</t>
    <phoneticPr fontId="0" type="Hiragana"/>
  </si>
  <si>
    <t>人力仲介</t>
    <phoneticPr fontId="0" type="Hiragana"/>
  </si>
  <si>
    <t>友達后里</t>
    <phoneticPr fontId="0" type="Hiragana"/>
  </si>
  <si>
    <t>作業員</t>
    <phoneticPr fontId="0" type="Hiragana"/>
  </si>
  <si>
    <t>人力仲介</t>
    <phoneticPr fontId="0" type="Hiragana"/>
  </si>
  <si>
    <t>友達后里</t>
    <phoneticPr fontId="0" type="Hiragana"/>
  </si>
  <si>
    <t>鄭丁嘉</t>
    <phoneticPr fontId="0" type="Hiragana"/>
  </si>
  <si>
    <t>業務處</t>
    <phoneticPr fontId="0" type="Hiragana"/>
  </si>
  <si>
    <t>林駿杰</t>
    <phoneticPr fontId="0" type="Hiragana"/>
  </si>
  <si>
    <t>專員</t>
    <phoneticPr fontId="0" type="Hiragana"/>
  </si>
  <si>
    <t>便利通事業處</t>
    <phoneticPr fontId="0" type="Hiragana"/>
  </si>
  <si>
    <t>林仁凱</t>
    <phoneticPr fontId="0" type="Hiragana"/>
  </si>
  <si>
    <t>店長</t>
    <phoneticPr fontId="0" type="Hiragana"/>
  </si>
  <si>
    <t>文山專案</t>
    <phoneticPr fontId="0" type="Hiragana"/>
  </si>
  <si>
    <t>顏氏成</t>
    <phoneticPr fontId="0" type="Hiragana"/>
  </si>
  <si>
    <t>林曉莉</t>
    <phoneticPr fontId="0" type="Hiragana"/>
  </si>
  <si>
    <t>楊玉鳳</t>
    <phoneticPr fontId="0" type="Hiragana"/>
  </si>
  <si>
    <t>鄧金燕</t>
    <phoneticPr fontId="36" type="noConversion"/>
  </si>
  <si>
    <t>王君茹</t>
    <phoneticPr fontId="36" type="noConversion"/>
  </si>
  <si>
    <t>徐碧霞</t>
    <phoneticPr fontId="36" type="noConversion"/>
  </si>
  <si>
    <t>裴氏喬</t>
    <phoneticPr fontId="0" type="Hiragana"/>
  </si>
  <si>
    <t>南科3M專案</t>
    <phoneticPr fontId="0" type="Hiragana"/>
  </si>
  <si>
    <t>沈柏劭</t>
    <phoneticPr fontId="0" type="Hiragana"/>
  </si>
  <si>
    <t>土城站</t>
    <phoneticPr fontId="0" type="Hiragana"/>
  </si>
  <si>
    <t>曹子能</t>
    <phoneticPr fontId="0" type="Hiragana"/>
  </si>
  <si>
    <t>計時外場</t>
    <phoneticPr fontId="0" type="Hiragana"/>
  </si>
  <si>
    <t>喬翔分選</t>
    <phoneticPr fontId="0" type="Hiragana"/>
  </si>
  <si>
    <t>康瑋智</t>
    <phoneticPr fontId="0" type="Hiragana"/>
  </si>
  <si>
    <t>計時作業員</t>
    <phoneticPr fontId="0" type="Hiragana"/>
  </si>
  <si>
    <t>廖峻諄</t>
    <phoneticPr fontId="0" type="Hiragana"/>
  </si>
  <si>
    <t>外場人員</t>
    <phoneticPr fontId="0" type="Hiragana"/>
  </si>
  <si>
    <t>文山站</t>
    <phoneticPr fontId="0" type="Hiragana"/>
  </si>
  <si>
    <t>陳俊宏</t>
    <phoneticPr fontId="0" type="Hiragana"/>
  </si>
  <si>
    <t>旺利站</t>
    <phoneticPr fontId="0" type="Hiragana"/>
  </si>
  <si>
    <t>王鉦皓</t>
    <phoneticPr fontId="0" type="Hiragana"/>
  </si>
  <si>
    <t>計時員</t>
    <phoneticPr fontId="0" type="Hiragana"/>
  </si>
  <si>
    <t>全興廠</t>
    <phoneticPr fontId="0" type="Hiragana"/>
  </si>
  <si>
    <t>洪琬茹</t>
    <phoneticPr fontId="0" type="Hiragana"/>
  </si>
  <si>
    <t>會計助理</t>
    <phoneticPr fontId="0" type="Hiragana"/>
  </si>
  <si>
    <t>稽核室</t>
    <phoneticPr fontId="0" type="Hiragana"/>
  </si>
  <si>
    <t>溫心怡</t>
    <phoneticPr fontId="0" type="Hiragana"/>
  </si>
  <si>
    <t>稽核專員</t>
    <phoneticPr fontId="0" type="Hiragana"/>
  </si>
  <si>
    <t>葉素伶</t>
    <phoneticPr fontId="0" type="Hiragana"/>
  </si>
  <si>
    <t>卓芸儒</t>
    <phoneticPr fontId="0" type="Hiragana"/>
  </si>
  <si>
    <t>夢時代專案</t>
    <phoneticPr fontId="0" type="Hiragana"/>
  </si>
  <si>
    <t>潘國華</t>
    <phoneticPr fontId="0" type="Hiragana"/>
  </si>
  <si>
    <t>外場人員</t>
    <phoneticPr fontId="0" type="Hiragana"/>
  </si>
  <si>
    <t>喬翔分選</t>
    <phoneticPr fontId="0" type="Hiragana"/>
  </si>
  <si>
    <t>洪健泰</t>
    <phoneticPr fontId="0" type="Hiragana"/>
  </si>
  <si>
    <t>作業員</t>
    <phoneticPr fontId="0" type="Hiragana"/>
  </si>
  <si>
    <t>便利通事業處</t>
    <phoneticPr fontId="0" type="Hiragana"/>
  </si>
  <si>
    <t>謝義誠</t>
    <phoneticPr fontId="36" type="noConversion"/>
  </si>
  <si>
    <t>友達后里</t>
    <phoneticPr fontId="0" type="Hiragana"/>
  </si>
  <si>
    <t>魏士傑</t>
    <phoneticPr fontId="0" type="Hiragana"/>
  </si>
  <si>
    <t>輔祥專案</t>
    <phoneticPr fontId="36" type="noConversion"/>
  </si>
  <si>
    <t>林樹根</t>
    <phoneticPr fontId="36" type="noConversion"/>
  </si>
  <si>
    <t>財務處</t>
    <phoneticPr fontId="0" type="Hiragana"/>
  </si>
  <si>
    <t>王靜儀</t>
    <phoneticPr fontId="0" type="Hiragana"/>
  </si>
  <si>
    <t>工讀生</t>
    <phoneticPr fontId="0" type="Hiragana"/>
  </si>
  <si>
    <t>全興分選課</t>
    <phoneticPr fontId="0" type="Hiragana"/>
  </si>
  <si>
    <t>林玉玲</t>
    <phoneticPr fontId="0" type="Hiragana"/>
  </si>
  <si>
    <t>過世</t>
    <phoneticPr fontId="36" type="noConversion"/>
  </si>
  <si>
    <t>文山站</t>
    <phoneticPr fontId="0" type="Hiragana"/>
  </si>
  <si>
    <t>人力仲介</t>
    <phoneticPr fontId="0" type="Hiragana"/>
  </si>
  <si>
    <t>趙梓瑋</t>
    <phoneticPr fontId="0" type="Hiragana"/>
  </si>
  <si>
    <t>張又心</t>
    <phoneticPr fontId="0" type="Hiragana"/>
  </si>
  <si>
    <t>張宏南</t>
    <phoneticPr fontId="0" type="Hiragana"/>
  </si>
  <si>
    <t>彰興站</t>
    <phoneticPr fontId="0" type="Hiragana"/>
  </si>
  <si>
    <t>賴智豐</t>
    <phoneticPr fontId="0" type="Hiragana"/>
  </si>
  <si>
    <t>司機</t>
    <phoneticPr fontId="0" type="Hiragana"/>
  </si>
  <si>
    <t>友達七星廠</t>
    <phoneticPr fontId="0" type="Hiragana"/>
  </si>
  <si>
    <t>朱家安</t>
    <phoneticPr fontId="0" type="Hiragana"/>
  </si>
  <si>
    <t>桃園站</t>
    <phoneticPr fontId="0" type="Hiragana"/>
  </si>
  <si>
    <t>陳正賢</t>
    <phoneticPr fontId="0" type="Hiragana"/>
  </si>
  <si>
    <t>旺利站</t>
    <phoneticPr fontId="0" type="Hiragana"/>
  </si>
  <si>
    <t>01911</t>
    <phoneticPr fontId="36" type="noConversion"/>
  </si>
  <si>
    <t>張斯傑</t>
    <phoneticPr fontId="0" type="Hiragana"/>
  </si>
  <si>
    <t>便利通事業處</t>
    <phoneticPr fontId="36" type="noConversion"/>
  </si>
  <si>
    <t>鍾季蓁</t>
    <phoneticPr fontId="36" type="noConversion"/>
  </si>
  <si>
    <t>店長</t>
    <phoneticPr fontId="36" type="noConversion"/>
  </si>
  <si>
    <t>蔣明達</t>
    <phoneticPr fontId="0" type="Hiragana"/>
  </si>
  <si>
    <t>人力仲介</t>
    <phoneticPr fontId="36" type="noConversion"/>
  </si>
  <si>
    <t xml:space="preserve"> </t>
    <phoneticPr fontId="36" type="noConversion"/>
  </si>
  <si>
    <t>文山專案</t>
    <phoneticPr fontId="0" type="Hiragana"/>
  </si>
  <si>
    <t>作業員</t>
    <phoneticPr fontId="0" type="Hiragana"/>
  </si>
  <si>
    <t>離職</t>
    <phoneticPr fontId="0" type="Hiragana"/>
  </si>
  <si>
    <t>輔祥專案</t>
    <phoneticPr fontId="0" type="Hiragana"/>
  </si>
  <si>
    <t>林佳慶</t>
    <phoneticPr fontId="36" type="noConversion"/>
  </si>
  <si>
    <t>明基專案</t>
    <phoneticPr fontId="36" type="noConversion"/>
  </si>
  <si>
    <t>李憲忠</t>
    <phoneticPr fontId="0" type="Hiragana"/>
  </si>
  <si>
    <t>李江銘</t>
    <phoneticPr fontId="0" type="Hiragana"/>
  </si>
  <si>
    <t>文山專案</t>
    <phoneticPr fontId="0" type="Hiragana"/>
  </si>
  <si>
    <t>謝尚廷</t>
    <phoneticPr fontId="36" type="noConversion"/>
  </si>
  <si>
    <t>黃慧玲</t>
    <phoneticPr fontId="36" type="noConversion"/>
  </si>
  <si>
    <t>傅嫣宜</t>
    <phoneticPr fontId="36" type="noConversion"/>
  </si>
  <si>
    <t>人資策略組</t>
    <phoneticPr fontId="36" type="noConversion"/>
  </si>
  <si>
    <t>曾秀惠</t>
    <phoneticPr fontId="36" type="noConversion"/>
  </si>
  <si>
    <t>副管理師</t>
    <phoneticPr fontId="36" type="noConversion"/>
  </si>
  <si>
    <t>台南站</t>
    <phoneticPr fontId="0" type="Hiragana"/>
  </si>
  <si>
    <t>陳伯軍</t>
    <phoneticPr fontId="36" type="noConversion"/>
  </si>
  <si>
    <t>林錦明</t>
    <phoneticPr fontId="36" type="noConversion"/>
  </si>
  <si>
    <t>行政暨物料管理組</t>
    <phoneticPr fontId="0" type="Hiragana"/>
  </si>
  <si>
    <t>莊舒婷</t>
    <phoneticPr fontId="0" type="Hiragana"/>
  </si>
  <si>
    <t>副管理師</t>
    <phoneticPr fontId="0" type="Hiragana"/>
  </si>
  <si>
    <t>周春梅</t>
    <phoneticPr fontId="36" type="noConversion"/>
  </si>
  <si>
    <t>計時作業員</t>
    <phoneticPr fontId="36" type="noConversion"/>
  </si>
  <si>
    <t>鍾宗釗</t>
    <phoneticPr fontId="36" type="noConversion"/>
  </si>
  <si>
    <t>刷卡紀錄到3/22</t>
    <phoneticPr fontId="36" type="noConversion"/>
  </si>
  <si>
    <t>桃園站</t>
    <phoneticPr fontId="36" type="noConversion"/>
  </si>
  <si>
    <t>林立義</t>
    <phoneticPr fontId="36" type="noConversion"/>
  </si>
  <si>
    <t>黃進成</t>
    <phoneticPr fontId="36" type="noConversion"/>
  </si>
  <si>
    <t>卓俊吉</t>
    <phoneticPr fontId="36" type="noConversion"/>
  </si>
  <si>
    <t>外場人員</t>
    <phoneticPr fontId="36" type="noConversion"/>
  </si>
  <si>
    <t>文山專案</t>
    <phoneticPr fontId="36" type="noConversion"/>
  </si>
  <si>
    <t>何姍融</t>
    <phoneticPr fontId="36" type="noConversion"/>
  </si>
  <si>
    <t>輔祥專案</t>
    <phoneticPr fontId="36" type="noConversion"/>
  </si>
  <si>
    <t>陳江春子</t>
    <phoneticPr fontId="36" type="noConversion"/>
  </si>
  <si>
    <t>法務環安組</t>
    <phoneticPr fontId="0" type="Hiragana"/>
  </si>
  <si>
    <t>李義鴻</t>
    <phoneticPr fontId="0" type="Hiragana"/>
  </si>
  <si>
    <t>環安專員</t>
    <phoneticPr fontId="0" type="Hiragana"/>
  </si>
  <si>
    <t>人力仲介</t>
    <phoneticPr fontId="0" type="Hiragana"/>
  </si>
  <si>
    <t>陳沛華</t>
    <phoneticPr fontId="0" type="Hiragana"/>
  </si>
  <si>
    <t>計時作業員</t>
    <phoneticPr fontId="0" type="Hiragana"/>
  </si>
  <si>
    <t>新竹站</t>
    <phoneticPr fontId="0" type="Hiragana"/>
  </si>
  <si>
    <t>賴志文</t>
    <phoneticPr fontId="0" type="Hiragana"/>
  </si>
  <si>
    <t>外場人員</t>
    <phoneticPr fontId="0" type="Hiragana"/>
  </si>
  <si>
    <t>張瑞林</t>
    <phoneticPr fontId="0" type="Hiragana"/>
  </si>
  <si>
    <t>堆高機司機</t>
    <phoneticPr fontId="0" type="Hiragana"/>
  </si>
  <si>
    <t>旺利站</t>
    <phoneticPr fontId="0" type="Hiragana"/>
  </si>
  <si>
    <t>賴幸妤</t>
    <phoneticPr fontId="0" type="Hiragana"/>
  </si>
  <si>
    <t>窗口會計</t>
    <phoneticPr fontId="0" type="Hiragana"/>
  </si>
  <si>
    <t>79D5C54C</t>
    <phoneticPr fontId="0" type="Hiragana"/>
  </si>
  <si>
    <t>朱芳瑩</t>
    <phoneticPr fontId="0" type="Hiragana"/>
  </si>
  <si>
    <t>廖秀雯</t>
    <phoneticPr fontId="0" type="Hiragana"/>
  </si>
  <si>
    <t>法務專員</t>
    <phoneticPr fontId="0" type="Hiragana"/>
  </si>
  <si>
    <t>營運管理處</t>
    <phoneticPr fontId="0" type="Hiragana"/>
  </si>
  <si>
    <t>陳佳聖</t>
    <phoneticPr fontId="0" type="Hiragana"/>
  </si>
  <si>
    <t>業務專員</t>
    <phoneticPr fontId="0" type="Hiragana"/>
  </si>
  <si>
    <t>工資截止3/31</t>
    <phoneticPr fontId="0" type="Hiragana"/>
  </si>
  <si>
    <t>V</t>
    <phoneticPr fontId="0" type="Hiragana"/>
  </si>
  <si>
    <t>便利通路事業處</t>
    <phoneticPr fontId="0" type="Hiragana"/>
  </si>
  <si>
    <t>陳柏良</t>
    <phoneticPr fontId="0" type="Hiragana"/>
  </si>
  <si>
    <t>區域督導</t>
    <phoneticPr fontId="0" type="Hiragana"/>
  </si>
  <si>
    <t>喬翔分選課</t>
    <phoneticPr fontId="0" type="Hiragana"/>
  </si>
  <si>
    <t>C00014</t>
    <phoneticPr fontId="0" type="Hiragana"/>
  </si>
  <si>
    <t>黎美芳</t>
    <phoneticPr fontId="0" type="Hiragana"/>
  </si>
  <si>
    <t>尹國文</t>
    <phoneticPr fontId="0" type="Hiragana"/>
  </si>
  <si>
    <t>02034</t>
    <phoneticPr fontId="0" type="Hiragana"/>
  </si>
  <si>
    <t xml:space="preserve"> 羅素美</t>
    <phoneticPr fontId="0" type="Hiragana"/>
  </si>
  <si>
    <t>01108</t>
    <phoneticPr fontId="0" type="Hiragana"/>
  </si>
  <si>
    <t>劉建邦</t>
    <phoneticPr fontId="0" type="Hiragana"/>
  </si>
  <si>
    <t>文山站</t>
    <phoneticPr fontId="0" type="Hiragana"/>
  </si>
  <si>
    <t>01996</t>
    <phoneticPr fontId="0" type="Hiragana"/>
  </si>
  <si>
    <t>施永秋</t>
    <phoneticPr fontId="0" type="Hiragana"/>
  </si>
  <si>
    <t>業務開發處</t>
    <phoneticPr fontId="0" type="Hiragana"/>
  </si>
  <si>
    <t>01194</t>
    <phoneticPr fontId="0" type="Hiragana"/>
  </si>
  <si>
    <t>游俊裕</t>
    <phoneticPr fontId="0" type="Hiragana"/>
  </si>
  <si>
    <t>業務高專</t>
    <phoneticPr fontId="0" type="Hiragana"/>
  </si>
  <si>
    <t>02043</t>
    <phoneticPr fontId="0" type="Hiragana"/>
  </si>
  <si>
    <t>鄭馨萍</t>
    <phoneticPr fontId="0" type="Hiragana"/>
  </si>
  <si>
    <t>北部倉庫</t>
    <phoneticPr fontId="0" type="Hiragana"/>
  </si>
  <si>
    <t>余恩偉</t>
    <phoneticPr fontId="0" type="Hiragana"/>
  </si>
  <si>
    <t>上半天班後失聯</t>
    <phoneticPr fontId="0" type="Hiragana"/>
  </si>
  <si>
    <t>刪除</t>
    <phoneticPr fontId="0" type="Hiragana"/>
  </si>
  <si>
    <t>神岡站</t>
    <phoneticPr fontId="0" type="Hiragana"/>
  </si>
  <si>
    <t>02006</t>
    <phoneticPr fontId="0" type="Hiragana"/>
  </si>
  <si>
    <t>徐吳樺</t>
    <phoneticPr fontId="0" type="Hiragana"/>
  </si>
  <si>
    <t>員林站</t>
    <phoneticPr fontId="0" type="Hiragana"/>
  </si>
  <si>
    <t>01495</t>
    <phoneticPr fontId="0" type="Hiragana"/>
  </si>
  <si>
    <t>劉瑞明</t>
    <phoneticPr fontId="0" type="Hiragana"/>
  </si>
  <si>
    <t>張勝明</t>
    <phoneticPr fontId="0" type="Hiragana"/>
  </si>
  <si>
    <t>友達包材清潔</t>
    <phoneticPr fontId="0" type="Hiragana"/>
  </si>
  <si>
    <t>01975</t>
    <phoneticPr fontId="0" type="Hiragana"/>
  </si>
  <si>
    <t>張勝傑</t>
    <phoneticPr fontId="0" type="Hiragana"/>
  </si>
  <si>
    <t>薪資扣教育訓練費用</t>
    <phoneticPr fontId="0" type="Hiragana"/>
  </si>
  <si>
    <t>01648</t>
    <phoneticPr fontId="0" type="Hiragana"/>
  </si>
  <si>
    <t>詹淑華</t>
    <phoneticPr fontId="0" type="Hiragana"/>
  </si>
  <si>
    <t>4/17退保</t>
    <phoneticPr fontId="0" type="Hiragana"/>
  </si>
  <si>
    <t>02050</t>
    <phoneticPr fontId="0" type="Hiragana"/>
  </si>
  <si>
    <t>胡伯青</t>
    <phoneticPr fontId="0" type="Hiragana"/>
  </si>
  <si>
    <t>4/18退保</t>
    <phoneticPr fontId="0" type="Hiragana"/>
  </si>
  <si>
    <t>未繳回識別證,薪資扣款200元</t>
    <phoneticPr fontId="0" type="Hiragana"/>
  </si>
  <si>
    <t>友達專案資收(一期)</t>
    <phoneticPr fontId="0" type="Hiragana"/>
  </si>
  <si>
    <t>01459</t>
    <phoneticPr fontId="0" type="Hiragana"/>
  </si>
  <si>
    <t>孫學斌</t>
    <phoneticPr fontId="0" type="Hiragana"/>
  </si>
  <si>
    <t>C00015</t>
    <phoneticPr fontId="0" type="Hiragana"/>
  </si>
  <si>
    <t>黃成亮</t>
    <phoneticPr fontId="0" type="Hiragana"/>
  </si>
  <si>
    <t>01889</t>
    <phoneticPr fontId="0" type="Hiragana"/>
  </si>
  <si>
    <t>顏禎延</t>
    <phoneticPr fontId="0" type="Hiragana"/>
  </si>
  <si>
    <t>02029</t>
    <phoneticPr fontId="0" type="Hiragana"/>
  </si>
  <si>
    <t>謝宗鎰</t>
    <phoneticPr fontId="0" type="Hiragana"/>
  </si>
  <si>
    <t>財務處</t>
    <phoneticPr fontId="0" type="Hiragana"/>
  </si>
  <si>
    <t>02040</t>
    <phoneticPr fontId="0" type="Hiragana"/>
  </si>
  <si>
    <t>王靜儀</t>
    <phoneticPr fontId="0" type="Hiragana"/>
  </si>
  <si>
    <t>工讀生</t>
    <phoneticPr fontId="0" type="Hiragana"/>
  </si>
  <si>
    <t>4/24退保</t>
    <phoneticPr fontId="0" type="Hiragana"/>
  </si>
  <si>
    <t>夢時代店</t>
    <phoneticPr fontId="0" type="Hiragana"/>
  </si>
  <si>
    <t>01997</t>
    <phoneticPr fontId="0" type="Hiragana"/>
  </si>
  <si>
    <t>黃景稱</t>
    <phoneticPr fontId="0" type="Hiragana"/>
  </si>
  <si>
    <t>北部倉庫(龍科)</t>
    <phoneticPr fontId="0" type="Hiragana"/>
  </si>
  <si>
    <t>C00016</t>
    <phoneticPr fontId="0" type="Hiragana"/>
  </si>
  <si>
    <t>劉國祥</t>
    <phoneticPr fontId="0" type="Hiragana"/>
  </si>
  <si>
    <t>02028</t>
    <phoneticPr fontId="0" type="Hiragana"/>
  </si>
  <si>
    <t>陳沛伊</t>
    <phoneticPr fontId="0" type="Hiragana"/>
  </si>
  <si>
    <t>夢時代</t>
    <phoneticPr fontId="0" type="Hiragana"/>
  </si>
  <si>
    <t>01873</t>
    <phoneticPr fontId="0" type="Hiragana"/>
  </si>
  <si>
    <t>陳福森</t>
    <phoneticPr fontId="0" type="Hiragana"/>
  </si>
  <si>
    <t>死亡</t>
    <phoneticPr fontId="0" type="Hiragana"/>
  </si>
  <si>
    <t>退團險</t>
    <phoneticPr fontId="0" type="Hiragana"/>
  </si>
  <si>
    <t>01772</t>
    <phoneticPr fontId="0" type="Hiragana"/>
  </si>
  <si>
    <t>顧曉青</t>
    <phoneticPr fontId="0" type="Hiragana"/>
  </si>
  <si>
    <t>助理會計</t>
    <phoneticPr fontId="0" type="Hiragana"/>
  </si>
  <si>
    <t>01563</t>
    <phoneticPr fontId="0" type="Hiragana"/>
  </si>
  <si>
    <t>陳凱怡</t>
    <phoneticPr fontId="0" type="Hiragana"/>
  </si>
  <si>
    <t>02057</t>
    <phoneticPr fontId="0" type="Hiragana"/>
  </si>
  <si>
    <t>蕭國輝</t>
    <phoneticPr fontId="0" type="Hiragana"/>
  </si>
  <si>
    <t>5/1退保</t>
    <phoneticPr fontId="0" type="Hiragana"/>
  </si>
  <si>
    <t>彰興站</t>
    <phoneticPr fontId="0" type="Hiragana"/>
  </si>
  <si>
    <t>01180</t>
    <phoneticPr fontId="0" type="Hiragana"/>
  </si>
  <si>
    <t>卓益源</t>
    <phoneticPr fontId="0" type="Hiragana"/>
  </si>
  <si>
    <t>大車司機</t>
    <phoneticPr fontId="0" type="Hiragana"/>
  </si>
  <si>
    <t>5/2退保</t>
    <phoneticPr fontId="0" type="Hiragana"/>
  </si>
  <si>
    <t>北部倉庫(蘆竹)</t>
    <phoneticPr fontId="0" type="Hiragana"/>
  </si>
  <si>
    <t>02032</t>
    <phoneticPr fontId="0" type="Hiragana"/>
  </si>
  <si>
    <t>吳怡君</t>
    <phoneticPr fontId="0" type="Hiragana"/>
  </si>
  <si>
    <t>北部倉庫(龍潭)</t>
    <phoneticPr fontId="0" type="Hiragana"/>
  </si>
  <si>
    <t>未建檔</t>
    <phoneticPr fontId="0" type="Hiragana"/>
  </si>
  <si>
    <t>范良煥</t>
    <phoneticPr fontId="0" type="Hiragana"/>
  </si>
  <si>
    <t>5/4退保</t>
    <phoneticPr fontId="0" type="Hiragana"/>
  </si>
  <si>
    <t>中部倉庫</t>
    <phoneticPr fontId="0" type="Hiragana"/>
  </si>
  <si>
    <t>00173</t>
    <phoneticPr fontId="0" type="Hiragana"/>
  </si>
  <si>
    <t>陳俊霖</t>
    <phoneticPr fontId="0" type="Hiragana"/>
  </si>
  <si>
    <t>組長</t>
    <phoneticPr fontId="0" type="Hiragana"/>
  </si>
  <si>
    <t>北部資收(龜山)</t>
    <phoneticPr fontId="0" type="Hiragana"/>
  </si>
  <si>
    <t>02046</t>
    <phoneticPr fontId="0" type="Hiragana"/>
  </si>
  <si>
    <t>陳正賢</t>
    <phoneticPr fontId="0" type="Hiragana"/>
  </si>
  <si>
    <t>5/9退保</t>
    <phoneticPr fontId="0" type="Hiragana"/>
  </si>
  <si>
    <t>便利通事業處</t>
    <phoneticPr fontId="0" type="Hiragana"/>
  </si>
  <si>
    <t>02058</t>
    <phoneticPr fontId="0" type="Hiragana"/>
  </si>
  <si>
    <t>余佩玲</t>
    <phoneticPr fontId="0" type="Hiragana"/>
  </si>
  <si>
    <t>店長</t>
    <phoneticPr fontId="0" type="Hiragana"/>
  </si>
  <si>
    <t>吳杰洺</t>
    <phoneticPr fontId="0" type="Hiragana"/>
  </si>
  <si>
    <t>5/10退保</t>
    <phoneticPr fontId="0" type="Hiragana"/>
  </si>
  <si>
    <t>北部資收(蘆竹)</t>
    <phoneticPr fontId="0" type="Hiragana"/>
  </si>
  <si>
    <t>02071</t>
    <phoneticPr fontId="0" type="Hiragana"/>
  </si>
  <si>
    <t>胡文啟</t>
    <phoneticPr fontId="0" type="Hiragana"/>
  </si>
  <si>
    <t>外場人員(堆高機)</t>
    <phoneticPr fontId="0" type="Hiragana"/>
  </si>
  <si>
    <t>劉哿卉</t>
    <phoneticPr fontId="0" type="Hiragana"/>
  </si>
  <si>
    <t>全興處理課</t>
    <phoneticPr fontId="0" type="Hiragana"/>
  </si>
  <si>
    <t>01732</t>
    <phoneticPr fontId="0" type="Hiragana"/>
  </si>
  <si>
    <t>蔡揚</t>
    <phoneticPr fontId="0" type="Hiragana"/>
  </si>
  <si>
    <t>外勞</t>
    <phoneticPr fontId="0" type="Hiragana"/>
  </si>
  <si>
    <t>薪資已結清</t>
    <phoneticPr fontId="0" type="Hiragana"/>
  </si>
  <si>
    <t>公關行銷組</t>
    <phoneticPr fontId="0" type="Hiragana"/>
  </si>
  <si>
    <t>01784</t>
    <phoneticPr fontId="0" type="Hiragana"/>
  </si>
  <si>
    <t>吳介元</t>
    <phoneticPr fontId="0" type="Hiragana"/>
  </si>
  <si>
    <t>物流管理部</t>
    <phoneticPr fontId="0" type="Hiragana"/>
  </si>
  <si>
    <t>01701</t>
    <phoneticPr fontId="0" type="Hiragana"/>
  </si>
  <si>
    <t>陳勤鎧</t>
    <phoneticPr fontId="0" type="Hiragana"/>
  </si>
  <si>
    <t>壓縮車司機</t>
    <phoneticPr fontId="0" type="Hiragana"/>
  </si>
  <si>
    <t>C00017</t>
    <phoneticPr fontId="0" type="Hiragana"/>
  </si>
  <si>
    <t>陳盛意</t>
    <phoneticPr fontId="0" type="Hiragana"/>
  </si>
  <si>
    <t>5/14退保</t>
    <phoneticPr fontId="0" type="Hiragana"/>
  </si>
  <si>
    <t>02078</t>
    <phoneticPr fontId="0" type="Hiragana"/>
  </si>
  <si>
    <t>莫真人</t>
    <phoneticPr fontId="0" type="Hiragana"/>
  </si>
  <si>
    <t>01800</t>
    <phoneticPr fontId="0" type="Hiragana"/>
  </si>
  <si>
    <t>阮氏垂莊</t>
    <phoneticPr fontId="0" type="Hiragana"/>
  </si>
  <si>
    <t>計時-作業員</t>
    <phoneticPr fontId="0" type="Hiragana"/>
  </si>
  <si>
    <t>01973</t>
    <phoneticPr fontId="0" type="Hiragana"/>
  </si>
  <si>
    <t>呂季憲</t>
    <phoneticPr fontId="0" type="Hiragana"/>
  </si>
  <si>
    <t>人資策略組</t>
    <phoneticPr fontId="0" type="Hiragana"/>
  </si>
  <si>
    <t>02020</t>
    <phoneticPr fontId="0" type="Hiragana"/>
  </si>
  <si>
    <t>詹佳欣</t>
    <phoneticPr fontId="0" type="Hiragana"/>
  </si>
  <si>
    <t>人資工讀</t>
    <phoneticPr fontId="0" type="Hiragana"/>
  </si>
  <si>
    <t>5/14半日班</t>
    <phoneticPr fontId="0" type="Hiragana"/>
  </si>
  <si>
    <t>大里站</t>
    <phoneticPr fontId="0" type="Hiragana"/>
  </si>
  <si>
    <t>陳凱勛</t>
    <phoneticPr fontId="0" type="Hiragana"/>
  </si>
  <si>
    <t>5/17退保</t>
    <phoneticPr fontId="0" type="Hiragana"/>
  </si>
  <si>
    <t>謝河洲</t>
    <phoneticPr fontId="0" type="Hiragana"/>
  </si>
  <si>
    <t>X</t>
    <phoneticPr fontId="0" type="Hiragana"/>
  </si>
  <si>
    <t>北部資收(龍潭)</t>
    <phoneticPr fontId="0" type="Hiragana"/>
  </si>
  <si>
    <t>馮進雄</t>
    <phoneticPr fontId="0" type="Hiragana"/>
  </si>
  <si>
    <t>02005</t>
    <phoneticPr fontId="0" type="Hiragana"/>
  </si>
  <si>
    <t>沈信南</t>
    <phoneticPr fontId="0" type="Hiragana"/>
  </si>
  <si>
    <t>5/21退保</t>
    <phoneticPr fontId="0" type="Hiragana"/>
  </si>
  <si>
    <t>C00018</t>
    <phoneticPr fontId="0" type="Hiragana"/>
  </si>
  <si>
    <t>張瑞琍</t>
    <phoneticPr fontId="0" type="Hiragana"/>
  </si>
  <si>
    <t>01755</t>
    <phoneticPr fontId="0" type="Hiragana"/>
  </si>
  <si>
    <t>朱國揚</t>
    <phoneticPr fontId="0" type="Hiragana"/>
  </si>
  <si>
    <t>5/22退保</t>
    <phoneticPr fontId="0" type="Hiragana"/>
  </si>
  <si>
    <t>高雄資收(仁武)</t>
    <phoneticPr fontId="0" type="Hiragana"/>
  </si>
  <si>
    <t>02068</t>
    <phoneticPr fontId="0" type="Hiragana"/>
  </si>
  <si>
    <t>柯博仁</t>
    <phoneticPr fontId="0" type="Hiragana"/>
  </si>
  <si>
    <t>羅永清</t>
    <phoneticPr fontId="0" type="Hiragana"/>
  </si>
  <si>
    <t>17T司機</t>
    <phoneticPr fontId="0" type="Hiragana"/>
  </si>
  <si>
    <t>02074</t>
    <phoneticPr fontId="0" type="Hiragana"/>
  </si>
  <si>
    <t>鄭朝尉</t>
    <phoneticPr fontId="0" type="Hiragana"/>
  </si>
  <si>
    <t>5/23退保</t>
    <phoneticPr fontId="0" type="Hiragana"/>
  </si>
  <si>
    <t>洪振芳</t>
    <phoneticPr fontId="0" type="Hiragana"/>
  </si>
  <si>
    <t>5/24~5/25請假,只來1日</t>
    <phoneticPr fontId="0" type="Hiragana"/>
  </si>
  <si>
    <t>呂豐鈞</t>
    <phoneticPr fontId="0" type="Hiragana"/>
  </si>
  <si>
    <t>5/28退保,只來1日,未寫離職單</t>
    <phoneticPr fontId="0" type="Hiragana"/>
  </si>
  <si>
    <t>斗六站</t>
    <phoneticPr fontId="0" type="Hiragana"/>
  </si>
  <si>
    <t>01819</t>
    <phoneticPr fontId="0" type="Hiragana"/>
  </si>
  <si>
    <t>吳順泰</t>
    <phoneticPr fontId="0" type="Hiragana"/>
  </si>
  <si>
    <t>5/29退保</t>
    <phoneticPr fontId="0" type="Hiragana"/>
  </si>
  <si>
    <t>鍾佩芸</t>
    <phoneticPr fontId="0" type="Hiragana"/>
  </si>
  <si>
    <t>游國猛</t>
    <phoneticPr fontId="0" type="Hiragana"/>
  </si>
  <si>
    <t>C00019</t>
    <phoneticPr fontId="0" type="Hiragana"/>
  </si>
  <si>
    <t>任鈺甄</t>
    <phoneticPr fontId="0" type="Hiragana"/>
  </si>
  <si>
    <t>01638</t>
    <phoneticPr fontId="0" type="Hiragana"/>
  </si>
  <si>
    <t>陳小玲</t>
    <phoneticPr fontId="0" type="Hiragana"/>
  </si>
  <si>
    <t>南科專案</t>
    <phoneticPr fontId="0" type="Hiragana"/>
  </si>
  <si>
    <t>01882</t>
    <phoneticPr fontId="0" type="Hiragana"/>
  </si>
  <si>
    <t>林租亦</t>
    <phoneticPr fontId="0" type="Hiragana"/>
  </si>
  <si>
    <t>總經理室</t>
    <phoneticPr fontId="0" type="Hiragana"/>
  </si>
  <si>
    <t>廖應誠</t>
    <phoneticPr fontId="0" type="Hiragana"/>
  </si>
  <si>
    <t>高專</t>
    <phoneticPr fontId="0" type="Hiragana"/>
  </si>
  <si>
    <t>00189</t>
    <phoneticPr fontId="0" type="Hiragana"/>
  </si>
  <si>
    <t>陳義達</t>
    <phoneticPr fontId="0" type="Hiragana"/>
  </si>
  <si>
    <t>6/4退保</t>
    <phoneticPr fontId="0" type="Hiragana"/>
  </si>
  <si>
    <t>稽核室</t>
    <phoneticPr fontId="0" type="Hiragana"/>
  </si>
  <si>
    <t>01312</t>
    <phoneticPr fontId="0" type="Hiragana"/>
  </si>
  <si>
    <t>廖景雄</t>
    <phoneticPr fontId="0" type="Hiragana"/>
  </si>
  <si>
    <t>專員</t>
    <phoneticPr fontId="0" type="Hiragana"/>
  </si>
  <si>
    <t>02047</t>
    <phoneticPr fontId="0" type="Hiragana"/>
  </si>
  <si>
    <t>戴添發</t>
    <phoneticPr fontId="0" type="Hiragana"/>
  </si>
  <si>
    <t>張淑暖</t>
    <phoneticPr fontId="0" type="Hiragana"/>
  </si>
  <si>
    <t>6/7退保</t>
    <phoneticPr fontId="0" type="Hiragana"/>
  </si>
  <si>
    <t>駱上玫</t>
    <phoneticPr fontId="0" type="Hiragana"/>
  </si>
  <si>
    <t>02041</t>
    <phoneticPr fontId="0" type="Hiragana"/>
  </si>
  <si>
    <t>余織秀</t>
    <phoneticPr fontId="0" type="Hiragana"/>
  </si>
  <si>
    <t>02093</t>
    <phoneticPr fontId="0" type="Hiragana"/>
  </si>
  <si>
    <t>江東翰</t>
    <phoneticPr fontId="0" type="Hiragana"/>
  </si>
  <si>
    <t>6/8退保</t>
    <phoneticPr fontId="0" type="Hiragana"/>
  </si>
  <si>
    <t>02094</t>
    <phoneticPr fontId="0" type="Hiragana"/>
  </si>
  <si>
    <t>林偉群</t>
    <phoneticPr fontId="0" type="Hiragana"/>
  </si>
  <si>
    <t>01881</t>
    <phoneticPr fontId="0" type="Hiragana"/>
  </si>
  <si>
    <t>許文宗</t>
    <phoneticPr fontId="0" type="Hiragana"/>
  </si>
  <si>
    <t>拖車司機</t>
    <phoneticPr fontId="0" type="Hiragana"/>
  </si>
  <si>
    <t>6/12退保</t>
    <phoneticPr fontId="0" type="Hiragana"/>
  </si>
  <si>
    <t>01913</t>
    <phoneticPr fontId="0" type="Hiragana"/>
  </si>
  <si>
    <t>吳正隆</t>
    <phoneticPr fontId="0" type="Hiragana"/>
  </si>
  <si>
    <t>主任</t>
    <phoneticPr fontId="0" type="Hiragana"/>
  </si>
  <si>
    <t>01470</t>
    <phoneticPr fontId="0" type="Hiragana"/>
  </si>
  <si>
    <t>高自強</t>
    <phoneticPr fontId="0" type="Hiragana"/>
  </si>
  <si>
    <t>連續曠職三天以上</t>
    <phoneticPr fontId="0" type="Hiragana"/>
  </si>
  <si>
    <t>01820</t>
    <phoneticPr fontId="0" type="Hiragana"/>
  </si>
  <si>
    <t>陳湘桓</t>
    <phoneticPr fontId="0" type="Hiragana"/>
  </si>
  <si>
    <t>光復店</t>
    <phoneticPr fontId="0" type="Hiragana"/>
  </si>
  <si>
    <t>01825</t>
    <phoneticPr fontId="0" type="Hiragana"/>
  </si>
  <si>
    <t>陳啟文</t>
    <phoneticPr fontId="0" type="Hiragana"/>
  </si>
  <si>
    <t>資遣</t>
    <phoneticPr fontId="0" type="Hiragana"/>
  </si>
  <si>
    <t>01988</t>
    <phoneticPr fontId="0" type="Hiragana"/>
  </si>
  <si>
    <t>許幼卷</t>
    <phoneticPr fontId="0" type="Hiragana"/>
  </si>
  <si>
    <t>計時工讀生</t>
    <phoneticPr fontId="0" type="Hiragana"/>
  </si>
  <si>
    <t>謝東憲</t>
    <phoneticPr fontId="0" type="Hiragana"/>
  </si>
  <si>
    <t>連續曠職三天</t>
    <phoneticPr fontId="0" type="Hiragana"/>
  </si>
  <si>
    <t>02088</t>
    <phoneticPr fontId="0" type="Hiragana"/>
  </si>
  <si>
    <t>呂文豪</t>
    <phoneticPr fontId="0" type="Hiragana"/>
  </si>
  <si>
    <t>會計組</t>
    <phoneticPr fontId="0" type="Hiragana"/>
  </si>
  <si>
    <t>02063</t>
    <phoneticPr fontId="0" type="Hiragana"/>
  </si>
  <si>
    <t>林佩瑜</t>
    <phoneticPr fontId="0" type="Hiragana"/>
  </si>
  <si>
    <t>助理管理師</t>
    <phoneticPr fontId="0" type="Hiragana"/>
  </si>
  <si>
    <t>V大明</t>
    <phoneticPr fontId="0" type="Hiragana"/>
  </si>
  <si>
    <t>02061</t>
    <phoneticPr fontId="0" type="Hiragana"/>
  </si>
  <si>
    <t>劉奎佑</t>
    <phoneticPr fontId="0" type="Hiragana"/>
  </si>
  <si>
    <t>夢時代統包</t>
    <phoneticPr fontId="0" type="Hiragana"/>
  </si>
  <si>
    <t>雷清元</t>
    <phoneticPr fontId="0" type="Hiragana"/>
  </si>
  <si>
    <t>01807</t>
    <phoneticPr fontId="0" type="Hiragana"/>
  </si>
  <si>
    <t>孔山</t>
    <phoneticPr fontId="0" type="Hiragana"/>
  </si>
  <si>
    <t>6/21退保</t>
    <phoneticPr fontId="0" type="Hiragana"/>
  </si>
  <si>
    <t>全興分選課</t>
    <phoneticPr fontId="0" type="Hiragana"/>
  </si>
  <si>
    <t>01266</t>
    <phoneticPr fontId="0" type="Hiragana"/>
  </si>
  <si>
    <t>書怕</t>
    <phoneticPr fontId="0" type="Hiragana"/>
  </si>
  <si>
    <t>01267</t>
    <phoneticPr fontId="0" type="Hiragana"/>
  </si>
  <si>
    <t>克徹</t>
    <phoneticPr fontId="0" type="Hiragana"/>
  </si>
  <si>
    <t>蕭明煌</t>
    <phoneticPr fontId="0" type="Hiragana"/>
  </si>
  <si>
    <t>尿遁落跑</t>
    <phoneticPr fontId="0" type="Hiragana"/>
  </si>
  <si>
    <t>01282</t>
    <phoneticPr fontId="0" type="Hiragana"/>
  </si>
  <si>
    <t>那列</t>
    <phoneticPr fontId="0" type="Hiragana"/>
  </si>
  <si>
    <t>6/29退保</t>
    <phoneticPr fontId="0" type="Hiragana"/>
  </si>
  <si>
    <t>02027</t>
    <phoneticPr fontId="0" type="Hiragana"/>
  </si>
  <si>
    <t>李利芳</t>
    <phoneticPr fontId="0" type="Hiragana"/>
  </si>
  <si>
    <t>稽核專員</t>
    <phoneticPr fontId="0" type="Hiragana"/>
  </si>
  <si>
    <t>01910</t>
    <phoneticPr fontId="0" type="Hiragana"/>
  </si>
  <si>
    <t>陳盈均</t>
    <phoneticPr fontId="0" type="Hiragana"/>
  </si>
  <si>
    <t>02112</t>
    <phoneticPr fontId="0" type="Hiragana"/>
  </si>
  <si>
    <t>楊文欽</t>
    <phoneticPr fontId="0" type="Hiragana"/>
  </si>
  <si>
    <t>6/30退保</t>
    <phoneticPr fontId="0" type="Hiragana"/>
  </si>
  <si>
    <t>友達資收(三期)</t>
    <phoneticPr fontId="0" type="Hiragana"/>
  </si>
  <si>
    <t>02108</t>
    <phoneticPr fontId="0" type="Hiragana"/>
  </si>
  <si>
    <t>陳育嫻</t>
    <phoneticPr fontId="0" type="Hiragana"/>
  </si>
  <si>
    <t>02083</t>
    <phoneticPr fontId="0" type="Hiragana"/>
  </si>
  <si>
    <t>黃素華</t>
    <phoneticPr fontId="0" type="Hiragana"/>
  </si>
  <si>
    <t>02023</t>
    <phoneticPr fontId="0" type="Hiragana"/>
  </si>
  <si>
    <t>陳炳松</t>
    <phoneticPr fontId="0" type="Hiragana"/>
  </si>
  <si>
    <t>夾子車司機</t>
    <phoneticPr fontId="0" type="Hiragana"/>
  </si>
  <si>
    <t>02003</t>
    <phoneticPr fontId="0" type="Hiragana"/>
  </si>
  <si>
    <t>王雁民</t>
    <phoneticPr fontId="0" type="Hiragana"/>
  </si>
  <si>
    <t>林雨霖</t>
    <phoneticPr fontId="0" type="Hiragana"/>
  </si>
  <si>
    <t>陳大平</t>
    <phoneticPr fontId="0" type="Hiragana"/>
  </si>
  <si>
    <t>02091</t>
    <phoneticPr fontId="0" type="Hiragana"/>
  </si>
  <si>
    <t>王碧慧</t>
    <phoneticPr fontId="0" type="Hiragana"/>
  </si>
  <si>
    <t>7/3 12:00離職，7/3退保</t>
    <phoneticPr fontId="0" type="Hiragana"/>
  </si>
  <si>
    <t>全興造粒課</t>
    <phoneticPr fontId="0" type="Hiragana"/>
  </si>
  <si>
    <t>02119</t>
    <phoneticPr fontId="0" type="Hiragana"/>
  </si>
  <si>
    <t>吳嘉玲</t>
    <phoneticPr fontId="0" type="Hiragana"/>
  </si>
  <si>
    <t>7/3退保</t>
    <phoneticPr fontId="0" type="Hiragana"/>
  </si>
  <si>
    <t>01853</t>
    <phoneticPr fontId="0" type="Hiragana"/>
  </si>
  <si>
    <t>黃國隆</t>
    <phoneticPr fontId="0" type="Hiragana"/>
  </si>
  <si>
    <t>7/5退保</t>
    <phoneticPr fontId="0" type="Hiragana"/>
  </si>
  <si>
    <t>葉信賢</t>
    <phoneticPr fontId="0" type="Hiragana"/>
  </si>
  <si>
    <t>7/6退保</t>
    <phoneticPr fontId="0" type="Hiragana"/>
  </si>
  <si>
    <t>V勞保</t>
    <phoneticPr fontId="0" type="Hiragana"/>
  </si>
  <si>
    <t>02111</t>
    <phoneticPr fontId="0" type="Hiragana"/>
  </si>
  <si>
    <t>陳月桂</t>
    <phoneticPr fontId="0" type="Hiragana"/>
  </si>
  <si>
    <t>計時人員</t>
    <phoneticPr fontId="0" type="Hiragana"/>
  </si>
  <si>
    <t>7/7下半日，7/6退保</t>
    <phoneticPr fontId="0" type="Hiragana"/>
  </si>
  <si>
    <t>南科3M</t>
    <phoneticPr fontId="0" type="Hiragana"/>
  </si>
  <si>
    <t>呂承叡</t>
    <phoneticPr fontId="0" type="Hiragana"/>
  </si>
  <si>
    <t>計時作業員(夜班)</t>
    <phoneticPr fontId="0" type="Hiragana"/>
  </si>
  <si>
    <t>7/8退保</t>
    <phoneticPr fontId="0" type="Hiragana"/>
  </si>
  <si>
    <t>明基北部倉庫(蘆竹)</t>
    <phoneticPr fontId="0" type="Hiragana"/>
  </si>
  <si>
    <t>倪瑞臨</t>
    <phoneticPr fontId="0" type="Hiragana"/>
  </si>
  <si>
    <t>報到13:00~17:00，隔日未到，7/9退保</t>
    <phoneticPr fontId="0" type="Hiragana"/>
  </si>
  <si>
    <t>02113</t>
    <phoneticPr fontId="0" type="Hiragana"/>
  </si>
  <si>
    <t>柯美惠</t>
    <phoneticPr fontId="0" type="Hiragana"/>
  </si>
  <si>
    <t>7/7上半日，7/9退保</t>
    <phoneticPr fontId="0" type="Hiragana"/>
  </si>
  <si>
    <t>業務開發處(中部倉庫)</t>
    <phoneticPr fontId="0" type="Hiragana"/>
  </si>
  <si>
    <t>楊敏章</t>
    <phoneticPr fontId="0" type="Hiragana"/>
  </si>
  <si>
    <t>7/16退保</t>
    <phoneticPr fontId="0" type="Hiragana"/>
  </si>
  <si>
    <t>蔡湶植</t>
    <phoneticPr fontId="0" type="Hiragana"/>
  </si>
  <si>
    <t>林琬于</t>
    <phoneticPr fontId="0" type="Hiragana"/>
  </si>
  <si>
    <t>明基北部倉庫(龍潭)</t>
    <phoneticPr fontId="0" type="Hiragana"/>
  </si>
  <si>
    <t>黃益琳</t>
    <phoneticPr fontId="0" type="Hiragana"/>
  </si>
  <si>
    <t>7/16退保(卡片、制服未繳回)</t>
    <phoneticPr fontId="0" type="Hiragana"/>
  </si>
  <si>
    <t>02110</t>
    <phoneticPr fontId="0" type="Hiragana"/>
  </si>
  <si>
    <t>陳明佑</t>
    <phoneticPr fontId="0" type="Hiragana"/>
  </si>
  <si>
    <r>
      <t>曠職三日以上，7/16退保(制服未繳回、扣</t>
    </r>
    <r>
      <rPr>
        <sz val="12"/>
        <color rgb="FFFF0000"/>
        <rFont val="微軟正黑體"/>
        <family val="2"/>
        <charset val="136"/>
      </rPr>
      <t>8,000元</t>
    </r>
    <r>
      <rPr>
        <sz val="12"/>
        <rFont val="微軟正黑體"/>
        <family val="2"/>
        <charset val="136"/>
      </rPr>
      <t>轉職金)</t>
    </r>
    <phoneticPr fontId="0" type="Hiragana"/>
  </si>
  <si>
    <t>C00021</t>
    <phoneticPr fontId="0" type="Hiragana"/>
  </si>
  <si>
    <t>王志平</t>
    <phoneticPr fontId="0" type="Hiragana"/>
  </si>
  <si>
    <t>7/18退保</t>
    <phoneticPr fontId="0" type="Hiragana"/>
  </si>
  <si>
    <t>C00020</t>
    <phoneticPr fontId="0" type="Hiragana"/>
  </si>
  <si>
    <t>許國華</t>
    <phoneticPr fontId="0" type="Hiragana"/>
  </si>
  <si>
    <t>吳郁宬</t>
    <phoneticPr fontId="0" type="Hiragana"/>
  </si>
  <si>
    <t>無故未到，7/19退保</t>
    <phoneticPr fontId="0" type="Hiragana"/>
  </si>
  <si>
    <t>賴雅雯</t>
    <phoneticPr fontId="0" type="Hiragana"/>
  </si>
  <si>
    <t>桃園站</t>
    <phoneticPr fontId="0" type="Hiragana"/>
  </si>
  <si>
    <t>羅建中</t>
    <phoneticPr fontId="0" type="Hiragana"/>
  </si>
  <si>
    <t>曠職三日以上，7/23退保</t>
    <phoneticPr fontId="0" type="Hiragana"/>
  </si>
  <si>
    <t>業務包材清潔</t>
    <phoneticPr fontId="0" type="Hiragana"/>
  </si>
  <si>
    <t>劉慕吟</t>
    <phoneticPr fontId="0" type="Hiragana"/>
  </si>
  <si>
    <t>7/23退保</t>
    <phoneticPr fontId="0" type="Hiragana"/>
  </si>
  <si>
    <t>02131</t>
    <phoneticPr fontId="0" type="Hiragana"/>
  </si>
  <si>
    <t>陳婷</t>
    <phoneticPr fontId="0" type="Hiragana"/>
  </si>
  <si>
    <t>01771</t>
    <phoneticPr fontId="0" type="Hiragana"/>
  </si>
  <si>
    <t>陳泳霖</t>
    <phoneticPr fontId="0" type="Hiragana"/>
  </si>
  <si>
    <t>過世7/29</t>
    <phoneticPr fontId="0" type="Hiragana"/>
  </si>
  <si>
    <t>業務開發處(中部市場開發)</t>
    <phoneticPr fontId="0" type="Hiragana"/>
  </si>
  <si>
    <t>01758</t>
    <phoneticPr fontId="0" type="Hiragana"/>
  </si>
  <si>
    <t>蔡安順</t>
    <phoneticPr fontId="0" type="Hiragana"/>
  </si>
  <si>
    <t>國際事業處</t>
    <phoneticPr fontId="0" type="Hiragana"/>
  </si>
  <si>
    <t>黃耀民</t>
    <phoneticPr fontId="0" type="Hiragana"/>
  </si>
  <si>
    <t>謝明純</t>
    <phoneticPr fontId="0" type="Hiragana"/>
  </si>
  <si>
    <t>助管師</t>
    <phoneticPr fontId="0" type="Hiragana"/>
  </si>
  <si>
    <t>全興廠</t>
    <phoneticPr fontId="0" type="Hiragana"/>
  </si>
  <si>
    <t>李盈瑩</t>
    <phoneticPr fontId="0" type="Hiragana"/>
  </si>
  <si>
    <t>會計助理</t>
    <phoneticPr fontId="0" type="Hiragana"/>
  </si>
  <si>
    <t>02130</t>
    <phoneticPr fontId="0" type="Hiragana"/>
  </si>
  <si>
    <t>高賢銘</t>
    <phoneticPr fontId="0" type="Hiragana"/>
  </si>
  <si>
    <t>02114</t>
    <phoneticPr fontId="0" type="Hiragana"/>
  </si>
  <si>
    <t>陳嘉維</t>
    <phoneticPr fontId="0" type="Hiragana"/>
  </si>
  <si>
    <t>陳奕文</t>
    <phoneticPr fontId="0" type="Hiragana"/>
  </si>
  <si>
    <t>02132</t>
    <phoneticPr fontId="0" type="Hiragana"/>
  </si>
  <si>
    <t>黃志昌</t>
    <phoneticPr fontId="0" type="Hiragana"/>
  </si>
  <si>
    <t>劉羿君</t>
    <phoneticPr fontId="0" type="Hiragana"/>
  </si>
  <si>
    <t>大明站</t>
    <phoneticPr fontId="0" type="Hiragana"/>
  </si>
  <si>
    <t>01923</t>
    <phoneticPr fontId="0" type="Hiragana"/>
  </si>
  <si>
    <t>黃維志</t>
    <phoneticPr fontId="0" type="Hiragana"/>
  </si>
  <si>
    <t>全興廠(分選課)</t>
    <phoneticPr fontId="0" type="Hiragana"/>
  </si>
  <si>
    <t>阿三</t>
    <phoneticPr fontId="0" type="Hiragana"/>
  </si>
  <si>
    <t>8/6退保</t>
    <phoneticPr fontId="0" type="Hiragana"/>
  </si>
  <si>
    <t>金馬站</t>
    <phoneticPr fontId="0" type="Hiragana"/>
  </si>
  <si>
    <t>00057</t>
    <phoneticPr fontId="0" type="Hiragana"/>
  </si>
  <si>
    <t>張維祺</t>
    <phoneticPr fontId="0" type="Hiragana"/>
  </si>
  <si>
    <t>8/1轉調彰興站(7/31退金馬，8/1加彰興)</t>
    <phoneticPr fontId="0" type="Hiragana"/>
  </si>
  <si>
    <t>林家煜</t>
    <phoneticPr fontId="0" type="Hiragana"/>
  </si>
  <si>
    <t>勞健保(7/31退金馬，8/1加大豐科)</t>
    <phoneticPr fontId="0" type="Hiragana"/>
  </si>
  <si>
    <t>王文生</t>
    <phoneticPr fontId="0" type="Hiragana"/>
  </si>
  <si>
    <t>02127</t>
    <phoneticPr fontId="0" type="Hiragana"/>
  </si>
  <si>
    <t>02065</t>
    <phoneticPr fontId="0" type="Hiragana"/>
  </si>
  <si>
    <t>陳坤生</t>
    <phoneticPr fontId="0" type="Hiragana"/>
  </si>
  <si>
    <t>8/20退保,工資截至8/10</t>
    <phoneticPr fontId="0" type="Hiragana"/>
  </si>
  <si>
    <t>02067</t>
    <phoneticPr fontId="0" type="Hiragana"/>
  </si>
  <si>
    <t>何貴英</t>
    <phoneticPr fontId="0" type="Hiragana"/>
  </si>
  <si>
    <t>02142</t>
    <phoneticPr fontId="0" type="Hiragana"/>
  </si>
  <si>
    <t>彭添生</t>
    <phoneticPr fontId="0" type="Hiragana"/>
  </si>
  <si>
    <t>8/13退保</t>
    <phoneticPr fontId="0" type="Hiragana"/>
  </si>
  <si>
    <t>02105</t>
    <phoneticPr fontId="0" type="Hiragana"/>
  </si>
  <si>
    <t>徐漫珊</t>
    <phoneticPr fontId="0" type="Hiragana"/>
  </si>
  <si>
    <t>劉家臻</t>
    <phoneticPr fontId="0" type="Hiragana"/>
  </si>
  <si>
    <t>投資組</t>
    <phoneticPr fontId="0" type="Hiragana"/>
  </si>
  <si>
    <t>01698</t>
    <phoneticPr fontId="0" type="Hiragana"/>
  </si>
  <si>
    <t>楊庚生</t>
    <phoneticPr fontId="0" type="Hiragana"/>
  </si>
  <si>
    <t>大陸投資</t>
    <phoneticPr fontId="0" type="Hiragana"/>
  </si>
  <si>
    <t>8/17退保</t>
    <phoneticPr fontId="0" type="Hiragana"/>
  </si>
  <si>
    <t>01932</t>
    <phoneticPr fontId="0" type="Hiragana"/>
  </si>
  <si>
    <t>邱睿淵</t>
    <phoneticPr fontId="0" type="Hiragana"/>
  </si>
  <si>
    <t>8/20退保</t>
    <phoneticPr fontId="0" type="Hiragana"/>
  </si>
  <si>
    <t>友達資收(一期)</t>
    <phoneticPr fontId="0" type="Hiragana"/>
  </si>
  <si>
    <t>00294</t>
    <phoneticPr fontId="0" type="Hiragana"/>
  </si>
  <si>
    <t>謝天新</t>
    <phoneticPr fontId="0" type="Hiragana"/>
  </si>
  <si>
    <t>張冰帆</t>
    <phoneticPr fontId="0" type="Hiragana"/>
  </si>
  <si>
    <t>X刪除</t>
    <phoneticPr fontId="0" type="Hiragana"/>
  </si>
  <si>
    <t>房麗平</t>
    <phoneticPr fontId="0" type="Hiragana"/>
  </si>
  <si>
    <t>8/22退保</t>
    <phoneticPr fontId="0" type="Hiragana"/>
  </si>
  <si>
    <t>謝嘉豪</t>
    <phoneticPr fontId="0" type="Hiragana"/>
  </si>
  <si>
    <t>國際事業處-採購部</t>
    <phoneticPr fontId="0" type="Hiragana"/>
  </si>
  <si>
    <t>紀亮光</t>
    <phoneticPr fontId="0" type="Hiragana"/>
  </si>
  <si>
    <t>8/28退保</t>
    <phoneticPr fontId="0" type="Hiragana"/>
  </si>
  <si>
    <t>行政室</t>
    <phoneticPr fontId="0" type="Hiragana"/>
  </si>
  <si>
    <t>02171</t>
    <phoneticPr fontId="0" type="Hiragana"/>
  </si>
  <si>
    <t>陳虹儒</t>
    <phoneticPr fontId="0" type="Hiragana"/>
  </si>
  <si>
    <t>8/29退保</t>
    <phoneticPr fontId="0" type="Hiragana"/>
  </si>
  <si>
    <t>02126</t>
    <phoneticPr fontId="0" type="Hiragana"/>
  </si>
  <si>
    <t>湯子慶</t>
    <phoneticPr fontId="0" type="Hiragana"/>
  </si>
  <si>
    <t>8/31退保</t>
    <phoneticPr fontId="0" type="Hiragana"/>
  </si>
  <si>
    <t>01515</t>
    <phoneticPr fontId="0" type="Hiragana"/>
  </si>
  <si>
    <t>曾莞筑</t>
    <phoneticPr fontId="0" type="Hiragana"/>
  </si>
  <si>
    <t>何曉茵</t>
    <phoneticPr fontId="0" type="Hiragana"/>
  </si>
  <si>
    <t>江志昇</t>
    <phoneticPr fontId="0" type="Hiragana"/>
  </si>
  <si>
    <t>02129</t>
    <phoneticPr fontId="0" type="Hiragana"/>
  </si>
  <si>
    <t>唐嘉微</t>
    <phoneticPr fontId="0" type="Hiragana"/>
  </si>
  <si>
    <t>02143</t>
    <phoneticPr fontId="0" type="Hiragana"/>
  </si>
  <si>
    <t>賴嘉偉</t>
    <phoneticPr fontId="0" type="Hiragana"/>
  </si>
  <si>
    <t>盧文鈞</t>
    <phoneticPr fontId="0" type="Hiragana"/>
  </si>
  <si>
    <t>經理</t>
    <phoneticPr fontId="0" type="Hiragana"/>
  </si>
  <si>
    <t>李品妤</t>
    <phoneticPr fontId="0" type="Hiragana"/>
  </si>
  <si>
    <t>門市人員</t>
    <phoneticPr fontId="0" type="Hiragana"/>
  </si>
  <si>
    <t>鍾萬樺</t>
    <phoneticPr fontId="0" type="Hiragana"/>
  </si>
  <si>
    <t>黃永勝</t>
    <phoneticPr fontId="0" type="Hiragana"/>
  </si>
  <si>
    <t>9/2退保</t>
    <phoneticPr fontId="0" type="Hiragana"/>
  </si>
  <si>
    <t>陳明華</t>
    <phoneticPr fontId="0" type="Hiragana"/>
  </si>
  <si>
    <t>連續曠職3日，9/5退保</t>
    <phoneticPr fontId="0" type="Hiragana"/>
  </si>
  <si>
    <t>夢時代專案</t>
    <phoneticPr fontId="0" type="Hiragana"/>
  </si>
  <si>
    <t>楊依文</t>
    <phoneticPr fontId="0" type="Hiragana"/>
  </si>
  <si>
    <t>通報9/1，9/5退保</t>
    <phoneticPr fontId="0" type="Hiragana"/>
  </si>
  <si>
    <t>02165</t>
    <phoneticPr fontId="0" type="Hiragana"/>
  </si>
  <si>
    <t>納隆</t>
    <phoneticPr fontId="0" type="Hiragana"/>
  </si>
  <si>
    <t>薪資結清9/1，9/10退保(團保9/8吳'r退)</t>
    <phoneticPr fontId="0" type="Hiragana"/>
  </si>
  <si>
    <t>02075</t>
    <phoneticPr fontId="0" type="Hiragana"/>
  </si>
  <si>
    <t>鄭子瑋</t>
    <phoneticPr fontId="0" type="Hiragana"/>
  </si>
  <si>
    <t>連續曠職3日(失聯)，9/5退保</t>
    <phoneticPr fontId="0" type="Hiragana"/>
  </si>
  <si>
    <t>中部資收</t>
    <phoneticPr fontId="0" type="Hiragana"/>
  </si>
  <si>
    <t>蔡明達</t>
    <phoneticPr fontId="0" type="Hiragana"/>
  </si>
  <si>
    <t>連續曠職3日，工資截至8/31，9/6退保</t>
    <phoneticPr fontId="0" type="Hiragana"/>
  </si>
  <si>
    <t>策略管理處行政室</t>
    <phoneticPr fontId="0" type="Hiragana"/>
  </si>
  <si>
    <t>曾翊昀</t>
    <phoneticPr fontId="0" type="Hiragana"/>
  </si>
  <si>
    <t>9/6退保</t>
    <phoneticPr fontId="0" type="Hiragana"/>
  </si>
  <si>
    <t>蘇勇志</t>
    <phoneticPr fontId="0" type="Hiragana"/>
  </si>
  <si>
    <t>V團保刪除</t>
    <phoneticPr fontId="0" type="Hiragana"/>
  </si>
  <si>
    <t>李志豪</t>
    <phoneticPr fontId="0" type="Hiragana"/>
  </si>
  <si>
    <t>9/11退保，特休未休</t>
    <phoneticPr fontId="0" type="Hiragana"/>
  </si>
  <si>
    <t>02158</t>
    <phoneticPr fontId="0" type="Hiragana"/>
  </si>
  <si>
    <t>張以能</t>
    <phoneticPr fontId="0" type="Hiragana"/>
  </si>
  <si>
    <t>9/11退保</t>
    <phoneticPr fontId="0" type="Hiragana"/>
  </si>
  <si>
    <t>李敬軒</t>
    <phoneticPr fontId="0" type="Hiragana"/>
  </si>
  <si>
    <t>9/13退保</t>
    <phoneticPr fontId="0" type="Hiragana"/>
  </si>
  <si>
    <t>黃榮耀</t>
    <phoneticPr fontId="0" type="Hiragana"/>
  </si>
  <si>
    <t>02139</t>
    <phoneticPr fontId="0" type="Hiragana"/>
  </si>
  <si>
    <t>黃嘉智</t>
    <phoneticPr fontId="0" type="Hiragana"/>
  </si>
  <si>
    <t>計時作業員(中班)</t>
    <phoneticPr fontId="0" type="Hiragana"/>
  </si>
  <si>
    <t>9/17退保</t>
    <phoneticPr fontId="0" type="Hiragana"/>
  </si>
  <si>
    <t>彭紅</t>
    <phoneticPr fontId="0" type="Hiragana"/>
  </si>
  <si>
    <t>業務開發處(南區市場開發部)</t>
    <phoneticPr fontId="0" type="Hiragana"/>
  </si>
  <si>
    <t>01995</t>
    <phoneticPr fontId="0" type="Hiragana"/>
  </si>
  <si>
    <t>戴嘉宏</t>
    <phoneticPr fontId="0" type="Hiragana"/>
  </si>
  <si>
    <t>9/20退保</t>
    <phoneticPr fontId="0" type="Hiragana"/>
  </si>
  <si>
    <t>C00022</t>
    <phoneticPr fontId="0" type="Hiragana"/>
  </si>
  <si>
    <t>何秋香</t>
    <phoneticPr fontId="0" type="Hiragana"/>
  </si>
  <si>
    <t>C00023</t>
    <phoneticPr fontId="0" type="Hiragana"/>
  </si>
  <si>
    <t>林慧</t>
    <phoneticPr fontId="0" type="Hiragana"/>
  </si>
  <si>
    <t>9/21退保，識別證未繳回，扣200元</t>
    <phoneticPr fontId="0" type="Hiragana"/>
  </si>
  <si>
    <t>C00024</t>
    <phoneticPr fontId="0" type="Hiragana"/>
  </si>
  <si>
    <t>楊鑫旺</t>
    <phoneticPr fontId="0" type="Hiragana"/>
  </si>
  <si>
    <t>9/24退保</t>
    <phoneticPr fontId="0" type="Hiragana"/>
  </si>
  <si>
    <t>01912</t>
    <phoneticPr fontId="0" type="Hiragana"/>
  </si>
  <si>
    <t>吳群賢</t>
    <phoneticPr fontId="0" type="Hiragana"/>
  </si>
  <si>
    <t>副理</t>
    <phoneticPr fontId="0" type="Hiragana"/>
  </si>
  <si>
    <t>張志成</t>
    <phoneticPr fontId="0" type="Hiragana"/>
  </si>
  <si>
    <t>02149</t>
    <phoneticPr fontId="0" type="Hiragana"/>
  </si>
  <si>
    <t>葉耀微</t>
    <phoneticPr fontId="0" type="Hiragana"/>
  </si>
  <si>
    <t>晚班堆高機</t>
    <phoneticPr fontId="0" type="Hiragana"/>
  </si>
  <si>
    <t>9/27退保</t>
    <phoneticPr fontId="0" type="Hiragana"/>
  </si>
  <si>
    <t>01941</t>
    <phoneticPr fontId="0" type="Hiragana"/>
  </si>
  <si>
    <t>梁芳瑜</t>
    <phoneticPr fontId="0" type="Hiragana"/>
  </si>
  <si>
    <t>9/28退保</t>
    <phoneticPr fontId="0" type="Hiragana"/>
  </si>
  <si>
    <t>01966</t>
    <phoneticPr fontId="0" type="Hiragana"/>
  </si>
  <si>
    <t>劉芳</t>
    <phoneticPr fontId="0" type="Hiragana"/>
  </si>
  <si>
    <t>林志穎</t>
    <phoneticPr fontId="0" type="Hiragana"/>
  </si>
  <si>
    <t>副總</t>
    <phoneticPr fontId="0" type="Hiragana"/>
  </si>
  <si>
    <t>10/3退保;10/5加保</t>
    <phoneticPr fontId="0" type="Hiragana"/>
  </si>
  <si>
    <t>營運管理處-主任班</t>
    <phoneticPr fontId="0" type="Hiragana"/>
  </si>
  <si>
    <t>許騰元</t>
    <phoneticPr fontId="0" type="Hiragana"/>
  </si>
  <si>
    <t>儲備幹部</t>
    <phoneticPr fontId="0" type="Hiragana"/>
  </si>
  <si>
    <t>10/3退保</t>
    <phoneticPr fontId="0" type="Hiragana"/>
  </si>
  <si>
    <t>01350</t>
    <phoneticPr fontId="0" type="Hiragana"/>
  </si>
  <si>
    <t>10/4退保</t>
    <phoneticPr fontId="0" type="Hiragana"/>
  </si>
  <si>
    <t>業務開發處(北區市場開發部)</t>
    <phoneticPr fontId="0" type="Hiragana"/>
  </si>
  <si>
    <t>02133</t>
    <phoneticPr fontId="0" type="Hiragana"/>
  </si>
  <si>
    <t>宋穎婕</t>
    <phoneticPr fontId="0" type="Hiragana"/>
  </si>
  <si>
    <t>洪振杰</t>
    <phoneticPr fontId="0" type="Hiragana"/>
  </si>
  <si>
    <t>02085</t>
    <phoneticPr fontId="0" type="Hiragana"/>
  </si>
  <si>
    <t>10/2中午12:00離開;10/3退保</t>
    <phoneticPr fontId="0" type="Hiragana"/>
  </si>
  <si>
    <t>C00026</t>
    <phoneticPr fontId="0" type="Hiragana"/>
  </si>
  <si>
    <t>翁凱宏</t>
    <phoneticPr fontId="0" type="Hiragana"/>
  </si>
  <si>
    <t>02160</t>
    <phoneticPr fontId="0" type="Hiragana"/>
  </si>
  <si>
    <t>曾彥文</t>
    <phoneticPr fontId="0" type="Hiragana"/>
  </si>
  <si>
    <t>10/11退保</t>
    <phoneticPr fontId="0" type="Hiragana"/>
  </si>
  <si>
    <t>簡合鍵</t>
    <phoneticPr fontId="0" type="Hiragana"/>
  </si>
  <si>
    <t>不適應離開</t>
    <phoneticPr fontId="0" type="Hiragana"/>
  </si>
  <si>
    <t>草屯站</t>
    <phoneticPr fontId="66" type="noConversion"/>
  </si>
  <si>
    <t>00130</t>
    <phoneticPr fontId="0" type="Hiragana"/>
  </si>
  <si>
    <t>魏辰光</t>
    <phoneticPr fontId="66" type="noConversion"/>
  </si>
  <si>
    <t>10/15退保</t>
    <phoneticPr fontId="0" type="Hiragana"/>
  </si>
  <si>
    <t>友達-后里包材清潔區</t>
    <phoneticPr fontId="0" type="Hiragana"/>
  </si>
  <si>
    <t>10/12中午12:00離開</t>
    <phoneticPr fontId="0" type="Hiragana"/>
  </si>
  <si>
    <t>X</t>
    <phoneticPr fontId="0" type="Hiragana"/>
  </si>
  <si>
    <t>友達-后里包材清潔區</t>
    <phoneticPr fontId="0" type="Hiragana"/>
  </si>
  <si>
    <t>10/12中午12:00離開</t>
    <phoneticPr fontId="0" type="Hiragana"/>
  </si>
  <si>
    <t>X</t>
    <phoneticPr fontId="0" type="Hiragana"/>
  </si>
  <si>
    <t>友達-后里包材清潔區</t>
    <phoneticPr fontId="0" type="Hiragana"/>
  </si>
  <si>
    <t>10/12中午12:00離開</t>
    <phoneticPr fontId="0" type="Hiragana"/>
  </si>
  <si>
    <t>X</t>
    <phoneticPr fontId="0" type="Hiragana"/>
  </si>
  <si>
    <t>友達-后里包材清潔區</t>
    <phoneticPr fontId="0" type="Hiragana"/>
  </si>
  <si>
    <t>10/12中午12:00離開</t>
    <phoneticPr fontId="0" type="Hiragana"/>
  </si>
  <si>
    <t>X</t>
    <phoneticPr fontId="0" type="Hiragana"/>
  </si>
  <si>
    <t>人資策略組</t>
    <phoneticPr fontId="0" type="Hiragana"/>
  </si>
  <si>
    <t>02181</t>
    <phoneticPr fontId="0" type="Hiragana"/>
  </si>
  <si>
    <t>陳怡儒</t>
    <phoneticPr fontId="0" type="Hiragana"/>
  </si>
  <si>
    <t>工讀生</t>
    <phoneticPr fontId="0" type="Hiragana"/>
  </si>
  <si>
    <t>10/17退保</t>
    <phoneticPr fontId="0" type="Hiragana"/>
  </si>
  <si>
    <t>彰興站</t>
    <phoneticPr fontId="0" type="Hiragana"/>
  </si>
  <si>
    <t>01460</t>
    <phoneticPr fontId="0" type="Hiragana"/>
  </si>
  <si>
    <t>吳盈誌</t>
    <phoneticPr fontId="0" type="Hiragana"/>
  </si>
  <si>
    <t>夾子車司機</t>
    <phoneticPr fontId="0" type="Hiragana"/>
  </si>
  <si>
    <t>業務開發處-物流管理組</t>
    <phoneticPr fontId="66" type="noConversion"/>
  </si>
  <si>
    <t>02015</t>
    <phoneticPr fontId="0" type="Hiragana"/>
  </si>
  <si>
    <t>陳宜汝</t>
    <phoneticPr fontId="66" type="noConversion"/>
  </si>
  <si>
    <t>助理管理師</t>
    <phoneticPr fontId="66" type="noConversion"/>
  </si>
  <si>
    <t>大里站</t>
    <phoneticPr fontId="0" type="Hiragana"/>
  </si>
  <si>
    <t>02049</t>
    <phoneticPr fontId="0" type="Hiragana"/>
  </si>
  <si>
    <t>殷啟芳</t>
    <phoneticPr fontId="0" type="Hiragana"/>
  </si>
  <si>
    <t>外場人員</t>
    <phoneticPr fontId="0" type="Hiragana"/>
  </si>
  <si>
    <t>文山站</t>
    <phoneticPr fontId="0" type="Hiragana"/>
  </si>
  <si>
    <t>C00025</t>
    <phoneticPr fontId="0" type="Hiragana"/>
  </si>
  <si>
    <t>屈金霖</t>
    <phoneticPr fontId="0" type="Hiragana"/>
  </si>
  <si>
    <t>晚班堆高機</t>
    <phoneticPr fontId="0" type="Hiragana"/>
  </si>
  <si>
    <t>10/22退保</t>
    <phoneticPr fontId="0" type="Hiragana"/>
  </si>
  <si>
    <t>V</t>
    <phoneticPr fontId="0" type="Hiragana"/>
  </si>
  <si>
    <t>喬翔分選課</t>
    <phoneticPr fontId="0" type="Hiragana"/>
  </si>
  <si>
    <t>尹安明</t>
    <phoneticPr fontId="0" type="Hiragana"/>
  </si>
  <si>
    <t>計時作業員</t>
    <phoneticPr fontId="0" type="Hiragana"/>
  </si>
  <si>
    <t>10/24退保</t>
    <phoneticPr fontId="0" type="Hiragana"/>
  </si>
  <si>
    <t>V團保X</t>
    <phoneticPr fontId="0" type="Hiragana"/>
  </si>
  <si>
    <t>友達-后里包材清潔區</t>
    <phoneticPr fontId="0" type="Hiragana"/>
  </si>
  <si>
    <t>X</t>
    <phoneticPr fontId="0" type="Hiragana"/>
  </si>
  <si>
    <t>彰興站</t>
    <phoneticPr fontId="0" type="Hiragana"/>
  </si>
  <si>
    <t>01815</t>
    <phoneticPr fontId="0" type="Hiragana"/>
  </si>
  <si>
    <t>楊守禮</t>
    <phoneticPr fontId="0" type="Hiragana"/>
  </si>
  <si>
    <t>外場人員</t>
    <phoneticPr fontId="0" type="Hiragana"/>
  </si>
  <si>
    <t>連續曠職三日;10/24退保</t>
    <phoneticPr fontId="0" type="Hiragana"/>
  </si>
  <si>
    <t>喬翔分選課</t>
    <phoneticPr fontId="0" type="Hiragana"/>
  </si>
  <si>
    <t>王蕙君</t>
    <phoneticPr fontId="0" type="Hiragana"/>
  </si>
  <si>
    <t>計時作業員</t>
    <phoneticPr fontId="0" type="Hiragana"/>
  </si>
  <si>
    <t>中午離開</t>
    <phoneticPr fontId="0" type="Hiragana"/>
  </si>
  <si>
    <t>陳哲傑</t>
    <phoneticPr fontId="0" type="Hiragana"/>
  </si>
  <si>
    <t>夾子車司機</t>
    <phoneticPr fontId="0" type="Hiragana"/>
  </si>
  <si>
    <t>10/30退保</t>
    <phoneticPr fontId="0" type="Hiragana"/>
  </si>
  <si>
    <t>V</t>
    <phoneticPr fontId="0" type="Hiragana"/>
  </si>
  <si>
    <t>輔祥專案</t>
    <phoneticPr fontId="0" type="Hiragana"/>
  </si>
  <si>
    <t>02172</t>
    <phoneticPr fontId="0" type="Hiragana"/>
  </si>
  <si>
    <t>黃素華</t>
    <phoneticPr fontId="0" type="Hiragana"/>
  </si>
  <si>
    <t>10/31退保</t>
    <phoneticPr fontId="0" type="Hiragana"/>
  </si>
  <si>
    <t>友達-后里包材清潔區</t>
    <phoneticPr fontId="0" type="Hiragana"/>
  </si>
  <si>
    <t>01939</t>
    <phoneticPr fontId="0" type="Hiragana"/>
  </si>
  <si>
    <t>孫維章</t>
    <phoneticPr fontId="0" type="Hiragana"/>
  </si>
  <si>
    <t>作業員</t>
    <phoneticPr fontId="0" type="Hiragana"/>
  </si>
  <si>
    <t>01945</t>
    <phoneticPr fontId="0" type="Hiragana"/>
  </si>
  <si>
    <t>劉家仁</t>
    <phoneticPr fontId="0" type="Hiragana"/>
  </si>
  <si>
    <t>業務開發處(北區市場開發部)</t>
    <phoneticPr fontId="0" type="Hiragana"/>
  </si>
  <si>
    <t>王群生</t>
    <phoneticPr fontId="0" type="Hiragana"/>
  </si>
  <si>
    <t>11/5退保</t>
    <phoneticPr fontId="0" type="Hiragana"/>
  </si>
  <si>
    <t>X</t>
    <phoneticPr fontId="0" type="Hiragana"/>
  </si>
  <si>
    <t>法務環安組</t>
    <phoneticPr fontId="0" type="Hiragana"/>
  </si>
  <si>
    <t>法務高專</t>
    <phoneticPr fontId="0" type="Hiragana"/>
  </si>
  <si>
    <t>V</t>
    <phoneticPr fontId="0" type="Hiragana"/>
  </si>
  <si>
    <t>法務環安組</t>
    <phoneticPr fontId="0" type="Hiragana"/>
  </si>
  <si>
    <t>環安專員</t>
    <phoneticPr fontId="0" type="Hiragana"/>
  </si>
  <si>
    <t>V</t>
    <phoneticPr fontId="0" type="Hiragana"/>
  </si>
  <si>
    <t>物流管理組</t>
    <phoneticPr fontId="0" type="Hiragana"/>
  </si>
  <si>
    <t>00467</t>
    <phoneticPr fontId="0" type="Hiragana"/>
  </si>
  <si>
    <t>陳俊良</t>
    <phoneticPr fontId="0" type="Hiragana"/>
  </si>
  <si>
    <t>司機</t>
    <phoneticPr fontId="0" type="Hiragana"/>
  </si>
  <si>
    <t>友達-后里包材清潔區</t>
    <phoneticPr fontId="0" type="Hiragana"/>
  </si>
  <si>
    <t>X</t>
    <phoneticPr fontId="0" type="Hiragana"/>
  </si>
  <si>
    <t>謝妗珍</t>
    <phoneticPr fontId="0" type="Hiragana"/>
  </si>
  <si>
    <t>全興處理課</t>
    <phoneticPr fontId="0" type="Hiragana"/>
  </si>
  <si>
    <t>阿康</t>
    <phoneticPr fontId="0" type="Hiragana"/>
  </si>
  <si>
    <t>外勞</t>
    <phoneticPr fontId="0" type="Hiragana"/>
  </si>
  <si>
    <t>11/6離境;11/7退保，薪資已結清</t>
    <phoneticPr fontId="0" type="Hiragana"/>
  </si>
  <si>
    <t>蘇欽立</t>
    <phoneticPr fontId="0" type="Hiragana"/>
  </si>
  <si>
    <t>作業員</t>
    <phoneticPr fontId="0" type="Hiragana"/>
  </si>
  <si>
    <t>土城站</t>
    <phoneticPr fontId="0" type="Hiragana"/>
  </si>
  <si>
    <t>11/14退保</t>
    <phoneticPr fontId="0" type="Hiragana"/>
  </si>
  <si>
    <t>V</t>
    <phoneticPr fontId="0" type="Hiragana"/>
  </si>
  <si>
    <t>喬翔分選課</t>
    <phoneticPr fontId="0" type="Hiragana"/>
  </si>
  <si>
    <t>X</t>
    <phoneticPr fontId="0" type="Hiragana"/>
  </si>
  <si>
    <t>吳寶彩</t>
    <phoneticPr fontId="0" type="Hiragana"/>
  </si>
  <si>
    <t>計時作業員</t>
    <phoneticPr fontId="0" type="Hiragana"/>
  </si>
  <si>
    <t>V團保X</t>
    <phoneticPr fontId="0" type="Hiragana"/>
  </si>
  <si>
    <t>文山專案</t>
    <phoneticPr fontId="0" type="Hiragana"/>
  </si>
  <si>
    <t>02196</t>
    <phoneticPr fontId="0" type="Hiragana"/>
  </si>
  <si>
    <t>童彗君</t>
    <phoneticPr fontId="0" type="Hiragana"/>
  </si>
  <si>
    <t>11/16退保</t>
    <phoneticPr fontId="0" type="Hiragana"/>
  </si>
  <si>
    <t>11/16退保</t>
    <phoneticPr fontId="0" type="Hiragana"/>
  </si>
  <si>
    <t>V</t>
    <phoneticPr fontId="0" type="Hiragana"/>
  </si>
  <si>
    <t>南科3m</t>
    <phoneticPr fontId="0" type="Hiragana"/>
  </si>
  <si>
    <t>外場人員(早班)</t>
    <phoneticPr fontId="0" type="Hiragana"/>
  </si>
  <si>
    <t>11/20退保,(離職單離職日期11/19;11/15中午離開後就沒上班)</t>
    <phoneticPr fontId="0" type="Hiragana"/>
  </si>
  <si>
    <t>V</t>
    <phoneticPr fontId="0" type="Hiragana"/>
  </si>
  <si>
    <t>02200</t>
    <phoneticPr fontId="0" type="Hiragana"/>
  </si>
  <si>
    <t>黃筱裴</t>
    <phoneticPr fontId="0" type="Hiragana"/>
  </si>
  <si>
    <t>窗口會計</t>
    <phoneticPr fontId="0" type="Hiragana"/>
  </si>
  <si>
    <t>11/23退保</t>
    <phoneticPr fontId="0" type="Hiragana"/>
  </si>
  <si>
    <t>友達-后里包材清潔區</t>
    <phoneticPr fontId="0" type="Hiragana"/>
  </si>
  <si>
    <t>X</t>
    <phoneticPr fontId="0" type="Hiragana"/>
  </si>
  <si>
    <t>X</t>
    <phoneticPr fontId="0" type="Hiragana"/>
  </si>
  <si>
    <t>明基北部倉庫(蘆竹)</t>
    <phoneticPr fontId="0" type="Hiragana"/>
  </si>
  <si>
    <t>許天勇</t>
    <phoneticPr fontId="0" type="Hiragana"/>
  </si>
  <si>
    <t>11/27退保</t>
    <phoneticPr fontId="0" type="Hiragana"/>
  </si>
  <si>
    <t>V</t>
    <phoneticPr fontId="0" type="Hiragana"/>
  </si>
  <si>
    <t>黃建州</t>
    <phoneticPr fontId="0" type="Hiragana"/>
  </si>
  <si>
    <t>計時作業員</t>
    <phoneticPr fontId="0" type="Hiragana"/>
  </si>
  <si>
    <t>連續曠職3日(酒駕被拘留2個月)</t>
    <phoneticPr fontId="0" type="Hiragana"/>
  </si>
  <si>
    <t>高振駸</t>
    <phoneticPr fontId="0" type="Hiragana"/>
  </si>
  <si>
    <t>作業員</t>
    <phoneticPr fontId="0" type="Hiragana"/>
  </si>
  <si>
    <t>友達-后里包材清潔區(七星廠)</t>
    <phoneticPr fontId="0" type="Hiragana"/>
  </si>
  <si>
    <t>友達-后里包材清潔區</t>
    <phoneticPr fontId="0" type="Hiragana"/>
  </si>
  <si>
    <t>全興處理</t>
    <phoneticPr fontId="0" type="Hiragana"/>
  </si>
  <si>
    <t>外場人員</t>
    <phoneticPr fontId="0" type="Hiragana"/>
  </si>
  <si>
    <t>外勞</t>
    <phoneticPr fontId="0" type="Hiragana"/>
  </si>
  <si>
    <t>文山專案</t>
    <phoneticPr fontId="0" type="Hiragana"/>
  </si>
  <si>
    <t>江志隆</t>
    <phoneticPr fontId="0" type="Hiragana"/>
  </si>
  <si>
    <t>作業員</t>
    <phoneticPr fontId="0" type="Hiragana"/>
  </si>
  <si>
    <t>不適應離開</t>
    <phoneticPr fontId="0" type="Hiragana"/>
  </si>
  <si>
    <t>喬翔分選</t>
    <phoneticPr fontId="0" type="Hiragana"/>
  </si>
  <si>
    <t>邵國誼</t>
    <phoneticPr fontId="0" type="Hiragana"/>
  </si>
  <si>
    <t>計時作業員</t>
    <phoneticPr fontId="0" type="Hiragana"/>
  </si>
  <si>
    <t>物流管理組</t>
    <phoneticPr fontId="0" type="Hiragana"/>
  </si>
  <si>
    <t>02201</t>
    <phoneticPr fontId="0" type="Hiragana"/>
  </si>
  <si>
    <t>大車司機</t>
    <phoneticPr fontId="0" type="Hiragana"/>
  </si>
  <si>
    <t>12/13退保</t>
    <phoneticPr fontId="0" type="Hiragana"/>
  </si>
  <si>
    <t>外場人員</t>
    <phoneticPr fontId="0" type="Hiragana"/>
  </si>
  <si>
    <t>中部倉庫</t>
    <phoneticPr fontId="0" type="Hiragana"/>
  </si>
  <si>
    <t>阮氏鸞</t>
    <phoneticPr fontId="0" type="Hiragana"/>
  </si>
  <si>
    <t>通知日</t>
    <phoneticPr fontId="0" type="Hiragana"/>
  </si>
  <si>
    <t>部門</t>
    <phoneticPr fontId="0" type="Hiragana"/>
  </si>
  <si>
    <t>工號</t>
    <phoneticPr fontId="0" type="Hiragana"/>
  </si>
  <si>
    <t>姓名</t>
    <phoneticPr fontId="0" type="Hiragana"/>
  </si>
  <si>
    <t>職位(務)</t>
    <phoneticPr fontId="0" type="Hiragana"/>
  </si>
  <si>
    <t>離職日</t>
    <phoneticPr fontId="0" type="Hiragana"/>
  </si>
  <si>
    <t>計時作業員</t>
    <phoneticPr fontId="0" type="Hiragana"/>
  </si>
  <si>
    <t>資部</t>
    <phoneticPr fontId="0" type="Hiragana"/>
  </si>
  <si>
    <t>華真婷</t>
    <phoneticPr fontId="0" type="Hiragana"/>
  </si>
  <si>
    <t>基層作業員</t>
    <phoneticPr fontId="0" type="Hiragana"/>
  </si>
  <si>
    <t>蔡素珍</t>
    <phoneticPr fontId="0" type="Hiragana"/>
  </si>
  <si>
    <t>斗六站</t>
    <phoneticPr fontId="0" type="Hiragana"/>
  </si>
  <si>
    <t>莊涵舜</t>
    <phoneticPr fontId="0" type="Hiragana"/>
  </si>
  <si>
    <t>副主任</t>
    <phoneticPr fontId="0" type="Hiragana"/>
  </si>
  <si>
    <t>台南站</t>
    <phoneticPr fontId="0" type="Hiragana"/>
  </si>
  <si>
    <t>翁可欣</t>
    <phoneticPr fontId="0" type="Hiragana"/>
  </si>
  <si>
    <t>窗口會計助理</t>
    <phoneticPr fontId="0" type="Hiragana"/>
  </si>
  <si>
    <t>香山站</t>
    <phoneticPr fontId="0" type="Hiragana"/>
  </si>
  <si>
    <t>郭凱倫</t>
    <phoneticPr fontId="0" type="Hiragana"/>
  </si>
  <si>
    <t>司機</t>
    <phoneticPr fontId="0" type="Hiragana"/>
  </si>
  <si>
    <t>彰興站</t>
    <phoneticPr fontId="0" type="Hiragana"/>
  </si>
  <si>
    <t>洪宗緯</t>
    <phoneticPr fontId="0" type="Hiragana"/>
  </si>
  <si>
    <t>外場人員</t>
    <phoneticPr fontId="0" type="Hiragana"/>
  </si>
  <si>
    <t>欣欣環保</t>
    <phoneticPr fontId="0" type="Hiragana"/>
  </si>
  <si>
    <t>陳明偉</t>
    <phoneticPr fontId="0" type="Hiragana"/>
  </si>
  <si>
    <t>謝乃恩</t>
    <phoneticPr fontId="0" type="Hiragana"/>
  </si>
  <si>
    <t>楊梅專案</t>
    <phoneticPr fontId="0" type="Hiragana"/>
  </si>
  <si>
    <t>梁家翊</t>
    <phoneticPr fontId="0" type="Hiragana"/>
  </si>
  <si>
    <t>鄭基助</t>
    <phoneticPr fontId="0" type="Hiragana"/>
  </si>
  <si>
    <t>業務處</t>
    <phoneticPr fontId="0" type="Hiragana"/>
  </si>
  <si>
    <t>陳明通</t>
    <phoneticPr fontId="0" type="Hiragana"/>
  </si>
  <si>
    <t>李鼎漢</t>
    <phoneticPr fontId="0" type="Hiragana"/>
  </si>
  <si>
    <t>潘鴻坤</t>
    <phoneticPr fontId="0" type="Hiragana"/>
  </si>
  <si>
    <t>李予幃</t>
    <phoneticPr fontId="0" type="Hiragana"/>
  </si>
  <si>
    <t>陳志雄</t>
    <phoneticPr fontId="0" type="Hiragana"/>
  </si>
  <si>
    <t>黃上碩</t>
    <phoneticPr fontId="0" type="Hiragana"/>
  </si>
  <si>
    <t>林明達</t>
    <phoneticPr fontId="0" type="Hiragana"/>
  </si>
  <si>
    <t>蔡長倫</t>
    <phoneticPr fontId="0" type="Hiragana"/>
  </si>
  <si>
    <t>薛富溢</t>
    <phoneticPr fontId="0" type="Hiragana"/>
  </si>
  <si>
    <t>計時業員</t>
    <phoneticPr fontId="0" type="Hiragana"/>
  </si>
  <si>
    <t>環安室</t>
    <phoneticPr fontId="0" type="Hiragana"/>
  </si>
  <si>
    <t>余瑞軒</t>
    <phoneticPr fontId="0" type="Hiragana"/>
  </si>
  <si>
    <t>管理師</t>
    <phoneticPr fontId="0" type="Hiragana"/>
  </si>
  <si>
    <t>金馬站</t>
    <phoneticPr fontId="0" type="Hiragana"/>
  </si>
  <si>
    <t>張詠輝</t>
    <phoneticPr fontId="0" type="Hiragana"/>
  </si>
  <si>
    <t>基層外場人員</t>
    <phoneticPr fontId="0" type="Hiragana"/>
  </si>
  <si>
    <t>文山專案</t>
    <phoneticPr fontId="0" type="Hiragana"/>
  </si>
  <si>
    <t>何曼娥</t>
    <phoneticPr fontId="0" type="Hiragana"/>
  </si>
  <si>
    <t>大廈站</t>
    <phoneticPr fontId="0" type="Hiragana"/>
  </si>
  <si>
    <t>許景為</t>
    <phoneticPr fontId="0" type="Hiragana"/>
  </si>
  <si>
    <t>頼文信</t>
    <phoneticPr fontId="0" type="Hiragana"/>
  </si>
  <si>
    <t>隨車作業員</t>
    <phoneticPr fontId="0" type="Hiragana"/>
  </si>
  <si>
    <t>劉芳雄</t>
    <phoneticPr fontId="0" type="Hiragana"/>
  </si>
  <si>
    <t>二手品部</t>
    <phoneticPr fontId="0" type="Hiragana"/>
  </si>
  <si>
    <t>曾崎鴻</t>
    <phoneticPr fontId="0" type="Hiragana"/>
  </si>
  <si>
    <t>助管師</t>
    <phoneticPr fontId="0" type="Hiragana"/>
  </si>
  <si>
    <t>桃園站</t>
    <phoneticPr fontId="0" type="Hiragana"/>
  </si>
  <si>
    <t>吳端騰</t>
    <phoneticPr fontId="0" type="Hiragana"/>
  </si>
  <si>
    <t>吳佳臻</t>
    <phoneticPr fontId="0" type="Hiragana"/>
  </si>
  <si>
    <t>專員</t>
    <phoneticPr fontId="0" type="Hiragana"/>
  </si>
  <si>
    <t>財務部</t>
    <phoneticPr fontId="0" type="Hiragana"/>
  </si>
  <si>
    <t>陳秀貞</t>
    <phoneticPr fontId="0" type="Hiragana"/>
  </si>
  <si>
    <t>助理</t>
    <phoneticPr fontId="0" type="Hiragana"/>
  </si>
  <si>
    <t>張嘉洋</t>
    <phoneticPr fontId="0" type="Hiragana"/>
  </si>
  <si>
    <t>行銷室</t>
    <phoneticPr fontId="0" type="Hiragana"/>
  </si>
  <si>
    <t>林泰亦</t>
    <phoneticPr fontId="0" type="Hiragana"/>
  </si>
  <si>
    <t>欣欣專案</t>
    <phoneticPr fontId="0" type="Hiragana"/>
  </si>
  <si>
    <t>俞國華</t>
    <phoneticPr fontId="0" type="Hiragana"/>
  </si>
  <si>
    <t>張崇隆</t>
    <phoneticPr fontId="0" type="Hiragana"/>
  </si>
  <si>
    <t>友達專案</t>
    <phoneticPr fontId="0" type="Hiragana"/>
  </si>
  <si>
    <t>涂易均</t>
    <phoneticPr fontId="0" type="Hiragana"/>
  </si>
  <si>
    <t>鄭文成</t>
    <phoneticPr fontId="0" type="Hiragana"/>
  </si>
  <si>
    <t>土城站</t>
    <phoneticPr fontId="0" type="Hiragana"/>
  </si>
  <si>
    <t>鄧勝元</t>
    <phoneticPr fontId="0" type="Hiragana"/>
  </si>
  <si>
    <t>趙孫源</t>
    <phoneticPr fontId="0" type="Hiragana"/>
  </si>
  <si>
    <t>歐至倫</t>
    <phoneticPr fontId="0" type="Hiragana"/>
  </si>
  <si>
    <t>林彥志</t>
    <phoneticPr fontId="0" type="Hiragana"/>
  </si>
  <si>
    <t>營運部</t>
    <phoneticPr fontId="0" type="Hiragana"/>
  </si>
  <si>
    <t>劉意文</t>
    <phoneticPr fontId="0" type="Hiragana"/>
  </si>
  <si>
    <t>洪慧鈴</t>
    <phoneticPr fontId="0" type="Hiragana"/>
  </si>
  <si>
    <t>莊麗芳</t>
    <phoneticPr fontId="0" type="Hiragana"/>
  </si>
  <si>
    <t>陳傳家</t>
    <phoneticPr fontId="0" type="Hiragana"/>
  </si>
  <si>
    <t>一般外場人員</t>
    <phoneticPr fontId="0" type="Hiragana"/>
  </si>
  <si>
    <t>專案室</t>
    <phoneticPr fontId="0" type="Hiragana"/>
  </si>
  <si>
    <t>李曉芬</t>
    <phoneticPr fontId="0" type="Hiragana"/>
  </si>
  <si>
    <t>吳錫元</t>
    <phoneticPr fontId="0" type="Hiragana"/>
  </si>
  <si>
    <t>計綜作業員</t>
    <phoneticPr fontId="0" type="Hiragana"/>
  </si>
  <si>
    <t>李培揚</t>
    <phoneticPr fontId="0" type="Hiragana"/>
  </si>
  <si>
    <t>旺利站</t>
    <phoneticPr fontId="0" type="Hiragana"/>
  </si>
  <si>
    <t>柯益成</t>
    <phoneticPr fontId="0" type="Hiragana"/>
  </si>
  <si>
    <t>人資部</t>
    <phoneticPr fontId="0" type="Hiragana"/>
  </si>
  <si>
    <t>黃小娟</t>
    <phoneticPr fontId="0" type="Hiragana"/>
  </si>
  <si>
    <t>人資助理</t>
    <phoneticPr fontId="0" type="Hiragana"/>
  </si>
  <si>
    <t>採購課</t>
    <phoneticPr fontId="0" type="Hiragana"/>
  </si>
  <si>
    <t>陳明益</t>
    <phoneticPr fontId="0" type="Hiragana"/>
  </si>
  <si>
    <t>吳焜煌</t>
    <phoneticPr fontId="0" type="Hiragana"/>
  </si>
  <si>
    <t>副課長</t>
    <phoneticPr fontId="0" type="Hiragana"/>
  </si>
  <si>
    <t>蘇正鈞</t>
    <phoneticPr fontId="0" type="Hiragana"/>
  </si>
  <si>
    <t>副理</t>
    <phoneticPr fontId="0" type="Hiragana"/>
  </si>
  <si>
    <t>方藝荃</t>
    <phoneticPr fontId="0" type="Hiragana"/>
  </si>
  <si>
    <t>採購專員</t>
    <phoneticPr fontId="0" type="Hiragana"/>
  </si>
  <si>
    <t>草屯站</t>
    <phoneticPr fontId="0" type="Hiragana"/>
  </si>
  <si>
    <t>林佳玲</t>
    <phoneticPr fontId="0" type="Hiragana"/>
  </si>
  <si>
    <t>窗口會計</t>
    <phoneticPr fontId="0" type="Hiragana"/>
  </si>
  <si>
    <t>蔡芳銘</t>
    <phoneticPr fontId="0" type="Hiragana"/>
  </si>
  <si>
    <t>尹翰飛</t>
    <phoneticPr fontId="0" type="Hiragana"/>
  </si>
  <si>
    <t>中區一般課</t>
    <phoneticPr fontId="0" type="Hiragana"/>
  </si>
  <si>
    <t>劉昆旺</t>
    <phoneticPr fontId="0" type="Hiragana"/>
  </si>
  <si>
    <t>開發一部</t>
    <phoneticPr fontId="0" type="Hiragana"/>
  </si>
  <si>
    <t>徐忠義</t>
    <phoneticPr fontId="0" type="Hiragana"/>
  </si>
  <si>
    <t>中區開發課</t>
    <phoneticPr fontId="0" type="Hiragana"/>
  </si>
  <si>
    <t>吳政道</t>
    <phoneticPr fontId="0" type="Hiragana"/>
  </si>
  <si>
    <t>李建宏</t>
    <phoneticPr fontId="0" type="Hiragana"/>
  </si>
  <si>
    <t>開發二部</t>
    <phoneticPr fontId="0" type="Hiragana"/>
  </si>
  <si>
    <t>白涵潔</t>
    <phoneticPr fontId="0" type="Hiragana"/>
  </si>
  <si>
    <t>白雷</t>
    <phoneticPr fontId="0" type="Hiragana"/>
  </si>
  <si>
    <t>北區開發課</t>
    <phoneticPr fontId="0" type="Hiragana"/>
  </si>
  <si>
    <t>呂俊興</t>
    <phoneticPr fontId="0" type="Hiragana"/>
  </si>
  <si>
    <t>業務人員</t>
    <phoneticPr fontId="0" type="Hiragana"/>
  </si>
  <si>
    <t>周天庸</t>
    <phoneticPr fontId="0" type="Hiragana"/>
  </si>
  <si>
    <t>葉承祐</t>
    <phoneticPr fontId="0" type="Hiragana"/>
  </si>
  <si>
    <t>南區開發課</t>
    <phoneticPr fontId="0" type="Hiragana"/>
  </si>
  <si>
    <t>盧詩武</t>
    <phoneticPr fontId="0" type="Hiragana"/>
  </si>
  <si>
    <t>資訊部</t>
    <phoneticPr fontId="0" type="Hiragana"/>
  </si>
  <si>
    <t>蔡品嫻</t>
    <phoneticPr fontId="0" type="Hiragana"/>
  </si>
  <si>
    <t>資訊人員</t>
    <phoneticPr fontId="0" type="Hiragana"/>
  </si>
  <si>
    <t>陳星洲</t>
    <phoneticPr fontId="0" type="Hiragana"/>
  </si>
  <si>
    <t>賴國信</t>
    <phoneticPr fontId="0" type="Hiragana"/>
  </si>
  <si>
    <t>余書豪</t>
    <phoneticPr fontId="0" type="Hiragana"/>
  </si>
  <si>
    <t>廖冠富</t>
    <phoneticPr fontId="0" type="Hiragana"/>
  </si>
  <si>
    <t>鐘頂方</t>
    <phoneticPr fontId="0" type="Hiragana"/>
  </si>
  <si>
    <t>陳文謙</t>
    <phoneticPr fontId="0" type="Hiragana"/>
  </si>
  <si>
    <t>謝佳璋</t>
    <phoneticPr fontId="0" type="Hiragana"/>
  </si>
  <si>
    <t>林秀華</t>
    <phoneticPr fontId="0" type="Hiragana"/>
  </si>
  <si>
    <t>作業員</t>
    <phoneticPr fontId="0" type="Hiragana"/>
  </si>
  <si>
    <t>儲備幹部</t>
    <phoneticPr fontId="0" type="Hiragana"/>
  </si>
  <si>
    <t>許淯婷</t>
    <phoneticPr fontId="0" type="Hiragana"/>
  </si>
  <si>
    <t>張丞均</t>
    <phoneticPr fontId="0" type="Hiragana"/>
  </si>
  <si>
    <t>吳仲禹</t>
    <phoneticPr fontId="0" type="Hiragana"/>
  </si>
  <si>
    <t>洪健志</t>
    <phoneticPr fontId="0" type="Hiragana"/>
  </si>
  <si>
    <t>陳文忠</t>
    <phoneticPr fontId="0" type="Hiragana"/>
  </si>
  <si>
    <t>李俊謀</t>
    <phoneticPr fontId="0" type="Hiragana"/>
  </si>
  <si>
    <t>開發部</t>
    <phoneticPr fontId="0" type="Hiragana"/>
  </si>
  <si>
    <t>王俊杰</t>
    <phoneticPr fontId="0" type="Hiragana"/>
  </si>
  <si>
    <t>業務</t>
    <phoneticPr fontId="0" type="Hiragana"/>
  </si>
  <si>
    <t>吳東原</t>
    <phoneticPr fontId="0" type="Hiragana"/>
  </si>
  <si>
    <t>黃宜達</t>
    <phoneticPr fontId="0" type="Hiragana"/>
  </si>
  <si>
    <t>二手商品部</t>
    <phoneticPr fontId="0" type="Hiragana"/>
  </si>
  <si>
    <t>李秉翔</t>
    <phoneticPr fontId="0" type="Hiragana"/>
  </si>
  <si>
    <t>陳納莉</t>
    <phoneticPr fontId="0" type="Hiragana"/>
  </si>
  <si>
    <t>陳妙慈</t>
    <phoneticPr fontId="0" type="Hiragana"/>
  </si>
  <si>
    <t>張淑女</t>
    <phoneticPr fontId="0" type="Hiragana"/>
  </si>
  <si>
    <t>朱洪玉敏</t>
    <phoneticPr fontId="0" type="Hiragana"/>
  </si>
  <si>
    <t>謝天送</t>
    <phoneticPr fontId="0" type="Hiragana"/>
  </si>
  <si>
    <t>陳月珠</t>
    <phoneticPr fontId="0" type="Hiragana"/>
  </si>
  <si>
    <t>洪清藝</t>
    <phoneticPr fontId="0" type="Hiragana"/>
  </si>
  <si>
    <t>魏萬</t>
    <phoneticPr fontId="0" type="Hiragana"/>
  </si>
  <si>
    <t>蕭花雲</t>
    <phoneticPr fontId="0" type="Hiragana"/>
  </si>
  <si>
    <t>詹春妹</t>
    <phoneticPr fontId="0" type="Hiragana"/>
  </si>
  <si>
    <t>楊桂珍</t>
    <phoneticPr fontId="0" type="Hiragana"/>
  </si>
  <si>
    <t>黃戎瑍</t>
    <phoneticPr fontId="0" type="Hiragana"/>
  </si>
  <si>
    <t>戴德維</t>
    <phoneticPr fontId="0" type="Hiragana"/>
  </si>
  <si>
    <t>袁金華</t>
    <phoneticPr fontId="0" type="Hiragana"/>
  </si>
  <si>
    <t>阮氏玉翠</t>
    <phoneticPr fontId="0" type="Hiragana"/>
  </si>
  <si>
    <t>行政室</t>
    <phoneticPr fontId="0" type="Hiragana"/>
  </si>
  <si>
    <t>黃美玲</t>
    <phoneticPr fontId="0" type="Hiragana"/>
  </si>
  <si>
    <t>課長</t>
    <phoneticPr fontId="0" type="Hiragana"/>
  </si>
  <si>
    <t>詹益寮</t>
    <phoneticPr fontId="0" type="Hiragana"/>
  </si>
  <si>
    <t>管理部</t>
    <phoneticPr fontId="0" type="Hiragana"/>
  </si>
  <si>
    <t>洪英杰</t>
    <phoneticPr fontId="0" type="Hiragana"/>
  </si>
  <si>
    <t>鄧榮豪</t>
    <phoneticPr fontId="0" type="Hiragana"/>
  </si>
  <si>
    <t>郭倫岑</t>
    <phoneticPr fontId="0" type="Hiragana"/>
  </si>
  <si>
    <t>李育家</t>
    <phoneticPr fontId="0" type="Hiragana"/>
  </si>
  <si>
    <t>林珮瑜</t>
    <phoneticPr fontId="0" type="Hiragana"/>
  </si>
  <si>
    <t>趙芳欣</t>
    <phoneticPr fontId="0" type="Hiragana"/>
  </si>
  <si>
    <t>總務課</t>
    <phoneticPr fontId="0" type="Hiragana"/>
  </si>
  <si>
    <t>陳計宏</t>
    <phoneticPr fontId="0" type="Hiragana"/>
  </si>
  <si>
    <t>梁秀玉</t>
    <phoneticPr fontId="0" type="Hiragana"/>
  </si>
  <si>
    <t>工務助理</t>
    <phoneticPr fontId="0" type="Hiragana"/>
  </si>
  <si>
    <t>林晏吟</t>
    <phoneticPr fontId="0" type="Hiragana"/>
  </si>
  <si>
    <t>陳筱鈴</t>
    <phoneticPr fontId="0" type="Hiragana"/>
  </si>
  <si>
    <t>鄭淑貞</t>
    <phoneticPr fontId="0" type="Hiragana"/>
  </si>
  <si>
    <t>黃雅惠</t>
    <phoneticPr fontId="0" type="Hiragana"/>
  </si>
  <si>
    <t>柯秋順</t>
    <phoneticPr fontId="0" type="Hiragana"/>
  </si>
  <si>
    <t>神岡站</t>
    <phoneticPr fontId="0" type="Hiragana"/>
  </si>
  <si>
    <t>張才武</t>
    <phoneticPr fontId="0" type="Hiragana"/>
  </si>
  <si>
    <t>林雅惠</t>
    <phoneticPr fontId="0" type="Hiragana"/>
  </si>
  <si>
    <t>會計助理</t>
    <phoneticPr fontId="0" type="Hiragana"/>
  </si>
  <si>
    <t>柯張育蓁</t>
    <phoneticPr fontId="0" type="Hiragana"/>
  </si>
  <si>
    <t>蔡森源</t>
    <phoneticPr fontId="0" type="Hiragana"/>
  </si>
  <si>
    <t>八卦山</t>
    <phoneticPr fontId="0" type="Hiragana"/>
  </si>
  <si>
    <t>黃世彬</t>
    <phoneticPr fontId="0" type="Hiragana"/>
  </si>
  <si>
    <t>高木成</t>
    <phoneticPr fontId="0" type="Hiragana"/>
  </si>
  <si>
    <t>郭權德</t>
    <phoneticPr fontId="0" type="Hiragana"/>
  </si>
  <si>
    <t>財務處</t>
    <phoneticPr fontId="0" type="Hiragana"/>
  </si>
  <si>
    <t>張婉如</t>
    <phoneticPr fontId="0" type="Hiragana"/>
  </si>
  <si>
    <t>普會助理</t>
    <phoneticPr fontId="0" type="Hiragana"/>
  </si>
  <si>
    <t>林姿慧</t>
    <phoneticPr fontId="0" type="Hiragana"/>
  </si>
  <si>
    <t>許宜瓔</t>
    <phoneticPr fontId="0" type="Hiragana"/>
  </si>
  <si>
    <t>工務課</t>
    <phoneticPr fontId="0" type="Hiragana"/>
  </si>
  <si>
    <t>涂秋玉</t>
    <phoneticPr fontId="0" type="Hiragana"/>
  </si>
  <si>
    <t>陳麗玲</t>
    <phoneticPr fontId="0" type="Hiragana"/>
  </si>
  <si>
    <t>張文慈</t>
    <phoneticPr fontId="0" type="Hiragana"/>
  </si>
  <si>
    <t>江孟修</t>
    <phoneticPr fontId="0" type="Hiragana"/>
  </si>
  <si>
    <t>營運部欣欣</t>
    <phoneticPr fontId="0" type="Hiragana"/>
  </si>
  <si>
    <t>林志龍</t>
    <phoneticPr fontId="0" type="Hiragana"/>
  </si>
  <si>
    <t>徐健忠</t>
    <phoneticPr fontId="0" type="Hiragana"/>
  </si>
  <si>
    <t>鄭環賢</t>
    <phoneticPr fontId="0" type="Hiragana"/>
  </si>
  <si>
    <t>林佳惠</t>
    <phoneticPr fontId="0" type="Hiragana"/>
  </si>
  <si>
    <t>陳宜鈴</t>
    <phoneticPr fontId="0" type="Hiragana"/>
  </si>
  <si>
    <t>邱聿柔</t>
    <phoneticPr fontId="0" type="Hiragana"/>
  </si>
  <si>
    <t>林玲君</t>
    <phoneticPr fontId="0" type="Hiragana"/>
  </si>
  <si>
    <t>喬翔站</t>
    <phoneticPr fontId="0" type="Hiragana"/>
  </si>
  <si>
    <t>邱泓澍</t>
    <phoneticPr fontId="0" type="Hiragana"/>
  </si>
  <si>
    <t>黃烱銘</t>
    <phoneticPr fontId="0" type="Hiragana"/>
  </si>
  <si>
    <t>黃致霖</t>
    <phoneticPr fontId="0" type="Hiragana"/>
  </si>
  <si>
    <t>李偉民</t>
    <phoneticPr fontId="0" type="Hiragana"/>
  </si>
  <si>
    <t>史堅寶</t>
    <phoneticPr fontId="0" type="Hiragana"/>
  </si>
  <si>
    <t>翁巧玲</t>
    <phoneticPr fontId="0" type="Hiragana"/>
  </si>
  <si>
    <t>張倢瑜</t>
    <phoneticPr fontId="0" type="Hiragana"/>
  </si>
  <si>
    <t>蘇志銘</t>
    <phoneticPr fontId="0" type="Hiragana"/>
  </si>
  <si>
    <t>行銷室助理</t>
    <phoneticPr fontId="0" type="Hiragana"/>
  </si>
  <si>
    <t>全興廠</t>
    <phoneticPr fontId="0" type="Hiragana"/>
  </si>
  <si>
    <t>柯枝萬</t>
    <phoneticPr fontId="0" type="Hiragana"/>
  </si>
  <si>
    <t>黃朝隆</t>
    <phoneticPr fontId="0" type="Hiragana"/>
  </si>
  <si>
    <t>銷貨中心</t>
    <phoneticPr fontId="0" type="Hiragana"/>
  </si>
  <si>
    <t>黃雯靖</t>
    <phoneticPr fontId="0" type="Hiragana"/>
  </si>
  <si>
    <t>蘇梨崑</t>
    <phoneticPr fontId="0" type="Hiragana"/>
  </si>
  <si>
    <t>李瑞榮</t>
    <phoneticPr fontId="0" type="Hiragana"/>
  </si>
  <si>
    <t>張秋蘭</t>
    <phoneticPr fontId="0" type="Hiragana"/>
  </si>
  <si>
    <t>柯美月</t>
    <phoneticPr fontId="0" type="Hiragana"/>
  </si>
  <si>
    <t>蔡國明</t>
    <phoneticPr fontId="0" type="Hiragana"/>
  </si>
  <si>
    <t>馬良賜</t>
    <phoneticPr fontId="0" type="Hiragana"/>
  </si>
  <si>
    <t>歐美珍</t>
    <phoneticPr fontId="0" type="Hiragana"/>
  </si>
  <si>
    <t>蘇美麗</t>
    <phoneticPr fontId="0" type="Hiragana"/>
  </si>
  <si>
    <t>潘美杞</t>
    <phoneticPr fontId="0" type="Hiragana"/>
  </si>
  <si>
    <t>朱仙女</t>
    <phoneticPr fontId="0" type="Hiragana"/>
  </si>
  <si>
    <t>蘇榮霖</t>
    <phoneticPr fontId="0" type="Hiragana"/>
  </si>
  <si>
    <t>郭珍榮</t>
    <phoneticPr fontId="0" type="Hiragana"/>
  </si>
  <si>
    <t>計時人員</t>
    <phoneticPr fontId="0" type="Hiragana"/>
  </si>
  <si>
    <t>陳明達</t>
    <phoneticPr fontId="0" type="Hiragana"/>
  </si>
  <si>
    <t>蔡慧美</t>
    <phoneticPr fontId="0" type="Hiragana"/>
  </si>
  <si>
    <t>陳以村</t>
    <phoneticPr fontId="0" type="Hiragana"/>
  </si>
  <si>
    <t>杜罔飼</t>
    <phoneticPr fontId="0" type="Hiragana"/>
  </si>
  <si>
    <t>施錦雪</t>
    <phoneticPr fontId="0" type="Hiragana"/>
  </si>
  <si>
    <t>蔡清香</t>
    <phoneticPr fontId="0" type="Hiragana"/>
  </si>
  <si>
    <t>陳美倫</t>
    <phoneticPr fontId="0" type="Hiragana"/>
  </si>
  <si>
    <t>史保福</t>
    <phoneticPr fontId="0" type="Hiragana"/>
  </si>
  <si>
    <t>莊見清</t>
    <phoneticPr fontId="0" type="Hiragana"/>
  </si>
  <si>
    <t>王英李</t>
    <phoneticPr fontId="0" type="Hiragana"/>
  </si>
  <si>
    <t>劉秀娥</t>
    <phoneticPr fontId="0" type="Hiragana"/>
  </si>
  <si>
    <t>曹擬會</t>
    <phoneticPr fontId="0" type="Hiragana"/>
  </si>
  <si>
    <t>袁志勇</t>
    <phoneticPr fontId="0" type="Hiragana"/>
  </si>
  <si>
    <t>沈柏劭</t>
    <phoneticPr fontId="0" type="Hiragana"/>
  </si>
  <si>
    <t>宋慶銓</t>
    <phoneticPr fontId="0" type="Hiragana"/>
  </si>
  <si>
    <t>趙姿靜</t>
    <phoneticPr fontId="0" type="Hiragana"/>
  </si>
  <si>
    <t>王世豪</t>
    <phoneticPr fontId="0" type="Hiragana"/>
  </si>
  <si>
    <t>林俊男</t>
    <phoneticPr fontId="0" type="Hiragana"/>
  </si>
  <si>
    <t>謝孟政</t>
    <phoneticPr fontId="0" type="Hiragana"/>
  </si>
  <si>
    <t>萬江樹</t>
    <phoneticPr fontId="0" type="Hiragana"/>
  </si>
  <si>
    <t>朱隆吉</t>
    <phoneticPr fontId="0" type="Hiragana"/>
  </si>
  <si>
    <t>早班計時工</t>
    <phoneticPr fontId="0" type="Hiragana"/>
  </si>
  <si>
    <t>吳東元</t>
    <phoneticPr fontId="0" type="Hiragana"/>
  </si>
  <si>
    <t>業務處行政室</t>
    <phoneticPr fontId="0" type="Hiragana"/>
  </si>
  <si>
    <t>楊華苓</t>
    <phoneticPr fontId="0" type="Hiragana"/>
  </si>
  <si>
    <t>行政助理</t>
    <phoneticPr fontId="0" type="Hiragana"/>
  </si>
  <si>
    <t>全興廠資收課</t>
    <phoneticPr fontId="0" type="Hiragana"/>
  </si>
  <si>
    <t>韋碧賢</t>
    <phoneticPr fontId="0" type="Hiragana"/>
  </si>
  <si>
    <t>劉乃禎</t>
    <phoneticPr fontId="0" type="Hiragana"/>
  </si>
  <si>
    <t>王鈺婷</t>
    <phoneticPr fontId="0" type="Hiragana"/>
  </si>
  <si>
    <t>假日計時工</t>
    <phoneticPr fontId="0" type="Hiragana"/>
  </si>
  <si>
    <t>陳巧鈴</t>
    <phoneticPr fontId="0" type="Hiragana"/>
  </si>
  <si>
    <t>陳建安</t>
    <phoneticPr fontId="0" type="Hiragana"/>
  </si>
  <si>
    <t>葉榮霖</t>
    <phoneticPr fontId="0" type="Hiragana"/>
  </si>
  <si>
    <t>葉榮華</t>
    <phoneticPr fontId="0" type="Hiragana"/>
  </si>
  <si>
    <t>八卦山站</t>
    <phoneticPr fontId="0" type="Hiragana"/>
  </si>
  <si>
    <t>李登豐</t>
    <phoneticPr fontId="0" type="Hiragana"/>
  </si>
  <si>
    <t>劉瑞萍</t>
    <phoneticPr fontId="0" type="Hiragana"/>
  </si>
  <si>
    <t>林良品</t>
    <phoneticPr fontId="0" type="Hiragana"/>
  </si>
  <si>
    <t>楊修豪</t>
    <phoneticPr fontId="0" type="Hiragana"/>
  </si>
  <si>
    <t>廖介徹</t>
    <phoneticPr fontId="0" type="Hiragana"/>
  </si>
  <si>
    <t>楊紫淇</t>
    <phoneticPr fontId="0" type="Hiragana"/>
  </si>
  <si>
    <t>徐明正</t>
    <phoneticPr fontId="0" type="Hiragana"/>
  </si>
  <si>
    <t>程式設計師</t>
    <phoneticPr fontId="0" type="Hiragana"/>
  </si>
  <si>
    <t>陳佳濱</t>
    <phoneticPr fontId="0" type="Hiragana"/>
  </si>
  <si>
    <t>業務高專</t>
    <phoneticPr fontId="0" type="Hiragana"/>
  </si>
  <si>
    <t>曹曉芬</t>
    <phoneticPr fontId="0" type="Hiragana"/>
  </si>
  <si>
    <t>謝孟忠</t>
    <phoneticPr fontId="0" type="Hiragana"/>
  </si>
  <si>
    <t>許家慶</t>
    <phoneticPr fontId="0" type="Hiragana"/>
  </si>
  <si>
    <t>吳志宏</t>
    <phoneticPr fontId="0" type="Hiragana"/>
  </si>
  <si>
    <t>無</t>
    <phoneticPr fontId="0" type="Hiragana"/>
  </si>
  <si>
    <t>免職</t>
    <phoneticPr fontId="0" type="Hiragana"/>
  </si>
  <si>
    <t>蔡孟潔</t>
    <phoneticPr fontId="0" type="Hiragana"/>
  </si>
  <si>
    <t>籃倩文</t>
    <phoneticPr fontId="0" type="Hiragana"/>
  </si>
  <si>
    <t>陳育志</t>
    <phoneticPr fontId="0" type="Hiragana"/>
  </si>
  <si>
    <t>全興資收課</t>
    <phoneticPr fontId="0" type="Hiragana"/>
  </si>
  <si>
    <t>王秀美</t>
    <phoneticPr fontId="0" type="Hiragana"/>
  </si>
  <si>
    <t>簡巧玲</t>
    <phoneticPr fontId="0" type="Hiragana"/>
  </si>
  <si>
    <t>不合適</t>
    <phoneticPr fontId="0" type="Hiragana"/>
  </si>
  <si>
    <t>營業處行政室</t>
    <phoneticPr fontId="0" type="Hiragana"/>
  </si>
  <si>
    <t>覃玉珍</t>
    <phoneticPr fontId="0" type="Hiragana"/>
  </si>
  <si>
    <t>行政管理師</t>
    <phoneticPr fontId="0" type="Hiragana"/>
  </si>
  <si>
    <t>另有規劃</t>
    <phoneticPr fontId="0" type="Hiragana"/>
  </si>
  <si>
    <t>營業處開發部</t>
    <phoneticPr fontId="0" type="Hiragana"/>
  </si>
  <si>
    <t>邱世達</t>
    <phoneticPr fontId="0" type="Hiragana"/>
  </si>
  <si>
    <t>業務專員</t>
    <phoneticPr fontId="0" type="Hiragana"/>
  </si>
  <si>
    <t>全興粉碎課</t>
    <phoneticPr fontId="0" type="Hiragana"/>
  </si>
  <si>
    <t>班能</t>
    <phoneticPr fontId="0" type="Hiragana"/>
  </si>
  <si>
    <t>外勞</t>
    <phoneticPr fontId="0" type="Hiragana"/>
  </si>
  <si>
    <t>沙王</t>
    <phoneticPr fontId="0" type="Hiragana"/>
  </si>
  <si>
    <t>王綠勤</t>
    <phoneticPr fontId="0" type="Hiragana"/>
  </si>
  <si>
    <t>家裡有事</t>
    <phoneticPr fontId="0" type="Hiragana"/>
  </si>
  <si>
    <t>王愛節</t>
    <phoneticPr fontId="0" type="Hiragana"/>
  </si>
  <si>
    <t>張晉誠</t>
    <phoneticPr fontId="0" type="Hiragana"/>
  </si>
  <si>
    <t>曾逸妤</t>
    <phoneticPr fontId="0" type="Hiragana"/>
  </si>
  <si>
    <t>楊志仁</t>
    <phoneticPr fontId="0" type="Hiragana"/>
  </si>
  <si>
    <t>賴俊雄</t>
    <phoneticPr fontId="0" type="Hiragana"/>
  </si>
  <si>
    <t>在職三天，不適應</t>
    <phoneticPr fontId="0" type="Hiragana"/>
  </si>
  <si>
    <t>林正育</t>
    <phoneticPr fontId="0" type="Hiragana"/>
  </si>
  <si>
    <t>不合適，只做半日</t>
    <phoneticPr fontId="0" type="Hiragana"/>
  </si>
  <si>
    <t>環安法務部</t>
    <phoneticPr fontId="0" type="Hiragana"/>
  </si>
  <si>
    <t>孫儷娥</t>
    <phoneticPr fontId="0" type="Hiragana"/>
  </si>
  <si>
    <t>家庭因素</t>
    <phoneticPr fontId="0" type="Hiragana"/>
  </si>
  <si>
    <t>王成賓</t>
    <phoneticPr fontId="0" type="Hiragana"/>
  </si>
  <si>
    <t>黃志源</t>
    <phoneticPr fontId="0" type="Hiragana"/>
  </si>
  <si>
    <t>黃玉林</t>
    <phoneticPr fontId="0" type="Hiragana"/>
  </si>
  <si>
    <t>許曉雯</t>
    <phoneticPr fontId="0" type="Hiragana"/>
  </si>
  <si>
    <t>在職八天，不適應</t>
    <phoneticPr fontId="0" type="Hiragana"/>
  </si>
  <si>
    <t>游智元</t>
    <phoneticPr fontId="0" type="Hiragana"/>
  </si>
  <si>
    <t>卓婉珍</t>
    <phoneticPr fontId="0" type="Hiragana"/>
  </si>
  <si>
    <t>在職十天，不適應</t>
    <phoneticPr fontId="0" type="Hiragana"/>
  </si>
  <si>
    <t>呂淑敏</t>
    <phoneticPr fontId="0" type="Hiragana"/>
  </si>
  <si>
    <t>申新和</t>
    <phoneticPr fontId="0" type="Hiragana"/>
  </si>
  <si>
    <t>個人生涯規劃</t>
    <phoneticPr fontId="0" type="Hiragana"/>
  </si>
  <si>
    <t>林宏洋</t>
    <phoneticPr fontId="0" type="Hiragana"/>
  </si>
  <si>
    <t>陳志華</t>
    <phoneticPr fontId="0" type="Hiragana"/>
  </si>
  <si>
    <t>何智偉</t>
    <phoneticPr fontId="0" type="Hiragana"/>
  </si>
  <si>
    <t>蔣文翔</t>
    <phoneticPr fontId="0" type="Hiragana"/>
  </si>
  <si>
    <t>陳秋萍</t>
    <phoneticPr fontId="0" type="Hiragana"/>
  </si>
  <si>
    <t>王耀明</t>
    <phoneticPr fontId="0" type="Hiragana"/>
  </si>
  <si>
    <t>陳建宏</t>
    <phoneticPr fontId="0" type="Hiragana"/>
  </si>
  <si>
    <t>檢測人員</t>
    <phoneticPr fontId="0" type="Hiragana"/>
  </si>
  <si>
    <t>不適合工作內容</t>
    <phoneticPr fontId="0" type="Hiragana"/>
  </si>
  <si>
    <t>業務處營運部</t>
    <phoneticPr fontId="0" type="Hiragana"/>
  </si>
  <si>
    <t>蘇慶欣</t>
    <phoneticPr fontId="0" type="Hiragana"/>
  </si>
  <si>
    <t>卓益源</t>
    <phoneticPr fontId="0" type="Hiragana"/>
  </si>
  <si>
    <t>楊筑婷</t>
    <phoneticPr fontId="0" type="Hiragana"/>
  </si>
  <si>
    <t>工讀生</t>
    <phoneticPr fontId="0" type="Hiragana"/>
  </si>
  <si>
    <t>張乃仁</t>
    <phoneticPr fontId="0" type="Hiragana"/>
  </si>
  <si>
    <t>林美齡</t>
    <phoneticPr fontId="0" type="Hiragana"/>
  </si>
  <si>
    <t>中班作業員</t>
    <phoneticPr fontId="0" type="Hiragana"/>
  </si>
  <si>
    <t>王美春</t>
    <phoneticPr fontId="0" type="Hiragana"/>
  </si>
  <si>
    <t>李玉霞</t>
    <phoneticPr fontId="0" type="Hiragana"/>
  </si>
  <si>
    <t>解雇</t>
    <phoneticPr fontId="0" type="Hiragana"/>
  </si>
  <si>
    <t>黃敏芳</t>
    <phoneticPr fontId="0" type="Hiragana"/>
  </si>
  <si>
    <t>總機人員</t>
    <phoneticPr fontId="0" type="Hiragana"/>
  </si>
  <si>
    <t>譚文銅</t>
    <phoneticPr fontId="0" type="Hiragana"/>
  </si>
  <si>
    <t>吳正隆</t>
    <phoneticPr fontId="0" type="Hiragana"/>
  </si>
  <si>
    <t>希望從事自己專長的行業</t>
    <phoneticPr fontId="0" type="Hiragana"/>
  </si>
  <si>
    <t>游富凱</t>
    <phoneticPr fontId="0" type="Hiragana"/>
  </si>
  <si>
    <t>業務處二手商品部</t>
    <phoneticPr fontId="0" type="Hiragana"/>
  </si>
  <si>
    <t>蔡佳玲</t>
    <phoneticPr fontId="0" type="Hiragana"/>
  </si>
  <si>
    <t>助理管理師</t>
    <phoneticPr fontId="0" type="Hiragana"/>
  </si>
  <si>
    <t>張櫻妹</t>
    <phoneticPr fontId="0" type="Hiragana"/>
  </si>
  <si>
    <t>張森峰</t>
    <phoneticPr fontId="0" type="Hiragana"/>
  </si>
  <si>
    <t>曾智祥</t>
    <phoneticPr fontId="0" type="Hiragana"/>
  </si>
  <si>
    <t>彭綉婷</t>
    <phoneticPr fontId="0" type="Hiragana"/>
  </si>
  <si>
    <t>朱見清</t>
    <phoneticPr fontId="0" type="Hiragana"/>
  </si>
  <si>
    <t>業務處行銷室</t>
    <phoneticPr fontId="0" type="Hiragana"/>
  </si>
  <si>
    <t>廖育慶</t>
    <phoneticPr fontId="0" type="Hiragana"/>
  </si>
  <si>
    <t>文化差異</t>
    <phoneticPr fontId="0" type="Hiragana"/>
  </si>
  <si>
    <t>尹詠頡</t>
    <phoneticPr fontId="0" type="Hiragana"/>
  </si>
  <si>
    <t>林湘芸</t>
    <phoneticPr fontId="0" type="Hiragana"/>
  </si>
  <si>
    <t>總機</t>
    <phoneticPr fontId="0" type="Hiragana"/>
  </si>
  <si>
    <t>家中有事</t>
    <phoneticPr fontId="0" type="Hiragana"/>
  </si>
  <si>
    <t>林俊宏</t>
    <phoneticPr fontId="0" type="Hiragana"/>
  </si>
  <si>
    <t>鄭竹倩</t>
    <phoneticPr fontId="0" type="Hiragana"/>
  </si>
  <si>
    <t>設計人員</t>
    <phoneticPr fontId="0" type="Hiragana"/>
  </si>
  <si>
    <t>陳瑾瑜</t>
    <phoneticPr fontId="0" type="Hiragana"/>
  </si>
  <si>
    <t>張大胤</t>
    <phoneticPr fontId="0" type="Hiragana"/>
  </si>
  <si>
    <t>蘇慧珍</t>
    <phoneticPr fontId="0" type="Hiragana"/>
  </si>
  <si>
    <t>康敏捷</t>
    <phoneticPr fontId="0" type="Hiragana"/>
  </si>
  <si>
    <t>副總</t>
    <phoneticPr fontId="0" type="Hiragana"/>
  </si>
  <si>
    <t>陳宗修</t>
    <phoneticPr fontId="0" type="Hiragana"/>
  </si>
  <si>
    <t>沈春滿</t>
    <phoneticPr fontId="0" type="Hiragana"/>
  </si>
  <si>
    <t>柯朝梁</t>
    <phoneticPr fontId="0" type="Hiragana"/>
  </si>
  <si>
    <t>中班外場人員</t>
    <phoneticPr fontId="0" type="Hiragana"/>
  </si>
  <si>
    <t>曾昶瑞</t>
    <phoneticPr fontId="0" type="Hiragana"/>
  </si>
  <si>
    <t>魏志強</t>
    <phoneticPr fontId="0" type="Hiragana"/>
  </si>
  <si>
    <t>身體有病</t>
    <phoneticPr fontId="0" type="Hiragana"/>
  </si>
  <si>
    <t>李雅授</t>
    <phoneticPr fontId="0" type="Hiragana"/>
  </si>
  <si>
    <t>李育槿</t>
    <phoneticPr fontId="0" type="Hiragana"/>
  </si>
  <si>
    <t>曠職三日，免職</t>
    <phoneticPr fontId="0" type="Hiragana"/>
  </si>
  <si>
    <t>蘇聖富</t>
    <phoneticPr fontId="0" type="Hiragana"/>
  </si>
  <si>
    <t>康文</t>
    <phoneticPr fontId="0" type="Hiragana"/>
  </si>
  <si>
    <t>黃琮恆</t>
    <phoneticPr fontId="0" type="Hiragana"/>
  </si>
  <si>
    <t>林品存</t>
    <phoneticPr fontId="0" type="Hiragana"/>
  </si>
  <si>
    <t>黃俊翔</t>
    <phoneticPr fontId="0" type="Hiragana"/>
  </si>
  <si>
    <t>廖秀萍</t>
    <phoneticPr fontId="0" type="Hiragana"/>
  </si>
  <si>
    <t>于士正</t>
    <phoneticPr fontId="0" type="Hiragana"/>
  </si>
  <si>
    <t>王佳惠</t>
    <phoneticPr fontId="0" type="Hiragana"/>
  </si>
  <si>
    <t>黃伯民</t>
    <phoneticPr fontId="0" type="Hiragana"/>
  </si>
  <si>
    <t>李岳翰</t>
    <phoneticPr fontId="0" type="Hiragana"/>
  </si>
  <si>
    <t>徐智熲</t>
    <phoneticPr fontId="0" type="Hiragana"/>
  </si>
  <si>
    <t>蔡志鵬</t>
    <phoneticPr fontId="0" type="Hiragana"/>
  </si>
  <si>
    <t>和美站</t>
    <phoneticPr fontId="0" type="Hiragana"/>
  </si>
  <si>
    <t>林仕哲</t>
    <phoneticPr fontId="0" type="Hiragana"/>
  </si>
  <si>
    <t>魏強</t>
    <phoneticPr fontId="0" type="Hiragana"/>
  </si>
  <si>
    <t>南屯站</t>
    <phoneticPr fontId="0" type="Hiragana"/>
  </si>
  <si>
    <t>許晁城</t>
    <phoneticPr fontId="0" type="Hiragana"/>
  </si>
  <si>
    <t>林裕欣</t>
    <phoneticPr fontId="0" type="Hiragana"/>
  </si>
  <si>
    <t>趙文萍</t>
    <phoneticPr fontId="0" type="Hiragana"/>
  </si>
  <si>
    <t>鄭健森</t>
    <phoneticPr fontId="0" type="Hiragana"/>
  </si>
  <si>
    <t>太平站</t>
    <phoneticPr fontId="0" type="Hiragana"/>
  </si>
  <si>
    <t>江立翔</t>
    <phoneticPr fontId="0" type="Hiragana"/>
  </si>
  <si>
    <t>計時工讀生</t>
    <phoneticPr fontId="0" type="Hiragana"/>
  </si>
  <si>
    <t>黃吉萍</t>
    <phoneticPr fontId="0" type="Hiragana"/>
  </si>
  <si>
    <t>楊氏白燕</t>
    <phoneticPr fontId="0" type="Hiragana"/>
  </si>
  <si>
    <t>葉一鳴</t>
    <phoneticPr fontId="0" type="Hiragana"/>
  </si>
  <si>
    <t>徐智儒</t>
    <phoneticPr fontId="0" type="Hiragana"/>
  </si>
  <si>
    <t>周秉宏</t>
    <phoneticPr fontId="0" type="Hiragana"/>
  </si>
  <si>
    <t>曾念姊</t>
    <phoneticPr fontId="0" type="Hiragana"/>
  </si>
  <si>
    <t>童彩霞</t>
    <phoneticPr fontId="0" type="Hiragana"/>
  </si>
  <si>
    <t>業務處開發部</t>
    <phoneticPr fontId="0" type="Hiragana"/>
  </si>
  <si>
    <t>江啟文</t>
    <phoneticPr fontId="0" type="Hiragana"/>
  </si>
  <si>
    <t>王明澤</t>
    <phoneticPr fontId="0" type="Hiragana"/>
  </si>
  <si>
    <t>蔡明達</t>
    <phoneticPr fontId="0" type="Hiragana"/>
  </si>
  <si>
    <t>沈岳霖</t>
    <phoneticPr fontId="0" type="Hiragana"/>
  </si>
  <si>
    <t>李佳霖</t>
    <phoneticPr fontId="0" type="Hiragana"/>
  </si>
  <si>
    <t>趙珮伶</t>
    <phoneticPr fontId="0" type="Hiragana"/>
  </si>
  <si>
    <t>謝曜州</t>
    <phoneticPr fontId="0" type="Hiragana"/>
  </si>
  <si>
    <t>胡文龍</t>
    <phoneticPr fontId="0" type="Hiragana"/>
  </si>
  <si>
    <t>梅氏碧水</t>
    <phoneticPr fontId="0" type="Hiragana"/>
  </si>
  <si>
    <t>蔡明新</t>
    <phoneticPr fontId="0" type="Hiragana"/>
  </si>
  <si>
    <t>組長</t>
    <phoneticPr fontId="0" type="Hiragana"/>
  </si>
  <si>
    <t>胡智仁</t>
    <phoneticPr fontId="0" type="Hiragana"/>
  </si>
  <si>
    <t>婁亞月</t>
    <phoneticPr fontId="0" type="Hiragana"/>
  </si>
  <si>
    <t>李國光</t>
    <phoneticPr fontId="0" type="Hiragana"/>
  </si>
  <si>
    <t>楊秋祝</t>
    <phoneticPr fontId="0" type="Hiragana"/>
  </si>
  <si>
    <t>聯合服務處行政室</t>
    <phoneticPr fontId="0" type="Hiragana"/>
  </si>
  <si>
    <t>蔡碧娟</t>
    <phoneticPr fontId="0" type="Hiragana"/>
  </si>
  <si>
    <t>營運一部</t>
    <phoneticPr fontId="0" type="Hiragana"/>
  </si>
  <si>
    <t>林曄誠</t>
    <phoneticPr fontId="0" type="Hiragana"/>
  </si>
  <si>
    <t>邱展鵬</t>
    <phoneticPr fontId="0" type="Hiragana"/>
  </si>
  <si>
    <t>簡凱智</t>
    <phoneticPr fontId="0" type="Hiragana"/>
  </si>
  <si>
    <t>吳秉峰</t>
    <phoneticPr fontId="0" type="Hiragana"/>
  </si>
  <si>
    <t>廖淑智</t>
    <phoneticPr fontId="0" type="Hiragana"/>
  </si>
  <si>
    <t>許孝章</t>
    <phoneticPr fontId="0" type="Hiragana"/>
  </si>
  <si>
    <t>彭細瓊</t>
    <phoneticPr fontId="0" type="Hiragana"/>
  </si>
  <si>
    <t>鄧哲宇</t>
    <phoneticPr fontId="0" type="Hiragana"/>
  </si>
  <si>
    <t>拖車司機</t>
    <phoneticPr fontId="0" type="Hiragana"/>
  </si>
  <si>
    <t>員林站</t>
    <phoneticPr fontId="0" type="Hiragana"/>
  </si>
  <si>
    <t>林生洲</t>
    <phoneticPr fontId="0" type="Hiragana"/>
  </si>
  <si>
    <t>張智豪</t>
    <phoneticPr fontId="0" type="Hiragana"/>
  </si>
  <si>
    <t>陳筱薇</t>
    <phoneticPr fontId="0" type="Hiragana"/>
  </si>
  <si>
    <t>吳秋鳳</t>
    <phoneticPr fontId="0" type="Hiragana"/>
  </si>
  <si>
    <t>會計部</t>
    <phoneticPr fontId="0" type="Hiragana"/>
  </si>
  <si>
    <t>林郁婷</t>
    <phoneticPr fontId="0" type="Hiragana"/>
  </si>
  <si>
    <t>鄭景芳</t>
    <phoneticPr fontId="0" type="Hiragana"/>
  </si>
  <si>
    <t>張雅茹</t>
    <phoneticPr fontId="0" type="Hiragana"/>
  </si>
  <si>
    <t>趙玟涵</t>
    <phoneticPr fontId="0" type="Hiragana"/>
  </si>
  <si>
    <t>林昆輝</t>
    <phoneticPr fontId="0" type="Hiragana"/>
  </si>
  <si>
    <t>李來川</t>
    <phoneticPr fontId="0" type="Hiragana"/>
  </si>
  <si>
    <t>陳宥惠</t>
    <phoneticPr fontId="0" type="Hiragana"/>
  </si>
  <si>
    <t>張清煌</t>
    <phoneticPr fontId="0" type="Hiragana"/>
  </si>
  <si>
    <t>張皖嫣</t>
    <phoneticPr fontId="0" type="Hiragana"/>
  </si>
  <si>
    <t>李杰鍠</t>
    <phoneticPr fontId="0" type="Hiragana"/>
  </si>
  <si>
    <t>吳嘉玲</t>
    <phoneticPr fontId="0" type="Hiragana"/>
  </si>
  <si>
    <t>鄭雪君</t>
    <phoneticPr fontId="0" type="Hiragana"/>
  </si>
  <si>
    <t>陳孟玲</t>
    <phoneticPr fontId="0" type="Hiragana"/>
  </si>
  <si>
    <t>林義昌</t>
    <phoneticPr fontId="0" type="Hiragana"/>
  </si>
  <si>
    <t>陳成順</t>
    <phoneticPr fontId="0" type="Hiragana"/>
  </si>
  <si>
    <t>黃雍程</t>
    <phoneticPr fontId="0" type="Hiragana"/>
  </si>
  <si>
    <t>王秀琴</t>
    <phoneticPr fontId="0" type="Hiragana"/>
  </si>
  <si>
    <t>黃嘉興</t>
    <phoneticPr fontId="0" type="Hiragana"/>
  </si>
  <si>
    <t>駱牡丹</t>
    <phoneticPr fontId="0" type="Hiragana"/>
  </si>
  <si>
    <t>江立凱</t>
    <phoneticPr fontId="0" type="Hiragana"/>
  </si>
  <si>
    <t>廖俊偉</t>
    <phoneticPr fontId="0" type="Hiragana"/>
  </si>
  <si>
    <t>邱信義</t>
    <phoneticPr fontId="0" type="Hiragana"/>
  </si>
  <si>
    <t>陳定君</t>
    <phoneticPr fontId="0" type="Hiragana"/>
  </si>
  <si>
    <t>林成龍</t>
    <phoneticPr fontId="0" type="Hiragana"/>
  </si>
  <si>
    <t>丁俞涵</t>
    <phoneticPr fontId="0" type="Hiragana"/>
  </si>
  <si>
    <t>薛陳開</t>
    <phoneticPr fontId="0" type="Hiragana"/>
  </si>
  <si>
    <t>許郁綾</t>
    <phoneticPr fontId="0" type="Hiragana"/>
  </si>
  <si>
    <t>蔡怡娟</t>
    <phoneticPr fontId="0" type="Hiragana"/>
  </si>
  <si>
    <t>廖緯明</t>
    <phoneticPr fontId="0" type="Hiragana"/>
  </si>
  <si>
    <t>楊庚生</t>
    <phoneticPr fontId="0" type="Hiragana"/>
  </si>
  <si>
    <t>蔡佩倫</t>
    <phoneticPr fontId="0" type="Hiragana"/>
  </si>
  <si>
    <t>陳源平</t>
    <phoneticPr fontId="0" type="Hiragana"/>
  </si>
  <si>
    <t>梁金龍</t>
    <phoneticPr fontId="0" type="Hiragana"/>
  </si>
  <si>
    <t>陳江秀春</t>
    <phoneticPr fontId="0" type="Hiragana"/>
  </si>
  <si>
    <t>楊自鋼</t>
    <phoneticPr fontId="0" type="Hiragana"/>
  </si>
  <si>
    <t>翁漢政</t>
    <phoneticPr fontId="0" type="Hiragana"/>
  </si>
  <si>
    <t>蔡忠生</t>
    <phoneticPr fontId="0" type="Hiragana"/>
  </si>
  <si>
    <t>張元瑜</t>
    <phoneticPr fontId="0" type="Hiragana"/>
  </si>
  <si>
    <t>許昆杰</t>
    <phoneticPr fontId="0" type="Hiragana"/>
  </si>
  <si>
    <t>許睿煬</t>
    <phoneticPr fontId="0" type="Hiragana"/>
  </si>
  <si>
    <t>張俊榮</t>
    <phoneticPr fontId="0" type="Hiragana"/>
  </si>
  <si>
    <t>簡仕育</t>
    <phoneticPr fontId="0" type="Hiragana"/>
  </si>
  <si>
    <t>張儒林</t>
    <phoneticPr fontId="0" type="Hiragana"/>
  </si>
  <si>
    <t>李昱賢</t>
    <phoneticPr fontId="0" type="Hiragana"/>
  </si>
  <si>
    <t>八卦山</t>
    <phoneticPr fontId="0" type="Hiragana"/>
  </si>
  <si>
    <t>謝政安</t>
    <phoneticPr fontId="0" type="Hiragana"/>
  </si>
  <si>
    <t>文山站</t>
    <phoneticPr fontId="0" type="Hiragana"/>
  </si>
  <si>
    <t>黃秀雲</t>
    <phoneticPr fontId="0" type="Hiragana"/>
  </si>
  <si>
    <t>全興廠</t>
    <phoneticPr fontId="0" type="Hiragana"/>
  </si>
  <si>
    <t>梁美愛</t>
    <phoneticPr fontId="0" type="Hiragana"/>
  </si>
  <si>
    <t>作業員</t>
    <phoneticPr fontId="0" type="Hiragana"/>
  </si>
  <si>
    <t>土城站</t>
    <phoneticPr fontId="0" type="Hiragana"/>
  </si>
  <si>
    <t>黃志源</t>
    <phoneticPr fontId="0" type="Hiragana"/>
  </si>
  <si>
    <t>外場人員</t>
    <phoneticPr fontId="0" type="Hiragana"/>
  </si>
  <si>
    <t>資訊部</t>
    <phoneticPr fontId="0" type="Hiragana"/>
  </si>
  <si>
    <t>張學威</t>
    <phoneticPr fontId="0" type="Hiragana"/>
  </si>
  <si>
    <t>系統工程師</t>
    <phoneticPr fontId="0" type="Hiragana"/>
  </si>
  <si>
    <t>業務處行政室</t>
    <phoneticPr fontId="0" type="Hiragana"/>
  </si>
  <si>
    <t>陳雅玲</t>
    <phoneticPr fontId="0" type="Hiragana"/>
  </si>
  <si>
    <t>工讀生</t>
    <phoneticPr fontId="0" type="Hiragana"/>
  </si>
  <si>
    <t>草屯站</t>
    <phoneticPr fontId="0" type="Hiragana"/>
  </si>
  <si>
    <t>簡銘山</t>
    <phoneticPr fontId="0" type="Hiragana"/>
  </si>
  <si>
    <t>友達專案</t>
    <phoneticPr fontId="0" type="Hiragana"/>
  </si>
  <si>
    <t>陳燕雪</t>
    <phoneticPr fontId="0" type="Hiragana"/>
  </si>
  <si>
    <t>員林站</t>
    <phoneticPr fontId="0" type="Hiragana"/>
  </si>
  <si>
    <t>吳月雀</t>
    <phoneticPr fontId="0" type="Hiragana"/>
  </si>
  <si>
    <t>盧秀葉</t>
    <phoneticPr fontId="0" type="Hiragana"/>
  </si>
  <si>
    <t>林鴛鴦</t>
    <phoneticPr fontId="0" type="Hiragana"/>
  </si>
  <si>
    <t>八卦山站</t>
    <phoneticPr fontId="0" type="Hiragana"/>
  </si>
  <si>
    <t>李嘉原</t>
    <phoneticPr fontId="0" type="Hiragana"/>
  </si>
  <si>
    <t>夾子車司機</t>
    <phoneticPr fontId="0" type="Hiragana"/>
  </si>
  <si>
    <t>營運一部</t>
    <phoneticPr fontId="0" type="Hiragana"/>
  </si>
  <si>
    <t>陳俊杰</t>
    <phoneticPr fontId="0" type="Hiragana"/>
  </si>
  <si>
    <t>隨車人員</t>
    <phoneticPr fontId="0" type="Hiragana"/>
  </si>
  <si>
    <t>安鈺章</t>
    <phoneticPr fontId="0" type="Hiragana"/>
  </si>
  <si>
    <t>新竹站</t>
    <phoneticPr fontId="0" type="Hiragana"/>
  </si>
  <si>
    <t>陳嬿宇</t>
    <phoneticPr fontId="0" type="Hiragana"/>
  </si>
  <si>
    <t>窗口會計</t>
    <phoneticPr fontId="0" type="Hiragana"/>
  </si>
  <si>
    <t>開發部</t>
    <phoneticPr fontId="0" type="Hiragana"/>
  </si>
  <si>
    <t>柯張晴</t>
    <phoneticPr fontId="0" type="Hiragana"/>
  </si>
  <si>
    <t>高專</t>
    <phoneticPr fontId="0" type="Hiragana"/>
  </si>
  <si>
    <t>旺利站</t>
    <phoneticPr fontId="0" type="Hiragana"/>
  </si>
  <si>
    <t>堵建豪</t>
    <phoneticPr fontId="0" type="Hiragana"/>
  </si>
  <si>
    <t>副主任</t>
    <phoneticPr fontId="0" type="Hiragana"/>
  </si>
  <si>
    <t>許坤綻</t>
    <phoneticPr fontId="0" type="Hiragana"/>
  </si>
  <si>
    <t>副課長</t>
    <phoneticPr fontId="0" type="Hiragana"/>
  </si>
  <si>
    <t>全興資部</t>
    <phoneticPr fontId="0" type="Hiragana"/>
  </si>
  <si>
    <t>許方味</t>
    <phoneticPr fontId="0" type="Hiragana"/>
  </si>
  <si>
    <t>許誌盛</t>
    <phoneticPr fontId="0" type="Hiragana"/>
  </si>
  <si>
    <t>組長</t>
    <phoneticPr fontId="0" type="Hiragana"/>
  </si>
  <si>
    <t>業務處行政室</t>
    <phoneticPr fontId="0" type="Hiragana"/>
  </si>
  <si>
    <t>朱曉婷</t>
    <phoneticPr fontId="0" type="Hiragana"/>
  </si>
  <si>
    <t>工讀生</t>
    <phoneticPr fontId="0" type="Hiragana"/>
  </si>
  <si>
    <t>土城站</t>
    <phoneticPr fontId="0" type="Hiragana"/>
  </si>
  <si>
    <t>胡文龍</t>
    <phoneticPr fontId="0" type="Hiragana"/>
  </si>
  <si>
    <t>外場人員</t>
    <phoneticPr fontId="0" type="Hiragana"/>
  </si>
  <si>
    <t>員林站</t>
    <phoneticPr fontId="0" type="Hiragana"/>
  </si>
  <si>
    <t>林瑞應</t>
    <phoneticPr fontId="0" type="Hiragana"/>
  </si>
  <si>
    <t>計時作業員</t>
    <phoneticPr fontId="0" type="Hiragana"/>
  </si>
  <si>
    <t>黃士誠</t>
    <phoneticPr fontId="0" type="Hiragana"/>
  </si>
  <si>
    <t>承德站</t>
    <phoneticPr fontId="0" type="Hiragana"/>
  </si>
  <si>
    <t>許雅萍</t>
    <phoneticPr fontId="0" type="Hiragana"/>
  </si>
  <si>
    <t>何佳育</t>
    <phoneticPr fontId="0" type="Hiragana"/>
  </si>
  <si>
    <t>司機</t>
    <phoneticPr fontId="0" type="Hiragana"/>
  </si>
  <si>
    <t>V</t>
    <phoneticPr fontId="0" type="Hiragana"/>
  </si>
  <si>
    <t>張永慶</t>
    <phoneticPr fontId="0" type="Hiragana"/>
  </si>
  <si>
    <t>蕭紳展</t>
    <phoneticPr fontId="0" type="Hiragana"/>
  </si>
  <si>
    <t>桃園站</t>
    <phoneticPr fontId="0" type="Hiragana"/>
  </si>
  <si>
    <t>石明芳</t>
    <phoneticPr fontId="0" type="Hiragana"/>
  </si>
  <si>
    <t>高燕雪</t>
    <phoneticPr fontId="0" type="Hiragana"/>
  </si>
  <si>
    <t>江毅清</t>
    <phoneticPr fontId="0" type="Hiragana"/>
  </si>
  <si>
    <t>施志憲</t>
    <phoneticPr fontId="0" type="Hiragana"/>
  </si>
  <si>
    <t>詹春夏</t>
    <phoneticPr fontId="0" type="Hiragana"/>
  </si>
  <si>
    <t>詹益誠</t>
    <phoneticPr fontId="0" type="Hiragana"/>
  </si>
  <si>
    <t>和美站</t>
    <phoneticPr fontId="0" type="Hiragana"/>
  </si>
  <si>
    <t>陳詠良</t>
    <phoneticPr fontId="0" type="Hiragana"/>
  </si>
  <si>
    <t>林勝河</t>
    <phoneticPr fontId="0" type="Hiragana"/>
  </si>
  <si>
    <t>黃清湶</t>
    <phoneticPr fontId="0" type="Hiragana"/>
  </si>
  <si>
    <t>陳安錄</t>
    <phoneticPr fontId="0" type="Hiragana"/>
  </si>
  <si>
    <t>朱文輝</t>
    <phoneticPr fontId="0" type="Hiragana"/>
  </si>
  <si>
    <t>楊文祥</t>
    <phoneticPr fontId="0" type="Hiragana"/>
  </si>
  <si>
    <t>文山站</t>
    <phoneticPr fontId="0" type="Hiragana"/>
  </si>
  <si>
    <t>邱垂成</t>
    <phoneticPr fontId="0" type="Hiragana"/>
  </si>
  <si>
    <t>草屯站</t>
    <phoneticPr fontId="0" type="Hiragana"/>
  </si>
  <si>
    <t>陳柏村</t>
    <phoneticPr fontId="0" type="Hiragana"/>
  </si>
  <si>
    <t>邱宗昇</t>
    <phoneticPr fontId="0" type="Hiragana"/>
  </si>
  <si>
    <t>楊惇伃</t>
    <phoneticPr fontId="0" type="Hiragana"/>
  </si>
  <si>
    <t>陳江賓</t>
    <phoneticPr fontId="0" type="Hiragana"/>
  </si>
  <si>
    <t>李信德</t>
    <phoneticPr fontId="0" type="Hiragana"/>
  </si>
  <si>
    <t>神岡站</t>
    <phoneticPr fontId="0" type="Hiragana"/>
  </si>
  <si>
    <t>陳敦彬</t>
    <phoneticPr fontId="0" type="Hiragana"/>
  </si>
  <si>
    <t>八卦山</t>
    <phoneticPr fontId="0" type="Hiragana"/>
  </si>
  <si>
    <t>蔡柏豊</t>
    <phoneticPr fontId="0" type="Hiragana"/>
  </si>
  <si>
    <t>劉志鵬</t>
    <phoneticPr fontId="0" type="Hiragana"/>
  </si>
  <si>
    <t>太平站</t>
    <phoneticPr fontId="0" type="Hiragana"/>
  </si>
  <si>
    <t>蔡誌豪</t>
    <phoneticPr fontId="0" type="Hiragana"/>
  </si>
  <si>
    <t>盧宗教</t>
    <phoneticPr fontId="0" type="Hiragana"/>
  </si>
  <si>
    <t>涂竹松</t>
    <phoneticPr fontId="0" type="Hiragana"/>
  </si>
  <si>
    <t>周士富</t>
    <phoneticPr fontId="0" type="Hiragana"/>
  </si>
  <si>
    <t>台南站</t>
    <phoneticPr fontId="0" type="Hiragana"/>
  </si>
  <si>
    <t>杜林罔飼</t>
    <phoneticPr fontId="0" type="Hiragana"/>
  </si>
  <si>
    <t>蔡清香</t>
    <phoneticPr fontId="0" type="Hiragana"/>
  </si>
  <si>
    <t>張嘉明</t>
    <phoneticPr fontId="0" type="Hiragana"/>
  </si>
  <si>
    <t>蕭威昇</t>
    <phoneticPr fontId="0" type="Hiragana"/>
  </si>
  <si>
    <t>張榆旻</t>
    <phoneticPr fontId="0" type="Hiragana"/>
  </si>
  <si>
    <t>張勝傑</t>
    <phoneticPr fontId="0" type="Hiragana"/>
  </si>
  <si>
    <t>香山站</t>
    <phoneticPr fontId="0" type="Hiragana"/>
  </si>
  <si>
    <t>陳妙慈</t>
    <phoneticPr fontId="0" type="Hiragana"/>
  </si>
  <si>
    <t>彰興站</t>
    <phoneticPr fontId="0" type="Hiragana"/>
  </si>
  <si>
    <t>陳慶宗</t>
    <phoneticPr fontId="0" type="Hiragana"/>
  </si>
  <si>
    <t>邱宏榮</t>
    <phoneticPr fontId="0" type="Hiragana"/>
  </si>
  <si>
    <t>黃承祐</t>
    <phoneticPr fontId="0" type="Hiragana"/>
  </si>
  <si>
    <t>趙萬福</t>
    <phoneticPr fontId="0" type="Hiragana"/>
  </si>
  <si>
    <t>陳從貂</t>
    <phoneticPr fontId="0" type="Hiragana"/>
  </si>
  <si>
    <t>林健忠</t>
    <phoneticPr fontId="0" type="Hiragana"/>
  </si>
  <si>
    <t>林春來</t>
    <phoneticPr fontId="0" type="Hiragana"/>
  </si>
  <si>
    <t>徐如珠</t>
    <phoneticPr fontId="0" type="Hiragana"/>
  </si>
  <si>
    <t>許文瀞</t>
    <phoneticPr fontId="0" type="Hiragana"/>
  </si>
  <si>
    <t>董事長室</t>
    <phoneticPr fontId="0" type="Hiragana"/>
  </si>
  <si>
    <t>何玉娟</t>
    <phoneticPr fontId="0" type="Hiragana"/>
  </si>
  <si>
    <t>劉祥君</t>
    <phoneticPr fontId="0" type="Hiragana"/>
  </si>
  <si>
    <t>田呈偉</t>
    <phoneticPr fontId="0" type="Hiragana"/>
  </si>
  <si>
    <t>謝淑芬</t>
    <phoneticPr fontId="0" type="Hiragana"/>
  </si>
  <si>
    <t>祕書</t>
    <phoneticPr fontId="0" type="Hiragana"/>
  </si>
  <si>
    <t>銷貨中心</t>
    <phoneticPr fontId="0" type="Hiragana"/>
  </si>
  <si>
    <t>張瑞仁</t>
    <phoneticPr fontId="0" type="Hiragana"/>
  </si>
  <si>
    <t>管理部</t>
    <phoneticPr fontId="0" type="Hiragana"/>
  </si>
  <si>
    <t>吳焜煌</t>
    <phoneticPr fontId="0" type="Hiragana"/>
  </si>
  <si>
    <t>陳玟吟</t>
    <phoneticPr fontId="0" type="Hiragana"/>
  </si>
  <si>
    <t>陳長宏</t>
    <phoneticPr fontId="0" type="Hiragana"/>
  </si>
  <si>
    <t>施志明</t>
    <phoneticPr fontId="0" type="Hiragana"/>
  </si>
  <si>
    <t>鄭韻如</t>
    <phoneticPr fontId="0" type="Hiragana"/>
  </si>
  <si>
    <t>高健寶</t>
    <phoneticPr fontId="0" type="Hiragana"/>
  </si>
  <si>
    <t>蕭二郎</t>
    <phoneticPr fontId="0" type="Hiragana"/>
  </si>
  <si>
    <t>張至豪</t>
    <phoneticPr fontId="0" type="Hiragana"/>
  </si>
  <si>
    <t>聯合服務處行政室</t>
    <phoneticPr fontId="0" type="Hiragana"/>
  </si>
  <si>
    <t>張慧珊</t>
    <phoneticPr fontId="0" type="Hiragana"/>
  </si>
  <si>
    <t>黃惠英</t>
    <phoneticPr fontId="0" type="Hiragana"/>
  </si>
  <si>
    <t>魏裕源</t>
    <phoneticPr fontId="0" type="Hiragana"/>
  </si>
  <si>
    <t>財務處</t>
    <phoneticPr fontId="0" type="Hiragana"/>
  </si>
  <si>
    <t>廖冠如</t>
    <phoneticPr fontId="0" type="Hiragana"/>
  </si>
  <si>
    <t>人資部</t>
    <phoneticPr fontId="0" type="Hiragana"/>
  </si>
  <si>
    <t>爾冷</t>
    <phoneticPr fontId="0" type="Hiragana"/>
  </si>
  <si>
    <t>林玉青</t>
    <phoneticPr fontId="0" type="Hiragana"/>
  </si>
  <si>
    <t>環安法務部</t>
    <phoneticPr fontId="0" type="Hiragana"/>
  </si>
  <si>
    <t>劉原均</t>
    <phoneticPr fontId="0" type="Hiragana"/>
  </si>
  <si>
    <t>吳明軒</t>
    <phoneticPr fontId="0" type="Hiragana"/>
  </si>
  <si>
    <t>洪宗毅</t>
    <phoneticPr fontId="0" type="Hiragana"/>
  </si>
  <si>
    <t>陳信宏</t>
    <phoneticPr fontId="0" type="Hiragana"/>
  </si>
  <si>
    <t>邱子豪</t>
    <phoneticPr fontId="0" type="Hiragana"/>
  </si>
  <si>
    <t>喬翔站</t>
    <phoneticPr fontId="0" type="Hiragana"/>
  </si>
  <si>
    <t>吳志明</t>
    <phoneticPr fontId="0" type="Hiragana"/>
  </si>
  <si>
    <t>許峰銘</t>
    <phoneticPr fontId="0" type="Hiragana"/>
  </si>
  <si>
    <t>高敏捷</t>
    <phoneticPr fontId="0" type="Hiragana"/>
  </si>
  <si>
    <t>李至偉</t>
    <phoneticPr fontId="0" type="Hiragana"/>
  </si>
  <si>
    <t>黃承佑</t>
    <phoneticPr fontId="0" type="Hiragana"/>
  </si>
  <si>
    <t>溪湖站</t>
    <phoneticPr fontId="0" type="Hiragana"/>
  </si>
  <si>
    <t>陳運通</t>
    <phoneticPr fontId="0" type="Hiragana"/>
  </si>
  <si>
    <t>業務處</t>
    <phoneticPr fontId="0" type="Hiragana"/>
  </si>
  <si>
    <t>鄧勝德</t>
    <phoneticPr fontId="0" type="Hiragana"/>
  </si>
  <si>
    <t>李建盛</t>
    <phoneticPr fontId="0" type="Hiragana"/>
  </si>
  <si>
    <t>黃隆昌</t>
    <phoneticPr fontId="0" type="Hiragana"/>
  </si>
  <si>
    <t>徐五龍</t>
    <phoneticPr fontId="0" type="Hiragana"/>
  </si>
  <si>
    <t>力晶專案</t>
    <phoneticPr fontId="0" type="Hiragana"/>
  </si>
  <si>
    <t>徐智儒</t>
    <phoneticPr fontId="0" type="Hiragana"/>
  </si>
  <si>
    <t>王世仲</t>
    <phoneticPr fontId="0" type="Hiragana"/>
  </si>
  <si>
    <t>蕭麗君</t>
    <phoneticPr fontId="0" type="Hiragana"/>
  </si>
  <si>
    <t>王世英</t>
    <phoneticPr fontId="0" type="Hiragana"/>
  </si>
  <si>
    <t>資訊部</t>
    <phoneticPr fontId="0" type="Hiragana"/>
  </si>
  <si>
    <t>詹金翰</t>
    <phoneticPr fontId="0" type="Hiragana"/>
  </si>
  <si>
    <t>張政嘉</t>
    <phoneticPr fontId="0" type="Hiragana"/>
  </si>
  <si>
    <t>黃偉智</t>
    <phoneticPr fontId="0" type="Hiragana"/>
  </si>
  <si>
    <t>行銷室</t>
    <phoneticPr fontId="0" type="Hiragana"/>
  </si>
  <si>
    <t>黃盟翔</t>
    <phoneticPr fontId="0" type="Hiragana"/>
  </si>
  <si>
    <t>劉志宇</t>
    <phoneticPr fontId="0" type="Hiragana"/>
  </si>
  <si>
    <t>劉偉志</t>
    <phoneticPr fontId="0" type="Hiragana"/>
  </si>
  <si>
    <t>郭明俊</t>
    <phoneticPr fontId="0" type="Hiragana"/>
  </si>
  <si>
    <t>李政翰</t>
    <phoneticPr fontId="0" type="Hiragana"/>
  </si>
  <si>
    <t>蔡水源</t>
    <phoneticPr fontId="0" type="Hiragana"/>
  </si>
  <si>
    <t>郭敏雄</t>
    <phoneticPr fontId="0" type="Hiragana"/>
  </si>
  <si>
    <t>陳士文</t>
    <phoneticPr fontId="0" type="Hiragana"/>
  </si>
  <si>
    <t>李政家</t>
    <phoneticPr fontId="0" type="Hiragana"/>
  </si>
  <si>
    <t>吳怡青</t>
    <phoneticPr fontId="0" type="Hiragana"/>
  </si>
  <si>
    <t>莊政修</t>
    <phoneticPr fontId="0" type="Hiragana"/>
  </si>
  <si>
    <t>二手商品部</t>
    <phoneticPr fontId="0" type="Hiragana"/>
  </si>
  <si>
    <t>陳曉穎</t>
    <phoneticPr fontId="0" type="Hiragana"/>
  </si>
  <si>
    <t>楊仁瑋</t>
    <phoneticPr fontId="0" type="Hiragana"/>
  </si>
  <si>
    <t>鄭羽純</t>
    <phoneticPr fontId="0" type="Hiragana"/>
  </si>
  <si>
    <t>陳淑杏</t>
    <phoneticPr fontId="0" type="Hiragana"/>
  </si>
  <si>
    <t>楊克明</t>
    <phoneticPr fontId="0" type="Hiragana"/>
  </si>
  <si>
    <t>林奇妙</t>
    <phoneticPr fontId="0" type="Hiragana"/>
  </si>
  <si>
    <t>賴堂豐</t>
    <phoneticPr fontId="0" type="Hiragana"/>
  </si>
  <si>
    <t>陳彥宏</t>
    <phoneticPr fontId="0" type="Hiragana"/>
  </si>
  <si>
    <t>林文化</t>
    <phoneticPr fontId="0" type="Hiragana"/>
  </si>
  <si>
    <t>王小娟</t>
    <phoneticPr fontId="0" type="Hiragana"/>
  </si>
  <si>
    <t>王宗雄</t>
    <phoneticPr fontId="0" type="Hiragana"/>
  </si>
  <si>
    <t>廖國清</t>
    <phoneticPr fontId="0" type="Hiragana"/>
  </si>
  <si>
    <t>余建雄</t>
    <phoneticPr fontId="0" type="Hiragana"/>
  </si>
  <si>
    <t>廖峻諄</t>
    <phoneticPr fontId="0" type="Hiragana"/>
  </si>
  <si>
    <t>洪巧怡</t>
    <phoneticPr fontId="0" type="Hiragana"/>
  </si>
  <si>
    <t>全興廠</t>
    <phoneticPr fontId="0" type="Hiragana"/>
  </si>
  <si>
    <t>梁玉美</t>
    <phoneticPr fontId="0" type="Hiragana"/>
  </si>
  <si>
    <t xml:space="preserve">駱阿酚 </t>
    <phoneticPr fontId="0" type="Hiragana"/>
  </si>
  <si>
    <t>王盆</t>
    <phoneticPr fontId="0" type="Hiragana"/>
  </si>
  <si>
    <t>３ｍ楊梅</t>
    <phoneticPr fontId="0" type="Hiragana"/>
  </si>
  <si>
    <t>李福滕</t>
    <phoneticPr fontId="0" type="Hiragana"/>
  </si>
  <si>
    <t>林君達</t>
    <phoneticPr fontId="0" type="Hiragana"/>
  </si>
  <si>
    <t>林士閔</t>
    <phoneticPr fontId="0" type="Hiragana"/>
  </si>
  <si>
    <t>林梃生</t>
    <phoneticPr fontId="0" type="Hiragana"/>
  </si>
  <si>
    <t>楊正源</t>
    <phoneticPr fontId="0" type="Hiragana"/>
  </si>
  <si>
    <t>王楚齊</t>
    <phoneticPr fontId="0" type="Hiragana"/>
  </si>
  <si>
    <t>劉彥男</t>
    <phoneticPr fontId="0" type="Hiragana"/>
  </si>
  <si>
    <t>楊清顯</t>
    <phoneticPr fontId="0" type="Hiragana"/>
  </si>
  <si>
    <t>劉原亨</t>
    <phoneticPr fontId="0" type="Hiragana"/>
  </si>
  <si>
    <t>余金貴</t>
    <phoneticPr fontId="0" type="Hiragana"/>
  </si>
  <si>
    <t>林漢隆</t>
    <phoneticPr fontId="0" type="Hiragana"/>
  </si>
  <si>
    <t>南屯站</t>
    <phoneticPr fontId="0" type="Hiragana"/>
  </si>
  <si>
    <t>林駿宏</t>
    <phoneticPr fontId="0" type="Hiragana"/>
  </si>
  <si>
    <t>林曉慧</t>
    <phoneticPr fontId="0" type="Hiragana"/>
  </si>
  <si>
    <t>楊宜忠</t>
    <phoneticPr fontId="0" type="Hiragana"/>
  </si>
  <si>
    <t>楊梅3M</t>
    <phoneticPr fontId="0" type="Hiragana"/>
  </si>
  <si>
    <t>李福騰</t>
    <phoneticPr fontId="0" type="Hiragana"/>
  </si>
  <si>
    <t>廖耀仁</t>
    <phoneticPr fontId="0" type="Hiragana"/>
  </si>
  <si>
    <t>駱阿鈖</t>
    <phoneticPr fontId="0" type="Hiragana"/>
  </si>
  <si>
    <t>王麗美</t>
    <phoneticPr fontId="0" type="Hiragana"/>
  </si>
  <si>
    <t>林陳郁棻</t>
    <phoneticPr fontId="0" type="Hiragana"/>
  </si>
  <si>
    <t>李中鴻</t>
    <phoneticPr fontId="0" type="Hiragana"/>
  </si>
  <si>
    <t>蔡昭賢</t>
    <phoneticPr fontId="0" type="Hiragana"/>
  </si>
  <si>
    <t>蔡文智</t>
    <phoneticPr fontId="0" type="Hiragana"/>
  </si>
  <si>
    <t>武翠銀</t>
    <phoneticPr fontId="0" type="Hiragana"/>
  </si>
  <si>
    <t>李美莉</t>
    <phoneticPr fontId="0" type="Hiragana"/>
  </si>
  <si>
    <t>林玉昭</t>
    <phoneticPr fontId="0" type="Hiragana"/>
  </si>
  <si>
    <t>劉月鳳</t>
    <phoneticPr fontId="0" type="Hiragana"/>
  </si>
  <si>
    <t>龔美香</t>
    <phoneticPr fontId="0" type="Hiragana"/>
  </si>
  <si>
    <t>李秀鳳</t>
    <phoneticPr fontId="0" type="Hiragana"/>
  </si>
  <si>
    <t>吳有</t>
    <phoneticPr fontId="0" type="Hiragana"/>
  </si>
  <si>
    <t>施謝金枝</t>
    <phoneticPr fontId="0" type="Hiragana"/>
  </si>
  <si>
    <t>魏文淵</t>
    <phoneticPr fontId="0" type="Hiragana"/>
  </si>
  <si>
    <t>徐金貴</t>
    <phoneticPr fontId="0" type="Hiragana"/>
  </si>
  <si>
    <t>鄭曄萱</t>
    <phoneticPr fontId="0" type="Hiragana"/>
  </si>
  <si>
    <t>廖筱玟</t>
    <phoneticPr fontId="0" type="Hiragana"/>
  </si>
  <si>
    <t>莊建宏</t>
    <phoneticPr fontId="0" type="Hiragana"/>
  </si>
  <si>
    <t>龔煌富</t>
    <phoneticPr fontId="0" type="Hiragana"/>
  </si>
  <si>
    <t>盧月玲</t>
    <phoneticPr fontId="0" type="Hiragana"/>
  </si>
  <si>
    <t>營運管理部</t>
    <phoneticPr fontId="0" type="Hiragana"/>
  </si>
  <si>
    <t>作業員</t>
    <phoneticPr fontId="0" type="Hiragana"/>
  </si>
  <si>
    <t>業務開發處行政室</t>
    <phoneticPr fontId="0" type="Hiragana"/>
  </si>
  <si>
    <t>黃毓如</t>
    <phoneticPr fontId="0" type="Hiragana"/>
  </si>
  <si>
    <t>彭國智</t>
    <phoneticPr fontId="0" type="Hiragana"/>
  </si>
  <si>
    <t>助理管理師</t>
    <phoneticPr fontId="0" type="Hiragana"/>
  </si>
  <si>
    <t>簡如吟</t>
    <phoneticPr fontId="0" type="Hiragana"/>
  </si>
  <si>
    <t>邦亞</t>
    <phoneticPr fontId="0" type="Hiragana"/>
  </si>
  <si>
    <t>蔡憶如</t>
    <phoneticPr fontId="0" type="Hiragana"/>
  </si>
  <si>
    <t>周氏善</t>
    <phoneticPr fontId="0" type="Hiragana"/>
  </si>
  <si>
    <t>許明河</t>
    <phoneticPr fontId="0" type="Hiragana"/>
  </si>
  <si>
    <t>林鴻鉅</t>
    <phoneticPr fontId="0" type="Hiragana"/>
  </si>
  <si>
    <t>邱彥傑</t>
    <phoneticPr fontId="0" type="Hiragana"/>
  </si>
  <si>
    <t>薛豐男</t>
    <phoneticPr fontId="0" type="Hiragana"/>
  </si>
  <si>
    <t>桃園站</t>
    <phoneticPr fontId="0" type="Hiragana"/>
  </si>
  <si>
    <t>吳麗蘋</t>
    <phoneticPr fontId="0" type="Hiragana"/>
  </si>
  <si>
    <t xml:space="preserve">溫壽昌 </t>
    <phoneticPr fontId="0" type="Hiragana"/>
  </si>
  <si>
    <t>店長</t>
    <phoneticPr fontId="0" type="Hiragana"/>
  </si>
  <si>
    <t>02059</t>
    <phoneticPr fontId="0" type="Hiragana"/>
  </si>
  <si>
    <t>闕碧萱</t>
    <phoneticPr fontId="0" type="Hiragana"/>
  </si>
  <si>
    <t>陳清波</t>
    <phoneticPr fontId="0" type="Hiragana"/>
  </si>
  <si>
    <t>林欣宏</t>
    <phoneticPr fontId="0" type="Hiragana"/>
  </si>
  <si>
    <t>02086</t>
    <phoneticPr fontId="0" type="Hiragana"/>
  </si>
  <si>
    <t>傅博瑜</t>
    <phoneticPr fontId="0" type="Hiragana"/>
  </si>
  <si>
    <t>02090</t>
    <phoneticPr fontId="0" type="Hiragana"/>
  </si>
  <si>
    <t>02098</t>
    <phoneticPr fontId="0" type="Hiragana"/>
  </si>
  <si>
    <t>總經理室-幹訓班</t>
    <phoneticPr fontId="0" type="Hiragana"/>
  </si>
  <si>
    <t>田奇旺</t>
    <phoneticPr fontId="0" type="Hiragana"/>
  </si>
  <si>
    <t>江惠芬</t>
    <phoneticPr fontId="0" type="Hiragana"/>
  </si>
  <si>
    <t>徐清富</t>
    <phoneticPr fontId="0" type="Hiragana"/>
  </si>
  <si>
    <t>02140</t>
    <phoneticPr fontId="0" type="Hiragana"/>
  </si>
  <si>
    <t>02157</t>
    <phoneticPr fontId="0" type="Hiragana"/>
  </si>
  <si>
    <t>巫信融</t>
    <phoneticPr fontId="0" type="Hiragana"/>
  </si>
  <si>
    <t>全興分選課</t>
    <phoneticPr fontId="0" type="Hiragana"/>
  </si>
  <si>
    <t>02175</t>
    <phoneticPr fontId="0" type="Hiragana"/>
  </si>
  <si>
    <t>林汶泉</t>
    <phoneticPr fontId="0" type="Hiragana"/>
  </si>
  <si>
    <t>3.5T司機</t>
    <phoneticPr fontId="0" type="Hiragana"/>
  </si>
  <si>
    <t>法務環安組</t>
    <phoneticPr fontId="0" type="Hiragana"/>
  </si>
  <si>
    <t>02180</t>
    <phoneticPr fontId="0" type="Hiragana"/>
  </si>
  <si>
    <t>楊寬裕</t>
    <phoneticPr fontId="0" type="Hiragana"/>
  </si>
  <si>
    <t>管理師</t>
    <phoneticPr fontId="0" type="Hiragana"/>
  </si>
  <si>
    <t>財務處-會計組</t>
    <phoneticPr fontId="0" type="Hiragana"/>
  </si>
  <si>
    <t>蔡淑婷</t>
    <phoneticPr fontId="0" type="Hiragana"/>
  </si>
  <si>
    <t>02193</t>
    <phoneticPr fontId="0" type="Hiragana"/>
  </si>
  <si>
    <t>張漢銘</t>
    <phoneticPr fontId="0" type="Hiragana"/>
  </si>
  <si>
    <t>02194</t>
    <phoneticPr fontId="0" type="Hiragana"/>
  </si>
  <si>
    <t>孫卉萱</t>
    <phoneticPr fontId="0" type="Hiragana"/>
  </si>
  <si>
    <t>02195</t>
    <phoneticPr fontId="0" type="Hiragana"/>
  </si>
  <si>
    <t>蘇若綺</t>
    <phoneticPr fontId="0" type="Hiragana"/>
  </si>
  <si>
    <t>02197</t>
    <phoneticPr fontId="0" type="Hiragana"/>
  </si>
  <si>
    <t>鍾宏儒</t>
    <phoneticPr fontId="0" type="Hiragana"/>
  </si>
  <si>
    <t>蔡渙凱</t>
    <phoneticPr fontId="0" type="Hiragana"/>
  </si>
  <si>
    <t>廖柏鈞</t>
    <phoneticPr fontId="0" type="Hiragana"/>
  </si>
  <si>
    <t>江志隆</t>
    <phoneticPr fontId="0" type="Hiragana"/>
  </si>
  <si>
    <t>蘆竹倉庫</t>
    <phoneticPr fontId="0" type="Hiragana"/>
  </si>
  <si>
    <t>堆高機</t>
    <phoneticPr fontId="0" type="Hiragana"/>
  </si>
  <si>
    <t>蘆竹倉庫</t>
    <phoneticPr fontId="0" type="Hiragana"/>
  </si>
  <si>
    <t>國際事業處</t>
    <phoneticPr fontId="0" type="Hiragana"/>
  </si>
  <si>
    <t>林庭毅</t>
  </si>
  <si>
    <r>
      <rPr>
        <sz val="12"/>
        <color rgb="FF000000"/>
        <rFont val="微軟正黑體"/>
        <family val="2"/>
        <charset val="136"/>
      </rPr>
      <t>友達</t>
    </r>
    <r>
      <rPr>
        <sz val="12"/>
        <color rgb="FF000000"/>
        <rFont val="Arial"/>
        <family val="2"/>
      </rPr>
      <t>-</t>
    </r>
    <r>
      <rPr>
        <sz val="12"/>
        <color rgb="FF000000"/>
        <rFont val="微軟正黑體"/>
        <family val="2"/>
        <charset val="136"/>
      </rPr>
      <t>后里包材清潔區</t>
    </r>
    <phoneticPr fontId="36" type="noConversion"/>
  </si>
  <si>
    <t>02205</t>
    <phoneticPr fontId="0" type="Hiragana"/>
  </si>
  <si>
    <t>02209</t>
    <phoneticPr fontId="0" type="Hiragana"/>
  </si>
  <si>
    <t>02208</t>
    <phoneticPr fontId="0" type="Hiragana"/>
  </si>
  <si>
    <t>C00027</t>
    <phoneticPr fontId="0" type="Hiragana"/>
  </si>
  <si>
    <t>X</t>
    <phoneticPr fontId="0" type="Hiragana"/>
  </si>
  <si>
    <t>V</t>
    <phoneticPr fontId="0" type="Hiragana"/>
  </si>
  <si>
    <t>12/4退保(12月未出勤)</t>
    <phoneticPr fontId="0" type="Hiragana"/>
  </si>
  <si>
    <t>12/8退保</t>
    <phoneticPr fontId="0" type="Hiragana"/>
  </si>
  <si>
    <t>01598</t>
    <phoneticPr fontId="0" type="Hiragana"/>
  </si>
  <si>
    <t>12/10退保</t>
    <phoneticPr fontId="0" type="Hiragana"/>
  </si>
  <si>
    <t>12/12離境退保</t>
    <phoneticPr fontId="0" type="Hiragana"/>
  </si>
  <si>
    <t>12/13退保</t>
    <phoneticPr fontId="0" type="Hiragana"/>
  </si>
  <si>
    <t>X刪除</t>
    <phoneticPr fontId="0" type="Hiragana"/>
  </si>
  <si>
    <t>業務高專</t>
    <phoneticPr fontId="0" type="Hiragana"/>
  </si>
  <si>
    <t>12/18退保</t>
    <phoneticPr fontId="0" type="Hiragana"/>
  </si>
  <si>
    <t>C00028</t>
    <phoneticPr fontId="0" type="Hiragana"/>
  </si>
  <si>
    <t>12/20退保</t>
    <phoneticPr fontId="0" type="Hiragana"/>
  </si>
  <si>
    <t>12/20中午離開</t>
    <phoneticPr fontId="0" type="Hiragana"/>
  </si>
  <si>
    <t>C00029</t>
    <phoneticPr fontId="0" type="Hiragana"/>
  </si>
  <si>
    <t>黃朝陽</t>
    <phoneticPr fontId="0" type="Hiragana"/>
  </si>
  <si>
    <t>12/24中午離開</t>
    <phoneticPr fontId="0" type="Hiragana"/>
  </si>
  <si>
    <t>X勞刪除團保V</t>
    <phoneticPr fontId="0" type="Hiragana"/>
  </si>
  <si>
    <t>陳盈昌</t>
  </si>
  <si>
    <t>連續曠職三日，12/14退保</t>
    <phoneticPr fontId="0" type="Hiragana"/>
  </si>
  <si>
    <t>連續曠職三日，12/19退保</t>
    <phoneticPr fontId="0" type="Hiragana"/>
  </si>
  <si>
    <t>C00030</t>
    <phoneticPr fontId="0" type="Hiragana"/>
  </si>
  <si>
    <t>02211</t>
    <phoneticPr fontId="0" type="Hiragana"/>
  </si>
  <si>
    <t>李志強</t>
    <phoneticPr fontId="0" type="Hiragana"/>
  </si>
  <si>
    <t>01999</t>
    <phoneticPr fontId="0" type="Hiragana"/>
  </si>
  <si>
    <t>鍾玲花</t>
    <phoneticPr fontId="0" type="Hiragana"/>
  </si>
  <si>
    <t>X</t>
    <phoneticPr fontId="0" type="Hiragana"/>
  </si>
  <si>
    <t>林清雄</t>
    <phoneticPr fontId="0" type="Hiragana"/>
  </si>
  <si>
    <t>01880</t>
    <phoneticPr fontId="0" type="Hiragana"/>
  </si>
  <si>
    <t>02008</t>
    <phoneticPr fontId="0" type="Hiragana"/>
  </si>
  <si>
    <t>01676</t>
    <phoneticPr fontId="0" type="Hiragana"/>
  </si>
  <si>
    <t>01239</t>
    <phoneticPr fontId="0" type="Hiragana"/>
  </si>
  <si>
    <t>01956</t>
    <phoneticPr fontId="0" type="Hiragana"/>
  </si>
  <si>
    <t>再生處理處</t>
  </si>
  <si>
    <t>員林站</t>
    <phoneticPr fontId="0" type="Hiragana"/>
  </si>
  <si>
    <t>窗口會計</t>
    <phoneticPr fontId="0" type="Hiragana"/>
  </si>
  <si>
    <t>12/31退保</t>
    <phoneticPr fontId="0" type="Hiragana"/>
  </si>
  <si>
    <t>V勞保12/31團保1/2</t>
    <phoneticPr fontId="0" type="Hiragana"/>
  </si>
  <si>
    <t>新竹站</t>
    <phoneticPr fontId="0" type="Hiragana"/>
  </si>
  <si>
    <t>外場人員</t>
    <phoneticPr fontId="0" type="Hiragana"/>
  </si>
  <si>
    <t>財務組</t>
    <phoneticPr fontId="36" type="noConversion"/>
  </si>
  <si>
    <t>員林新站</t>
    <phoneticPr fontId="0" type="Hiragana"/>
  </si>
  <si>
    <t>陳志佳</t>
    <phoneticPr fontId="0" type="Hiragana"/>
  </si>
  <si>
    <t>人資策略組</t>
    <phoneticPr fontId="0" type="Hiragana"/>
  </si>
  <si>
    <t>工讀生</t>
    <phoneticPr fontId="0" type="Hiragana"/>
  </si>
  <si>
    <t>X</t>
    <phoneticPr fontId="0" type="Hiragana"/>
  </si>
  <si>
    <t>1/4退保</t>
    <phoneticPr fontId="0" type="Hiragana"/>
  </si>
  <si>
    <t>中午離開</t>
    <phoneticPr fontId="0" type="Hiragana"/>
  </si>
  <si>
    <t>曹志豪</t>
    <phoneticPr fontId="0" type="Hiragana"/>
  </si>
  <si>
    <t>李建毅</t>
    <phoneticPr fontId="0" type="Hiragana"/>
  </si>
  <si>
    <t>周氏善</t>
    <phoneticPr fontId="0" type="Hiragana"/>
  </si>
  <si>
    <t>查那猜</t>
    <phoneticPr fontId="0" type="Hiragana"/>
  </si>
  <si>
    <t>徐吳樺</t>
    <phoneticPr fontId="0" type="Hiragana"/>
  </si>
  <si>
    <t>林宋玉花</t>
    <phoneticPr fontId="0" type="Hiragana"/>
  </si>
  <si>
    <t>鍾淯棋</t>
    <phoneticPr fontId="0" type="Hiragana"/>
  </si>
  <si>
    <t>中區營運中心</t>
    <phoneticPr fontId="36" type="noConversion"/>
  </si>
  <si>
    <t>作業員</t>
    <phoneticPr fontId="0" type="Hiragana"/>
  </si>
  <si>
    <t>1/8退保</t>
    <phoneticPr fontId="0" type="Hiragana"/>
  </si>
  <si>
    <t>02189</t>
    <phoneticPr fontId="0" type="Hiragana"/>
  </si>
  <si>
    <t>1/3退保，1/4寄出資遣通報表</t>
    <phoneticPr fontId="0" type="Hiragana"/>
  </si>
  <si>
    <t>李振齊</t>
    <phoneticPr fontId="0" type="Hiragana"/>
  </si>
  <si>
    <t>1/11退保</t>
    <phoneticPr fontId="0" type="Hiragana"/>
  </si>
  <si>
    <t>紀友文</t>
    <phoneticPr fontId="0" type="Hiragana"/>
  </si>
  <si>
    <t>吳秉達</t>
    <phoneticPr fontId="0" type="Hiragana"/>
  </si>
  <si>
    <t>南科3M</t>
    <phoneticPr fontId="0" type="Hiragana"/>
  </si>
  <si>
    <t>台中水湳站</t>
    <phoneticPr fontId="0" type="Hiragana"/>
  </si>
  <si>
    <t>台中水湳站</t>
    <phoneticPr fontId="36" type="noConversion"/>
  </si>
  <si>
    <t>斗六保長站</t>
    <phoneticPr fontId="36" type="noConversion"/>
  </si>
  <si>
    <t>員林三信站</t>
    <phoneticPr fontId="0" type="Hiragana"/>
  </si>
  <si>
    <t>02219</t>
    <phoneticPr fontId="0" type="Hiragana"/>
  </si>
  <si>
    <t>余靜怡</t>
    <phoneticPr fontId="0" type="Hiragana"/>
  </si>
  <si>
    <t>藍友智</t>
    <phoneticPr fontId="0" type="Hiragana"/>
  </si>
  <si>
    <t>國際事業處</t>
    <phoneticPr fontId="0" type="Hiragana"/>
  </si>
  <si>
    <t>副理</t>
    <phoneticPr fontId="0" type="Hiragana"/>
  </si>
  <si>
    <t>00062</t>
    <phoneticPr fontId="0" type="Hiragana"/>
  </si>
  <si>
    <t>名單拿掉名字就好mail不發</t>
    <phoneticPr fontId="0" type="Hiragana"/>
  </si>
  <si>
    <t>營管處行政室&amp;加盟室</t>
    <phoneticPr fontId="36" type="noConversion"/>
  </si>
  <si>
    <t>彰興站</t>
    <phoneticPr fontId="0" type="Hiragana"/>
  </si>
  <si>
    <t>夾子車司機</t>
    <phoneticPr fontId="0" type="Hiragana"/>
  </si>
  <si>
    <t>短期作業員</t>
    <phoneticPr fontId="0" type="Hiragana"/>
  </si>
  <si>
    <t>白雨晨</t>
    <phoneticPr fontId="0" type="Hiragana"/>
  </si>
  <si>
    <t>梁云佳</t>
    <phoneticPr fontId="0" type="Hiragana"/>
  </si>
  <si>
    <t>黃偉銘</t>
    <phoneticPr fontId="0" type="Hiragana"/>
  </si>
  <si>
    <t>02228</t>
    <phoneticPr fontId="0" type="Hiragana"/>
  </si>
  <si>
    <t>02227</t>
    <phoneticPr fontId="0" type="Hiragana"/>
  </si>
  <si>
    <t>02199</t>
    <phoneticPr fontId="66" type="noConversion"/>
  </si>
  <si>
    <t>連續曠職三天，1/23退保</t>
    <phoneticPr fontId="0" type="Hiragana"/>
  </si>
  <si>
    <t>X</t>
    <phoneticPr fontId="0" type="Hiragana"/>
  </si>
  <si>
    <t>1/29退保</t>
    <phoneticPr fontId="0" type="Hiragana"/>
  </si>
  <si>
    <t>勞健保:員林站，1/29退保</t>
    <phoneticPr fontId="0" type="Hiragana"/>
  </si>
  <si>
    <t>鍾宏儒</t>
    <phoneticPr fontId="0" type="Hiragana"/>
  </si>
  <si>
    <t>王亭芳</t>
    <phoneticPr fontId="0" type="Hiragana"/>
  </si>
  <si>
    <t>蘇若綺</t>
    <phoneticPr fontId="0" type="Hiragana"/>
  </si>
  <si>
    <t xml:space="preserve">溫壽昌 </t>
    <phoneticPr fontId="0" type="Hiragana"/>
  </si>
  <si>
    <t>國際事業處</t>
    <phoneticPr fontId="0" type="Hiragana"/>
  </si>
  <si>
    <t>宋祈全</t>
    <phoneticPr fontId="0" type="Hiragana"/>
  </si>
  <si>
    <t>1/31退保</t>
    <phoneticPr fontId="0" type="Hiragana"/>
  </si>
  <si>
    <t>潘青宏</t>
    <phoneticPr fontId="0" type="Hiragana"/>
  </si>
  <si>
    <t>蔡渙凱</t>
    <phoneticPr fontId="0" type="Hiragana"/>
  </si>
  <si>
    <t>新竹站</t>
    <phoneticPr fontId="0" type="Hiragana"/>
  </si>
  <si>
    <t>外場人員</t>
    <phoneticPr fontId="0" type="Hiragana"/>
  </si>
  <si>
    <t>主任</t>
    <phoneticPr fontId="36" type="noConversion"/>
  </si>
  <si>
    <t>02054</t>
    <phoneticPr fontId="0" type="Hiragana"/>
  </si>
  <si>
    <r>
      <rPr>
        <sz val="12"/>
        <color theme="1"/>
        <rFont val="微軟正黑體"/>
        <family val="2"/>
        <charset val="136"/>
      </rPr>
      <t>大里站</t>
    </r>
    <phoneticPr fontId="0" type="Hiragana"/>
  </si>
  <si>
    <t>2/1退保</t>
    <phoneticPr fontId="0" type="Hiragana"/>
  </si>
  <si>
    <t>莊庭鋒</t>
    <phoneticPr fontId="0" type="Hiragana"/>
  </si>
  <si>
    <t>中午離開，2/6退保</t>
    <phoneticPr fontId="0" type="Hiragana"/>
  </si>
  <si>
    <t>外場人員</t>
    <phoneticPr fontId="0" type="Hiragana"/>
  </si>
  <si>
    <t>2/15退保</t>
    <phoneticPr fontId="0" type="Hiragana"/>
  </si>
  <si>
    <t>2/9退保</t>
    <phoneticPr fontId="0" type="Hiragana"/>
  </si>
  <si>
    <t>外場人員</t>
    <phoneticPr fontId="0" type="Hiragana"/>
  </si>
  <si>
    <t>中部資收</t>
    <phoneticPr fontId="0" type="Hiragana"/>
  </si>
  <si>
    <t>安定倉庫</t>
    <phoneticPr fontId="0" type="Hiragana"/>
  </si>
  <si>
    <t>明基北部專案(龍潭)</t>
  </si>
  <si>
    <t>2/20退保</t>
    <phoneticPr fontId="0" type="Hiragana"/>
  </si>
  <si>
    <t>2/20退保(2/20才回傳離職單)</t>
    <phoneticPr fontId="0" type="Hiragana"/>
  </si>
  <si>
    <t>洪照量</t>
  </si>
  <si>
    <t>喬翔分選</t>
    <phoneticPr fontId="0" type="Hiragana"/>
  </si>
  <si>
    <t>02233</t>
    <phoneticPr fontId="0" type="Hiragana"/>
  </si>
  <si>
    <t>02232</t>
    <phoneticPr fontId="0" type="Hiragana"/>
  </si>
  <si>
    <t>明基北部(龍潭)</t>
    <phoneticPr fontId="0" type="Hiragana"/>
  </si>
  <si>
    <t>02234</t>
    <phoneticPr fontId="0" type="Hiragana"/>
  </si>
  <si>
    <t>02235</t>
    <phoneticPr fontId="0" type="Hiragana"/>
  </si>
  <si>
    <t>助理會計</t>
    <phoneticPr fontId="0" type="Hiragana"/>
  </si>
  <si>
    <t>友達-后里包材清潔區</t>
    <phoneticPr fontId="0" type="Hiragana"/>
  </si>
  <si>
    <t>友達-后里包材清潔區</t>
    <phoneticPr fontId="0" type="Hiragana"/>
  </si>
  <si>
    <t>2/21退保</t>
    <phoneticPr fontId="0" type="Hiragana"/>
  </si>
  <si>
    <t>2/23退保</t>
    <phoneticPr fontId="0" type="Hiragana"/>
  </si>
  <si>
    <t>曠職三天;2/25退保</t>
    <phoneticPr fontId="0" type="Hiragana"/>
  </si>
  <si>
    <t>2/26退保</t>
    <phoneticPr fontId="0" type="Hiragana"/>
  </si>
  <si>
    <t>高雄仁武倉庫</t>
    <phoneticPr fontId="0" type="Hiragana"/>
  </si>
  <si>
    <t>安定倉庫</t>
    <phoneticPr fontId="0" type="Hiragana"/>
  </si>
  <si>
    <t>全興處理課</t>
    <phoneticPr fontId="0" type="Hiragana"/>
  </si>
  <si>
    <t>X</t>
    <phoneticPr fontId="0" type="Hiragana"/>
  </si>
  <si>
    <t>預計離職者</t>
    <phoneticPr fontId="0" type="Hiragana"/>
  </si>
  <si>
    <t>外場人員</t>
    <phoneticPr fontId="0" type="Hiragana"/>
  </si>
  <si>
    <t>副課長</t>
    <phoneticPr fontId="0" type="Hiragana"/>
  </si>
  <si>
    <t>作業員</t>
    <phoneticPr fontId="0" type="Hiragana"/>
  </si>
  <si>
    <t>已結清</t>
    <phoneticPr fontId="0" type="Hiragana"/>
  </si>
  <si>
    <t>助理會計</t>
    <phoneticPr fontId="0" type="Hiragana"/>
  </si>
  <si>
    <t>02084</t>
    <phoneticPr fontId="0" type="Hiragana"/>
  </si>
  <si>
    <t>01313</t>
    <phoneticPr fontId="0" type="Hiragana"/>
  </si>
  <si>
    <t>01846</t>
    <phoneticPr fontId="0" type="Hiragana"/>
  </si>
  <si>
    <t>01419</t>
    <phoneticPr fontId="0" type="Hiragana"/>
  </si>
  <si>
    <t>02166</t>
    <phoneticPr fontId="0" type="Hiragana"/>
  </si>
  <si>
    <t>張紘維</t>
    <phoneticPr fontId="0" type="Hiragana"/>
  </si>
  <si>
    <t>薛建誠</t>
    <phoneticPr fontId="0" type="Hiragana"/>
  </si>
  <si>
    <t>邱俊士</t>
    <phoneticPr fontId="0" type="Hiragana"/>
  </si>
  <si>
    <t>鄭怡婷</t>
    <phoneticPr fontId="0" type="Hiragana"/>
  </si>
  <si>
    <t>方雅欣</t>
    <phoneticPr fontId="0" type="Hiragana"/>
  </si>
  <si>
    <t>黃永騰</t>
    <phoneticPr fontId="0" type="Hiragana"/>
  </si>
  <si>
    <t>胡怡珊</t>
    <phoneticPr fontId="0" type="Hiragana"/>
  </si>
  <si>
    <t>黃守仁</t>
    <phoneticPr fontId="0" type="Hiragana"/>
  </si>
  <si>
    <t>陳盈昌</t>
    <phoneticPr fontId="0" type="Hiragana"/>
  </si>
  <si>
    <t>邱子豪</t>
    <phoneticPr fontId="0" type="Hiragana"/>
  </si>
  <si>
    <t>吳秉達</t>
    <phoneticPr fontId="0" type="Hiragana"/>
  </si>
  <si>
    <t>徐清富</t>
    <phoneticPr fontId="0" type="Hiragana"/>
  </si>
  <si>
    <t>張文山</t>
    <phoneticPr fontId="0" type="Hiragana"/>
  </si>
  <si>
    <t>巫信融</t>
    <phoneticPr fontId="0" type="Hiragana"/>
  </si>
  <si>
    <t>許明河</t>
    <phoneticPr fontId="0" type="Hiragana"/>
  </si>
  <si>
    <t>朱逸仙</t>
    <phoneticPr fontId="0" type="Hiragana"/>
  </si>
  <si>
    <t>吳采融</t>
    <phoneticPr fontId="0" type="Hiragana"/>
  </si>
  <si>
    <t>林欣宏</t>
    <phoneticPr fontId="0" type="Hiragana"/>
  </si>
  <si>
    <t>賴娜慧</t>
    <phoneticPr fontId="0" type="Hiragana"/>
  </si>
  <si>
    <t>鄭秀蘭</t>
    <phoneticPr fontId="0" type="Hiragana"/>
  </si>
  <si>
    <t>李建盛</t>
    <phoneticPr fontId="0" type="Hiragana"/>
  </si>
  <si>
    <t>替瓦</t>
    <phoneticPr fontId="0" type="Hiragana"/>
  </si>
  <si>
    <t>郭怡婷</t>
    <phoneticPr fontId="0" type="Hiragana"/>
  </si>
  <si>
    <t>武祥麟</t>
    <phoneticPr fontId="0" type="Hiragana"/>
  </si>
  <si>
    <t>魏妙華</t>
  </si>
  <si>
    <t>北部資收</t>
    <phoneticPr fontId="36" type="noConversion"/>
  </si>
  <si>
    <t>友達專案</t>
    <phoneticPr fontId="36" type="noConversion"/>
  </si>
  <si>
    <t>原定報到日2013.02.21</t>
  </si>
  <si>
    <t>7/7噸大車司機</t>
  </si>
  <si>
    <t>組長(神岡/全興)</t>
  </si>
  <si>
    <t>3/5司機人員</t>
  </si>
  <si>
    <t>3/5T司機</t>
  </si>
  <si>
    <t>3/5T司機人員</t>
  </si>
  <si>
    <t>只上0/5H就離職了</t>
  </si>
  <si>
    <t>3/5頓司機</t>
  </si>
  <si>
    <t>退保日100/12/07</t>
  </si>
  <si>
    <t>退保日100/12/06</t>
  </si>
  <si>
    <t>退保日101/01/03</t>
  </si>
  <si>
    <t>4/5退保/工資截止4/3</t>
  </si>
  <si>
    <t>4/5退保/工資截止4/2</t>
  </si>
  <si>
    <t>離職4/6/工資截止4/15</t>
  </si>
  <si>
    <t>4/13退保/工資截止4/7</t>
  </si>
  <si>
    <t>4/11退保/請假至4/10</t>
  </si>
  <si>
    <t>4/16退保/工資截止4/13</t>
  </si>
  <si>
    <t>4/16退保/工資截止4/14</t>
  </si>
  <si>
    <t>4/17退保/工資截止4/16</t>
  </si>
  <si>
    <t>4/23退保/工資截止4/20</t>
  </si>
  <si>
    <t>4/23退保/工資截止4/21</t>
  </si>
  <si>
    <t>4/23退保/4/21上半日班</t>
  </si>
  <si>
    <t>4/24退保/工資截止4/23</t>
  </si>
  <si>
    <t>4/25退保/工資截止4/24</t>
  </si>
  <si>
    <t>4/30退保/工資截止4/19</t>
  </si>
  <si>
    <t>5/14退保/5/12半日班</t>
  </si>
  <si>
    <t>5/14/退保</t>
  </si>
  <si>
    <t>勞保刪除/團保5/23退</t>
  </si>
  <si>
    <t>6/4辦離職/退保</t>
  </si>
  <si>
    <t>資遣/6/12退保</t>
  </si>
  <si>
    <t>6/18退保/工資截止6/4/資遣費6/5~6/14</t>
  </si>
  <si>
    <t>勞/團刪除</t>
  </si>
  <si>
    <t>資遣生效日：11/05</t>
  </si>
  <si>
    <t>11/01起曠職,11/6退保</t>
  </si>
  <si>
    <t>101/12/01中午離職</t>
  </si>
  <si>
    <t>離職日</t>
    <phoneticPr fontId="0" type="Hiragana"/>
  </si>
  <si>
    <t>資源循環研發中心</t>
  </si>
  <si>
    <t>現有人數</t>
    <phoneticPr fontId="36" type="noConversion"/>
  </si>
  <si>
    <t>編制人數</t>
    <phoneticPr fontId="36" type="noConversion"/>
  </si>
  <si>
    <t>缺額</t>
    <phoneticPr fontId="36" type="noConversion"/>
  </si>
  <si>
    <t>1-3離職人數</t>
    <phoneticPr fontId="36" type="noConversion"/>
  </si>
  <si>
    <t>再生處理處</t>
    <phoneticPr fontId="36" type="noConversion"/>
  </si>
  <si>
    <t>主管</t>
    <phoneticPr fontId="0" type="Hiragana"/>
  </si>
  <si>
    <t>行政室</t>
    <phoneticPr fontId="0" type="Hiragana"/>
  </si>
  <si>
    <t>銷售部</t>
    <phoneticPr fontId="0" type="Hiragana"/>
  </si>
  <si>
    <t>採購部</t>
    <phoneticPr fontId="0" type="Hiragana"/>
  </si>
  <si>
    <t>稽核室</t>
    <phoneticPr fontId="36" type="noConversion"/>
  </si>
  <si>
    <t>作業員</t>
    <phoneticPr fontId="0" type="Hiragana"/>
  </si>
  <si>
    <t>南科3M</t>
    <phoneticPr fontId="0" type="Hiragana"/>
  </si>
  <si>
    <t>王文華</t>
    <phoneticPr fontId="0" type="Hiragana"/>
  </si>
  <si>
    <t>蔡政利</t>
    <phoneticPr fontId="0" type="Hiragana"/>
  </si>
  <si>
    <t>02248</t>
    <phoneticPr fontId="0" type="Hiragana"/>
  </si>
  <si>
    <t>劉得鑅</t>
    <phoneticPr fontId="0" type="Hiragana"/>
  </si>
  <si>
    <t>陳東煒</t>
    <phoneticPr fontId="0" type="Hiragana"/>
  </si>
  <si>
    <t>02260</t>
    <phoneticPr fontId="0" type="Hiragana"/>
  </si>
  <si>
    <t>02261</t>
    <phoneticPr fontId="0" type="Hiragana"/>
  </si>
  <si>
    <t>02266</t>
    <phoneticPr fontId="0" type="Hiragana"/>
  </si>
  <si>
    <t>育嬰留停(2/11起不計薪)勞健保退保</t>
    <phoneticPr fontId="0" type="Hiragana"/>
  </si>
  <si>
    <t>曾苑婷</t>
    <phoneticPr fontId="0" type="Hiragana"/>
  </si>
  <si>
    <t>涂志偉</t>
    <phoneticPr fontId="0" type="Hiragana"/>
  </si>
  <si>
    <t>徐金蓮</t>
    <phoneticPr fontId="0" type="Hiragana"/>
  </si>
  <si>
    <r>
      <rPr>
        <sz val="12"/>
        <color theme="1"/>
        <rFont val="微軟正黑體"/>
        <family val="2"/>
        <charset val="136"/>
      </rPr>
      <t>文山專案</t>
    </r>
  </si>
  <si>
    <r>
      <rPr>
        <sz val="12"/>
        <color theme="1"/>
        <rFont val="微軟正黑體"/>
        <family val="2"/>
        <charset val="136"/>
      </rPr>
      <t>輔祥專案</t>
    </r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</si>
  <si>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包材區</t>
    </r>
  </si>
  <si>
    <r>
      <rPr>
        <sz val="12"/>
        <color theme="1"/>
        <rFont val="微軟正黑體"/>
        <family val="2"/>
        <charset val="136"/>
      </rPr>
      <t>南部專案</t>
    </r>
  </si>
  <si>
    <r>
      <rPr>
        <sz val="12"/>
        <color theme="1"/>
        <rFont val="微軟正黑體"/>
        <family val="2"/>
        <charset val="136"/>
      </rPr>
      <t>中強</t>
    </r>
  </si>
  <si>
    <r>
      <rPr>
        <sz val="12"/>
        <color theme="1"/>
        <rFont val="微軟正黑體"/>
        <family val="2"/>
        <charset val="136"/>
      </rPr>
      <t>北區營運中心</t>
    </r>
  </si>
  <si>
    <r>
      <rPr>
        <sz val="12"/>
        <color theme="1"/>
        <rFont val="微軟正黑體"/>
        <family val="2"/>
        <charset val="136"/>
      </rPr>
      <t>桃園站</t>
    </r>
  </si>
  <si>
    <r>
      <rPr>
        <sz val="12"/>
        <color theme="1"/>
        <rFont val="微軟正黑體"/>
        <family val="2"/>
        <charset val="136"/>
      </rPr>
      <t>新竹站</t>
    </r>
  </si>
  <si>
    <r>
      <rPr>
        <sz val="12"/>
        <color theme="1"/>
        <rFont val="微軟正黑體"/>
        <family val="2"/>
        <charset val="136"/>
      </rPr>
      <t>彰興站</t>
    </r>
  </si>
  <si>
    <r>
      <rPr>
        <sz val="12"/>
        <color theme="1"/>
        <rFont val="微軟正黑體"/>
        <family val="2"/>
        <charset val="136"/>
      </rPr>
      <t>草屯站</t>
    </r>
  </si>
  <si>
    <r>
      <rPr>
        <sz val="12"/>
        <color theme="1"/>
        <rFont val="微軟正黑體"/>
        <family val="2"/>
        <charset val="136"/>
      </rPr>
      <t>南區營運中心</t>
    </r>
  </si>
  <si>
    <r>
      <rPr>
        <sz val="12"/>
        <color theme="1"/>
        <rFont val="微軟正黑體"/>
        <family val="2"/>
        <charset val="136"/>
      </rPr>
      <t>研發中心</t>
    </r>
  </si>
  <si>
    <r>
      <rPr>
        <sz val="12"/>
        <color theme="1"/>
        <rFont val="微軟正黑體"/>
        <family val="2"/>
        <charset val="136"/>
      </rPr>
      <t>造粒課</t>
    </r>
  </si>
  <si>
    <t>營運管理處-主任班</t>
    <phoneticPr fontId="0" type="Hiragana"/>
  </si>
  <si>
    <t>儲備幹部</t>
    <phoneticPr fontId="0" type="Hiragana"/>
  </si>
  <si>
    <t>V</t>
    <phoneticPr fontId="0" type="Hiragana"/>
  </si>
  <si>
    <t>02243</t>
    <phoneticPr fontId="0" type="Hiragana"/>
  </si>
  <si>
    <t>管理師</t>
    <phoneticPr fontId="0" type="Hiragana"/>
  </si>
  <si>
    <t>外場人員</t>
    <phoneticPr fontId="0" type="Hiragana"/>
  </si>
  <si>
    <t>員林站</t>
    <phoneticPr fontId="0" type="Hiragana"/>
  </si>
  <si>
    <t>X</t>
    <phoneticPr fontId="0" type="Hiragana"/>
  </si>
  <si>
    <t>蔡政利</t>
    <phoneticPr fontId="0" type="Hiragana"/>
  </si>
  <si>
    <t>平板車司機</t>
    <phoneticPr fontId="0" type="Hiragana"/>
  </si>
  <si>
    <t>彰興站</t>
    <phoneticPr fontId="0" type="Hiragana"/>
  </si>
  <si>
    <t>作業員</t>
    <phoneticPr fontId="0" type="Hiragana"/>
  </si>
  <si>
    <t>業務開發處-南區市場開發部</t>
    <phoneticPr fontId="0" type="Hiragana"/>
  </si>
  <si>
    <t>02230</t>
    <phoneticPr fontId="0" type="Hiragana"/>
  </si>
  <si>
    <t>涂志偉</t>
    <phoneticPr fontId="0" type="Hiragana"/>
  </si>
  <si>
    <t>業務專員</t>
    <phoneticPr fontId="0" type="Hiragana"/>
  </si>
  <si>
    <t>助理管理師</t>
    <phoneticPr fontId="0" type="Hiragana"/>
  </si>
  <si>
    <t>文山專案</t>
    <phoneticPr fontId="0" type="Hiragana"/>
  </si>
  <si>
    <t>C00032</t>
    <phoneticPr fontId="0" type="Hiragana"/>
  </si>
  <si>
    <t>窗口會計</t>
    <phoneticPr fontId="0" type="Hiragana"/>
  </si>
  <si>
    <t>友達包材</t>
    <phoneticPr fontId="0" type="Hiragana"/>
  </si>
  <si>
    <t>C00033</t>
    <phoneticPr fontId="0" type="Hiragana"/>
  </si>
  <si>
    <t>曾苑婷</t>
    <phoneticPr fontId="0" type="Hiragana"/>
  </si>
  <si>
    <t>助理會計</t>
    <phoneticPr fontId="0" type="Hiragana"/>
  </si>
  <si>
    <t>02258</t>
    <phoneticPr fontId="0" type="Hiragana"/>
  </si>
  <si>
    <t>土城站</t>
    <phoneticPr fontId="0" type="Hiragana"/>
  </si>
  <si>
    <t>C00034</t>
    <phoneticPr fontId="0" type="Hiragana"/>
  </si>
  <si>
    <t>劉得鑅</t>
    <phoneticPr fontId="0" type="Hiragana"/>
  </si>
  <si>
    <t>物流管理組</t>
    <phoneticPr fontId="0" type="Hiragana"/>
  </si>
  <si>
    <t>C00035</t>
    <phoneticPr fontId="0" type="Hiragana"/>
  </si>
  <si>
    <t>陳東煒</t>
    <phoneticPr fontId="0" type="Hiragana"/>
  </si>
  <si>
    <t>司機</t>
    <phoneticPr fontId="0" type="Hiragana"/>
  </si>
  <si>
    <t>研發中心</t>
    <phoneticPr fontId="0" type="Hiragana"/>
  </si>
  <si>
    <t>呂勇文</t>
    <phoneticPr fontId="0" type="Hiragana"/>
  </si>
  <si>
    <t>02263</t>
    <phoneticPr fontId="0" type="Hiragana"/>
  </si>
  <si>
    <t>曾裕勝</t>
    <phoneticPr fontId="0" type="Hiragana"/>
  </si>
  <si>
    <t>財務處-會計組</t>
    <phoneticPr fontId="0" type="Hiragana"/>
  </si>
  <si>
    <t>吳欣樺</t>
    <phoneticPr fontId="0" type="Hiragana"/>
  </si>
  <si>
    <t>員林三信站</t>
    <phoneticPr fontId="0" type="Hiragana"/>
  </si>
  <si>
    <t>徐金蓮</t>
    <phoneticPr fontId="0" type="Hiragana"/>
  </si>
  <si>
    <t>友達-后里包材清潔區</t>
    <phoneticPr fontId="0" type="Hiragana"/>
  </si>
  <si>
    <t>喬翔分選</t>
    <phoneticPr fontId="0" type="Hiragana"/>
  </si>
  <si>
    <t>明基北部(蘆竹)</t>
    <phoneticPr fontId="0" type="Hiragana"/>
  </si>
  <si>
    <t>02030</t>
    <phoneticPr fontId="0" type="Hiragana"/>
  </si>
  <si>
    <t>陳愛玲</t>
    <phoneticPr fontId="0" type="Hiragana"/>
  </si>
  <si>
    <t>3/4退保</t>
    <phoneticPr fontId="0" type="Hiragana"/>
  </si>
  <si>
    <t>02031</t>
    <phoneticPr fontId="0" type="Hiragana"/>
  </si>
  <si>
    <t>藍瓈鳳</t>
    <phoneticPr fontId="0" type="Hiragana"/>
  </si>
  <si>
    <t>02036</t>
    <phoneticPr fontId="0" type="Hiragana"/>
  </si>
  <si>
    <t>林泓文</t>
    <phoneticPr fontId="0" type="Hiragana"/>
  </si>
  <si>
    <t>02217</t>
    <phoneticPr fontId="0" type="Hiragana"/>
  </si>
  <si>
    <t>曹志豪</t>
    <phoneticPr fontId="0" type="Hiragana"/>
  </si>
  <si>
    <t>3/8寄出</t>
    <phoneticPr fontId="0" type="Hiragana"/>
  </si>
  <si>
    <t>02089</t>
    <phoneticPr fontId="0" type="Hiragana"/>
  </si>
  <si>
    <t>陳孟銓</t>
    <phoneticPr fontId="0" type="Hiragana"/>
  </si>
  <si>
    <t>曠職三天;3/7退保</t>
    <phoneticPr fontId="0" type="Hiragana"/>
  </si>
  <si>
    <t>全興廠分選課</t>
    <phoneticPr fontId="0" type="Hiragana"/>
  </si>
  <si>
    <t>沙陸</t>
    <phoneticPr fontId="0" type="Hiragana"/>
  </si>
  <si>
    <r>
      <rPr>
        <sz val="12"/>
        <color rgb="FFFF0000"/>
        <rFont val="微軟正黑體"/>
        <family val="2"/>
        <charset val="136"/>
      </rPr>
      <t>已結清</t>
    </r>
    <r>
      <rPr>
        <sz val="12"/>
        <rFont val="微軟正黑體"/>
        <family val="2"/>
        <charset val="136"/>
      </rPr>
      <t>;3/6離境</t>
    </r>
    <phoneticPr fontId="0" type="Hiragana"/>
  </si>
  <si>
    <t>02206</t>
    <phoneticPr fontId="0" type="Hiragana"/>
  </si>
  <si>
    <t>李建毅</t>
    <phoneticPr fontId="0" type="Hiragana"/>
  </si>
  <si>
    <t>薪資截至3/8;3/9退保</t>
    <phoneticPr fontId="0" type="Hiragana"/>
  </si>
  <si>
    <t>02182</t>
    <phoneticPr fontId="0" type="Hiragana"/>
  </si>
  <si>
    <t>蔡淑婷</t>
    <phoneticPr fontId="0" type="Hiragana"/>
  </si>
  <si>
    <t>3/9退保</t>
    <phoneticPr fontId="0" type="Hiragana"/>
  </si>
  <si>
    <t>02100</t>
    <phoneticPr fontId="0" type="Hiragana"/>
  </si>
  <si>
    <t>陶錫民</t>
    <phoneticPr fontId="0" type="Hiragana"/>
  </si>
  <si>
    <t>3/11退保</t>
    <phoneticPr fontId="0" type="Hiragana"/>
  </si>
  <si>
    <t>02207</t>
    <phoneticPr fontId="0" type="Hiragana"/>
  </si>
  <si>
    <t>廖玉梅</t>
    <phoneticPr fontId="0" type="Hiragana"/>
  </si>
  <si>
    <t>計時作業員</t>
    <phoneticPr fontId="0" type="Hiragana"/>
  </si>
  <si>
    <t>01948</t>
    <phoneticPr fontId="0" type="Hiragana"/>
  </si>
  <si>
    <t>陳怡如</t>
    <phoneticPr fontId="0" type="Hiragana"/>
  </si>
  <si>
    <t>3/12退保</t>
    <phoneticPr fontId="0" type="Hiragana"/>
  </si>
  <si>
    <t>人資策略組</t>
    <phoneticPr fontId="0" type="Hiragana"/>
  </si>
  <si>
    <t>02215</t>
    <phoneticPr fontId="0" type="Hiragana"/>
  </si>
  <si>
    <t>紀友文</t>
    <phoneticPr fontId="0" type="Hiragana"/>
  </si>
  <si>
    <t>3/14退保</t>
    <phoneticPr fontId="0" type="Hiragana"/>
  </si>
  <si>
    <t>魏妙華</t>
    <phoneticPr fontId="0" type="Hiragana"/>
  </si>
  <si>
    <t>3/15退保</t>
    <phoneticPr fontId="0" type="Hiragana"/>
  </si>
  <si>
    <t>高雄資收(仁武)</t>
    <phoneticPr fontId="0" type="Hiragana"/>
  </si>
  <si>
    <t>02066</t>
    <phoneticPr fontId="0" type="Hiragana"/>
  </si>
  <si>
    <t>陳清波</t>
    <phoneticPr fontId="0" type="Hiragana"/>
  </si>
  <si>
    <t>3/19退保</t>
    <phoneticPr fontId="0" type="Hiragana"/>
  </si>
  <si>
    <t>3/20退保</t>
    <phoneticPr fontId="0" type="Hiragana"/>
  </si>
  <si>
    <t>(3/15)3/16-3/18曠職三日;3/20退保</t>
    <phoneticPr fontId="0" type="Hiragana"/>
  </si>
  <si>
    <t>3/20回傳離職單;3/20退保</t>
    <phoneticPr fontId="0" type="Hiragana"/>
  </si>
  <si>
    <t>3/23退保</t>
    <phoneticPr fontId="0" type="Hiragana"/>
  </si>
  <si>
    <t>業務開發處-南區物流倉儲部</t>
    <phoneticPr fontId="0" type="Hiragana"/>
  </si>
  <si>
    <t>02221</t>
    <phoneticPr fontId="0" type="Hiragana"/>
  </si>
  <si>
    <t>藍友智</t>
    <phoneticPr fontId="0" type="Hiragana"/>
  </si>
  <si>
    <t>主任</t>
    <phoneticPr fontId="0" type="Hiragana"/>
  </si>
  <si>
    <t>02145</t>
    <phoneticPr fontId="0" type="Hiragana"/>
  </si>
  <si>
    <t>3/27退保</t>
    <phoneticPr fontId="0" type="Hiragana"/>
  </si>
  <si>
    <t>台中水湳站</t>
    <phoneticPr fontId="0" type="Hiragana"/>
  </si>
  <si>
    <t>02226</t>
    <phoneticPr fontId="0" type="Hiragana"/>
  </si>
  <si>
    <t>莊庭鋒</t>
    <phoneticPr fontId="0" type="Hiragana"/>
  </si>
  <si>
    <t>3/28退保</t>
    <phoneticPr fontId="0" type="Hiragana"/>
  </si>
  <si>
    <r>
      <t>V</t>
    </r>
    <r>
      <rPr>
        <sz val="8"/>
        <rFont val="微軟正黑體"/>
        <family val="2"/>
        <charset val="136"/>
      </rPr>
      <t>3/28寄件</t>
    </r>
    <phoneticPr fontId="0" type="Hiragana"/>
  </si>
  <si>
    <t>夢時代統包</t>
    <phoneticPr fontId="0" type="Hiragana"/>
  </si>
  <si>
    <t>02231</t>
    <phoneticPr fontId="0" type="Hiragana"/>
  </si>
  <si>
    <t>張紘維</t>
    <phoneticPr fontId="0" type="Hiragana"/>
  </si>
  <si>
    <t>3/29才告知確定離職，3/29退保</t>
    <phoneticPr fontId="0" type="Hiragana"/>
  </si>
  <si>
    <t>01828</t>
    <phoneticPr fontId="0" type="Hiragana"/>
  </si>
  <si>
    <t>李德偉</t>
    <phoneticPr fontId="0" type="Hiragana"/>
  </si>
  <si>
    <t>3/29退保</t>
    <phoneticPr fontId="0" type="Hiragana"/>
  </si>
  <si>
    <t>V</t>
    <phoneticPr fontId="0" type="Hiragana"/>
  </si>
  <si>
    <t>南科3M</t>
    <phoneticPr fontId="0" type="Hiragana"/>
  </si>
  <si>
    <t>00564</t>
    <phoneticPr fontId="0" type="Hiragana"/>
  </si>
  <si>
    <t>王國斌</t>
    <phoneticPr fontId="0" type="Hiragana"/>
  </si>
  <si>
    <t>作業員</t>
    <phoneticPr fontId="0" type="Hiragana"/>
  </si>
  <si>
    <t>3/29退保</t>
    <phoneticPr fontId="0" type="Hiragana"/>
  </si>
  <si>
    <t>造粒課</t>
    <phoneticPr fontId="0" type="Hiragana"/>
  </si>
  <si>
    <t>01783</t>
    <phoneticPr fontId="0" type="Hiragana"/>
  </si>
  <si>
    <t>邦亞</t>
    <phoneticPr fontId="0" type="Hiragana"/>
  </si>
  <si>
    <t>外勞</t>
    <phoneticPr fontId="0" type="Hiragana"/>
  </si>
  <si>
    <t>文山專案</t>
    <phoneticPr fontId="0" type="Hiragana"/>
  </si>
  <si>
    <t>01576</t>
    <phoneticPr fontId="0" type="Hiragana"/>
  </si>
  <si>
    <t>黃毓如</t>
    <phoneticPr fontId="0" type="Hiragana"/>
  </si>
  <si>
    <t>窗口會計</t>
    <phoneticPr fontId="0" type="Hiragana"/>
  </si>
  <si>
    <t>(服務證明及勞健保轉出單)</t>
    <phoneticPr fontId="0" type="Hiragana"/>
  </si>
  <si>
    <t>喬翔分選課</t>
    <phoneticPr fontId="0" type="Hiragana"/>
  </si>
  <si>
    <t>01861</t>
    <phoneticPr fontId="0" type="Hiragana"/>
  </si>
  <si>
    <t>蔡憶如</t>
    <phoneticPr fontId="0" type="Hiragana"/>
  </si>
  <si>
    <t>上到3/27;3/28~3/30特休</t>
    <phoneticPr fontId="0" type="Hiragana"/>
  </si>
  <si>
    <t>明基北部專案(蘆竹)</t>
    <phoneticPr fontId="0" type="Hiragana"/>
  </si>
  <si>
    <t>02137</t>
    <phoneticPr fontId="0" type="Hiragana"/>
  </si>
  <si>
    <t>江惠芬</t>
    <phoneticPr fontId="0" type="Hiragana"/>
  </si>
  <si>
    <t>外場人員</t>
    <phoneticPr fontId="0" type="Hiragana"/>
  </si>
  <si>
    <t>02136</t>
    <phoneticPr fontId="0" type="Hiragana"/>
  </si>
  <si>
    <t>田奇旺</t>
    <phoneticPr fontId="0" type="Hiragana"/>
  </si>
  <si>
    <t>友達-后里包材清潔區</t>
    <phoneticPr fontId="0" type="Hiragana"/>
  </si>
  <si>
    <t>01943</t>
    <phoneticPr fontId="0" type="Hiragana"/>
  </si>
  <si>
    <t>紀如萍</t>
    <phoneticPr fontId="0" type="Hiragana"/>
  </si>
  <si>
    <t>01953</t>
    <phoneticPr fontId="0" type="Hiragana"/>
  </si>
  <si>
    <t>謝紫欣</t>
    <phoneticPr fontId="0" type="Hiragana"/>
  </si>
  <si>
    <t>業務開發處-北區市場開發部</t>
    <phoneticPr fontId="0" type="Hiragana"/>
  </si>
  <si>
    <t>02220</t>
    <phoneticPr fontId="0" type="Hiragana"/>
  </si>
  <si>
    <t>余靜怡</t>
    <phoneticPr fontId="0" type="Hiragana"/>
  </si>
  <si>
    <t>業務專員</t>
    <phoneticPr fontId="0" type="Hiragana"/>
  </si>
  <si>
    <t>02267</t>
    <phoneticPr fontId="0" type="Hiragana"/>
  </si>
  <si>
    <t>3.5T司機</t>
    <phoneticPr fontId="0" type="Hiragana"/>
  </si>
  <si>
    <t>喬翔分選課</t>
    <phoneticPr fontId="0" type="Hiragana"/>
  </si>
  <si>
    <t>作業員</t>
    <phoneticPr fontId="0" type="Hiragana"/>
  </si>
  <si>
    <t>V</t>
    <phoneticPr fontId="0" type="Hiragana"/>
  </si>
  <si>
    <t>南科3M</t>
    <phoneticPr fontId="0" type="Hiragana"/>
  </si>
  <si>
    <t>臨時工</t>
    <phoneticPr fontId="0" type="Hiragana"/>
  </si>
  <si>
    <t>已結清4/1離境</t>
    <phoneticPr fontId="0" type="Hiragana"/>
  </si>
  <si>
    <t>臨時工</t>
    <phoneticPr fontId="0" type="Hiragana"/>
  </si>
  <si>
    <t>臨時工</t>
    <phoneticPr fontId="0" type="Hiragana"/>
  </si>
  <si>
    <t>友達包材</t>
    <phoneticPr fontId="0" type="Hiragana"/>
  </si>
  <si>
    <t>02279</t>
    <phoneticPr fontId="0" type="Hiragana"/>
  </si>
  <si>
    <t>中和中山站</t>
    <phoneticPr fontId="0" type="Hiragana"/>
  </si>
  <si>
    <t>土城中華站</t>
    <phoneticPr fontId="0" type="Hiragana"/>
  </si>
  <si>
    <t>02280</t>
    <phoneticPr fontId="0" type="Hiragana"/>
  </si>
  <si>
    <t>02276</t>
    <phoneticPr fontId="0" type="Hiragana"/>
  </si>
  <si>
    <t>3.5T司機</t>
    <phoneticPr fontId="0" type="Hiragana"/>
  </si>
  <si>
    <t>儲備主管</t>
    <phoneticPr fontId="0" type="Hiragana"/>
  </si>
  <si>
    <t>業務-包材清潔</t>
    <phoneticPr fontId="0" type="Hiragana"/>
  </si>
  <si>
    <t>4/6退保</t>
    <phoneticPr fontId="0" type="Hiragana"/>
  </si>
  <si>
    <t>張郡勻</t>
    <phoneticPr fontId="0" type="Hiragana"/>
  </si>
  <si>
    <t>方雅欣</t>
    <phoneticPr fontId="0" type="Hiragana"/>
  </si>
  <si>
    <t>王俊銘</t>
    <phoneticPr fontId="0" type="Hiragana"/>
  </si>
  <si>
    <t>王振崑</t>
    <phoneticPr fontId="0" type="Hiragana"/>
  </si>
  <si>
    <t>王政煌</t>
    <phoneticPr fontId="0" type="Hiragana"/>
  </si>
  <si>
    <t>4/16退保(4/15辦理職)</t>
    <phoneticPr fontId="0" type="Hiragana"/>
  </si>
  <si>
    <t>吳翊帆</t>
    <phoneticPr fontId="0" type="Hiragana"/>
  </si>
  <si>
    <r>
      <t>上到</t>
    </r>
    <r>
      <rPr>
        <sz val="12"/>
        <rFont val="Calibri"/>
        <family val="2"/>
      </rPr>
      <t>3/30;4/1~4/6</t>
    </r>
    <r>
      <rPr>
        <sz val="12"/>
        <rFont val="微軟正黑體"/>
        <family val="2"/>
        <charset val="136"/>
      </rPr>
      <t>特休</t>
    </r>
    <r>
      <rPr>
        <sz val="12"/>
        <rFont val="Calibri"/>
        <family val="2"/>
      </rPr>
      <t>;4/6</t>
    </r>
    <r>
      <rPr>
        <sz val="12"/>
        <rFont val="微軟正黑體"/>
        <family val="2"/>
        <charset val="136"/>
      </rPr>
      <t>退保</t>
    </r>
    <phoneticPr fontId="0" type="Hiragana"/>
  </si>
  <si>
    <t>彭國智</t>
    <phoneticPr fontId="0" type="Hiragana"/>
  </si>
  <si>
    <t>洪祺賢</t>
    <phoneticPr fontId="0" type="Hiragana"/>
  </si>
  <si>
    <t>4/13退保</t>
    <phoneticPr fontId="0" type="Hiragana"/>
  </si>
  <si>
    <t>黃月香</t>
    <phoneticPr fontId="0" type="Hiragana"/>
  </si>
  <si>
    <t>4/18退保</t>
    <phoneticPr fontId="0" type="Hiragana"/>
  </si>
  <si>
    <t>黃美紅</t>
    <phoneticPr fontId="0" type="Hiragana"/>
  </si>
  <si>
    <t>3.5T司機</t>
    <phoneticPr fontId="0" type="Hiragana"/>
  </si>
  <si>
    <t>X</t>
    <phoneticPr fontId="0" type="Hiragana"/>
  </si>
  <si>
    <t>土城中華站</t>
    <phoneticPr fontId="36" type="noConversion"/>
  </si>
  <si>
    <t>北部(新站)</t>
  </si>
  <si>
    <t>北部(新站)</t>
    <phoneticPr fontId="0" type="Hiragana"/>
  </si>
  <si>
    <t>02291</t>
    <phoneticPr fontId="0" type="Hiragana"/>
  </si>
  <si>
    <r>
      <t>土城中華站</t>
    </r>
    <r>
      <rPr>
        <sz val="12"/>
        <rFont val="微軟正黑體"/>
        <family val="2"/>
        <charset val="136"/>
      </rPr>
      <t>(大豐-行政室)</t>
    </r>
    <phoneticPr fontId="0" type="Hiragana"/>
  </si>
  <si>
    <r>
      <t>中和中山站</t>
    </r>
    <r>
      <rPr>
        <sz val="12"/>
        <rFont val="微軟正黑體"/>
        <family val="2"/>
        <charset val="136"/>
      </rPr>
      <t>(大豐-行政室)</t>
    </r>
    <phoneticPr fontId="0" type="Hiragana"/>
  </si>
  <si>
    <t>理由:照顧兩幼兒;4/9退保(成本:營運行政一)</t>
    <phoneticPr fontId="0" type="Hiragana"/>
  </si>
  <si>
    <t>4/16退保(成本:營運行政一)</t>
    <phoneticPr fontId="0" type="Hiragana"/>
  </si>
  <si>
    <t>單位</t>
    <phoneticPr fontId="36" type="noConversion"/>
  </si>
  <si>
    <t>4/19退保</t>
    <phoneticPr fontId="0" type="Hiragana"/>
  </si>
  <si>
    <t>4/20退保</t>
    <phoneticPr fontId="0" type="Hiragana"/>
  </si>
  <si>
    <t>自動消失未到(成本:營運行政一)4/22寄出退保</t>
    <phoneticPr fontId="0" type="Hiragana"/>
  </si>
  <si>
    <t>會計組</t>
    <phoneticPr fontId="0" type="Hiragana"/>
  </si>
  <si>
    <t>助理管理師</t>
    <phoneticPr fontId="0" type="Hiragana"/>
  </si>
  <si>
    <t>4/26退保</t>
    <phoneticPr fontId="0" type="Hiragana"/>
  </si>
  <si>
    <t>無法適應工作環境(未填離職單);4/27退保</t>
    <phoneticPr fontId="0" type="Hiragana"/>
  </si>
  <si>
    <t>中午離開;4/29退保</t>
    <phoneticPr fontId="0" type="Hiragana"/>
  </si>
  <si>
    <t>林湧振</t>
    <phoneticPr fontId="0" type="Hiragana"/>
  </si>
  <si>
    <t>馬德樑</t>
    <phoneticPr fontId="0" type="Hiragana"/>
  </si>
  <si>
    <t>01839</t>
    <phoneticPr fontId="0" type="Hiragana"/>
  </si>
  <si>
    <t>員林三信站</t>
    <phoneticPr fontId="0" type="Hiragana"/>
  </si>
  <si>
    <t>北部資收(蘆竹)</t>
    <phoneticPr fontId="0" type="Hiragana"/>
  </si>
  <si>
    <t>黃佩如</t>
    <phoneticPr fontId="0" type="Hiragana"/>
  </si>
  <si>
    <t>呂議閎</t>
    <phoneticPr fontId="0" type="Hiragana"/>
  </si>
  <si>
    <t>李志華</t>
    <phoneticPr fontId="0" type="Hiragana"/>
  </si>
  <si>
    <t>鍾炎賜</t>
    <phoneticPr fontId="0" type="Hiragana"/>
  </si>
  <si>
    <t>連續曠職三日;4/25退保</t>
    <phoneticPr fontId="0" type="Hiragana"/>
  </si>
  <si>
    <t>00057</t>
    <phoneticPr fontId="0" type="Hiragana"/>
  </si>
  <si>
    <t>陳復志</t>
    <phoneticPr fontId="0" type="Hiragana"/>
  </si>
  <si>
    <t>02169</t>
    <phoneticPr fontId="0" type="Hiragana"/>
  </si>
  <si>
    <t>02044</t>
    <phoneticPr fontId="0" type="Hiragana"/>
  </si>
  <si>
    <t>王美乃</t>
    <phoneticPr fontId="0" type="Hiragana"/>
  </si>
  <si>
    <t>鄭乃嘉</t>
    <phoneticPr fontId="0" type="Hiragana"/>
  </si>
  <si>
    <t>邱瓊珠</t>
    <phoneticPr fontId="0" type="Hiragana"/>
  </si>
  <si>
    <t>溫壽昌</t>
    <phoneticPr fontId="0" type="Hiragana"/>
  </si>
  <si>
    <t>吳晉嘉</t>
    <phoneticPr fontId="0" type="Hiragana"/>
  </si>
  <si>
    <t>5/1退保</t>
    <phoneticPr fontId="0" type="Hiragana"/>
  </si>
  <si>
    <t>助理會計</t>
    <phoneticPr fontId="0" type="Hiragana"/>
  </si>
  <si>
    <t>101/01/10</t>
  </si>
  <si>
    <t>101/01/21</t>
  </si>
  <si>
    <t>101/01/02</t>
  </si>
  <si>
    <t>2007/04//12</t>
  </si>
  <si>
    <t>2007/06/20/</t>
  </si>
  <si>
    <t>2007/11/1/</t>
  </si>
  <si>
    <t>101/01/05</t>
  </si>
  <si>
    <t>101/01/09</t>
  </si>
  <si>
    <t>101/01/11</t>
  </si>
  <si>
    <t>101/01/16</t>
  </si>
  <si>
    <t>101/01/17</t>
  </si>
  <si>
    <t>101/01/19</t>
  </si>
  <si>
    <t>101/01/20</t>
  </si>
  <si>
    <t>101/01/26</t>
  </si>
  <si>
    <t>101/01/28</t>
  </si>
  <si>
    <t>101/01/30</t>
  </si>
  <si>
    <t>101/02/01</t>
  </si>
  <si>
    <t>101/02/03</t>
  </si>
  <si>
    <t>處主管</t>
    <phoneticPr fontId="36" type="noConversion"/>
  </si>
  <si>
    <r>
      <rPr>
        <sz val="12"/>
        <color theme="1"/>
        <rFont val="微軟正黑體"/>
        <family val="2"/>
        <charset val="136"/>
      </rPr>
      <t>中區市場開發部</t>
    </r>
    <r>
      <rPr>
        <sz val="12"/>
        <color rgb="FF000000"/>
        <rFont val="Arial"/>
        <family val="2"/>
      </rPr>
      <t/>
    </r>
    <phoneticPr fontId="36" type="noConversion"/>
  </si>
  <si>
    <t>中區-倉儲物流管理部</t>
    <phoneticPr fontId="0" type="Hiragana"/>
  </si>
  <si>
    <t>主任</t>
    <phoneticPr fontId="36" type="noConversion"/>
  </si>
  <si>
    <t>副主任</t>
    <phoneticPr fontId="36" type="noConversion"/>
  </si>
  <si>
    <t>文山專案</t>
    <phoneticPr fontId="0" type="Hiragana"/>
  </si>
  <si>
    <t>人力仲介</t>
    <phoneticPr fontId="36" type="noConversion"/>
  </si>
  <si>
    <t>友達專案</t>
    <phoneticPr fontId="36" type="noConversion"/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</si>
  <si>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資收區</t>
    </r>
    <r>
      <rPr>
        <sz val="8"/>
        <color theme="1"/>
        <rFont val="Arial"/>
        <family val="2"/>
      </rPr>
      <t>(</t>
    </r>
    <r>
      <rPr>
        <sz val="8"/>
        <color theme="1"/>
        <rFont val="微軟正黑體"/>
        <family val="2"/>
        <charset val="136"/>
      </rPr>
      <t>一、二期</t>
    </r>
    <r>
      <rPr>
        <sz val="8"/>
        <color theme="1"/>
        <rFont val="Arial"/>
        <family val="2"/>
      </rPr>
      <t>)</t>
    </r>
    <phoneticPr fontId="36" type="noConversion"/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</si>
  <si>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資收區</t>
    </r>
    <r>
      <rPr>
        <sz val="8"/>
        <color theme="1"/>
        <rFont val="Arial"/>
        <family val="2"/>
      </rPr>
      <t>(</t>
    </r>
    <r>
      <rPr>
        <sz val="8"/>
        <color theme="1"/>
        <rFont val="微軟正黑體"/>
        <family val="2"/>
        <charset val="136"/>
      </rPr>
      <t>三期</t>
    </r>
    <r>
      <rPr>
        <sz val="8"/>
        <color theme="1"/>
        <rFont val="Arial"/>
        <family val="2"/>
      </rPr>
      <t>)</t>
    </r>
    <phoneticPr fontId="36" type="noConversion"/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</si>
  <si>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后里包材清潔區</t>
    </r>
    <r>
      <rPr>
        <sz val="12"/>
        <color theme="1"/>
        <rFont val="Arial"/>
        <family val="2"/>
      </rPr>
      <t>(</t>
    </r>
    <r>
      <rPr>
        <sz val="12"/>
        <color theme="1"/>
        <rFont val="微軟正黑體"/>
        <family val="2"/>
        <charset val="136"/>
      </rPr>
      <t>人力仲介</t>
    </r>
    <r>
      <rPr>
        <sz val="12"/>
        <color theme="1"/>
        <rFont val="Arial"/>
        <family val="2"/>
      </rPr>
      <t>)</t>
    </r>
    <phoneticPr fontId="36" type="noConversion"/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</si>
  <si>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資收區</t>
    </r>
    <r>
      <rPr>
        <sz val="8"/>
        <color theme="1"/>
        <rFont val="Arial"/>
        <family val="2"/>
      </rPr>
      <t>(</t>
    </r>
    <r>
      <rPr>
        <sz val="8"/>
        <color theme="1"/>
        <rFont val="微軟正黑體"/>
        <family val="2"/>
        <charset val="136"/>
      </rPr>
      <t>七星</t>
    </r>
    <r>
      <rPr>
        <sz val="8"/>
        <color theme="1"/>
        <rFont val="Arial"/>
        <family val="2"/>
      </rPr>
      <t>)</t>
    </r>
    <phoneticPr fontId="36" type="noConversion"/>
  </si>
  <si>
    <t>北區市場開發部</t>
    <phoneticPr fontId="36" type="noConversion"/>
  </si>
  <si>
    <r>
      <t>北區</t>
    </r>
    <r>
      <rPr>
        <sz val="12"/>
        <color theme="1"/>
        <rFont val="Arial"/>
        <family val="2"/>
      </rPr>
      <t>-</t>
    </r>
    <r>
      <rPr>
        <sz val="12"/>
        <color theme="1"/>
        <rFont val="細明體"/>
        <family val="3"/>
        <charset val="136"/>
      </rPr>
      <t>倉儲物流管理部</t>
    </r>
    <phoneticPr fontId="36" type="noConversion"/>
  </si>
  <si>
    <t>北部資收</t>
    <phoneticPr fontId="36" type="noConversion"/>
  </si>
  <si>
    <t>蘆竹</t>
    <phoneticPr fontId="36" type="noConversion"/>
  </si>
  <si>
    <t>龍潭</t>
    <phoneticPr fontId="36" type="noConversion"/>
  </si>
  <si>
    <t>桃園</t>
    <phoneticPr fontId="36" type="noConversion"/>
  </si>
  <si>
    <t>南區市場開發部</t>
    <phoneticPr fontId="36" type="noConversion"/>
  </si>
  <si>
    <r>
      <t>南區</t>
    </r>
    <r>
      <rPr>
        <sz val="12"/>
        <color theme="1"/>
        <rFont val="Arial"/>
        <family val="2"/>
      </rPr>
      <t>-</t>
    </r>
    <r>
      <rPr>
        <sz val="12"/>
        <color theme="1"/>
        <rFont val="細明體"/>
        <family val="3"/>
        <charset val="136"/>
      </rPr>
      <t>倉儲物流管理部</t>
    </r>
    <phoneticPr fontId="36" type="noConversion"/>
  </si>
  <si>
    <t>聯電</t>
    <phoneticPr fontId="36" type="noConversion"/>
  </si>
  <si>
    <r>
      <rPr>
        <sz val="12"/>
        <color theme="1"/>
        <rFont val="微軟正黑體"/>
        <family val="2"/>
        <charset val="136"/>
      </rPr>
      <t>夢時代站</t>
    </r>
    <phoneticPr fontId="0" type="Hiragana"/>
  </si>
  <si>
    <t>夢時代統包</t>
    <phoneticPr fontId="0" type="Hiragana"/>
  </si>
  <si>
    <t>高雄資收</t>
    <phoneticPr fontId="0" type="Hiragana"/>
  </si>
  <si>
    <t>仁武倉庫</t>
    <phoneticPr fontId="36" type="noConversion"/>
  </si>
  <si>
    <t>營運管理處</t>
    <phoneticPr fontId="36" type="noConversion"/>
  </si>
  <si>
    <t>營管處行政室&amp;加盟室</t>
    <phoneticPr fontId="36" type="noConversion"/>
  </si>
  <si>
    <t>土城站</t>
    <phoneticPr fontId="36" type="noConversion"/>
  </si>
  <si>
    <t>中和中山站</t>
    <phoneticPr fontId="36" type="noConversion"/>
  </si>
  <si>
    <t>中區營運中心</t>
    <phoneticPr fontId="36" type="noConversion"/>
  </si>
  <si>
    <t>神岡站</t>
    <phoneticPr fontId="36" type="noConversion"/>
  </si>
  <si>
    <t>金馬站</t>
    <phoneticPr fontId="36" type="noConversion"/>
  </si>
  <si>
    <t>和美站</t>
    <phoneticPr fontId="0" type="Hiragana"/>
  </si>
  <si>
    <r>
      <rPr>
        <sz val="12"/>
        <color theme="1"/>
        <rFont val="微軟正黑體"/>
        <family val="2"/>
        <charset val="136"/>
      </rPr>
      <t>員林站</t>
    </r>
    <phoneticPr fontId="0" type="Hiragana"/>
  </si>
  <si>
    <t>員林三信站</t>
    <phoneticPr fontId="0" type="Hiragana"/>
  </si>
  <si>
    <t>大明站</t>
    <phoneticPr fontId="0" type="Hiragana"/>
  </si>
  <si>
    <r>
      <rPr>
        <sz val="12"/>
        <color theme="1"/>
        <rFont val="微軟正黑體"/>
        <family val="2"/>
        <charset val="136"/>
      </rPr>
      <t>大里站</t>
    </r>
    <phoneticPr fontId="0" type="Hiragana"/>
  </si>
  <si>
    <t>台中水湳站</t>
    <phoneticPr fontId="36" type="noConversion"/>
  </si>
  <si>
    <t>斗六保長站</t>
    <phoneticPr fontId="36" type="noConversion"/>
  </si>
  <si>
    <t>台南站</t>
    <phoneticPr fontId="36" type="noConversion"/>
  </si>
  <si>
    <t>處理課</t>
    <phoneticPr fontId="36" type="noConversion"/>
  </si>
  <si>
    <t>喬翔分選課</t>
    <phoneticPr fontId="36" type="noConversion"/>
  </si>
  <si>
    <r>
      <rPr>
        <sz val="12"/>
        <color theme="1"/>
        <rFont val="微軟正黑體"/>
        <family val="2"/>
        <charset val="136"/>
      </rPr>
      <t>便利通路事業處</t>
    </r>
    <phoneticPr fontId="0" type="Hiragana"/>
  </si>
  <si>
    <t>再生處理處</t>
    <phoneticPr fontId="36" type="noConversion"/>
  </si>
  <si>
    <t>業務處行政室</t>
    <phoneticPr fontId="36" type="noConversion"/>
  </si>
  <si>
    <t>中部物流管理組</t>
    <phoneticPr fontId="36" type="noConversion"/>
  </si>
  <si>
    <t>輔祥專案</t>
    <phoneticPr fontId="36" type="noConversion"/>
  </si>
  <si>
    <t>營管處行政室&amp;加盟室</t>
  </si>
  <si>
    <t>再生-行政室</t>
    <phoneticPr fontId="36" type="noConversion"/>
  </si>
  <si>
    <r>
      <rPr>
        <sz val="12"/>
        <color theme="1"/>
        <rFont val="微軟正黑體"/>
        <family val="2"/>
        <charset val="136"/>
      </rPr>
      <t>友達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后里包材清潔區</t>
    </r>
    <phoneticPr fontId="36" type="noConversion"/>
  </si>
  <si>
    <t>離職人數</t>
    <phoneticPr fontId="36" type="noConversion"/>
  </si>
  <si>
    <t>分選課</t>
    <phoneticPr fontId="36" type="noConversion"/>
  </si>
  <si>
    <r>
      <rPr>
        <sz val="12"/>
        <color theme="1"/>
        <rFont val="微軟正黑體"/>
        <family val="2"/>
        <charset val="136"/>
      </rPr>
      <t>南科</t>
    </r>
    <r>
      <rPr>
        <sz val="12"/>
        <color theme="1"/>
        <rFont val="Arial"/>
        <family val="2"/>
      </rPr>
      <t>3m</t>
    </r>
    <phoneticPr fontId="36" type="noConversion"/>
  </si>
  <si>
    <t>國際事業處</t>
    <phoneticPr fontId="36" type="noConversion"/>
  </si>
  <si>
    <t>中部倉庫</t>
    <phoneticPr fontId="36" type="noConversion"/>
  </si>
  <si>
    <t>當月</t>
    <phoneticPr fontId="36" type="noConversion"/>
  </si>
  <si>
    <t>人員調動</t>
    <phoneticPr fontId="36" type="noConversion"/>
  </si>
  <si>
    <t>增加</t>
    <phoneticPr fontId="36" type="noConversion"/>
  </si>
  <si>
    <t>減少</t>
    <phoneticPr fontId="36" type="noConversion"/>
  </si>
  <si>
    <t>斗六保長站</t>
    <phoneticPr fontId="0" type="Hiragana"/>
  </si>
  <si>
    <t>17T 夾子車司機</t>
    <phoneticPr fontId="0" type="Hiragana"/>
  </si>
  <si>
    <t>喬翔分選課</t>
    <phoneticPr fontId="0" type="Hiragana"/>
  </si>
  <si>
    <t>作業員</t>
    <phoneticPr fontId="0" type="Hiragana"/>
  </si>
  <si>
    <t>大昌站(新站)</t>
    <phoneticPr fontId="0" type="Hiragana"/>
  </si>
  <si>
    <t>外場</t>
    <phoneticPr fontId="0" type="Hiragana"/>
  </si>
  <si>
    <t>友達-后里包材清潔區</t>
    <phoneticPr fontId="0" type="Hiragana"/>
  </si>
  <si>
    <t>中和中山站</t>
    <phoneticPr fontId="0" type="Hiragana"/>
  </si>
  <si>
    <t>到職</t>
    <phoneticPr fontId="0" type="Hiragana"/>
  </si>
  <si>
    <t>離職</t>
    <phoneticPr fontId="0" type="Hiragana"/>
  </si>
  <si>
    <t>通知日</t>
    <phoneticPr fontId="0" type="Hiragana"/>
  </si>
  <si>
    <t>事業處</t>
    <phoneticPr fontId="0" type="Hiragana"/>
  </si>
  <si>
    <t>部門</t>
    <phoneticPr fontId="0" type="Hiragana"/>
  </si>
  <si>
    <t>職位(務)</t>
    <phoneticPr fontId="0" type="Hiragana"/>
  </si>
  <si>
    <t>工號</t>
    <phoneticPr fontId="0" type="Hiragana"/>
  </si>
  <si>
    <t>年份</t>
    <phoneticPr fontId="36" type="noConversion"/>
  </si>
  <si>
    <t>到職日</t>
    <phoneticPr fontId="36" type="noConversion"/>
  </si>
  <si>
    <t>離職日</t>
    <phoneticPr fontId="0" type="Hiragana"/>
  </si>
  <si>
    <t>在職天數</t>
    <phoneticPr fontId="36" type="noConversion"/>
  </si>
  <si>
    <t>未滿90天</t>
    <phoneticPr fontId="36" type="noConversion"/>
  </si>
  <si>
    <t>業務開發處</t>
    <phoneticPr fontId="0" type="Hiragana"/>
  </si>
  <si>
    <t>文山專案</t>
    <phoneticPr fontId="0" type="Hiragana"/>
  </si>
  <si>
    <t>作業員</t>
    <phoneticPr fontId="0" type="Hiragana"/>
  </si>
  <si>
    <t>無</t>
    <phoneticPr fontId="0" type="Hiragana"/>
  </si>
  <si>
    <t>營運管理處</t>
    <phoneticPr fontId="0" type="Hiragana"/>
  </si>
  <si>
    <t>儲備幹部</t>
    <phoneticPr fontId="0" type="Hiragana"/>
  </si>
  <si>
    <t>02204</t>
    <phoneticPr fontId="0" type="Hiragana"/>
  </si>
  <si>
    <t>再生處理處</t>
    <phoneticPr fontId="0" type="Hiragana"/>
  </si>
  <si>
    <t>喬翔分選課</t>
    <phoneticPr fontId="0" type="Hiragana"/>
  </si>
  <si>
    <t>計時作業員</t>
    <phoneticPr fontId="0" type="Hiragana"/>
  </si>
  <si>
    <t>廖玉梅</t>
    <phoneticPr fontId="0" type="Hiragana"/>
  </si>
  <si>
    <t>業務開發處</t>
    <phoneticPr fontId="0" type="Hiragana"/>
  </si>
  <si>
    <t>文山專案</t>
    <phoneticPr fontId="0" type="Hiragana"/>
  </si>
  <si>
    <t>作業員</t>
    <phoneticPr fontId="0" type="Hiragana"/>
  </si>
  <si>
    <t>無</t>
    <phoneticPr fontId="0" type="Hiragana"/>
  </si>
  <si>
    <t>友達-資收區(七星)</t>
    <phoneticPr fontId="0" type="Hiragana"/>
  </si>
  <si>
    <t>01880</t>
    <phoneticPr fontId="0" type="Hiragana"/>
  </si>
  <si>
    <t>友達-后里包材清潔區</t>
    <phoneticPr fontId="0" type="Hiragana"/>
  </si>
  <si>
    <t>02008</t>
    <phoneticPr fontId="0" type="Hiragana"/>
  </si>
  <si>
    <t>處理課</t>
    <phoneticPr fontId="0" type="Hiragana"/>
  </si>
  <si>
    <t>外場人員</t>
    <phoneticPr fontId="0" type="Hiragana"/>
  </si>
  <si>
    <t>01598</t>
    <phoneticPr fontId="0" type="Hiragana"/>
  </si>
  <si>
    <t>分選課</t>
    <phoneticPr fontId="0" type="Hiragana"/>
  </si>
  <si>
    <t>外勞</t>
    <phoneticPr fontId="0" type="Hiragana"/>
  </si>
  <si>
    <t>01676</t>
    <phoneticPr fontId="0" type="Hiragana"/>
  </si>
  <si>
    <t>查那猜</t>
    <phoneticPr fontId="0" type="Hiragana"/>
  </si>
  <si>
    <t>營運管理處</t>
    <phoneticPr fontId="0" type="Hiragana"/>
  </si>
  <si>
    <t>新竹站</t>
    <phoneticPr fontId="0" type="Hiragana"/>
  </si>
  <si>
    <t>02189</t>
    <phoneticPr fontId="0" type="Hiragana"/>
  </si>
  <si>
    <t>策略管理處</t>
    <phoneticPr fontId="0" type="Hiragana"/>
  </si>
  <si>
    <t>人資策略組</t>
    <phoneticPr fontId="0" type="Hiragana"/>
  </si>
  <si>
    <t>工讀生</t>
    <phoneticPr fontId="0" type="Hiragana"/>
  </si>
  <si>
    <t>02195</t>
    <phoneticPr fontId="0" type="Hiragana"/>
  </si>
  <si>
    <t>員林新站</t>
    <phoneticPr fontId="0" type="Hiragana"/>
  </si>
  <si>
    <t>X</t>
    <phoneticPr fontId="0" type="Hiragana"/>
  </si>
  <si>
    <t>02054</t>
    <phoneticPr fontId="0" type="Hiragana"/>
  </si>
  <si>
    <t>業務開發處</t>
    <phoneticPr fontId="0" type="Hiragana"/>
  </si>
  <si>
    <t>夢時代統包</t>
    <phoneticPr fontId="0" type="Hiragana"/>
  </si>
  <si>
    <t>外場人員</t>
    <phoneticPr fontId="0" type="Hiragana"/>
  </si>
  <si>
    <t>02197</t>
    <phoneticPr fontId="0" type="Hiragana"/>
  </si>
  <si>
    <t>國際事業處</t>
    <phoneticPr fontId="0" type="Hiragana"/>
  </si>
  <si>
    <t>副理</t>
    <phoneticPr fontId="0" type="Hiragana"/>
  </si>
  <si>
    <t>00062</t>
    <phoneticPr fontId="0" type="Hiragana"/>
  </si>
  <si>
    <t>營運管理處</t>
    <phoneticPr fontId="0" type="Hiragana"/>
  </si>
  <si>
    <t>彰興站</t>
    <phoneticPr fontId="0" type="Hiragana"/>
  </si>
  <si>
    <t>夾子車司機</t>
    <phoneticPr fontId="0" type="Hiragana"/>
  </si>
  <si>
    <t>02199</t>
    <phoneticPr fontId="66" type="noConversion"/>
  </si>
  <si>
    <t>文山專案</t>
    <phoneticPr fontId="0" type="Hiragana"/>
  </si>
  <si>
    <t>短期作業員</t>
    <phoneticPr fontId="0" type="Hiragana"/>
  </si>
  <si>
    <t>X</t>
    <phoneticPr fontId="0" type="Hiragana"/>
  </si>
  <si>
    <t>作業員</t>
    <phoneticPr fontId="0" type="Hiragana"/>
  </si>
  <si>
    <t>02228</t>
    <phoneticPr fontId="0" type="Hiragana"/>
  </si>
  <si>
    <t>員林三信站</t>
    <phoneticPr fontId="0" type="Hiragana"/>
  </si>
  <si>
    <t>02227</t>
    <phoneticPr fontId="0" type="Hiragana"/>
  </si>
  <si>
    <t>新竹站</t>
    <phoneticPr fontId="0" type="Hiragana"/>
  </si>
  <si>
    <t>堆高機</t>
    <phoneticPr fontId="0" type="Hiragana"/>
  </si>
  <si>
    <t>02211</t>
    <phoneticPr fontId="0" type="Hiragana"/>
  </si>
  <si>
    <t>土城站</t>
    <phoneticPr fontId="0" type="Hiragana"/>
  </si>
  <si>
    <t>晚班堆高機</t>
    <phoneticPr fontId="0" type="Hiragana"/>
  </si>
  <si>
    <t>02157</t>
    <phoneticPr fontId="0" type="Hiragana"/>
  </si>
  <si>
    <t>中部資收</t>
    <phoneticPr fontId="0" type="Hiragana"/>
  </si>
  <si>
    <t>安定倉庫</t>
    <phoneticPr fontId="0" type="Hiragana"/>
  </si>
  <si>
    <t>助理會計</t>
    <phoneticPr fontId="0" type="Hiragana"/>
  </si>
  <si>
    <t>02232</t>
    <phoneticPr fontId="0" type="Hiragana"/>
  </si>
  <si>
    <t>明基北部(龍潭)</t>
    <phoneticPr fontId="0" type="Hiragana"/>
  </si>
  <si>
    <t>吳采融</t>
    <phoneticPr fontId="0" type="Hiragana"/>
  </si>
  <si>
    <t>中部倉庫</t>
    <phoneticPr fontId="0" type="Hiragana"/>
  </si>
  <si>
    <t>高雄仁武倉庫</t>
    <phoneticPr fontId="0" type="Hiragana"/>
  </si>
  <si>
    <t>02084</t>
    <phoneticPr fontId="0" type="Hiragana"/>
  </si>
  <si>
    <t>副課長</t>
    <phoneticPr fontId="0" type="Hiragana"/>
  </si>
  <si>
    <t>01313</t>
    <phoneticPr fontId="0" type="Hiragana"/>
  </si>
  <si>
    <t>再生處理處</t>
    <phoneticPr fontId="0" type="Hiragana"/>
  </si>
  <si>
    <t>喬翔分選</t>
    <phoneticPr fontId="0" type="Hiragana"/>
  </si>
  <si>
    <t>01846</t>
    <phoneticPr fontId="0" type="Hiragana"/>
  </si>
  <si>
    <t>全興處理課</t>
    <phoneticPr fontId="0" type="Hiragana"/>
  </si>
  <si>
    <t>01419</t>
    <phoneticPr fontId="0" type="Hiragana"/>
  </si>
  <si>
    <t>全興分選課</t>
    <phoneticPr fontId="0" type="Hiragana"/>
  </si>
  <si>
    <t>02166</t>
    <phoneticPr fontId="0" type="Hiragana"/>
  </si>
  <si>
    <t>郭怡婷</t>
    <phoneticPr fontId="0" type="Hiragana"/>
  </si>
  <si>
    <t>員林站</t>
    <phoneticPr fontId="0" type="Hiragana"/>
  </si>
  <si>
    <t>平板車司機</t>
    <phoneticPr fontId="0" type="Hiragana"/>
  </si>
  <si>
    <t>明基北部(蘆竹)</t>
    <phoneticPr fontId="0" type="Hiragana"/>
  </si>
  <si>
    <t>陳孟銓</t>
    <phoneticPr fontId="0" type="Hiragana"/>
  </si>
  <si>
    <t>全興廠分選課</t>
    <phoneticPr fontId="0" type="Hiragana"/>
  </si>
  <si>
    <t>營運管理處-主任班</t>
    <phoneticPr fontId="0" type="Hiragana"/>
  </si>
  <si>
    <t>儲備幹部</t>
    <phoneticPr fontId="0" type="Hiragana"/>
  </si>
  <si>
    <t>財務處</t>
    <phoneticPr fontId="0" type="Hiragana"/>
  </si>
  <si>
    <t>財務處-會計組</t>
    <phoneticPr fontId="0" type="Hiragana"/>
  </si>
  <si>
    <t>助理管理師</t>
    <phoneticPr fontId="0" type="Hiragana"/>
  </si>
  <si>
    <t>02182</t>
    <phoneticPr fontId="0" type="Hiragana"/>
  </si>
  <si>
    <t>計時作業員</t>
    <phoneticPr fontId="0" type="Hiragana"/>
  </si>
  <si>
    <t>策略管理處</t>
    <phoneticPr fontId="0" type="Hiragana"/>
  </si>
  <si>
    <t>人資策略組</t>
    <phoneticPr fontId="0" type="Hiragana"/>
  </si>
  <si>
    <t>管理師</t>
    <phoneticPr fontId="0" type="Hiragana"/>
  </si>
  <si>
    <t>02215</t>
    <phoneticPr fontId="0" type="Hiragana"/>
  </si>
  <si>
    <t>C00032</t>
    <phoneticPr fontId="0" type="Hiragana"/>
  </si>
  <si>
    <t>魏妙華</t>
    <phoneticPr fontId="0" type="Hiragana"/>
  </si>
  <si>
    <t>高雄資收(仁武)</t>
    <phoneticPr fontId="0" type="Hiragana"/>
  </si>
  <si>
    <t>02066</t>
    <phoneticPr fontId="0" type="Hiragana"/>
  </si>
  <si>
    <t>C00034</t>
    <phoneticPr fontId="0" type="Hiragana"/>
  </si>
  <si>
    <t>物流管理組</t>
    <phoneticPr fontId="0" type="Hiragana"/>
  </si>
  <si>
    <t>司機</t>
    <phoneticPr fontId="0" type="Hiragana"/>
  </si>
  <si>
    <t>C00035</t>
    <phoneticPr fontId="0" type="Hiragana"/>
  </si>
  <si>
    <t>友達包材</t>
    <phoneticPr fontId="0" type="Hiragana"/>
  </si>
  <si>
    <t>C00033</t>
    <phoneticPr fontId="0" type="Hiragana"/>
  </si>
  <si>
    <t>業務開發處-南區市場開發部</t>
    <phoneticPr fontId="0" type="Hiragana"/>
  </si>
  <si>
    <t>業務專員</t>
    <phoneticPr fontId="0" type="Hiragana"/>
  </si>
  <si>
    <t>02230</t>
    <phoneticPr fontId="0" type="Hiragana"/>
  </si>
  <si>
    <t>土城站(新站)</t>
    <phoneticPr fontId="0" type="Hiragana"/>
  </si>
  <si>
    <t>曾裕勝</t>
    <phoneticPr fontId="0" type="Hiragana"/>
  </si>
  <si>
    <t>業務開發處-南區物流倉儲部</t>
    <phoneticPr fontId="0" type="Hiragana"/>
  </si>
  <si>
    <t>主任</t>
    <phoneticPr fontId="0" type="Hiragana"/>
  </si>
  <si>
    <t>02221</t>
    <phoneticPr fontId="0" type="Hiragana"/>
  </si>
  <si>
    <t>02145</t>
    <phoneticPr fontId="0" type="Hiragana"/>
  </si>
  <si>
    <t>窗口會計</t>
    <phoneticPr fontId="0" type="Hiragana"/>
  </si>
  <si>
    <t>台中水湳站</t>
    <phoneticPr fontId="0" type="Hiragana"/>
  </si>
  <si>
    <t>02226</t>
    <phoneticPr fontId="0" type="Hiragana"/>
  </si>
  <si>
    <t>02231</t>
    <phoneticPr fontId="0" type="Hiragana"/>
  </si>
  <si>
    <t>研發中心</t>
    <phoneticPr fontId="0" type="Hiragana"/>
  </si>
  <si>
    <t>01828</t>
    <phoneticPr fontId="0" type="Hiragana"/>
  </si>
  <si>
    <t>南科3M</t>
    <phoneticPr fontId="0" type="Hiragana"/>
  </si>
  <si>
    <t>00564</t>
    <phoneticPr fontId="0" type="Hiragana"/>
  </si>
  <si>
    <t>王國斌</t>
    <phoneticPr fontId="0" type="Hiragana"/>
  </si>
  <si>
    <t>造粒課</t>
    <phoneticPr fontId="0" type="Hiragana"/>
  </si>
  <si>
    <t>外勞</t>
    <phoneticPr fontId="0" type="Hiragana"/>
  </si>
  <si>
    <t>01783</t>
    <phoneticPr fontId="0" type="Hiragana"/>
  </si>
  <si>
    <t>01576</t>
    <phoneticPr fontId="0" type="Hiragana"/>
  </si>
  <si>
    <t>喬翔分選課</t>
    <phoneticPr fontId="0" type="Hiragana"/>
  </si>
  <si>
    <t>01861</t>
    <phoneticPr fontId="0" type="Hiragana"/>
  </si>
  <si>
    <t>明基北部專案(蘆竹)</t>
    <phoneticPr fontId="0" type="Hiragana"/>
  </si>
  <si>
    <t>02137</t>
    <phoneticPr fontId="0" type="Hiragana"/>
  </si>
  <si>
    <t>02136</t>
    <phoneticPr fontId="0" type="Hiragana"/>
  </si>
  <si>
    <t>01943</t>
    <phoneticPr fontId="0" type="Hiragana"/>
  </si>
  <si>
    <t>01953</t>
    <phoneticPr fontId="0" type="Hiragana"/>
  </si>
  <si>
    <t>業務開發處-北區市場開發部</t>
    <phoneticPr fontId="0" type="Hiragana"/>
  </si>
  <si>
    <t>02220</t>
    <phoneticPr fontId="0" type="Hiragana"/>
  </si>
  <si>
    <t>土城中華站</t>
    <phoneticPr fontId="0" type="Hiragana"/>
  </si>
  <si>
    <t>3.5T司機</t>
    <phoneticPr fontId="0" type="Hiragana"/>
  </si>
  <si>
    <t>02267</t>
    <phoneticPr fontId="0" type="Hiragana"/>
  </si>
  <si>
    <t>臨時工</t>
    <phoneticPr fontId="0" type="Hiragana"/>
  </si>
  <si>
    <t>王振崑</t>
    <phoneticPr fontId="0" type="Hiragana"/>
  </si>
  <si>
    <t>王政煌</t>
    <phoneticPr fontId="0" type="Hiragana"/>
  </si>
  <si>
    <t>業務開發處</t>
    <phoneticPr fontId="0" type="Hiragana"/>
  </si>
  <si>
    <t>作業員</t>
    <phoneticPr fontId="0" type="Hiragana"/>
  </si>
  <si>
    <t>02266</t>
    <phoneticPr fontId="0" type="Hiragana"/>
  </si>
  <si>
    <t>營運管理處</t>
    <phoneticPr fontId="0" type="Hiragana"/>
  </si>
  <si>
    <t>中和中山站</t>
    <phoneticPr fontId="0" type="Hiragana"/>
  </si>
  <si>
    <t>3.5T司機</t>
    <phoneticPr fontId="0" type="Hiragana"/>
  </si>
  <si>
    <t>02263</t>
    <phoneticPr fontId="0" type="Hiragana"/>
  </si>
  <si>
    <t>儲備主管</t>
    <phoneticPr fontId="0" type="Hiragana"/>
  </si>
  <si>
    <t>再生處理處</t>
    <phoneticPr fontId="0" type="Hiragana"/>
  </si>
  <si>
    <t>喬翔分選課</t>
    <phoneticPr fontId="0" type="Hiragana"/>
  </si>
  <si>
    <t>02280</t>
    <phoneticPr fontId="0" type="Hiragana"/>
  </si>
  <si>
    <t>北部資收(蘆竹)</t>
    <phoneticPr fontId="0" type="Hiragana"/>
  </si>
  <si>
    <t>外場人員</t>
    <phoneticPr fontId="0" type="Hiragana"/>
  </si>
  <si>
    <t>02090</t>
    <phoneticPr fontId="0" type="Hiragana"/>
  </si>
  <si>
    <t>00057</t>
    <phoneticPr fontId="0" type="Hiragana"/>
  </si>
  <si>
    <t>業務開發處</t>
    <phoneticPr fontId="0" type="Hiragana"/>
  </si>
  <si>
    <t>作業員</t>
    <phoneticPr fontId="0" type="Hiragana"/>
  </si>
  <si>
    <t>02248</t>
    <phoneticPr fontId="0" type="Hiragana"/>
  </si>
  <si>
    <t>台南站</t>
    <phoneticPr fontId="0" type="Hiragana"/>
  </si>
  <si>
    <t>02291</t>
    <phoneticPr fontId="0" type="Hiragana"/>
  </si>
  <si>
    <t>02276</t>
    <phoneticPr fontId="0" type="Hiragana"/>
  </si>
  <si>
    <t>業務開發處(南區市場開發部)</t>
    <phoneticPr fontId="0" type="Hiragana"/>
  </si>
  <si>
    <t>02169</t>
    <phoneticPr fontId="0" type="Hiragana"/>
  </si>
  <si>
    <t>01839</t>
    <phoneticPr fontId="0" type="Hiragana"/>
  </si>
  <si>
    <t>02044</t>
    <phoneticPr fontId="0" type="Hiragana"/>
  </si>
  <si>
    <t>02258</t>
    <phoneticPr fontId="0" type="Hiragana"/>
  </si>
  <si>
    <t>北部資收(蘆竹)</t>
    <phoneticPr fontId="0" type="Hiragana"/>
  </si>
  <si>
    <t>02209</t>
    <phoneticPr fontId="0" type="Hiragana"/>
  </si>
  <si>
    <t>策略管理處</t>
    <phoneticPr fontId="0" type="Hiragana"/>
  </si>
  <si>
    <t>法務環安組</t>
    <phoneticPr fontId="0" type="Hiragana"/>
  </si>
  <si>
    <t>管理師</t>
    <phoneticPr fontId="0" type="Hiragana"/>
  </si>
  <si>
    <t>02180</t>
    <phoneticPr fontId="0" type="Hiragana"/>
  </si>
  <si>
    <t>營管處行政室&amp;加盟室</t>
    <phoneticPr fontId="0" type="Hiragana"/>
  </si>
  <si>
    <t>資源循環研發中心</t>
    <phoneticPr fontId="0" type="Hiragana"/>
  </si>
  <si>
    <t>國際事業處</t>
    <phoneticPr fontId="0" type="Hiragana"/>
  </si>
  <si>
    <t>土城中華站</t>
    <phoneticPr fontId="0" type="Hiragana"/>
  </si>
  <si>
    <t>業務-包材清潔</t>
    <phoneticPr fontId="0" type="Hiragana"/>
  </si>
  <si>
    <t>中部倉庫</t>
    <phoneticPr fontId="0" type="Hiragana"/>
  </si>
  <si>
    <t>彰興站</t>
    <phoneticPr fontId="0" type="Hiragana"/>
  </si>
  <si>
    <t>土城站</t>
    <phoneticPr fontId="0" type="Hiragana"/>
  </si>
  <si>
    <t>員林三信站</t>
    <phoneticPr fontId="0" type="Hiragana"/>
  </si>
  <si>
    <t>北區市場開發部</t>
    <phoneticPr fontId="0" type="Hiragana"/>
  </si>
  <si>
    <t>作業員</t>
    <phoneticPr fontId="0" type="Hiragana"/>
  </si>
  <si>
    <t>02296</t>
    <phoneticPr fontId="0" type="Hiragana"/>
  </si>
  <si>
    <t>02298</t>
    <phoneticPr fontId="0" type="Hiragana"/>
  </si>
  <si>
    <t>02299</t>
    <phoneticPr fontId="0" type="Hiragana"/>
  </si>
  <si>
    <t>業務開發處-中區市場開發部</t>
    <phoneticPr fontId="0" type="Hiragana"/>
  </si>
  <si>
    <t>02293</t>
    <phoneticPr fontId="0" type="Hiragana"/>
  </si>
  <si>
    <t>便利通路事業處</t>
    <phoneticPr fontId="0" type="Hiragana"/>
  </si>
  <si>
    <t>店長</t>
    <phoneticPr fontId="0" type="Hiragana"/>
  </si>
  <si>
    <t>02300</t>
    <phoneticPr fontId="0" type="Hiragana"/>
  </si>
  <si>
    <t>02294</t>
    <phoneticPr fontId="0" type="Hiragana"/>
  </si>
  <si>
    <t>斗六站</t>
    <phoneticPr fontId="0" type="Hiragana"/>
  </si>
  <si>
    <t>02183</t>
    <phoneticPr fontId="0" type="Hiragana"/>
  </si>
  <si>
    <t>法務環安組</t>
    <phoneticPr fontId="0" type="Hiragana"/>
  </si>
  <si>
    <t>副管理師</t>
    <phoneticPr fontId="0" type="Hiragana"/>
  </si>
  <si>
    <t>外場</t>
    <phoneticPr fontId="0" type="Hiragana"/>
  </si>
  <si>
    <t>南科3m</t>
    <phoneticPr fontId="0" type="Hiragana"/>
  </si>
  <si>
    <t>5/10才通知有新人報到</t>
    <phoneticPr fontId="0" type="Hiragana"/>
  </si>
  <si>
    <t>總經理室</t>
    <phoneticPr fontId="0" type="Hiragana"/>
  </si>
  <si>
    <t>幹訓班</t>
    <phoneticPr fontId="0" type="Hiragana"/>
  </si>
  <si>
    <t>02175</t>
    <phoneticPr fontId="0" type="Hiragana"/>
  </si>
  <si>
    <t>5/9回傳離職單</t>
    <phoneticPr fontId="0" type="Hiragana"/>
  </si>
  <si>
    <t>5/13退保</t>
    <phoneticPr fontId="0" type="Hiragana"/>
  </si>
  <si>
    <t>大昌站(新站)</t>
  </si>
  <si>
    <t>全興造粒課</t>
    <phoneticPr fontId="0" type="Hiragana"/>
  </si>
  <si>
    <t>外勞</t>
    <phoneticPr fontId="0" type="Hiragana"/>
  </si>
  <si>
    <t>大昌站(新站)</t>
    <phoneticPr fontId="0" type="Hiragana"/>
  </si>
  <si>
    <t>大昌站(新站)</t>
    <phoneticPr fontId="0" type="Hiragana"/>
  </si>
  <si>
    <t>X</t>
    <phoneticPr fontId="0" type="Hiragana"/>
  </si>
  <si>
    <t>再生處理處</t>
    <phoneticPr fontId="0" type="Hiragana"/>
  </si>
  <si>
    <t>外勞</t>
    <phoneticPr fontId="0" type="Hiragana"/>
  </si>
  <si>
    <t>02013</t>
    <phoneticPr fontId="0" type="Hiragana"/>
  </si>
  <si>
    <t>5/14離境退保</t>
    <phoneticPr fontId="0" type="Hiragana"/>
  </si>
  <si>
    <t>武祥麟</t>
    <phoneticPr fontId="0" type="Hiragana"/>
  </si>
  <si>
    <t>黃偉銘</t>
    <phoneticPr fontId="0" type="Hiragana"/>
  </si>
  <si>
    <t>黃守仁</t>
    <phoneticPr fontId="0" type="Hiragana"/>
  </si>
  <si>
    <t>陳愛玲</t>
    <phoneticPr fontId="0" type="Hiragana"/>
  </si>
  <si>
    <t>林湧振</t>
    <phoneticPr fontId="0" type="Hiragana"/>
  </si>
  <si>
    <t>李志華</t>
    <phoneticPr fontId="0" type="Hiragana"/>
  </si>
  <si>
    <t>吳翊帆</t>
    <phoneticPr fontId="0" type="Hiragana"/>
  </si>
  <si>
    <t>鍾炎賜</t>
    <phoneticPr fontId="0" type="Hiragana"/>
  </si>
  <si>
    <t>馬德樑</t>
    <phoneticPr fontId="0" type="Hiragana"/>
  </si>
  <si>
    <t>黃美紅</t>
    <phoneticPr fontId="0" type="Hiragana"/>
  </si>
  <si>
    <t>黃月香</t>
    <phoneticPr fontId="0" type="Hiragana"/>
  </si>
  <si>
    <t>洪祺賢</t>
    <phoneticPr fontId="0" type="Hiragana"/>
  </si>
  <si>
    <t>陳復志</t>
    <phoneticPr fontId="0" type="Hiragana"/>
  </si>
  <si>
    <t>黃佩如</t>
    <phoneticPr fontId="0" type="Hiragana"/>
  </si>
  <si>
    <t>吳晉嘉</t>
    <phoneticPr fontId="0" type="Hiragana"/>
  </si>
  <si>
    <t>王美乃</t>
    <phoneticPr fontId="0" type="Hiragana"/>
  </si>
  <si>
    <t>鄭乃嘉</t>
    <phoneticPr fontId="0" type="Hiragana"/>
  </si>
  <si>
    <t>邱瓊珠</t>
    <phoneticPr fontId="0" type="Hiragana"/>
  </si>
  <si>
    <t>溫壽昌</t>
    <phoneticPr fontId="0" type="Hiragana"/>
  </si>
  <si>
    <t>楊寬裕</t>
    <phoneticPr fontId="0" type="Hiragana"/>
  </si>
  <si>
    <t>邱家銘</t>
    <phoneticPr fontId="0" type="Hiragana"/>
  </si>
  <si>
    <t>陳明義</t>
    <phoneticPr fontId="0" type="Hiragana"/>
  </si>
  <si>
    <t>沈憶君</t>
    <phoneticPr fontId="0" type="Hiragana"/>
  </si>
  <si>
    <t>陳姿羽</t>
    <phoneticPr fontId="0" type="Hiragana"/>
  </si>
  <si>
    <t>陳宇蓁</t>
    <phoneticPr fontId="0" type="Hiragana"/>
  </si>
  <si>
    <t>傅廣鏵</t>
    <phoneticPr fontId="0" type="Hiragana"/>
  </si>
  <si>
    <t>張銀村</t>
    <phoneticPr fontId="0" type="Hiragana"/>
  </si>
  <si>
    <t>曾鐘毅</t>
    <phoneticPr fontId="0" type="Hiragana"/>
  </si>
  <si>
    <t>趙霞</t>
    <phoneticPr fontId="0" type="Hiragana"/>
  </si>
  <si>
    <t>葉豪駿</t>
    <phoneticPr fontId="0" type="Hiragana"/>
  </si>
  <si>
    <t>盧志文</t>
    <phoneticPr fontId="0" type="Hiragana"/>
  </si>
  <si>
    <t>蔡銘浩</t>
    <phoneticPr fontId="0" type="Hiragana"/>
  </si>
  <si>
    <t>謝馨儀</t>
    <phoneticPr fontId="0" type="Hiragana"/>
  </si>
  <si>
    <t>陳志莘</t>
    <phoneticPr fontId="0" type="Hiragana"/>
  </si>
  <si>
    <t>國力</t>
    <phoneticPr fontId="0" type="Hiragana"/>
  </si>
  <si>
    <t>陳思廷</t>
    <phoneticPr fontId="0" type="Hiragana"/>
  </si>
  <si>
    <t>林澤嵐</t>
    <phoneticPr fontId="0" type="Hiragana"/>
  </si>
  <si>
    <t>謝淑芳</t>
    <phoneticPr fontId="0" type="Hiragana"/>
  </si>
  <si>
    <t>李隆君</t>
    <phoneticPr fontId="0" type="Hiragana"/>
  </si>
  <si>
    <t>吳志明</t>
    <phoneticPr fontId="0" type="Hiragana"/>
  </si>
  <si>
    <t>林孜玲</t>
    <phoneticPr fontId="0" type="Hiragana"/>
  </si>
  <si>
    <t>莫翔崴</t>
    <phoneticPr fontId="0" type="Hiragana"/>
  </si>
  <si>
    <t>鄭宇賢</t>
    <phoneticPr fontId="0" type="Hiragana"/>
  </si>
  <si>
    <t>蘇敏耀</t>
    <phoneticPr fontId="0" type="Hiragana"/>
  </si>
  <si>
    <t>楊海葳</t>
    <phoneticPr fontId="0" type="Hiragana"/>
  </si>
  <si>
    <t>黃心佩</t>
    <phoneticPr fontId="0" type="Hiragana"/>
  </si>
  <si>
    <t>林汶泉</t>
    <phoneticPr fontId="0" type="Hiragana"/>
  </si>
  <si>
    <t>余思穎</t>
    <phoneticPr fontId="0" type="Hiragana"/>
  </si>
  <si>
    <t>楊依文</t>
    <phoneticPr fontId="0" type="Hiragana"/>
  </si>
  <si>
    <t>黃嘉興</t>
    <phoneticPr fontId="0" type="Hiragana"/>
  </si>
  <si>
    <t>許春美</t>
    <phoneticPr fontId="0" type="Hiragana"/>
  </si>
  <si>
    <t>王政偉</t>
    <phoneticPr fontId="0" type="Hiragana"/>
  </si>
  <si>
    <t>蔡顓安</t>
    <phoneticPr fontId="0" type="Hiragana"/>
  </si>
  <si>
    <t>阿萊</t>
    <phoneticPr fontId="0" type="Hiragana"/>
  </si>
  <si>
    <t>林蓉鍬</t>
    <phoneticPr fontId="0" type="Hiragana"/>
  </si>
  <si>
    <t>夢時代統包</t>
    <phoneticPr fontId="0" type="Hiragana"/>
  </si>
  <si>
    <t>外場人員</t>
    <phoneticPr fontId="0" type="Hiragana"/>
  </si>
  <si>
    <t>駱上玫</t>
    <phoneticPr fontId="0" type="Hiragana"/>
  </si>
  <si>
    <t>喬翔分選課</t>
    <phoneticPr fontId="0" type="Hiragana"/>
  </si>
  <si>
    <t>作業員</t>
    <phoneticPr fontId="0" type="Hiragana"/>
  </si>
  <si>
    <t>02305</t>
    <phoneticPr fontId="0" type="Hiragana"/>
  </si>
  <si>
    <t>財務處</t>
    <phoneticPr fontId="0" type="Hiragana"/>
  </si>
  <si>
    <t>再生處理處</t>
    <phoneticPr fontId="0" type="Hiragana"/>
  </si>
  <si>
    <t>會計組</t>
    <phoneticPr fontId="0" type="Hiragana"/>
  </si>
  <si>
    <t>01767</t>
    <phoneticPr fontId="0" type="Hiragana"/>
  </si>
  <si>
    <t>長安店</t>
    <phoneticPr fontId="0" type="Hiragana"/>
  </si>
  <si>
    <t>便利通路事業處</t>
    <phoneticPr fontId="0" type="Hiragana"/>
  </si>
  <si>
    <t>趙源順</t>
    <phoneticPr fontId="0" type="Hiragana"/>
  </si>
  <si>
    <t>營運管理處</t>
    <phoneticPr fontId="0" type="Hiragana"/>
  </si>
  <si>
    <t>102/5/4</t>
    <phoneticPr fontId="0" type="Hiragana"/>
  </si>
  <si>
    <t>李奇峯</t>
    <phoneticPr fontId="0" type="Hiragana"/>
  </si>
  <si>
    <t>呂德雄</t>
    <phoneticPr fontId="0" type="Hiragana"/>
  </si>
  <si>
    <t>5/14離境退保</t>
    <phoneticPr fontId="0" type="Hiragana"/>
  </si>
  <si>
    <t>5/17退保</t>
    <phoneticPr fontId="0" type="Hiragana"/>
  </si>
  <si>
    <t>5/18退保</t>
    <phoneticPr fontId="0" type="Hiragana"/>
  </si>
  <si>
    <t>02306</t>
    <phoneticPr fontId="0" type="Hiragana"/>
  </si>
  <si>
    <t>洪淑慧</t>
    <phoneticPr fontId="0" type="Hiragana"/>
  </si>
  <si>
    <t>闕碧萱</t>
    <phoneticPr fontId="0" type="Hiragana"/>
  </si>
  <si>
    <t>5/2資遣通報</t>
    <phoneticPr fontId="0" type="Hiragana"/>
  </si>
  <si>
    <t>5/23退保</t>
    <phoneticPr fontId="0" type="Hiragana"/>
  </si>
  <si>
    <t>吳志明</t>
    <phoneticPr fontId="0" type="Hiragana"/>
  </si>
  <si>
    <t>王政偉</t>
    <phoneticPr fontId="0" type="Hiragana"/>
  </si>
  <si>
    <t>5/11協助業務工作;5/12退保</t>
    <phoneticPr fontId="0" type="Hiragana"/>
  </si>
  <si>
    <t>X</t>
    <phoneticPr fontId="0" type="Hiragana"/>
  </si>
  <si>
    <t>張瀞尹</t>
    <phoneticPr fontId="0" type="Hiragana"/>
  </si>
  <si>
    <t>盧秀儒</t>
    <phoneticPr fontId="0" type="Hiragana"/>
  </si>
  <si>
    <t>會計組</t>
    <phoneticPr fontId="0" type="Hiragana"/>
  </si>
  <si>
    <t>財務處</t>
    <phoneticPr fontId="0" type="Hiragana"/>
  </si>
  <si>
    <t>X</t>
    <phoneticPr fontId="0" type="Hiragana"/>
  </si>
  <si>
    <t>02307</t>
    <phoneticPr fontId="0" type="Hiragana"/>
  </si>
  <si>
    <t>中部倉庫</t>
    <phoneticPr fontId="0" type="Hiragana"/>
  </si>
  <si>
    <t>彰興站</t>
    <phoneticPr fontId="0" type="Hiragana"/>
  </si>
  <si>
    <t>黃傳嘉</t>
    <phoneticPr fontId="0" type="Hiragana"/>
  </si>
  <si>
    <t>夾子車司機</t>
    <phoneticPr fontId="0" type="Hiragana"/>
  </si>
  <si>
    <t>許國賓</t>
    <phoneticPr fontId="0" type="Hiragana"/>
  </si>
  <si>
    <t>7.7貨車</t>
    <phoneticPr fontId="0" type="Hiragana"/>
  </si>
  <si>
    <t>胡怡珊</t>
    <phoneticPr fontId="0" type="Hiragana"/>
  </si>
  <si>
    <t>5/28退保</t>
    <phoneticPr fontId="0" type="Hiragana"/>
  </si>
  <si>
    <t>計時-外場人員</t>
    <phoneticPr fontId="0" type="Hiragana"/>
  </si>
  <si>
    <t>5/27退保(5/26死亡)</t>
    <phoneticPr fontId="0" type="Hiragana"/>
  </si>
  <si>
    <t>高雄大昌站</t>
    <phoneticPr fontId="0" type="Hiragana"/>
  </si>
  <si>
    <t>02312</t>
    <phoneticPr fontId="0" type="Hiragana"/>
  </si>
  <si>
    <t>5/25退保</t>
    <phoneticPr fontId="0" type="Hiragana"/>
  </si>
  <si>
    <t>5/10退保</t>
    <phoneticPr fontId="0" type="Hiragana"/>
  </si>
  <si>
    <r>
      <t>5/10退保</t>
    </r>
    <r>
      <rPr>
        <sz val="12"/>
        <color rgb="FFFF0000"/>
        <rFont val="微軟正黑體"/>
        <family val="2"/>
        <charset val="136"/>
      </rPr>
      <t>(改為留停)</t>
    </r>
    <phoneticPr fontId="0" type="Hiragana"/>
  </si>
  <si>
    <t>土城站</t>
    <phoneticPr fontId="0" type="Hiragana"/>
  </si>
  <si>
    <r>
      <t>5/9退保;5/9通知並回傳離職單</t>
    </r>
    <r>
      <rPr>
        <sz val="12"/>
        <color rgb="FFFF0000"/>
        <rFont val="微軟正黑體"/>
        <family val="2"/>
        <charset val="136"/>
      </rPr>
      <t>(改為留停)</t>
    </r>
    <phoneticPr fontId="0" type="Hiragana"/>
  </si>
  <si>
    <t>林汶泉</t>
    <phoneticPr fontId="0" type="Hiragana"/>
  </si>
  <si>
    <t>阿萊</t>
    <phoneticPr fontId="0" type="Hiragana"/>
  </si>
  <si>
    <t>簡如吟</t>
    <phoneticPr fontId="0" type="Hiragana"/>
  </si>
  <si>
    <t>洪淑慧</t>
    <phoneticPr fontId="0" type="Hiragana"/>
  </si>
  <si>
    <t>詹育賢</t>
    <phoneticPr fontId="0" type="Hiragana"/>
  </si>
  <si>
    <t>5/30退保</t>
    <phoneticPr fontId="0" type="Hiragana"/>
  </si>
  <si>
    <t>X</t>
    <phoneticPr fontId="0" type="Hiragana"/>
  </si>
  <si>
    <t>01767</t>
    <phoneticPr fontId="0" type="Hiragana"/>
  </si>
  <si>
    <t>02235</t>
    <phoneticPr fontId="0" type="Hiragana"/>
  </si>
  <si>
    <t>02183</t>
    <phoneticPr fontId="0" type="Hiragana"/>
  </si>
  <si>
    <t>02296</t>
    <phoneticPr fontId="0" type="Hiragana"/>
  </si>
  <si>
    <t>02024</t>
    <phoneticPr fontId="0" type="Hiragana"/>
  </si>
  <si>
    <t>02102</t>
    <phoneticPr fontId="0" type="Hiragana"/>
  </si>
  <si>
    <t>薛豐男</t>
    <phoneticPr fontId="0" type="Hiragana"/>
  </si>
  <si>
    <t>黃傳嘉</t>
    <phoneticPr fontId="0" type="Hiragana"/>
  </si>
  <si>
    <t>02311</t>
    <phoneticPr fontId="0" type="Hiragana"/>
  </si>
  <si>
    <t>土城站</t>
    <phoneticPr fontId="0" type="Hiragana"/>
  </si>
  <si>
    <t>02233</t>
    <phoneticPr fontId="0" type="Hiragana"/>
  </si>
  <si>
    <t>邱彥傑</t>
    <phoneticPr fontId="0" type="Hiragana"/>
  </si>
  <si>
    <t>斗六保長站</t>
    <phoneticPr fontId="0" type="Hiragana"/>
  </si>
  <si>
    <t>02183</t>
    <phoneticPr fontId="0" type="Hiragana"/>
  </si>
  <si>
    <t>外場人員</t>
    <phoneticPr fontId="0" type="Hiragana"/>
  </si>
  <si>
    <t>高雄大昌站</t>
    <phoneticPr fontId="0" type="Hiragana"/>
  </si>
  <si>
    <t>陳柏翰</t>
    <phoneticPr fontId="0" type="Hiragana"/>
  </si>
  <si>
    <t>行銷業務人員</t>
    <phoneticPr fontId="0" type="Hiragana"/>
  </si>
  <si>
    <t>會計組</t>
    <phoneticPr fontId="0" type="Hiragana"/>
  </si>
  <si>
    <t>財務處</t>
    <phoneticPr fontId="0" type="Hiragana"/>
  </si>
  <si>
    <t>洪照量</t>
    <phoneticPr fontId="0" type="Hiragana"/>
  </si>
  <si>
    <t>文山專案</t>
    <phoneticPr fontId="0" type="Hiragana"/>
  </si>
  <si>
    <t>23T大貨車司機</t>
    <phoneticPr fontId="0" type="Hiragana"/>
  </si>
  <si>
    <t>彰興站</t>
    <phoneticPr fontId="0" type="Hiragana"/>
  </si>
  <si>
    <t>外場人員</t>
    <phoneticPr fontId="0" type="Hiragana"/>
  </si>
  <si>
    <t>游景翔</t>
  </si>
  <si>
    <t>文山專案</t>
    <phoneticPr fontId="0" type="Hiragana"/>
  </si>
  <si>
    <t>堆高機人員</t>
    <phoneticPr fontId="0" type="Hiragana"/>
  </si>
  <si>
    <t>龍美蘭</t>
    <phoneticPr fontId="0" type="Hiragana"/>
  </si>
  <si>
    <t>作業員</t>
    <phoneticPr fontId="0" type="Hiragana"/>
  </si>
  <si>
    <t>彰興站</t>
    <phoneticPr fontId="0" type="Hiragana"/>
  </si>
  <si>
    <t>司機</t>
    <phoneticPr fontId="0" type="Hiragana"/>
  </si>
  <si>
    <t>鄭水源</t>
    <phoneticPr fontId="0" type="Hiragana"/>
  </si>
  <si>
    <t>鄭水源</t>
    <phoneticPr fontId="0" type="Hiragana"/>
  </si>
  <si>
    <t>作業員</t>
    <phoneticPr fontId="0" type="Hiragana"/>
  </si>
  <si>
    <t>天氣太熱;6/7退保</t>
    <phoneticPr fontId="0" type="Hiragana"/>
  </si>
  <si>
    <t>當兵;6/10退保</t>
    <phoneticPr fontId="0" type="Hiragana"/>
  </si>
  <si>
    <t>02313</t>
    <phoneticPr fontId="0" type="Hiragana"/>
  </si>
  <si>
    <t>李浚賢</t>
    <phoneticPr fontId="0" type="Hiragana"/>
  </si>
  <si>
    <t>作業員</t>
    <phoneticPr fontId="0" type="Hiragana"/>
  </si>
  <si>
    <t>卓麗鳳</t>
    <phoneticPr fontId="0" type="Hiragana"/>
  </si>
  <si>
    <t>陳啟崙</t>
    <phoneticPr fontId="0" type="Hiragana"/>
  </si>
  <si>
    <t>林裕欽</t>
    <phoneticPr fontId="0" type="Hiragana"/>
  </si>
  <si>
    <t>X</t>
    <phoneticPr fontId="0" type="Hiragana"/>
  </si>
  <si>
    <t>02315</t>
    <phoneticPr fontId="0" type="Hiragana"/>
  </si>
  <si>
    <t>02316</t>
    <phoneticPr fontId="0" type="Hiragana"/>
  </si>
  <si>
    <t>C00036</t>
    <phoneticPr fontId="0" type="Hiragana"/>
  </si>
  <si>
    <t>X</t>
    <phoneticPr fontId="0" type="Hiragana"/>
  </si>
  <si>
    <t>6/1退保</t>
    <phoneticPr fontId="0" type="Hiragana"/>
  </si>
  <si>
    <t>6/4退保</t>
    <phoneticPr fontId="0" type="Hiragana"/>
  </si>
  <si>
    <t>6/6退保</t>
    <phoneticPr fontId="0" type="Hiragana"/>
  </si>
  <si>
    <t>6/11退保</t>
    <phoneticPr fontId="0" type="Hiragana"/>
  </si>
  <si>
    <t>6/14退保</t>
    <phoneticPr fontId="0" type="Hiragana"/>
  </si>
  <si>
    <t>台南站</t>
    <phoneticPr fontId="0" type="Hiragana"/>
  </si>
  <si>
    <t>楊景翔</t>
    <phoneticPr fontId="0" type="Hiragana"/>
  </si>
  <si>
    <t>3.5T司機</t>
    <phoneticPr fontId="0" type="Hiragana"/>
  </si>
  <si>
    <t>6/17退保</t>
    <phoneticPr fontId="0" type="Hiragana"/>
  </si>
  <si>
    <t>洪照量</t>
    <phoneticPr fontId="0" type="Hiragana"/>
  </si>
  <si>
    <t>謝馨儀</t>
    <phoneticPr fontId="0" type="Hiragana"/>
  </si>
  <si>
    <t>吳欣樺</t>
    <phoneticPr fontId="0" type="Hiragana"/>
  </si>
  <si>
    <t>孫卉萱</t>
    <phoneticPr fontId="0" type="Hiragana"/>
  </si>
  <si>
    <t>外場人員</t>
    <phoneticPr fontId="0" type="Hiragana"/>
  </si>
  <si>
    <t>中部倉庫</t>
    <phoneticPr fontId="0" type="Hiragana"/>
  </si>
  <si>
    <t>蔡孟翰</t>
    <phoneticPr fontId="0" type="Hiragana"/>
  </si>
  <si>
    <t>儲備幹部</t>
    <phoneticPr fontId="0" type="Hiragana"/>
  </si>
  <si>
    <t>02314</t>
    <phoneticPr fontId="0" type="Hiragana"/>
  </si>
  <si>
    <t>助理管理師</t>
    <phoneticPr fontId="0" type="Hiragana"/>
  </si>
  <si>
    <t>02320</t>
    <phoneticPr fontId="0" type="Hiragana"/>
  </si>
  <si>
    <t>6/17退保</t>
    <phoneticPr fontId="0" type="Hiragana"/>
  </si>
  <si>
    <t>6/18退保</t>
    <phoneticPr fontId="0" type="Hiragana"/>
  </si>
  <si>
    <t>6/20退保</t>
    <phoneticPr fontId="0" type="Hiragana"/>
  </si>
  <si>
    <t>曠職三天;6/20退保</t>
    <phoneticPr fontId="0" type="Hiragana"/>
  </si>
  <si>
    <t>曾婉華</t>
    <phoneticPr fontId="0" type="Hiragana"/>
  </si>
  <si>
    <t>業務專員</t>
    <phoneticPr fontId="0" type="Hiragana"/>
  </si>
  <si>
    <t>林衍如</t>
    <phoneticPr fontId="0" type="Hiragana"/>
  </si>
  <si>
    <t>曠職三天,完全失聯;6/13退保</t>
    <phoneticPr fontId="0" type="Hiragana"/>
  </si>
  <si>
    <t>6/25退保</t>
    <phoneticPr fontId="0" type="Hiragana"/>
  </si>
  <si>
    <t>南區市場開發部</t>
    <phoneticPr fontId="0" type="Hiragana"/>
  </si>
  <si>
    <t>02319</t>
    <phoneticPr fontId="0" type="Hiragana"/>
  </si>
  <si>
    <t>02318</t>
    <phoneticPr fontId="0" type="Hiragana"/>
  </si>
  <si>
    <t>X</t>
    <phoneticPr fontId="0" type="Hiragana"/>
  </si>
  <si>
    <t>02321</t>
    <phoneticPr fontId="0" type="Hiragana"/>
  </si>
  <si>
    <t>大貨車司機</t>
    <phoneticPr fontId="0" type="Hiragana"/>
  </si>
  <si>
    <t>業務-包材清潔</t>
    <phoneticPr fontId="0" type="Hiragana"/>
  </si>
  <si>
    <t>作業員</t>
    <phoneticPr fontId="0" type="Hiragana"/>
  </si>
  <si>
    <t>文山專案</t>
    <phoneticPr fontId="0" type="Hiragana"/>
  </si>
  <si>
    <t>詹書軒</t>
    <phoneticPr fontId="0" type="Hiragana"/>
  </si>
  <si>
    <t>張漢銘</t>
    <phoneticPr fontId="0" type="Hiragana"/>
  </si>
  <si>
    <t>6/25資遣通報</t>
    <phoneticPr fontId="0" type="Hiragana"/>
  </si>
  <si>
    <t>李振齊</t>
    <phoneticPr fontId="0" type="Hiragana"/>
  </si>
  <si>
    <t>6/5~6/6請特休、6/7事假;6/8退保</t>
    <phoneticPr fontId="0" type="Hiragana"/>
  </si>
  <si>
    <t>01991</t>
    <phoneticPr fontId="0" type="Hiragana"/>
  </si>
  <si>
    <t>林鴻鉅</t>
    <phoneticPr fontId="0" type="Hiragana"/>
  </si>
  <si>
    <t>02193</t>
    <phoneticPr fontId="0" type="Hiragana"/>
  </si>
  <si>
    <t>02234</t>
    <phoneticPr fontId="0" type="Hiragana"/>
  </si>
  <si>
    <t>00549</t>
    <phoneticPr fontId="0" type="Hiragana"/>
  </si>
  <si>
    <t>劉會云</t>
    <phoneticPr fontId="0" type="Hiragana"/>
  </si>
  <si>
    <t>林裕欽</t>
    <phoneticPr fontId="0" type="Hiragana"/>
  </si>
  <si>
    <t>邱俊士</t>
    <phoneticPr fontId="0" type="Hiragana"/>
  </si>
  <si>
    <t>X</t>
    <phoneticPr fontId="0" type="Hiragana"/>
  </si>
  <si>
    <t>龍美蘭</t>
    <phoneticPr fontId="0" type="Hiragana"/>
  </si>
  <si>
    <t>吳家煌</t>
    <phoneticPr fontId="0" type="Hiragana"/>
  </si>
  <si>
    <t>呂勇文</t>
    <phoneticPr fontId="0" type="Hiragana"/>
  </si>
  <si>
    <t>01992</t>
    <phoneticPr fontId="0" type="Hiragana"/>
  </si>
  <si>
    <t>文山專案</t>
    <phoneticPr fontId="0" type="Hiragana"/>
  </si>
  <si>
    <t>02318</t>
    <phoneticPr fontId="0" type="Hiragana"/>
  </si>
  <si>
    <t>卓麗鳳</t>
    <phoneticPr fontId="0" type="Hiragana"/>
  </si>
  <si>
    <t>作業員</t>
    <phoneticPr fontId="0" type="Hiragana"/>
  </si>
  <si>
    <t>全興分選課</t>
    <phoneticPr fontId="0" type="Hiragana"/>
  </si>
  <si>
    <t>00755</t>
    <phoneticPr fontId="0" type="Hiragana"/>
  </si>
  <si>
    <t>溫惠鳳</t>
    <phoneticPr fontId="0" type="Hiragana"/>
  </si>
  <si>
    <t>02086</t>
    <phoneticPr fontId="0" type="Hiragana"/>
  </si>
  <si>
    <t>傅博瑜</t>
    <phoneticPr fontId="0" type="Hiragana"/>
  </si>
  <si>
    <t>02284</t>
    <phoneticPr fontId="0" type="Hiragana"/>
  </si>
  <si>
    <t>傅廣鏵</t>
    <phoneticPr fontId="0" type="Hiragana"/>
  </si>
  <si>
    <t>01804</t>
    <phoneticPr fontId="0" type="Hiragana"/>
  </si>
  <si>
    <t>陳仙茱</t>
    <phoneticPr fontId="0" type="Hiragana"/>
  </si>
  <si>
    <t>助理管理師</t>
    <phoneticPr fontId="0" type="Hiragana"/>
  </si>
  <si>
    <t>02322</t>
    <phoneticPr fontId="0" type="Hiragana"/>
  </si>
  <si>
    <t>分選員</t>
    <phoneticPr fontId="0" type="Hiragana"/>
  </si>
  <si>
    <t>分選員</t>
    <phoneticPr fontId="0" type="Hiragana"/>
  </si>
  <si>
    <t>再生處理處</t>
    <phoneticPr fontId="0" type="Hiragana"/>
  </si>
  <si>
    <t>溫惠鳳</t>
    <phoneticPr fontId="0" type="Hiragana"/>
  </si>
  <si>
    <r>
      <rPr>
        <sz val="22"/>
        <color theme="1"/>
        <rFont val="微軟正黑體"/>
        <family val="2"/>
        <charset val="136"/>
      </rPr>
      <t>員工出勤動態日報表</t>
    </r>
    <phoneticPr fontId="0" type="Hiragana"/>
  </si>
  <si>
    <t>總經理室</t>
    <phoneticPr fontId="0" type="Hiragana"/>
  </si>
  <si>
    <t>儲備幹部</t>
    <phoneticPr fontId="0" type="Hiragana"/>
  </si>
  <si>
    <t>便利通事業處</t>
    <phoneticPr fontId="0" type="Hiragana"/>
  </si>
  <si>
    <t>店長</t>
    <phoneticPr fontId="0" type="Hiragana"/>
  </si>
  <si>
    <t>斗六站</t>
    <phoneticPr fontId="0" type="Hiragana"/>
  </si>
  <si>
    <t>17T 夾子車司機</t>
    <phoneticPr fontId="0" type="Hiragana"/>
  </si>
  <si>
    <t>友達資收區(一、二期)</t>
    <phoneticPr fontId="0" type="Hiragana"/>
  </si>
  <si>
    <t>作業員</t>
    <phoneticPr fontId="0" type="Hiragana"/>
  </si>
  <si>
    <t>北部資收</t>
    <phoneticPr fontId="0" type="Hiragana"/>
  </si>
  <si>
    <t>王建發</t>
    <phoneticPr fontId="0" type="Hiragana"/>
  </si>
  <si>
    <t>侯信惟</t>
  </si>
  <si>
    <t>3.5T司機</t>
    <phoneticPr fontId="0" type="Hiragana"/>
  </si>
  <si>
    <t>高雄大昌站</t>
    <phoneticPr fontId="0" type="Hiragana"/>
  </si>
  <si>
    <t>V</t>
    <phoneticPr fontId="0" type="Hiragana"/>
  </si>
  <si>
    <t>外場人員</t>
    <phoneticPr fontId="0" type="Hiragana"/>
  </si>
  <si>
    <t>3.5T司機</t>
    <phoneticPr fontId="0" type="Hiragana"/>
  </si>
  <si>
    <t>文山專案</t>
    <phoneticPr fontId="0" type="Hiragana"/>
  </si>
  <si>
    <t>02316</t>
    <phoneticPr fontId="0" type="Hiragana"/>
  </si>
  <si>
    <t>堆高機人員</t>
    <phoneticPr fontId="0" type="Hiragana"/>
  </si>
  <si>
    <t>彰興站</t>
    <phoneticPr fontId="0" type="Hiragana"/>
  </si>
  <si>
    <t>X</t>
    <phoneticPr fontId="0" type="Hiragana"/>
  </si>
  <si>
    <t>作業員</t>
    <phoneticPr fontId="0" type="Hiragana"/>
  </si>
  <si>
    <t>夾子車司機</t>
    <phoneticPr fontId="0" type="Hiragana"/>
  </si>
  <si>
    <t>台南站</t>
    <phoneticPr fontId="0" type="Hiragana"/>
  </si>
  <si>
    <t>營運管理處-主任班</t>
    <phoneticPr fontId="0" type="Hiragana"/>
  </si>
  <si>
    <t>儲備幹部</t>
    <phoneticPr fontId="0" type="Hiragana"/>
  </si>
  <si>
    <t>02323</t>
    <phoneticPr fontId="0" type="Hiragana"/>
  </si>
  <si>
    <t>02324</t>
    <phoneticPr fontId="0" type="Hiragana"/>
  </si>
  <si>
    <t>人資策略組</t>
    <phoneticPr fontId="0" type="Hiragana"/>
  </si>
  <si>
    <t>02326</t>
    <phoneticPr fontId="0" type="Hiragana"/>
  </si>
  <si>
    <t>工讀生</t>
    <phoneticPr fontId="0" type="Hiragana"/>
  </si>
  <si>
    <t>主任</t>
    <phoneticPr fontId="0" type="Hiragana"/>
  </si>
  <si>
    <t>業務-包材清潔</t>
    <phoneticPr fontId="0" type="Hiragana"/>
  </si>
  <si>
    <t>02328</t>
    <phoneticPr fontId="0" type="Hiragana"/>
  </si>
  <si>
    <t>襄理</t>
    <phoneticPr fontId="0" type="Hiragana"/>
  </si>
  <si>
    <t>喬翔分選課</t>
    <phoneticPr fontId="0" type="Hiragana"/>
  </si>
  <si>
    <t>02329</t>
    <phoneticPr fontId="0" type="Hiragana"/>
  </si>
  <si>
    <t>中部倉庫</t>
    <phoneticPr fontId="0" type="Hiragana"/>
  </si>
  <si>
    <t>7/3退保</t>
    <phoneticPr fontId="0" type="Hiragana"/>
  </si>
  <si>
    <t>資源循環研發中心</t>
    <phoneticPr fontId="0" type="Hiragana"/>
  </si>
  <si>
    <t>02081</t>
    <phoneticPr fontId="0" type="Hiragana"/>
  </si>
  <si>
    <t>高專</t>
    <phoneticPr fontId="0" type="Hiragana"/>
  </si>
  <si>
    <t>土城站(北部)</t>
    <phoneticPr fontId="0" type="Hiragana"/>
  </si>
  <si>
    <t>儲備會計</t>
    <phoneticPr fontId="0" type="Hiragana"/>
  </si>
  <si>
    <t>01690</t>
    <phoneticPr fontId="0" type="Hiragana"/>
  </si>
  <si>
    <t>營運管理處</t>
    <phoneticPr fontId="0" type="Hiragana"/>
  </si>
  <si>
    <t>02298</t>
    <phoneticPr fontId="0" type="Hiragana"/>
  </si>
  <si>
    <t>02257</t>
    <phoneticPr fontId="66" type="noConversion"/>
  </si>
  <si>
    <t>全運通</t>
    <phoneticPr fontId="0" type="Hiragana"/>
  </si>
  <si>
    <t>02340</t>
    <phoneticPr fontId="0" type="Hiragana"/>
  </si>
  <si>
    <t>夢時代統包</t>
    <phoneticPr fontId="0" type="Hiragana"/>
  </si>
  <si>
    <t>01925</t>
    <phoneticPr fontId="0" type="Hiragana"/>
  </si>
  <si>
    <t>7/30退保</t>
    <phoneticPr fontId="0" type="Hiragana"/>
  </si>
  <si>
    <t>02336</t>
    <phoneticPr fontId="0" type="Hiragana"/>
  </si>
  <si>
    <t>陳盈蓁</t>
    <phoneticPr fontId="0" type="Hiragana"/>
  </si>
  <si>
    <t>劉鳳姣</t>
    <phoneticPr fontId="0" type="Hiragana"/>
  </si>
  <si>
    <t>7/12退保</t>
    <phoneticPr fontId="0" type="Hiragana"/>
  </si>
  <si>
    <t>中午離開;7/3退保</t>
    <phoneticPr fontId="0" type="Hiragana"/>
  </si>
  <si>
    <t>周宗傑</t>
    <phoneticPr fontId="0" type="Hiragana"/>
  </si>
  <si>
    <t>10點離開站區;7/15退保</t>
    <phoneticPr fontId="0" type="Hiragana"/>
  </si>
  <si>
    <t>7/16退保</t>
    <phoneticPr fontId="0" type="Hiragana"/>
  </si>
  <si>
    <t>7/19退保</t>
    <phoneticPr fontId="0" type="Hiragana"/>
  </si>
  <si>
    <t>7/3退保</t>
    <phoneticPr fontId="0" type="Hiragana"/>
  </si>
  <si>
    <t>7/5退保</t>
    <phoneticPr fontId="0" type="Hiragana"/>
  </si>
  <si>
    <t>中午離開</t>
    <phoneticPr fontId="0" type="Hiragana"/>
  </si>
  <si>
    <t>7/8才告知只做1天就離職;7/8退保</t>
    <phoneticPr fontId="0" type="Hiragana"/>
  </si>
  <si>
    <t>7/9退保</t>
    <phoneticPr fontId="0" type="Hiragana"/>
  </si>
  <si>
    <t>7/18退保</t>
    <phoneticPr fontId="0" type="Hiragana"/>
  </si>
  <si>
    <t>不入系統，不由總公司加保</t>
    <phoneticPr fontId="0" type="Hiragana"/>
  </si>
  <si>
    <t>7/24退保</t>
    <phoneticPr fontId="0" type="Hiragana"/>
  </si>
  <si>
    <t>7/30退保</t>
    <phoneticPr fontId="0" type="Hiragana"/>
  </si>
  <si>
    <t>林鼎峰</t>
    <phoneticPr fontId="0" type="Hiragana"/>
  </si>
  <si>
    <t>黃百達</t>
    <phoneticPr fontId="0" type="Hiragana"/>
  </si>
  <si>
    <t>王榮榕</t>
    <phoneticPr fontId="0" type="Hiragana"/>
  </si>
  <si>
    <t>羅禎福</t>
    <phoneticPr fontId="0" type="Hiragana"/>
  </si>
  <si>
    <t>王文孝</t>
    <phoneticPr fontId="0" type="Hiragana"/>
  </si>
  <si>
    <t>游景翔</t>
    <phoneticPr fontId="0" type="Hiragana"/>
  </si>
  <si>
    <t>張秀娟</t>
    <phoneticPr fontId="0" type="Hiragana"/>
  </si>
  <si>
    <t>張富翔</t>
    <phoneticPr fontId="0" type="Hiragana"/>
  </si>
  <si>
    <t>蔡廣呈</t>
    <phoneticPr fontId="0" type="Hiragana"/>
  </si>
  <si>
    <t>莫翔崴</t>
    <phoneticPr fontId="0" type="Hiragana"/>
  </si>
  <si>
    <t>黃駿鴻</t>
    <phoneticPr fontId="0" type="Hiragana"/>
  </si>
  <si>
    <t>林冠豪</t>
    <phoneticPr fontId="0" type="Hiragana"/>
  </si>
  <si>
    <t>蕭士維</t>
    <phoneticPr fontId="0" type="Hiragana"/>
  </si>
  <si>
    <t>李忠益</t>
    <phoneticPr fontId="0" type="Hiragana"/>
  </si>
  <si>
    <t>陳宏彰</t>
    <phoneticPr fontId="0" type="Hiragana"/>
  </si>
  <si>
    <t>李信志</t>
    <phoneticPr fontId="0" type="Hiragana"/>
  </si>
  <si>
    <t>丁士欣</t>
    <phoneticPr fontId="0" type="Hiragana"/>
  </si>
  <si>
    <t>張偉策</t>
    <phoneticPr fontId="0" type="Hiragana"/>
  </si>
  <si>
    <t>先到大里站實習(九點離開)</t>
    <phoneticPr fontId="0" type="Hiragana"/>
  </si>
  <si>
    <t>7/31退保</t>
    <phoneticPr fontId="0" type="Hiragana"/>
  </si>
  <si>
    <t>台中德化站</t>
    <phoneticPr fontId="0" type="Hiragana"/>
  </si>
  <si>
    <t>吳麗雲</t>
    <phoneticPr fontId="0" type="Hiragana"/>
  </si>
  <si>
    <t>3M南科</t>
    <phoneticPr fontId="0" type="Hiragana"/>
  </si>
  <si>
    <t>劉嘉哲</t>
    <phoneticPr fontId="0" type="Hiragana"/>
  </si>
  <si>
    <t>X</t>
    <phoneticPr fontId="0" type="Hiragana"/>
  </si>
  <si>
    <t>資源循環研發處</t>
    <phoneticPr fontId="0" type="Hiragana"/>
  </si>
  <si>
    <t>高級管理師</t>
    <phoneticPr fontId="0" type="Hiragana"/>
  </si>
  <si>
    <t xml:space="preserve"> 人數統計</t>
    <phoneticPr fontId="36" type="noConversion"/>
  </si>
  <si>
    <t>單位加總</t>
    <phoneticPr fontId="36" type="noConversion"/>
  </si>
  <si>
    <t>實到人數</t>
    <phoneticPr fontId="36" type="noConversion"/>
  </si>
  <si>
    <t>出勤率</t>
  </si>
  <si>
    <t>全運通</t>
    <phoneticPr fontId="36" type="noConversion"/>
  </si>
  <si>
    <t>土城廠</t>
    <phoneticPr fontId="36" type="noConversion"/>
  </si>
  <si>
    <t>主管</t>
    <phoneticPr fontId="36" type="noConversion"/>
  </si>
  <si>
    <t>土城行政助理</t>
    <phoneticPr fontId="0" type="Hiragana"/>
  </si>
  <si>
    <t>陳泱瑄</t>
    <phoneticPr fontId="0" type="Hiragana"/>
  </si>
  <si>
    <t>中和廠</t>
    <phoneticPr fontId="36" type="noConversion"/>
  </si>
  <si>
    <t>中和行政助理</t>
    <phoneticPr fontId="0" type="Hiragana"/>
  </si>
  <si>
    <t>陳蓉穎</t>
    <phoneticPr fontId="0" type="Hiragana"/>
  </si>
  <si>
    <t>總員編</t>
    <phoneticPr fontId="0" type="Hiragana"/>
  </si>
  <si>
    <t>日期</t>
    <phoneticPr fontId="36" type="noConversion"/>
  </si>
  <si>
    <t>儲備幹部</t>
    <phoneticPr fontId="0" type="Hiragana"/>
  </si>
  <si>
    <t>再生處理-處理課</t>
    <phoneticPr fontId="0" type="Hiragana"/>
  </si>
  <si>
    <t>02348</t>
    <phoneticPr fontId="0" type="Hiragana"/>
  </si>
  <si>
    <t>02135</t>
    <phoneticPr fontId="0" type="Hiragana"/>
  </si>
  <si>
    <t>林欣瑜</t>
    <phoneticPr fontId="0" type="Hiragana"/>
  </si>
  <si>
    <t>02134</t>
    <phoneticPr fontId="0" type="Hiragana"/>
  </si>
  <si>
    <t>蔣宜芸</t>
    <phoneticPr fontId="0" type="Hiragana"/>
  </si>
  <si>
    <t>00808</t>
    <phoneticPr fontId="0" type="Hiragana"/>
  </si>
  <si>
    <t>王柏鈞</t>
    <phoneticPr fontId="0" type="Hiragana"/>
  </si>
  <si>
    <t>01308</t>
    <phoneticPr fontId="0" type="Hiragana"/>
  </si>
  <si>
    <t>陳玥資</t>
    <phoneticPr fontId="0" type="Hiragana"/>
  </si>
  <si>
    <t>02304</t>
    <phoneticPr fontId="0" type="Hiragana"/>
  </si>
  <si>
    <t>蔡顓安</t>
    <phoneticPr fontId="0" type="Hiragana"/>
  </si>
  <si>
    <t>X</t>
    <phoneticPr fontId="0" type="Hiragana"/>
  </si>
  <si>
    <t>01373</t>
    <phoneticPr fontId="0" type="Hiragana"/>
  </si>
  <si>
    <t>8/7退保</t>
    <phoneticPr fontId="0" type="Hiragana"/>
  </si>
  <si>
    <t>V</t>
    <phoneticPr fontId="0" type="Hiragana"/>
  </si>
  <si>
    <t>作業員</t>
    <phoneticPr fontId="0" type="Hiragana"/>
  </si>
  <si>
    <t>業務-包材清潔</t>
    <phoneticPr fontId="0" type="Hiragana"/>
  </si>
  <si>
    <t>8/9才收到離職單;8/9退保</t>
    <phoneticPr fontId="0" type="Hiragana"/>
  </si>
  <si>
    <t>8/2退保</t>
    <phoneticPr fontId="0" type="Hiragana"/>
  </si>
  <si>
    <t>V</t>
    <phoneticPr fontId="0" type="Hiragana"/>
  </si>
  <si>
    <t>8/3退保</t>
    <phoneticPr fontId="0" type="Hiragana"/>
  </si>
  <si>
    <t>01502</t>
    <phoneticPr fontId="0" type="Hiragana"/>
  </si>
  <si>
    <t>陳彤琳</t>
    <phoneticPr fontId="0" type="Hiragana"/>
  </si>
  <si>
    <t>02358</t>
    <phoneticPr fontId="0" type="Hiragana"/>
  </si>
  <si>
    <t>02361</t>
    <phoneticPr fontId="0" type="Hiragana"/>
  </si>
  <si>
    <t>業務開發處(中區)</t>
    <phoneticPr fontId="0" type="Hiragana"/>
  </si>
  <si>
    <t>(曠職三天)薪資計算到8/14;8/19退保</t>
    <phoneticPr fontId="0" type="Hiragana"/>
  </si>
  <si>
    <t>窗口會計</t>
    <phoneticPr fontId="0" type="Hiragana"/>
  </si>
  <si>
    <t>X</t>
    <phoneticPr fontId="0" type="Hiragana"/>
  </si>
  <si>
    <t>作業員</t>
    <phoneticPr fontId="0" type="Hiragana"/>
  </si>
  <si>
    <t>02363</t>
    <phoneticPr fontId="0" type="Hiragana"/>
  </si>
  <si>
    <t>組長</t>
    <phoneticPr fontId="0" type="Hiragana"/>
  </si>
  <si>
    <t>8/7資遣通報</t>
    <phoneticPr fontId="0" type="Hiragana"/>
  </si>
  <si>
    <t>8/21資遣通報</t>
    <phoneticPr fontId="0" type="Hiragana"/>
  </si>
  <si>
    <t>業務開發處(南區)</t>
    <phoneticPr fontId="0" type="Hiragana"/>
  </si>
  <si>
    <t>斗六保長站</t>
    <phoneticPr fontId="0" type="Hiragana"/>
  </si>
  <si>
    <t>物流管理組</t>
    <phoneticPr fontId="0" type="Hiragana"/>
  </si>
  <si>
    <t>蔡彰陽</t>
    <phoneticPr fontId="0" type="Hiragana"/>
  </si>
  <si>
    <t>文山專案</t>
    <phoneticPr fontId="0" type="Hiragana"/>
  </si>
  <si>
    <t>徐秀妹</t>
    <phoneticPr fontId="0" type="Hiragana"/>
  </si>
  <si>
    <t>彰興站</t>
    <phoneticPr fontId="0" type="Hiragana"/>
  </si>
  <si>
    <t>外場人員</t>
    <phoneticPr fontId="0" type="Hiragana"/>
  </si>
  <si>
    <t>中部倉庫</t>
    <phoneticPr fontId="0" type="Hiragana"/>
  </si>
  <si>
    <t>外勞</t>
    <phoneticPr fontId="0" type="Hiragana"/>
  </si>
  <si>
    <t>全興處理課</t>
    <phoneticPr fontId="0" type="Hiragana"/>
  </si>
  <si>
    <t>17t司機</t>
    <phoneticPr fontId="0" type="Hiragana"/>
  </si>
  <si>
    <t>8/24退保</t>
    <phoneticPr fontId="0" type="Hiragana"/>
  </si>
  <si>
    <t>8/10退保(8/8事假)</t>
    <phoneticPr fontId="0" type="Hiragana"/>
  </si>
  <si>
    <t>8/13退保(8/13特休)</t>
    <phoneticPr fontId="0" type="Hiragana"/>
  </si>
  <si>
    <t>X</t>
    <phoneticPr fontId="0" type="Hiragana"/>
  </si>
  <si>
    <t>8/20退保</t>
    <phoneticPr fontId="0" type="Hiragana"/>
  </si>
  <si>
    <t>8/20退保(8/17事假)</t>
    <phoneticPr fontId="0" type="Hiragana"/>
  </si>
  <si>
    <t>8/21退保</t>
    <phoneticPr fontId="0" type="Hiragana"/>
  </si>
  <si>
    <t>8/22退保(8/17事假)</t>
    <phoneticPr fontId="0" type="Hiragana"/>
  </si>
  <si>
    <t>8/23退保</t>
    <phoneticPr fontId="0" type="Hiragana"/>
  </si>
  <si>
    <t>8/23退保;8/23離境結清</t>
    <phoneticPr fontId="0" type="Hiragana"/>
  </si>
  <si>
    <t>8/24退保</t>
    <phoneticPr fontId="0" type="Hiragana"/>
  </si>
  <si>
    <t>X</t>
    <phoneticPr fontId="0" type="Hiragana"/>
  </si>
  <si>
    <t>資訊管理室</t>
    <phoneticPr fontId="0" type="Hiragana"/>
  </si>
  <si>
    <t>謝佳伶</t>
    <phoneticPr fontId="0" type="Hiragana"/>
  </si>
  <si>
    <t>8/20退保(8/27到職加保)</t>
    <phoneticPr fontId="0" type="Hiragana"/>
  </si>
  <si>
    <t>李志文</t>
    <phoneticPr fontId="0" type="Hiragana"/>
  </si>
  <si>
    <t>李政翰</t>
    <phoneticPr fontId="0" type="Hiragana"/>
  </si>
  <si>
    <t>外場人員</t>
    <phoneticPr fontId="0" type="Hiragana"/>
  </si>
  <si>
    <t>陳智勝</t>
    <phoneticPr fontId="0" type="Hiragana"/>
  </si>
  <si>
    <t>文山站</t>
    <phoneticPr fontId="0" type="Hiragana"/>
  </si>
  <si>
    <t>巴孟</t>
    <phoneticPr fontId="0" type="Hiragana"/>
  </si>
  <si>
    <t>宋吉</t>
    <phoneticPr fontId="0" type="Hiragana"/>
  </si>
  <si>
    <t>林中謀</t>
    <phoneticPr fontId="0" type="Hiragana"/>
  </si>
  <si>
    <t>楊清捷</t>
    <phoneticPr fontId="0" type="Hiragana"/>
  </si>
  <si>
    <t>林子傑</t>
    <phoneticPr fontId="0" type="Hiragana"/>
  </si>
  <si>
    <t>鍾薏琳</t>
    <phoneticPr fontId="0" type="Hiragana"/>
  </si>
  <si>
    <t>鍾玲利</t>
    <phoneticPr fontId="0" type="Hiragana"/>
  </si>
  <si>
    <t>02103</t>
    <phoneticPr fontId="0" type="Hiragana"/>
  </si>
  <si>
    <t>X</t>
    <phoneticPr fontId="0" type="Hiragana"/>
  </si>
  <si>
    <t>物流管理組</t>
    <phoneticPr fontId="0" type="Hiragana"/>
  </si>
  <si>
    <t>02176</t>
    <phoneticPr fontId="0" type="Hiragana"/>
  </si>
  <si>
    <t>V</t>
    <phoneticPr fontId="0" type="Hiragana"/>
  </si>
  <si>
    <t>孫鈺泠</t>
    <phoneticPr fontId="0" type="Hiragana"/>
  </si>
  <si>
    <t>新竹站</t>
    <phoneticPr fontId="0" type="Hiragana"/>
  </si>
  <si>
    <t>02244</t>
    <phoneticPr fontId="0" type="Hiragana"/>
  </si>
  <si>
    <t>02275</t>
    <phoneticPr fontId="0" type="Hiragana"/>
  </si>
  <si>
    <t>02282</t>
    <phoneticPr fontId="0" type="Hiragana"/>
  </si>
  <si>
    <t>02302</t>
    <phoneticPr fontId="0" type="Hiragana"/>
  </si>
  <si>
    <t>02306</t>
    <phoneticPr fontId="0" type="Hiragana"/>
  </si>
  <si>
    <t>V</t>
    <phoneticPr fontId="0" type="Hiragana"/>
  </si>
  <si>
    <t>助理管理師</t>
    <phoneticPr fontId="0" type="Hiragana"/>
  </si>
  <si>
    <t>02325</t>
    <phoneticPr fontId="0" type="Hiragana"/>
  </si>
  <si>
    <t>02327</t>
    <phoneticPr fontId="0" type="Hiragana"/>
  </si>
  <si>
    <t>V</t>
    <phoneticPr fontId="0" type="Hiragana"/>
  </si>
  <si>
    <t>02347</t>
    <phoneticPr fontId="0" type="Hiragana"/>
  </si>
  <si>
    <t>02349</t>
    <phoneticPr fontId="0" type="Hiragana"/>
  </si>
  <si>
    <t>高雄大昌站</t>
    <phoneticPr fontId="0" type="Hiragana"/>
  </si>
  <si>
    <t>行政管理組</t>
    <phoneticPr fontId="0" type="Hiragana"/>
  </si>
  <si>
    <t>友達資收一、二期</t>
    <phoneticPr fontId="0" type="Hiragana"/>
  </si>
  <si>
    <t>02371</t>
    <phoneticPr fontId="0" type="Hiragana"/>
  </si>
  <si>
    <t>3.5T司機</t>
    <phoneticPr fontId="0" type="Hiragana"/>
  </si>
  <si>
    <t>高雄大昌</t>
    <phoneticPr fontId="0" type="Hiragana"/>
  </si>
  <si>
    <t>3M南科</t>
    <phoneticPr fontId="0" type="Hiragana"/>
  </si>
  <si>
    <t>8/27退保</t>
    <phoneticPr fontId="0" type="Hiragana"/>
  </si>
  <si>
    <t>02372</t>
    <phoneticPr fontId="0" type="Hiragana"/>
  </si>
  <si>
    <t>8/28退保;不適應(5AFB9320)</t>
    <phoneticPr fontId="0" type="Hiragana"/>
  </si>
  <si>
    <t>王士欣</t>
    <phoneticPr fontId="0" type="Hiragana"/>
  </si>
  <si>
    <t>8/27退保;8/27下午2點會計來電通知離職(因天氣太熱)</t>
    <phoneticPr fontId="0" type="Hiragana"/>
  </si>
  <si>
    <t>X</t>
    <phoneticPr fontId="0" type="Hiragana"/>
  </si>
  <si>
    <t>助理會計</t>
    <phoneticPr fontId="0" type="Hiragana"/>
  </si>
  <si>
    <t>全興處理課</t>
    <phoneticPr fontId="0" type="Hiragana"/>
  </si>
  <si>
    <t>外勞</t>
    <phoneticPr fontId="0" type="Hiragana"/>
  </si>
  <si>
    <t>全興分選課</t>
    <phoneticPr fontId="0" type="Hiragana"/>
  </si>
  <si>
    <t>郭怡婷</t>
    <phoneticPr fontId="0" type="Hiragana"/>
  </si>
  <si>
    <t>陳焙裕</t>
    <phoneticPr fontId="0" type="Hiragana"/>
  </si>
  <si>
    <t>李威德</t>
    <phoneticPr fontId="0" type="Hiragana"/>
  </si>
  <si>
    <t>02214</t>
    <phoneticPr fontId="0" type="Hiragana"/>
  </si>
  <si>
    <t>劉家仁</t>
    <phoneticPr fontId="0" type="Hiragana"/>
  </si>
  <si>
    <t>01949</t>
    <phoneticPr fontId="0" type="Hiragana"/>
  </si>
  <si>
    <t>黃惠敏</t>
    <phoneticPr fontId="0" type="Hiragana"/>
  </si>
  <si>
    <t>林淑筠</t>
    <phoneticPr fontId="0" type="Hiragana"/>
  </si>
  <si>
    <t>02259</t>
    <phoneticPr fontId="0" type="Hiragana"/>
  </si>
  <si>
    <t>陳嘉豪</t>
    <phoneticPr fontId="0" type="Hiragana"/>
  </si>
  <si>
    <t>02203</t>
    <phoneticPr fontId="0" type="Hiragana"/>
  </si>
  <si>
    <t>謝吟梅</t>
    <phoneticPr fontId="0" type="Hiragana"/>
  </si>
  <si>
    <t>X</t>
    <phoneticPr fontId="0" type="Hiragana"/>
  </si>
  <si>
    <t>01396</t>
    <phoneticPr fontId="0" type="Hiragana"/>
  </si>
  <si>
    <t>劉鎧瑞</t>
    <phoneticPr fontId="0" type="Hiragana"/>
  </si>
  <si>
    <t>02277</t>
    <phoneticPr fontId="0" type="Hiragana"/>
  </si>
  <si>
    <t>曾鐘毅</t>
    <phoneticPr fontId="0" type="Hiragana"/>
  </si>
  <si>
    <t>8/29退保</t>
    <phoneticPr fontId="0" type="Hiragana"/>
  </si>
  <si>
    <t>02186</t>
    <phoneticPr fontId="0" type="Hiragana"/>
  </si>
  <si>
    <t>8/30退保;8/30離境結清</t>
    <phoneticPr fontId="0" type="Hiragana"/>
  </si>
  <si>
    <t>松奇</t>
    <phoneticPr fontId="0" type="Hiragana"/>
  </si>
  <si>
    <t>01645</t>
    <phoneticPr fontId="0" type="Hiragana"/>
  </si>
  <si>
    <t>01646</t>
    <phoneticPr fontId="0" type="Hiragana"/>
  </si>
  <si>
    <t>達朋</t>
    <phoneticPr fontId="0" type="Hiragana"/>
  </si>
  <si>
    <t>隆猜</t>
    <phoneticPr fontId="0" type="Hiragana"/>
  </si>
  <si>
    <r>
      <t>8/30退保(</t>
    </r>
    <r>
      <rPr>
        <strike/>
        <sz val="12"/>
        <rFont val="微軟正黑體"/>
        <family val="2"/>
        <charset val="136"/>
      </rPr>
      <t>6/24資遣通報</t>
    </r>
    <r>
      <rPr>
        <sz val="12"/>
        <rFont val="微軟正黑體"/>
        <family val="2"/>
        <charset val="136"/>
      </rPr>
      <t>);薪資8/10</t>
    </r>
    <phoneticPr fontId="0" type="Hiragana"/>
  </si>
  <si>
    <t>00102</t>
    <phoneticPr fontId="0" type="Hiragana"/>
  </si>
  <si>
    <t>01921</t>
    <phoneticPr fontId="0" type="Hiragana"/>
  </si>
  <si>
    <t>壓縮車司機</t>
    <phoneticPr fontId="0" type="Hiragana"/>
  </si>
  <si>
    <t>作業員</t>
    <phoneticPr fontId="0" type="Hiragana"/>
  </si>
  <si>
    <t>曠職三天，本人沒跟主任請假</t>
    <phoneticPr fontId="0" type="Hiragana"/>
  </si>
  <si>
    <t>8/30退保(薪資8/16)勞健保轉典實</t>
    <phoneticPr fontId="0" type="Hiragana"/>
  </si>
  <si>
    <t>作業員</t>
    <phoneticPr fontId="0" type="Hiragana"/>
  </si>
  <si>
    <t>副工程師</t>
    <phoneticPr fontId="0" type="Hiragana"/>
  </si>
  <si>
    <t>02295</t>
    <phoneticPr fontId="0" type="Hiragana"/>
  </si>
  <si>
    <t>李隆君</t>
    <phoneticPr fontId="0" type="Hiragana"/>
  </si>
  <si>
    <t>鄭偉志</t>
    <phoneticPr fontId="0" type="Hiragana"/>
  </si>
  <si>
    <t>01907</t>
    <phoneticPr fontId="0" type="Hiragana"/>
  </si>
  <si>
    <t>謝堡智</t>
    <phoneticPr fontId="0" type="Hiragana"/>
  </si>
  <si>
    <t>02170</t>
    <phoneticPr fontId="0" type="Hiragana"/>
  </si>
  <si>
    <t>02179</t>
    <phoneticPr fontId="0" type="Hiragana"/>
  </si>
  <si>
    <t>02152</t>
    <phoneticPr fontId="0" type="Hiragana"/>
  </si>
  <si>
    <t>李嘉嫚</t>
    <phoneticPr fontId="0" type="Hiragana"/>
  </si>
  <si>
    <t>宋奕萱</t>
    <phoneticPr fontId="0" type="Hiragana"/>
  </si>
  <si>
    <t>黃瓊華</t>
    <phoneticPr fontId="0" type="Hiragana"/>
  </si>
  <si>
    <t>劉春妙</t>
    <phoneticPr fontId="0" type="Hiragana"/>
  </si>
  <si>
    <t>02055</t>
    <phoneticPr fontId="0" type="Hiragana"/>
  </si>
  <si>
    <t>01384</t>
    <phoneticPr fontId="0" type="Hiragana"/>
  </si>
  <si>
    <t>01632</t>
    <phoneticPr fontId="0" type="Hiragana"/>
  </si>
  <si>
    <t>9/3退保</t>
    <phoneticPr fontId="0" type="Hiragana"/>
  </si>
  <si>
    <t>楊金龍</t>
    <phoneticPr fontId="0" type="Hiragana"/>
  </si>
  <si>
    <t>高薰姝</t>
    <phoneticPr fontId="0" type="Hiragana"/>
  </si>
  <si>
    <t>員林站</t>
    <phoneticPr fontId="0" type="Hiragana"/>
  </si>
  <si>
    <t>陳駿杰</t>
    <phoneticPr fontId="0" type="Hiragana"/>
  </si>
  <si>
    <t>斗六站</t>
    <phoneticPr fontId="0" type="Hiragana"/>
  </si>
  <si>
    <t>斗六站</t>
    <phoneticPr fontId="0" type="Hiragana"/>
  </si>
  <si>
    <t>温彥清</t>
    <phoneticPr fontId="0" type="Hiragana"/>
  </si>
  <si>
    <t>謝中信</t>
    <phoneticPr fontId="0" type="Hiragana"/>
  </si>
  <si>
    <t>業務開發處-南區市場開發部</t>
    <phoneticPr fontId="0" type="Hiragana"/>
  </si>
  <si>
    <t>曾婉華</t>
    <phoneticPr fontId="0" type="Hiragana"/>
  </si>
  <si>
    <t>劉進雄</t>
    <phoneticPr fontId="0" type="Hiragana"/>
  </si>
  <si>
    <t>黃棟周</t>
    <phoneticPr fontId="0" type="Hiragana"/>
  </si>
  <si>
    <t>友達-包材區</t>
    <phoneticPr fontId="0" type="Hiragana"/>
  </si>
  <si>
    <t>林正隆</t>
    <phoneticPr fontId="0" type="Hiragana"/>
  </si>
  <si>
    <t>彰興站</t>
    <phoneticPr fontId="0" type="Hiragana"/>
  </si>
  <si>
    <t>資訊管理組</t>
    <phoneticPr fontId="0" type="Hiragana"/>
  </si>
  <si>
    <t>02378</t>
    <phoneticPr fontId="0" type="Hiragana"/>
  </si>
  <si>
    <t>業務-包材清潔</t>
    <phoneticPr fontId="0" type="Hiragana"/>
  </si>
  <si>
    <t>作業員</t>
    <phoneticPr fontId="0" type="Hiragana"/>
  </si>
  <si>
    <t>02384</t>
    <phoneticPr fontId="0" type="Hiragana"/>
  </si>
  <si>
    <t>V</t>
    <phoneticPr fontId="0" type="Hiragana"/>
  </si>
  <si>
    <t>行政管理室</t>
    <phoneticPr fontId="0" type="Hiragana"/>
  </si>
  <si>
    <t>陳盈惠</t>
    <phoneticPr fontId="0" type="Hiragana"/>
  </si>
  <si>
    <t>助理管理師</t>
    <phoneticPr fontId="0" type="Hiragana"/>
  </si>
  <si>
    <t>9/4~9/9休假;9/9退保</t>
    <phoneticPr fontId="0" type="Hiragana"/>
  </si>
  <si>
    <t>9/12退保</t>
    <phoneticPr fontId="0" type="Hiragana"/>
  </si>
  <si>
    <t>友達七星</t>
    <phoneticPr fontId="0" type="Hiragana"/>
  </si>
  <si>
    <t>9/18退保</t>
    <phoneticPr fontId="0" type="Hiragana"/>
  </si>
  <si>
    <t>吳俊偉</t>
    <phoneticPr fontId="0" type="Hiragana"/>
  </si>
  <si>
    <t>林垣艮</t>
    <phoneticPr fontId="0" type="Hiragana"/>
  </si>
  <si>
    <t>林正裕</t>
    <phoneticPr fontId="0" type="Hiragana"/>
  </si>
  <si>
    <t>X</t>
    <phoneticPr fontId="0" type="Hiragana"/>
  </si>
  <si>
    <t>黎芳草</t>
    <phoneticPr fontId="0" type="Hiragana"/>
  </si>
  <si>
    <t>王正雄</t>
    <phoneticPr fontId="0" type="Hiragana"/>
  </si>
  <si>
    <t>02385</t>
    <phoneticPr fontId="0" type="Hiragana"/>
  </si>
  <si>
    <t>9/21退保</t>
    <phoneticPr fontId="0" type="Hiragana"/>
  </si>
  <si>
    <t>X</t>
    <phoneticPr fontId="0" type="Hiragana"/>
  </si>
  <si>
    <t>9/24退保</t>
    <phoneticPr fontId="0" type="Hiragana"/>
  </si>
  <si>
    <t>友達包材</t>
    <phoneticPr fontId="0" type="Hiragana"/>
  </si>
  <si>
    <t>9/27退保</t>
    <phoneticPr fontId="0" type="Hiragana"/>
  </si>
  <si>
    <t>邱睿淵</t>
    <phoneticPr fontId="0" type="Hiragana"/>
  </si>
  <si>
    <t>江國樑</t>
    <phoneticPr fontId="0" type="Hiragana"/>
  </si>
  <si>
    <t>彭正鈴</t>
    <phoneticPr fontId="0" type="Hiragana"/>
  </si>
  <si>
    <t>9/28退保</t>
    <phoneticPr fontId="0" type="Hiragana"/>
  </si>
  <si>
    <t>9/30退保</t>
    <phoneticPr fontId="0" type="Hiragana"/>
  </si>
  <si>
    <t>10/1結清離境;10/1退保</t>
    <phoneticPr fontId="0" type="Hiragana"/>
  </si>
  <si>
    <t>10/退保</t>
    <phoneticPr fontId="0" type="Hiragana"/>
  </si>
  <si>
    <t>02382</t>
    <phoneticPr fontId="0" type="Hiragana"/>
  </si>
  <si>
    <t>C00037</t>
    <phoneticPr fontId="0" type="Hiragana"/>
  </si>
  <si>
    <t>01120</t>
    <phoneticPr fontId="0" type="Hiragana"/>
  </si>
  <si>
    <t>02026</t>
    <phoneticPr fontId="0" type="Hiragana"/>
  </si>
  <si>
    <t>01978</t>
    <phoneticPr fontId="0" type="Hiragana"/>
  </si>
  <si>
    <t>01998</t>
    <phoneticPr fontId="0" type="Hiragana"/>
  </si>
  <si>
    <t>01984</t>
    <phoneticPr fontId="0" type="Hiragana"/>
  </si>
  <si>
    <t>01740</t>
    <phoneticPr fontId="0" type="Hiragana"/>
  </si>
  <si>
    <t>陳世偉</t>
    <phoneticPr fontId="0" type="Hiragana"/>
  </si>
  <si>
    <t>02392</t>
    <phoneticPr fontId="0" type="Hiragana"/>
  </si>
  <si>
    <t>02394</t>
    <phoneticPr fontId="0" type="Hiragana"/>
  </si>
  <si>
    <t>曹惠媚</t>
    <phoneticPr fontId="0" type="Hiragana"/>
  </si>
  <si>
    <t>楊銘福</t>
    <phoneticPr fontId="0" type="Hiragana"/>
  </si>
  <si>
    <t>林修因</t>
    <phoneticPr fontId="0" type="Hiragana"/>
  </si>
  <si>
    <t>鄭翔日</t>
    <phoneticPr fontId="0" type="Hiragana"/>
  </si>
  <si>
    <t>山迪</t>
    <phoneticPr fontId="0" type="Hiragana"/>
  </si>
  <si>
    <t>賴苡菁</t>
    <phoneticPr fontId="0" type="Hiragana"/>
  </si>
  <si>
    <t>不放在日報上;資遣生效10/4(10/8退保)</t>
    <phoneticPr fontId="0" type="Hiragana"/>
  </si>
  <si>
    <t>X</t>
    <phoneticPr fontId="0" type="Hiragana"/>
  </si>
  <si>
    <t>02403</t>
    <phoneticPr fontId="0" type="Hiragana"/>
  </si>
  <si>
    <t>吳俊學</t>
    <phoneticPr fontId="0" type="Hiragana"/>
  </si>
  <si>
    <t>02405</t>
    <phoneticPr fontId="0" type="Hiragana"/>
  </si>
  <si>
    <t>機動車-業務行銷中心</t>
    <phoneticPr fontId="0" type="Hiragana"/>
  </si>
  <si>
    <t>林暐國</t>
    <phoneticPr fontId="0" type="Hiragana"/>
  </si>
  <si>
    <t>業務-包材清潔</t>
    <phoneticPr fontId="0" type="Hiragana"/>
  </si>
  <si>
    <t>02370</t>
    <phoneticPr fontId="0" type="Hiragana"/>
  </si>
  <si>
    <t>陳達泓</t>
    <phoneticPr fontId="0" type="Hiragana"/>
  </si>
  <si>
    <t>作業員</t>
    <phoneticPr fontId="0" type="Hiragana"/>
  </si>
  <si>
    <t>10/2退保</t>
    <phoneticPr fontId="0" type="Hiragana"/>
  </si>
  <si>
    <t>V</t>
    <phoneticPr fontId="0" type="Hiragana"/>
  </si>
  <si>
    <t>中部倉庫</t>
    <phoneticPr fontId="0" type="Hiragana"/>
  </si>
  <si>
    <t>X</t>
    <phoneticPr fontId="0" type="Hiragana"/>
  </si>
  <si>
    <t>陳稦和</t>
    <phoneticPr fontId="0" type="Hiragana"/>
  </si>
  <si>
    <t>司機</t>
    <phoneticPr fontId="0" type="Hiragana"/>
  </si>
  <si>
    <t>南科3M</t>
    <phoneticPr fontId="0" type="Hiragana"/>
  </si>
  <si>
    <t>謝永昌</t>
    <phoneticPr fontId="0" type="Hiragana"/>
  </si>
  <si>
    <t>C00038</t>
    <phoneticPr fontId="0" type="Hiragana"/>
  </si>
  <si>
    <t>許孝臣</t>
    <phoneticPr fontId="0" type="Hiragana"/>
  </si>
  <si>
    <t>10/7退保</t>
    <phoneticPr fontId="0" type="Hiragana"/>
  </si>
  <si>
    <t>業務處行政室</t>
    <phoneticPr fontId="0" type="Hiragana"/>
  </si>
  <si>
    <t>02391</t>
    <phoneticPr fontId="0" type="Hiragana"/>
  </si>
  <si>
    <t>傅鈞暉</t>
    <phoneticPr fontId="0" type="Hiragana"/>
  </si>
  <si>
    <t>管理師</t>
    <phoneticPr fontId="0" type="Hiragana"/>
  </si>
  <si>
    <t>10/8退保</t>
    <phoneticPr fontId="0" type="Hiragana"/>
  </si>
  <si>
    <t>文山專案</t>
    <phoneticPr fontId="0" type="Hiragana"/>
  </si>
  <si>
    <t>陳文福</t>
    <phoneticPr fontId="0" type="Hiragana"/>
  </si>
  <si>
    <t>10/8退保;只上一天班</t>
    <phoneticPr fontId="0" type="Hiragana"/>
  </si>
  <si>
    <t>金馬站</t>
    <phoneticPr fontId="0" type="Hiragana"/>
  </si>
  <si>
    <t>黃俊偉</t>
    <phoneticPr fontId="0" type="Hiragana"/>
  </si>
  <si>
    <t>3.5T司機</t>
    <phoneticPr fontId="0" type="Hiragana"/>
  </si>
  <si>
    <t>01990</t>
    <phoneticPr fontId="0" type="Hiragana"/>
  </si>
  <si>
    <t>李麗娜</t>
    <phoneticPr fontId="0" type="Hiragana"/>
  </si>
  <si>
    <t>10/8填寫離職單;10/8退保</t>
    <phoneticPr fontId="0" type="Hiragana"/>
  </si>
  <si>
    <t>夢時代統包</t>
    <phoneticPr fontId="0" type="Hiragana"/>
  </si>
  <si>
    <t>02386</t>
    <phoneticPr fontId="0" type="Hiragana"/>
  </si>
  <si>
    <t>陳忠祺</t>
    <phoneticPr fontId="0" type="Hiragana"/>
  </si>
  <si>
    <r>
      <t>10/12退保;</t>
    </r>
    <r>
      <rPr>
        <sz val="12"/>
        <color rgb="FFFF0000"/>
        <rFont val="微軟正黑體"/>
        <family val="2"/>
        <charset val="136"/>
      </rPr>
      <t>薪資截至10/9</t>
    </r>
    <phoneticPr fontId="0" type="Hiragana"/>
  </si>
  <si>
    <t>彰興站</t>
    <phoneticPr fontId="0" type="Hiragana"/>
  </si>
  <si>
    <t>02393</t>
    <phoneticPr fontId="0" type="Hiragana"/>
  </si>
  <si>
    <t>黃景南</t>
    <phoneticPr fontId="0" type="Hiragana"/>
  </si>
  <si>
    <t>外場人員</t>
    <phoneticPr fontId="0" type="Hiragana"/>
  </si>
  <si>
    <t>10/12退保</t>
    <phoneticPr fontId="0" type="Hiragana"/>
  </si>
  <si>
    <t>業務開發處-中區市場開發部</t>
    <phoneticPr fontId="0" type="Hiragana"/>
  </si>
  <si>
    <t>02293</t>
    <phoneticPr fontId="0" type="Hiragana"/>
  </si>
  <si>
    <t>蘇敏耀</t>
    <phoneticPr fontId="0" type="Hiragana"/>
  </si>
  <si>
    <t>業務專員</t>
    <phoneticPr fontId="0" type="Hiragana"/>
  </si>
  <si>
    <t>10/11退保</t>
    <phoneticPr fontId="0" type="Hiragana"/>
  </si>
  <si>
    <t>物流管理組</t>
    <phoneticPr fontId="0" type="Hiragana"/>
  </si>
  <si>
    <t>莊智淵</t>
    <phoneticPr fontId="0" type="Hiragana"/>
  </si>
  <si>
    <t>V刪除</t>
    <phoneticPr fontId="0" type="Hiragana"/>
  </si>
  <si>
    <t>陳建名</t>
    <phoneticPr fontId="0" type="Hiragana"/>
  </si>
  <si>
    <t>只上半天離開</t>
    <phoneticPr fontId="0" type="Hiragana"/>
  </si>
  <si>
    <t>02398</t>
    <phoneticPr fontId="0" type="Hiragana"/>
  </si>
  <si>
    <t>盧鴻銘</t>
    <phoneticPr fontId="0" type="Hiragana"/>
  </si>
  <si>
    <t>10/21寄件退保</t>
    <phoneticPr fontId="0" type="Hiragana"/>
  </si>
  <si>
    <t>01708</t>
    <phoneticPr fontId="0" type="Hiragana"/>
  </si>
  <si>
    <t>王文華</t>
    <phoneticPr fontId="0" type="Hiragana"/>
  </si>
  <si>
    <t>10/24退保</t>
    <phoneticPr fontId="0" type="Hiragana"/>
  </si>
  <si>
    <t>02381</t>
    <phoneticPr fontId="0" type="Hiragana"/>
  </si>
  <si>
    <t>10/26退保</t>
    <phoneticPr fontId="0" type="Hiragana"/>
  </si>
  <si>
    <t>02387</t>
    <phoneticPr fontId="0" type="Hiragana"/>
  </si>
  <si>
    <t>10/31退保</t>
    <phoneticPr fontId="0" type="Hiragana"/>
  </si>
  <si>
    <t>南科3M</t>
    <phoneticPr fontId="0" type="Hiragana"/>
  </si>
  <si>
    <t>陳盟信</t>
    <phoneticPr fontId="0" type="Hiragana"/>
  </si>
  <si>
    <t>台中水湳站</t>
    <phoneticPr fontId="0" type="Hiragana"/>
  </si>
  <si>
    <t>X</t>
    <phoneticPr fontId="0" type="Hiragana"/>
  </si>
  <si>
    <t>陳政豪</t>
    <phoneticPr fontId="0" type="Hiragana"/>
  </si>
  <si>
    <t>10/31退保</t>
    <phoneticPr fontId="0" type="Hiragana"/>
  </si>
  <si>
    <t>10/31退保</t>
    <phoneticPr fontId="0" type="Hiragana"/>
  </si>
  <si>
    <t>10/22子傑經理來電告知;10/31退保</t>
    <phoneticPr fontId="0" type="Hiragana"/>
  </si>
  <si>
    <t>楊明德</t>
    <phoneticPr fontId="0" type="Hiragana"/>
  </si>
  <si>
    <t>李英豪</t>
    <phoneticPr fontId="0" type="Hiragana"/>
  </si>
  <si>
    <t>司機</t>
    <phoneticPr fontId="0" type="Hiragana"/>
  </si>
  <si>
    <t>11/2退保</t>
    <phoneticPr fontId="0" type="Hiragana"/>
  </si>
  <si>
    <t>11/4退保(站區11/4通知)</t>
    <phoneticPr fontId="0" type="Hiragana"/>
  </si>
  <si>
    <t>11/6退保</t>
    <phoneticPr fontId="0" type="Hiragana"/>
  </si>
  <si>
    <t>南科倉儲物流</t>
    <phoneticPr fontId="0" type="Hiragana"/>
  </si>
  <si>
    <t>助理管理師</t>
    <phoneticPr fontId="0" type="Hiragana"/>
  </si>
  <si>
    <t>行政策略專案</t>
  </si>
  <si>
    <t>中部倉庫</t>
  </si>
  <si>
    <t>11/9退保</t>
    <phoneticPr fontId="0" type="Hiragana"/>
  </si>
  <si>
    <t>便利通路事業處</t>
    <phoneticPr fontId="0" type="Hiragana"/>
  </si>
  <si>
    <t>11/12退保</t>
    <phoneticPr fontId="0" type="Hiragana"/>
  </si>
  <si>
    <t>11/12退保;中午離開</t>
    <phoneticPr fontId="0" type="Hiragana"/>
  </si>
  <si>
    <t>作業員</t>
    <phoneticPr fontId="0" type="Hiragana"/>
  </si>
  <si>
    <t>會計組</t>
    <phoneticPr fontId="0" type="Hiragana"/>
  </si>
  <si>
    <t>02408</t>
    <phoneticPr fontId="0" type="Hiragana"/>
  </si>
  <si>
    <t>胡敏正</t>
    <phoneticPr fontId="0" type="Hiragana"/>
  </si>
  <si>
    <t>11/15退保</t>
    <phoneticPr fontId="0" type="Hiragana"/>
  </si>
  <si>
    <t>游斯靖</t>
    <phoneticPr fontId="0" type="Hiragana"/>
  </si>
  <si>
    <t>許崇祐</t>
  </si>
  <si>
    <t>X</t>
    <phoneticPr fontId="0" type="Hiragana"/>
  </si>
  <si>
    <t>11/22退保</t>
    <phoneticPr fontId="0" type="Hiragana"/>
  </si>
  <si>
    <t>新竹站</t>
    <phoneticPr fontId="0" type="Hiragana"/>
  </si>
  <si>
    <t>稽核室</t>
    <phoneticPr fontId="0" type="Hiragana"/>
  </si>
  <si>
    <t>高級專員</t>
    <phoneticPr fontId="0" type="Hiragana"/>
  </si>
  <si>
    <t>11/19退保;當天到職當天離職</t>
    <phoneticPr fontId="0" type="Hiragana"/>
  </si>
  <si>
    <t>外場人員</t>
    <phoneticPr fontId="0" type="Hiragana"/>
  </si>
  <si>
    <t>02414</t>
    <phoneticPr fontId="0" type="Hiragana"/>
  </si>
  <si>
    <t>工讀生</t>
    <phoneticPr fontId="0" type="Hiragana"/>
  </si>
  <si>
    <t>00676</t>
    <phoneticPr fontId="0" type="Hiragana"/>
  </si>
  <si>
    <t>經理</t>
    <phoneticPr fontId="0" type="Hiragana"/>
  </si>
  <si>
    <t>02216</t>
    <phoneticPr fontId="0" type="Hiragana"/>
  </si>
  <si>
    <t>王宗立</t>
    <phoneticPr fontId="0" type="Hiragana"/>
  </si>
  <si>
    <t>全興處理一課</t>
    <phoneticPr fontId="0" type="Hiragana"/>
  </si>
  <si>
    <t>全興造粒課</t>
    <phoneticPr fontId="0" type="Hiragana"/>
  </si>
  <si>
    <t>11/29結清退保</t>
    <phoneticPr fontId="0" type="Hiragana"/>
  </si>
  <si>
    <t>01712</t>
    <phoneticPr fontId="0" type="Hiragana"/>
  </si>
  <si>
    <t>01714</t>
    <phoneticPr fontId="0" type="Hiragana"/>
  </si>
  <si>
    <t>01713</t>
    <phoneticPr fontId="0" type="Hiragana"/>
  </si>
  <si>
    <t>友達-包材清潔</t>
    <phoneticPr fontId="0" type="Hiragana"/>
  </si>
  <si>
    <t>02322</t>
    <phoneticPr fontId="0" type="Hiragana"/>
  </si>
  <si>
    <t>江其峰</t>
    <phoneticPr fontId="0" type="Hiragana"/>
  </si>
  <si>
    <t>詹書軒</t>
    <phoneticPr fontId="0" type="Hiragana"/>
  </si>
  <si>
    <t>02364</t>
    <phoneticPr fontId="0" type="Hiragana"/>
  </si>
  <si>
    <t>林雅棋</t>
    <phoneticPr fontId="0" type="Hiragana"/>
  </si>
  <si>
    <t>潘姿瑜</t>
    <phoneticPr fontId="0" type="Hiragana"/>
  </si>
  <si>
    <t>陳星妤</t>
    <phoneticPr fontId="0" type="Hiragana"/>
  </si>
  <si>
    <t>02374</t>
    <phoneticPr fontId="0" type="Hiragana"/>
  </si>
  <si>
    <t>吳崇維</t>
    <phoneticPr fontId="0" type="Hiragana"/>
  </si>
  <si>
    <t>那林</t>
    <phoneticPr fontId="0" type="Hiragana"/>
  </si>
  <si>
    <t>呂德雄</t>
    <phoneticPr fontId="0" type="Hiragana"/>
  </si>
  <si>
    <t>01504</t>
    <phoneticPr fontId="0" type="Hiragana"/>
  </si>
  <si>
    <t>00222</t>
    <phoneticPr fontId="0" type="Hiragana"/>
  </si>
  <si>
    <t>蕭花雲</t>
    <phoneticPr fontId="0" type="Hiragana"/>
  </si>
  <si>
    <t>02009</t>
    <phoneticPr fontId="0" type="Hiragana"/>
  </si>
  <si>
    <t>協理</t>
    <phoneticPr fontId="0" type="Hiragana"/>
  </si>
  <si>
    <t>00255</t>
    <phoneticPr fontId="0" type="Hiragana"/>
  </si>
  <si>
    <t>策略管理處</t>
    <phoneticPr fontId="0" type="Hiragana"/>
  </si>
  <si>
    <t>中部倉庫</t>
    <phoneticPr fontId="0" type="Hiragana"/>
  </si>
  <si>
    <t>11/30退保</t>
    <phoneticPr fontId="0" type="Hiragana"/>
  </si>
  <si>
    <t>02417</t>
    <phoneticPr fontId="0" type="Hiragana"/>
  </si>
  <si>
    <t>3.5T司機</t>
    <phoneticPr fontId="0" type="Hiragana"/>
  </si>
  <si>
    <t>02367</t>
    <phoneticPr fontId="0" type="Hiragana"/>
  </si>
  <si>
    <t>林瑞文</t>
    <phoneticPr fontId="0" type="Hiragana"/>
  </si>
  <si>
    <t>陳敬旻</t>
    <phoneticPr fontId="0" type="Hiragana"/>
  </si>
  <si>
    <t>12/7退保</t>
    <phoneticPr fontId="0" type="Hiragana"/>
  </si>
  <si>
    <t>阿剛</t>
    <phoneticPr fontId="0" type="Hiragana"/>
  </si>
  <si>
    <t>業務-包材清潔</t>
    <phoneticPr fontId="35" type="Hiragana"/>
  </si>
  <si>
    <t>林瑋智</t>
    <phoneticPr fontId="0" type="Hiragana"/>
  </si>
  <si>
    <t>12/4退保(卡號未設定)</t>
    <phoneticPr fontId="0" type="Hiragana"/>
  </si>
  <si>
    <t>助理管理師</t>
    <phoneticPr fontId="0" type="Hiragana"/>
  </si>
  <si>
    <t>稽核室</t>
    <phoneticPr fontId="0" type="Hiragana"/>
  </si>
  <si>
    <t>彰興站</t>
    <phoneticPr fontId="0" type="Hiragana"/>
  </si>
  <si>
    <t>12/10退保</t>
    <phoneticPr fontId="0" type="Hiragana"/>
  </si>
  <si>
    <t>古雅惠</t>
    <phoneticPr fontId="0" type="Hiragana"/>
  </si>
  <si>
    <t>02415</t>
    <phoneticPr fontId="0" type="Hiragana"/>
  </si>
  <si>
    <t>02416</t>
    <phoneticPr fontId="0" type="Hiragana"/>
  </si>
  <si>
    <t>C00039</t>
    <phoneticPr fontId="0" type="Hiragana"/>
  </si>
  <si>
    <t>02424</t>
    <phoneticPr fontId="0" type="Hiragana"/>
  </si>
  <si>
    <t>02409</t>
    <phoneticPr fontId="35" type="Hiragana"/>
  </si>
  <si>
    <t>當天到職隔天未到;12/14退保</t>
    <phoneticPr fontId="0" type="Hiragana"/>
  </si>
  <si>
    <t>X</t>
    <phoneticPr fontId="0" type="Hiragana"/>
  </si>
  <si>
    <t>12/27結清退保</t>
    <phoneticPr fontId="0" type="Hiragana"/>
  </si>
  <si>
    <t>全興處理一課</t>
    <phoneticPr fontId="0" type="Hiragana"/>
  </si>
  <si>
    <t>01722</t>
    <phoneticPr fontId="0" type="Hiragana"/>
  </si>
  <si>
    <t>夾子車司機</t>
    <phoneticPr fontId="0" type="Hiragana"/>
  </si>
  <si>
    <t>班長</t>
    <phoneticPr fontId="0" type="Hiragana"/>
  </si>
  <si>
    <t>12/24退保(連續曠工三日)</t>
    <phoneticPr fontId="0" type="Hiragana"/>
  </si>
  <si>
    <t>作業員</t>
    <phoneticPr fontId="0" type="Hiragana"/>
  </si>
  <si>
    <t>12/31退保</t>
    <phoneticPr fontId="0" type="Hiragana"/>
  </si>
  <si>
    <t>12/31退保</t>
    <phoneticPr fontId="0" type="Hiragana"/>
  </si>
  <si>
    <t>12/31退保(連續曠工三日)</t>
    <phoneticPr fontId="0" type="Hiragana"/>
  </si>
  <si>
    <t>01929</t>
    <phoneticPr fontId="0" type="Hiragana"/>
  </si>
  <si>
    <t>01864</t>
    <phoneticPr fontId="0" type="Hiragana"/>
  </si>
  <si>
    <t>01886</t>
    <phoneticPr fontId="0" type="Hiragana"/>
  </si>
  <si>
    <t>常淑容</t>
    <phoneticPr fontId="0" type="Hiragana"/>
  </si>
  <si>
    <t>林宜蓁</t>
    <phoneticPr fontId="0" type="Hiragana"/>
  </si>
  <si>
    <t>黃坤榮</t>
    <phoneticPr fontId="0" type="Hiragana"/>
  </si>
  <si>
    <r>
      <rPr>
        <sz val="12"/>
        <color rgb="FFFF0000"/>
        <rFont val="微軟正黑體"/>
        <family val="2"/>
        <charset val="136"/>
      </rPr>
      <t>中午離職</t>
    </r>
    <r>
      <rPr>
        <sz val="12"/>
        <rFont val="微軟正黑體"/>
        <family val="2"/>
        <charset val="136"/>
      </rPr>
      <t>;12/7退保</t>
    </r>
    <phoneticPr fontId="0" type="Hiragana"/>
  </si>
  <si>
    <t>林泳蓁</t>
    <phoneticPr fontId="0" type="Hiragana"/>
  </si>
  <si>
    <r>
      <rPr>
        <sz val="12"/>
        <color rgb="FFFF0000"/>
        <rFont val="微軟正黑體"/>
        <family val="2"/>
        <charset val="136"/>
      </rPr>
      <t>中午離</t>
    </r>
    <r>
      <rPr>
        <sz val="12"/>
        <rFont val="微軟正黑體"/>
        <family val="2"/>
        <charset val="136"/>
      </rPr>
      <t>職;12/9退保</t>
    </r>
    <phoneticPr fontId="0" type="Hiragana"/>
  </si>
  <si>
    <t>劉庭榮</t>
    <phoneticPr fontId="0" type="Hiragana"/>
  </si>
  <si>
    <t>葉豪駿</t>
    <phoneticPr fontId="0" type="Hiragana"/>
  </si>
  <si>
    <t>邱惠君</t>
    <phoneticPr fontId="0" type="Hiragana"/>
  </si>
  <si>
    <t>林朝陽</t>
    <phoneticPr fontId="0" type="Hiragana"/>
  </si>
  <si>
    <t>塔納沙</t>
    <phoneticPr fontId="0" type="Hiragana"/>
  </si>
  <si>
    <t>吳鵬立</t>
    <phoneticPr fontId="0" type="Hiragana"/>
  </si>
  <si>
    <t>店長</t>
    <phoneticPr fontId="0" type="Hiragana"/>
  </si>
  <si>
    <t>1/1退保</t>
    <phoneticPr fontId="0" type="Hiragana"/>
  </si>
  <si>
    <t>資遣;1/1退保</t>
    <phoneticPr fontId="0" type="Hiragana"/>
  </si>
  <si>
    <t>物流管理組</t>
    <phoneticPr fontId="0" type="Hiragana"/>
  </si>
  <si>
    <t>中部倉庫</t>
    <phoneticPr fontId="0" type="Hiragana"/>
  </si>
  <si>
    <t>陳凱南</t>
    <phoneticPr fontId="0" type="Hiragana"/>
  </si>
  <si>
    <t>曾子聖</t>
    <phoneticPr fontId="0" type="Hiragana"/>
  </si>
  <si>
    <t>便利通</t>
    <phoneticPr fontId="0" type="Hiragana"/>
  </si>
  <si>
    <t>楊思良</t>
    <phoneticPr fontId="0" type="Hiragana"/>
  </si>
  <si>
    <t>許崇祐</t>
    <phoneticPr fontId="0" type="Hiragana"/>
  </si>
  <si>
    <t>業務中心</t>
    <phoneticPr fontId="0" type="Hiragana"/>
  </si>
  <si>
    <t>南區-子傑專案</t>
    <phoneticPr fontId="0" type="Hiragana"/>
  </si>
  <si>
    <t>物流管理組</t>
    <phoneticPr fontId="0" type="Hiragana"/>
  </si>
  <si>
    <t>林禎君</t>
    <phoneticPr fontId="0" type="Hiragana"/>
  </si>
  <si>
    <t>業務-澤嵐專案</t>
    <phoneticPr fontId="0" type="Hiragana"/>
  </si>
  <si>
    <t>楊海薇</t>
    <phoneticPr fontId="0" type="Hiragana"/>
  </si>
  <si>
    <t>1/14最後上班;1/17結清退保</t>
    <phoneticPr fontId="0" type="Hiragana"/>
  </si>
  <si>
    <t>X</t>
    <phoneticPr fontId="0" type="Hiragana"/>
  </si>
  <si>
    <t>1/16退保2012/9/24</t>
    <phoneticPr fontId="0" type="Hiragana"/>
  </si>
  <si>
    <t>助理管理師</t>
    <phoneticPr fontId="0" type="Hiragana"/>
  </si>
  <si>
    <t>02431</t>
    <phoneticPr fontId="0" type="Hiragana"/>
  </si>
  <si>
    <t>02430</t>
    <phoneticPr fontId="0" type="Hiragana"/>
  </si>
  <si>
    <t>X</t>
    <phoneticPr fontId="0" type="Hiragana"/>
  </si>
  <si>
    <t>會計助理</t>
    <phoneticPr fontId="0" type="Hiragana"/>
  </si>
  <si>
    <t>02210</t>
    <phoneticPr fontId="0" type="Hiragana"/>
  </si>
  <si>
    <t>02300</t>
    <phoneticPr fontId="0" type="Hiragana"/>
  </si>
  <si>
    <t>1/11退保</t>
    <phoneticPr fontId="0" type="Hiragana"/>
  </si>
  <si>
    <t>1/15退保</t>
    <phoneticPr fontId="0" type="Hiragana"/>
  </si>
  <si>
    <t>全興處理一課</t>
    <phoneticPr fontId="0" type="Hiragana"/>
  </si>
  <si>
    <t>1/17退保</t>
    <phoneticPr fontId="0" type="Hiragana"/>
  </si>
  <si>
    <t>1/22退保</t>
    <phoneticPr fontId="0" type="Hiragana"/>
  </si>
  <si>
    <t>桃園站</t>
    <phoneticPr fontId="0" type="Hiragana"/>
  </si>
  <si>
    <t>潘佑嘉</t>
    <phoneticPr fontId="0" type="Hiragana"/>
  </si>
  <si>
    <t>3M南科</t>
    <phoneticPr fontId="0" type="Hiragana"/>
  </si>
  <si>
    <t>離職單寫1/26，詢問才回報1/18離職;1/24退保</t>
    <phoneticPr fontId="0" type="Hiragana"/>
  </si>
  <si>
    <t>1/23文山中午來電;1/24退保</t>
    <phoneticPr fontId="0" type="Hiragana"/>
  </si>
  <si>
    <t>業務-包材清潔</t>
    <phoneticPr fontId="0" type="Hiragana"/>
  </si>
  <si>
    <t>01993</t>
    <phoneticPr fontId="0" type="Hiragana"/>
  </si>
  <si>
    <t>01936</t>
    <phoneticPr fontId="0" type="Hiragana"/>
  </si>
  <si>
    <t>育嬰留停</t>
    <phoneticPr fontId="0" type="Hiragana"/>
  </si>
  <si>
    <t>02436</t>
    <phoneticPr fontId="0" type="Hiragana"/>
  </si>
  <si>
    <t>02437</t>
    <phoneticPr fontId="0" type="Hiragana"/>
  </si>
  <si>
    <t>陳孟志</t>
    <phoneticPr fontId="0" type="Hiragana"/>
  </si>
  <si>
    <t>林中謀</t>
    <phoneticPr fontId="0" type="Hiragana"/>
  </si>
  <si>
    <t>阿康</t>
    <phoneticPr fontId="0" type="Hiragana"/>
  </si>
  <si>
    <t>02173</t>
    <phoneticPr fontId="0" type="Hiragana"/>
  </si>
  <si>
    <t>01623</t>
    <phoneticPr fontId="0" type="Hiragana"/>
  </si>
  <si>
    <t>李茜宜</t>
    <phoneticPr fontId="0" type="Hiragana"/>
  </si>
  <si>
    <t>李旋</t>
    <phoneticPr fontId="0" type="Hiragana"/>
  </si>
  <si>
    <t>吳承祐</t>
    <phoneticPr fontId="0" type="Hiragana"/>
  </si>
  <si>
    <t>陳麗逢</t>
    <phoneticPr fontId="0" type="Hiragana"/>
  </si>
  <si>
    <t>劉淑玲</t>
    <phoneticPr fontId="0" type="Hiragana"/>
  </si>
  <si>
    <t>曾耿韋</t>
    <phoneticPr fontId="0" type="Hiragana"/>
  </si>
  <si>
    <t>作業員</t>
    <phoneticPr fontId="0" type="Hiragana"/>
  </si>
  <si>
    <t>02404</t>
    <phoneticPr fontId="0" type="Hiragana"/>
  </si>
  <si>
    <t>V</t>
    <phoneticPr fontId="0" type="Hiragana"/>
  </si>
  <si>
    <t>台南站</t>
    <phoneticPr fontId="0" type="Hiragana"/>
  </si>
  <si>
    <t>01374</t>
    <phoneticPr fontId="0" type="Hiragana"/>
  </si>
  <si>
    <t>17T司機</t>
    <phoneticPr fontId="0" type="Hiragana"/>
  </si>
  <si>
    <t>00788</t>
    <phoneticPr fontId="0" type="Hiragana"/>
  </si>
  <si>
    <t>外場人員</t>
    <phoneticPr fontId="0" type="Hiragana"/>
  </si>
  <si>
    <t>02297</t>
    <phoneticPr fontId="0" type="Hiragana"/>
  </si>
  <si>
    <t>02253</t>
    <phoneticPr fontId="0" type="Hiragana"/>
  </si>
  <si>
    <t>作業員</t>
    <phoneticPr fontId="0" type="Hiragana"/>
  </si>
  <si>
    <t>便利通事業處</t>
    <phoneticPr fontId="0" type="Hiragana"/>
  </si>
  <si>
    <t>02294</t>
    <phoneticPr fontId="0" type="Hiragana"/>
  </si>
  <si>
    <t>店長</t>
    <phoneticPr fontId="0" type="Hiragana"/>
  </si>
  <si>
    <t>作業員</t>
    <phoneticPr fontId="0" type="Hiragana"/>
  </si>
  <si>
    <t>便利通事業處</t>
    <phoneticPr fontId="0" type="Hiragana"/>
  </si>
  <si>
    <t>店長</t>
    <phoneticPr fontId="0" type="Hiragana"/>
  </si>
  <si>
    <t>業務</t>
    <phoneticPr fontId="0" type="Hiragana"/>
  </si>
  <si>
    <t>呂貴烈</t>
    <phoneticPr fontId="0" type="Hiragana"/>
  </si>
  <si>
    <t>南區物流倉儲部</t>
    <phoneticPr fontId="0" type="Hiragana"/>
  </si>
  <si>
    <t>2/7退保</t>
    <phoneticPr fontId="0" type="Hiragana"/>
  </si>
  <si>
    <t>早上寫完離職單09:22離開;2/10退保</t>
    <phoneticPr fontId="0" type="Hiragana"/>
  </si>
  <si>
    <t>V</t>
    <phoneticPr fontId="0" type="Hiragana"/>
  </si>
  <si>
    <t>2/10退保</t>
    <phoneticPr fontId="0" type="Hiragana"/>
  </si>
  <si>
    <t>2/12退保</t>
    <phoneticPr fontId="0" type="Hiragana"/>
  </si>
  <si>
    <t>全興處理二課</t>
    <phoneticPr fontId="0" type="Hiragana"/>
  </si>
  <si>
    <t>外勞</t>
    <phoneticPr fontId="0" type="Hiragana"/>
  </si>
  <si>
    <t>02441</t>
    <phoneticPr fontId="0" type="Hiragana"/>
  </si>
  <si>
    <t>作業員(晚班)</t>
    <phoneticPr fontId="0" type="Hiragana"/>
  </si>
  <si>
    <t>02443</t>
    <phoneticPr fontId="0" type="Hiragana"/>
  </si>
  <si>
    <t>2/12休假，2/13離境退保</t>
    <phoneticPr fontId="0" type="Hiragana"/>
  </si>
  <si>
    <t>1/30退保</t>
    <phoneticPr fontId="0" type="Hiragana"/>
  </si>
  <si>
    <t>僅退團保</t>
    <phoneticPr fontId="0" type="Hiragana"/>
  </si>
  <si>
    <t>2/3退保</t>
    <phoneticPr fontId="0" type="Hiragana"/>
  </si>
  <si>
    <t>01256</t>
    <phoneticPr fontId="0" type="Hiragana"/>
  </si>
  <si>
    <t>隔天即未到場上班;2/11退保</t>
    <phoneticPr fontId="0" type="Hiragana"/>
  </si>
  <si>
    <t>2/14退保</t>
    <phoneticPr fontId="0" type="Hiragana"/>
  </si>
  <si>
    <t>V</t>
    <phoneticPr fontId="0" type="Hiragana"/>
  </si>
  <si>
    <t>會計組</t>
    <phoneticPr fontId="0" type="Hiragana"/>
  </si>
  <si>
    <t>助理管理師</t>
    <phoneticPr fontId="0" type="Hiragana"/>
  </si>
  <si>
    <t>2/17退保</t>
    <phoneticPr fontId="0" type="Hiragana"/>
  </si>
  <si>
    <t>2/19退保</t>
    <phoneticPr fontId="0" type="Hiragana"/>
  </si>
  <si>
    <t>01902</t>
    <phoneticPr fontId="0" type="Hiragana"/>
  </si>
  <si>
    <t>01804</t>
    <phoneticPr fontId="0" type="Hiragana"/>
  </si>
  <si>
    <t>01739</t>
    <phoneticPr fontId="0" type="Hiragana"/>
  </si>
  <si>
    <t>X</t>
    <phoneticPr fontId="0" type="Hiragana"/>
  </si>
  <si>
    <t>01805</t>
    <phoneticPr fontId="0" type="Hiragana"/>
  </si>
  <si>
    <t>02338</t>
    <phoneticPr fontId="0" type="Hiragana"/>
  </si>
  <si>
    <t>02395</t>
    <phoneticPr fontId="0" type="Hiragana"/>
  </si>
  <si>
    <t>02388</t>
    <phoneticPr fontId="0" type="Hiragana"/>
  </si>
  <si>
    <t>邱智宏</t>
    <phoneticPr fontId="0" type="Hiragana"/>
  </si>
  <si>
    <t>徐秀妹</t>
    <phoneticPr fontId="0" type="Hiragana"/>
  </si>
  <si>
    <t>黃翊鳴</t>
    <phoneticPr fontId="0" type="Hiragana"/>
  </si>
  <si>
    <t>皮彤</t>
    <phoneticPr fontId="0" type="Hiragana"/>
  </si>
  <si>
    <t>謝智明</t>
    <phoneticPr fontId="0" type="Hiragana"/>
  </si>
  <si>
    <t>2/21退保</t>
    <phoneticPr fontId="0" type="Hiragana"/>
  </si>
  <si>
    <t>陳仙茱</t>
    <phoneticPr fontId="0" type="Hiragana"/>
  </si>
  <si>
    <t>林長遠</t>
    <phoneticPr fontId="0" type="Hiragana"/>
  </si>
  <si>
    <t>02281</t>
    <phoneticPr fontId="0" type="Hiragana"/>
  </si>
  <si>
    <t>趙霞</t>
    <phoneticPr fontId="0" type="Hiragana"/>
  </si>
  <si>
    <t>業務-包材清潔</t>
    <phoneticPr fontId="0" type="Hiragana"/>
  </si>
  <si>
    <t>2/25退保</t>
    <phoneticPr fontId="0" type="Hiragana"/>
  </si>
  <si>
    <t>02285</t>
    <phoneticPr fontId="0" type="Hiragana"/>
  </si>
  <si>
    <t>02233</t>
    <phoneticPr fontId="0" type="Hiragana"/>
  </si>
  <si>
    <t>行政策略專案</t>
    <phoneticPr fontId="0" type="Hiragana"/>
  </si>
  <si>
    <t>01969</t>
    <phoneticPr fontId="0" type="Hiragana"/>
  </si>
  <si>
    <t>陳祈良</t>
    <phoneticPr fontId="0" type="Hiragana"/>
  </si>
  <si>
    <t>詹雅晴</t>
    <phoneticPr fontId="0" type="Hiragana"/>
  </si>
  <si>
    <t>陳智文</t>
    <phoneticPr fontId="0" type="Hiragana"/>
  </si>
  <si>
    <t>林鳳明</t>
    <phoneticPr fontId="0" type="Hiragana"/>
  </si>
  <si>
    <t>2/19-2/21皆請事假，後確定離職；2/25退保</t>
    <phoneticPr fontId="0" type="Hiragana"/>
  </si>
  <si>
    <t>張銀村</t>
    <phoneticPr fontId="0" type="Hiragana"/>
  </si>
  <si>
    <t>邱彥傑</t>
    <phoneticPr fontId="0" type="Hiragana"/>
  </si>
  <si>
    <t>孫紹剛</t>
  </si>
  <si>
    <t>黃仁傑</t>
    <phoneticPr fontId="0" type="Hiragana"/>
  </si>
  <si>
    <t>楊文安</t>
    <phoneticPr fontId="0" type="Hiragana"/>
  </si>
  <si>
    <t>2/28退保</t>
    <phoneticPr fontId="0" type="Hiragana"/>
  </si>
  <si>
    <t>3/1退保</t>
    <phoneticPr fontId="0" type="Hiragana"/>
  </si>
  <si>
    <t>人力仲介</t>
    <phoneticPr fontId="0" type="Hiragana"/>
  </si>
  <si>
    <t>17噸司機</t>
    <phoneticPr fontId="0" type="Hiragana"/>
  </si>
  <si>
    <t>助理會計</t>
    <phoneticPr fontId="35" type="Hiragana"/>
  </si>
  <si>
    <t>許朝欽</t>
    <phoneticPr fontId="0" type="Hiragana"/>
  </si>
  <si>
    <t>X</t>
    <phoneticPr fontId="0" type="Hiragana"/>
  </si>
  <si>
    <t>3/6報到，隔天未到;3/7退保</t>
    <phoneticPr fontId="0" type="Hiragana"/>
  </si>
  <si>
    <t>3/7退保</t>
    <phoneticPr fontId="0" type="Hiragana"/>
  </si>
  <si>
    <t>作業員</t>
    <phoneticPr fontId="0" type="Hiragana"/>
  </si>
  <si>
    <t>3/8退保</t>
    <phoneticPr fontId="0" type="Hiragana"/>
  </si>
  <si>
    <t>01469</t>
    <phoneticPr fontId="0" type="Hiragana"/>
  </si>
  <si>
    <t>江秋龍</t>
    <phoneticPr fontId="0" type="Hiragana"/>
  </si>
  <si>
    <t>E66E2B94</t>
    <phoneticPr fontId="0" type="Hiragana"/>
  </si>
  <si>
    <t>南科3M專案</t>
    <phoneticPr fontId="0" type="Hiragana"/>
  </si>
  <si>
    <t>南科3M專案</t>
    <phoneticPr fontId="0" type="Hiragana"/>
  </si>
  <si>
    <t>南科3M專案</t>
    <phoneticPr fontId="0" type="Hiragana"/>
  </si>
  <si>
    <t>南科3M專案</t>
    <phoneticPr fontId="0" type="Hiragana"/>
  </si>
  <si>
    <t>彰興站</t>
    <phoneticPr fontId="0" type="Hiragana"/>
  </si>
  <si>
    <t>溫建焜</t>
    <phoneticPr fontId="0" type="Hiragana"/>
  </si>
  <si>
    <t>司機</t>
    <phoneticPr fontId="0" type="Hiragana"/>
  </si>
  <si>
    <t>洪宗緯</t>
    <phoneticPr fontId="0" type="Hiragana"/>
  </si>
  <si>
    <t>外場人員</t>
    <phoneticPr fontId="0" type="Hiragana"/>
  </si>
  <si>
    <t>土城站</t>
    <phoneticPr fontId="0" type="Hiragana"/>
  </si>
  <si>
    <t>籃蒨文</t>
    <phoneticPr fontId="0" type="Hiragana"/>
  </si>
  <si>
    <t>窗口會計助理</t>
    <phoneticPr fontId="0" type="Hiragana"/>
  </si>
  <si>
    <t>文山站</t>
    <phoneticPr fontId="0" type="Hiragana"/>
  </si>
  <si>
    <t>洪建志</t>
    <phoneticPr fontId="0" type="Hiragana"/>
  </si>
  <si>
    <t>計時作業員</t>
    <phoneticPr fontId="0" type="Hiragana"/>
  </si>
  <si>
    <t>資訊部</t>
    <phoneticPr fontId="0" type="Hiragana"/>
  </si>
  <si>
    <t>蔡品嫻</t>
    <phoneticPr fontId="0" type="Hiragana"/>
  </si>
  <si>
    <t>程式設計師</t>
    <phoneticPr fontId="0" type="Hiragana"/>
  </si>
  <si>
    <t>八卦山站</t>
    <phoneticPr fontId="0" type="Hiragana"/>
  </si>
  <si>
    <t>劉啟銘</t>
    <phoneticPr fontId="0" type="Hiragana"/>
  </si>
  <si>
    <t>友達專案</t>
    <phoneticPr fontId="0" type="Hiragana"/>
  </si>
  <si>
    <t>涂昜均</t>
    <phoneticPr fontId="0" type="Hiragana"/>
  </si>
  <si>
    <t>儲備幹部</t>
    <phoneticPr fontId="0" type="Hiragana"/>
  </si>
  <si>
    <t>欣欣專案</t>
    <phoneticPr fontId="0" type="Hiragana"/>
  </si>
  <si>
    <t>劉彥男</t>
    <phoneticPr fontId="0" type="Hiragana"/>
  </si>
  <si>
    <t>司機</t>
    <phoneticPr fontId="0" type="Hiragana"/>
  </si>
  <si>
    <t>桃園站</t>
    <phoneticPr fontId="0" type="Hiragana"/>
  </si>
  <si>
    <t>吳瑞騰</t>
    <phoneticPr fontId="0" type="Hiragana"/>
  </si>
  <si>
    <t>外場人員</t>
    <phoneticPr fontId="0" type="Hiragana"/>
  </si>
  <si>
    <t>欣欣專案</t>
    <phoneticPr fontId="0" type="Hiragana"/>
  </si>
  <si>
    <t>柯智偉</t>
    <phoneticPr fontId="0" type="Hiragana"/>
  </si>
  <si>
    <t>香山站</t>
    <phoneticPr fontId="0" type="Hiragana"/>
  </si>
  <si>
    <t>林予幃</t>
    <phoneticPr fontId="0" type="Hiragana"/>
  </si>
  <si>
    <t>窗口會計助理</t>
    <phoneticPr fontId="0" type="Hiragana"/>
  </si>
  <si>
    <t>專案室</t>
    <phoneticPr fontId="0" type="Hiragana"/>
  </si>
  <si>
    <t>李曉芬</t>
    <phoneticPr fontId="0" type="Hiragana"/>
  </si>
  <si>
    <t>管理師</t>
    <phoneticPr fontId="0" type="Hiragana"/>
  </si>
  <si>
    <t>董事長室</t>
    <phoneticPr fontId="0" type="Hiragana"/>
  </si>
  <si>
    <t>郭倫岑</t>
    <phoneticPr fontId="0" type="Hiragana"/>
  </si>
  <si>
    <t>高專</t>
    <phoneticPr fontId="0" type="Hiragana"/>
  </si>
  <si>
    <t>二手部網銷組</t>
    <phoneticPr fontId="0" type="Hiragana"/>
  </si>
  <si>
    <t>李秉翔</t>
    <phoneticPr fontId="0" type="Hiragana"/>
  </si>
  <si>
    <t>助管師</t>
    <phoneticPr fontId="0" type="Hiragana"/>
  </si>
  <si>
    <t>劉芳雄</t>
    <phoneticPr fontId="0" type="Hiragana"/>
  </si>
  <si>
    <t>作業員</t>
    <phoneticPr fontId="0" type="Hiragana"/>
  </si>
  <si>
    <t>彰興站</t>
    <phoneticPr fontId="0" type="Hiragana"/>
  </si>
  <si>
    <t>張嘉洋</t>
    <phoneticPr fontId="0" type="Hiragana"/>
  </si>
  <si>
    <t>文山站</t>
    <phoneticPr fontId="0" type="Hiragana"/>
  </si>
  <si>
    <t>何曼娥</t>
    <phoneticPr fontId="0" type="Hiragana"/>
  </si>
  <si>
    <t>計時作業員</t>
    <phoneticPr fontId="0" type="Hiragana"/>
  </si>
  <si>
    <t>台南站</t>
    <phoneticPr fontId="0" type="Hiragana"/>
  </si>
  <si>
    <t>方怡婷</t>
    <phoneticPr fontId="0" type="Hiragana"/>
  </si>
  <si>
    <t>林永翰</t>
    <phoneticPr fontId="0" type="Hiragana"/>
  </si>
  <si>
    <t>薛富溢</t>
    <phoneticPr fontId="0" type="Hiragana"/>
  </si>
  <si>
    <t>鄧榮豪</t>
    <phoneticPr fontId="0" type="Hiragana"/>
  </si>
  <si>
    <t>總務專員</t>
    <phoneticPr fontId="0" type="Hiragana"/>
  </si>
  <si>
    <t>林春鳳</t>
    <phoneticPr fontId="0" type="Hiragana"/>
  </si>
  <si>
    <t>楊梅專案</t>
    <phoneticPr fontId="0" type="Hiragana"/>
  </si>
  <si>
    <t>鄭基助</t>
    <phoneticPr fontId="0" type="Hiragana"/>
  </si>
  <si>
    <t>計時外場人員</t>
    <phoneticPr fontId="0" type="Hiragana"/>
  </si>
  <si>
    <t>金馬站</t>
    <phoneticPr fontId="0" type="Hiragana"/>
  </si>
  <si>
    <t>張詠輝</t>
    <phoneticPr fontId="0" type="Hiragana"/>
  </si>
  <si>
    <t>基層外場人員</t>
    <phoneticPr fontId="0" type="Hiragana"/>
  </si>
  <si>
    <t>林玉昭</t>
    <phoneticPr fontId="0" type="Hiragana"/>
  </si>
  <si>
    <t>基層作業員</t>
    <phoneticPr fontId="0" type="Hiragana"/>
  </si>
  <si>
    <t>文山專案</t>
    <phoneticPr fontId="0" type="Hiragana"/>
  </si>
  <si>
    <t>潘鴻坤</t>
    <phoneticPr fontId="0" type="Hiragana"/>
  </si>
  <si>
    <t>大廈站</t>
    <phoneticPr fontId="0" type="Hiragana"/>
  </si>
  <si>
    <t>風劍虹</t>
    <phoneticPr fontId="0" type="Hiragana"/>
  </si>
  <si>
    <t>林挺生</t>
    <phoneticPr fontId="0" type="Hiragana"/>
  </si>
  <si>
    <t>組長</t>
    <phoneticPr fontId="0" type="Hiragana"/>
  </si>
  <si>
    <t>神岡站</t>
    <phoneticPr fontId="0" type="Hiragana"/>
  </si>
  <si>
    <t>張才武</t>
    <phoneticPr fontId="0" type="Hiragana"/>
  </si>
  <si>
    <t>草屯站</t>
    <phoneticPr fontId="0" type="Hiragana"/>
  </si>
  <si>
    <t>簡仕育</t>
    <phoneticPr fontId="0" type="Hiragana"/>
  </si>
  <si>
    <t>蔡芳銘</t>
    <phoneticPr fontId="0" type="Hiragana"/>
  </si>
  <si>
    <t>副主任</t>
    <phoneticPr fontId="0" type="Hiragana"/>
  </si>
  <si>
    <t>斗六站</t>
    <phoneticPr fontId="0" type="Hiragana"/>
  </si>
  <si>
    <t>尹翰飛</t>
    <phoneticPr fontId="0" type="Hiragana"/>
  </si>
  <si>
    <t>李育家</t>
    <phoneticPr fontId="0" type="Hiragana"/>
  </si>
  <si>
    <t>曾明輝</t>
    <phoneticPr fontId="0" type="Hiragana"/>
  </si>
  <si>
    <t>俞國華</t>
    <phoneticPr fontId="0" type="Hiragana"/>
  </si>
  <si>
    <t>張儒林</t>
    <phoneticPr fontId="0" type="Hiragana"/>
  </si>
  <si>
    <t>張崇隆</t>
    <phoneticPr fontId="0" type="Hiragana"/>
  </si>
  <si>
    <t>南科3M專案</t>
    <phoneticPr fontId="0" type="Hiragana"/>
  </si>
  <si>
    <t>王志宏</t>
    <phoneticPr fontId="0" type="Hiragana"/>
  </si>
  <si>
    <t>李佳龍</t>
    <phoneticPr fontId="0" type="Hiragana"/>
  </si>
  <si>
    <t>頼國信</t>
    <phoneticPr fontId="0" type="Hiragana"/>
  </si>
  <si>
    <t>陳文忠</t>
    <phoneticPr fontId="0" type="Hiragana"/>
  </si>
  <si>
    <t>劉惠娟</t>
    <phoneticPr fontId="0" type="Hiragana"/>
  </si>
  <si>
    <t>邱宗諭</t>
    <phoneticPr fontId="0" type="Hiragana"/>
  </si>
  <si>
    <t>工務課</t>
    <phoneticPr fontId="0" type="Hiragana"/>
  </si>
  <si>
    <t>吳秉峰</t>
    <phoneticPr fontId="0" type="Hiragana"/>
  </si>
  <si>
    <t>專員</t>
    <phoneticPr fontId="0" type="Hiragana"/>
  </si>
  <si>
    <t>財務部</t>
    <phoneticPr fontId="0" type="Hiragana"/>
  </si>
  <si>
    <t>廖介徹</t>
    <phoneticPr fontId="0" type="Hiragana"/>
  </si>
  <si>
    <t>副理</t>
    <phoneticPr fontId="0" type="Hiragana"/>
  </si>
  <si>
    <t>李至韋</t>
    <phoneticPr fontId="0" type="Hiragana"/>
  </si>
  <si>
    <t>友達專案</t>
    <phoneticPr fontId="0" type="Hiragana"/>
  </si>
  <si>
    <t>詹文仲</t>
    <phoneticPr fontId="0" type="Hiragana"/>
  </si>
  <si>
    <t>童恆</t>
    <phoneticPr fontId="0" type="Hiragana"/>
  </si>
  <si>
    <t>洪慧鈴</t>
    <phoneticPr fontId="0" type="Hiragana"/>
  </si>
  <si>
    <t>莊麗芳</t>
    <phoneticPr fontId="0" type="Hiragana"/>
  </si>
  <si>
    <t>人資部</t>
    <phoneticPr fontId="0" type="Hiragana"/>
  </si>
  <si>
    <t>張文慈</t>
    <phoneticPr fontId="0" type="Hiragana"/>
  </si>
  <si>
    <t>人事助理</t>
    <phoneticPr fontId="0" type="Hiragana"/>
  </si>
  <si>
    <t>陳志豪</t>
    <phoneticPr fontId="0" type="Hiragana"/>
  </si>
  <si>
    <t>行銷室</t>
    <phoneticPr fontId="0" type="Hiragana"/>
  </si>
  <si>
    <t>鄭竹倩</t>
    <phoneticPr fontId="0" type="Hiragana"/>
  </si>
  <si>
    <t>助理</t>
    <phoneticPr fontId="0" type="Hiragana"/>
  </si>
  <si>
    <t>行政室</t>
    <phoneticPr fontId="0" type="Hiragana"/>
  </si>
  <si>
    <t>張皖嫣</t>
    <phoneticPr fontId="0" type="Hiragana"/>
  </si>
  <si>
    <t>會計</t>
    <phoneticPr fontId="0" type="Hiragana"/>
  </si>
  <si>
    <t>中區開發課</t>
    <phoneticPr fontId="0" type="Hiragana"/>
  </si>
  <si>
    <t>吳冠成</t>
    <phoneticPr fontId="0" type="Hiragana"/>
  </si>
  <si>
    <t>業務專員</t>
    <phoneticPr fontId="0" type="Hiragana"/>
  </si>
  <si>
    <t>郭正源</t>
    <phoneticPr fontId="0" type="Hiragana"/>
  </si>
  <si>
    <t>吳仲禹</t>
    <phoneticPr fontId="0" type="Hiragana"/>
  </si>
  <si>
    <t>陳麗玲</t>
    <phoneticPr fontId="0" type="Hiragana"/>
  </si>
  <si>
    <t>窗口會計</t>
    <phoneticPr fontId="0" type="Hiragana"/>
  </si>
  <si>
    <t>會計部</t>
    <phoneticPr fontId="0" type="Hiragana"/>
  </si>
  <si>
    <t>陳筱鈴</t>
    <phoneticPr fontId="0" type="Hiragana"/>
  </si>
  <si>
    <t>稅務助理</t>
    <phoneticPr fontId="0" type="Hiragana"/>
  </si>
  <si>
    <t>管理部</t>
    <phoneticPr fontId="0" type="Hiragana"/>
  </si>
  <si>
    <t>洪英杰</t>
    <phoneticPr fontId="0" type="Hiragana"/>
  </si>
  <si>
    <t>南區開發課</t>
    <phoneticPr fontId="0" type="Hiragana"/>
  </si>
  <si>
    <t>舒漢城</t>
    <phoneticPr fontId="0" type="Hiragana"/>
  </si>
  <si>
    <t>開發課課長</t>
    <phoneticPr fontId="0" type="Hiragana"/>
  </si>
  <si>
    <t>劉偉志</t>
    <phoneticPr fontId="0" type="Hiragana"/>
  </si>
  <si>
    <t>設計</t>
    <phoneticPr fontId="0" type="Hiragana"/>
  </si>
  <si>
    <t>林珮瑜</t>
    <phoneticPr fontId="0" type="Hiragana"/>
  </si>
  <si>
    <t>助理管理師</t>
    <phoneticPr fontId="0" type="Hiragana"/>
  </si>
  <si>
    <t>開發二部</t>
    <phoneticPr fontId="0" type="Hiragana"/>
  </si>
  <si>
    <t>白涵潔</t>
    <phoneticPr fontId="0" type="Hiragana"/>
  </si>
  <si>
    <t>北區開發課</t>
    <phoneticPr fontId="0" type="Hiragana"/>
  </si>
  <si>
    <t>呂俊興</t>
    <phoneticPr fontId="0" type="Hiragana"/>
  </si>
  <si>
    <t>助理員</t>
    <phoneticPr fontId="0" type="Hiragana"/>
  </si>
  <si>
    <t>蘇榮霖</t>
    <phoneticPr fontId="0" type="Hiragana"/>
  </si>
  <si>
    <t>周天庸</t>
    <phoneticPr fontId="0" type="Hiragana"/>
  </si>
  <si>
    <t>採購課</t>
    <phoneticPr fontId="0" type="Hiragana"/>
  </si>
  <si>
    <t>林俊男</t>
    <phoneticPr fontId="0" type="Hiragana"/>
  </si>
  <si>
    <t>採購課長</t>
    <phoneticPr fontId="0" type="Hiragana"/>
  </si>
  <si>
    <t>方藝荃</t>
    <phoneticPr fontId="0" type="Hiragana"/>
  </si>
  <si>
    <t>採購專員</t>
    <phoneticPr fontId="0" type="Hiragana"/>
  </si>
  <si>
    <t>黃雯婧</t>
    <phoneticPr fontId="0" type="Hiragana"/>
  </si>
  <si>
    <t>中區通路事業</t>
    <phoneticPr fontId="0" type="Hiragana"/>
  </si>
  <si>
    <t>楊明德</t>
    <phoneticPr fontId="0" type="Hiragana"/>
  </si>
  <si>
    <t>王靜宜</t>
    <phoneticPr fontId="0" type="Hiragana"/>
  </si>
  <si>
    <t>盧詩武</t>
    <phoneticPr fontId="0" type="Hiragana"/>
  </si>
  <si>
    <t>業務人員</t>
    <phoneticPr fontId="0" type="Hiragana"/>
  </si>
  <si>
    <t>葉承祐</t>
    <phoneticPr fontId="0" type="Hiragana"/>
  </si>
  <si>
    <t>環安室</t>
    <phoneticPr fontId="0" type="Hiragana"/>
  </si>
  <si>
    <t>孫儷娥</t>
    <phoneticPr fontId="0" type="Hiragana"/>
  </si>
  <si>
    <t>營運部</t>
    <phoneticPr fontId="0" type="Hiragana"/>
  </si>
  <si>
    <t>趙芳欣</t>
    <phoneticPr fontId="0" type="Hiragana"/>
  </si>
  <si>
    <t>業務助理</t>
    <phoneticPr fontId="0" type="Hiragana"/>
  </si>
  <si>
    <t>資訊部</t>
    <phoneticPr fontId="0" type="Hiragana"/>
  </si>
  <si>
    <t>陳旭潔</t>
    <phoneticPr fontId="0" type="Hiragana"/>
  </si>
  <si>
    <t>程式設計師</t>
    <phoneticPr fontId="0" type="Hiragana"/>
  </si>
  <si>
    <t>開發一部</t>
    <phoneticPr fontId="0" type="Hiragana"/>
  </si>
  <si>
    <t>邱聿柔</t>
    <phoneticPr fontId="0" type="Hiragana"/>
  </si>
  <si>
    <t>李明娟</t>
    <phoneticPr fontId="0" type="Hiragana"/>
  </si>
  <si>
    <t>程式設計課</t>
    <phoneticPr fontId="0" type="Hiragana"/>
  </si>
  <si>
    <t>胡智仁</t>
    <phoneticPr fontId="0" type="Hiragana"/>
  </si>
  <si>
    <t>營業處</t>
    <phoneticPr fontId="0" type="Hiragana"/>
  </si>
  <si>
    <t>林澤宏</t>
    <phoneticPr fontId="0" type="Hiragana"/>
  </si>
  <si>
    <t>高級專員</t>
    <phoneticPr fontId="0" type="Hiragana"/>
  </si>
  <si>
    <t>鐘頂方</t>
    <phoneticPr fontId="0" type="Hiragana"/>
  </si>
  <si>
    <t>王俊杰</t>
    <phoneticPr fontId="0" type="Hiragana"/>
  </si>
  <si>
    <t>蔡惠雅</t>
    <phoneticPr fontId="0" type="Hiragana"/>
  </si>
  <si>
    <t>李俊謀</t>
    <phoneticPr fontId="0" type="Hiragana"/>
  </si>
  <si>
    <t>土城站</t>
    <phoneticPr fontId="0" type="Hiragana"/>
  </si>
  <si>
    <t>黃俊翔</t>
    <phoneticPr fontId="0" type="Hiragana"/>
  </si>
  <si>
    <t>陳玟吟</t>
    <phoneticPr fontId="0" type="Hiragana"/>
  </si>
  <si>
    <t>採購助理</t>
    <phoneticPr fontId="0" type="Hiragana"/>
  </si>
  <si>
    <t>謝佳璋</t>
    <phoneticPr fontId="0" type="Hiragana"/>
  </si>
  <si>
    <t>員工關係課</t>
    <phoneticPr fontId="0" type="Hiragana"/>
  </si>
  <si>
    <t>王詩涵</t>
    <phoneticPr fontId="0" type="Hiragana"/>
  </si>
  <si>
    <t>課長</t>
    <phoneticPr fontId="0" type="Hiragana"/>
  </si>
  <si>
    <t>葉榮華</t>
    <phoneticPr fontId="0" type="Hiragana"/>
  </si>
  <si>
    <t>林秀華</t>
    <phoneticPr fontId="0" type="Hiragana"/>
  </si>
  <si>
    <t>二手商品部</t>
    <phoneticPr fontId="0" type="Hiragana"/>
  </si>
  <si>
    <t>陳建宏</t>
    <phoneticPr fontId="0" type="Hiragana"/>
  </si>
  <si>
    <t>檢測人員</t>
    <phoneticPr fontId="0" type="Hiragana"/>
  </si>
  <si>
    <t>林志龍</t>
    <phoneticPr fontId="0" type="Hiragana"/>
  </si>
  <si>
    <t>許淯婷</t>
    <phoneticPr fontId="0" type="Hiragana"/>
  </si>
  <si>
    <t>張丞均</t>
    <phoneticPr fontId="0" type="Hiragana"/>
  </si>
  <si>
    <t>陳曉穎</t>
    <phoneticPr fontId="0" type="Hiragana"/>
  </si>
  <si>
    <t>網銷管理師</t>
    <phoneticPr fontId="0" type="Hiragana"/>
  </si>
  <si>
    <t>黃戎奐</t>
    <phoneticPr fontId="0" type="Hiragana"/>
  </si>
  <si>
    <t>鐘莉萍</t>
    <phoneticPr fontId="0" type="Hiragana"/>
  </si>
  <si>
    <t>蔡萬信</t>
    <phoneticPr fontId="0" type="Hiragana"/>
  </si>
  <si>
    <t>李政家</t>
    <phoneticPr fontId="0" type="Hiragana"/>
  </si>
  <si>
    <t>陳嘉惠</t>
    <phoneticPr fontId="0" type="Hiragana"/>
  </si>
  <si>
    <t>盧彥成</t>
    <phoneticPr fontId="0" type="Hiragana"/>
  </si>
  <si>
    <t>徐素娥</t>
    <phoneticPr fontId="0" type="Hiragana"/>
  </si>
  <si>
    <t>張世欣</t>
    <phoneticPr fontId="0" type="Hiragana"/>
  </si>
  <si>
    <t>劉文正</t>
    <phoneticPr fontId="0" type="Hiragana"/>
  </si>
  <si>
    <t>陳以村</t>
    <phoneticPr fontId="0" type="Hiragana"/>
  </si>
  <si>
    <t>徐健忠</t>
    <phoneticPr fontId="0" type="Hiragana"/>
  </si>
  <si>
    <t>柯美月</t>
    <phoneticPr fontId="0" type="Hiragana"/>
  </si>
  <si>
    <t>呂佳展</t>
    <phoneticPr fontId="0" type="Hiragana"/>
  </si>
  <si>
    <t>謝中信</t>
    <phoneticPr fontId="0" type="Hiragana"/>
  </si>
  <si>
    <t>劉祥君</t>
    <phoneticPr fontId="0" type="Hiragana"/>
  </si>
  <si>
    <t>總務</t>
    <phoneticPr fontId="0" type="Hiragana"/>
  </si>
  <si>
    <t>曹曉芬</t>
    <phoneticPr fontId="0" type="Hiragana"/>
  </si>
  <si>
    <t>魏志強</t>
    <phoneticPr fontId="0" type="Hiragana"/>
  </si>
  <si>
    <t>總務課</t>
    <phoneticPr fontId="0" type="Hiragana"/>
  </si>
  <si>
    <t>陳計宏</t>
    <phoneticPr fontId="0" type="Hiragana"/>
  </si>
  <si>
    <t>梁秀玉</t>
    <phoneticPr fontId="0" type="Hiragana"/>
  </si>
  <si>
    <t>工務助理</t>
    <phoneticPr fontId="0" type="Hiragana"/>
  </si>
  <si>
    <t>游敏鈺</t>
    <phoneticPr fontId="0" type="Hiragana"/>
  </si>
  <si>
    <t>普會助理</t>
    <phoneticPr fontId="0" type="Hiragana"/>
  </si>
  <si>
    <t>王佳惠</t>
    <phoneticPr fontId="0" type="Hiragana"/>
  </si>
  <si>
    <t>林子新</t>
    <phoneticPr fontId="0" type="Hiragana"/>
  </si>
  <si>
    <t>專案課</t>
    <phoneticPr fontId="0" type="Hiragana"/>
  </si>
  <si>
    <t>蘇慶欣</t>
    <phoneticPr fontId="0" type="Hiragana"/>
  </si>
  <si>
    <t>副課長</t>
    <phoneticPr fontId="0" type="Hiragana"/>
  </si>
  <si>
    <t>資部</t>
    <phoneticPr fontId="0" type="Hiragana"/>
  </si>
  <si>
    <t>林佳惠</t>
    <phoneticPr fontId="0" type="Hiragana"/>
  </si>
  <si>
    <t>倪慧芳</t>
    <phoneticPr fontId="0" type="Hiragana"/>
  </si>
  <si>
    <t>王美春</t>
    <phoneticPr fontId="0" type="Hiragana"/>
  </si>
  <si>
    <t>黃敏芳</t>
    <phoneticPr fontId="0" type="Hiragana"/>
  </si>
  <si>
    <t>總機</t>
    <phoneticPr fontId="0" type="Hiragana"/>
  </si>
  <si>
    <t>吳焜煌</t>
    <phoneticPr fontId="0" type="Hiragana"/>
  </si>
  <si>
    <t>太平站</t>
    <phoneticPr fontId="0" type="Hiragana"/>
  </si>
  <si>
    <t>林文化</t>
    <phoneticPr fontId="0" type="Hiragana"/>
  </si>
  <si>
    <t>塔尼</t>
    <phoneticPr fontId="0" type="Hiragana"/>
  </si>
  <si>
    <t>外勞</t>
    <phoneticPr fontId="0" type="Hiragana"/>
  </si>
  <si>
    <t>阿替</t>
    <phoneticPr fontId="0" type="Hiragana"/>
  </si>
  <si>
    <t>李岳軍</t>
    <phoneticPr fontId="0" type="Hiragana"/>
  </si>
  <si>
    <t>系統分析師</t>
    <phoneticPr fontId="0" type="Hiragana"/>
  </si>
  <si>
    <t>黃雅惠</t>
    <phoneticPr fontId="0" type="Hiragana"/>
  </si>
  <si>
    <t>柯秋順</t>
    <phoneticPr fontId="0" type="Hiragana"/>
  </si>
  <si>
    <t>張智豪</t>
    <phoneticPr fontId="0" type="Hiragana"/>
  </si>
  <si>
    <t>財務處</t>
    <phoneticPr fontId="0" type="Hiragana"/>
  </si>
  <si>
    <t>林雅慧</t>
    <phoneticPr fontId="0" type="Hiragana"/>
  </si>
  <si>
    <t>會計助理</t>
    <phoneticPr fontId="0" type="Hiragana"/>
  </si>
  <si>
    <t>鄭佩盈</t>
    <phoneticPr fontId="0" type="Hiragana"/>
  </si>
  <si>
    <t>溫惠鳳</t>
    <phoneticPr fontId="0" type="Hiragana"/>
  </si>
  <si>
    <t>陳麗玉</t>
    <phoneticPr fontId="0" type="Hiragana"/>
  </si>
  <si>
    <t>清潔人員</t>
    <phoneticPr fontId="0" type="Hiragana"/>
  </si>
  <si>
    <t>柯張育蓁</t>
    <phoneticPr fontId="0" type="Hiragana"/>
  </si>
  <si>
    <t>楊紫淇</t>
    <phoneticPr fontId="0" type="Hiragana"/>
  </si>
  <si>
    <t>旺利站</t>
    <phoneticPr fontId="0" type="Hiragana"/>
  </si>
  <si>
    <t>黃隆昌</t>
    <phoneticPr fontId="0" type="Hiragana"/>
  </si>
  <si>
    <t>八卦山站</t>
    <phoneticPr fontId="0" type="Hiragana"/>
  </si>
  <si>
    <t>李登豐</t>
    <phoneticPr fontId="0" type="Hiragana"/>
  </si>
  <si>
    <t>葉明昌</t>
    <phoneticPr fontId="0" type="Hiragana"/>
  </si>
  <si>
    <t>何玉娟</t>
    <phoneticPr fontId="0" type="Hiragana"/>
  </si>
  <si>
    <t>陳昭榮</t>
    <phoneticPr fontId="0" type="Hiragana"/>
  </si>
  <si>
    <t>總務管理師</t>
    <phoneticPr fontId="0" type="Hiragana"/>
  </si>
  <si>
    <t>張大胤</t>
    <phoneticPr fontId="0" type="Hiragana"/>
  </si>
  <si>
    <t>莊雅婷</t>
    <phoneticPr fontId="0" type="Hiragana"/>
  </si>
  <si>
    <t>黃妤榛</t>
    <phoneticPr fontId="0" type="Hiragana"/>
  </si>
  <si>
    <t>爾冷</t>
    <phoneticPr fontId="0" type="Hiragana"/>
  </si>
  <si>
    <t>業務處</t>
    <phoneticPr fontId="0" type="Hiragana"/>
  </si>
  <si>
    <t>陳佳濱</t>
    <phoneticPr fontId="0" type="Hiragana"/>
  </si>
  <si>
    <t>業務高專</t>
    <phoneticPr fontId="0" type="Hiragana"/>
  </si>
  <si>
    <t>陳宜鈴</t>
    <phoneticPr fontId="0" type="Hiragana"/>
  </si>
  <si>
    <t>林玉青</t>
    <phoneticPr fontId="0" type="Hiragana"/>
  </si>
  <si>
    <t>趙韋旭</t>
    <phoneticPr fontId="0" type="Hiragana"/>
  </si>
  <si>
    <t>葉昱良</t>
    <phoneticPr fontId="0" type="Hiragana"/>
  </si>
  <si>
    <t>王宣</t>
    <phoneticPr fontId="0" type="Hiragana"/>
  </si>
  <si>
    <t>楊筑婷</t>
    <phoneticPr fontId="0" type="Hiragana"/>
  </si>
  <si>
    <t>工讀生</t>
    <phoneticPr fontId="0" type="Hiragana"/>
  </si>
  <si>
    <t>張議之</t>
    <phoneticPr fontId="0" type="Hiragana"/>
  </si>
  <si>
    <t>營業處行政室</t>
    <phoneticPr fontId="0" type="Hiragana"/>
  </si>
  <si>
    <t>陳姮妙</t>
    <phoneticPr fontId="0" type="Hiragana"/>
  </si>
  <si>
    <t>謝家興</t>
    <phoneticPr fontId="0" type="Hiragana"/>
  </si>
  <si>
    <t>蔡珊珊</t>
    <phoneticPr fontId="0" type="Hiragana"/>
  </si>
  <si>
    <t>開發部</t>
    <phoneticPr fontId="0" type="Hiragana"/>
  </si>
  <si>
    <t>柯張晴</t>
    <phoneticPr fontId="0" type="Hiragana"/>
  </si>
  <si>
    <t>業務處行政室</t>
    <phoneticPr fontId="0" type="Hiragana"/>
  </si>
  <si>
    <t>陳淑杏</t>
    <phoneticPr fontId="0" type="Hiragana"/>
  </si>
  <si>
    <t>劉育昌</t>
    <phoneticPr fontId="0" type="Hiragana"/>
  </si>
  <si>
    <t>覃玉珍</t>
    <phoneticPr fontId="0" type="Hiragana"/>
  </si>
  <si>
    <t>李志文</t>
    <phoneticPr fontId="0" type="Hiragana"/>
  </si>
  <si>
    <t>營運部助理</t>
    <phoneticPr fontId="0" type="Hiragana"/>
  </si>
  <si>
    <t>鄭雪君</t>
    <phoneticPr fontId="0" type="Hiragana"/>
  </si>
  <si>
    <t>銷貨中心</t>
    <phoneticPr fontId="0" type="Hiragana"/>
  </si>
  <si>
    <t>張瑞仁</t>
    <phoneticPr fontId="0" type="Hiragana"/>
  </si>
  <si>
    <t>朱見清</t>
    <phoneticPr fontId="0" type="Hiragana"/>
  </si>
  <si>
    <t>趙珮怜</t>
    <phoneticPr fontId="0" type="Hiragana"/>
  </si>
  <si>
    <t>喬翔站</t>
    <phoneticPr fontId="0" type="Hiragana"/>
  </si>
  <si>
    <t>邱仁彬</t>
    <phoneticPr fontId="0" type="Hiragana"/>
  </si>
  <si>
    <t>蔡明新</t>
    <phoneticPr fontId="0" type="Hiragana"/>
  </si>
  <si>
    <t>彭綉婷</t>
    <phoneticPr fontId="0" type="Hiragana"/>
  </si>
  <si>
    <t>晚班會計助理</t>
    <phoneticPr fontId="0" type="Hiragana"/>
  </si>
  <si>
    <t>環安法務部</t>
    <phoneticPr fontId="0" type="Hiragana"/>
  </si>
  <si>
    <t>楊孝誼</t>
    <phoneticPr fontId="0" type="Hiragana"/>
  </si>
  <si>
    <t>楊華苓</t>
    <phoneticPr fontId="0" type="Hiragana"/>
  </si>
  <si>
    <t>行政助理</t>
    <phoneticPr fontId="0" type="Hiragana"/>
  </si>
  <si>
    <t>業務處開發部</t>
    <phoneticPr fontId="0" type="Hiragana"/>
  </si>
  <si>
    <t>黃郁恬</t>
    <phoneticPr fontId="0" type="Hiragana"/>
  </si>
  <si>
    <t>莊景堯</t>
    <phoneticPr fontId="0" type="Hiragana"/>
  </si>
  <si>
    <t>游富凱</t>
    <phoneticPr fontId="0" type="Hiragana"/>
  </si>
  <si>
    <t>李育槿</t>
    <phoneticPr fontId="0" type="Hiragana"/>
  </si>
  <si>
    <t>聯結車司機</t>
    <phoneticPr fontId="0" type="Hiragana"/>
  </si>
  <si>
    <t>廖顯宗</t>
    <phoneticPr fontId="0" type="Hiragana"/>
  </si>
  <si>
    <t>王鈺婷</t>
    <phoneticPr fontId="0" type="Hiragana"/>
  </si>
  <si>
    <t>假日工讀生</t>
    <phoneticPr fontId="0" type="Hiragana"/>
  </si>
  <si>
    <t>袁志勇</t>
    <phoneticPr fontId="0" type="Hiragana"/>
  </si>
  <si>
    <t>全興廠資收課</t>
    <phoneticPr fontId="0" type="Hiragana"/>
  </si>
  <si>
    <t>韋碧賢</t>
    <phoneticPr fontId="0" type="Hiragana"/>
  </si>
  <si>
    <t>龔煌富</t>
    <phoneticPr fontId="0" type="Hiragana"/>
  </si>
  <si>
    <t>謝孟政</t>
    <phoneticPr fontId="0" type="Hiragana"/>
  </si>
  <si>
    <t>黃琮恆</t>
    <phoneticPr fontId="0" type="Hiragana"/>
  </si>
  <si>
    <t>郭豐瑞</t>
    <phoneticPr fontId="0" type="Hiragana"/>
  </si>
  <si>
    <t>王世豪</t>
    <phoneticPr fontId="0" type="Hiragana"/>
  </si>
  <si>
    <t>財務處會計部</t>
    <phoneticPr fontId="0" type="Hiragana"/>
  </si>
  <si>
    <t>陳巧鈴</t>
    <phoneticPr fontId="0" type="Hiragana"/>
  </si>
  <si>
    <t>劉瑞萍</t>
    <phoneticPr fontId="0" type="Hiragana"/>
  </si>
  <si>
    <t>林良品</t>
    <phoneticPr fontId="0" type="Hiragana"/>
  </si>
  <si>
    <t>許方味</t>
    <phoneticPr fontId="0" type="Hiragana"/>
  </si>
  <si>
    <t>營運部欣欣專案</t>
    <phoneticPr fontId="0" type="Hiragana"/>
  </si>
  <si>
    <t>蔡昭賢</t>
    <phoneticPr fontId="0" type="Hiragana"/>
  </si>
  <si>
    <t>陳育志</t>
    <phoneticPr fontId="0" type="Hiragana"/>
  </si>
  <si>
    <t>林郁婷</t>
    <phoneticPr fontId="0" type="Hiragana"/>
  </si>
  <si>
    <t>楊力乙</t>
    <phoneticPr fontId="0" type="Hiragana"/>
  </si>
  <si>
    <t>拖車司機</t>
    <phoneticPr fontId="0" type="Hiragana"/>
  </si>
  <si>
    <t>王柏鈞</t>
    <phoneticPr fontId="0" type="Hiragana"/>
  </si>
  <si>
    <t>夾子車司機</t>
    <phoneticPr fontId="0" type="Hiragana"/>
  </si>
  <si>
    <t>劉明俊</t>
    <phoneticPr fontId="0" type="Hiragana"/>
  </si>
  <si>
    <t>許家慶</t>
    <phoneticPr fontId="0" type="Hiragana"/>
  </si>
  <si>
    <t>涂竹松</t>
    <phoneticPr fontId="0" type="Hiragana"/>
  </si>
  <si>
    <t>蘇慧珍</t>
    <phoneticPr fontId="0" type="Hiragana"/>
  </si>
  <si>
    <t>邱世達</t>
    <phoneticPr fontId="0" type="Hiragana"/>
  </si>
  <si>
    <t>全興資收課</t>
    <phoneticPr fontId="0" type="Hiragana"/>
  </si>
  <si>
    <t>王秀美</t>
    <phoneticPr fontId="0" type="Hiragana"/>
  </si>
  <si>
    <t>謝淑芬</t>
    <phoneticPr fontId="0" type="Hiragana"/>
  </si>
  <si>
    <t>董事長秘書</t>
    <phoneticPr fontId="0" type="Hiragana"/>
  </si>
  <si>
    <t>許曉雯</t>
    <phoneticPr fontId="0" type="Hiragana"/>
  </si>
  <si>
    <t>徐智熲</t>
    <phoneticPr fontId="0" type="Hiragana"/>
  </si>
  <si>
    <t>何佳育</t>
    <phoneticPr fontId="0" type="Hiragana"/>
  </si>
  <si>
    <t>張晉誠</t>
    <phoneticPr fontId="0" type="Hiragana"/>
  </si>
  <si>
    <t>卓婉珍</t>
    <phoneticPr fontId="0" type="Hiragana"/>
  </si>
  <si>
    <t>曾逸妤</t>
    <phoneticPr fontId="0" type="Hiragana"/>
  </si>
  <si>
    <t>賴俊雄</t>
    <phoneticPr fontId="0" type="Hiragana"/>
  </si>
  <si>
    <t>陳秋萍</t>
    <phoneticPr fontId="0" type="Hiragana"/>
  </si>
  <si>
    <t>張乃仁</t>
    <phoneticPr fontId="0" type="Hiragana"/>
  </si>
  <si>
    <t>游智元</t>
    <phoneticPr fontId="0" type="Hiragana"/>
  </si>
  <si>
    <t>林正育</t>
    <phoneticPr fontId="0" type="Hiragana"/>
  </si>
  <si>
    <t>盧宗教</t>
    <phoneticPr fontId="0" type="Hiragana"/>
  </si>
  <si>
    <t>李佳霖</t>
    <phoneticPr fontId="0" type="Hiragana"/>
  </si>
  <si>
    <t>郭明俊</t>
    <phoneticPr fontId="0" type="Hiragana"/>
  </si>
  <si>
    <t>黃志源</t>
    <phoneticPr fontId="0" type="Hiragana"/>
  </si>
  <si>
    <t>王議模</t>
    <phoneticPr fontId="0" type="Hiragana"/>
  </si>
  <si>
    <t>陳輝煌</t>
    <phoneticPr fontId="0" type="Hiragana"/>
  </si>
  <si>
    <t>戴鈞宏</t>
    <phoneticPr fontId="0" type="Hiragana"/>
  </si>
  <si>
    <t>法務高專</t>
    <phoneticPr fontId="0" type="Hiragana"/>
  </si>
  <si>
    <t>呂淑敏</t>
    <phoneticPr fontId="0" type="Hiragana"/>
  </si>
  <si>
    <t>廖雅雯</t>
    <phoneticPr fontId="0" type="Hiragana"/>
  </si>
  <si>
    <t>蔣文翔</t>
    <phoneticPr fontId="0" type="Hiragana"/>
  </si>
  <si>
    <t>石明芳</t>
    <phoneticPr fontId="0" type="Hiragana"/>
  </si>
  <si>
    <t>業務處營運部</t>
    <phoneticPr fontId="0" type="Hiragana"/>
  </si>
  <si>
    <t>沈岳霖</t>
    <phoneticPr fontId="0" type="Hiragana"/>
  </si>
  <si>
    <t>黃吉萍</t>
    <phoneticPr fontId="0" type="Hiragana"/>
  </si>
  <si>
    <t>吳明軒</t>
    <phoneticPr fontId="0" type="Hiragana"/>
  </si>
  <si>
    <t>陳信龍</t>
    <phoneticPr fontId="0" type="Hiragana"/>
  </si>
  <si>
    <t>業務處二手商品部</t>
    <phoneticPr fontId="0" type="Hiragana"/>
  </si>
  <si>
    <t>楊仁瑋</t>
    <phoneticPr fontId="0" type="Hiragana"/>
  </si>
  <si>
    <t>詹金翰</t>
    <phoneticPr fontId="0" type="Hiragana"/>
  </si>
  <si>
    <t>徐偉崎</t>
    <phoneticPr fontId="0" type="Hiragana"/>
  </si>
  <si>
    <t>郭敏雄</t>
    <phoneticPr fontId="0" type="Hiragana"/>
  </si>
  <si>
    <t>曾智祥</t>
    <phoneticPr fontId="0" type="Hiragana"/>
  </si>
  <si>
    <t>張森峰</t>
    <phoneticPr fontId="0" type="Hiragana"/>
  </si>
  <si>
    <t>許坤綻</t>
    <phoneticPr fontId="0" type="Hiragana"/>
  </si>
  <si>
    <t>張學威</t>
    <phoneticPr fontId="0" type="Hiragana"/>
  </si>
  <si>
    <t>系統工程師</t>
    <phoneticPr fontId="0" type="Hiragana"/>
  </si>
  <si>
    <t>蔡佳玲</t>
    <phoneticPr fontId="0" type="Hiragana"/>
  </si>
  <si>
    <t>洪秀緣</t>
    <phoneticPr fontId="0" type="Hiragana"/>
  </si>
  <si>
    <t>李岳翰</t>
    <phoneticPr fontId="0" type="Hiragana"/>
  </si>
  <si>
    <t>丁阿英</t>
    <phoneticPr fontId="0" type="Hiragana"/>
  </si>
  <si>
    <t>林湘芸</t>
    <phoneticPr fontId="0" type="Hiragana"/>
  </si>
  <si>
    <t>陳燕靖</t>
    <phoneticPr fontId="0" type="Hiragana"/>
  </si>
  <si>
    <t>業務處行銷室</t>
    <phoneticPr fontId="0" type="Hiragana"/>
  </si>
  <si>
    <t>廖育慶</t>
    <phoneticPr fontId="0" type="Hiragana"/>
  </si>
  <si>
    <t>潘彥均</t>
    <phoneticPr fontId="0" type="Hiragana"/>
  </si>
  <si>
    <t>尹詠頡</t>
    <phoneticPr fontId="0" type="Hiragana"/>
  </si>
  <si>
    <t>洪宗毅</t>
    <phoneticPr fontId="0" type="Hiragana"/>
  </si>
  <si>
    <t>李雅授</t>
    <phoneticPr fontId="0" type="Hiragana"/>
  </si>
  <si>
    <t>廖秀萍</t>
    <phoneticPr fontId="0" type="Hiragana"/>
  </si>
  <si>
    <t>劉德旺</t>
    <phoneticPr fontId="0" type="Hiragana"/>
  </si>
  <si>
    <t>林俊宏</t>
    <phoneticPr fontId="0" type="Hiragana"/>
  </si>
  <si>
    <t>陳江賓</t>
    <phoneticPr fontId="0" type="Hiragana"/>
  </si>
  <si>
    <t>黃伯民</t>
    <phoneticPr fontId="0" type="Hiragana"/>
  </si>
  <si>
    <t>廖冠如</t>
    <phoneticPr fontId="0" type="Hiragana"/>
  </si>
  <si>
    <t>陳江寧</t>
    <phoneticPr fontId="0" type="Hiragana"/>
  </si>
  <si>
    <t>陳宗修</t>
    <phoneticPr fontId="0" type="Hiragana"/>
  </si>
  <si>
    <t>曾昶瑞</t>
    <phoneticPr fontId="0" type="Hiragana"/>
  </si>
  <si>
    <t>黃承祐</t>
    <phoneticPr fontId="0" type="Hiragana"/>
  </si>
  <si>
    <t>蔡佩倫</t>
    <phoneticPr fontId="0" type="Hiragana"/>
  </si>
  <si>
    <t>設計助理</t>
    <phoneticPr fontId="0" type="Hiragana"/>
  </si>
  <si>
    <t>許文瀞</t>
    <phoneticPr fontId="0" type="Hiragana"/>
  </si>
  <si>
    <t>鄭健森</t>
    <phoneticPr fontId="0" type="Hiragana"/>
  </si>
  <si>
    <t>柯朝梁</t>
    <phoneticPr fontId="0" type="Hiragana"/>
  </si>
  <si>
    <t>中班外場人員</t>
    <phoneticPr fontId="0" type="Hiragana"/>
  </si>
  <si>
    <t>南屯站</t>
    <phoneticPr fontId="0" type="Hiragana"/>
  </si>
  <si>
    <t>許晁城</t>
    <phoneticPr fontId="0" type="Hiragana"/>
  </si>
  <si>
    <t>童彩霞</t>
    <phoneticPr fontId="0" type="Hiragana"/>
  </si>
  <si>
    <t>陳國銓</t>
    <phoneticPr fontId="0" type="Hiragana"/>
  </si>
  <si>
    <t>蘇聖富</t>
    <phoneticPr fontId="0" type="Hiragana"/>
  </si>
  <si>
    <t>陳有得</t>
    <phoneticPr fontId="0" type="Hiragana"/>
  </si>
  <si>
    <t>婁亞月</t>
    <phoneticPr fontId="0" type="Hiragana"/>
  </si>
  <si>
    <t>和美站</t>
    <phoneticPr fontId="0" type="Hiragana"/>
  </si>
  <si>
    <t>黃雍程</t>
    <phoneticPr fontId="0" type="Hiragana"/>
  </si>
  <si>
    <t>楊銘達</t>
    <phoneticPr fontId="0" type="Hiragana"/>
  </si>
  <si>
    <t>李美莉</t>
    <phoneticPr fontId="0" type="Hiragana"/>
  </si>
  <si>
    <t>中班作業員</t>
    <phoneticPr fontId="0" type="Hiragana"/>
  </si>
  <si>
    <t>林杜罔飼</t>
    <phoneticPr fontId="0" type="Hiragana"/>
  </si>
  <si>
    <t>蔡清香</t>
    <phoneticPr fontId="0" type="Hiragana"/>
  </si>
  <si>
    <t>于士正</t>
    <phoneticPr fontId="0" type="Hiragana"/>
  </si>
  <si>
    <t>林美齡</t>
    <phoneticPr fontId="0" type="Hiragana"/>
  </si>
  <si>
    <t>曾念姊</t>
    <phoneticPr fontId="0" type="Hiragana"/>
  </si>
  <si>
    <t>吳碧燕</t>
    <phoneticPr fontId="0" type="Hiragana"/>
  </si>
  <si>
    <t>林仕哲</t>
    <phoneticPr fontId="0" type="Hiragana"/>
  </si>
  <si>
    <t>李國光</t>
    <phoneticPr fontId="0" type="Hiragana"/>
  </si>
  <si>
    <t>邱展鵬</t>
    <phoneticPr fontId="0" type="Hiragana"/>
  </si>
  <si>
    <t>洪巧怡</t>
    <phoneticPr fontId="0" type="Hiragana"/>
  </si>
  <si>
    <t>曾彥棋</t>
    <phoneticPr fontId="0" type="Hiragana"/>
  </si>
  <si>
    <t>江立翔</t>
    <phoneticPr fontId="0" type="Hiragana"/>
  </si>
  <si>
    <t>計時工讀生</t>
    <phoneticPr fontId="0" type="Hiragana"/>
  </si>
  <si>
    <t>林常睿</t>
    <phoneticPr fontId="0" type="Hiragana"/>
  </si>
  <si>
    <t>魏強</t>
    <phoneticPr fontId="0" type="Hiragana"/>
  </si>
  <si>
    <t>蔡怡娟</t>
    <phoneticPr fontId="0" type="Hiragana"/>
  </si>
  <si>
    <t>許郁綾</t>
    <phoneticPr fontId="0" type="Hiragana"/>
  </si>
  <si>
    <t>林裕欣</t>
    <phoneticPr fontId="0" type="Hiragana"/>
  </si>
  <si>
    <t>陳嬿宇</t>
    <phoneticPr fontId="0" type="Hiragana"/>
  </si>
  <si>
    <t>趙文萍</t>
    <phoneticPr fontId="0" type="Hiragana"/>
  </si>
  <si>
    <t>胡文龍</t>
    <phoneticPr fontId="0" type="Hiragana"/>
  </si>
  <si>
    <t>葉一鳴</t>
    <phoneticPr fontId="0" type="Hiragana"/>
  </si>
  <si>
    <t>謝曜州</t>
    <phoneticPr fontId="0" type="Hiragana"/>
  </si>
  <si>
    <t>徐智儒</t>
    <phoneticPr fontId="0" type="Hiragana"/>
  </si>
  <si>
    <t>楊惇伃</t>
    <phoneticPr fontId="0" type="Hiragana"/>
  </si>
  <si>
    <t>郭正祥</t>
    <phoneticPr fontId="0" type="Hiragana"/>
  </si>
  <si>
    <t>趙玟涵</t>
    <phoneticPr fontId="0" type="Hiragana"/>
  </si>
  <si>
    <t>林土水</t>
    <phoneticPr fontId="0" type="Hiragana"/>
  </si>
  <si>
    <t>陳美倫</t>
    <phoneticPr fontId="0" type="Hiragana"/>
  </si>
  <si>
    <t>張至豪</t>
    <phoneticPr fontId="0" type="Hiragana"/>
  </si>
  <si>
    <t>徐沛銘</t>
    <phoneticPr fontId="0" type="Hiragana"/>
  </si>
  <si>
    <t>梅氏碧水</t>
    <phoneticPr fontId="0" type="Hiragana"/>
  </si>
  <si>
    <t>張元瑜</t>
    <phoneticPr fontId="0" type="Hiragana"/>
  </si>
  <si>
    <t>許昆杰</t>
    <phoneticPr fontId="0" type="Hiragana"/>
  </si>
  <si>
    <t>許睿煬</t>
    <phoneticPr fontId="0" type="Hiragana"/>
  </si>
  <si>
    <t>聯合服務處行政室</t>
    <phoneticPr fontId="0" type="Hiragana"/>
  </si>
  <si>
    <t>高健寶</t>
    <phoneticPr fontId="0" type="Hiragana"/>
  </si>
  <si>
    <t>工務高專</t>
    <phoneticPr fontId="0" type="Hiragana"/>
  </si>
  <si>
    <t>營運一部</t>
    <phoneticPr fontId="0" type="Hiragana"/>
  </si>
  <si>
    <t>吳怡青</t>
    <phoneticPr fontId="0" type="Hiragana"/>
  </si>
  <si>
    <t>黃吳秀英</t>
    <phoneticPr fontId="0" type="Hiragana"/>
  </si>
  <si>
    <t>邱淑慧</t>
    <phoneticPr fontId="0" type="Hiragana"/>
  </si>
  <si>
    <t>蕭二郎</t>
    <phoneticPr fontId="0" type="Hiragana"/>
  </si>
  <si>
    <t>黃盟翔</t>
    <phoneticPr fontId="0" type="Hiragana"/>
  </si>
  <si>
    <t>企劃專員</t>
    <phoneticPr fontId="0" type="Hiragana"/>
  </si>
  <si>
    <t>楊秋祝</t>
    <phoneticPr fontId="0" type="Hiragana"/>
  </si>
  <si>
    <t>陳敦彬</t>
    <phoneticPr fontId="0" type="Hiragana"/>
  </si>
  <si>
    <t>鍾欣辰</t>
    <phoneticPr fontId="0" type="Hiragana"/>
  </si>
  <si>
    <t>經理</t>
    <phoneticPr fontId="0" type="Hiragana"/>
  </si>
  <si>
    <t>蔡碧娟</t>
    <phoneticPr fontId="0" type="Hiragana"/>
  </si>
  <si>
    <t>計時作業員</t>
    <phoneticPr fontId="0" type="Hiragana"/>
  </si>
  <si>
    <t>斗六站</t>
    <phoneticPr fontId="0" type="Hiragana"/>
  </si>
  <si>
    <t>計時作業員</t>
    <phoneticPr fontId="0" type="Hiragana"/>
  </si>
  <si>
    <t>斗六站</t>
    <phoneticPr fontId="0" type="Hiragana"/>
  </si>
  <si>
    <t>計時作業員</t>
    <phoneticPr fontId="0" type="Hiragana"/>
  </si>
  <si>
    <t>太平站</t>
    <phoneticPr fontId="0" type="Hiragana"/>
  </si>
  <si>
    <t>江立凱</t>
    <phoneticPr fontId="0" type="Hiragana"/>
  </si>
  <si>
    <t>桃園站</t>
    <phoneticPr fontId="0" type="Hiragana"/>
  </si>
  <si>
    <t>林義昌</t>
    <phoneticPr fontId="0" type="Hiragana"/>
  </si>
  <si>
    <t>土城站</t>
    <phoneticPr fontId="0" type="Hiragana"/>
  </si>
  <si>
    <t>邱子豪</t>
    <phoneticPr fontId="0" type="Hiragana"/>
  </si>
  <si>
    <t>外場人員</t>
    <phoneticPr fontId="0" type="Hiragana"/>
  </si>
  <si>
    <t>文山站</t>
    <phoneticPr fontId="0" type="Hiragana"/>
  </si>
  <si>
    <t>張雅茹</t>
    <phoneticPr fontId="0" type="Hiragana"/>
  </si>
  <si>
    <t>簡凱智</t>
    <phoneticPr fontId="0" type="Hiragana"/>
  </si>
  <si>
    <t>營運一部</t>
    <phoneticPr fontId="0" type="Hiragana"/>
  </si>
  <si>
    <t>林曄誠</t>
    <phoneticPr fontId="0" type="Hiragana"/>
  </si>
  <si>
    <t>司機</t>
    <phoneticPr fontId="0" type="Hiragana"/>
  </si>
  <si>
    <t>胡文龍</t>
    <phoneticPr fontId="0" type="Hiragana"/>
  </si>
  <si>
    <t>郭書秀</t>
    <phoneticPr fontId="0" type="Hiragana"/>
  </si>
  <si>
    <t>窗口會計</t>
    <phoneticPr fontId="0" type="Hiragana"/>
  </si>
  <si>
    <t>全興廠</t>
    <phoneticPr fontId="0" type="Hiragana"/>
  </si>
  <si>
    <t>塔農</t>
    <phoneticPr fontId="0" type="Hiragana"/>
  </si>
  <si>
    <t>作業員</t>
    <phoneticPr fontId="0" type="Hiragana"/>
  </si>
  <si>
    <t>山安</t>
    <phoneticPr fontId="0" type="Hiragana"/>
  </si>
  <si>
    <t>鄧勝德</t>
    <phoneticPr fontId="0" type="Hiragana"/>
  </si>
  <si>
    <t>大貨車司機</t>
    <phoneticPr fontId="0" type="Hiragana"/>
  </si>
  <si>
    <t>香山站</t>
    <phoneticPr fontId="0" type="Hiragana"/>
  </si>
  <si>
    <t>鄧哲宇</t>
    <phoneticPr fontId="0" type="Hiragana"/>
  </si>
  <si>
    <t>拖車司機</t>
    <phoneticPr fontId="0" type="Hiragana"/>
  </si>
  <si>
    <t>旺利站</t>
    <phoneticPr fontId="0" type="Hiragana"/>
  </si>
  <si>
    <t>許孝章</t>
    <phoneticPr fontId="0" type="Hiragana"/>
  </si>
  <si>
    <t>彭細瓊</t>
    <phoneticPr fontId="0" type="Hiragana"/>
  </si>
  <si>
    <t>員林站</t>
    <phoneticPr fontId="0" type="Hiragana"/>
  </si>
  <si>
    <t>林生洲</t>
    <phoneticPr fontId="0" type="Hiragana"/>
  </si>
  <si>
    <t>斗六站</t>
    <phoneticPr fontId="0" type="Hiragana"/>
  </si>
  <si>
    <t>張榆閔</t>
    <phoneticPr fontId="0" type="Hiragana"/>
  </si>
  <si>
    <t>陳筱薇</t>
    <phoneticPr fontId="0" type="Hiragana"/>
  </si>
  <si>
    <t>吳秋鳳</t>
    <phoneticPr fontId="0" type="Hiragana"/>
  </si>
  <si>
    <t>文山專案</t>
    <phoneticPr fontId="0" type="Hiragana"/>
  </si>
  <si>
    <t>林春來</t>
    <phoneticPr fontId="0" type="Hiragana"/>
  </si>
  <si>
    <t>趙萬福</t>
    <phoneticPr fontId="0" type="Hiragana"/>
  </si>
  <si>
    <t>彰興站</t>
    <phoneticPr fontId="0" type="Hiragana"/>
  </si>
  <si>
    <t>施福氣</t>
    <phoneticPr fontId="0" type="Hiragana"/>
  </si>
  <si>
    <t>楊梅3M專案</t>
    <phoneticPr fontId="0" type="Hiragana"/>
  </si>
  <si>
    <t>陳葦綸</t>
    <phoneticPr fontId="0" type="Hiragana"/>
  </si>
  <si>
    <t>徐俊雄</t>
    <phoneticPr fontId="0" type="Hiragana"/>
  </si>
  <si>
    <t>聯合服務處行政室</t>
    <phoneticPr fontId="0" type="Hiragana"/>
  </si>
  <si>
    <t>張慧珊</t>
    <phoneticPr fontId="0" type="Hiragana"/>
  </si>
  <si>
    <t>行政助理</t>
    <phoneticPr fontId="0" type="Hiragana"/>
  </si>
  <si>
    <t>胡秉閎</t>
    <phoneticPr fontId="0" type="Hiragana"/>
  </si>
  <si>
    <t>環安法務部</t>
    <phoneticPr fontId="0" type="Hiragana"/>
  </si>
  <si>
    <t>劉原均</t>
    <phoneticPr fontId="0" type="Hiragana"/>
  </si>
  <si>
    <t>專員</t>
    <phoneticPr fontId="0" type="Hiragana"/>
  </si>
  <si>
    <t>魏育源</t>
    <phoneticPr fontId="0" type="Hiragana"/>
  </si>
  <si>
    <t>採購專員</t>
    <phoneticPr fontId="0" type="Hiragana"/>
  </si>
  <si>
    <t>業務處行政室</t>
    <phoneticPr fontId="0" type="Hiragana"/>
  </si>
  <si>
    <t>吳嘉玲</t>
    <phoneticPr fontId="0" type="Hiragana"/>
  </si>
  <si>
    <t>管理師</t>
    <phoneticPr fontId="0" type="Hiragana"/>
  </si>
  <si>
    <t>財務處</t>
    <phoneticPr fontId="0" type="Hiragana"/>
  </si>
  <si>
    <t>劉懿萱</t>
    <phoneticPr fontId="0" type="Hiragana"/>
  </si>
  <si>
    <t>會計助理</t>
    <phoneticPr fontId="0" type="Hiragana"/>
  </si>
  <si>
    <t>友達專案</t>
    <phoneticPr fontId="0" type="Hiragana"/>
  </si>
  <si>
    <t>林坤隆</t>
    <phoneticPr fontId="0" type="Hiragana"/>
  </si>
  <si>
    <t>陳木柱</t>
    <phoneticPr fontId="0" type="Hiragana"/>
  </si>
  <si>
    <t>劉原亨</t>
    <phoneticPr fontId="0" type="Hiragana"/>
  </si>
  <si>
    <t>35噸拖車司機</t>
    <phoneticPr fontId="0" type="Hiragana"/>
  </si>
  <si>
    <t>李來川</t>
    <phoneticPr fontId="0" type="Hiragana"/>
  </si>
  <si>
    <t>陳安祿</t>
    <phoneticPr fontId="0" type="Hiragana"/>
  </si>
  <si>
    <t>八卦山站</t>
    <phoneticPr fontId="0" type="Hiragana"/>
  </si>
  <si>
    <t>陳宥惠</t>
    <phoneticPr fontId="0" type="Hiragana"/>
  </si>
  <si>
    <t>草屯站</t>
    <phoneticPr fontId="0" type="Hiragana"/>
  </si>
  <si>
    <t>簡銘山</t>
    <phoneticPr fontId="0" type="Hiragana"/>
  </si>
  <si>
    <t>林鈺宗</t>
    <phoneticPr fontId="0" type="Hiragana"/>
  </si>
  <si>
    <t>陳柏林</t>
    <phoneticPr fontId="0" type="Hiragana"/>
  </si>
  <si>
    <t>邱宗寶</t>
    <phoneticPr fontId="0" type="Hiragana"/>
  </si>
  <si>
    <t>楊文祥</t>
    <phoneticPr fontId="0" type="Hiragana"/>
  </si>
  <si>
    <t>陳慶宗</t>
    <phoneticPr fontId="0" type="Hiragana"/>
  </si>
  <si>
    <t>王秀琴</t>
    <phoneticPr fontId="0" type="Hiragana"/>
  </si>
  <si>
    <t>駱牡丹</t>
    <phoneticPr fontId="0" type="Hiragana"/>
  </si>
  <si>
    <t>劉冬梅</t>
    <phoneticPr fontId="0" type="Hiragana"/>
  </si>
  <si>
    <t>南屯站</t>
    <phoneticPr fontId="0" type="Hiragana"/>
  </si>
  <si>
    <t>林駿宏</t>
    <phoneticPr fontId="0" type="Hiragana"/>
  </si>
  <si>
    <t>林成龍</t>
    <phoneticPr fontId="0" type="Hiragana"/>
  </si>
  <si>
    <t>李信德</t>
    <phoneticPr fontId="0" type="Hiragana"/>
  </si>
  <si>
    <t>莊政修</t>
    <phoneticPr fontId="0" type="Hiragana"/>
  </si>
  <si>
    <t>陳信宏</t>
    <phoneticPr fontId="0" type="Hiragana"/>
  </si>
  <si>
    <t>管理部</t>
    <phoneticPr fontId="0" type="Hiragana"/>
  </si>
  <si>
    <t>陳志榮</t>
    <phoneticPr fontId="0" type="Hiragana"/>
  </si>
  <si>
    <t>工務高專</t>
    <phoneticPr fontId="0" type="Hiragana"/>
  </si>
  <si>
    <t>余建成</t>
    <phoneticPr fontId="0" type="Hiragana"/>
  </si>
  <si>
    <t>黃秀麗</t>
    <phoneticPr fontId="0" type="Hiragana"/>
  </si>
  <si>
    <t>丁俞涵</t>
    <phoneticPr fontId="0" type="Hiragana"/>
  </si>
  <si>
    <t>陳江秀春</t>
    <phoneticPr fontId="0" type="Hiragana"/>
  </si>
  <si>
    <t>吳月雀</t>
    <phoneticPr fontId="0" type="Hiragana"/>
  </si>
  <si>
    <t>江毅清</t>
    <phoneticPr fontId="0" type="Hiragana"/>
  </si>
  <si>
    <t>黃嘉興</t>
    <phoneticPr fontId="0" type="Hiragana"/>
  </si>
  <si>
    <t>和美站</t>
    <phoneticPr fontId="0" type="Hiragana"/>
  </si>
  <si>
    <t>陳詠良</t>
    <phoneticPr fontId="0" type="Hiragana"/>
  </si>
  <si>
    <t>陳成順</t>
    <phoneticPr fontId="0" type="Hiragana"/>
  </si>
  <si>
    <t>廖俊偉</t>
    <phoneticPr fontId="0" type="Hiragana"/>
  </si>
  <si>
    <t>邱信義</t>
    <phoneticPr fontId="0" type="Hiragana"/>
  </si>
  <si>
    <t>鄧志熠</t>
    <phoneticPr fontId="0" type="Hiragana"/>
  </si>
  <si>
    <t>許誌盛</t>
    <phoneticPr fontId="0" type="Hiragana"/>
  </si>
  <si>
    <t>組長</t>
    <phoneticPr fontId="0" type="Hiragana"/>
  </si>
  <si>
    <t>承德站</t>
    <phoneticPr fontId="0" type="Hiragana"/>
  </si>
  <si>
    <t>蔡義豐</t>
    <phoneticPr fontId="0" type="Hiragana"/>
  </si>
  <si>
    <t>副主任</t>
    <phoneticPr fontId="0" type="Hiragana"/>
  </si>
  <si>
    <t>劉志鵬</t>
    <phoneticPr fontId="0" type="Hiragana"/>
  </si>
  <si>
    <t>薛陳開</t>
    <phoneticPr fontId="0" type="Hiragana"/>
  </si>
  <si>
    <t>施志憲</t>
    <phoneticPr fontId="0" type="Hiragana"/>
  </si>
  <si>
    <t>黃清湶</t>
    <phoneticPr fontId="0" type="Hiragana"/>
  </si>
  <si>
    <t>江佳哲</t>
    <phoneticPr fontId="0" type="Hiragana"/>
  </si>
  <si>
    <t>許雅萍</t>
    <phoneticPr fontId="0" type="Hiragana"/>
  </si>
  <si>
    <t>陳納莉</t>
    <phoneticPr fontId="0" type="Hiragana"/>
  </si>
  <si>
    <t>陳定君</t>
    <phoneticPr fontId="0" type="Hiragana"/>
  </si>
  <si>
    <t>蔡誌豪</t>
    <phoneticPr fontId="0" type="Hiragana"/>
  </si>
  <si>
    <t>陳春梅</t>
    <phoneticPr fontId="0" type="Hiragana"/>
  </si>
  <si>
    <t>計時作業員</t>
    <phoneticPr fontId="0" type="Hiragana"/>
  </si>
  <si>
    <t>友達專案</t>
    <phoneticPr fontId="0" type="Hiragana"/>
  </si>
  <si>
    <t>林彥宏</t>
    <phoneticPr fontId="0" type="Hiragana"/>
  </si>
  <si>
    <t>蘇羽慈</t>
    <phoneticPr fontId="0" type="Hiragana"/>
  </si>
  <si>
    <t>八卦山站</t>
    <phoneticPr fontId="0" type="Hiragana"/>
  </si>
  <si>
    <t>梁金龍</t>
    <phoneticPr fontId="0" type="Hiragana"/>
  </si>
  <si>
    <t>桃園站</t>
    <phoneticPr fontId="0" type="Hiragana"/>
  </si>
  <si>
    <t>廖緯明</t>
    <phoneticPr fontId="0" type="Hiragana"/>
  </si>
  <si>
    <t>資訊部</t>
    <phoneticPr fontId="0" type="Hiragana"/>
  </si>
  <si>
    <t>黃偉智</t>
    <phoneticPr fontId="0" type="Hiragana"/>
  </si>
  <si>
    <t>程式設計師</t>
    <phoneticPr fontId="0" type="Hiragana"/>
  </si>
  <si>
    <t>員林站</t>
    <phoneticPr fontId="0" type="Hiragana"/>
  </si>
  <si>
    <t>詹益呈</t>
    <phoneticPr fontId="0" type="Hiragana"/>
  </si>
  <si>
    <t>詹春夏</t>
    <phoneticPr fontId="0" type="Hiragana"/>
  </si>
  <si>
    <t>承德站</t>
    <phoneticPr fontId="0" type="Hiragana"/>
  </si>
  <si>
    <t>蔡伊婷</t>
    <phoneticPr fontId="0" type="Hiragana"/>
  </si>
  <si>
    <t>窗口會計</t>
    <phoneticPr fontId="0" type="Hiragana"/>
  </si>
  <si>
    <t>旺利站</t>
    <phoneticPr fontId="0" type="Hiragana"/>
  </si>
  <si>
    <t>蔡忠生</t>
    <phoneticPr fontId="0" type="Hiragana"/>
  </si>
  <si>
    <t>林瑞應</t>
    <phoneticPr fontId="0" type="Hiragana"/>
  </si>
  <si>
    <t>台南站</t>
    <phoneticPr fontId="0" type="Hiragana"/>
  </si>
  <si>
    <t>翁漢政</t>
    <phoneticPr fontId="0" type="Hiragana"/>
  </si>
  <si>
    <t>文山站</t>
    <phoneticPr fontId="0" type="Hiragana"/>
  </si>
  <si>
    <t>林健忠</t>
    <phoneticPr fontId="0" type="Hiragana"/>
  </si>
  <si>
    <t>計時作業員</t>
    <phoneticPr fontId="0" type="Hiragana"/>
  </si>
  <si>
    <t>旺利站</t>
    <phoneticPr fontId="0" type="Hiragana"/>
  </si>
  <si>
    <t>方育如</t>
    <phoneticPr fontId="0" type="Hiragana"/>
  </si>
  <si>
    <t>斗六站</t>
    <phoneticPr fontId="0" type="Hiragana"/>
  </si>
  <si>
    <t>李昱賢</t>
    <phoneticPr fontId="0" type="Hiragana"/>
  </si>
  <si>
    <t>八卦山站</t>
    <phoneticPr fontId="0" type="Hiragana"/>
  </si>
  <si>
    <t>高燕雪</t>
    <phoneticPr fontId="0" type="Hiragana"/>
  </si>
  <si>
    <t>香山站</t>
    <phoneticPr fontId="0" type="Hiragana"/>
  </si>
  <si>
    <t>邱宏榮</t>
    <phoneticPr fontId="0" type="Hiragana"/>
  </si>
  <si>
    <t>司機</t>
    <phoneticPr fontId="0" type="Hiragana"/>
  </si>
  <si>
    <t>張俊榮</t>
    <phoneticPr fontId="0" type="Hiragana"/>
  </si>
  <si>
    <t>營運一部</t>
    <phoneticPr fontId="0" type="Hiragana"/>
  </si>
  <si>
    <t>蔡文智</t>
    <phoneticPr fontId="0" type="Hiragana"/>
  </si>
  <si>
    <t>陳俊杰</t>
    <phoneticPr fontId="0" type="Hiragana"/>
  </si>
  <si>
    <t>陳妙慈</t>
    <phoneticPr fontId="0" type="Hiragana"/>
  </si>
  <si>
    <t>安鈺章</t>
    <phoneticPr fontId="0" type="Hiragana"/>
  </si>
  <si>
    <t>計時作業員</t>
    <phoneticPr fontId="0" type="Hiragana"/>
  </si>
  <si>
    <t>斗六站</t>
    <phoneticPr fontId="0" type="Hiragana"/>
  </si>
  <si>
    <t>張勝傑</t>
    <phoneticPr fontId="0" type="Hiragana"/>
  </si>
  <si>
    <t>大明站</t>
    <phoneticPr fontId="0" type="Hiragana"/>
  </si>
  <si>
    <t>楊再喜</t>
    <phoneticPr fontId="0" type="Hiragana"/>
  </si>
  <si>
    <t>董事長室</t>
    <phoneticPr fontId="0" type="Hiragana"/>
  </si>
  <si>
    <t>田偉呈</t>
    <phoneticPr fontId="0" type="Hiragana"/>
  </si>
  <si>
    <t>國貿專員</t>
    <phoneticPr fontId="0" type="Hiragana"/>
  </si>
  <si>
    <t>友達專案</t>
    <phoneticPr fontId="0" type="Hiragana"/>
  </si>
  <si>
    <t>陳穎芝</t>
    <phoneticPr fontId="0" type="Hiragana"/>
  </si>
  <si>
    <t>聯服處/行政室</t>
    <phoneticPr fontId="0" type="Hiragana"/>
  </si>
  <si>
    <t>黃惠英</t>
    <phoneticPr fontId="0" type="Hiragana"/>
  </si>
  <si>
    <t>管理師</t>
    <phoneticPr fontId="0" type="Hiragana"/>
  </si>
  <si>
    <t>八卦山站</t>
    <phoneticPr fontId="0" type="Hiragana"/>
  </si>
  <si>
    <t>謝政安</t>
    <phoneticPr fontId="0" type="Hiragana"/>
  </si>
  <si>
    <t>夾子車司機</t>
    <phoneticPr fontId="0" type="Hiragana"/>
  </si>
  <si>
    <t>台南站</t>
    <phoneticPr fontId="0" type="Hiragana"/>
  </si>
  <si>
    <t>梁家豪</t>
    <phoneticPr fontId="0" type="Hiragana"/>
  </si>
  <si>
    <t>業務處行政室</t>
    <phoneticPr fontId="0" type="Hiragana"/>
  </si>
  <si>
    <t>紀齡蓉</t>
    <phoneticPr fontId="0" type="Hiragana"/>
  </si>
  <si>
    <t>工讀生</t>
    <phoneticPr fontId="0" type="Hiragana"/>
  </si>
  <si>
    <t>彰興站</t>
    <phoneticPr fontId="0" type="Hiragana"/>
  </si>
  <si>
    <t>黃子峰</t>
    <phoneticPr fontId="0" type="Hiragana"/>
  </si>
  <si>
    <t>陳雅玲</t>
    <phoneticPr fontId="0" type="Hiragana"/>
  </si>
  <si>
    <t>行銷室</t>
    <phoneticPr fontId="0" type="Hiragana"/>
  </si>
  <si>
    <t>劉志宇</t>
    <phoneticPr fontId="0" type="Hiragana"/>
  </si>
  <si>
    <t>設計助理</t>
    <phoneticPr fontId="0" type="Hiragana"/>
  </si>
  <si>
    <t>陳運通</t>
    <phoneticPr fontId="0" type="Hiragana"/>
  </si>
  <si>
    <t>全興廠</t>
    <phoneticPr fontId="0" type="Hiragana"/>
  </si>
  <si>
    <t>梁美愛</t>
    <phoneticPr fontId="0" type="Hiragana"/>
  </si>
  <si>
    <t>作業員</t>
    <phoneticPr fontId="0" type="Hiragana"/>
  </si>
  <si>
    <t>香山站</t>
    <phoneticPr fontId="0" type="Hiragana"/>
  </si>
  <si>
    <t>陳士文</t>
    <phoneticPr fontId="0" type="Hiragana"/>
  </si>
  <si>
    <t>外場人員</t>
    <phoneticPr fontId="0" type="Hiragana"/>
  </si>
  <si>
    <t>文山站</t>
    <phoneticPr fontId="0" type="Hiragana"/>
  </si>
  <si>
    <t>邱垂呈</t>
    <phoneticPr fontId="0" type="Hiragana"/>
  </si>
  <si>
    <t>組長</t>
    <phoneticPr fontId="0" type="Hiragana"/>
  </si>
  <si>
    <t>資訊部</t>
    <phoneticPr fontId="0" type="Hiragana"/>
  </si>
  <si>
    <t>陳鴻傑</t>
    <phoneticPr fontId="0" type="Hiragana"/>
  </si>
  <si>
    <t>系統工程師</t>
    <phoneticPr fontId="0" type="Hiragana"/>
  </si>
  <si>
    <t>旺利站</t>
    <phoneticPr fontId="0" type="Hiragana"/>
  </si>
  <si>
    <t>朱文輝</t>
    <phoneticPr fontId="0" type="Hiragana"/>
  </si>
  <si>
    <t>林勝河</t>
    <phoneticPr fontId="0" type="Hiragana"/>
  </si>
  <si>
    <t>黃士諴</t>
    <phoneticPr fontId="0" type="Hiragana"/>
  </si>
  <si>
    <t>李嘉原</t>
    <phoneticPr fontId="0" type="Hiragana"/>
  </si>
  <si>
    <t>人資部</t>
    <phoneticPr fontId="0" type="Hiragana"/>
  </si>
  <si>
    <t>陳淑梅</t>
    <phoneticPr fontId="0" type="Hiragana"/>
  </si>
  <si>
    <t>經理</t>
    <phoneticPr fontId="0" type="Hiragana"/>
  </si>
  <si>
    <t>徐五龍</t>
    <phoneticPr fontId="0" type="Hiragana"/>
  </si>
  <si>
    <t>蕭威昇</t>
    <phoneticPr fontId="0" type="Hiragana"/>
  </si>
  <si>
    <t>朱曉婷</t>
    <phoneticPr fontId="0" type="Hiragana"/>
  </si>
  <si>
    <t>謝佩容</t>
    <phoneticPr fontId="0" type="Hiragana"/>
  </si>
  <si>
    <t>營運一部</t>
    <phoneticPr fontId="0" type="Hiragana"/>
  </si>
  <si>
    <t>張永慶</t>
    <phoneticPr fontId="0" type="Hiragana"/>
  </si>
  <si>
    <t>隨車人員</t>
    <phoneticPr fontId="0" type="Hiragana"/>
  </si>
  <si>
    <t>蔡柏豊</t>
    <phoneticPr fontId="0" type="Hiragana"/>
  </si>
  <si>
    <t>蕭紳展</t>
    <phoneticPr fontId="0" type="Hiragana"/>
  </si>
  <si>
    <t>廖耀仁</t>
    <phoneticPr fontId="0" type="Hiragana"/>
  </si>
  <si>
    <t>司機</t>
    <phoneticPr fontId="0" type="Hiragana"/>
  </si>
  <si>
    <t>徐智儒</t>
    <phoneticPr fontId="0" type="Hiragana"/>
  </si>
  <si>
    <t>徐伍龍</t>
    <phoneticPr fontId="0" type="Hiragana"/>
  </si>
  <si>
    <t>倉儲管理部</t>
    <phoneticPr fontId="0" type="Hiragana"/>
  </si>
  <si>
    <t>江秋龍</t>
    <phoneticPr fontId="0" type="Hiragana"/>
  </si>
  <si>
    <t>司機人員</t>
    <phoneticPr fontId="0" type="Hiragana"/>
  </si>
  <si>
    <t>李中鴻</t>
    <phoneticPr fontId="0" type="Hiragana"/>
  </si>
  <si>
    <t>郭銘介</t>
    <phoneticPr fontId="0" type="Hiragana"/>
  </si>
  <si>
    <t>倉儲管理部-楊3M</t>
    <phoneticPr fontId="0" type="Hiragana"/>
  </si>
  <si>
    <t>施育志</t>
    <phoneticPr fontId="0" type="Hiragana"/>
  </si>
  <si>
    <t>計時人員</t>
    <phoneticPr fontId="0" type="Hiragana"/>
  </si>
  <si>
    <t>陳士哲</t>
    <phoneticPr fontId="0" type="Hiragana"/>
  </si>
  <si>
    <t>物流管理部</t>
    <phoneticPr fontId="0" type="Hiragana"/>
  </si>
  <si>
    <t>施志宏</t>
    <phoneticPr fontId="0" type="Hiragana"/>
  </si>
  <si>
    <t>張晏榕</t>
    <phoneticPr fontId="0" type="Hiragana"/>
  </si>
  <si>
    <t>廖崇銘</t>
    <phoneticPr fontId="0" type="Hiragana"/>
  </si>
  <si>
    <t>計時人員</t>
    <phoneticPr fontId="0" type="Hiragana"/>
  </si>
  <si>
    <t>友達專案</t>
    <phoneticPr fontId="0" type="Hiragana"/>
  </si>
  <si>
    <t>盧修中</t>
    <phoneticPr fontId="0" type="Hiragana"/>
  </si>
  <si>
    <t>何小珍</t>
    <phoneticPr fontId="0" type="Hiragana"/>
  </si>
  <si>
    <t>范氏麗花</t>
    <phoneticPr fontId="0" type="Hiragana"/>
  </si>
  <si>
    <t>范氏櫻桃</t>
    <phoneticPr fontId="0" type="Hiragana"/>
  </si>
  <si>
    <t>李秀芬</t>
    <phoneticPr fontId="0" type="Hiragana"/>
  </si>
  <si>
    <t>李秀香</t>
    <phoneticPr fontId="0" type="Hiragana"/>
  </si>
  <si>
    <t>王淑燕</t>
    <phoneticPr fontId="0" type="Hiragana"/>
  </si>
  <si>
    <t>陳智鴻</t>
    <phoneticPr fontId="0" type="Hiragana"/>
  </si>
  <si>
    <t>林玉貴</t>
    <phoneticPr fontId="0" type="Hiragana"/>
  </si>
  <si>
    <t>林忠銘</t>
    <phoneticPr fontId="0" type="Hiragana"/>
  </si>
  <si>
    <t>吳金信</t>
    <phoneticPr fontId="0" type="Hiragana"/>
  </si>
  <si>
    <t>潘紅琛</t>
    <phoneticPr fontId="0" type="Hiragana"/>
  </si>
  <si>
    <t>陳玉懷幸</t>
    <phoneticPr fontId="0" type="Hiragana"/>
  </si>
  <si>
    <t>葉銘珠</t>
    <phoneticPr fontId="0" type="Hiragana"/>
  </si>
  <si>
    <t>李心林</t>
    <phoneticPr fontId="0" type="Hiragana"/>
  </si>
  <si>
    <t>陳鳳嬌</t>
    <phoneticPr fontId="0" type="Hiragana"/>
  </si>
  <si>
    <t>蔡篤丞</t>
    <phoneticPr fontId="0" type="Hiragana"/>
  </si>
  <si>
    <t>李肇祥</t>
    <phoneticPr fontId="0" type="Hiragana"/>
  </si>
  <si>
    <t>物流管理部</t>
    <phoneticPr fontId="0" type="Hiragana"/>
  </si>
  <si>
    <t>陳冠廷</t>
    <phoneticPr fontId="0" type="Hiragana"/>
  </si>
  <si>
    <t>3.5噸司機</t>
    <phoneticPr fontId="0" type="Hiragana"/>
  </si>
  <si>
    <t>斗六站</t>
    <phoneticPr fontId="0" type="Hiragana"/>
  </si>
  <si>
    <t>陳清輝</t>
    <phoneticPr fontId="0" type="Hiragana"/>
  </si>
  <si>
    <t>承攬人員</t>
    <phoneticPr fontId="0" type="Hiragana"/>
  </si>
  <si>
    <t>儲世宗</t>
    <phoneticPr fontId="0" type="Hiragana"/>
  </si>
  <si>
    <t>吳東林</t>
    <phoneticPr fontId="0" type="Hiragana"/>
  </si>
  <si>
    <t>南屯站</t>
    <phoneticPr fontId="0" type="Hiragana"/>
  </si>
  <si>
    <t>宋志成</t>
    <phoneticPr fontId="0" type="Hiragana"/>
  </si>
  <si>
    <t>蔡茂松</t>
    <phoneticPr fontId="0" type="Hiragana"/>
  </si>
  <si>
    <t>司機</t>
    <phoneticPr fontId="0" type="Hiragana"/>
  </si>
  <si>
    <t>大里站</t>
    <phoneticPr fontId="0" type="Hiragana"/>
  </si>
  <si>
    <t>外場人員</t>
    <phoneticPr fontId="0" type="Hiragana"/>
  </si>
  <si>
    <t>廖偉志</t>
    <phoneticPr fontId="0" type="Hiragana"/>
  </si>
  <si>
    <t>南科3M專案</t>
    <phoneticPr fontId="0" type="Hiragana"/>
  </si>
  <si>
    <t>邱光明</t>
    <phoneticPr fontId="0" type="Hiragana"/>
  </si>
  <si>
    <t>香山站</t>
    <phoneticPr fontId="0" type="Hiragana"/>
  </si>
  <si>
    <t>外場人員</t>
    <phoneticPr fontId="0" type="Hiragana"/>
  </si>
  <si>
    <t>大里站</t>
    <phoneticPr fontId="0" type="Hiragana"/>
  </si>
  <si>
    <t>外場人員</t>
    <phoneticPr fontId="0" type="Hiragana"/>
  </si>
  <si>
    <t>大里站</t>
    <phoneticPr fontId="0" type="Hiragana"/>
  </si>
  <si>
    <t>林璁岳</t>
    <phoneticPr fontId="0" type="Hiragana"/>
  </si>
  <si>
    <t>全興廠</t>
    <phoneticPr fontId="0" type="Hiragana"/>
  </si>
  <si>
    <t>阿朋</t>
    <phoneticPr fontId="0" type="Hiragana"/>
  </si>
  <si>
    <t>作業員</t>
    <phoneticPr fontId="0" type="Hiragana"/>
  </si>
  <si>
    <t>楊亦婷</t>
    <phoneticPr fontId="0" type="Hiragana"/>
  </si>
  <si>
    <t>窗口會計</t>
    <phoneticPr fontId="0" type="Hiragana"/>
  </si>
  <si>
    <t>林于正</t>
    <phoneticPr fontId="0" type="Hiragana"/>
  </si>
  <si>
    <t>法務環安組</t>
    <phoneticPr fontId="0" type="Hiragana"/>
  </si>
  <si>
    <t>劉建邦</t>
    <phoneticPr fontId="0" type="Hiragana"/>
  </si>
  <si>
    <t>環安專員</t>
    <phoneticPr fontId="0" type="Hiragana"/>
  </si>
  <si>
    <t>蔡昀庭</t>
    <phoneticPr fontId="0" type="Hiragana"/>
  </si>
  <si>
    <t>計時作業員</t>
    <phoneticPr fontId="0" type="Hiragana"/>
  </si>
  <si>
    <t>郭明綜</t>
    <phoneticPr fontId="0" type="Hiragana"/>
  </si>
  <si>
    <t>王盈富</t>
    <phoneticPr fontId="0" type="Hiragana"/>
  </si>
  <si>
    <t>翁乙民</t>
    <phoneticPr fontId="0" type="Hiragana"/>
  </si>
  <si>
    <t>桃園站</t>
    <phoneticPr fontId="0" type="Hiragana"/>
  </si>
  <si>
    <t>楊文祥</t>
    <phoneticPr fontId="0" type="Hiragana"/>
  </si>
  <si>
    <t>計時外場人員</t>
    <phoneticPr fontId="0" type="Hiragana"/>
  </si>
  <si>
    <t>李俊杰</t>
    <phoneticPr fontId="0" type="Hiragana"/>
  </si>
  <si>
    <t>物流管理部</t>
    <phoneticPr fontId="0" type="Hiragana"/>
  </si>
  <si>
    <t>郭俊緯</t>
    <phoneticPr fontId="0" type="Hiragana"/>
  </si>
  <si>
    <t>夾子車司機</t>
    <phoneticPr fontId="0" type="Hiragana"/>
  </si>
  <si>
    <t>陳盈昌</t>
    <phoneticPr fontId="0" type="Hiragana"/>
  </si>
  <si>
    <t>業務開發處行政室</t>
    <phoneticPr fontId="0" type="Hiragana"/>
  </si>
  <si>
    <t>陳怡純</t>
    <phoneticPr fontId="0" type="Hiragana"/>
  </si>
  <si>
    <t>行政人員</t>
    <phoneticPr fontId="0" type="Hiragana"/>
  </si>
  <si>
    <t>陳子錳</t>
    <phoneticPr fontId="0" type="Hiragana"/>
  </si>
  <si>
    <t>財金暨投資事業組</t>
    <phoneticPr fontId="0" type="Hiragana"/>
  </si>
  <si>
    <t>曹惠媚</t>
    <phoneticPr fontId="0" type="Hiragana"/>
  </si>
  <si>
    <t>會計人員</t>
    <phoneticPr fontId="0" type="Hiragana"/>
  </si>
  <si>
    <t>王文志</t>
    <phoneticPr fontId="0" type="Hiragana"/>
  </si>
  <si>
    <t>陳盈綜</t>
    <phoneticPr fontId="0" type="Hiragana"/>
  </si>
  <si>
    <t>壓縮車司機</t>
    <phoneticPr fontId="0" type="Hiragana"/>
  </si>
  <si>
    <t>林昱綾</t>
    <phoneticPr fontId="0" type="Hiragana"/>
  </si>
  <si>
    <t>法務專員</t>
    <phoneticPr fontId="0" type="Hiragana"/>
  </si>
  <si>
    <t>友達專案</t>
    <phoneticPr fontId="0" type="Hiragana"/>
  </si>
  <si>
    <t>陳勝男</t>
    <phoneticPr fontId="0" type="Hiragana"/>
  </si>
  <si>
    <t>黃順祥</t>
    <phoneticPr fontId="0" type="Hiragana"/>
  </si>
  <si>
    <t>和美站</t>
    <phoneticPr fontId="0" type="Hiragana"/>
  </si>
  <si>
    <t>陳泳良</t>
    <phoneticPr fontId="0" type="Hiragana"/>
  </si>
  <si>
    <t>陳哲傑</t>
    <phoneticPr fontId="0" type="Hiragana"/>
  </si>
  <si>
    <t>游新漢</t>
    <phoneticPr fontId="0" type="Hiragana"/>
  </si>
  <si>
    <t>資收組長</t>
    <phoneticPr fontId="0" type="Hiragana"/>
  </si>
  <si>
    <t>輔祥專案</t>
    <phoneticPr fontId="0" type="Hiragana"/>
  </si>
  <si>
    <t>陳敦彬</t>
    <phoneticPr fontId="0" type="Hiragana"/>
  </si>
  <si>
    <t>洪秀緣</t>
    <phoneticPr fontId="0" type="Hiragana"/>
  </si>
  <si>
    <t>李曉芬</t>
    <phoneticPr fontId="0" type="Hiragana"/>
  </si>
  <si>
    <t>張允桓</t>
    <phoneticPr fontId="0" type="Hiragana"/>
  </si>
  <si>
    <t>法務人員</t>
    <phoneticPr fontId="0" type="Hiragana"/>
  </si>
  <si>
    <t>賴錫寶</t>
    <phoneticPr fontId="0" type="Hiragana"/>
  </si>
  <si>
    <t>廖英</t>
    <phoneticPr fontId="0" type="Hiragana"/>
  </si>
  <si>
    <t>郭玟君</t>
    <phoneticPr fontId="0" type="Hiragana"/>
  </si>
  <si>
    <t>蘇意婷</t>
    <phoneticPr fontId="0" type="Hiragana"/>
  </si>
  <si>
    <t>蔡春成</t>
    <phoneticPr fontId="0" type="Hiragana"/>
  </si>
  <si>
    <t>楊易霖</t>
    <phoneticPr fontId="0" type="Hiragana"/>
  </si>
  <si>
    <t>李秋霞</t>
    <phoneticPr fontId="0" type="Hiragana"/>
  </si>
  <si>
    <t>許惠欣</t>
    <phoneticPr fontId="0" type="Hiragana"/>
  </si>
  <si>
    <t>計時作業員-晚</t>
    <phoneticPr fontId="0" type="Hiragana"/>
  </si>
  <si>
    <t>輔祥專案</t>
    <phoneticPr fontId="0" type="Hiragana"/>
  </si>
  <si>
    <t>李美雯</t>
    <phoneticPr fontId="0" type="Hiragana"/>
  </si>
  <si>
    <t>計時作業員</t>
    <phoneticPr fontId="0" type="Hiragana"/>
  </si>
  <si>
    <t>張藍尹</t>
    <phoneticPr fontId="0" type="Hiragana"/>
  </si>
  <si>
    <t>業務開發處-行政室</t>
    <phoneticPr fontId="0" type="Hiragana"/>
  </si>
  <si>
    <t>梁瓊云</t>
    <phoneticPr fontId="0" type="Hiragana"/>
  </si>
  <si>
    <t>助理</t>
    <phoneticPr fontId="0" type="Hiragana"/>
  </si>
  <si>
    <t>文山專案</t>
    <phoneticPr fontId="0" type="Hiragana"/>
  </si>
  <si>
    <t>計時作業員</t>
    <phoneticPr fontId="0" type="Hiragana"/>
  </si>
  <si>
    <t>文山專案</t>
    <phoneticPr fontId="0" type="Hiragana"/>
  </si>
  <si>
    <t>計時作業員</t>
    <phoneticPr fontId="0" type="Hiragana"/>
  </si>
  <si>
    <t>文山專案</t>
    <phoneticPr fontId="0" type="Hiragana"/>
  </si>
  <si>
    <t>王玉如</t>
    <phoneticPr fontId="0" type="Hiragana"/>
  </si>
  <si>
    <t>陳美珠</t>
    <phoneticPr fontId="0" type="Hiragana"/>
  </si>
  <si>
    <t>王欣榮</t>
    <phoneticPr fontId="0" type="Hiragana"/>
  </si>
  <si>
    <t>劉丞斌</t>
    <phoneticPr fontId="0" type="Hiragana"/>
  </si>
  <si>
    <t>王澤揚</t>
    <phoneticPr fontId="0" type="Hiragana"/>
  </si>
  <si>
    <t>許正豐</t>
    <phoneticPr fontId="0" type="Hiragana"/>
  </si>
  <si>
    <t>南科3M專案</t>
    <phoneticPr fontId="0" type="Hiragana"/>
  </si>
  <si>
    <t>趙韋旭</t>
    <phoneticPr fontId="0" type="Hiragana"/>
  </si>
  <si>
    <t>輔祥專案</t>
    <phoneticPr fontId="0" type="Hiragana"/>
  </si>
  <si>
    <t>羅志嘉</t>
    <phoneticPr fontId="0" type="Hiragana"/>
  </si>
  <si>
    <t>計時作業員-晚</t>
    <phoneticPr fontId="0" type="Hiragana"/>
  </si>
  <si>
    <t>全興廠</t>
    <phoneticPr fontId="0" type="Hiragana"/>
  </si>
  <si>
    <t>彭瓦鹿</t>
    <phoneticPr fontId="0" type="Hiragana"/>
  </si>
  <si>
    <t>作業員</t>
    <phoneticPr fontId="0" type="Hiragana"/>
  </si>
  <si>
    <t>廖仁鵬</t>
    <phoneticPr fontId="0" type="Hiragana"/>
  </si>
  <si>
    <t>和美站</t>
    <phoneticPr fontId="0" type="Hiragana"/>
  </si>
  <si>
    <t>王振仲</t>
    <phoneticPr fontId="0" type="Hiragana"/>
  </si>
  <si>
    <t>外場人員</t>
    <phoneticPr fontId="0" type="Hiragana"/>
  </si>
  <si>
    <t>吳志明</t>
    <phoneticPr fontId="0" type="Hiragana"/>
  </si>
  <si>
    <t>廖志專</t>
    <phoneticPr fontId="0" type="Hiragana"/>
  </si>
  <si>
    <t>王雅玲</t>
    <phoneticPr fontId="0" type="Hiragana"/>
  </si>
  <si>
    <t>蔡承宏</t>
    <phoneticPr fontId="0" type="Hiragana"/>
  </si>
  <si>
    <t>林德清</t>
    <phoneticPr fontId="0" type="Hiragana"/>
  </si>
  <si>
    <t>闕瑜庭</t>
    <phoneticPr fontId="0" type="Hiragana"/>
  </si>
  <si>
    <t>黃睿逸</t>
    <phoneticPr fontId="0" type="Hiragana"/>
  </si>
  <si>
    <t>物流管理部</t>
    <phoneticPr fontId="0" type="Hiragana"/>
  </si>
  <si>
    <t>陳子鴻</t>
    <phoneticPr fontId="0" type="Hiragana"/>
  </si>
  <si>
    <t>連富聖</t>
    <phoneticPr fontId="0" type="Hiragana"/>
  </si>
  <si>
    <t>桃園站</t>
    <phoneticPr fontId="0" type="Hiragana"/>
  </si>
  <si>
    <t>曾彥鈞</t>
    <phoneticPr fontId="0" type="Hiragana"/>
  </si>
  <si>
    <t>計時外場人員</t>
    <phoneticPr fontId="0" type="Hiragana"/>
  </si>
  <si>
    <t>朱金龍</t>
    <phoneticPr fontId="0" type="Hiragana"/>
  </si>
  <si>
    <t>蘇雍傑</t>
    <phoneticPr fontId="0" type="Hiragana"/>
  </si>
  <si>
    <t>旺利站</t>
    <phoneticPr fontId="0" type="Hiragana"/>
  </si>
  <si>
    <t>潘勇志</t>
    <phoneticPr fontId="0" type="Hiragana"/>
  </si>
  <si>
    <t>計時作業員</t>
    <phoneticPr fontId="0" type="Hiragana"/>
  </si>
  <si>
    <t>文山專案</t>
    <phoneticPr fontId="0" type="Hiragana"/>
  </si>
  <si>
    <t>陳曉琳</t>
    <phoneticPr fontId="0" type="Hiragana"/>
  </si>
  <si>
    <t>潘忠俊</t>
    <phoneticPr fontId="0" type="Hiragana"/>
  </si>
  <si>
    <t>陳秀惠</t>
    <phoneticPr fontId="0" type="Hiragana"/>
  </si>
  <si>
    <t>財金暨投資事業組</t>
    <phoneticPr fontId="0" type="Hiragana"/>
  </si>
  <si>
    <t>吳佳純</t>
    <phoneticPr fontId="0" type="Hiragana"/>
  </si>
  <si>
    <t>會計助理</t>
    <phoneticPr fontId="0" type="Hiragana"/>
  </si>
  <si>
    <t>八卦山站</t>
    <phoneticPr fontId="0" type="Hiragana"/>
  </si>
  <si>
    <t>葉倖利</t>
    <phoneticPr fontId="0" type="Hiragana"/>
  </si>
  <si>
    <t>窗口會計</t>
    <phoneticPr fontId="0" type="Hiragana"/>
  </si>
  <si>
    <t>大里站</t>
    <phoneticPr fontId="0" type="Hiragana"/>
  </si>
  <si>
    <t>王英鑫</t>
    <phoneticPr fontId="0" type="Hiragana"/>
  </si>
  <si>
    <t>員林站</t>
    <phoneticPr fontId="0" type="Hiragana"/>
  </si>
  <si>
    <t>林宜平</t>
    <phoneticPr fontId="0" type="Hiragana"/>
  </si>
  <si>
    <t>外場人員</t>
    <phoneticPr fontId="0" type="Hiragana"/>
  </si>
  <si>
    <t>古明玉</t>
    <phoneticPr fontId="0" type="Hiragana"/>
  </si>
  <si>
    <t>王秀枝</t>
    <phoneticPr fontId="0" type="Hiragana"/>
  </si>
  <si>
    <t>友達專案-駐全興</t>
    <phoneticPr fontId="0" type="Hiragana"/>
  </si>
  <si>
    <t>黃焜耀</t>
    <phoneticPr fontId="0" type="Hiragana"/>
  </si>
  <si>
    <t>吳家榕</t>
    <phoneticPr fontId="0" type="Hiragana"/>
  </si>
  <si>
    <t>友達專案</t>
    <phoneticPr fontId="0" type="Hiragana"/>
  </si>
  <si>
    <t>林正恭</t>
    <phoneticPr fontId="0" type="Hiragana"/>
  </si>
  <si>
    <t>沈紅</t>
    <phoneticPr fontId="0" type="Hiragana"/>
  </si>
  <si>
    <t>劉昇杰</t>
    <phoneticPr fontId="0" type="Hiragana"/>
  </si>
  <si>
    <t>彰興站</t>
    <phoneticPr fontId="0" type="Hiragana"/>
  </si>
  <si>
    <t>卓益源</t>
    <phoneticPr fontId="0" type="Hiragana"/>
  </si>
  <si>
    <t>大車司機</t>
    <phoneticPr fontId="0" type="Hiragana"/>
  </si>
  <si>
    <t>離職</t>
    <phoneticPr fontId="0" type="Hiragana"/>
  </si>
  <si>
    <t>喬翔資收課</t>
    <phoneticPr fontId="0" type="Hiragana"/>
  </si>
  <si>
    <t>吳志明</t>
    <phoneticPr fontId="0" type="Hiragana"/>
  </si>
  <si>
    <t>李豪勝</t>
    <phoneticPr fontId="0" type="Hiragana"/>
  </si>
  <si>
    <t>黃錦蕊</t>
    <phoneticPr fontId="0" type="Hiragana"/>
  </si>
  <si>
    <t>駱寶蓮</t>
    <phoneticPr fontId="0" type="Hiragana"/>
  </si>
  <si>
    <t>羅秀義</t>
    <phoneticPr fontId="0" type="Hiragana"/>
  </si>
  <si>
    <t>李素玉</t>
    <phoneticPr fontId="0" type="Hiragana"/>
  </si>
  <si>
    <t>劉芳菁</t>
    <phoneticPr fontId="0" type="Hiragana"/>
  </si>
  <si>
    <t>謝淑芳</t>
    <phoneticPr fontId="0" type="Hiragana"/>
  </si>
  <si>
    <t>劉忠霖</t>
    <phoneticPr fontId="0" type="Hiragana"/>
  </si>
  <si>
    <t>阮綉娟</t>
    <phoneticPr fontId="0" type="Hiragana"/>
  </si>
  <si>
    <t>田國佑</t>
    <phoneticPr fontId="0" type="Hiragana"/>
  </si>
  <si>
    <t>郭宏樟</t>
    <phoneticPr fontId="0" type="Hiragana"/>
  </si>
  <si>
    <t>盛金銘</t>
    <phoneticPr fontId="0" type="Hiragana"/>
  </si>
  <si>
    <t>章世安</t>
    <phoneticPr fontId="0" type="Hiragana"/>
  </si>
  <si>
    <t>林玉妹</t>
    <phoneticPr fontId="0" type="Hiragana"/>
  </si>
  <si>
    <t>徐金貴</t>
    <phoneticPr fontId="0" type="Hiragana"/>
  </si>
  <si>
    <t>司機</t>
    <phoneticPr fontId="0" type="Hiragana"/>
  </si>
  <si>
    <t>游俊裕</t>
    <phoneticPr fontId="0" type="Hiragana"/>
  </si>
  <si>
    <t>楊梅3M專案</t>
    <phoneticPr fontId="0" type="Hiragana"/>
  </si>
  <si>
    <t>范揚政</t>
    <phoneticPr fontId="0" type="Hiragana"/>
  </si>
  <si>
    <t>計時外場人員</t>
    <phoneticPr fontId="0" type="Hiragana"/>
  </si>
  <si>
    <t>謝靜宜</t>
    <phoneticPr fontId="0" type="Hiragana"/>
  </si>
  <si>
    <t>土城站</t>
    <phoneticPr fontId="0" type="Hiragana"/>
  </si>
  <si>
    <t>駱振瑋</t>
    <phoneticPr fontId="0" type="Hiragana"/>
  </si>
  <si>
    <t>黃淑惠</t>
    <phoneticPr fontId="0" type="Hiragana"/>
  </si>
  <si>
    <t>吳美玲</t>
    <phoneticPr fontId="0" type="Hiragana"/>
  </si>
  <si>
    <t>謝佩芬</t>
    <phoneticPr fontId="0" type="Hiragana"/>
  </si>
  <si>
    <t>阮蕙君</t>
    <phoneticPr fontId="0" type="Hiragana"/>
  </si>
  <si>
    <t>法務環安組</t>
    <phoneticPr fontId="0" type="Hiragana"/>
  </si>
  <si>
    <t>李麗枝</t>
    <phoneticPr fontId="0" type="Hiragana"/>
  </si>
  <si>
    <t>法務專員</t>
    <phoneticPr fontId="0" type="Hiragana"/>
  </si>
  <si>
    <t>潘玉成</t>
    <phoneticPr fontId="0" type="Hiragana"/>
  </si>
  <si>
    <t>新竹站</t>
    <phoneticPr fontId="0" type="Hiragana"/>
  </si>
  <si>
    <t>劉信修</t>
    <phoneticPr fontId="0" type="Hiragana"/>
  </si>
  <si>
    <t>陳彥臻</t>
    <phoneticPr fontId="0" type="Hiragana"/>
  </si>
  <si>
    <t>許樹芳</t>
    <phoneticPr fontId="0" type="Hiragana"/>
  </si>
  <si>
    <t>南科3M專案</t>
    <phoneticPr fontId="0" type="Hiragana"/>
  </si>
  <si>
    <t>劉家宏</t>
    <phoneticPr fontId="0" type="Hiragana"/>
  </si>
  <si>
    <t>劉德富</t>
    <phoneticPr fontId="0" type="Hiragana"/>
  </si>
  <si>
    <t>楊玫琴</t>
    <phoneticPr fontId="0" type="Hiragana"/>
  </si>
  <si>
    <t>曾瑞容</t>
    <phoneticPr fontId="0" type="Hiragana"/>
  </si>
  <si>
    <t>林建富</t>
    <phoneticPr fontId="0" type="Hiragana"/>
  </si>
  <si>
    <t>陳錦相</t>
    <phoneticPr fontId="0" type="Hiragana"/>
  </si>
  <si>
    <t>余宏振</t>
    <phoneticPr fontId="0" type="Hiragana"/>
  </si>
  <si>
    <t>盧武全</t>
    <phoneticPr fontId="0" type="Hiragana"/>
  </si>
  <si>
    <t>盧婉真</t>
    <phoneticPr fontId="0" type="Hiragana"/>
  </si>
  <si>
    <t>張惠心</t>
    <phoneticPr fontId="0" type="Hiragana"/>
  </si>
  <si>
    <t>潘文淋</t>
    <phoneticPr fontId="0" type="Hiragana"/>
  </si>
  <si>
    <t>輔祥作業員-晚班</t>
    <phoneticPr fontId="0" type="Hiragana"/>
  </si>
  <si>
    <t>王奐仁</t>
    <phoneticPr fontId="0" type="Hiragana"/>
  </si>
  <si>
    <t>徐萬欽</t>
    <phoneticPr fontId="0" type="Hiragana"/>
  </si>
  <si>
    <t>楊侑昇</t>
    <phoneticPr fontId="0" type="Hiragana"/>
  </si>
  <si>
    <t>陳仲祺</t>
    <phoneticPr fontId="0" type="Hiragana"/>
  </si>
  <si>
    <t>陳銓烈</t>
    <phoneticPr fontId="0" type="Hiragana"/>
  </si>
  <si>
    <t>郭健華</t>
    <phoneticPr fontId="0" type="Hiragana"/>
  </si>
  <si>
    <t>宋仁宗</t>
    <phoneticPr fontId="0" type="Hiragana"/>
  </si>
  <si>
    <t>莊政憲</t>
    <phoneticPr fontId="0" type="Hiragana"/>
  </si>
  <si>
    <t>李柏憲</t>
    <phoneticPr fontId="0" type="Hiragana"/>
  </si>
  <si>
    <t>斗六站</t>
    <phoneticPr fontId="0" type="Hiragana"/>
  </si>
  <si>
    <t>劉乃禎</t>
    <phoneticPr fontId="0" type="Hiragana"/>
  </si>
  <si>
    <t>周素英</t>
    <phoneticPr fontId="0" type="Hiragana"/>
  </si>
  <si>
    <t>黃家聲</t>
    <phoneticPr fontId="0" type="Hiragana"/>
  </si>
  <si>
    <t xml:space="preserve">E66F6984 </t>
    <phoneticPr fontId="0" type="Hiragana"/>
  </si>
  <si>
    <t>輔祥作業員-早班</t>
    <phoneticPr fontId="0" type="Hiragana"/>
  </si>
  <si>
    <t>劉美娜</t>
    <phoneticPr fontId="0" type="Hiragana"/>
  </si>
  <si>
    <t xml:space="preserve">E66B77C4 </t>
    <phoneticPr fontId="0" type="Hiragana"/>
  </si>
  <si>
    <t>陳耀郎</t>
    <phoneticPr fontId="0" type="Hiragana"/>
  </si>
  <si>
    <t>F44F4FD4</t>
    <phoneticPr fontId="0" type="Hiragana"/>
  </si>
  <si>
    <t>劉娜姿</t>
    <phoneticPr fontId="0" type="Hiragana"/>
  </si>
  <si>
    <t>E66C74D4</t>
    <phoneticPr fontId="0" type="Hiragana"/>
  </si>
  <si>
    <t>何芝芸</t>
    <phoneticPr fontId="0" type="Hiragana"/>
  </si>
  <si>
    <t>E6AED3B4</t>
    <phoneticPr fontId="0" type="Hiragana"/>
  </si>
  <si>
    <t>計時作業員</t>
    <phoneticPr fontId="0" type="Hiragana"/>
  </si>
  <si>
    <t>E66B77C4</t>
    <phoneticPr fontId="0" type="Hiragana"/>
  </si>
  <si>
    <t>全興廠</t>
    <phoneticPr fontId="0" type="Hiragana"/>
  </si>
  <si>
    <t>陳小鳳</t>
    <phoneticPr fontId="0" type="Hiragana"/>
  </si>
  <si>
    <t>E66B7044</t>
    <phoneticPr fontId="0" type="Hiragana"/>
  </si>
  <si>
    <t>喬翔資收課</t>
    <phoneticPr fontId="0" type="Hiragana"/>
  </si>
  <si>
    <t>鄭秀蘭</t>
    <phoneticPr fontId="0" type="Hiragana"/>
  </si>
  <si>
    <t>e66ecfc4</t>
    <phoneticPr fontId="0" type="Hiragana"/>
  </si>
  <si>
    <t>友達專案-包材</t>
    <phoneticPr fontId="0" type="Hiragana"/>
  </si>
  <si>
    <t xml:space="preserve"> E6920E04</t>
    <phoneticPr fontId="0" type="Hiragana"/>
  </si>
  <si>
    <t>張氏紅豔</t>
    <phoneticPr fontId="0" type="Hiragana"/>
  </si>
  <si>
    <t>F1ABE324</t>
    <phoneticPr fontId="0" type="Hiragana"/>
  </si>
  <si>
    <t>黃連坤</t>
    <phoneticPr fontId="0" type="Hiragana"/>
  </si>
  <si>
    <t>E6910674</t>
    <phoneticPr fontId="0" type="Hiragana"/>
  </si>
  <si>
    <t>藍有芬</t>
    <phoneticPr fontId="0" type="Hiragana"/>
  </si>
  <si>
    <t>E6908514</t>
    <phoneticPr fontId="0" type="Hiragana"/>
  </si>
  <si>
    <t>蕭淑玲</t>
    <phoneticPr fontId="0" type="Hiragana"/>
  </si>
  <si>
    <t>友達專案-資收</t>
    <phoneticPr fontId="0" type="Hiragana"/>
  </si>
  <si>
    <t>周氏善</t>
    <phoneticPr fontId="0" type="Hiragana"/>
  </si>
  <si>
    <t>F35C05F4</t>
    <phoneticPr fontId="0" type="Hiragana"/>
  </si>
  <si>
    <t>營運管理處</t>
    <phoneticPr fontId="0" type="Hiragana"/>
  </si>
  <si>
    <t>郭麗淑</t>
    <phoneticPr fontId="0" type="Hiragana"/>
  </si>
  <si>
    <t>助理</t>
    <phoneticPr fontId="0" type="Hiragana"/>
  </si>
  <si>
    <t>輔祥作業員-早班</t>
    <phoneticPr fontId="0" type="Hiragana"/>
  </si>
  <si>
    <t>林美花</t>
    <phoneticPr fontId="0" type="Hiragana"/>
  </si>
  <si>
    <t>E671E914</t>
    <phoneticPr fontId="0" type="Hiragana"/>
  </si>
  <si>
    <t>黎芳草</t>
    <phoneticPr fontId="0" type="Hiragana"/>
  </si>
  <si>
    <t>F3593824</t>
    <phoneticPr fontId="0" type="Hiragana"/>
  </si>
  <si>
    <t>南科3M專案</t>
    <phoneticPr fontId="0" type="Hiragana"/>
  </si>
  <si>
    <t>陳宗義</t>
    <phoneticPr fontId="0" type="Hiragana"/>
  </si>
  <si>
    <t>F4980304</t>
    <phoneticPr fontId="0" type="Hiragana"/>
  </si>
  <si>
    <t>郭明理</t>
    <phoneticPr fontId="0" type="Hiragana"/>
  </si>
  <si>
    <t>計時作業員-中</t>
    <phoneticPr fontId="0" type="Hiragana"/>
  </si>
  <si>
    <t>F35AC804</t>
    <phoneticPr fontId="0" type="Hiragana"/>
  </si>
  <si>
    <t>張雅瑜</t>
    <phoneticPr fontId="0" type="Hiragana"/>
  </si>
  <si>
    <t>E68E83C4</t>
    <phoneticPr fontId="0" type="Hiragana"/>
  </si>
  <si>
    <t>蔡宜芸</t>
    <phoneticPr fontId="0" type="Hiragana"/>
  </si>
  <si>
    <t>E692F4E4</t>
    <phoneticPr fontId="0" type="Hiragana"/>
  </si>
  <si>
    <t>文山專案</t>
    <phoneticPr fontId="0" type="Hiragana"/>
  </si>
  <si>
    <t>陳國棟</t>
    <phoneticPr fontId="0" type="Hiragana"/>
  </si>
  <si>
    <t>桃園站</t>
    <phoneticPr fontId="0" type="Hiragana"/>
  </si>
  <si>
    <t>賴國良</t>
    <phoneticPr fontId="0" type="Hiragana"/>
  </si>
  <si>
    <t>E690D1E4</t>
    <phoneticPr fontId="0" type="Hiragana"/>
  </si>
  <si>
    <t xml:space="preserve">E6936E84 </t>
    <phoneticPr fontId="0" type="Hiragana"/>
  </si>
  <si>
    <t>E66F6BF4</t>
    <phoneticPr fontId="0" type="Hiragana"/>
  </si>
  <si>
    <t>邱彩鈴</t>
    <phoneticPr fontId="0" type="Hiragana"/>
  </si>
  <si>
    <t>員林站</t>
    <phoneticPr fontId="0" type="Hiragana"/>
  </si>
  <si>
    <t>李嘉原</t>
    <phoneticPr fontId="0" type="Hiragana"/>
  </si>
  <si>
    <t>司機人員</t>
    <phoneticPr fontId="0" type="Hiragana"/>
  </si>
  <si>
    <t>計時作業員</t>
    <phoneticPr fontId="0" type="Hiragana"/>
  </si>
  <si>
    <t>輔祥作業員-早班</t>
    <phoneticPr fontId="0" type="Hiragana"/>
  </si>
  <si>
    <t>林宋玉花</t>
    <phoneticPr fontId="0" type="Hiragana"/>
  </si>
  <si>
    <t>E66B8434</t>
    <phoneticPr fontId="0" type="Hiragana"/>
  </si>
  <si>
    <t>輔祥作業員-晚班</t>
    <phoneticPr fontId="0" type="Hiragana"/>
  </si>
  <si>
    <t>張凱瑋</t>
    <phoneticPr fontId="0" type="Hiragana"/>
  </si>
  <si>
    <t xml:space="preserve">E6904634 </t>
    <phoneticPr fontId="0" type="Hiragana"/>
  </si>
  <si>
    <t>陳俊吉</t>
    <phoneticPr fontId="0" type="Hiragana"/>
  </si>
  <si>
    <t>F43753B4</t>
    <phoneticPr fontId="0" type="Hiragana"/>
  </si>
  <si>
    <t>營運管理處</t>
    <phoneticPr fontId="0" type="Hiragana"/>
  </si>
  <si>
    <t>陳燕燕</t>
    <phoneticPr fontId="0" type="Hiragana"/>
  </si>
  <si>
    <t>行政助理</t>
    <phoneticPr fontId="0" type="Hiragana"/>
  </si>
  <si>
    <t>新竹站</t>
    <phoneticPr fontId="0" type="Hiragana"/>
  </si>
  <si>
    <t>顏嘉宏</t>
    <phoneticPr fontId="0" type="Hiragana"/>
  </si>
  <si>
    <t>文山專案</t>
    <phoneticPr fontId="0" type="Hiragana"/>
  </si>
  <si>
    <t>張琪權</t>
    <phoneticPr fontId="0" type="Hiragana"/>
  </si>
  <si>
    <t>E6AED3B4</t>
    <phoneticPr fontId="0" type="Hiragana"/>
  </si>
  <si>
    <t>吳明憲</t>
    <phoneticPr fontId="0" type="Hiragana"/>
  </si>
  <si>
    <t>E66C74D4</t>
    <phoneticPr fontId="0" type="Hiragana"/>
  </si>
  <si>
    <t>桃園站</t>
    <phoneticPr fontId="0" type="Hiragana"/>
  </si>
  <si>
    <t>侯志憲</t>
    <phoneticPr fontId="0" type="Hiragana"/>
  </si>
  <si>
    <t>F8E9C7C4</t>
    <phoneticPr fontId="0" type="Hiragana"/>
  </si>
  <si>
    <t>員林站</t>
    <phoneticPr fontId="0" type="Hiragana"/>
  </si>
  <si>
    <t>陳鴻宗</t>
    <phoneticPr fontId="0" type="Hiragana"/>
  </si>
  <si>
    <t>司機</t>
    <phoneticPr fontId="0" type="Hiragana"/>
  </si>
  <si>
    <t>全興廠</t>
    <phoneticPr fontId="0" type="Hiragana"/>
  </si>
  <si>
    <t>林雅惠</t>
    <phoneticPr fontId="0" type="Hiragana"/>
  </si>
  <si>
    <t>林奕綺</t>
    <phoneticPr fontId="0" type="Hiragana"/>
  </si>
  <si>
    <t>柯鳴堯</t>
    <phoneticPr fontId="0" type="Hiragana"/>
  </si>
  <si>
    <t>E673B4D4</t>
    <phoneticPr fontId="0" type="Hiragana"/>
  </si>
  <si>
    <t>柯益程</t>
    <phoneticPr fontId="0" type="Hiragana"/>
  </si>
  <si>
    <t>E66EA424</t>
    <phoneticPr fontId="0" type="Hiragana"/>
  </si>
  <si>
    <t>友達專案-包材</t>
    <phoneticPr fontId="0" type="Hiragana"/>
  </si>
  <si>
    <t>范翠姮</t>
    <phoneticPr fontId="0" type="Hiragana"/>
  </si>
  <si>
    <t>馮世豪</t>
    <phoneticPr fontId="0" type="Hiragana"/>
  </si>
  <si>
    <t>F3588D84</t>
    <phoneticPr fontId="0" type="Hiragana"/>
  </si>
  <si>
    <t>黃美雲</t>
    <phoneticPr fontId="0" type="Hiragana"/>
  </si>
  <si>
    <t>E68FC814</t>
    <phoneticPr fontId="0" type="Hiragana"/>
  </si>
  <si>
    <t>李道明</t>
    <phoneticPr fontId="0" type="Hiragana"/>
  </si>
  <si>
    <t>E68F8F44</t>
    <phoneticPr fontId="0" type="Hiragana"/>
  </si>
  <si>
    <t>黃麗容</t>
    <phoneticPr fontId="0" type="Hiragana"/>
  </si>
  <si>
    <t>E68F5094</t>
    <phoneticPr fontId="0" type="Hiragana"/>
  </si>
  <si>
    <t>湯委睿</t>
    <phoneticPr fontId="0" type="Hiragana"/>
  </si>
  <si>
    <t>邱智宏</t>
    <phoneticPr fontId="0" type="Hiragana"/>
  </si>
  <si>
    <t>E66FE574</t>
    <phoneticPr fontId="0" type="Hiragana"/>
  </si>
  <si>
    <t>黃資鎗</t>
    <phoneticPr fontId="0" type="Hiragana"/>
  </si>
  <si>
    <t>楊朝明</t>
    <phoneticPr fontId="0" type="Hiragana"/>
  </si>
  <si>
    <t>林順長</t>
    <phoneticPr fontId="0" type="Hiragana"/>
  </si>
  <si>
    <t>蘇建忠</t>
    <phoneticPr fontId="0" type="Hiragana"/>
  </si>
  <si>
    <t>陳昭志</t>
    <phoneticPr fontId="0" type="Hiragana"/>
  </si>
  <si>
    <t>風彼翰</t>
    <phoneticPr fontId="0" type="Hiragana"/>
  </si>
  <si>
    <t>朱忠平</t>
    <phoneticPr fontId="0" type="Hiragana"/>
  </si>
  <si>
    <t>E692F364</t>
    <phoneticPr fontId="0" type="Hiragana"/>
  </si>
  <si>
    <t>王珮如</t>
    <phoneticPr fontId="0" type="Hiragana"/>
  </si>
  <si>
    <t>E692E334</t>
    <phoneticPr fontId="0" type="Hiragana"/>
  </si>
  <si>
    <t>全興廠-粉碎課</t>
    <phoneticPr fontId="0" type="Hiragana"/>
  </si>
  <si>
    <t>陳泓畯</t>
    <phoneticPr fontId="0" type="Hiragana"/>
  </si>
  <si>
    <t>外場人員</t>
    <phoneticPr fontId="0" type="Hiragana"/>
  </si>
  <si>
    <t>F8E9B8B4</t>
    <phoneticPr fontId="0" type="Hiragana"/>
  </si>
  <si>
    <t>方永進</t>
    <phoneticPr fontId="0" type="Hiragana"/>
  </si>
  <si>
    <t>洪建清</t>
    <phoneticPr fontId="0" type="Hiragana"/>
  </si>
  <si>
    <t>邱旭廷</t>
    <phoneticPr fontId="0" type="Hiragana"/>
  </si>
  <si>
    <t>F4975FD4</t>
    <phoneticPr fontId="0" type="Hiragana"/>
  </si>
  <si>
    <t>胡富豪</t>
    <phoneticPr fontId="0" type="Hiragana"/>
  </si>
  <si>
    <t>F35BD7C4</t>
    <phoneticPr fontId="0" type="Hiragana"/>
  </si>
  <si>
    <t>曾景聰</t>
    <phoneticPr fontId="0" type="Hiragana"/>
  </si>
  <si>
    <t>E66CC754</t>
    <phoneticPr fontId="0" type="Hiragana"/>
  </si>
  <si>
    <t>陳彥男</t>
    <phoneticPr fontId="0" type="Hiragana"/>
  </si>
  <si>
    <t>F1A34904</t>
    <phoneticPr fontId="0" type="Hiragana"/>
  </si>
  <si>
    <t>許雅茱</t>
    <phoneticPr fontId="0" type="Hiragana"/>
  </si>
  <si>
    <t>許桂瑜</t>
    <phoneticPr fontId="0" type="Hiragana"/>
  </si>
  <si>
    <t>業務開發處</t>
    <phoneticPr fontId="0" type="Hiragana"/>
  </si>
  <si>
    <t>林欽銘</t>
    <phoneticPr fontId="0" type="Hiragana"/>
  </si>
  <si>
    <t>輔祥專案</t>
    <phoneticPr fontId="0" type="Hiragana"/>
  </si>
  <si>
    <t>徐宏洋</t>
    <phoneticPr fontId="0" type="Hiragana"/>
  </si>
  <si>
    <t>友達專案-資收</t>
    <phoneticPr fontId="0" type="Hiragana"/>
  </si>
  <si>
    <t>蔡承甫</t>
    <phoneticPr fontId="0" type="Hiragana"/>
  </si>
  <si>
    <t>土城站</t>
    <phoneticPr fontId="0" type="Hiragana"/>
  </si>
  <si>
    <t>陳千堯</t>
    <phoneticPr fontId="0" type="Hiragana"/>
  </si>
  <si>
    <t>書怕</t>
    <phoneticPr fontId="0" type="Hiragana"/>
  </si>
  <si>
    <t>克徹</t>
    <phoneticPr fontId="0" type="Hiragana"/>
  </si>
  <si>
    <t>張拉</t>
    <phoneticPr fontId="0" type="Hiragana"/>
  </si>
  <si>
    <t>李介永</t>
    <phoneticPr fontId="0" type="Hiragana"/>
  </si>
  <si>
    <t>范氏瓏</t>
    <phoneticPr fontId="0" type="Hiragana"/>
  </si>
  <si>
    <t>楊希德</t>
    <phoneticPr fontId="0" type="Hiragana"/>
  </si>
  <si>
    <t>業務開發處行政室</t>
    <phoneticPr fontId="0" type="Hiragana"/>
  </si>
  <si>
    <t>陳苡溱</t>
    <phoneticPr fontId="0" type="Hiragana"/>
  </si>
  <si>
    <t>事務員</t>
    <phoneticPr fontId="0" type="Hiragana"/>
  </si>
  <si>
    <t>江明順</t>
    <phoneticPr fontId="0" type="Hiragana"/>
  </si>
  <si>
    <t>王仲和</t>
    <phoneticPr fontId="0" type="Hiragana"/>
  </si>
  <si>
    <t>e690cb24</t>
    <phoneticPr fontId="0" type="Hiragana"/>
  </si>
  <si>
    <t>喬翔資收課</t>
    <phoneticPr fontId="0" type="Hiragana"/>
  </si>
  <si>
    <t>彭聖杰</t>
    <phoneticPr fontId="0" type="Hiragana"/>
  </si>
  <si>
    <t>ub07</t>
    <phoneticPr fontId="0" type="Hiragana"/>
  </si>
  <si>
    <t>邢宜強</t>
    <phoneticPr fontId="0" type="Hiragana"/>
  </si>
  <si>
    <t xml:space="preserve">友達專案-包材                               </t>
    <phoneticPr fontId="0" type="Hiragana"/>
  </si>
  <si>
    <t>王憶湘</t>
    <phoneticPr fontId="0" type="Hiragana"/>
  </si>
  <si>
    <t>ef53ea24</t>
    <phoneticPr fontId="0" type="Hiragana"/>
  </si>
  <si>
    <t>何秋梅</t>
    <phoneticPr fontId="0" type="Hiragana"/>
  </si>
  <si>
    <t>ub01</t>
    <phoneticPr fontId="0" type="Hiragana"/>
  </si>
  <si>
    <t>陶氏玉垂</t>
    <phoneticPr fontId="0" type="Hiragana"/>
  </si>
  <si>
    <t>EF4D3C94</t>
    <phoneticPr fontId="0" type="Hiragana"/>
  </si>
  <si>
    <t>吳建庭</t>
    <phoneticPr fontId="0" type="Hiragana"/>
  </si>
  <si>
    <t>斗六站</t>
    <phoneticPr fontId="0" type="Hiragana"/>
  </si>
  <si>
    <t>陳清輝</t>
    <phoneticPr fontId="0" type="Hiragana"/>
  </si>
  <si>
    <t>陳耀郎</t>
    <phoneticPr fontId="0" type="Hiragana"/>
  </si>
  <si>
    <t>原輔祥人員~離開後至文山工作</t>
    <phoneticPr fontId="0" type="Hiragana"/>
  </si>
  <si>
    <t>楊妍恩</t>
    <phoneticPr fontId="0" type="Hiragana"/>
  </si>
  <si>
    <t>謝定我</t>
    <phoneticPr fontId="0" type="Hiragana"/>
  </si>
  <si>
    <t>舒立查</t>
    <phoneticPr fontId="0" type="Hiragana"/>
  </si>
  <si>
    <t>那列</t>
    <phoneticPr fontId="0" type="Hiragana"/>
  </si>
  <si>
    <t>吳宗翰</t>
    <phoneticPr fontId="0" type="Hiragana"/>
  </si>
  <si>
    <t>計時作業員-工讀生</t>
    <phoneticPr fontId="0" type="Hiragana"/>
  </si>
  <si>
    <t>EF4D34C4</t>
    <phoneticPr fontId="0" type="Hiragana"/>
  </si>
  <si>
    <t>吳宗勳</t>
    <phoneticPr fontId="0" type="Hiragana"/>
  </si>
  <si>
    <t>E66EC394</t>
    <phoneticPr fontId="0" type="Hiragana"/>
  </si>
  <si>
    <t>林淑慧</t>
    <phoneticPr fontId="0" type="Hiragana"/>
  </si>
  <si>
    <t>計時作業員-早班</t>
    <phoneticPr fontId="0" type="Hiragana"/>
  </si>
  <si>
    <t>EA7EA7B4</t>
    <phoneticPr fontId="0" type="Hiragana"/>
  </si>
  <si>
    <t>林嘉偉</t>
    <phoneticPr fontId="0" type="Hiragana"/>
  </si>
  <si>
    <t>胡怡玟</t>
    <phoneticPr fontId="0" type="Hiragana"/>
  </si>
  <si>
    <t>王孝文</t>
    <phoneticPr fontId="0" type="Hiragana"/>
  </si>
  <si>
    <t>黃美姿</t>
    <phoneticPr fontId="0" type="Hiragana"/>
  </si>
  <si>
    <t>翁啟峻</t>
    <phoneticPr fontId="0" type="Hiragana"/>
  </si>
  <si>
    <t>大里站</t>
    <phoneticPr fontId="0" type="Hiragana"/>
  </si>
  <si>
    <t>高美智</t>
    <phoneticPr fontId="0" type="Hiragana"/>
  </si>
  <si>
    <t>窗口會計</t>
    <phoneticPr fontId="0" type="Hiragana"/>
  </si>
  <si>
    <t>阮氏蕊</t>
    <phoneticPr fontId="0" type="Hiragana"/>
  </si>
  <si>
    <t>洪文忠</t>
    <phoneticPr fontId="0" type="Hiragana"/>
  </si>
  <si>
    <t>范國新</t>
    <phoneticPr fontId="0" type="Hiragana"/>
  </si>
  <si>
    <t>陳明慧</t>
    <phoneticPr fontId="0" type="Hiragana"/>
  </si>
  <si>
    <t>林育樂</t>
    <phoneticPr fontId="0" type="Hiragana"/>
  </si>
  <si>
    <t>徐基銀</t>
    <phoneticPr fontId="0" type="Hiragana"/>
  </si>
  <si>
    <t>游松翰</t>
    <phoneticPr fontId="0" type="Hiragana"/>
  </si>
  <si>
    <t>友達專案-資收全興</t>
    <phoneticPr fontId="0" type="Hiragana"/>
  </si>
  <si>
    <t>李均煒</t>
    <phoneticPr fontId="0" type="Hiragana"/>
  </si>
  <si>
    <t>黃裕評</t>
    <phoneticPr fontId="0" type="Hiragana"/>
  </si>
  <si>
    <t>李昀儒</t>
    <phoneticPr fontId="0" type="Hiragana"/>
  </si>
  <si>
    <t>呂佳柔</t>
    <phoneticPr fontId="0" type="Hiragana"/>
  </si>
  <si>
    <t>EF5404A4</t>
    <phoneticPr fontId="0" type="Hiragana"/>
  </si>
  <si>
    <t>楊政峰</t>
    <phoneticPr fontId="0" type="Hiragana"/>
  </si>
  <si>
    <t>彰興站</t>
    <phoneticPr fontId="0" type="Hiragana"/>
  </si>
  <si>
    <t>林囿任</t>
    <phoneticPr fontId="0" type="Hiragana"/>
  </si>
  <si>
    <t>拖車司機</t>
    <phoneticPr fontId="0" type="Hiragana"/>
  </si>
  <si>
    <t>高自強</t>
    <phoneticPr fontId="0" type="Hiragana"/>
  </si>
  <si>
    <t>業務處行政室</t>
    <phoneticPr fontId="0" type="Hiragana"/>
  </si>
  <si>
    <t>張祐龍</t>
    <phoneticPr fontId="0" type="Hiragana"/>
  </si>
  <si>
    <t>業務專員</t>
    <phoneticPr fontId="0" type="Hiragana"/>
  </si>
  <si>
    <t>旺利站</t>
    <phoneticPr fontId="0" type="Hiragana"/>
  </si>
  <si>
    <t>鄧偉濱</t>
    <phoneticPr fontId="0" type="Hiragana"/>
  </si>
  <si>
    <t>陳麗娟</t>
    <phoneticPr fontId="0" type="Hiragana"/>
  </si>
  <si>
    <t>吳鳳茹</t>
    <phoneticPr fontId="0" type="Hiragana"/>
  </si>
  <si>
    <t>林詩容</t>
    <phoneticPr fontId="0" type="Hiragana"/>
  </si>
  <si>
    <t>林明忠</t>
    <phoneticPr fontId="0" type="Hiragana"/>
  </si>
  <si>
    <t>陳玥資</t>
    <phoneticPr fontId="0" type="Hiragana"/>
  </si>
  <si>
    <t>F6730054</t>
    <phoneticPr fontId="0" type="Hiragana"/>
  </si>
  <si>
    <t>張嘉玲</t>
    <phoneticPr fontId="0" type="Hiragana"/>
  </si>
  <si>
    <t>蔡敏姿</t>
    <phoneticPr fontId="0" type="Hiragana"/>
  </si>
  <si>
    <t>楊文學</t>
    <phoneticPr fontId="0" type="Hiragana"/>
  </si>
  <si>
    <t>E66B77C4</t>
    <phoneticPr fontId="0" type="Hiragana"/>
  </si>
  <si>
    <t>稽核品保室</t>
    <phoneticPr fontId="0" type="Hiragana"/>
  </si>
  <si>
    <t>廖景雄</t>
    <phoneticPr fontId="0" type="Hiragana"/>
  </si>
  <si>
    <t>專員</t>
    <phoneticPr fontId="0" type="Hiragana"/>
  </si>
  <si>
    <t>詹雅婷</t>
    <phoneticPr fontId="0" type="Hiragana"/>
  </si>
  <si>
    <t>8月</t>
    <phoneticPr fontId="0" type="Hiragana"/>
  </si>
  <si>
    <t xml:space="preserve">E6761924 </t>
    <phoneticPr fontId="0" type="Hiragana"/>
  </si>
  <si>
    <t>田佳偉</t>
    <phoneticPr fontId="0" type="Hiragana"/>
  </si>
  <si>
    <t>小車司機</t>
    <phoneticPr fontId="0" type="Hiragana"/>
  </si>
  <si>
    <t>國際事業處</t>
    <phoneticPr fontId="0" type="Hiragana"/>
  </si>
  <si>
    <t>賴娜慧</t>
    <phoneticPr fontId="0" type="Hiragana"/>
  </si>
  <si>
    <t>助理</t>
    <phoneticPr fontId="0" type="Hiragana"/>
  </si>
  <si>
    <t>王榮清</t>
    <phoneticPr fontId="0" type="Hiragana"/>
  </si>
  <si>
    <t xml:space="preserve">E6936E84 </t>
    <phoneticPr fontId="0" type="Hiragana"/>
  </si>
  <si>
    <t>林曉鵑</t>
    <phoneticPr fontId="0" type="Hiragana"/>
  </si>
  <si>
    <t>李雅菁</t>
    <phoneticPr fontId="0" type="Hiragana"/>
  </si>
  <si>
    <t>范嘉偉</t>
    <phoneticPr fontId="0" type="Hiragana"/>
  </si>
  <si>
    <t>E6727A14</t>
    <phoneticPr fontId="0" type="Hiragana"/>
  </si>
  <si>
    <t>潘仲良</t>
    <phoneticPr fontId="0" type="Hiragana"/>
  </si>
  <si>
    <t>張義雄</t>
    <phoneticPr fontId="0" type="Hiragana"/>
  </si>
  <si>
    <t>宋柏毅</t>
    <phoneticPr fontId="0" type="Hiragana"/>
  </si>
  <si>
    <t>徐素娥</t>
    <phoneticPr fontId="0" type="Hiragana"/>
  </si>
  <si>
    <t>張碧雲</t>
    <phoneticPr fontId="0" type="Hiragana"/>
  </si>
  <si>
    <t xml:space="preserve">吳玉貞 </t>
    <phoneticPr fontId="0" type="Hiragana"/>
  </si>
  <si>
    <t>呂添瑞</t>
    <phoneticPr fontId="0" type="Hiragana"/>
  </si>
  <si>
    <t>林小美</t>
    <phoneticPr fontId="0" type="Hiragana"/>
  </si>
  <si>
    <t>陳健裕</t>
    <phoneticPr fontId="0" type="Hiragana"/>
  </si>
  <si>
    <t>郭阿娥</t>
    <phoneticPr fontId="0" type="Hiragana"/>
  </si>
  <si>
    <t>郭元福</t>
    <phoneticPr fontId="0" type="Hiragana"/>
  </si>
  <si>
    <t>王喻模</t>
    <phoneticPr fontId="0" type="Hiragana"/>
  </si>
  <si>
    <t>謝春蘭</t>
    <phoneticPr fontId="0" type="Hiragana"/>
  </si>
  <si>
    <t>蔡誌豪</t>
    <phoneticPr fontId="0" type="Hiragana"/>
  </si>
  <si>
    <t>陳春夏</t>
    <phoneticPr fontId="0" type="Hiragana"/>
  </si>
  <si>
    <t>李意香</t>
    <phoneticPr fontId="0" type="Hiragana"/>
  </si>
  <si>
    <t>黃仁忠</t>
    <phoneticPr fontId="0" type="Hiragana"/>
  </si>
  <si>
    <t>林峻凱</t>
    <phoneticPr fontId="0" type="Hiragana"/>
  </si>
  <si>
    <t>F8E9B7B4</t>
    <phoneticPr fontId="0" type="Hiragana"/>
  </si>
  <si>
    <t>鄭博壬</t>
    <phoneticPr fontId="0" type="Hiragana"/>
  </si>
  <si>
    <t>劉宏均</t>
    <phoneticPr fontId="0" type="Hiragana"/>
  </si>
  <si>
    <t>賴書偉</t>
    <phoneticPr fontId="0" type="Hiragana"/>
  </si>
  <si>
    <t>大車司機</t>
    <phoneticPr fontId="0" type="Hiragana"/>
  </si>
  <si>
    <t>廖永信</t>
    <phoneticPr fontId="0" type="Hiragana"/>
  </si>
  <si>
    <t>廖彥雅</t>
    <phoneticPr fontId="0" type="Hiragana"/>
  </si>
  <si>
    <t>凃建生</t>
    <phoneticPr fontId="0" type="Hiragana"/>
  </si>
  <si>
    <t>E66C39A4</t>
    <phoneticPr fontId="0" type="Hiragana"/>
  </si>
  <si>
    <t>楊梅專案</t>
    <phoneticPr fontId="0" type="Hiragana"/>
  </si>
  <si>
    <t>高驥聰</t>
    <phoneticPr fontId="0" type="Hiragana"/>
  </si>
  <si>
    <t>何致良</t>
    <phoneticPr fontId="0" type="Hiragana"/>
  </si>
  <si>
    <t>E0D42E54</t>
    <phoneticPr fontId="0" type="Hiragana"/>
  </si>
  <si>
    <t>吳陳桂</t>
    <phoneticPr fontId="0" type="Hiragana"/>
  </si>
  <si>
    <t>鄭佳瑩</t>
    <phoneticPr fontId="0" type="Hiragana"/>
  </si>
  <si>
    <t>陳儉</t>
    <phoneticPr fontId="0" type="Hiragana"/>
  </si>
  <si>
    <t>作業員</t>
    <phoneticPr fontId="0" type="Hiragana"/>
  </si>
  <si>
    <t>2H</t>
    <phoneticPr fontId="0" type="Hiragana"/>
  </si>
  <si>
    <t>潘雁妮</t>
    <phoneticPr fontId="0" type="Hiragana"/>
  </si>
  <si>
    <t>張淑子</t>
    <phoneticPr fontId="0" type="Hiragana"/>
  </si>
  <si>
    <t>EA7F4414</t>
    <phoneticPr fontId="0" type="Hiragana"/>
  </si>
  <si>
    <t>黃綉鑾</t>
    <phoneticPr fontId="0" type="Hiragana"/>
  </si>
  <si>
    <t>4H</t>
    <phoneticPr fontId="0" type="Hiragana"/>
  </si>
  <si>
    <t>喬翔站</t>
    <phoneticPr fontId="0" type="Hiragana"/>
  </si>
  <si>
    <t>余秀貞</t>
    <phoneticPr fontId="0" type="Hiragana"/>
  </si>
  <si>
    <t>陳素雲</t>
    <phoneticPr fontId="0" type="Hiragana"/>
  </si>
  <si>
    <t>蔡宗翰</t>
    <phoneticPr fontId="0" type="Hiragana"/>
  </si>
  <si>
    <t>E68F3E44</t>
    <phoneticPr fontId="0" type="Hiragana"/>
  </si>
  <si>
    <t>王淨美</t>
    <phoneticPr fontId="0" type="Hiragana"/>
  </si>
  <si>
    <t>陳宗達</t>
    <phoneticPr fontId="0" type="Hiragana"/>
  </si>
  <si>
    <t>7173123C</t>
    <phoneticPr fontId="0" type="Hiragana"/>
  </si>
  <si>
    <t>物流管理部</t>
    <phoneticPr fontId="0" type="Hiragana"/>
  </si>
  <si>
    <t>楊定杰</t>
    <phoneticPr fontId="0" type="Hiragana"/>
  </si>
  <si>
    <t>7.7噸大車司機</t>
    <phoneticPr fontId="0" type="Hiragana"/>
  </si>
  <si>
    <t>E6936AC4</t>
    <phoneticPr fontId="0" type="Hiragana"/>
  </si>
  <si>
    <t>邱明水</t>
    <phoneticPr fontId="0" type="Hiragana"/>
  </si>
  <si>
    <t>E691C674</t>
    <phoneticPr fontId="0" type="Hiragana"/>
  </si>
  <si>
    <t>吳名仁</t>
    <phoneticPr fontId="0" type="Hiragana"/>
  </si>
  <si>
    <t>F8EAFD24</t>
    <phoneticPr fontId="0" type="Hiragana"/>
  </si>
  <si>
    <t>友達專案</t>
    <phoneticPr fontId="0" type="Hiragana"/>
  </si>
  <si>
    <t>林志行</t>
    <phoneticPr fontId="0" type="Hiragana"/>
  </si>
  <si>
    <t>台南站</t>
    <phoneticPr fontId="0" type="Hiragana"/>
  </si>
  <si>
    <t>黃正一</t>
    <phoneticPr fontId="0" type="Hiragana"/>
  </si>
  <si>
    <t>E66CE554</t>
    <phoneticPr fontId="0" type="Hiragana"/>
  </si>
  <si>
    <t>和美站</t>
    <phoneticPr fontId="0" type="Hiragana"/>
  </si>
  <si>
    <t>林家旺</t>
    <phoneticPr fontId="0" type="Hiragana"/>
  </si>
  <si>
    <t>E67594B4</t>
    <phoneticPr fontId="0" type="Hiragana"/>
  </si>
  <si>
    <t>林智偉</t>
    <phoneticPr fontId="0" type="Hiragana"/>
  </si>
  <si>
    <t>E66BCB94</t>
    <phoneticPr fontId="0" type="Hiragana"/>
  </si>
  <si>
    <t>李連宇</t>
    <phoneticPr fontId="0" type="Hiragana"/>
  </si>
  <si>
    <t>作業員-中班</t>
    <phoneticPr fontId="0" type="Hiragana"/>
  </si>
  <si>
    <t>EF53EF54</t>
    <phoneticPr fontId="0" type="Hiragana"/>
  </si>
  <si>
    <t>賴冠升</t>
    <phoneticPr fontId="0" type="Hiragana"/>
  </si>
  <si>
    <t>E66F6984</t>
    <phoneticPr fontId="0" type="Hiragana"/>
  </si>
  <si>
    <t>周春蓮</t>
    <phoneticPr fontId="0" type="Hiragana"/>
  </si>
  <si>
    <t>王鉦皓</t>
    <phoneticPr fontId="0" type="Hiragana"/>
  </si>
  <si>
    <t>蔡淑惠</t>
    <phoneticPr fontId="0" type="Hiragana"/>
  </si>
  <si>
    <t>陳語瑄</t>
    <phoneticPr fontId="0" type="Hiragana"/>
  </si>
  <si>
    <t>盧鈞詠</t>
    <phoneticPr fontId="0" type="Hiragana"/>
  </si>
  <si>
    <t>7176CC2C</t>
    <phoneticPr fontId="0" type="Hiragana"/>
  </si>
  <si>
    <t>陳政男</t>
    <phoneticPr fontId="0" type="Hiragana"/>
  </si>
  <si>
    <t>法務環安組</t>
    <phoneticPr fontId="0" type="Hiragana"/>
  </si>
  <si>
    <t>廖秀雯</t>
    <phoneticPr fontId="0" type="Hiragana"/>
  </si>
  <si>
    <t>法務專員</t>
    <phoneticPr fontId="0" type="Hiragana"/>
  </si>
  <si>
    <t>梁玉美</t>
    <phoneticPr fontId="0" type="Hiragana"/>
  </si>
  <si>
    <t>劉月鳳</t>
    <phoneticPr fontId="0" type="Hiragana"/>
  </si>
  <si>
    <t>陳清翠</t>
    <phoneticPr fontId="0" type="Hiragana"/>
  </si>
  <si>
    <t>阮氏蓓亮</t>
    <phoneticPr fontId="0" type="Hiragana"/>
  </si>
  <si>
    <t>凃書源</t>
    <phoneticPr fontId="0" type="Hiragana"/>
  </si>
  <si>
    <t>計時作業員-中班</t>
    <phoneticPr fontId="0" type="Hiragana"/>
  </si>
  <si>
    <t>F44CCC64</t>
    <phoneticPr fontId="0" type="Hiragana"/>
  </si>
  <si>
    <t>全興廠-處理課</t>
    <phoneticPr fontId="0" type="Hiragana"/>
  </si>
  <si>
    <t>戴郁珍</t>
    <phoneticPr fontId="0" type="Hiragana"/>
  </si>
  <si>
    <t>會計助理</t>
    <phoneticPr fontId="0" type="Hiragana"/>
  </si>
  <si>
    <t>吳棋榮</t>
    <phoneticPr fontId="0" type="Hiragana"/>
  </si>
  <si>
    <t>南科專案-中強</t>
    <phoneticPr fontId="0" type="Hiragana"/>
  </si>
  <si>
    <t>唐蜀龍</t>
    <phoneticPr fontId="0" type="Hiragana"/>
  </si>
  <si>
    <t>F4348234</t>
    <phoneticPr fontId="0" type="Hiragana"/>
  </si>
  <si>
    <t>劉麗釧</t>
    <phoneticPr fontId="0" type="Hiragana"/>
  </si>
  <si>
    <t>楊閔傑</t>
    <phoneticPr fontId="0" type="Hiragana"/>
  </si>
  <si>
    <t>E690CA74</t>
    <phoneticPr fontId="0" type="Hiragana"/>
  </si>
  <si>
    <t>余佳豪</t>
    <phoneticPr fontId="0" type="Hiragana"/>
  </si>
  <si>
    <t>F1A1F494</t>
    <phoneticPr fontId="0" type="Hiragana"/>
  </si>
  <si>
    <t>鄭進發</t>
    <phoneticPr fontId="0" type="Hiragana"/>
  </si>
  <si>
    <t>E68F0134</t>
    <phoneticPr fontId="0" type="Hiragana"/>
  </si>
  <si>
    <t>張耕盛</t>
    <phoneticPr fontId="0" type="Hiragana"/>
  </si>
  <si>
    <t>E66BBD54</t>
    <phoneticPr fontId="0" type="Hiragana"/>
  </si>
  <si>
    <t>張晉福</t>
    <phoneticPr fontId="0" type="Hiragana"/>
  </si>
  <si>
    <t>鄭昇凱</t>
    <phoneticPr fontId="0" type="Hiragana"/>
  </si>
  <si>
    <t>喬翔分選課</t>
    <phoneticPr fontId="0" type="Hiragana"/>
  </si>
  <si>
    <t>袁維莉</t>
    <phoneticPr fontId="0" type="Hiragana"/>
  </si>
  <si>
    <t xml:space="preserve">E693BE84 </t>
    <phoneticPr fontId="0" type="Hiragana"/>
  </si>
  <si>
    <t>張溢富</t>
    <phoneticPr fontId="0" type="Hiragana"/>
  </si>
  <si>
    <t>F35C4244</t>
    <phoneticPr fontId="0" type="Hiragana"/>
  </si>
  <si>
    <t>張氏順</t>
    <phoneticPr fontId="0" type="Hiragana"/>
  </si>
  <si>
    <t>10月</t>
    <phoneticPr fontId="0" type="Hiragana"/>
  </si>
  <si>
    <t>李寶文</t>
    <phoneticPr fontId="0" type="Hiragana"/>
  </si>
  <si>
    <t>7172B11C</t>
    <phoneticPr fontId="0" type="Hiragana"/>
  </si>
  <si>
    <t>呂俊陞</t>
    <phoneticPr fontId="0" type="Hiragana"/>
  </si>
  <si>
    <t>E68FAED4</t>
    <phoneticPr fontId="0" type="Hiragana"/>
  </si>
  <si>
    <t>石梅花</t>
    <phoneticPr fontId="0" type="Hiragana"/>
  </si>
  <si>
    <t>E66CEAF4</t>
    <phoneticPr fontId="0" type="Hiragana"/>
  </si>
  <si>
    <t>阮氏雪欣</t>
    <phoneticPr fontId="0" type="Hiragana"/>
  </si>
  <si>
    <t xml:space="preserve">E68E29E4 </t>
    <phoneticPr fontId="0" type="Hiragana"/>
  </si>
  <si>
    <t>鐘漢彬</t>
    <phoneticPr fontId="0" type="Hiragana"/>
  </si>
  <si>
    <t>7171E8DC</t>
    <phoneticPr fontId="0" type="Hiragana"/>
  </si>
  <si>
    <t>陳惠英</t>
    <phoneticPr fontId="0" type="Hiragana"/>
  </si>
  <si>
    <t>F497F644</t>
    <phoneticPr fontId="0" type="Hiragana"/>
  </si>
  <si>
    <t>潘映花</t>
    <phoneticPr fontId="0" type="Hiragana"/>
  </si>
  <si>
    <t>呂明怡</t>
    <phoneticPr fontId="0" type="Hiragana"/>
  </si>
  <si>
    <t>業務助理</t>
    <phoneticPr fontId="0" type="Hiragana"/>
  </si>
  <si>
    <t>劉志滔</t>
    <phoneticPr fontId="0" type="Hiragana"/>
  </si>
  <si>
    <t>EF4D49E4</t>
    <phoneticPr fontId="0" type="Hiragana"/>
  </si>
  <si>
    <t>楊宗翰</t>
    <phoneticPr fontId="0" type="Hiragana"/>
  </si>
  <si>
    <t>計時作業員-夜班</t>
    <phoneticPr fontId="0" type="Hiragana"/>
  </si>
  <si>
    <t>E673B884</t>
    <phoneticPr fontId="0" type="Hiragana"/>
  </si>
  <si>
    <t>鄭偉志</t>
    <phoneticPr fontId="0" type="Hiragana"/>
  </si>
  <si>
    <t>司機人員</t>
    <phoneticPr fontId="0" type="Hiragana"/>
  </si>
  <si>
    <t>F4322204</t>
    <phoneticPr fontId="0" type="Hiragana"/>
  </si>
  <si>
    <t>陳智勝</t>
    <phoneticPr fontId="0" type="Hiragana"/>
  </si>
  <si>
    <t>蔡富洋</t>
    <phoneticPr fontId="0" type="Hiragana"/>
  </si>
  <si>
    <t>E68E8794</t>
    <phoneticPr fontId="0" type="Hiragana"/>
  </si>
  <si>
    <t>杜氏錦絨</t>
    <phoneticPr fontId="0" type="Hiragana"/>
  </si>
  <si>
    <t>孫士偉</t>
    <phoneticPr fontId="0" type="Hiragana"/>
  </si>
  <si>
    <t>陳世國</t>
    <phoneticPr fontId="0" type="Hiragana"/>
  </si>
  <si>
    <t>F4493584</t>
    <phoneticPr fontId="0" type="Hiragana"/>
  </si>
  <si>
    <t>王志輝</t>
    <phoneticPr fontId="0" type="Hiragana"/>
  </si>
  <si>
    <t>八卦山站</t>
    <phoneticPr fontId="0" type="Hiragana"/>
  </si>
  <si>
    <t>許聖哲</t>
    <phoneticPr fontId="0" type="Hiragana"/>
  </si>
  <si>
    <t>E68E4584</t>
    <phoneticPr fontId="0" type="Hiragana"/>
  </si>
  <si>
    <t>林豐州</t>
    <phoneticPr fontId="0" type="Hiragana"/>
  </si>
  <si>
    <t>劉進雄</t>
    <phoneticPr fontId="0" type="Hiragana"/>
  </si>
  <si>
    <t>江欣翰</t>
    <phoneticPr fontId="0" type="Hiragana"/>
  </si>
  <si>
    <t>彭佳偉</t>
    <phoneticPr fontId="0" type="Hiragana"/>
  </si>
  <si>
    <t>F4975884</t>
    <phoneticPr fontId="0" type="Hiragana"/>
  </si>
  <si>
    <t>張克珍</t>
    <phoneticPr fontId="0" type="Hiragana"/>
  </si>
  <si>
    <t>阿破(阿替)</t>
    <phoneticPr fontId="0" type="Hiragana"/>
  </si>
  <si>
    <t>賴信宏</t>
    <phoneticPr fontId="0" type="Hiragana"/>
  </si>
  <si>
    <t>許淑芬</t>
    <phoneticPr fontId="0" type="Hiragana"/>
  </si>
  <si>
    <t>EF139244</t>
    <phoneticPr fontId="0" type="Hiragana"/>
  </si>
  <si>
    <t>F4329B24</t>
    <phoneticPr fontId="0" type="Hiragana"/>
  </si>
  <si>
    <t>王志強</t>
    <phoneticPr fontId="0" type="Hiragana"/>
  </si>
  <si>
    <t>鄭玉珍</t>
    <phoneticPr fontId="0" type="Hiragana"/>
  </si>
  <si>
    <t>F4481384</t>
    <phoneticPr fontId="0" type="Hiragana"/>
  </si>
  <si>
    <t>盧武全</t>
    <phoneticPr fontId="0" type="Hiragana"/>
  </si>
  <si>
    <t>7174847c</t>
    <phoneticPr fontId="0" type="Hiragana"/>
  </si>
  <si>
    <t>鮑宜祥</t>
    <phoneticPr fontId="0" type="Hiragana"/>
  </si>
  <si>
    <t>F8E94684</t>
    <phoneticPr fontId="0" type="Hiragana"/>
  </si>
  <si>
    <t>市場開發部</t>
    <phoneticPr fontId="0" type="Hiragana"/>
  </si>
  <si>
    <t>高彥瑜</t>
    <phoneticPr fontId="0" type="Hiragana"/>
  </si>
  <si>
    <t>鄭傳億</t>
    <phoneticPr fontId="0" type="Hiragana"/>
  </si>
  <si>
    <t>林俊清</t>
    <phoneticPr fontId="0" type="Hiragana"/>
  </si>
  <si>
    <t>蔡思維</t>
    <phoneticPr fontId="0" type="Hiragana"/>
  </si>
  <si>
    <t>蔡萬信</t>
    <phoneticPr fontId="0" type="Hiragana"/>
  </si>
  <si>
    <t>714763DC</t>
    <phoneticPr fontId="0" type="Hiragana"/>
  </si>
  <si>
    <t>蔡明德</t>
    <phoneticPr fontId="0" type="Hiragana"/>
  </si>
  <si>
    <t>7171FCBC</t>
    <phoneticPr fontId="0" type="Hiragana"/>
  </si>
  <si>
    <t>吳明勳</t>
    <phoneticPr fontId="0" type="Hiragana"/>
  </si>
  <si>
    <t>副主任</t>
    <phoneticPr fontId="0" type="Hiragana"/>
  </si>
  <si>
    <t>7175CD8C</t>
    <phoneticPr fontId="0" type="Hiragana"/>
  </si>
  <si>
    <t>董譯文</t>
    <phoneticPr fontId="0" type="Hiragana"/>
  </si>
  <si>
    <t>EF53F954</t>
    <phoneticPr fontId="0" type="Hiragana"/>
  </si>
  <si>
    <t>楊鳳蘭</t>
    <phoneticPr fontId="0" type="Hiragana"/>
  </si>
  <si>
    <t>E66D7F14</t>
    <phoneticPr fontId="0" type="Hiragana"/>
  </si>
  <si>
    <t>陳宏星</t>
    <phoneticPr fontId="0" type="Hiragana"/>
  </si>
  <si>
    <t>劉鎧瑞</t>
    <phoneticPr fontId="0" type="Hiragana"/>
  </si>
  <si>
    <t>E66FF844</t>
    <phoneticPr fontId="0" type="Hiragana"/>
  </si>
  <si>
    <t>黃文雄</t>
    <phoneticPr fontId="0" type="Hiragana"/>
  </si>
  <si>
    <t>計時人員</t>
    <phoneticPr fontId="0" type="Hiragana"/>
  </si>
  <si>
    <t>阮玉碧</t>
    <phoneticPr fontId="0" type="Hiragana"/>
  </si>
  <si>
    <t>謝宗憲</t>
    <phoneticPr fontId="0" type="Hiragana"/>
  </si>
  <si>
    <t>E673B764</t>
    <phoneticPr fontId="0" type="Hiragana"/>
  </si>
  <si>
    <t>倉儲管理部</t>
    <phoneticPr fontId="0" type="Hiragana"/>
  </si>
  <si>
    <t>鍾侑宏</t>
    <phoneticPr fontId="0" type="Hiragana"/>
  </si>
  <si>
    <t>EF13D944</t>
    <phoneticPr fontId="0" type="Hiragana"/>
  </si>
  <si>
    <t>黃資修</t>
    <phoneticPr fontId="0" type="Hiragana"/>
  </si>
  <si>
    <t>策略管理處</t>
    <phoneticPr fontId="0" type="Hiragana"/>
  </si>
  <si>
    <t>蘇琬惠</t>
    <phoneticPr fontId="0" type="Hiragana"/>
  </si>
  <si>
    <t>清潔人員</t>
    <phoneticPr fontId="0" type="Hiragana"/>
  </si>
  <si>
    <t>F430EEE4</t>
    <phoneticPr fontId="0" type="Hiragana"/>
  </si>
  <si>
    <t>南科3M專案</t>
    <phoneticPr fontId="0" type="Hiragana"/>
  </si>
  <si>
    <t>沈俊傑</t>
    <phoneticPr fontId="0" type="Hiragana"/>
  </si>
  <si>
    <t>全興場處理課</t>
    <phoneticPr fontId="0" type="Hiragana"/>
  </si>
  <si>
    <t>黃品男</t>
    <phoneticPr fontId="0" type="Hiragana"/>
  </si>
  <si>
    <t>7171E74C</t>
    <phoneticPr fontId="0" type="Hiragana"/>
  </si>
  <si>
    <t>林建輝</t>
    <phoneticPr fontId="0" type="Hiragana"/>
  </si>
  <si>
    <t>E672FFE4</t>
    <phoneticPr fontId="0" type="Hiragana"/>
  </si>
  <si>
    <t>林順和</t>
    <phoneticPr fontId="0" type="Hiragana"/>
  </si>
  <si>
    <t xml:space="preserve">EF4D3F14 </t>
    <phoneticPr fontId="0" type="Hiragana"/>
  </si>
  <si>
    <t>陳炳旭</t>
    <phoneticPr fontId="0" type="Hiragana"/>
  </si>
  <si>
    <t>F35BFA84</t>
    <phoneticPr fontId="0" type="Hiragana"/>
  </si>
  <si>
    <t>賴正哲</t>
    <phoneticPr fontId="0" type="Hiragana"/>
  </si>
  <si>
    <t>71744F3C</t>
    <phoneticPr fontId="0" type="Hiragana"/>
  </si>
  <si>
    <t>陳昭勝</t>
    <phoneticPr fontId="0" type="Hiragana"/>
  </si>
  <si>
    <t>阿康</t>
    <phoneticPr fontId="0" type="Hiragana"/>
  </si>
  <si>
    <t>葉春田</t>
    <phoneticPr fontId="0" type="Hiragana"/>
  </si>
  <si>
    <t>蕭欣萍</t>
    <phoneticPr fontId="0" type="Hiragana"/>
  </si>
  <si>
    <t>F3580564</t>
    <phoneticPr fontId="0" type="Hiragana"/>
  </si>
  <si>
    <t>譚文銅</t>
    <phoneticPr fontId="0" type="Hiragana"/>
  </si>
  <si>
    <t>7171FCDC</t>
    <phoneticPr fontId="0" type="Hiragana"/>
  </si>
  <si>
    <t>全興場</t>
    <phoneticPr fontId="0" type="Hiragana"/>
  </si>
  <si>
    <t>林倍楨</t>
    <phoneticPr fontId="0" type="Hiragana"/>
  </si>
  <si>
    <t>F8E9BA44</t>
    <phoneticPr fontId="0" type="Hiragana"/>
  </si>
  <si>
    <t>李建盛</t>
    <phoneticPr fontId="0" type="Hiragana"/>
  </si>
  <si>
    <t>7175C24C</t>
    <phoneticPr fontId="0" type="Hiragana"/>
  </si>
  <si>
    <t>蔡文琪</t>
    <phoneticPr fontId="0" type="Hiragana"/>
  </si>
  <si>
    <t>EF138084</t>
    <phoneticPr fontId="0" type="Hiragana"/>
  </si>
  <si>
    <t>張永松</t>
    <phoneticPr fontId="0" type="Hiragana"/>
  </si>
  <si>
    <t>王建發</t>
    <phoneticPr fontId="0" type="Hiragana"/>
  </si>
  <si>
    <t>鄭偉欽</t>
    <phoneticPr fontId="0" type="Hiragana"/>
  </si>
  <si>
    <t>全寰宇</t>
    <phoneticPr fontId="0" type="Hiragana"/>
  </si>
  <si>
    <t>友達專案駐全興</t>
    <phoneticPr fontId="0" type="Hiragana"/>
  </si>
  <si>
    <t>楊梓增</t>
    <phoneticPr fontId="0" type="Hiragana"/>
  </si>
  <si>
    <t>E692F4E4</t>
    <phoneticPr fontId="0" type="Hiragana"/>
  </si>
  <si>
    <t>市場開發部-駐神岡倉庫</t>
    <phoneticPr fontId="0" type="Hiragana"/>
  </si>
  <si>
    <t>鄭耀輝</t>
    <phoneticPr fontId="0" type="Hiragana"/>
  </si>
  <si>
    <t>闕瑜庭</t>
    <phoneticPr fontId="0" type="Hiragana"/>
  </si>
  <si>
    <t>不需發卡</t>
    <phoneticPr fontId="0" type="Hiragana"/>
  </si>
  <si>
    <t>全興場分選課</t>
    <phoneticPr fontId="0" type="Hiragana"/>
  </si>
  <si>
    <t>黃美玉</t>
    <phoneticPr fontId="0" type="Hiragana"/>
  </si>
  <si>
    <t>7173235C</t>
    <phoneticPr fontId="0" type="Hiragana"/>
  </si>
  <si>
    <t>許聰明</t>
    <phoneticPr fontId="0" type="Hiragana"/>
  </si>
  <si>
    <t>7175C4FC</t>
    <phoneticPr fontId="0" type="Hiragana"/>
  </si>
  <si>
    <t>吳妙貞</t>
    <phoneticPr fontId="0" type="Hiragana"/>
  </si>
  <si>
    <t>卓孟姍</t>
    <phoneticPr fontId="0" type="Hiragana"/>
  </si>
  <si>
    <t>草屯站</t>
    <phoneticPr fontId="0" type="Hiragana"/>
  </si>
  <si>
    <t>莊建宏</t>
    <phoneticPr fontId="0" type="Hiragana"/>
  </si>
  <si>
    <t>E6912694</t>
    <phoneticPr fontId="0" type="Hiragana"/>
  </si>
  <si>
    <t>萬素華</t>
    <phoneticPr fontId="0" type="Hiragana"/>
  </si>
  <si>
    <t>郭清海</t>
    <phoneticPr fontId="0" type="Hiragana"/>
  </si>
  <si>
    <t>71742C5C</t>
    <phoneticPr fontId="0" type="Hiragana"/>
  </si>
  <si>
    <t>林韋伶</t>
    <phoneticPr fontId="0" type="Hiragana"/>
  </si>
  <si>
    <t>7173008C</t>
    <phoneticPr fontId="0" type="Hiragana"/>
  </si>
  <si>
    <t>胡虹新</t>
    <phoneticPr fontId="0" type="Hiragana"/>
  </si>
  <si>
    <t>大明站</t>
    <phoneticPr fontId="0" type="Hiragana"/>
  </si>
  <si>
    <t>林慧玲</t>
    <phoneticPr fontId="0" type="Hiragana"/>
  </si>
  <si>
    <t>7171F45C</t>
    <phoneticPr fontId="0" type="Hiragana"/>
  </si>
  <si>
    <t>友達專案-資收區</t>
    <phoneticPr fontId="0" type="Hiragana"/>
  </si>
  <si>
    <t>張永霖</t>
    <phoneticPr fontId="0" type="Hiragana"/>
  </si>
  <si>
    <t>莊雅芳</t>
    <phoneticPr fontId="0" type="Hiragana"/>
  </si>
  <si>
    <t>姚雅翎</t>
    <phoneticPr fontId="0" type="Hiragana"/>
  </si>
  <si>
    <t>姚姿菁</t>
    <phoneticPr fontId="0" type="Hiragana"/>
  </si>
  <si>
    <t>陳冠華</t>
    <phoneticPr fontId="0" type="Hiragana"/>
  </si>
  <si>
    <t>EF4D4D64</t>
    <phoneticPr fontId="0" type="Hiragana"/>
  </si>
  <si>
    <t>陳坤良</t>
    <phoneticPr fontId="0" type="Hiragana"/>
  </si>
  <si>
    <t>E690D1E4</t>
    <phoneticPr fontId="0" type="Hiragana"/>
  </si>
  <si>
    <t>陳麗梅</t>
    <phoneticPr fontId="0" type="Hiragana"/>
  </si>
  <si>
    <t>蕭崇道</t>
    <phoneticPr fontId="0" type="Hiragana"/>
  </si>
  <si>
    <t>文山站</t>
    <phoneticPr fontId="0" type="Hiragana"/>
  </si>
  <si>
    <t>林弘達</t>
    <phoneticPr fontId="0" type="Hiragana"/>
  </si>
  <si>
    <t>林友本</t>
    <phoneticPr fontId="0" type="Hiragana"/>
  </si>
  <si>
    <t>神岡站</t>
    <phoneticPr fontId="0" type="Hiragana"/>
  </si>
  <si>
    <t>劉嘉仁</t>
    <phoneticPr fontId="0" type="Hiragana"/>
  </si>
  <si>
    <t>李益全</t>
    <phoneticPr fontId="0" type="Hiragana"/>
  </si>
  <si>
    <t>管理師</t>
    <phoneticPr fontId="0" type="Hiragana"/>
  </si>
  <si>
    <t>陳玉幸</t>
    <phoneticPr fontId="0" type="Hiragana"/>
  </si>
  <si>
    <t>E66C6034</t>
    <phoneticPr fontId="0" type="Hiragana"/>
  </si>
  <si>
    <t>王文琴</t>
    <phoneticPr fontId="0" type="Hiragana"/>
  </si>
  <si>
    <t>E0D42EC4</t>
    <phoneticPr fontId="0" type="Hiragana"/>
  </si>
  <si>
    <t>F3599ED4</t>
    <phoneticPr fontId="0" type="Hiragana"/>
  </si>
  <si>
    <t>劉貴盛</t>
    <phoneticPr fontId="0" type="Hiragana"/>
  </si>
  <si>
    <t>汪潔</t>
    <phoneticPr fontId="0" type="Hiragana"/>
  </si>
  <si>
    <t>詹亞珊</t>
    <phoneticPr fontId="0" type="Hiragana"/>
  </si>
  <si>
    <t>李俊英</t>
    <phoneticPr fontId="0" type="Hiragana"/>
  </si>
  <si>
    <t>E6902884</t>
    <phoneticPr fontId="0" type="Hiragana"/>
  </si>
  <si>
    <t>徐家驊</t>
    <phoneticPr fontId="0" type="Hiragana"/>
  </si>
  <si>
    <t>E66D8134</t>
    <phoneticPr fontId="0" type="Hiragana"/>
  </si>
  <si>
    <t>王瓊梅</t>
    <phoneticPr fontId="0" type="Hiragana"/>
  </si>
  <si>
    <t>陳淑珍</t>
    <phoneticPr fontId="0" type="Hiragana"/>
  </si>
  <si>
    <t>陳泓達</t>
    <phoneticPr fontId="0" type="Hiragana"/>
  </si>
  <si>
    <t>F1A85114</t>
    <phoneticPr fontId="0" type="Hiragana"/>
  </si>
  <si>
    <t>楊職聰</t>
    <phoneticPr fontId="0" type="Hiragana"/>
  </si>
  <si>
    <t>787271BC</t>
    <phoneticPr fontId="0" type="Hiragana"/>
  </si>
  <si>
    <t>神岡倉庫</t>
    <phoneticPr fontId="0" type="Hiragana"/>
  </si>
  <si>
    <t>鄭宇翰</t>
    <phoneticPr fontId="0" type="Hiragana"/>
  </si>
  <si>
    <t>7874249C</t>
    <phoneticPr fontId="0" type="Hiragana"/>
  </si>
  <si>
    <t>南科專案</t>
    <phoneticPr fontId="0" type="Hiragana"/>
  </si>
  <si>
    <t>梁右霖</t>
    <phoneticPr fontId="0" type="Hiragana"/>
  </si>
  <si>
    <t>臨時人員</t>
    <phoneticPr fontId="0" type="Hiragana"/>
  </si>
  <si>
    <t>吳震邦</t>
    <phoneticPr fontId="0" type="Hiragana"/>
  </si>
  <si>
    <t>F4362F54</t>
    <phoneticPr fontId="0" type="Hiragana"/>
  </si>
  <si>
    <t>全興廠處理課</t>
    <phoneticPr fontId="0" type="Hiragana"/>
  </si>
  <si>
    <t>王世英</t>
    <phoneticPr fontId="0" type="Hiragana"/>
  </si>
  <si>
    <t>71744B1C</t>
    <phoneticPr fontId="0" type="Hiragana"/>
  </si>
  <si>
    <t>劉佳秋</t>
    <phoneticPr fontId="0" type="Hiragana"/>
  </si>
  <si>
    <t>EF550294</t>
    <phoneticPr fontId="0" type="Hiragana"/>
  </si>
  <si>
    <t>巫古春蓮</t>
    <phoneticPr fontId="0" type="Hiragana"/>
  </si>
  <si>
    <t>資源循環研發中心</t>
    <phoneticPr fontId="0" type="Hiragana"/>
  </si>
  <si>
    <t>侯懿珊</t>
    <phoneticPr fontId="0" type="Hiragana"/>
  </si>
  <si>
    <t>助理管理師</t>
    <phoneticPr fontId="0" type="Hiragana"/>
  </si>
  <si>
    <t>E66E2B94</t>
    <phoneticPr fontId="0" type="Hiragana"/>
  </si>
  <si>
    <t>黃振中</t>
    <phoneticPr fontId="0" type="Hiragana"/>
  </si>
  <si>
    <t>E66F6674</t>
    <phoneticPr fontId="0" type="Hiragana"/>
  </si>
  <si>
    <t>邱茂松</t>
    <phoneticPr fontId="0" type="Hiragana"/>
  </si>
  <si>
    <t>EF53EEF4</t>
    <phoneticPr fontId="0" type="Hiragana"/>
  </si>
  <si>
    <t>黃瑩鶯</t>
    <phoneticPr fontId="0" type="Hiragana"/>
  </si>
  <si>
    <t>EF53E6C4</t>
    <phoneticPr fontId="0" type="Hiragana"/>
  </si>
  <si>
    <t>孫學斌</t>
    <phoneticPr fontId="0" type="Hiragana"/>
  </si>
  <si>
    <t>E69086A4</t>
    <phoneticPr fontId="0" type="Hiragana"/>
  </si>
  <si>
    <t>吳盈誌</t>
    <phoneticPr fontId="0" type="Hiragana"/>
  </si>
  <si>
    <t>夾子車司機</t>
    <phoneticPr fontId="0" type="Hiragana"/>
  </si>
  <si>
    <t>陳濰紘</t>
    <phoneticPr fontId="0" type="Hiragana"/>
  </si>
  <si>
    <t>7870574C</t>
    <phoneticPr fontId="0" type="Hiragana"/>
  </si>
  <si>
    <t>輔祥作業員</t>
    <phoneticPr fontId="0" type="Hiragana"/>
  </si>
  <si>
    <t>徐雅慧</t>
    <phoneticPr fontId="0" type="Hiragana"/>
  </si>
  <si>
    <t>江雅琪</t>
    <phoneticPr fontId="0" type="Hiragana"/>
  </si>
  <si>
    <t>邱棨楙</t>
    <phoneticPr fontId="0" type="Hiragana"/>
  </si>
  <si>
    <t>計時作業員-晚班</t>
    <phoneticPr fontId="0" type="Hiragana"/>
  </si>
  <si>
    <t>張為貿</t>
    <phoneticPr fontId="0" type="Hiragana"/>
  </si>
  <si>
    <t>E4329B24</t>
    <phoneticPr fontId="0" type="Hiragana"/>
  </si>
  <si>
    <t>全興場-分選課</t>
    <phoneticPr fontId="0" type="Hiragana"/>
  </si>
  <si>
    <t>武翠銀</t>
    <phoneticPr fontId="0" type="Hiragana"/>
  </si>
  <si>
    <t>楊豐澤</t>
    <phoneticPr fontId="0" type="Hiragana"/>
  </si>
  <si>
    <t>李汶霖</t>
    <phoneticPr fontId="0" type="Hiragana"/>
  </si>
  <si>
    <t>金馬站</t>
    <phoneticPr fontId="0" type="Hiragana"/>
  </si>
  <si>
    <t>林俊傑</t>
    <phoneticPr fontId="0" type="Hiragana"/>
  </si>
  <si>
    <t>F8EE2D84</t>
    <phoneticPr fontId="0" type="Hiragana"/>
  </si>
  <si>
    <t>全興廠-分選課</t>
    <phoneticPr fontId="0" type="Hiragana"/>
  </si>
  <si>
    <t>蘇淑貞</t>
    <phoneticPr fontId="0" type="Hiragana"/>
  </si>
  <si>
    <t>張育瑞</t>
    <phoneticPr fontId="0" type="Hiragana"/>
  </si>
  <si>
    <t>夜班作業員</t>
    <phoneticPr fontId="0" type="Hiragana"/>
  </si>
  <si>
    <t>龔煌富</t>
    <phoneticPr fontId="0" type="Hiragana"/>
  </si>
  <si>
    <t>業務開發部</t>
    <phoneticPr fontId="0" type="Hiragana"/>
  </si>
  <si>
    <t>王語蕎</t>
    <phoneticPr fontId="0" type="Hiragana"/>
  </si>
  <si>
    <t>業務儲備幹部</t>
    <phoneticPr fontId="0" type="Hiragana"/>
  </si>
  <si>
    <t>曾志華</t>
    <phoneticPr fontId="0" type="Hiragana"/>
  </si>
  <si>
    <t>呂秀雄</t>
    <phoneticPr fontId="0" type="Hiragana"/>
  </si>
  <si>
    <t>伍俊憲</t>
    <phoneticPr fontId="0" type="Hiragana"/>
  </si>
  <si>
    <t>陳人瑋</t>
    <phoneticPr fontId="0" type="Hiragana"/>
  </si>
  <si>
    <t>國際貿易部</t>
    <phoneticPr fontId="0" type="Hiragana"/>
  </si>
  <si>
    <t>王零</t>
    <phoneticPr fontId="0" type="Hiragana"/>
  </si>
  <si>
    <t>鄭亘宏</t>
    <phoneticPr fontId="0" type="Hiragana"/>
  </si>
  <si>
    <t>張芳綺</t>
    <phoneticPr fontId="0" type="Hiragana"/>
  </si>
  <si>
    <t>方建中</t>
    <phoneticPr fontId="0" type="Hiragana"/>
  </si>
  <si>
    <t>市場開發處</t>
    <phoneticPr fontId="0" type="Hiragana"/>
  </si>
  <si>
    <t>鄒以君</t>
    <phoneticPr fontId="0" type="Hiragana"/>
  </si>
  <si>
    <t>7873BBAC</t>
    <phoneticPr fontId="0" type="Hiragana"/>
  </si>
  <si>
    <t>吳美儀</t>
    <phoneticPr fontId="0" type="Hiragana"/>
  </si>
  <si>
    <t>廖麗玲</t>
    <phoneticPr fontId="0" type="Hiragana"/>
  </si>
  <si>
    <t>吳彥儂</t>
    <phoneticPr fontId="0" type="Hiragana"/>
  </si>
  <si>
    <t>丁嘉妏</t>
    <phoneticPr fontId="0" type="Hiragana"/>
  </si>
  <si>
    <t>市場開發部-駐全興</t>
    <phoneticPr fontId="0" type="Hiragana"/>
  </si>
  <si>
    <t>曾和志</t>
    <phoneticPr fontId="0" type="Hiragana"/>
  </si>
  <si>
    <t>黃盟展</t>
    <phoneticPr fontId="0" type="Hiragana"/>
  </si>
  <si>
    <t>組長(神岡.全興)</t>
    <phoneticPr fontId="0" type="Hiragana"/>
  </si>
  <si>
    <t>黃程鉅</t>
    <phoneticPr fontId="0" type="Hiragana"/>
  </si>
  <si>
    <t>蘇筱琪</t>
    <phoneticPr fontId="0" type="Hiragana"/>
  </si>
  <si>
    <t>業務環安專員</t>
    <phoneticPr fontId="0" type="Hiragana"/>
  </si>
  <si>
    <t>陳怡成</t>
    <phoneticPr fontId="0" type="Hiragana"/>
  </si>
  <si>
    <t>李俊昌</t>
    <phoneticPr fontId="0" type="Hiragana"/>
  </si>
  <si>
    <t>通路開發專員</t>
    <phoneticPr fontId="0" type="Hiragana"/>
  </si>
  <si>
    <t>李秀圓</t>
    <phoneticPr fontId="0" type="Hiragana"/>
  </si>
  <si>
    <t>柯綉燕</t>
    <phoneticPr fontId="0" type="Hiragana"/>
  </si>
  <si>
    <t>吳娃枚</t>
    <phoneticPr fontId="0" type="Hiragana"/>
  </si>
  <si>
    <t>吳金鳳</t>
    <phoneticPr fontId="0" type="Hiragana"/>
  </si>
  <si>
    <t>李東南</t>
    <phoneticPr fontId="0" type="Hiragana"/>
  </si>
  <si>
    <t>劉惠玲</t>
    <phoneticPr fontId="0" type="Hiragana"/>
  </si>
  <si>
    <t>劉勇孝</t>
    <phoneticPr fontId="0" type="Hiragana"/>
  </si>
  <si>
    <t>F1A8DB34</t>
    <phoneticPr fontId="0" type="Hiragana"/>
  </si>
  <si>
    <t>劉瑞明</t>
    <phoneticPr fontId="0" type="Hiragana"/>
  </si>
  <si>
    <t>喬翔分選場</t>
    <phoneticPr fontId="0" type="Hiragana"/>
  </si>
  <si>
    <t>黃瑋琳</t>
    <phoneticPr fontId="0" type="Hiragana"/>
  </si>
  <si>
    <t>劉俊宏</t>
    <phoneticPr fontId="0" type="Hiragana"/>
  </si>
  <si>
    <t>鄭慰生</t>
    <phoneticPr fontId="0" type="Hiragana"/>
  </si>
  <si>
    <t>黎垂莊</t>
    <phoneticPr fontId="0" type="Hiragana"/>
  </si>
  <si>
    <t>簡雅慧</t>
    <phoneticPr fontId="0" type="Hiragana"/>
  </si>
  <si>
    <t>行政人員</t>
    <phoneticPr fontId="0" type="Hiragana"/>
  </si>
  <si>
    <t>邱國禎</t>
    <phoneticPr fontId="0" type="Hiragana"/>
  </si>
  <si>
    <t>3.5T司機</t>
    <phoneticPr fontId="0" type="Hiragana"/>
  </si>
  <si>
    <t>黃乾坤</t>
    <phoneticPr fontId="0" type="Hiragana"/>
  </si>
  <si>
    <t>郭怡婷</t>
    <phoneticPr fontId="0" type="Hiragana"/>
  </si>
  <si>
    <t>梁智傑</t>
    <phoneticPr fontId="0" type="Hiragana"/>
  </si>
  <si>
    <t>江其峰</t>
    <phoneticPr fontId="0" type="Hiragana"/>
  </si>
  <si>
    <t>財會策略組</t>
    <phoneticPr fontId="0" type="Hiragana"/>
  </si>
  <si>
    <t>吳怡婷</t>
    <phoneticPr fontId="0" type="Hiragana"/>
  </si>
  <si>
    <t>出納助理</t>
    <phoneticPr fontId="0" type="Hiragana"/>
  </si>
  <si>
    <t>田雅婷</t>
    <phoneticPr fontId="0" type="Hiragana"/>
  </si>
  <si>
    <t xml:space="preserve"> E690CA74 </t>
    <phoneticPr fontId="0" type="Hiragana"/>
  </si>
  <si>
    <t>柯宏忠</t>
    <phoneticPr fontId="0" type="Hiragana"/>
  </si>
  <si>
    <t>全幸嫦娥</t>
    <phoneticPr fontId="0" type="Hiragana"/>
  </si>
  <si>
    <t>林佩君</t>
    <phoneticPr fontId="0" type="Hiragana"/>
  </si>
  <si>
    <t>廖麗玉</t>
    <phoneticPr fontId="0" type="Hiragana"/>
  </si>
  <si>
    <t>羅素珍</t>
    <phoneticPr fontId="0" type="Hiragana"/>
  </si>
  <si>
    <t>阮麗秋</t>
    <phoneticPr fontId="0" type="Hiragana"/>
  </si>
  <si>
    <t>全興場-處理課</t>
    <phoneticPr fontId="0" type="Hiragana"/>
  </si>
  <si>
    <t>李元夆</t>
    <phoneticPr fontId="0" type="Hiragana"/>
  </si>
  <si>
    <t>7874E33C</t>
    <phoneticPr fontId="0" type="Hiragana"/>
  </si>
  <si>
    <t>陳稚庭</t>
    <phoneticPr fontId="0" type="Hiragana"/>
  </si>
  <si>
    <t>78726D9C</t>
    <phoneticPr fontId="0" type="Hiragana"/>
  </si>
  <si>
    <t>李文欽</t>
    <phoneticPr fontId="0" type="Hiragana"/>
  </si>
  <si>
    <t>717426FC</t>
    <phoneticPr fontId="0" type="Hiragana"/>
  </si>
  <si>
    <t>洪銘章</t>
    <phoneticPr fontId="0" type="Hiragana"/>
  </si>
  <si>
    <t>童鈺閔</t>
    <phoneticPr fontId="0" type="Hiragana"/>
  </si>
  <si>
    <t>曾莞筑</t>
    <phoneticPr fontId="0" type="Hiragana"/>
  </si>
  <si>
    <t>國貿採購助理</t>
    <phoneticPr fontId="0" type="Hiragana"/>
  </si>
  <si>
    <t>7873CCEC</t>
    <phoneticPr fontId="0" type="Hiragana"/>
  </si>
  <si>
    <t>翁政佑</t>
    <phoneticPr fontId="0" type="Hiragana"/>
  </si>
  <si>
    <t>黃仲麟</t>
    <phoneticPr fontId="0" type="Hiragana"/>
  </si>
  <si>
    <t>邱顯宇</t>
    <phoneticPr fontId="0" type="Hiragana"/>
  </si>
  <si>
    <t>F4980304</t>
    <phoneticPr fontId="0" type="Hiragana"/>
  </si>
  <si>
    <t>曹榮錫</t>
    <phoneticPr fontId="0" type="Hiragana"/>
  </si>
  <si>
    <t>謝豐振</t>
    <phoneticPr fontId="0" type="Hiragana"/>
  </si>
  <si>
    <t>3.5司機人員</t>
    <phoneticPr fontId="0" type="Hiragana"/>
  </si>
  <si>
    <t>劉芸嘉</t>
    <phoneticPr fontId="0" type="Hiragana"/>
  </si>
  <si>
    <t>潘秋紅</t>
    <phoneticPr fontId="0" type="Hiragana"/>
  </si>
  <si>
    <t>許佳稜</t>
    <phoneticPr fontId="0" type="Hiragana"/>
  </si>
  <si>
    <t>E66D88A4</t>
    <phoneticPr fontId="0" type="Hiragana"/>
  </si>
  <si>
    <t>徐虹河</t>
    <phoneticPr fontId="0" type="Hiragana"/>
  </si>
  <si>
    <t>E690C9F4</t>
    <phoneticPr fontId="0" type="Hiragana"/>
  </si>
  <si>
    <t>劉素夕</t>
    <phoneticPr fontId="0" type="Hiragana"/>
  </si>
  <si>
    <t>朱婉綺</t>
    <phoneticPr fontId="0" type="Hiragana"/>
  </si>
  <si>
    <t>梁淑茹</t>
    <phoneticPr fontId="0" type="Hiragana"/>
  </si>
  <si>
    <t>林宜宏</t>
    <phoneticPr fontId="0" type="Hiragana"/>
  </si>
  <si>
    <t>F4392664</t>
    <phoneticPr fontId="0" type="Hiragana"/>
  </si>
  <si>
    <t>王門葉</t>
    <phoneticPr fontId="0" type="Hiragana"/>
  </si>
  <si>
    <t>林婉婷</t>
    <phoneticPr fontId="0" type="Hiragana"/>
  </si>
  <si>
    <t>卓政宏</t>
    <phoneticPr fontId="0" type="Hiragana"/>
  </si>
  <si>
    <t>李恩凱</t>
    <phoneticPr fontId="0" type="Hiragana"/>
  </si>
  <si>
    <t>高錦鸞</t>
    <phoneticPr fontId="0" type="Hiragana"/>
  </si>
  <si>
    <t>營運管理處行政室</t>
    <phoneticPr fontId="0" type="Hiragana"/>
  </si>
  <si>
    <t>謝乾辰</t>
    <phoneticPr fontId="0" type="Hiragana"/>
  </si>
  <si>
    <t>陳正立</t>
    <phoneticPr fontId="0" type="Hiragana"/>
  </si>
  <si>
    <t>施秉欣</t>
    <phoneticPr fontId="0" type="Hiragana"/>
  </si>
  <si>
    <t>王銘山</t>
    <phoneticPr fontId="0" type="Hiragana"/>
  </si>
  <si>
    <t>陳文福</t>
    <phoneticPr fontId="0" type="Hiragana"/>
  </si>
  <si>
    <t>全興處理課</t>
    <phoneticPr fontId="0" type="Hiragana"/>
  </si>
  <si>
    <t>周益呈</t>
    <phoneticPr fontId="0" type="Hiragana"/>
  </si>
  <si>
    <t>友達專案包材區</t>
    <phoneticPr fontId="0" type="Hiragana"/>
  </si>
  <si>
    <t>林正治</t>
    <phoneticPr fontId="0" type="Hiragana"/>
  </si>
  <si>
    <t>E66E06F4</t>
    <phoneticPr fontId="0" type="Hiragana"/>
  </si>
  <si>
    <t>友達專案資收區</t>
    <phoneticPr fontId="0" type="Hiragana"/>
  </si>
  <si>
    <t>計時作業員</t>
    <phoneticPr fontId="0" type="Hiragana"/>
  </si>
  <si>
    <t>E6701874</t>
    <phoneticPr fontId="0" type="Hiragana"/>
  </si>
  <si>
    <t>友達專案資收區</t>
    <phoneticPr fontId="0" type="Hiragana"/>
  </si>
  <si>
    <t>陳聰煒</t>
    <phoneticPr fontId="0" type="Hiragana"/>
  </si>
  <si>
    <t>78712BCC</t>
    <phoneticPr fontId="0" type="Hiragana"/>
  </si>
  <si>
    <t>物流管理部</t>
    <phoneticPr fontId="0" type="Hiragana"/>
  </si>
  <si>
    <t>唐景星</t>
    <phoneticPr fontId="0" type="Hiragana"/>
  </si>
  <si>
    <t>壓縮車司機</t>
    <phoneticPr fontId="0" type="Hiragana"/>
  </si>
  <si>
    <t>7872733C</t>
    <phoneticPr fontId="0" type="Hiragana"/>
  </si>
  <si>
    <t>全興廠處理課</t>
    <phoneticPr fontId="0" type="Hiragana"/>
  </si>
  <si>
    <t>姚定家</t>
    <phoneticPr fontId="0" type="Hiragana"/>
  </si>
  <si>
    <t>外場人員</t>
    <phoneticPr fontId="0" type="Hiragana"/>
  </si>
  <si>
    <t>友達專案資收區(一期)</t>
    <phoneticPr fontId="0" type="Hiragana"/>
  </si>
  <si>
    <t>藍子翔</t>
    <phoneticPr fontId="0" type="Hiragana"/>
  </si>
  <si>
    <t>EF541EA4</t>
    <phoneticPr fontId="0" type="Hiragana"/>
  </si>
  <si>
    <t>業務開發處</t>
    <phoneticPr fontId="0" type="Hiragana"/>
  </si>
  <si>
    <t>唐志偉</t>
    <phoneticPr fontId="0" type="Hiragana"/>
  </si>
  <si>
    <t>業務儲備幹部</t>
    <phoneticPr fontId="0" type="Hiragana"/>
  </si>
  <si>
    <t>78742CCC</t>
    <phoneticPr fontId="0" type="Hiragana"/>
  </si>
  <si>
    <t>稽核品保室</t>
    <phoneticPr fontId="0" type="Hiragana"/>
  </si>
  <si>
    <t>賴信憲</t>
    <phoneticPr fontId="0" type="Hiragana"/>
  </si>
  <si>
    <t>管理師</t>
    <phoneticPr fontId="0" type="Hiragana"/>
  </si>
  <si>
    <t>787001EC</t>
    <phoneticPr fontId="0" type="Hiragana"/>
  </si>
  <si>
    <t>文山專案</t>
    <phoneticPr fontId="0" type="Hiragana"/>
  </si>
  <si>
    <t>王喻模</t>
    <phoneticPr fontId="0" type="Hiragana"/>
  </si>
  <si>
    <t>E68EA654</t>
    <phoneticPr fontId="0" type="Hiragana"/>
  </si>
  <si>
    <t>鍾淑玲</t>
    <phoneticPr fontId="0" type="Hiragana"/>
  </si>
  <si>
    <t>作業員</t>
    <phoneticPr fontId="0" type="Hiragana"/>
  </si>
  <si>
    <t>南科專案</t>
    <phoneticPr fontId="0" type="Hiragana"/>
  </si>
  <si>
    <t>陳聰哲</t>
    <phoneticPr fontId="0" type="Hiragana"/>
  </si>
  <si>
    <t>E693A7F4</t>
    <phoneticPr fontId="0" type="Hiragana"/>
  </si>
  <si>
    <t>陳奕彰</t>
    <phoneticPr fontId="0" type="Hiragana"/>
  </si>
  <si>
    <t xml:space="preserve">EF4D3F14 </t>
    <phoneticPr fontId="0" type="Hiragana"/>
  </si>
  <si>
    <t>台南站</t>
    <phoneticPr fontId="0" type="Hiragana"/>
  </si>
  <si>
    <t>林土水</t>
    <phoneticPr fontId="0" type="Hiragana"/>
  </si>
  <si>
    <t>徐溪松</t>
    <phoneticPr fontId="0" type="Hiragana"/>
  </si>
  <si>
    <t>786F7D3C</t>
    <phoneticPr fontId="0" type="Hiragana"/>
  </si>
  <si>
    <t>林維香</t>
    <phoneticPr fontId="0" type="Hiragana"/>
  </si>
  <si>
    <t>早班作業員</t>
    <phoneticPr fontId="0" type="Hiragana"/>
  </si>
  <si>
    <t>7871978C</t>
    <phoneticPr fontId="0" type="Hiragana"/>
  </si>
  <si>
    <t>全興場處理課</t>
    <phoneticPr fontId="0" type="Hiragana"/>
  </si>
  <si>
    <t>范翠姮</t>
    <phoneticPr fontId="0" type="Hiragana"/>
  </si>
  <si>
    <t>晚班作業員</t>
    <phoneticPr fontId="0" type="Hiragana"/>
  </si>
  <si>
    <t>7871218C</t>
    <phoneticPr fontId="0" type="Hiragana"/>
  </si>
  <si>
    <t>大里站</t>
    <phoneticPr fontId="0" type="Hiragana"/>
  </si>
  <si>
    <t>賴玠斈</t>
    <phoneticPr fontId="0" type="Hiragana"/>
  </si>
  <si>
    <t>司機人員</t>
    <phoneticPr fontId="0" type="Hiragana"/>
  </si>
  <si>
    <t>7174926C</t>
    <phoneticPr fontId="0" type="Hiragana"/>
  </si>
  <si>
    <t>桃園站</t>
    <phoneticPr fontId="0" type="Hiragana"/>
  </si>
  <si>
    <t>簡亞婷</t>
    <phoneticPr fontId="0" type="Hiragana"/>
  </si>
  <si>
    <t>窗口會計</t>
    <phoneticPr fontId="0" type="Hiragana"/>
  </si>
  <si>
    <t>EF53F6B4</t>
    <phoneticPr fontId="0" type="Hiragana"/>
  </si>
  <si>
    <t>王瑋倫</t>
    <phoneticPr fontId="0" type="Hiragana"/>
  </si>
  <si>
    <t>計時作業員-中班</t>
    <phoneticPr fontId="0" type="Hiragana"/>
  </si>
  <si>
    <t>7174386C</t>
    <phoneticPr fontId="0" type="Hiragana"/>
  </si>
  <si>
    <t>謝佑昇</t>
    <phoneticPr fontId="0" type="Hiragana"/>
  </si>
  <si>
    <t>外場人員-晚班</t>
    <phoneticPr fontId="0" type="Hiragana"/>
  </si>
  <si>
    <t>7870005C</t>
    <phoneticPr fontId="0" type="Hiragana"/>
  </si>
  <si>
    <t>輔祥專案</t>
    <phoneticPr fontId="0" type="Hiragana"/>
  </si>
  <si>
    <t>賴武恭</t>
    <phoneticPr fontId="0" type="Hiragana"/>
  </si>
  <si>
    <t>友達專案資收(三期)</t>
    <phoneticPr fontId="0" type="Hiragana"/>
  </si>
  <si>
    <t>林天和</t>
    <phoneticPr fontId="0" type="Hiragana"/>
  </si>
  <si>
    <t>F4999974</t>
    <phoneticPr fontId="0" type="Hiragana"/>
  </si>
  <si>
    <t>黃精陞</t>
    <phoneticPr fontId="0" type="Hiragana"/>
  </si>
  <si>
    <t>787194CC</t>
    <phoneticPr fontId="0" type="Hiragana"/>
  </si>
  <si>
    <t>營運管理處</t>
    <phoneticPr fontId="0" type="Hiragana"/>
  </si>
  <si>
    <t>林梅杏</t>
    <phoneticPr fontId="0" type="Hiragana"/>
  </si>
  <si>
    <t>行政助理</t>
    <phoneticPr fontId="0" type="Hiragana"/>
  </si>
  <si>
    <t>78742D5C</t>
    <phoneticPr fontId="0" type="Hiragana"/>
  </si>
  <si>
    <t>部分工時</t>
    <phoneticPr fontId="0" type="Hiragana"/>
  </si>
  <si>
    <t>喬翔分選課</t>
    <phoneticPr fontId="0" type="Hiragana"/>
  </si>
  <si>
    <t>蔡勸</t>
    <phoneticPr fontId="0" type="Hiragana"/>
  </si>
  <si>
    <t>E66ECEC4</t>
    <phoneticPr fontId="0" type="Hiragana"/>
  </si>
  <si>
    <t>斗六站</t>
    <phoneticPr fontId="0" type="Hiragana"/>
  </si>
  <si>
    <t>李兆欽</t>
    <phoneticPr fontId="0" type="Hiragana"/>
  </si>
  <si>
    <t>E6906224</t>
    <phoneticPr fontId="0" type="Hiragana"/>
  </si>
  <si>
    <t>友達專案包材區</t>
    <phoneticPr fontId="0" type="Hiragana"/>
  </si>
  <si>
    <t>黎氏美幸</t>
    <phoneticPr fontId="0" type="Hiragana"/>
  </si>
  <si>
    <t>E6920E04</t>
    <phoneticPr fontId="0" type="Hiragana"/>
  </si>
  <si>
    <t>賴永峰</t>
    <phoneticPr fontId="0" type="Hiragana"/>
  </si>
  <si>
    <t>7873C5AC</t>
    <phoneticPr fontId="0" type="Hiragana"/>
  </si>
  <si>
    <t>全興廠分選課</t>
    <phoneticPr fontId="0" type="Hiragana"/>
  </si>
  <si>
    <t>林海英</t>
    <phoneticPr fontId="0" type="Hiragana"/>
  </si>
  <si>
    <t>786FFD9C</t>
    <phoneticPr fontId="0" type="Hiragana"/>
  </si>
  <si>
    <t>林筱苓</t>
    <phoneticPr fontId="0" type="Hiragana"/>
  </si>
  <si>
    <t>林美靜</t>
    <phoneticPr fontId="0" type="Hiragana"/>
  </si>
  <si>
    <t>旺利站</t>
    <phoneticPr fontId="0" type="Hiragana"/>
  </si>
  <si>
    <t>鄭愈華</t>
    <phoneticPr fontId="0" type="Hiragana"/>
  </si>
  <si>
    <t>EF4D53B4</t>
    <phoneticPr fontId="0" type="Hiragana"/>
  </si>
  <si>
    <t>游俊貴</t>
    <phoneticPr fontId="0" type="Hiragana"/>
  </si>
  <si>
    <t>儲備幹部</t>
    <phoneticPr fontId="0" type="Hiragana"/>
  </si>
  <si>
    <t>717453CC</t>
    <phoneticPr fontId="0" type="Hiragana"/>
  </si>
  <si>
    <t>邱正立</t>
    <phoneticPr fontId="0" type="Hiragana"/>
  </si>
  <si>
    <t>大車司機</t>
    <phoneticPr fontId="0" type="Hiragana"/>
  </si>
  <si>
    <t>E66BCB94</t>
    <phoneticPr fontId="0" type="Hiragana"/>
  </si>
  <si>
    <t>柯明來</t>
    <phoneticPr fontId="0" type="Hiragana"/>
  </si>
  <si>
    <t>全興場分選課</t>
    <phoneticPr fontId="0" type="Hiragana"/>
  </si>
  <si>
    <t>胡玄珍</t>
    <phoneticPr fontId="0" type="Hiragana"/>
  </si>
  <si>
    <t>7874E33C</t>
    <phoneticPr fontId="0" type="Hiragana"/>
  </si>
  <si>
    <t>施代富</t>
    <phoneticPr fontId="0" type="Hiragana"/>
  </si>
  <si>
    <t>787429BC</t>
    <phoneticPr fontId="0" type="Hiragana"/>
  </si>
  <si>
    <t>友達專案-包材區</t>
    <phoneticPr fontId="0" type="Hiragana"/>
  </si>
  <si>
    <t>葉達衛</t>
    <phoneticPr fontId="0" type="Hiragana"/>
  </si>
  <si>
    <t>E66D0B24</t>
    <phoneticPr fontId="0" type="Hiragana"/>
  </si>
  <si>
    <t>胡氏渥</t>
    <phoneticPr fontId="0" type="Hiragana"/>
  </si>
  <si>
    <t>作業員-晚班</t>
    <phoneticPr fontId="0" type="Hiragana"/>
  </si>
  <si>
    <t>786FF64C</t>
    <phoneticPr fontId="0" type="Hiragana"/>
  </si>
  <si>
    <t>劉春桂</t>
    <phoneticPr fontId="0" type="Hiragana"/>
  </si>
  <si>
    <t>未當日回報</t>
    <phoneticPr fontId="0" type="Hiragana"/>
  </si>
  <si>
    <t>戴翠勤</t>
    <phoneticPr fontId="0" type="Hiragana"/>
  </si>
  <si>
    <t>何文生</t>
    <phoneticPr fontId="0" type="Hiragana"/>
  </si>
  <si>
    <t>F4392644</t>
    <phoneticPr fontId="0" type="Hiragana"/>
  </si>
  <si>
    <t>新竹站</t>
    <phoneticPr fontId="0" type="Hiragana"/>
  </si>
  <si>
    <t>林國賢</t>
    <phoneticPr fontId="0" type="Hiragana"/>
  </si>
  <si>
    <t>F35C4194</t>
    <phoneticPr fontId="0" type="Hiragana"/>
  </si>
  <si>
    <t>裴翠柳</t>
    <phoneticPr fontId="0" type="Hiragana"/>
  </si>
  <si>
    <t>文山站</t>
    <phoneticPr fontId="0" type="Hiragana"/>
  </si>
  <si>
    <t>陳彥男</t>
    <phoneticPr fontId="0" type="Hiragana"/>
  </si>
  <si>
    <t>E6758564</t>
    <phoneticPr fontId="0" type="Hiragana"/>
  </si>
  <si>
    <t>策略管理處</t>
    <phoneticPr fontId="0" type="Hiragana"/>
  </si>
  <si>
    <t>陳凱怡</t>
    <phoneticPr fontId="0" type="Hiragana"/>
  </si>
  <si>
    <t>副管理師</t>
    <phoneticPr fontId="0" type="Hiragana"/>
  </si>
  <si>
    <t>786F791C</t>
    <phoneticPr fontId="0" type="Hiragana"/>
  </si>
  <si>
    <t>周家宏</t>
    <phoneticPr fontId="0" type="Hiragana"/>
  </si>
  <si>
    <t>F35BFA84</t>
    <phoneticPr fontId="0" type="Hiragana"/>
  </si>
  <si>
    <t>陳秋雄</t>
    <phoneticPr fontId="0" type="Hiragana"/>
  </si>
  <si>
    <t>組長</t>
    <phoneticPr fontId="0" type="Hiragana"/>
  </si>
  <si>
    <t>79DB15DC</t>
    <phoneticPr fontId="0" type="Hiragana"/>
  </si>
  <si>
    <t>蔡佳蓉</t>
    <phoneticPr fontId="0" type="Hiragana"/>
  </si>
  <si>
    <t>南科3M專案</t>
    <phoneticPr fontId="0" type="Hiragana"/>
  </si>
  <si>
    <t>蘇永承</t>
    <phoneticPr fontId="0" type="Hiragana"/>
  </si>
  <si>
    <t>F4317224</t>
    <phoneticPr fontId="0" type="Hiragana"/>
  </si>
  <si>
    <t>甲朝旭</t>
    <phoneticPr fontId="0" type="Hiragana"/>
  </si>
  <si>
    <t>夾子車司機</t>
    <phoneticPr fontId="0" type="Hiragana"/>
  </si>
  <si>
    <t>EF4D49E4</t>
    <phoneticPr fontId="0" type="Hiragana"/>
  </si>
  <si>
    <t>黃毓如</t>
    <phoneticPr fontId="0" type="Hiragana"/>
  </si>
  <si>
    <t>F4975884</t>
    <phoneticPr fontId="0" type="Hiragana"/>
  </si>
  <si>
    <t>李紘緯</t>
    <phoneticPr fontId="0" type="Hiragana"/>
  </si>
  <si>
    <t>神岡站</t>
    <phoneticPr fontId="0" type="Hiragana"/>
  </si>
  <si>
    <t>葉志隆</t>
    <phoneticPr fontId="0" type="Hiragana"/>
  </si>
  <si>
    <t>臨時工</t>
    <phoneticPr fontId="0" type="Hiragana"/>
  </si>
  <si>
    <t>78711DCC</t>
    <phoneticPr fontId="0" type="Hiragana"/>
  </si>
  <si>
    <t>邱彥瑋</t>
    <phoneticPr fontId="0" type="Hiragana"/>
  </si>
  <si>
    <t>E692AE74</t>
    <phoneticPr fontId="0" type="Hiragana"/>
  </si>
  <si>
    <t>喬翔分選</t>
    <phoneticPr fontId="0" type="Hiragana"/>
  </si>
  <si>
    <t>賴翊薇</t>
    <phoneticPr fontId="0" type="Hiragana"/>
  </si>
  <si>
    <t>E66ECFC4</t>
    <phoneticPr fontId="0" type="Hiragana"/>
  </si>
  <si>
    <t xml:space="preserve">陳美安 </t>
    <phoneticPr fontId="0" type="Hiragana"/>
  </si>
  <si>
    <t xml:space="preserve">E693BE84 </t>
    <phoneticPr fontId="0" type="Hiragana"/>
  </si>
  <si>
    <t>張嘉惠</t>
    <phoneticPr fontId="0" type="Hiragana"/>
  </si>
  <si>
    <t>柯天育</t>
    <phoneticPr fontId="0" type="Hiragana"/>
  </si>
  <si>
    <t>工讀生</t>
    <phoneticPr fontId="0" type="Hiragana"/>
  </si>
  <si>
    <t>蕭瑜德</t>
    <phoneticPr fontId="0" type="Hiragana"/>
  </si>
  <si>
    <t>F3599E54</t>
    <phoneticPr fontId="0" type="Hiragana"/>
  </si>
  <si>
    <t>王簾皓</t>
    <phoneticPr fontId="0" type="Hiragana"/>
  </si>
  <si>
    <t>E670DC14</t>
    <phoneticPr fontId="0" type="Hiragana"/>
  </si>
  <si>
    <t>潘秀梅</t>
    <phoneticPr fontId="0" type="Hiragana"/>
  </si>
  <si>
    <t>朱家正</t>
    <phoneticPr fontId="0" type="Hiragana"/>
  </si>
  <si>
    <t>F359D764</t>
    <phoneticPr fontId="0" type="Hiragana"/>
  </si>
  <si>
    <t>陳瑞祥</t>
    <phoneticPr fontId="0" type="Hiragana"/>
  </si>
  <si>
    <t>F35B5184</t>
    <phoneticPr fontId="0" type="Hiragana"/>
  </si>
  <si>
    <t>林彥任</t>
    <phoneticPr fontId="0" type="Hiragana"/>
  </si>
  <si>
    <t>F1A85114</t>
    <phoneticPr fontId="0" type="Hiragana"/>
  </si>
  <si>
    <t>彭國智</t>
    <phoneticPr fontId="0" type="Hiragana"/>
  </si>
  <si>
    <t>7171D56C</t>
    <phoneticPr fontId="0" type="Hiragana"/>
  </si>
  <si>
    <t>劉紫芬</t>
    <phoneticPr fontId="0" type="Hiragana"/>
  </si>
  <si>
    <t>謝美鳳</t>
    <phoneticPr fontId="0" type="Hiragana"/>
  </si>
  <si>
    <t>陳妙齡</t>
    <phoneticPr fontId="0" type="Hiragana"/>
  </si>
  <si>
    <t>湯志威</t>
    <phoneticPr fontId="0" type="Hiragana"/>
  </si>
  <si>
    <t>717452FC</t>
    <phoneticPr fontId="0" type="Hiragana"/>
  </si>
  <si>
    <t>施永嶽</t>
    <phoneticPr fontId="0" type="Hiragana"/>
  </si>
  <si>
    <t>計時作業員-夜班</t>
    <phoneticPr fontId="0" type="Hiragana"/>
  </si>
  <si>
    <t>E673B884</t>
    <phoneticPr fontId="0" type="Hiragana"/>
  </si>
  <si>
    <t>何緯濬</t>
    <phoneticPr fontId="0" type="Hiragana"/>
  </si>
  <si>
    <t>吳瑞宏</t>
    <phoneticPr fontId="0" type="Hiragana"/>
  </si>
  <si>
    <t>79D4C92C</t>
    <phoneticPr fontId="0" type="Hiragana"/>
  </si>
  <si>
    <t>資源循環研發中心</t>
    <phoneticPr fontId="0" type="Hiragana"/>
  </si>
  <si>
    <t>張蕎韻</t>
    <phoneticPr fontId="0" type="Hiragana"/>
  </si>
  <si>
    <t>7875000C</t>
    <phoneticPr fontId="0" type="Hiragana"/>
  </si>
  <si>
    <t>龔信元</t>
    <phoneticPr fontId="0" type="Hiragana"/>
  </si>
  <si>
    <t>業務環安人員</t>
    <phoneticPr fontId="0" type="Hiragana"/>
  </si>
  <si>
    <t>7874DCAC</t>
    <phoneticPr fontId="0" type="Hiragana"/>
  </si>
  <si>
    <t>連益輝</t>
    <phoneticPr fontId="0" type="Hiragana"/>
  </si>
  <si>
    <t>79D4C95C</t>
    <phoneticPr fontId="0" type="Hiragana"/>
  </si>
  <si>
    <t>詹萬郡</t>
    <phoneticPr fontId="0" type="Hiragana"/>
  </si>
  <si>
    <t>計時作業員-早班</t>
    <phoneticPr fontId="0" type="Hiragana"/>
  </si>
  <si>
    <t>F44CCC64</t>
    <phoneticPr fontId="0" type="Hiragana"/>
  </si>
  <si>
    <t>陳羚榛</t>
    <phoneticPr fontId="0" type="Hiragana"/>
  </si>
  <si>
    <t>窗口會計-中班</t>
    <phoneticPr fontId="0" type="Hiragana"/>
  </si>
  <si>
    <t>神岡倉庫</t>
    <phoneticPr fontId="0" type="Hiragana"/>
  </si>
  <si>
    <t>楊雅雯</t>
    <phoneticPr fontId="0" type="Hiragana"/>
  </si>
  <si>
    <t>柯羽柏</t>
    <phoneticPr fontId="0" type="Hiragana"/>
  </si>
  <si>
    <t>79F17BFC</t>
    <phoneticPr fontId="0" type="Hiragana"/>
  </si>
  <si>
    <t>張氏蓮</t>
    <phoneticPr fontId="0" type="Hiragana"/>
  </si>
  <si>
    <t>李金川</t>
    <phoneticPr fontId="0" type="Hiragana"/>
  </si>
  <si>
    <t>E66F6674</t>
    <phoneticPr fontId="0" type="Hiragana"/>
  </si>
  <si>
    <t>潘昱緯</t>
    <phoneticPr fontId="0" type="Hiragana"/>
  </si>
  <si>
    <t>李元夆</t>
    <phoneticPr fontId="0" type="Hiragana"/>
  </si>
  <si>
    <t>E6745684</t>
    <phoneticPr fontId="0" type="Hiragana"/>
  </si>
  <si>
    <t>彭子權</t>
    <phoneticPr fontId="0" type="Hiragana"/>
  </si>
  <si>
    <t>79DD8F4C</t>
    <phoneticPr fontId="0" type="Hiragana"/>
  </si>
  <si>
    <t>張寶原</t>
    <phoneticPr fontId="0" type="Hiragana"/>
  </si>
  <si>
    <t>李平富</t>
    <phoneticPr fontId="0" type="Hiragana"/>
  </si>
  <si>
    <t>史珈瑋</t>
    <phoneticPr fontId="0" type="Hiragana"/>
  </si>
  <si>
    <t>E672FFE4</t>
    <phoneticPr fontId="0" type="Hiragana"/>
  </si>
  <si>
    <t>汪孟凡</t>
    <phoneticPr fontId="0" type="Hiragana"/>
  </si>
  <si>
    <t>EF4D34C4</t>
    <phoneticPr fontId="0" type="Hiragana"/>
  </si>
  <si>
    <t>吳秋香</t>
    <phoneticPr fontId="0" type="Hiragana"/>
  </si>
  <si>
    <t>E66CD4A4</t>
    <phoneticPr fontId="0" type="Hiragana"/>
  </si>
  <si>
    <t>林昆毅</t>
    <phoneticPr fontId="0" type="Hiragana"/>
  </si>
  <si>
    <t>李奕呈</t>
    <phoneticPr fontId="0" type="Hiragana"/>
  </si>
  <si>
    <t>林曉芬</t>
    <phoneticPr fontId="0" type="Hiragana"/>
  </si>
  <si>
    <t>E66D6C64</t>
    <phoneticPr fontId="0" type="Hiragana"/>
  </si>
  <si>
    <t>郭春瑩</t>
    <phoneticPr fontId="0" type="Hiragana"/>
  </si>
  <si>
    <t>郭明旗</t>
    <phoneticPr fontId="0" type="Hiragana"/>
  </si>
  <si>
    <t>黃文彥</t>
    <phoneticPr fontId="0" type="Hiragana"/>
  </si>
  <si>
    <t>國際事業處</t>
    <phoneticPr fontId="0" type="Hiragana"/>
  </si>
  <si>
    <t>紀亮光</t>
    <phoneticPr fontId="0" type="Hiragana"/>
  </si>
  <si>
    <t>專員</t>
    <phoneticPr fontId="0" type="Hiragana"/>
  </si>
  <si>
    <t>7月</t>
    <phoneticPr fontId="0" type="Hiragana"/>
  </si>
  <si>
    <t>營業管理處</t>
    <phoneticPr fontId="0" type="Hiragana"/>
  </si>
  <si>
    <t>李秋麟</t>
    <phoneticPr fontId="0" type="Hiragana"/>
  </si>
  <si>
    <t>E68F0EC4</t>
    <phoneticPr fontId="0" type="Hiragana"/>
  </si>
  <si>
    <t>陳家浚</t>
    <phoneticPr fontId="0" type="Hiragana"/>
  </si>
  <si>
    <t>7:00-10:00</t>
    <phoneticPr fontId="0" type="Hiragana"/>
  </si>
  <si>
    <t>黃登財</t>
    <phoneticPr fontId="0" type="Hiragana"/>
  </si>
  <si>
    <t>E6935D54</t>
    <phoneticPr fontId="0" type="Hiragana"/>
  </si>
  <si>
    <t>張清虔</t>
    <phoneticPr fontId="0" type="Hiragana"/>
  </si>
  <si>
    <t>EF4D4D64</t>
    <phoneticPr fontId="0" type="Hiragana"/>
  </si>
  <si>
    <t>東海店</t>
    <phoneticPr fontId="0" type="Hiragana"/>
  </si>
  <si>
    <t>許幼卷</t>
    <phoneticPr fontId="0" type="Hiragana"/>
  </si>
  <si>
    <t>會計助理</t>
    <phoneticPr fontId="0" type="Hiragana"/>
  </si>
  <si>
    <t>陳茂隆</t>
    <phoneticPr fontId="0" type="Hiragana"/>
  </si>
  <si>
    <t>法務環安組</t>
    <phoneticPr fontId="0" type="Hiragana"/>
  </si>
  <si>
    <t>白茂森</t>
    <phoneticPr fontId="0" type="Hiragana"/>
  </si>
  <si>
    <t>環安專員</t>
    <phoneticPr fontId="0" type="Hiragana"/>
  </si>
  <si>
    <t>業務開發處－市場</t>
    <phoneticPr fontId="0" type="Hiragana"/>
  </si>
  <si>
    <t>施慧君</t>
    <phoneticPr fontId="0" type="Hiragana"/>
  </si>
  <si>
    <t>業務專員</t>
    <phoneticPr fontId="0" type="Hiragana"/>
  </si>
  <si>
    <t>7873C17C</t>
    <phoneticPr fontId="0" type="Hiragana"/>
  </si>
  <si>
    <t>徐精陽</t>
    <phoneticPr fontId="0" type="Hiragana"/>
  </si>
  <si>
    <t>王榮駿</t>
    <phoneticPr fontId="0" type="Hiragana"/>
  </si>
  <si>
    <t>陳美瑩</t>
    <phoneticPr fontId="0" type="Hiragana"/>
  </si>
  <si>
    <t>姚政嘉</t>
    <phoneticPr fontId="0" type="Hiragana"/>
  </si>
  <si>
    <t>柯佩芸</t>
    <phoneticPr fontId="0" type="Hiragana"/>
  </si>
  <si>
    <t>謝宜辰</t>
    <phoneticPr fontId="0" type="Hiragana"/>
  </si>
  <si>
    <t>林玉秀</t>
    <phoneticPr fontId="0" type="Hiragana"/>
  </si>
  <si>
    <t>張蜜</t>
    <phoneticPr fontId="0" type="Hiragana"/>
  </si>
  <si>
    <t>丁賢</t>
    <phoneticPr fontId="0" type="Hiragana"/>
  </si>
  <si>
    <t>17噸夾子車司機</t>
    <phoneticPr fontId="0" type="Hiragana"/>
  </si>
  <si>
    <t>江哲宣</t>
    <phoneticPr fontId="0" type="Hiragana"/>
  </si>
  <si>
    <t>EF53EA24</t>
    <phoneticPr fontId="0" type="Hiragana"/>
  </si>
  <si>
    <t>E693D294</t>
    <phoneticPr fontId="0" type="Hiragana"/>
  </si>
  <si>
    <t>唐志源</t>
    <phoneticPr fontId="0" type="Hiragana"/>
  </si>
  <si>
    <t>張瑄庭</t>
    <phoneticPr fontId="0" type="Hiragana"/>
  </si>
  <si>
    <t>EF53E684</t>
    <phoneticPr fontId="0" type="Hiragana"/>
  </si>
  <si>
    <t>陳孟志</t>
    <phoneticPr fontId="0" type="Hiragana"/>
  </si>
  <si>
    <t>王穎彥</t>
    <phoneticPr fontId="0" type="Hiragana"/>
  </si>
  <si>
    <t>EF551514</t>
    <phoneticPr fontId="0" type="Hiragana"/>
  </si>
  <si>
    <t>戴克群</t>
    <phoneticPr fontId="0" type="Hiragana"/>
  </si>
  <si>
    <t>F3599584</t>
    <phoneticPr fontId="0" type="Hiragana"/>
  </si>
  <si>
    <t>胡晏銘</t>
    <phoneticPr fontId="0" type="Hiragana"/>
  </si>
  <si>
    <t>E66D88A4</t>
    <phoneticPr fontId="0" type="Hiragana"/>
  </si>
  <si>
    <t>友達專案-資收</t>
    <phoneticPr fontId="0" type="Hiragana"/>
  </si>
  <si>
    <t>趙昆總</t>
    <phoneticPr fontId="0" type="Hiragana"/>
  </si>
  <si>
    <t>F4494904</t>
    <phoneticPr fontId="0" type="Hiragana"/>
  </si>
  <si>
    <t>吳氏絨</t>
    <phoneticPr fontId="0" type="Hiragana"/>
  </si>
  <si>
    <t>EF54F8B4</t>
    <phoneticPr fontId="0" type="Hiragana"/>
  </si>
  <si>
    <t>許全成</t>
    <phoneticPr fontId="0" type="Hiragana"/>
  </si>
  <si>
    <t>李韶華</t>
    <phoneticPr fontId="0" type="Hiragana"/>
  </si>
  <si>
    <t>陳明田</t>
    <phoneticPr fontId="0" type="Hiragana"/>
  </si>
  <si>
    <t>787271BC</t>
    <phoneticPr fontId="0" type="Hiragana"/>
  </si>
  <si>
    <t>蔡孟彥</t>
    <phoneticPr fontId="0" type="Hiragana"/>
  </si>
  <si>
    <t>E66EC424</t>
    <phoneticPr fontId="0" type="Hiragana"/>
  </si>
  <si>
    <t>友達專案-包材</t>
    <phoneticPr fontId="0" type="Hiragana"/>
  </si>
  <si>
    <t>黃棟周</t>
    <phoneticPr fontId="0" type="Hiragana"/>
  </si>
  <si>
    <t>79D5424C</t>
    <phoneticPr fontId="0" type="Hiragana"/>
  </si>
  <si>
    <t>E6AE1694</t>
    <phoneticPr fontId="0" type="Hiragana"/>
  </si>
  <si>
    <t>張玉樹</t>
    <phoneticPr fontId="0" type="Hiragana"/>
  </si>
  <si>
    <t>拖車司機</t>
    <phoneticPr fontId="0" type="Hiragana"/>
  </si>
  <si>
    <t>7874FB6C</t>
    <phoneticPr fontId="0" type="Hiragana"/>
  </si>
  <si>
    <t>徐家驊</t>
    <phoneticPr fontId="0" type="Hiragana"/>
  </si>
  <si>
    <t>郭阿娥</t>
    <phoneticPr fontId="0" type="Hiragana"/>
  </si>
  <si>
    <t>張珮琦</t>
    <phoneticPr fontId="0" type="Hiragana"/>
  </si>
  <si>
    <t>E68FAED4</t>
    <phoneticPr fontId="0" type="Hiragana"/>
  </si>
  <si>
    <t>徐大鈞</t>
    <phoneticPr fontId="0" type="Hiragana"/>
  </si>
  <si>
    <t>78719A5C</t>
    <phoneticPr fontId="0" type="Hiragana"/>
  </si>
  <si>
    <t>賴嘉鴻</t>
    <phoneticPr fontId="0" type="Hiragana"/>
  </si>
  <si>
    <t>小車司機</t>
    <phoneticPr fontId="0" type="Hiragana"/>
  </si>
  <si>
    <t>E671E1C4</t>
    <phoneticPr fontId="0" type="Hiragana"/>
  </si>
  <si>
    <t>張閔盛</t>
    <phoneticPr fontId="0" type="Hiragana"/>
  </si>
  <si>
    <t>EF138084</t>
    <phoneticPr fontId="0" type="Hiragana"/>
  </si>
  <si>
    <t>簡鴻斌</t>
    <phoneticPr fontId="0" type="Hiragana"/>
  </si>
  <si>
    <t>E66F6984</t>
    <phoneticPr fontId="0" type="Hiragana"/>
  </si>
  <si>
    <t>陳小玲</t>
    <phoneticPr fontId="0" type="Hiragana"/>
  </si>
  <si>
    <t>E66EC394</t>
    <phoneticPr fontId="0" type="Hiragana"/>
  </si>
  <si>
    <t>鄭珠鳳</t>
    <phoneticPr fontId="0" type="Hiragana"/>
  </si>
  <si>
    <t>孫志明</t>
    <phoneticPr fontId="0" type="Hiragana"/>
  </si>
  <si>
    <t>3.5T司機</t>
    <phoneticPr fontId="0" type="Hiragana"/>
  </si>
  <si>
    <t>EF53EEF4</t>
    <phoneticPr fontId="0" type="Hiragana"/>
  </si>
  <si>
    <t>黃姿蓉</t>
    <phoneticPr fontId="0" type="Hiragana"/>
  </si>
  <si>
    <t>7A3D189C</t>
    <phoneticPr fontId="0" type="Hiragana"/>
  </si>
  <si>
    <t>夢時代站</t>
    <phoneticPr fontId="0" type="Hiragana"/>
  </si>
  <si>
    <t>曾建偉</t>
    <phoneticPr fontId="0" type="Hiragana"/>
  </si>
  <si>
    <t>店長</t>
    <phoneticPr fontId="0" type="Hiragana"/>
  </si>
  <si>
    <t>F4329AC4</t>
    <phoneticPr fontId="0" type="Hiragana"/>
  </si>
  <si>
    <t>彰興站</t>
    <phoneticPr fontId="0" type="Hiragana"/>
  </si>
  <si>
    <t>楊正源</t>
    <phoneticPr fontId="0" type="Hiragana"/>
  </si>
  <si>
    <t>E6936CB4</t>
    <phoneticPr fontId="0" type="Hiragana"/>
  </si>
  <si>
    <t>土城站</t>
    <phoneticPr fontId="0" type="Hiragana"/>
  </si>
  <si>
    <t>李坤達</t>
    <phoneticPr fontId="0" type="Hiragana"/>
  </si>
  <si>
    <t>資訊管理組</t>
    <phoneticPr fontId="0" type="Hiragana"/>
  </si>
  <si>
    <t>田宜欣</t>
    <phoneticPr fontId="0" type="Hiragana"/>
  </si>
  <si>
    <t>高級工程師</t>
    <phoneticPr fontId="0" type="Hiragana"/>
  </si>
  <si>
    <t>黃德旺</t>
    <phoneticPr fontId="0" type="Hiragana"/>
  </si>
  <si>
    <t>業務開發處行政室</t>
    <phoneticPr fontId="0" type="Hiragana"/>
  </si>
  <si>
    <t>洪瑞敏</t>
    <phoneticPr fontId="0" type="Hiragana"/>
  </si>
  <si>
    <t>助管師</t>
    <phoneticPr fontId="0" type="Hiragana"/>
  </si>
  <si>
    <t>董翠菁</t>
    <phoneticPr fontId="0" type="Hiragana"/>
  </si>
  <si>
    <t>專員(代副理)</t>
    <phoneticPr fontId="0" type="Hiragana"/>
  </si>
  <si>
    <t>隆猜</t>
    <phoneticPr fontId="0" type="Hiragana"/>
  </si>
  <si>
    <t>外勞X788971</t>
    <phoneticPr fontId="0" type="Hiragana"/>
  </si>
  <si>
    <t>E6726A04</t>
    <phoneticPr fontId="0" type="Hiragana"/>
  </si>
  <si>
    <t>達朋</t>
    <phoneticPr fontId="0" type="Hiragana"/>
  </si>
  <si>
    <t>外勞R842324-隨車</t>
    <phoneticPr fontId="0" type="Hiragana"/>
  </si>
  <si>
    <t>E66BBD24</t>
    <phoneticPr fontId="0" type="Hiragana"/>
  </si>
  <si>
    <t>盧國柱</t>
    <phoneticPr fontId="0" type="Hiragana"/>
  </si>
  <si>
    <t>詹淑華</t>
    <phoneticPr fontId="0" type="Hiragana"/>
  </si>
  <si>
    <t>蔡月梅</t>
    <phoneticPr fontId="0" type="Hiragana"/>
  </si>
  <si>
    <t>友達資收-資收(三期)</t>
    <phoneticPr fontId="0" type="Hiragana"/>
  </si>
  <si>
    <t>沈紅</t>
    <phoneticPr fontId="0" type="Hiragana"/>
  </si>
  <si>
    <t>E671E7F4</t>
    <phoneticPr fontId="0" type="Hiragana"/>
  </si>
  <si>
    <t>張怡娟</t>
    <phoneticPr fontId="0" type="Hiragana"/>
  </si>
  <si>
    <t>林玉琴</t>
    <phoneticPr fontId="0" type="Hiragana"/>
  </si>
  <si>
    <t>中班會計</t>
    <phoneticPr fontId="0" type="Hiragana"/>
  </si>
  <si>
    <t>79E06A9C</t>
    <phoneticPr fontId="0" type="Hiragana"/>
  </si>
  <si>
    <t>陳裕明</t>
    <phoneticPr fontId="0" type="Hiragana"/>
  </si>
  <si>
    <t>79DCCBAC</t>
    <phoneticPr fontId="0" type="Hiragana"/>
  </si>
  <si>
    <t>徐國振</t>
    <phoneticPr fontId="0" type="Hiragana"/>
  </si>
  <si>
    <t>79DC44EC</t>
    <phoneticPr fontId="0" type="Hiragana"/>
  </si>
  <si>
    <t>蔡湶植</t>
    <phoneticPr fontId="0" type="Hiragana"/>
  </si>
  <si>
    <t>薛一婷</t>
    <phoneticPr fontId="0" type="Hiragana"/>
  </si>
  <si>
    <t>李建葳</t>
    <phoneticPr fontId="0" type="Hiragana"/>
  </si>
  <si>
    <t>E68EFF34</t>
    <phoneticPr fontId="0" type="Hiragana"/>
  </si>
  <si>
    <t>夢時代</t>
    <phoneticPr fontId="0" type="Hiragana"/>
  </si>
  <si>
    <t>洪麗儒</t>
    <phoneticPr fontId="0" type="Hiragana"/>
  </si>
  <si>
    <t>會計</t>
    <phoneticPr fontId="0" type="Hiragana"/>
  </si>
  <si>
    <t>79DCF03C</t>
    <phoneticPr fontId="0" type="Hiragana"/>
  </si>
  <si>
    <t>王志強</t>
    <phoneticPr fontId="0" type="Hiragana"/>
  </si>
  <si>
    <t>李琦峰</t>
    <phoneticPr fontId="0" type="Hiragana"/>
  </si>
  <si>
    <t>計時外場人員</t>
    <phoneticPr fontId="0" type="Hiragana"/>
  </si>
  <si>
    <t>F35995B4</t>
    <phoneticPr fontId="0" type="Hiragana"/>
  </si>
  <si>
    <t>王有德</t>
    <phoneticPr fontId="0" type="Hiragana"/>
  </si>
  <si>
    <t>79D9725C</t>
    <phoneticPr fontId="0" type="Hiragana"/>
  </si>
  <si>
    <t xml:space="preserve">F5269654 </t>
    <phoneticPr fontId="0" type="Hiragana"/>
  </si>
  <si>
    <t>賴麗娥</t>
    <phoneticPr fontId="0" type="Hiragana"/>
  </si>
  <si>
    <t>E66CEAF4</t>
    <phoneticPr fontId="0" type="Hiragana"/>
  </si>
  <si>
    <t>謝明純</t>
    <phoneticPr fontId="0" type="Hiragana"/>
  </si>
  <si>
    <t>79D039EC</t>
    <phoneticPr fontId="0" type="Hiragana"/>
  </si>
  <si>
    <t>柯鈴楣</t>
    <phoneticPr fontId="0" type="Hiragana"/>
  </si>
  <si>
    <t>7A3CC20C</t>
    <phoneticPr fontId="0" type="Hiragana"/>
  </si>
  <si>
    <t>鄒永來</t>
    <phoneticPr fontId="0" type="Hiragana"/>
  </si>
  <si>
    <t>EF5404A4</t>
    <phoneticPr fontId="0" type="Hiragana"/>
  </si>
  <si>
    <t>彭飛銘</t>
    <phoneticPr fontId="0" type="Hiragana"/>
  </si>
  <si>
    <t>E66B77C4</t>
    <phoneticPr fontId="0" type="Hiragana"/>
  </si>
  <si>
    <t>江信德</t>
    <phoneticPr fontId="0" type="Hiragana"/>
  </si>
  <si>
    <t>79D66DFC</t>
    <phoneticPr fontId="0" type="Hiragana"/>
  </si>
  <si>
    <t>吳昌哲</t>
    <phoneticPr fontId="0" type="Hiragana"/>
  </si>
  <si>
    <t>F524BCF4</t>
    <phoneticPr fontId="0" type="Hiragana"/>
  </si>
  <si>
    <t>黃泓銘</t>
    <phoneticPr fontId="0" type="Hiragana"/>
  </si>
  <si>
    <t>79DE355C</t>
    <phoneticPr fontId="0" type="Hiragana"/>
  </si>
  <si>
    <t>徐義敏</t>
    <phoneticPr fontId="0" type="Hiragana"/>
  </si>
  <si>
    <t>E66E06F4</t>
    <phoneticPr fontId="0" type="Hiragana"/>
  </si>
  <si>
    <t>謝鈴枝</t>
    <phoneticPr fontId="0" type="Hiragana"/>
  </si>
  <si>
    <t>E6936E84</t>
    <phoneticPr fontId="0" type="Hiragana"/>
  </si>
  <si>
    <t>詹玉燕</t>
    <phoneticPr fontId="0" type="Hiragana"/>
  </si>
  <si>
    <t>彭洹盛</t>
    <phoneticPr fontId="0" type="Hiragana"/>
  </si>
  <si>
    <t>吳德安</t>
    <phoneticPr fontId="0" type="Hiragana"/>
  </si>
  <si>
    <t>謝中信</t>
    <phoneticPr fontId="0" type="Hiragana"/>
  </si>
  <si>
    <t>3.5噸司機</t>
    <phoneticPr fontId="0" type="Hiragana"/>
  </si>
  <si>
    <t>7A31322C</t>
    <phoneticPr fontId="0" type="Hiragana"/>
  </si>
  <si>
    <t>盧源龍</t>
    <phoneticPr fontId="0" type="Hiragana"/>
  </si>
  <si>
    <t>紙卡</t>
    <phoneticPr fontId="0" type="Hiragana"/>
  </si>
  <si>
    <t>黃維仁</t>
    <phoneticPr fontId="0" type="Hiragana"/>
  </si>
  <si>
    <t>F42DE4B4</t>
    <phoneticPr fontId="0" type="Hiragana"/>
  </si>
  <si>
    <t>呂王學燕</t>
    <phoneticPr fontId="0" type="Hiragana"/>
  </si>
  <si>
    <t>洪登勝</t>
    <phoneticPr fontId="0" type="Hiragana"/>
  </si>
  <si>
    <t>79D88ACC</t>
    <phoneticPr fontId="0" type="Hiragana"/>
  </si>
  <si>
    <t>大陸投資事業組</t>
    <phoneticPr fontId="0" type="Hiragana"/>
  </si>
  <si>
    <t>田欣宜</t>
    <phoneticPr fontId="0" type="Hiragana"/>
  </si>
  <si>
    <t>79D7174C</t>
    <phoneticPr fontId="0" type="Hiragana"/>
  </si>
  <si>
    <t>查那猜</t>
    <phoneticPr fontId="0" type="Hiragana"/>
  </si>
  <si>
    <t>外勞入境</t>
    <phoneticPr fontId="0" type="Hiragana"/>
  </si>
  <si>
    <t>EA7D6864</t>
    <phoneticPr fontId="0" type="Hiragana"/>
  </si>
  <si>
    <t>營運管理處行政室</t>
    <phoneticPr fontId="0" type="Hiragana"/>
  </si>
  <si>
    <t>陳伯軍</t>
    <phoneticPr fontId="0" type="Hiragana"/>
  </si>
  <si>
    <t>業務人員</t>
    <phoneticPr fontId="0" type="Hiragana"/>
  </si>
  <si>
    <t>79D9C60C</t>
    <phoneticPr fontId="0" type="Hiragana"/>
  </si>
  <si>
    <t>蔡有乘</t>
    <phoneticPr fontId="0" type="Hiragana"/>
  </si>
  <si>
    <t>79D9C80C</t>
    <phoneticPr fontId="0" type="Hiragana"/>
  </si>
  <si>
    <t>蔡勝屹</t>
    <phoneticPr fontId="0" type="Hiragana"/>
  </si>
  <si>
    <t>F523E264</t>
    <phoneticPr fontId="0" type="Hiragana"/>
  </si>
  <si>
    <t>湯家明</t>
    <phoneticPr fontId="0" type="Hiragana"/>
  </si>
  <si>
    <t>計時人員</t>
    <phoneticPr fontId="0" type="Hiragana"/>
  </si>
  <si>
    <t>79D6162C</t>
    <phoneticPr fontId="0" type="Hiragana"/>
  </si>
  <si>
    <t>張憶婷</t>
    <phoneticPr fontId="0" type="Hiragana"/>
  </si>
  <si>
    <t>787042EC</t>
    <phoneticPr fontId="0" type="Hiragana"/>
  </si>
  <si>
    <t>白朝江</t>
    <phoneticPr fontId="0" type="Hiragana"/>
  </si>
  <si>
    <t>李文欽</t>
    <phoneticPr fontId="0" type="Hiragana"/>
  </si>
  <si>
    <t>E6726824</t>
    <phoneticPr fontId="0" type="Hiragana"/>
  </si>
  <si>
    <t>王麗慧</t>
    <phoneticPr fontId="0" type="Hiragana"/>
  </si>
  <si>
    <t xml:space="preserve">E66C54E4   </t>
    <phoneticPr fontId="0" type="Hiragana"/>
  </si>
  <si>
    <t>邱塍崴</t>
    <phoneticPr fontId="0" type="Hiragana"/>
  </si>
  <si>
    <t>F5253444</t>
    <phoneticPr fontId="0" type="Hiragana"/>
  </si>
  <si>
    <t>李玲</t>
    <phoneticPr fontId="0" type="Hiragana"/>
  </si>
  <si>
    <t>副理</t>
    <phoneticPr fontId="0" type="Hiragana"/>
  </si>
  <si>
    <t>79F0F31C</t>
    <phoneticPr fontId="0" type="Hiragana"/>
  </si>
  <si>
    <t>賴幸妤</t>
    <phoneticPr fontId="0" type="Hiragana"/>
  </si>
  <si>
    <t>79D5C54C</t>
    <phoneticPr fontId="0" type="Hiragana"/>
  </si>
  <si>
    <t xml:space="preserve">方耀東 </t>
    <phoneticPr fontId="0" type="Hiragana"/>
  </si>
  <si>
    <t>7A3CCB0C</t>
    <phoneticPr fontId="0" type="Hiragana"/>
  </si>
  <si>
    <t>賈志明</t>
    <phoneticPr fontId="0" type="Hiragana"/>
  </si>
  <si>
    <t>臨時人員</t>
    <phoneticPr fontId="0" type="Hiragana"/>
  </si>
  <si>
    <t>10/4-10/13</t>
    <phoneticPr fontId="0" type="Hiragana"/>
  </si>
  <si>
    <t>翁小評</t>
    <phoneticPr fontId="0" type="Hiragana"/>
  </si>
  <si>
    <t>洪忠偉</t>
    <phoneticPr fontId="0" type="Hiragana"/>
  </si>
  <si>
    <t xml:space="preserve"> </t>
    <phoneticPr fontId="0" type="Hiragana"/>
  </si>
  <si>
    <t>林聯璁</t>
    <phoneticPr fontId="0" type="Hiragana"/>
  </si>
  <si>
    <t>E6910D24</t>
    <phoneticPr fontId="0" type="Hiragana"/>
  </si>
  <si>
    <t>李政道</t>
    <phoneticPr fontId="0" type="Hiragana"/>
  </si>
  <si>
    <t>邱子豪</t>
    <phoneticPr fontId="0" type="Hiragana"/>
  </si>
  <si>
    <t>E68E6104</t>
    <phoneticPr fontId="0" type="Hiragana"/>
  </si>
  <si>
    <t>何姍融</t>
    <phoneticPr fontId="0" type="Hiragana"/>
  </si>
  <si>
    <t>F1A34904</t>
    <phoneticPr fontId="0" type="Hiragana"/>
  </si>
  <si>
    <t>張富翔</t>
    <phoneticPr fontId="0" type="Hiragana"/>
  </si>
  <si>
    <t>F43A3C34</t>
    <phoneticPr fontId="0" type="Hiragana"/>
  </si>
  <si>
    <t>詹玉琴</t>
    <phoneticPr fontId="0" type="Hiragana"/>
  </si>
  <si>
    <t>79D74A9C</t>
    <phoneticPr fontId="0" type="Hiragana"/>
  </si>
  <si>
    <t>呂健誠</t>
    <phoneticPr fontId="0" type="Hiragana"/>
  </si>
  <si>
    <t>7174478C</t>
    <phoneticPr fontId="0" type="Hiragana"/>
  </si>
  <si>
    <t>鄺建力</t>
    <phoneticPr fontId="0" type="Hiragana"/>
  </si>
  <si>
    <t>F35A6104</t>
    <phoneticPr fontId="0" type="Hiragana"/>
  </si>
  <si>
    <t>張怡蘋</t>
    <phoneticPr fontId="0" type="Hiragana"/>
  </si>
  <si>
    <t>F8ED62C4</t>
    <phoneticPr fontId="0" type="Hiragana"/>
  </si>
  <si>
    <t>歐家全</t>
    <phoneticPr fontId="0" type="Hiragana"/>
  </si>
  <si>
    <t>E66D0034</t>
    <phoneticPr fontId="0" type="Hiragana"/>
  </si>
  <si>
    <t>吳信賢</t>
    <phoneticPr fontId="0" type="Hiragana"/>
  </si>
  <si>
    <t>李美鈴</t>
    <phoneticPr fontId="0" type="Hiragana"/>
  </si>
  <si>
    <t>助理管理師</t>
    <phoneticPr fontId="0" type="Hiragana"/>
  </si>
  <si>
    <t>楊庚生</t>
    <phoneticPr fontId="0" type="Hiragana"/>
  </si>
  <si>
    <t>高專</t>
    <phoneticPr fontId="0" type="Hiragana"/>
  </si>
  <si>
    <t>F5269654</t>
    <phoneticPr fontId="0" type="Hiragana"/>
  </si>
  <si>
    <t>黃文洲</t>
    <phoneticPr fontId="0" type="Hiragana"/>
  </si>
  <si>
    <t>王振恒</t>
    <phoneticPr fontId="0" type="Hiragana"/>
  </si>
  <si>
    <t>F1AEF494</t>
    <phoneticPr fontId="0" type="Hiragana"/>
  </si>
  <si>
    <t>陳勤鎧</t>
    <phoneticPr fontId="0" type="Hiragana"/>
  </si>
  <si>
    <t>F5260734</t>
    <phoneticPr fontId="0" type="Hiragana"/>
  </si>
  <si>
    <t>何國謨</t>
    <phoneticPr fontId="0" type="Hiragana"/>
  </si>
  <si>
    <t>F8E9C7C4</t>
    <phoneticPr fontId="0" type="Hiragana"/>
  </si>
  <si>
    <t>黃仲麟</t>
    <phoneticPr fontId="0" type="Hiragana"/>
  </si>
  <si>
    <t>3.5T司機人員</t>
    <phoneticPr fontId="0" type="Hiragana"/>
  </si>
  <si>
    <t>李尚儒</t>
    <phoneticPr fontId="0" type="Hiragana"/>
  </si>
  <si>
    <t>黃坤鋒</t>
    <phoneticPr fontId="0" type="Hiragana"/>
  </si>
  <si>
    <t>79D4C9CC</t>
    <phoneticPr fontId="0" type="Hiragana"/>
  </si>
  <si>
    <t>于宏富</t>
    <phoneticPr fontId="0" type="Hiragana"/>
  </si>
  <si>
    <t>E66D7F14</t>
    <phoneticPr fontId="0" type="Hiragana"/>
  </si>
  <si>
    <t>林嘉慶</t>
    <phoneticPr fontId="0" type="Hiragana"/>
  </si>
  <si>
    <t>王文華</t>
    <phoneticPr fontId="0" type="Hiragana"/>
  </si>
  <si>
    <t>尤貴德</t>
    <phoneticPr fontId="0" type="Hiragana"/>
  </si>
  <si>
    <t>F5242364</t>
    <phoneticPr fontId="0" type="Hiragana"/>
  </si>
  <si>
    <t>陳建華</t>
    <phoneticPr fontId="0" type="Hiragana"/>
  </si>
  <si>
    <t>79D8536C</t>
    <phoneticPr fontId="0" type="Hiragana"/>
  </si>
  <si>
    <t>詹凱傑</t>
    <phoneticPr fontId="0" type="Hiragana"/>
  </si>
  <si>
    <t>江秋諒</t>
    <phoneticPr fontId="0" type="Hiragana"/>
  </si>
  <si>
    <t>沙陸</t>
    <phoneticPr fontId="0" type="Hiragana"/>
  </si>
  <si>
    <t>7171FCDC</t>
    <phoneticPr fontId="0" type="Hiragana"/>
  </si>
  <si>
    <t>那林</t>
    <phoneticPr fontId="0" type="Hiragana"/>
  </si>
  <si>
    <t>巴孟</t>
    <phoneticPr fontId="0" type="Hiragana"/>
  </si>
  <si>
    <t xml:space="preserve">阿剛 </t>
    <phoneticPr fontId="0" type="Hiragana"/>
  </si>
  <si>
    <t>EF107914</t>
    <phoneticPr fontId="0" type="Hiragana"/>
  </si>
  <si>
    <t>孫德福</t>
    <phoneticPr fontId="0" type="Hiragana"/>
  </si>
  <si>
    <t>F1A3D5B4</t>
    <phoneticPr fontId="0" type="Hiragana"/>
  </si>
  <si>
    <t>蕭吟順</t>
    <phoneticPr fontId="0" type="Hiragana"/>
  </si>
  <si>
    <t>李士明</t>
    <phoneticPr fontId="0" type="Hiragana"/>
  </si>
  <si>
    <t>主辦會計</t>
    <phoneticPr fontId="0" type="Hiragana"/>
  </si>
  <si>
    <t>79D7179C</t>
    <phoneticPr fontId="0" type="Hiragana"/>
  </si>
  <si>
    <t>張永正</t>
    <phoneticPr fontId="0" type="Hiragana"/>
  </si>
  <si>
    <t>大明站</t>
    <phoneticPr fontId="0" type="Hiragana"/>
  </si>
  <si>
    <t>莊佩芸</t>
    <phoneticPr fontId="0" type="Hiragana"/>
  </si>
  <si>
    <t>7171DCBC</t>
    <phoneticPr fontId="0" type="Hiragana"/>
  </si>
  <si>
    <t>王文欽</t>
    <phoneticPr fontId="0" type="Hiragana"/>
  </si>
  <si>
    <t>中科倉庫</t>
    <phoneticPr fontId="0" type="Hiragana"/>
  </si>
  <si>
    <t>劉瑞林</t>
    <phoneticPr fontId="0" type="Hiragana"/>
  </si>
  <si>
    <t>喬翔分選場</t>
    <phoneticPr fontId="0" type="Hiragana"/>
  </si>
  <si>
    <t>李雲欽</t>
    <phoneticPr fontId="0" type="Hiragana"/>
  </si>
  <si>
    <t>EF53E744</t>
    <phoneticPr fontId="0" type="Hiragana"/>
  </si>
  <si>
    <t>李函育</t>
    <phoneticPr fontId="0" type="Hiragana"/>
  </si>
  <si>
    <t>F4392664</t>
    <phoneticPr fontId="0" type="Hiragana"/>
  </si>
  <si>
    <t>塔納沙</t>
    <phoneticPr fontId="0" type="Hiragana"/>
  </si>
  <si>
    <t>夜班</t>
    <phoneticPr fontId="0" type="Hiragana"/>
  </si>
  <si>
    <t>曾柏豪</t>
    <phoneticPr fontId="0" type="Hiragana"/>
  </si>
  <si>
    <t>平日工讀生</t>
    <phoneticPr fontId="0" type="Hiragana"/>
  </si>
  <si>
    <t>人資策略組</t>
    <phoneticPr fontId="0" type="Hiragana"/>
  </si>
  <si>
    <t>王小萍</t>
    <phoneticPr fontId="0" type="Hiragana"/>
  </si>
  <si>
    <t>79D0B61C</t>
    <phoneticPr fontId="0" type="Hiragana"/>
  </si>
  <si>
    <t>財會策略組</t>
    <phoneticPr fontId="0" type="Hiragana"/>
  </si>
  <si>
    <t>蘇淑靜</t>
    <phoneticPr fontId="0" type="Hiragana"/>
  </si>
  <si>
    <t>79D892CC</t>
    <phoneticPr fontId="0" type="Hiragana"/>
  </si>
  <si>
    <t>陳思穎</t>
    <phoneticPr fontId="0" type="Hiragana"/>
  </si>
  <si>
    <t>79D1BA5C</t>
    <phoneticPr fontId="0" type="Hiragana"/>
  </si>
  <si>
    <t>何政學</t>
    <phoneticPr fontId="0" type="Hiragana"/>
  </si>
  <si>
    <t>79D1B7EC</t>
    <phoneticPr fontId="0" type="Hiragana"/>
  </si>
  <si>
    <t>友達專案</t>
    <phoneticPr fontId="0" type="Hiragana"/>
  </si>
  <si>
    <t>薛慈婷</t>
    <phoneticPr fontId="0" type="Hiragana"/>
  </si>
  <si>
    <t>E66BC754</t>
    <phoneticPr fontId="0" type="Hiragana"/>
  </si>
  <si>
    <t>林士軒</t>
    <phoneticPr fontId="0" type="Hiragana"/>
  </si>
  <si>
    <t>假日工讀生</t>
    <phoneticPr fontId="0" type="Hiragana"/>
  </si>
  <si>
    <t>EF4D4224</t>
    <phoneticPr fontId="0" type="Hiragana"/>
  </si>
  <si>
    <t>蔡杰益</t>
    <phoneticPr fontId="0" type="Hiragana"/>
  </si>
  <si>
    <t>只上0.5H就離職了</t>
    <phoneticPr fontId="0" type="Hiragana"/>
  </si>
  <si>
    <t>邱冠樺</t>
    <phoneticPr fontId="0" type="Hiragana"/>
  </si>
  <si>
    <t>戴文漳</t>
    <phoneticPr fontId="0" type="Hiragana"/>
  </si>
  <si>
    <t>F4348234</t>
    <phoneticPr fontId="0" type="Hiragana"/>
  </si>
  <si>
    <t>蔡揚</t>
    <phoneticPr fontId="0" type="Hiragana"/>
  </si>
  <si>
    <t>夜班4:50-1:40</t>
    <phoneticPr fontId="0" type="Hiragana"/>
  </si>
  <si>
    <t>吳采融</t>
    <phoneticPr fontId="0" type="Hiragana"/>
  </si>
  <si>
    <t>79D5BD7C</t>
    <phoneticPr fontId="0" type="Hiragana"/>
  </si>
  <si>
    <t>董仁豫</t>
    <phoneticPr fontId="0" type="Hiragana"/>
  </si>
  <si>
    <t>陳新松</t>
    <phoneticPr fontId="0" type="Hiragana"/>
  </si>
  <si>
    <t>承攬人員</t>
    <phoneticPr fontId="0" type="Hiragana"/>
  </si>
  <si>
    <t>張偉修</t>
    <phoneticPr fontId="0" type="Hiragana"/>
  </si>
  <si>
    <t>E673B3E4</t>
    <phoneticPr fontId="0" type="Hiragana"/>
  </si>
  <si>
    <t>李志豪</t>
    <phoneticPr fontId="0" type="Hiragana"/>
  </si>
  <si>
    <t>79DAB10C</t>
    <phoneticPr fontId="0" type="Hiragana"/>
  </si>
  <si>
    <t>曾旭鴻</t>
    <phoneticPr fontId="0" type="Hiragana"/>
  </si>
  <si>
    <t>蕭雅如</t>
    <phoneticPr fontId="0" type="Hiragana"/>
  </si>
  <si>
    <t>稽核人員</t>
    <phoneticPr fontId="0" type="Hiragana"/>
  </si>
  <si>
    <t>E68E8794</t>
    <phoneticPr fontId="0" type="Hiragana"/>
  </si>
  <si>
    <t>莊淑惠</t>
    <phoneticPr fontId="0" type="Hiragana"/>
  </si>
  <si>
    <t>潘繹予</t>
    <phoneticPr fontId="0" type="Hiragana"/>
  </si>
  <si>
    <t>王聖富</t>
    <phoneticPr fontId="0" type="Hiragana"/>
  </si>
  <si>
    <t>E0D42EC4</t>
    <phoneticPr fontId="0" type="Hiragana"/>
  </si>
  <si>
    <t>皮彤</t>
    <phoneticPr fontId="0" type="Hiragana"/>
  </si>
  <si>
    <t>7176B08C</t>
    <phoneticPr fontId="0" type="Hiragana"/>
  </si>
  <si>
    <t>宋吉</t>
    <phoneticPr fontId="0" type="Hiragana"/>
  </si>
  <si>
    <t>查財</t>
    <phoneticPr fontId="0" type="Hiragana"/>
  </si>
  <si>
    <t>楊敏章</t>
    <phoneticPr fontId="0" type="Hiragana"/>
  </si>
  <si>
    <t>周詩瑩</t>
    <phoneticPr fontId="0" type="Hiragana"/>
  </si>
  <si>
    <t>7171F45C</t>
    <phoneticPr fontId="0" type="Hiragana"/>
  </si>
  <si>
    <t>彭巧志</t>
    <phoneticPr fontId="0" type="Hiragana"/>
  </si>
  <si>
    <t>阮氏春草</t>
    <phoneticPr fontId="0" type="Hiragana"/>
  </si>
  <si>
    <t>黃濟彬</t>
    <phoneticPr fontId="0" type="Hiragana"/>
  </si>
  <si>
    <t>計時外場</t>
    <phoneticPr fontId="0" type="Hiragana"/>
  </si>
  <si>
    <t>F3588D84</t>
    <phoneticPr fontId="0" type="Hiragana"/>
  </si>
  <si>
    <t>吳宜真</t>
    <phoneticPr fontId="0" type="Hiragana"/>
  </si>
  <si>
    <t>F4493584</t>
    <phoneticPr fontId="0" type="Hiragana"/>
  </si>
  <si>
    <t>江聰麟</t>
    <phoneticPr fontId="0" type="Hiragana"/>
  </si>
  <si>
    <t>3.5頓司機</t>
    <phoneticPr fontId="0" type="Hiragana"/>
  </si>
  <si>
    <t>李俊弘</t>
    <phoneticPr fontId="0" type="Hiragana"/>
  </si>
  <si>
    <t>外場人員(儲備幹部)</t>
    <phoneticPr fontId="0" type="Hiragana"/>
  </si>
  <si>
    <t>7873BBAC</t>
    <phoneticPr fontId="0" type="Hiragana"/>
  </si>
  <si>
    <t>陳姿雅</t>
    <phoneticPr fontId="0" type="Hiragana"/>
  </si>
  <si>
    <t>7A3DED3C</t>
    <phoneticPr fontId="0" type="Hiragana"/>
  </si>
  <si>
    <t>吳怡靜</t>
    <phoneticPr fontId="0" type="Hiragana"/>
  </si>
  <si>
    <t>79DB1C3C</t>
    <phoneticPr fontId="0" type="Hiragana"/>
  </si>
  <si>
    <t>潘昱邑</t>
    <phoneticPr fontId="0" type="Hiragana"/>
  </si>
  <si>
    <t>79D66FC</t>
    <phoneticPr fontId="0" type="Hiragana"/>
  </si>
  <si>
    <t>劉紀炎</t>
    <phoneticPr fontId="0" type="Hiragana"/>
  </si>
  <si>
    <t>F3599ED4</t>
    <phoneticPr fontId="0" type="Hiragana"/>
  </si>
  <si>
    <t>林小美</t>
    <phoneticPr fontId="0" type="Hiragana"/>
  </si>
  <si>
    <t>F35BF5A4</t>
    <phoneticPr fontId="0" type="Hiragana"/>
  </si>
  <si>
    <t>楊亞菁</t>
    <phoneticPr fontId="0" type="Hiragana"/>
  </si>
  <si>
    <t>朱國揚</t>
    <phoneticPr fontId="0" type="Hiragana"/>
  </si>
  <si>
    <t>79D9900C</t>
    <phoneticPr fontId="0" type="Hiragana"/>
  </si>
  <si>
    <t>夢時代專案</t>
    <phoneticPr fontId="0" type="Hiragana"/>
  </si>
  <si>
    <t>王騰彬</t>
    <phoneticPr fontId="0" type="Hiragana"/>
  </si>
  <si>
    <t>窗口會計-晚班</t>
    <phoneticPr fontId="0" type="Hiragana"/>
  </si>
  <si>
    <t>陳怡安</t>
    <phoneticPr fontId="0" type="Hiragana"/>
  </si>
  <si>
    <t>787118BC</t>
    <phoneticPr fontId="0" type="Hiragana"/>
  </si>
  <si>
    <t>蔡安順</t>
    <phoneticPr fontId="0" type="Hiragana"/>
  </si>
  <si>
    <t>7872F4BC</t>
    <phoneticPr fontId="0" type="Hiragana"/>
  </si>
  <si>
    <t>財會管理組</t>
    <phoneticPr fontId="0" type="Hiragana"/>
  </si>
  <si>
    <t>潘涵妮</t>
    <phoneticPr fontId="0" type="Hiragana"/>
  </si>
  <si>
    <t>7875051C</t>
    <phoneticPr fontId="0" type="Hiragana"/>
  </si>
  <si>
    <t>林崇億</t>
    <phoneticPr fontId="0" type="Hiragana"/>
  </si>
  <si>
    <t>7872698C</t>
    <phoneticPr fontId="0" type="Hiragana"/>
  </si>
  <si>
    <t>全興廠</t>
    <phoneticPr fontId="0" type="Hiragana"/>
  </si>
  <si>
    <t>洪健翔</t>
    <phoneticPr fontId="0" type="Hiragana"/>
  </si>
  <si>
    <t>787265CC</t>
    <phoneticPr fontId="0" type="Hiragana"/>
  </si>
  <si>
    <t>黃稚貽</t>
    <phoneticPr fontId="0" type="Hiragana"/>
  </si>
  <si>
    <t>陳明福</t>
    <phoneticPr fontId="0" type="Hiragana"/>
  </si>
  <si>
    <t>蔣阿來</t>
    <phoneticPr fontId="0" type="Hiragana"/>
  </si>
  <si>
    <t>姚仁香</t>
    <phoneticPr fontId="0" type="Hiragana"/>
  </si>
  <si>
    <t>E6761494</t>
    <phoneticPr fontId="0" type="Hiragana"/>
  </si>
  <si>
    <t>李萍女</t>
    <phoneticPr fontId="0" type="Hiragana"/>
  </si>
  <si>
    <t>邱明楷</t>
    <phoneticPr fontId="0" type="Hiragana"/>
  </si>
  <si>
    <t>員林站</t>
    <phoneticPr fontId="0" type="Hiragana"/>
  </si>
  <si>
    <t>黃郁婷</t>
    <phoneticPr fontId="0" type="Hiragana"/>
  </si>
  <si>
    <t>7873D38C</t>
    <phoneticPr fontId="0" type="Hiragana"/>
  </si>
  <si>
    <t>溫壽昌</t>
    <phoneticPr fontId="0" type="Hiragana"/>
  </si>
  <si>
    <t>F35C4244</t>
    <phoneticPr fontId="0" type="Hiragana"/>
  </si>
  <si>
    <t>簡如吟</t>
    <phoneticPr fontId="0" type="Hiragana"/>
  </si>
  <si>
    <t>曾泰源</t>
    <phoneticPr fontId="0" type="Hiragana"/>
  </si>
  <si>
    <t>EF542754</t>
    <phoneticPr fontId="0" type="Hiragana"/>
  </si>
  <si>
    <t>王建發</t>
    <phoneticPr fontId="0" type="Hiragana"/>
  </si>
  <si>
    <t>EF541964</t>
    <phoneticPr fontId="0" type="Hiragana"/>
  </si>
  <si>
    <t>陳泳霖</t>
    <phoneticPr fontId="0" type="Hiragana"/>
  </si>
  <si>
    <t>EF4D6B84</t>
    <phoneticPr fontId="0" type="Hiragana"/>
  </si>
  <si>
    <t>顧曉青</t>
    <phoneticPr fontId="0" type="Hiragana"/>
  </si>
  <si>
    <t>林致良</t>
    <phoneticPr fontId="0" type="Hiragana"/>
  </si>
  <si>
    <t>總經理特助</t>
    <phoneticPr fontId="0" type="Hiragana"/>
  </si>
  <si>
    <t>E673B5D4</t>
    <phoneticPr fontId="0" type="Hiragana"/>
  </si>
  <si>
    <t>李忠遠</t>
    <phoneticPr fontId="0" type="Hiragana"/>
  </si>
  <si>
    <t>大貨車司機</t>
    <phoneticPr fontId="0" type="Hiragana"/>
  </si>
  <si>
    <t>陳美花</t>
    <phoneticPr fontId="0" type="Hiragana"/>
  </si>
  <si>
    <t>金馬站</t>
    <phoneticPr fontId="0" type="Hiragana"/>
  </si>
  <si>
    <t>黃志崇</t>
    <phoneticPr fontId="0" type="Hiragana"/>
  </si>
  <si>
    <t>7872803C</t>
    <phoneticPr fontId="0" type="Hiragana"/>
  </si>
  <si>
    <t>劉裕民</t>
    <phoneticPr fontId="0" type="Hiragana"/>
  </si>
  <si>
    <t>全興廠-造粒課</t>
    <phoneticPr fontId="0" type="Hiragana"/>
  </si>
  <si>
    <t>裴達</t>
    <phoneticPr fontId="0" type="Hiragana"/>
  </si>
  <si>
    <t>外勞</t>
    <phoneticPr fontId="0" type="Hiragana"/>
  </si>
  <si>
    <t>786FFABC</t>
    <phoneticPr fontId="0" type="Hiragana"/>
  </si>
  <si>
    <t>方偉諺</t>
    <phoneticPr fontId="0" type="Hiragana"/>
  </si>
  <si>
    <t>7873C3EC</t>
    <phoneticPr fontId="0" type="Hiragana"/>
  </si>
  <si>
    <t>陳氏貞</t>
    <phoneticPr fontId="0" type="Hiragana"/>
  </si>
  <si>
    <t>徐國龍</t>
    <phoneticPr fontId="0" type="Hiragana"/>
  </si>
  <si>
    <t>業務人員南部</t>
    <phoneticPr fontId="0" type="Hiragana"/>
  </si>
  <si>
    <t>7873C1EC</t>
    <phoneticPr fontId="0" type="Hiragana"/>
  </si>
  <si>
    <t>林宗信</t>
    <phoneticPr fontId="0" type="Hiragana"/>
  </si>
  <si>
    <t>7872E84C</t>
    <phoneticPr fontId="0" type="Hiragana"/>
  </si>
  <si>
    <t>劉家榮</t>
    <phoneticPr fontId="0" type="Hiragana"/>
  </si>
  <si>
    <t>786F7CDC</t>
    <phoneticPr fontId="0" type="Hiragana"/>
  </si>
  <si>
    <t>游俊賢</t>
    <phoneticPr fontId="0" type="Hiragana"/>
  </si>
  <si>
    <t>78726A6C</t>
    <phoneticPr fontId="0" type="Hiragana"/>
  </si>
  <si>
    <t>王盈智</t>
    <phoneticPr fontId="0" type="Hiragana"/>
  </si>
  <si>
    <t>7874E54C</t>
    <phoneticPr fontId="0" type="Hiragana"/>
  </si>
  <si>
    <t>林言軒</t>
    <phoneticPr fontId="0" type="Hiragana"/>
  </si>
  <si>
    <t>全興廠造粒課</t>
    <phoneticPr fontId="0" type="Hiragana"/>
  </si>
  <si>
    <t>巫替猜</t>
    <phoneticPr fontId="0" type="Hiragana"/>
  </si>
  <si>
    <t>邦亞</t>
    <phoneticPr fontId="0" type="Hiragana"/>
  </si>
  <si>
    <t>E66ECD74</t>
    <phoneticPr fontId="0" type="Hiragana"/>
  </si>
  <si>
    <t>公關行銷組</t>
    <phoneticPr fontId="0" type="Hiragana"/>
  </si>
  <si>
    <t>吳介元</t>
    <phoneticPr fontId="0" type="Hiragana"/>
  </si>
  <si>
    <t>787006DC</t>
    <phoneticPr fontId="0" type="Hiragana"/>
  </si>
  <si>
    <t>彭一航</t>
    <phoneticPr fontId="0" type="Hiragana"/>
  </si>
  <si>
    <t>7873CECC</t>
    <phoneticPr fontId="0" type="Hiragana"/>
  </si>
  <si>
    <t>徐建偉</t>
    <phoneticPr fontId="0" type="Hiragana"/>
  </si>
  <si>
    <t>周子堯</t>
    <phoneticPr fontId="0" type="Hiragana"/>
  </si>
  <si>
    <t>曾秀惠</t>
    <phoneticPr fontId="0" type="Hiragana"/>
  </si>
  <si>
    <t>陳雪華</t>
    <phoneticPr fontId="0" type="Hiragana"/>
  </si>
  <si>
    <t>王明勳</t>
    <phoneticPr fontId="0" type="Hiragana"/>
  </si>
  <si>
    <t>賴世浩</t>
    <phoneticPr fontId="0" type="Hiragana"/>
  </si>
  <si>
    <t>業務處-中部專案</t>
    <phoneticPr fontId="0" type="Hiragana"/>
  </si>
  <si>
    <t>紀雅嵐</t>
    <phoneticPr fontId="0" type="Hiragana"/>
  </si>
  <si>
    <t>紀齡蓉</t>
    <phoneticPr fontId="0" type="Hiragana"/>
  </si>
  <si>
    <t>助理會計</t>
    <phoneticPr fontId="0" type="Hiragana"/>
  </si>
  <si>
    <t>洪宗林</t>
    <phoneticPr fontId="0" type="Hiragana"/>
  </si>
  <si>
    <t>策略管理處-行政室</t>
    <phoneticPr fontId="0" type="Hiragana"/>
  </si>
  <si>
    <t>高志惠</t>
    <phoneticPr fontId="0" type="Hiragana"/>
  </si>
  <si>
    <t>策略管理處-法務環安</t>
    <phoneticPr fontId="0" type="Hiragana"/>
  </si>
  <si>
    <t>許郁昌</t>
    <phoneticPr fontId="0" type="Hiragana"/>
  </si>
  <si>
    <t>業務處-行政室</t>
    <phoneticPr fontId="0" type="Hiragana"/>
  </si>
  <si>
    <t>林千華</t>
    <phoneticPr fontId="0" type="Hiragana"/>
  </si>
  <si>
    <t>策略管理處-公關行銷</t>
    <phoneticPr fontId="0" type="Hiragana"/>
  </si>
  <si>
    <t>姚茂清</t>
    <phoneticPr fontId="0" type="Hiragana"/>
  </si>
  <si>
    <t>黃建寧</t>
    <phoneticPr fontId="0" type="Hiragana"/>
  </si>
  <si>
    <t>吳俊裕</t>
    <phoneticPr fontId="0" type="Hiragana"/>
  </si>
  <si>
    <t>草屯站</t>
    <phoneticPr fontId="0" type="Hiragana"/>
  </si>
  <si>
    <t>喬翔分選</t>
    <phoneticPr fontId="0" type="Hiragana"/>
  </si>
  <si>
    <t>阮氏垂莊</t>
    <phoneticPr fontId="0" type="Hiragana"/>
  </si>
  <si>
    <t>金馬站</t>
    <phoneticPr fontId="0" type="Hiragana"/>
  </si>
  <si>
    <t>林家煜</t>
    <phoneticPr fontId="0" type="Hiragana"/>
  </si>
  <si>
    <t>神岡站</t>
    <phoneticPr fontId="0" type="Hiragana"/>
  </si>
  <si>
    <t>謝俊彥</t>
    <phoneticPr fontId="0" type="Hiragana"/>
  </si>
  <si>
    <t>全興處理課</t>
    <phoneticPr fontId="0" type="Hiragana"/>
  </si>
  <si>
    <t>孔山</t>
    <phoneticPr fontId="0" type="Hiragana"/>
  </si>
  <si>
    <t>新竹站</t>
    <phoneticPr fontId="0" type="Hiragana"/>
  </si>
  <si>
    <t>林哲汐</t>
    <phoneticPr fontId="0" type="Hiragana"/>
  </si>
  <si>
    <t>桃園站</t>
    <phoneticPr fontId="0" type="Hiragana"/>
  </si>
  <si>
    <t>林立義</t>
    <phoneticPr fontId="0" type="Hiragana"/>
  </si>
  <si>
    <t>離職</t>
    <phoneticPr fontId="0" type="Hiragana"/>
  </si>
  <si>
    <t>文山專案</t>
    <phoneticPr fontId="0" type="Hiragana"/>
  </si>
  <si>
    <t>徐秀妹</t>
    <phoneticPr fontId="0" type="Hiragana"/>
  </si>
  <si>
    <t>業務行政室</t>
    <phoneticPr fontId="0" type="Hiragana"/>
  </si>
  <si>
    <t>陳仙茱</t>
    <phoneticPr fontId="0" type="Hiragana"/>
  </si>
  <si>
    <t>助管師</t>
    <phoneticPr fontId="0" type="Hiragana"/>
  </si>
  <si>
    <t>斗六站</t>
    <phoneticPr fontId="0" type="Hiragana"/>
  </si>
  <si>
    <t>韓佳紋</t>
    <phoneticPr fontId="0" type="Hiragana"/>
  </si>
  <si>
    <t>外場人員</t>
    <phoneticPr fontId="0" type="Hiragana"/>
  </si>
  <si>
    <t>草屯站</t>
    <phoneticPr fontId="0" type="Hiragana"/>
  </si>
  <si>
    <t>林宛蓁</t>
    <phoneticPr fontId="0" type="Hiragana"/>
  </si>
  <si>
    <t>窗口會計</t>
    <phoneticPr fontId="0" type="Hiragana"/>
  </si>
  <si>
    <t>張家禎</t>
    <phoneticPr fontId="0" type="Hiragana"/>
  </si>
  <si>
    <t>林陸椿</t>
    <phoneticPr fontId="0" type="Hiragana"/>
  </si>
  <si>
    <t>司機人員</t>
    <phoneticPr fontId="0" type="Hiragana"/>
  </si>
  <si>
    <t>喬翔分選</t>
    <phoneticPr fontId="0" type="Hiragana"/>
  </si>
  <si>
    <t>吳典</t>
    <phoneticPr fontId="0" type="Hiragana"/>
  </si>
  <si>
    <t>作業員</t>
    <phoneticPr fontId="0" type="Hiragana"/>
  </si>
  <si>
    <t>文山專案</t>
    <phoneticPr fontId="0" type="Hiragana"/>
  </si>
  <si>
    <t>郭幸宜</t>
    <phoneticPr fontId="0" type="Hiragana"/>
  </si>
  <si>
    <t>外場人員</t>
    <phoneticPr fontId="0" type="Hiragana"/>
  </si>
  <si>
    <t>新竹站</t>
    <phoneticPr fontId="0" type="Hiragana"/>
  </si>
  <si>
    <t>何承育</t>
    <phoneticPr fontId="0" type="Hiragana"/>
  </si>
  <si>
    <t>營業處加盟課</t>
    <phoneticPr fontId="0" type="Hiragana"/>
  </si>
  <si>
    <t>李弘毅</t>
    <phoneticPr fontId="0" type="Hiragana"/>
  </si>
  <si>
    <t>管理師</t>
    <phoneticPr fontId="0" type="Hiragana"/>
  </si>
  <si>
    <t>財會策略組</t>
    <phoneticPr fontId="0" type="Hiragana"/>
  </si>
  <si>
    <t>林浩慈</t>
    <phoneticPr fontId="0" type="Hiragana"/>
  </si>
  <si>
    <t>助理</t>
    <phoneticPr fontId="0" type="Hiragana"/>
  </si>
  <si>
    <t>神岡站</t>
    <phoneticPr fontId="0" type="Hiragana"/>
  </si>
  <si>
    <t>王銘緯</t>
    <phoneticPr fontId="0" type="Hiragana"/>
  </si>
  <si>
    <t>夾子車司機</t>
    <phoneticPr fontId="0" type="Hiragana"/>
  </si>
  <si>
    <t>策略管理處行政室</t>
    <phoneticPr fontId="0" type="Hiragana"/>
  </si>
  <si>
    <t>鄭智云</t>
    <phoneticPr fontId="0" type="Hiragana"/>
  </si>
  <si>
    <t>總機人員</t>
    <phoneticPr fontId="0" type="Hiragana"/>
  </si>
  <si>
    <t>草屯站</t>
    <phoneticPr fontId="0" type="Hiragana"/>
  </si>
  <si>
    <t>陳宗輝</t>
    <phoneticPr fontId="0" type="Hiragana"/>
  </si>
  <si>
    <t>廖峻諄</t>
    <phoneticPr fontId="0" type="Hiragana"/>
  </si>
  <si>
    <t>離職</t>
    <phoneticPr fontId="0" type="Hiragana"/>
  </si>
  <si>
    <t>林云慧</t>
    <phoneticPr fontId="0" type="Hiragana"/>
  </si>
  <si>
    <t>廖淑裾</t>
    <phoneticPr fontId="0" type="Hiragana"/>
  </si>
  <si>
    <t>斗六站</t>
    <phoneticPr fontId="0" type="Hiragana"/>
  </si>
  <si>
    <t>吳順泰</t>
    <phoneticPr fontId="0" type="Hiragana"/>
  </si>
  <si>
    <t>陳湘桓</t>
    <phoneticPr fontId="0" type="Hiragana"/>
  </si>
  <si>
    <t>彰興站</t>
    <phoneticPr fontId="0" type="Hiragana"/>
  </si>
  <si>
    <t>楊守禮</t>
    <phoneticPr fontId="0" type="Hiragana"/>
  </si>
  <si>
    <t>邱韋捷</t>
    <phoneticPr fontId="0" type="Hiragana"/>
  </si>
  <si>
    <t>南科3M</t>
    <phoneticPr fontId="0" type="Hiragana"/>
  </si>
  <si>
    <t>沈柏劭</t>
    <phoneticPr fontId="0" type="Hiragana"/>
  </si>
  <si>
    <t>李啟尊</t>
    <phoneticPr fontId="0" type="Hiragana"/>
  </si>
  <si>
    <t>婁小苗</t>
    <phoneticPr fontId="0" type="Hiragana"/>
  </si>
  <si>
    <t>全興廠處理課</t>
    <phoneticPr fontId="0" type="Hiragana"/>
  </si>
  <si>
    <t>晚班作業員</t>
    <phoneticPr fontId="0" type="Hiragana"/>
  </si>
  <si>
    <t>全興廠處理課</t>
    <phoneticPr fontId="0" type="Hiragana"/>
  </si>
  <si>
    <t>皮塔</t>
    <phoneticPr fontId="0" type="Hiragana"/>
  </si>
  <si>
    <t>作業員</t>
    <phoneticPr fontId="0" type="Hiragana"/>
  </si>
  <si>
    <t>旺利站</t>
    <phoneticPr fontId="0" type="Hiragana"/>
  </si>
  <si>
    <t>朱芳瑩</t>
    <phoneticPr fontId="0" type="Hiragana"/>
  </si>
  <si>
    <t>外場人員</t>
    <phoneticPr fontId="0" type="Hiragana"/>
  </si>
  <si>
    <t>光復店</t>
    <phoneticPr fontId="0" type="Hiragana"/>
  </si>
  <si>
    <t>陳啟文</t>
    <phoneticPr fontId="0" type="Hiragana"/>
  </si>
  <si>
    <t>窗口會計</t>
    <phoneticPr fontId="0" type="Hiragana"/>
  </si>
  <si>
    <t>資源循環研發中心</t>
    <phoneticPr fontId="0" type="Hiragana"/>
  </si>
  <si>
    <t>李德偉</t>
    <phoneticPr fontId="0" type="Hiragana"/>
  </si>
  <si>
    <t>材料工程師</t>
    <phoneticPr fontId="0" type="Hiragana"/>
  </si>
  <si>
    <t>文山專案</t>
    <phoneticPr fontId="0" type="Hiragana"/>
  </si>
  <si>
    <t>吳永源</t>
    <phoneticPr fontId="0" type="Hiragana"/>
  </si>
  <si>
    <t>離職</t>
    <phoneticPr fontId="0" type="Hiragana"/>
  </si>
  <si>
    <t>彰興站</t>
    <phoneticPr fontId="0" type="Hiragana"/>
  </si>
  <si>
    <t>賴允德</t>
    <phoneticPr fontId="0" type="Hiragana"/>
  </si>
  <si>
    <t>林中謀</t>
    <phoneticPr fontId="0" type="Hiragana"/>
  </si>
  <si>
    <t>計時作業員</t>
    <phoneticPr fontId="0" type="Hiragana"/>
  </si>
  <si>
    <t>廖淑裾</t>
    <phoneticPr fontId="0" type="Hiragana"/>
  </si>
  <si>
    <t>策略管理處</t>
    <phoneticPr fontId="0" type="Hiragana"/>
  </si>
  <si>
    <t>王建勝</t>
    <phoneticPr fontId="0" type="Hiragana"/>
  </si>
  <si>
    <t>法務專員</t>
    <phoneticPr fontId="0" type="Hiragana"/>
  </si>
  <si>
    <t>和美站</t>
    <phoneticPr fontId="0" type="Hiragana"/>
  </si>
  <si>
    <t>陳永得</t>
    <phoneticPr fontId="0" type="Hiragana"/>
  </si>
  <si>
    <t>王俊明</t>
    <phoneticPr fontId="0" type="Hiragana"/>
  </si>
  <si>
    <t>司機人員</t>
    <phoneticPr fontId="0" type="Hiragana"/>
  </si>
  <si>
    <t>夢時代店</t>
    <phoneticPr fontId="0" type="Hiragana"/>
  </si>
  <si>
    <t>李建賦</t>
    <phoneticPr fontId="0" type="Hiragana"/>
  </si>
  <si>
    <t>工讀生</t>
    <phoneticPr fontId="0" type="Hiragana"/>
  </si>
  <si>
    <t>全興廠分選課</t>
    <phoneticPr fontId="0" type="Hiragana"/>
  </si>
  <si>
    <t>阿三</t>
    <phoneticPr fontId="0" type="Hiragana"/>
  </si>
  <si>
    <t>土城站</t>
    <phoneticPr fontId="0" type="Hiragana"/>
  </si>
  <si>
    <t>陳柏弦</t>
    <phoneticPr fontId="0" type="Hiragana"/>
  </si>
  <si>
    <t>組長</t>
    <phoneticPr fontId="0" type="Hiragana"/>
  </si>
  <si>
    <t>7月</t>
    <phoneticPr fontId="0" type="Hiragana"/>
  </si>
  <si>
    <t>業務處</t>
    <phoneticPr fontId="0" type="Hiragana"/>
  </si>
  <si>
    <t>周佩玲</t>
    <phoneticPr fontId="0" type="Hiragana"/>
  </si>
  <si>
    <t>業務高專</t>
    <phoneticPr fontId="0" type="Hiragana"/>
  </si>
  <si>
    <t>台南站</t>
    <phoneticPr fontId="0" type="Hiragana"/>
  </si>
  <si>
    <t>鄭乃嘉</t>
    <phoneticPr fontId="0" type="Hiragana"/>
  </si>
  <si>
    <t>計時作業員</t>
    <phoneticPr fontId="0" type="Hiragana"/>
  </si>
  <si>
    <t>7月</t>
    <phoneticPr fontId="0" type="Hiragana"/>
  </si>
  <si>
    <t>離職</t>
    <phoneticPr fontId="0" type="Hiragana"/>
  </si>
  <si>
    <t>彰興站</t>
    <phoneticPr fontId="0" type="Hiragana"/>
  </si>
  <si>
    <t>黃羽平</t>
    <phoneticPr fontId="0" type="Hiragana"/>
  </si>
  <si>
    <t>桃園站</t>
    <phoneticPr fontId="0" type="Hiragana"/>
  </si>
  <si>
    <t>劉家瑋</t>
    <phoneticPr fontId="0" type="Hiragana"/>
  </si>
  <si>
    <t>李苡丞</t>
    <phoneticPr fontId="0" type="Hiragana"/>
  </si>
  <si>
    <t>和美站</t>
    <phoneticPr fontId="0" type="Hiragana"/>
  </si>
  <si>
    <t>陳正雄</t>
    <phoneticPr fontId="0" type="Hiragana"/>
  </si>
  <si>
    <t>外場人員</t>
    <phoneticPr fontId="0" type="Hiragana"/>
  </si>
  <si>
    <t>喬翔分選</t>
    <phoneticPr fontId="0" type="Hiragana"/>
  </si>
  <si>
    <t>鄭秀蘭</t>
    <phoneticPr fontId="0" type="Hiragana"/>
  </si>
  <si>
    <t>黃嘉琪</t>
    <phoneticPr fontId="0" type="Hiragana"/>
  </si>
  <si>
    <t>康瑋智</t>
    <phoneticPr fontId="0" type="Hiragana"/>
  </si>
  <si>
    <t>王耀立</t>
    <phoneticPr fontId="0" type="Hiragana"/>
  </si>
  <si>
    <t>輔祥專案</t>
    <phoneticPr fontId="0" type="Hiragana"/>
  </si>
  <si>
    <t>唐嘉微</t>
    <phoneticPr fontId="0" type="Hiragana"/>
  </si>
  <si>
    <t>業務處行政室</t>
    <phoneticPr fontId="0" type="Hiragana"/>
  </si>
  <si>
    <t>李士明</t>
    <phoneticPr fontId="0" type="Hiragana"/>
  </si>
  <si>
    <t>助管師</t>
    <phoneticPr fontId="0" type="Hiragana"/>
  </si>
  <si>
    <t>文山專案</t>
    <phoneticPr fontId="0" type="Hiragana"/>
  </si>
  <si>
    <t>計時作業員</t>
    <phoneticPr fontId="0" type="Hiragana"/>
  </si>
  <si>
    <t>7月</t>
    <phoneticPr fontId="0" type="Hiragana"/>
  </si>
  <si>
    <t>離職</t>
    <phoneticPr fontId="0" type="Hiragana"/>
  </si>
  <si>
    <t>友達七星廠</t>
    <phoneticPr fontId="0" type="Hiragana"/>
  </si>
  <si>
    <t>羅珮瑜</t>
    <phoneticPr fontId="0" type="Hiragana"/>
  </si>
  <si>
    <t>和美站</t>
    <phoneticPr fontId="0" type="Hiragana"/>
  </si>
  <si>
    <t>阮志偉</t>
    <phoneticPr fontId="0" type="Hiragana"/>
  </si>
  <si>
    <t>外場人員</t>
    <phoneticPr fontId="0" type="Hiragana"/>
  </si>
  <si>
    <t>文山專案</t>
    <phoneticPr fontId="0" type="Hiragana"/>
  </si>
  <si>
    <t>黃任鋒</t>
    <phoneticPr fontId="0" type="Hiragana"/>
  </si>
  <si>
    <t>神岡站</t>
    <phoneticPr fontId="0" type="Hiragana"/>
  </si>
  <si>
    <t>黃國隆</t>
    <phoneticPr fontId="0" type="Hiragana"/>
  </si>
  <si>
    <t>夾子車司機</t>
    <phoneticPr fontId="0" type="Hiragana"/>
  </si>
  <si>
    <t>草屯站</t>
    <phoneticPr fontId="0" type="Hiragana"/>
  </si>
  <si>
    <t>易秀蓮</t>
    <phoneticPr fontId="0" type="Hiragana"/>
  </si>
  <si>
    <t>窗口會計</t>
    <phoneticPr fontId="0" type="Hiragana"/>
  </si>
  <si>
    <t>喬翔分選</t>
    <phoneticPr fontId="0" type="Hiragana"/>
  </si>
  <si>
    <t>武茶媚</t>
    <phoneticPr fontId="0" type="Hiragana"/>
  </si>
  <si>
    <t>駱上玫</t>
    <phoneticPr fontId="0" type="Hiragana"/>
  </si>
  <si>
    <t>朱祐增</t>
    <phoneticPr fontId="0" type="Hiragana"/>
  </si>
  <si>
    <t>彰興站</t>
    <phoneticPr fontId="0" type="Hiragana"/>
  </si>
  <si>
    <t>劉建國</t>
    <phoneticPr fontId="0" type="Hiragana"/>
  </si>
  <si>
    <t>廖珮妤</t>
    <phoneticPr fontId="0" type="Hiragana"/>
  </si>
  <si>
    <t>8月</t>
    <phoneticPr fontId="0" type="Hiragana"/>
  </si>
  <si>
    <t>葉可椏</t>
    <phoneticPr fontId="0" type="Hiragana"/>
  </si>
  <si>
    <t>晚班窗口會計</t>
    <phoneticPr fontId="0" type="Hiragana"/>
  </si>
  <si>
    <t>南科3M專案</t>
    <phoneticPr fontId="0" type="Hiragana"/>
  </si>
  <si>
    <t>01860</t>
    <phoneticPr fontId="0" type="Hiragana"/>
  </si>
  <si>
    <t>林清藤</t>
    <phoneticPr fontId="0" type="Hiragana"/>
  </si>
  <si>
    <t>蔡憶如</t>
    <phoneticPr fontId="0" type="Hiragana"/>
  </si>
  <si>
    <t>張正立</t>
    <phoneticPr fontId="0" type="Hiragana"/>
  </si>
  <si>
    <t>中部專案-物流管理組</t>
    <phoneticPr fontId="0" type="Hiragana"/>
  </si>
  <si>
    <t>楊思良</t>
    <phoneticPr fontId="0" type="Hiragana"/>
  </si>
  <si>
    <t>旺利站</t>
    <phoneticPr fontId="0" type="Hiragana"/>
  </si>
  <si>
    <t>張儒林</t>
    <phoneticPr fontId="0" type="Hiragana"/>
  </si>
  <si>
    <t>林振宇</t>
    <phoneticPr fontId="0" type="Hiragana"/>
  </si>
  <si>
    <t>拖車司機</t>
    <phoneticPr fontId="0" type="Hiragana"/>
  </si>
  <si>
    <t>新竹站</t>
    <phoneticPr fontId="0" type="Hiragana"/>
  </si>
  <si>
    <t>湯豐銘</t>
    <phoneticPr fontId="0" type="Hiragana"/>
  </si>
  <si>
    <t>小車司機</t>
    <phoneticPr fontId="0" type="Hiragana"/>
  </si>
  <si>
    <t>中部倉庫</t>
    <phoneticPr fontId="0" type="Hiragana"/>
  </si>
  <si>
    <t>姚淨語</t>
    <phoneticPr fontId="0" type="Hiragana"/>
  </si>
  <si>
    <t>計時作業員</t>
    <phoneticPr fontId="0" type="Hiragana"/>
  </si>
  <si>
    <t>8月</t>
    <phoneticPr fontId="0" type="Hiragana"/>
  </si>
  <si>
    <t>離職</t>
    <phoneticPr fontId="0" type="Hiragana"/>
  </si>
  <si>
    <t>南科3M專案</t>
    <phoneticPr fontId="0" type="Hiragana"/>
  </si>
  <si>
    <t>01865</t>
    <phoneticPr fontId="0" type="Hiragana"/>
  </si>
  <si>
    <t>陳建達</t>
    <phoneticPr fontId="0" type="Hiragana"/>
  </si>
  <si>
    <t>司機人員</t>
    <phoneticPr fontId="0" type="Hiragana"/>
  </si>
  <si>
    <t>旺利站</t>
    <phoneticPr fontId="0" type="Hiragana"/>
  </si>
  <si>
    <t>黃豐松</t>
    <phoneticPr fontId="0" type="Hiragana"/>
  </si>
  <si>
    <t>外場人員</t>
    <phoneticPr fontId="0" type="Hiragana"/>
  </si>
  <si>
    <t>神岡站</t>
    <phoneticPr fontId="0" type="Hiragana"/>
  </si>
  <si>
    <t>陳春運</t>
    <phoneticPr fontId="0" type="Hiragana"/>
  </si>
  <si>
    <t>拖車司機</t>
    <phoneticPr fontId="0" type="Hiragana"/>
  </si>
  <si>
    <t>彰興站</t>
    <phoneticPr fontId="0" type="Hiragana"/>
  </si>
  <si>
    <t>曾俊華</t>
    <phoneticPr fontId="0" type="Hiragana"/>
  </si>
  <si>
    <t>夢時代專案</t>
    <phoneticPr fontId="0" type="Hiragana"/>
  </si>
  <si>
    <t>外場人員</t>
    <phoneticPr fontId="0" type="Hiragana"/>
  </si>
  <si>
    <t>8月</t>
    <phoneticPr fontId="0" type="Hiragana"/>
  </si>
  <si>
    <t>夢時代專案</t>
    <phoneticPr fontId="0" type="Hiragana"/>
  </si>
  <si>
    <t>外場人員</t>
    <phoneticPr fontId="0" type="Hiragana"/>
  </si>
  <si>
    <t>8月</t>
    <phoneticPr fontId="0" type="Hiragana"/>
  </si>
  <si>
    <t>離職</t>
    <phoneticPr fontId="0" type="Hiragana"/>
  </si>
  <si>
    <t>夢時代專案</t>
    <phoneticPr fontId="0" type="Hiragana"/>
  </si>
  <si>
    <t>外場人員</t>
    <phoneticPr fontId="0" type="Hiragana"/>
  </si>
  <si>
    <t>8月</t>
    <phoneticPr fontId="0" type="Hiragana"/>
  </si>
  <si>
    <t>離職</t>
    <phoneticPr fontId="0" type="Hiragana"/>
  </si>
  <si>
    <t>夢時代專案</t>
    <phoneticPr fontId="0" type="Hiragana"/>
  </si>
  <si>
    <t>潘國華</t>
    <phoneticPr fontId="0" type="Hiragana"/>
  </si>
  <si>
    <t>蔡東霖</t>
    <phoneticPr fontId="0" type="Hiragana"/>
  </si>
  <si>
    <t>文山專案</t>
    <phoneticPr fontId="0" type="Hiragana"/>
  </si>
  <si>
    <t>黃詩閔</t>
    <phoneticPr fontId="0" type="Hiragana"/>
  </si>
  <si>
    <t>計時作業員</t>
    <phoneticPr fontId="0" type="Hiragana"/>
  </si>
  <si>
    <t>李和泰</t>
    <phoneticPr fontId="0" type="Hiragana"/>
  </si>
  <si>
    <t>友達七星廠</t>
    <phoneticPr fontId="0" type="Hiragana"/>
  </si>
  <si>
    <t>林麗鳳</t>
    <phoneticPr fontId="0" type="Hiragana"/>
  </si>
  <si>
    <t>林忠縈</t>
    <phoneticPr fontId="0" type="Hiragana"/>
  </si>
  <si>
    <t>胡志宏</t>
    <phoneticPr fontId="0" type="Hiragana"/>
  </si>
  <si>
    <t>土城站</t>
    <phoneticPr fontId="0" type="Hiragana"/>
  </si>
  <si>
    <t>汪智雄</t>
    <phoneticPr fontId="0" type="Hiragana"/>
  </si>
  <si>
    <t>外場人員</t>
    <phoneticPr fontId="0" type="Hiragana"/>
  </si>
  <si>
    <t>8月</t>
    <phoneticPr fontId="0" type="Hiragana"/>
  </si>
  <si>
    <t>離職</t>
    <phoneticPr fontId="0" type="Hiragana"/>
  </si>
  <si>
    <t>夢時代專案</t>
    <phoneticPr fontId="0" type="Hiragana"/>
  </si>
  <si>
    <t>周子堯</t>
    <phoneticPr fontId="0" type="Hiragana"/>
  </si>
  <si>
    <t>計時作業員</t>
    <phoneticPr fontId="0" type="Hiragana"/>
  </si>
  <si>
    <t>雷清元</t>
    <phoneticPr fontId="0" type="Hiragana"/>
  </si>
  <si>
    <t>友達七星廠</t>
    <phoneticPr fontId="0" type="Hiragana"/>
  </si>
  <si>
    <t>阮氏金成</t>
    <phoneticPr fontId="0" type="Hiragana"/>
  </si>
  <si>
    <t>作業員</t>
    <phoneticPr fontId="0" type="Hiragana"/>
  </si>
  <si>
    <t>9月</t>
    <phoneticPr fontId="0" type="Hiragana"/>
  </si>
  <si>
    <t>周氏善</t>
    <phoneticPr fontId="0" type="Hiragana"/>
  </si>
  <si>
    <t>彰興站</t>
    <phoneticPr fontId="0" type="Hiragana"/>
  </si>
  <si>
    <t>01881</t>
    <phoneticPr fontId="0" type="Hiragana"/>
  </si>
  <si>
    <t>許文宗</t>
    <phoneticPr fontId="0" type="Hiragana"/>
  </si>
  <si>
    <t>拖車司機</t>
    <phoneticPr fontId="0" type="Hiragana"/>
  </si>
  <si>
    <t>桃園站</t>
    <phoneticPr fontId="0" type="Hiragana"/>
  </si>
  <si>
    <t>羅建中</t>
    <phoneticPr fontId="0" type="Hiragana"/>
  </si>
  <si>
    <t>大車司機</t>
    <phoneticPr fontId="0" type="Hiragana"/>
  </si>
  <si>
    <t>南科專案</t>
    <phoneticPr fontId="0" type="Hiragana"/>
  </si>
  <si>
    <t>林租亦</t>
    <phoneticPr fontId="0" type="Hiragana"/>
  </si>
  <si>
    <t>文山專案</t>
    <phoneticPr fontId="0" type="Hiragana"/>
  </si>
  <si>
    <t>王志強</t>
    <phoneticPr fontId="0" type="Hiragana"/>
  </si>
  <si>
    <t>01885</t>
    <phoneticPr fontId="0" type="Hiragana"/>
  </si>
  <si>
    <t>洪建輝</t>
    <phoneticPr fontId="0" type="Hiragana"/>
  </si>
  <si>
    <t>曾子聖</t>
    <phoneticPr fontId="0" type="Hiragana"/>
  </si>
  <si>
    <t>神岡站</t>
    <phoneticPr fontId="0" type="Hiragana"/>
  </si>
  <si>
    <t>陳哲傑</t>
    <phoneticPr fontId="0" type="Hiragana"/>
  </si>
  <si>
    <t>夾子車司機</t>
    <phoneticPr fontId="0" type="Hiragana"/>
  </si>
  <si>
    <t>人力仲介</t>
    <phoneticPr fontId="0" type="Hiragana"/>
  </si>
  <si>
    <t>王百祿</t>
    <phoneticPr fontId="0" type="Hiragana"/>
  </si>
  <si>
    <t>吳奇霖</t>
    <phoneticPr fontId="0" type="Hiragana"/>
  </si>
  <si>
    <t>林鳳珠</t>
    <phoneticPr fontId="0" type="Hiragana"/>
  </si>
  <si>
    <t>何螢鈺</t>
    <phoneticPr fontId="0" type="Hiragana"/>
  </si>
  <si>
    <t>徐麗嫦</t>
    <phoneticPr fontId="0" type="Hiragana"/>
  </si>
  <si>
    <t>何姍融</t>
    <phoneticPr fontId="0" type="Hiragana"/>
  </si>
  <si>
    <t>何貴源</t>
    <phoneticPr fontId="0" type="Hiragana"/>
  </si>
  <si>
    <t>01889</t>
    <phoneticPr fontId="0" type="Hiragana"/>
  </si>
  <si>
    <t>顏禎延</t>
    <phoneticPr fontId="0" type="Hiragana"/>
  </si>
  <si>
    <t>輔祥專案</t>
    <phoneticPr fontId="0" type="Hiragana"/>
  </si>
  <si>
    <t>呂志宏</t>
    <phoneticPr fontId="0" type="Hiragana"/>
  </si>
  <si>
    <t>01894</t>
    <phoneticPr fontId="0" type="Hiragana"/>
  </si>
  <si>
    <t>黃明輝</t>
    <phoneticPr fontId="0" type="Hiragana"/>
  </si>
  <si>
    <t>陳昭良</t>
    <phoneticPr fontId="0" type="Hiragana"/>
  </si>
  <si>
    <t>林正謦</t>
    <phoneticPr fontId="0" type="Hiragana"/>
  </si>
  <si>
    <t>吳憲豪</t>
    <phoneticPr fontId="0" type="Hiragana"/>
  </si>
  <si>
    <t>財務處</t>
    <phoneticPr fontId="0" type="Hiragana"/>
  </si>
  <si>
    <t>蕭秀玲</t>
    <phoneticPr fontId="0" type="Hiragana"/>
  </si>
  <si>
    <t>會計人員</t>
    <phoneticPr fontId="0" type="Hiragana"/>
  </si>
  <si>
    <t>01904</t>
    <phoneticPr fontId="0" type="Hiragana"/>
  </si>
  <si>
    <t>鍾宗釗</t>
    <phoneticPr fontId="0" type="Hiragana"/>
  </si>
  <si>
    <t>周春梅</t>
    <phoneticPr fontId="0" type="Hiragana"/>
  </si>
  <si>
    <t>魏瑞斌</t>
    <phoneticPr fontId="0" type="Hiragana"/>
  </si>
  <si>
    <t>張良正</t>
    <phoneticPr fontId="0" type="Hiragana"/>
  </si>
  <si>
    <t>謝政諺</t>
    <phoneticPr fontId="0" type="Hiragana"/>
  </si>
  <si>
    <t>策略管理處</t>
    <phoneticPr fontId="0" type="Hiragana"/>
  </si>
  <si>
    <t>林長遠</t>
    <phoneticPr fontId="0" type="Hiragana"/>
  </si>
  <si>
    <t>高專</t>
    <phoneticPr fontId="0" type="Hiragana"/>
  </si>
  <si>
    <t>董輝明</t>
    <phoneticPr fontId="0" type="Hiragana"/>
  </si>
  <si>
    <t>許鈺如</t>
    <phoneticPr fontId="0" type="Hiragana"/>
  </si>
  <si>
    <t>01910</t>
    <phoneticPr fontId="0" type="Hiragana"/>
  </si>
  <si>
    <t>陳盈均</t>
    <phoneticPr fontId="0" type="Hiragana"/>
  </si>
  <si>
    <t>會計</t>
    <phoneticPr fontId="0" type="Hiragana"/>
  </si>
  <si>
    <t>旺利站</t>
    <phoneticPr fontId="0" type="Hiragana"/>
  </si>
  <si>
    <t>01911</t>
    <phoneticPr fontId="36" type="noConversion"/>
  </si>
  <si>
    <t>張斯傑</t>
    <phoneticPr fontId="0" type="Hiragana"/>
  </si>
  <si>
    <t>司機</t>
    <phoneticPr fontId="0" type="Hiragana"/>
  </si>
  <si>
    <t>稽核室</t>
    <phoneticPr fontId="0" type="Hiragana"/>
  </si>
  <si>
    <t>羅儷英</t>
    <phoneticPr fontId="0" type="Hiragana"/>
  </si>
  <si>
    <t>稽核主管</t>
    <phoneticPr fontId="0" type="Hiragana"/>
  </si>
  <si>
    <t>溫心怡</t>
    <phoneticPr fontId="0" type="Hiragana"/>
  </si>
  <si>
    <t>稽核專員</t>
    <phoneticPr fontId="0" type="Hiragana"/>
  </si>
  <si>
    <t>謝堡智</t>
    <phoneticPr fontId="0" type="Hiragana"/>
  </si>
  <si>
    <t>網站設計專員</t>
    <phoneticPr fontId="0" type="Hiragana"/>
  </si>
  <si>
    <t>賴智豐</t>
    <phoneticPr fontId="0" type="Hiragana"/>
  </si>
  <si>
    <t>01914</t>
    <phoneticPr fontId="0" type="Hiragana"/>
  </si>
  <si>
    <t>蔡美花</t>
    <phoneticPr fontId="0" type="Hiragana"/>
  </si>
  <si>
    <t>總經理室</t>
    <phoneticPr fontId="0" type="Hiragana"/>
  </si>
  <si>
    <t>吳群賢</t>
    <phoneticPr fontId="0" type="Hiragana"/>
  </si>
  <si>
    <t>吳正隆</t>
    <phoneticPr fontId="0" type="Hiragana"/>
  </si>
  <si>
    <t>中科倉庫</t>
    <phoneticPr fontId="0" type="Hiragana"/>
  </si>
  <si>
    <t>阮氏鸞</t>
    <phoneticPr fontId="0" type="Hiragana"/>
  </si>
  <si>
    <t>賴志強</t>
    <phoneticPr fontId="0" type="Hiragana"/>
  </si>
  <si>
    <t>大明站</t>
    <phoneticPr fontId="0" type="Hiragana"/>
  </si>
  <si>
    <t>陳文政</t>
    <phoneticPr fontId="0" type="Hiragana"/>
  </si>
  <si>
    <t>和美站</t>
    <phoneticPr fontId="0" type="Hiragana"/>
  </si>
  <si>
    <t>謝永富</t>
    <phoneticPr fontId="0" type="Hiragana"/>
  </si>
  <si>
    <t>01919</t>
    <phoneticPr fontId="36" type="noConversion"/>
  </si>
  <si>
    <t>李肇祥</t>
    <phoneticPr fontId="36" type="noConversion"/>
  </si>
  <si>
    <t>公關行銷組</t>
    <phoneticPr fontId="36" type="noConversion"/>
  </si>
  <si>
    <t>許家惠</t>
    <phoneticPr fontId="36" type="noConversion"/>
  </si>
  <si>
    <t>副理</t>
    <phoneticPr fontId="36" type="noConversion"/>
  </si>
  <si>
    <t>夢時代統包</t>
    <phoneticPr fontId="36" type="noConversion"/>
  </si>
  <si>
    <t>謝美英</t>
    <phoneticPr fontId="36" type="noConversion"/>
  </si>
  <si>
    <t>王喻謀</t>
    <phoneticPr fontId="0" type="Hiragana"/>
  </si>
  <si>
    <t>壓縮車司機</t>
    <phoneticPr fontId="36" type="noConversion"/>
  </si>
  <si>
    <t>謝中信</t>
    <phoneticPr fontId="36" type="noConversion"/>
  </si>
  <si>
    <t>黃維志</t>
    <phoneticPr fontId="0" type="Hiragana"/>
  </si>
  <si>
    <t>業務處行政室</t>
    <phoneticPr fontId="0" type="Hiragana"/>
  </si>
  <si>
    <t>蔡佩娟</t>
    <phoneticPr fontId="0" type="Hiragana"/>
  </si>
  <si>
    <t>助管師</t>
    <phoneticPr fontId="0" type="Hiragana"/>
  </si>
  <si>
    <t>夢時代店</t>
    <phoneticPr fontId="0" type="Hiragana"/>
  </si>
  <si>
    <t>陳子晴</t>
    <phoneticPr fontId="0" type="Hiragana"/>
  </si>
  <si>
    <t>助理會計</t>
    <phoneticPr fontId="0" type="Hiragana"/>
  </si>
  <si>
    <t>卓芸儒</t>
    <phoneticPr fontId="0" type="Hiragana"/>
  </si>
  <si>
    <t>蘇欽立</t>
    <phoneticPr fontId="0" type="Hiragana"/>
  </si>
  <si>
    <t>夢時代統包</t>
    <phoneticPr fontId="0" type="Hiragana"/>
  </si>
  <si>
    <t>李信志</t>
    <phoneticPr fontId="36" type="noConversion"/>
  </si>
  <si>
    <t>朱家安</t>
    <phoneticPr fontId="0" type="Hiragana"/>
  </si>
  <si>
    <t>陳凱南</t>
    <phoneticPr fontId="36" type="noConversion"/>
  </si>
  <si>
    <t>蔡信棋</t>
    <phoneticPr fontId="0" type="Hiragana"/>
  </si>
  <si>
    <t>作業員</t>
    <phoneticPr fontId="0" type="Hiragana"/>
  </si>
  <si>
    <t>離職</t>
    <phoneticPr fontId="0" type="Hiragana"/>
  </si>
  <si>
    <t>友達后里</t>
    <phoneticPr fontId="0" type="Hiragana"/>
  </si>
  <si>
    <t>鍾淯棋</t>
    <phoneticPr fontId="0" type="Hiragana"/>
  </si>
  <si>
    <t>張博鈞</t>
    <phoneticPr fontId="0" type="Hiragana"/>
  </si>
  <si>
    <t>林鈺茹</t>
    <phoneticPr fontId="0" type="Hiragana"/>
  </si>
  <si>
    <t>林玫伶</t>
    <phoneticPr fontId="0" type="Hiragana"/>
  </si>
  <si>
    <t>國際事業處</t>
    <phoneticPr fontId="0" type="Hiragana"/>
  </si>
  <si>
    <t>林立純</t>
    <phoneticPr fontId="0" type="Hiragana"/>
  </si>
  <si>
    <t>助管師</t>
    <phoneticPr fontId="0" type="Hiragana"/>
  </si>
  <si>
    <t>郭渝霈</t>
    <phoneticPr fontId="0" type="Hiragana"/>
  </si>
  <si>
    <t>馮玉英</t>
    <phoneticPr fontId="0" type="Hiragana"/>
  </si>
  <si>
    <t>邱睿淵</t>
    <phoneticPr fontId="0" type="Hiragana"/>
  </si>
  <si>
    <t>黃閔資</t>
    <phoneticPr fontId="0" type="Hiragana"/>
  </si>
  <si>
    <t>陳秀慧</t>
    <phoneticPr fontId="0" type="Hiragana"/>
  </si>
  <si>
    <t>張文怡</t>
    <phoneticPr fontId="0" type="Hiragana"/>
  </si>
  <si>
    <t>劉淑玲</t>
    <phoneticPr fontId="0" type="Hiragana"/>
  </si>
  <si>
    <t>康日晉</t>
    <phoneticPr fontId="0" type="Hiragana"/>
  </si>
  <si>
    <t>黃柏源</t>
    <phoneticPr fontId="0" type="Hiragana"/>
  </si>
  <si>
    <t>孫維章</t>
    <phoneticPr fontId="0" type="Hiragana"/>
  </si>
  <si>
    <t>詹穆穗</t>
    <phoneticPr fontId="0" type="Hiragana"/>
  </si>
  <si>
    <t>梁芳瑜</t>
    <phoneticPr fontId="0" type="Hiragana"/>
  </si>
  <si>
    <t>紀如萍</t>
    <phoneticPr fontId="0" type="Hiragana"/>
  </si>
  <si>
    <t>張櫻慧</t>
    <phoneticPr fontId="0" type="Hiragana"/>
  </si>
  <si>
    <t>劉家仁</t>
    <phoneticPr fontId="0" type="Hiragana"/>
  </si>
  <si>
    <t>江志昇</t>
    <phoneticPr fontId="0" type="Hiragana"/>
  </si>
  <si>
    <t>張馨云</t>
    <phoneticPr fontId="0" type="Hiragana"/>
  </si>
  <si>
    <t>陳怡如</t>
    <phoneticPr fontId="0" type="Hiragana"/>
  </si>
  <si>
    <t>黃惠敏</t>
    <phoneticPr fontId="0" type="Hiragana"/>
  </si>
  <si>
    <t>邵紫廷</t>
    <phoneticPr fontId="0" type="Hiragana"/>
  </si>
  <si>
    <t>周文蘭</t>
    <phoneticPr fontId="0" type="Hiragana"/>
  </si>
  <si>
    <t>曾玉婷</t>
    <phoneticPr fontId="0" type="Hiragana"/>
  </si>
  <si>
    <t>謝紫欣</t>
    <phoneticPr fontId="0" type="Hiragana"/>
  </si>
  <si>
    <t>張又心</t>
    <phoneticPr fontId="0" type="Hiragana"/>
  </si>
  <si>
    <t>張宏南</t>
    <phoneticPr fontId="0" type="Hiragana"/>
  </si>
  <si>
    <t>鄭丁嘉</t>
    <phoneticPr fontId="0" type="Hiragana"/>
  </si>
  <si>
    <t>張瑋鑫</t>
    <phoneticPr fontId="0" type="Hiragana"/>
  </si>
  <si>
    <t>中科倉庫</t>
    <phoneticPr fontId="0" type="Hiragana"/>
  </si>
  <si>
    <t>劉維明</t>
    <phoneticPr fontId="0" type="Hiragana"/>
  </si>
  <si>
    <t>外場人員</t>
    <phoneticPr fontId="0" type="Hiragana"/>
  </si>
  <si>
    <t>蔡明達</t>
    <phoneticPr fontId="0" type="Hiragana"/>
  </si>
  <si>
    <t>旺利站</t>
    <phoneticPr fontId="0" type="Hiragana"/>
  </si>
  <si>
    <t>王鉦皓</t>
    <phoneticPr fontId="0" type="Hiragana"/>
  </si>
  <si>
    <t>計時員</t>
    <phoneticPr fontId="0" type="Hiragana"/>
  </si>
  <si>
    <t>劉慕吟</t>
    <phoneticPr fontId="0" type="Hiragana"/>
  </si>
  <si>
    <t>窗口會計</t>
    <phoneticPr fontId="0" type="Hiragana"/>
  </si>
  <si>
    <t>房怡綾</t>
    <phoneticPr fontId="0" type="Hiragana"/>
  </si>
  <si>
    <t>劉芳</t>
    <phoneticPr fontId="0" type="Hiragana"/>
  </si>
  <si>
    <t>新竹站</t>
    <phoneticPr fontId="0" type="Hiragana"/>
  </si>
  <si>
    <t>林玫蘭</t>
    <phoneticPr fontId="0" type="Hiragana"/>
  </si>
  <si>
    <t>總經理室</t>
    <phoneticPr fontId="0" type="Hiragana"/>
  </si>
  <si>
    <t>林子傑</t>
    <phoneticPr fontId="0" type="Hiragana"/>
  </si>
  <si>
    <t>高專</t>
    <phoneticPr fontId="0" type="Hiragana"/>
  </si>
  <si>
    <t>柯博懷</t>
    <phoneticPr fontId="0" type="Hiragana"/>
  </si>
  <si>
    <t>林素婷</t>
    <phoneticPr fontId="0" type="Hiragana"/>
  </si>
  <si>
    <t>張勝傑</t>
    <phoneticPr fontId="0" type="Hiragana"/>
  </si>
  <si>
    <t>加保:101.01.04</t>
    <phoneticPr fontId="0" type="Hiragana"/>
  </si>
  <si>
    <t>魏士傑</t>
    <phoneticPr fontId="0" type="Hiragana"/>
  </si>
  <si>
    <t>陳明華</t>
    <phoneticPr fontId="0" type="Hiragana"/>
  </si>
  <si>
    <t>財務處</t>
    <phoneticPr fontId="0" type="Hiragana"/>
  </si>
  <si>
    <t>王靜儀</t>
    <phoneticPr fontId="0" type="Hiragana"/>
  </si>
  <si>
    <t>工讀生</t>
    <phoneticPr fontId="0" type="Hiragana"/>
  </si>
  <si>
    <t>阮珮柔</t>
    <phoneticPr fontId="0" type="Hiragana"/>
  </si>
  <si>
    <t>尹國文</t>
    <phoneticPr fontId="0" type="Hiragana"/>
  </si>
  <si>
    <t>夢時代店</t>
    <phoneticPr fontId="0" type="Hiragana"/>
  </si>
  <si>
    <t>呂季憲</t>
    <phoneticPr fontId="0" type="Hiragana"/>
  </si>
  <si>
    <t>助理會計</t>
    <phoneticPr fontId="0" type="Hiragana"/>
  </si>
  <si>
    <t>加保日期:101.01.13</t>
    <phoneticPr fontId="0" type="Hiragana"/>
  </si>
  <si>
    <t>賴建智</t>
    <phoneticPr fontId="0" type="Hiragana"/>
  </si>
  <si>
    <t>陳宗凱</t>
    <phoneticPr fontId="0" type="Hiragana"/>
  </si>
  <si>
    <t>黃立樞</t>
    <phoneticPr fontId="0" type="Hiragana"/>
  </si>
  <si>
    <t>人力仲介</t>
    <phoneticPr fontId="0" type="Hiragana"/>
  </si>
  <si>
    <t>陳懷祖 </t>
    <phoneticPr fontId="0" type="Hiragana"/>
  </si>
  <si>
    <t>蔣明達</t>
    <phoneticPr fontId="0" type="Hiragana"/>
  </si>
  <si>
    <t>張允縉 </t>
    <phoneticPr fontId="0" type="Hiragana"/>
  </si>
  <si>
    <t>鄭賀順</t>
    <phoneticPr fontId="0" type="Hiragana"/>
  </si>
  <si>
    <t>林賀堂</t>
    <phoneticPr fontId="0" type="Hiragana"/>
  </si>
  <si>
    <t>作業員</t>
    <phoneticPr fontId="0" type="Hiragana"/>
  </si>
  <si>
    <t>人力仲介</t>
    <phoneticPr fontId="0" type="Hiragana"/>
  </si>
  <si>
    <t>離職</t>
    <phoneticPr fontId="0" type="Hiragana"/>
  </si>
  <si>
    <t>友達后里</t>
    <phoneticPr fontId="0" type="Hiragana"/>
  </si>
  <si>
    <t>卓芸儒</t>
    <phoneticPr fontId="0" type="Hiragana"/>
  </si>
  <si>
    <t>王正雄</t>
    <phoneticPr fontId="0" type="Hiragana"/>
  </si>
  <si>
    <t>陳思榕</t>
    <phoneticPr fontId="0" type="Hiragana"/>
  </si>
  <si>
    <t>李敏慧</t>
    <phoneticPr fontId="0" type="Hiragana"/>
  </si>
  <si>
    <t>吳嘉芸</t>
    <phoneticPr fontId="0" type="Hiragana"/>
  </si>
  <si>
    <t>土城站</t>
    <phoneticPr fontId="36" type="noConversion"/>
  </si>
  <si>
    <t>陳聖岳</t>
    <phoneticPr fontId="36" type="noConversion"/>
  </si>
  <si>
    <t>工讀生</t>
    <phoneticPr fontId="36" type="noConversion"/>
  </si>
  <si>
    <t>文山站</t>
    <phoneticPr fontId="0" type="Hiragana"/>
  </si>
  <si>
    <t>張雅婷</t>
    <phoneticPr fontId="0" type="Hiragana"/>
  </si>
  <si>
    <t>江筱雯</t>
    <phoneticPr fontId="0" type="Hiragana"/>
  </si>
  <si>
    <t>鍾正賢</t>
    <phoneticPr fontId="0" type="Hiragana"/>
  </si>
  <si>
    <t>鄭賀順</t>
    <phoneticPr fontId="0" type="Hiragana"/>
  </si>
  <si>
    <t>林賀堂</t>
    <phoneticPr fontId="0" type="Hiragana"/>
  </si>
  <si>
    <t>01980</t>
    <phoneticPr fontId="36" type="noConversion"/>
  </si>
  <si>
    <t>葉素伶</t>
    <phoneticPr fontId="0" type="Hiragana"/>
  </si>
  <si>
    <t>作業員</t>
    <phoneticPr fontId="0" type="Hiragana"/>
  </si>
  <si>
    <t>離職</t>
    <phoneticPr fontId="0" type="Hiragana"/>
  </si>
  <si>
    <t>財務處</t>
    <phoneticPr fontId="0" type="Hiragana"/>
  </si>
  <si>
    <t>田文玨</t>
    <phoneticPr fontId="0" type="Hiragana"/>
  </si>
  <si>
    <t>事務員</t>
    <phoneticPr fontId="0" type="Hiragana"/>
  </si>
  <si>
    <t>總經理室</t>
    <phoneticPr fontId="0" type="Hiragana"/>
  </si>
  <si>
    <t>00003</t>
    <phoneticPr fontId="0" type="Hiragana"/>
  </si>
  <si>
    <t>吳佩珊</t>
    <phoneticPr fontId="0" type="Hiragana"/>
  </si>
  <si>
    <t>特助</t>
    <phoneticPr fontId="0" type="Hiragana"/>
  </si>
  <si>
    <t>業務處</t>
    <phoneticPr fontId="0" type="Hiragana"/>
  </si>
  <si>
    <t>廖應誠</t>
    <phoneticPr fontId="0" type="Hiragana"/>
  </si>
  <si>
    <t>高專</t>
    <phoneticPr fontId="0" type="Hiragana"/>
  </si>
  <si>
    <t>林駿杰</t>
    <phoneticPr fontId="0" type="Hiragana"/>
  </si>
  <si>
    <t>專員</t>
    <phoneticPr fontId="0" type="Hiragana"/>
  </si>
  <si>
    <t>便利通路事業處</t>
    <phoneticPr fontId="0" type="Hiragana"/>
  </si>
  <si>
    <t>鍾薏琳</t>
    <phoneticPr fontId="0" type="Hiragana"/>
  </si>
  <si>
    <t>店長</t>
    <phoneticPr fontId="0" type="Hiragana"/>
  </si>
  <si>
    <t>01983</t>
    <phoneticPr fontId="0" type="Hiragana"/>
  </si>
  <si>
    <t>陳柏良</t>
    <phoneticPr fontId="0" type="Hiragana"/>
  </si>
  <si>
    <t>區域督導</t>
    <phoneticPr fontId="0" type="Hiragana"/>
  </si>
  <si>
    <t>土城站</t>
    <phoneticPr fontId="0" type="Hiragana"/>
  </si>
  <si>
    <t>曹子能</t>
    <phoneticPr fontId="0" type="Hiragana"/>
  </si>
  <si>
    <t>計時作業員</t>
    <phoneticPr fontId="0" type="Hiragana"/>
  </si>
  <si>
    <t>中部倉庫</t>
    <phoneticPr fontId="0" type="Hiragana"/>
  </si>
  <si>
    <t>許明河</t>
    <phoneticPr fontId="0" type="Hiragana"/>
  </si>
  <si>
    <t>外場人員</t>
    <phoneticPr fontId="0" type="Hiragana"/>
  </si>
  <si>
    <t>友達后里</t>
    <phoneticPr fontId="0" type="Hiragana"/>
  </si>
  <si>
    <t>余英雪</t>
    <phoneticPr fontId="0" type="Hiragana"/>
  </si>
  <si>
    <t>人力仲介</t>
    <phoneticPr fontId="0" type="Hiragana"/>
  </si>
  <si>
    <t>裴氏喬</t>
    <phoneticPr fontId="0" type="Hiragana"/>
  </si>
  <si>
    <t>作業員</t>
    <phoneticPr fontId="0" type="Hiragana"/>
  </si>
  <si>
    <t>離職</t>
    <phoneticPr fontId="0" type="Hiragana"/>
  </si>
  <si>
    <t>友達后里</t>
    <phoneticPr fontId="0" type="Hiragana"/>
  </si>
  <si>
    <t>作業員</t>
    <phoneticPr fontId="0" type="Hiragana"/>
  </si>
  <si>
    <t>離職</t>
    <phoneticPr fontId="0" type="Hiragana"/>
  </si>
  <si>
    <t>友達后里</t>
    <phoneticPr fontId="0" type="Hiragana"/>
  </si>
  <si>
    <t>作業員</t>
    <phoneticPr fontId="0" type="Hiragana"/>
  </si>
  <si>
    <t>友達后里</t>
    <phoneticPr fontId="0" type="Hiragana"/>
  </si>
  <si>
    <t>友達后里</t>
    <phoneticPr fontId="0" type="Hiragana"/>
  </si>
  <si>
    <t>作業員</t>
    <phoneticPr fontId="0" type="Hiragana"/>
  </si>
  <si>
    <t>離職</t>
    <phoneticPr fontId="0" type="Hiragana"/>
  </si>
  <si>
    <t>友達后里</t>
    <phoneticPr fontId="0" type="Hiragana"/>
  </si>
  <si>
    <t>作業員</t>
    <phoneticPr fontId="0" type="Hiragana"/>
  </si>
  <si>
    <t>友達后里</t>
    <phoneticPr fontId="0" type="Hiragana"/>
  </si>
  <si>
    <t>作業員</t>
    <phoneticPr fontId="0" type="Hiragana"/>
  </si>
  <si>
    <t>人力仲介</t>
    <phoneticPr fontId="0" type="Hiragana"/>
  </si>
  <si>
    <t>離職</t>
    <phoneticPr fontId="0" type="Hiragana"/>
  </si>
  <si>
    <t>財務處</t>
    <phoneticPr fontId="0" type="Hiragana"/>
  </si>
  <si>
    <t>王靜儀</t>
    <phoneticPr fontId="0" type="Hiragana"/>
  </si>
  <si>
    <t>工讀生</t>
    <phoneticPr fontId="0" type="Hiragana"/>
  </si>
  <si>
    <t>夢時代店</t>
    <phoneticPr fontId="0" type="Hiragana"/>
  </si>
  <si>
    <t>楊依文</t>
    <phoneticPr fontId="0" type="Hiragana"/>
  </si>
  <si>
    <t>助理會計</t>
    <phoneticPr fontId="0" type="Hiragana"/>
  </si>
  <si>
    <t>文山站</t>
    <phoneticPr fontId="0" type="Hiragana"/>
  </si>
  <si>
    <t>顏氏成</t>
    <phoneticPr fontId="0" type="Hiragana"/>
  </si>
  <si>
    <t>林曉莉</t>
    <phoneticPr fontId="0" type="Hiragana"/>
  </si>
  <si>
    <t>便利通事業處</t>
    <phoneticPr fontId="0" type="Hiragana"/>
  </si>
  <si>
    <t>林仁凱</t>
    <phoneticPr fontId="0" type="Hiragana"/>
  </si>
  <si>
    <t>店長</t>
    <phoneticPr fontId="0" type="Hiragana"/>
  </si>
  <si>
    <t>未報到</t>
    <phoneticPr fontId="0" type="Hiragana"/>
  </si>
  <si>
    <t>施永秋</t>
    <phoneticPr fontId="0" type="Hiragana"/>
  </si>
  <si>
    <t>光復店</t>
    <phoneticPr fontId="0" type="Hiragana"/>
  </si>
  <si>
    <t>許幼卷</t>
    <phoneticPr fontId="0" type="Hiragana"/>
  </si>
  <si>
    <t>計時人員</t>
    <phoneticPr fontId="0" type="Hiragana"/>
  </si>
  <si>
    <t>中部倉庫</t>
    <phoneticPr fontId="0" type="Hiragana"/>
  </si>
  <si>
    <t>林毓展</t>
    <phoneticPr fontId="0" type="Hiragana"/>
  </si>
  <si>
    <t>外場人員</t>
    <phoneticPr fontId="0" type="Hiragana"/>
  </si>
  <si>
    <t>友達后里</t>
    <phoneticPr fontId="0" type="Hiragana"/>
  </si>
  <si>
    <t>林鴻鉅</t>
    <phoneticPr fontId="0" type="Hiragana"/>
  </si>
  <si>
    <t>作業員</t>
    <phoneticPr fontId="0" type="Hiragana"/>
  </si>
  <si>
    <t>文山站</t>
    <phoneticPr fontId="0" type="Hiragana"/>
  </si>
  <si>
    <t>陳俊宏</t>
    <phoneticPr fontId="0" type="Hiragana"/>
  </si>
  <si>
    <t>離職</t>
    <phoneticPr fontId="0" type="Hiragana"/>
  </si>
  <si>
    <t>友達后里</t>
    <phoneticPr fontId="0" type="Hiragana"/>
  </si>
  <si>
    <t>陳麗逢</t>
    <phoneticPr fontId="0" type="Hiragana"/>
  </si>
  <si>
    <t>何曉茵</t>
    <phoneticPr fontId="0" type="Hiragana"/>
  </si>
  <si>
    <t>趙梓瑋</t>
    <phoneticPr fontId="0" type="Hiragana"/>
  </si>
  <si>
    <t>人力仲介</t>
    <phoneticPr fontId="0" type="Hiragana"/>
  </si>
  <si>
    <t>全興廠</t>
    <phoneticPr fontId="0" type="Hiragana"/>
  </si>
  <si>
    <t>洪琬茹</t>
    <phoneticPr fontId="0" type="Hiragana"/>
  </si>
  <si>
    <t>會計助理</t>
    <phoneticPr fontId="0" type="Hiragana"/>
  </si>
  <si>
    <t>友達后里七星</t>
    <phoneticPr fontId="0" type="Hiragana"/>
  </si>
  <si>
    <t>黎芳草</t>
    <phoneticPr fontId="0" type="Hiragana"/>
  </si>
  <si>
    <t>業務開發處</t>
    <phoneticPr fontId="0" type="Hiragana"/>
  </si>
  <si>
    <t>戴嘉宏</t>
    <phoneticPr fontId="0" type="Hiragana"/>
  </si>
  <si>
    <t>業務專員</t>
    <phoneticPr fontId="0" type="Hiragana"/>
  </si>
  <si>
    <t>喬翔分選</t>
    <phoneticPr fontId="0" type="Hiragana"/>
  </si>
  <si>
    <t>洪健泰</t>
    <phoneticPr fontId="0" type="Hiragana"/>
  </si>
  <si>
    <t>土城站</t>
    <phoneticPr fontId="0" type="Hiragana"/>
  </si>
  <si>
    <t>邱彥傑</t>
    <phoneticPr fontId="0" type="Hiragana"/>
  </si>
  <si>
    <t>計時外場人員</t>
    <phoneticPr fontId="0" type="Hiragana"/>
  </si>
  <si>
    <t>夢時代店</t>
    <phoneticPr fontId="0" type="Hiragana"/>
  </si>
  <si>
    <t>作業員</t>
    <phoneticPr fontId="0" type="Hiragana"/>
  </si>
  <si>
    <t>文山專案</t>
    <phoneticPr fontId="0" type="Hiragana"/>
  </si>
  <si>
    <t>人力仲介</t>
    <phoneticPr fontId="0" type="Hiragana"/>
  </si>
  <si>
    <t>徐麗嫦</t>
    <phoneticPr fontId="0" type="Hiragana"/>
  </si>
  <si>
    <t>桃園站</t>
    <phoneticPr fontId="0" type="Hiragana"/>
  </si>
  <si>
    <t>陳正賢</t>
    <phoneticPr fontId="0" type="Hiragana"/>
  </si>
  <si>
    <t>外場人員</t>
    <phoneticPr fontId="0" type="Hiragana"/>
  </si>
  <si>
    <t>離職</t>
    <phoneticPr fontId="0" type="Hiragana"/>
  </si>
  <si>
    <t>便利通路事業處</t>
    <phoneticPr fontId="0" type="Hiragana"/>
  </si>
  <si>
    <t>王雁民</t>
    <phoneticPr fontId="0" type="Hiragana"/>
  </si>
  <si>
    <t>店長</t>
    <phoneticPr fontId="0" type="Hiragana"/>
  </si>
  <si>
    <t>旺利站</t>
    <phoneticPr fontId="0" type="Hiragana"/>
  </si>
  <si>
    <t>張儒林</t>
    <phoneticPr fontId="0" type="Hiragana"/>
  </si>
  <si>
    <t>司機</t>
    <phoneticPr fontId="0" type="Hiragana"/>
  </si>
  <si>
    <t>沈信南</t>
    <phoneticPr fontId="0" type="Hiragana"/>
  </si>
  <si>
    <t>作業員</t>
    <phoneticPr fontId="0" type="Hiragana"/>
  </si>
  <si>
    <t>離職</t>
    <phoneticPr fontId="0" type="Hiragana"/>
  </si>
  <si>
    <t>友達包材清潔</t>
    <phoneticPr fontId="0" type="Hiragana"/>
  </si>
  <si>
    <t>鍾玲利</t>
    <phoneticPr fontId="0" type="Hiragana"/>
  </si>
  <si>
    <t>邵紫庭</t>
    <phoneticPr fontId="0" type="Hiragana"/>
  </si>
  <si>
    <t>楊榮玉</t>
    <phoneticPr fontId="0" type="Hiragana"/>
  </si>
  <si>
    <t>明碁專案</t>
    <phoneticPr fontId="0" type="Hiragana"/>
  </si>
  <si>
    <t>謝宗鎰</t>
    <phoneticPr fontId="0" type="Hiragana"/>
  </si>
  <si>
    <t>陳沛伊</t>
    <phoneticPr fontId="0" type="Hiragana"/>
  </si>
  <si>
    <t>黃慧玲</t>
    <phoneticPr fontId="0" type="Hiragana"/>
  </si>
  <si>
    <t>傅嫣宜</t>
    <phoneticPr fontId="0" type="Hiragana"/>
  </si>
  <si>
    <t>李憲忠</t>
    <phoneticPr fontId="0" type="Hiragana"/>
  </si>
  <si>
    <t>李江銘</t>
    <phoneticPr fontId="0" type="Hiragana"/>
  </si>
  <si>
    <t>全興廠</t>
    <phoneticPr fontId="0" type="Hiragana"/>
  </si>
  <si>
    <t>李盈瑩</t>
    <phoneticPr fontId="0" type="Hiragana"/>
  </si>
  <si>
    <t>會計助理</t>
    <phoneticPr fontId="0" type="Hiragana"/>
  </si>
  <si>
    <t>文山專案</t>
    <phoneticPr fontId="0" type="Hiragana"/>
  </si>
  <si>
    <t>謝尚廷</t>
    <phoneticPr fontId="0" type="Hiragana"/>
  </si>
  <si>
    <t>輔祥專案</t>
    <phoneticPr fontId="0" type="Hiragana"/>
  </si>
  <si>
    <t>林佳慶</t>
    <phoneticPr fontId="0" type="Hiragana"/>
  </si>
  <si>
    <t>人資策略組</t>
    <phoneticPr fontId="0" type="Hiragana"/>
  </si>
  <si>
    <t>卓怡伶</t>
    <phoneticPr fontId="0" type="Hiragana"/>
  </si>
  <si>
    <t>管理師</t>
    <phoneticPr fontId="0" type="Hiragana"/>
  </si>
  <si>
    <t>作業員</t>
    <phoneticPr fontId="0" type="Hiragana"/>
  </si>
  <si>
    <t>離職</t>
    <phoneticPr fontId="0" type="Hiragana"/>
  </si>
  <si>
    <t>文山專案</t>
    <phoneticPr fontId="0" type="Hiragana"/>
  </si>
  <si>
    <t>婁小苗</t>
    <phoneticPr fontId="0" type="Hiragana"/>
  </si>
  <si>
    <t>彰興站</t>
    <phoneticPr fontId="0" type="Hiragana"/>
  </si>
  <si>
    <t>陳炳松</t>
    <phoneticPr fontId="0" type="Hiragana"/>
  </si>
  <si>
    <t>夾子車司機</t>
    <phoneticPr fontId="0" type="Hiragana"/>
  </si>
  <si>
    <t>人資策略組</t>
    <phoneticPr fontId="0" type="Hiragana"/>
  </si>
  <si>
    <t>詹佳欣</t>
    <phoneticPr fontId="0" type="Hiragana"/>
  </si>
  <si>
    <t>人資工讀</t>
    <phoneticPr fontId="0" type="Hiragana"/>
  </si>
  <si>
    <t>法務環安組</t>
    <phoneticPr fontId="0" type="Hiragana"/>
  </si>
  <si>
    <t>李義鴻</t>
    <phoneticPr fontId="0" type="Hiragana"/>
  </si>
  <si>
    <t>環安專員</t>
    <phoneticPr fontId="0" type="Hiragana"/>
  </si>
  <si>
    <t>業務開發處</t>
    <phoneticPr fontId="0" type="Hiragana"/>
  </si>
  <si>
    <t>陳宜汝</t>
    <phoneticPr fontId="0" type="Hiragana"/>
  </si>
  <si>
    <t>助管師</t>
    <phoneticPr fontId="0" type="Hiragana"/>
  </si>
  <si>
    <t>營運管理處</t>
    <phoneticPr fontId="0" type="Hiragana"/>
  </si>
  <si>
    <t>陳佳聖</t>
    <phoneticPr fontId="0" type="Hiragana"/>
  </si>
  <si>
    <t>業務專員</t>
    <phoneticPr fontId="0" type="Hiragana"/>
  </si>
  <si>
    <t>便利通路事業處</t>
    <phoneticPr fontId="0" type="Hiragana"/>
  </si>
  <si>
    <t>林業豐</t>
    <phoneticPr fontId="0" type="Hiragana"/>
  </si>
  <si>
    <t>工讀生</t>
    <phoneticPr fontId="0" type="Hiragana"/>
  </si>
  <si>
    <t>業務處行政室</t>
    <phoneticPr fontId="0" type="Hiragana"/>
  </si>
  <si>
    <t>趙玉鳳</t>
    <phoneticPr fontId="0" type="Hiragana"/>
  </si>
  <si>
    <t>夢時代店</t>
    <phoneticPr fontId="0" type="Hiragana"/>
  </si>
  <si>
    <t>薛豐男</t>
    <phoneticPr fontId="0" type="Hiragana"/>
  </si>
  <si>
    <t>外場人員</t>
    <phoneticPr fontId="0" type="Hiragana"/>
  </si>
  <si>
    <t>行政暨物料管理組</t>
    <phoneticPr fontId="0" type="Hiragana"/>
  </si>
  <si>
    <t>莊舒婷</t>
    <phoneticPr fontId="0" type="Hiragana"/>
  </si>
  <si>
    <t>副管理師</t>
    <phoneticPr fontId="0" type="Hiragana"/>
  </si>
  <si>
    <t>陳盈惠</t>
    <phoneticPr fontId="0" type="Hiragana"/>
  </si>
  <si>
    <t>桃園站</t>
    <phoneticPr fontId="0" type="Hiragana"/>
  </si>
  <si>
    <t>卓俊吉</t>
    <phoneticPr fontId="0" type="Hiragana"/>
  </si>
  <si>
    <t>輔祥專案</t>
    <phoneticPr fontId="0" type="Hiragana"/>
  </si>
  <si>
    <t>陳江春子</t>
    <phoneticPr fontId="0" type="Hiragana"/>
  </si>
  <si>
    <t>國際事業處</t>
    <phoneticPr fontId="0" type="Hiragana"/>
  </si>
  <si>
    <t>吳麗蘋</t>
    <phoneticPr fontId="0" type="Hiragana"/>
  </si>
  <si>
    <t>黃耀民</t>
    <phoneticPr fontId="0" type="Hiragana"/>
  </si>
  <si>
    <t>稽核室</t>
    <phoneticPr fontId="0" type="Hiragana"/>
  </si>
  <si>
    <t>李利芳</t>
    <phoneticPr fontId="0" type="Hiragana"/>
  </si>
  <si>
    <t>稽核專員</t>
    <phoneticPr fontId="0" type="Hiragana"/>
  </si>
  <si>
    <t>張瑞林</t>
    <phoneticPr fontId="0" type="Hiragana"/>
  </si>
  <si>
    <t>堆高機司機</t>
    <phoneticPr fontId="0" type="Hiragana"/>
  </si>
  <si>
    <t xml:space="preserve"> 羅素美</t>
    <phoneticPr fontId="0" type="Hiragana"/>
  </si>
  <si>
    <t>明碁專案</t>
    <phoneticPr fontId="0" type="Hiragana"/>
  </si>
  <si>
    <t>吳怡君</t>
    <phoneticPr fontId="0" type="Hiragana"/>
  </si>
  <si>
    <t>藍瓈鳳</t>
    <phoneticPr fontId="0" type="Hiragana"/>
  </si>
  <si>
    <t>陳愛玲</t>
    <phoneticPr fontId="0" type="Hiragana"/>
  </si>
  <si>
    <t>新竹站</t>
    <phoneticPr fontId="0" type="Hiragana"/>
  </si>
  <si>
    <t>賴志文</t>
    <phoneticPr fontId="0" type="Hiragana"/>
  </si>
  <si>
    <t>3/30離職</t>
    <phoneticPr fontId="0" type="Hiragana"/>
  </si>
  <si>
    <t>人力仲介</t>
    <phoneticPr fontId="0" type="Hiragana"/>
  </si>
  <si>
    <t>陳沛華</t>
    <phoneticPr fontId="0" type="Hiragana"/>
  </si>
  <si>
    <t>3/29離職</t>
    <phoneticPr fontId="0" type="Hiragana"/>
  </si>
  <si>
    <t>林泓文</t>
    <phoneticPr fontId="0" type="Hiragana"/>
  </si>
  <si>
    <t>02037</t>
    <phoneticPr fontId="0" type="Hiragana"/>
  </si>
  <si>
    <t>王聖沖</t>
    <phoneticPr fontId="0" type="Hiragana"/>
  </si>
  <si>
    <t>儲備幹部</t>
    <phoneticPr fontId="0" type="Hiragana"/>
  </si>
  <si>
    <t>友達包材清潔</t>
    <phoneticPr fontId="0" type="Hiragana"/>
  </si>
  <si>
    <t>02038</t>
    <phoneticPr fontId="0" type="Hiragana"/>
  </si>
  <si>
    <t>張簡建錫</t>
    <phoneticPr fontId="0" type="Hiragana"/>
  </si>
  <si>
    <t>02039</t>
    <phoneticPr fontId="0" type="Hiragana"/>
  </si>
  <si>
    <t>林朝騰</t>
    <phoneticPr fontId="0" type="Hiragana"/>
  </si>
  <si>
    <t>財務處</t>
    <phoneticPr fontId="0" type="Hiragana"/>
  </si>
  <si>
    <t>02040</t>
    <phoneticPr fontId="0" type="Hiragana"/>
  </si>
  <si>
    <t>王靜儀</t>
    <phoneticPr fontId="0" type="Hiragana"/>
  </si>
  <si>
    <t>喬翔分選課</t>
    <phoneticPr fontId="0" type="Hiragana"/>
  </si>
  <si>
    <t>黎美芳</t>
    <phoneticPr fontId="0" type="Hiragana"/>
  </si>
  <si>
    <t>陳正賢</t>
    <phoneticPr fontId="0" type="Hiragana"/>
  </si>
  <si>
    <t>3.5噸司機</t>
    <phoneticPr fontId="0" type="Hiragana"/>
  </si>
  <si>
    <t>鄭馨萍</t>
    <phoneticPr fontId="0" type="Hiragana"/>
  </si>
  <si>
    <t>全興廠處理課</t>
    <phoneticPr fontId="0" type="Hiragana"/>
  </si>
  <si>
    <t>楊銘達</t>
    <phoneticPr fontId="0" type="Hiragana"/>
  </si>
  <si>
    <t>02041</t>
    <phoneticPr fontId="0" type="Hiragana"/>
  </si>
  <si>
    <t>余織秀</t>
    <phoneticPr fontId="0" type="Hiragana"/>
  </si>
  <si>
    <t>業務開發處-北部倉庫</t>
    <phoneticPr fontId="0" type="Hiragana"/>
  </si>
  <si>
    <t>徐曉珮</t>
    <phoneticPr fontId="0" type="Hiragana"/>
  </si>
  <si>
    <t>李姮萱</t>
    <phoneticPr fontId="0" type="Hiragana"/>
  </si>
  <si>
    <t>員林站</t>
    <phoneticPr fontId="0" type="Hiragana"/>
  </si>
  <si>
    <t>邱瓊珠</t>
    <phoneticPr fontId="0" type="Hiragana"/>
  </si>
  <si>
    <t>助理會計</t>
    <phoneticPr fontId="0" type="Hiragana"/>
  </si>
  <si>
    <t>北部倉庫</t>
    <phoneticPr fontId="0" type="Hiragana"/>
  </si>
  <si>
    <t>戴添發</t>
    <phoneticPr fontId="0" type="Hiragana"/>
  </si>
  <si>
    <t>張勝明</t>
    <phoneticPr fontId="0" type="Hiragana"/>
  </si>
  <si>
    <t>大里站</t>
    <phoneticPr fontId="0" type="Hiragana"/>
  </si>
  <si>
    <t>殷啟芳</t>
    <phoneticPr fontId="0" type="Hiragana"/>
  </si>
  <si>
    <t>余恩偉</t>
    <phoneticPr fontId="0" type="Hiragana"/>
  </si>
  <si>
    <t>73.11.24</t>
    <phoneticPr fontId="0" type="Hiragana"/>
  </si>
  <si>
    <t>V121308573</t>
    <phoneticPr fontId="0" type="Hiragana"/>
  </si>
  <si>
    <t>0987-096355</t>
    <phoneticPr fontId="0" type="Hiragana"/>
  </si>
  <si>
    <t>胡伯青</t>
    <phoneticPr fontId="0" type="Hiragana"/>
  </si>
  <si>
    <t>黃成亮</t>
    <phoneticPr fontId="0" type="Hiragana"/>
  </si>
  <si>
    <t>02051</t>
    <phoneticPr fontId="0" type="Hiragana"/>
  </si>
  <si>
    <t>王昜鈞</t>
    <phoneticPr fontId="0" type="Hiragana"/>
  </si>
  <si>
    <t>高級專員</t>
    <phoneticPr fontId="0" type="Hiragana"/>
  </si>
  <si>
    <t>劉哿卉</t>
    <phoneticPr fontId="0" type="Hiragana"/>
  </si>
  <si>
    <t xml:space="preserve">溫壽昌 </t>
    <phoneticPr fontId="0" type="Hiragana"/>
  </si>
  <si>
    <t>北部倉庫(龍潭)</t>
    <phoneticPr fontId="0" type="Hiragana"/>
  </si>
  <si>
    <t>劉國祥</t>
    <phoneticPr fontId="0" type="Hiragana"/>
  </si>
  <si>
    <t>02053</t>
    <phoneticPr fontId="0" type="Hiragana"/>
  </si>
  <si>
    <t>吳思翰</t>
    <phoneticPr fontId="0" type="Hiragana"/>
  </si>
  <si>
    <t>專員</t>
    <phoneticPr fontId="0" type="Hiragana"/>
  </si>
  <si>
    <t>夢時代</t>
    <phoneticPr fontId="0" type="Hiragana"/>
  </si>
  <si>
    <t>02056</t>
    <phoneticPr fontId="0" type="Hiragana"/>
  </si>
  <si>
    <t>林敬倫</t>
    <phoneticPr fontId="0" type="Hiragana"/>
  </si>
  <si>
    <t>高雄資收(仁武)</t>
    <phoneticPr fontId="0" type="Hiragana"/>
  </si>
  <si>
    <t>02055</t>
    <phoneticPr fontId="0" type="Hiragana"/>
  </si>
  <si>
    <t>劉春妙</t>
    <phoneticPr fontId="0" type="Hiragana"/>
  </si>
  <si>
    <t>蕭國輝</t>
    <phoneticPr fontId="0" type="Hiragana"/>
  </si>
  <si>
    <t>便利通事業處</t>
    <phoneticPr fontId="0" type="Hiragana"/>
  </si>
  <si>
    <t>02058</t>
    <phoneticPr fontId="0" type="Hiragana"/>
  </si>
  <si>
    <t>余佩玲</t>
    <phoneticPr fontId="0" type="Hiragana"/>
  </si>
  <si>
    <t>店長</t>
    <phoneticPr fontId="0" type="Hiragana"/>
  </si>
  <si>
    <t>02059</t>
    <phoneticPr fontId="0" type="Hiragana"/>
  </si>
  <si>
    <t>闕碧萱</t>
    <phoneticPr fontId="0" type="Hiragana"/>
  </si>
  <si>
    <t>公關行銷組</t>
    <phoneticPr fontId="0" type="Hiragana"/>
  </si>
  <si>
    <t>02060</t>
    <phoneticPr fontId="0" type="Hiragana"/>
  </si>
  <si>
    <t>曹譯云</t>
    <phoneticPr fontId="0" type="Hiragana"/>
  </si>
  <si>
    <t>行銷專員</t>
    <phoneticPr fontId="0" type="Hiragana"/>
  </si>
  <si>
    <t>總經理室</t>
    <phoneticPr fontId="0" type="Hiragana"/>
  </si>
  <si>
    <t>02061</t>
    <phoneticPr fontId="0" type="Hiragana"/>
  </si>
  <si>
    <t>劉奎佑</t>
    <phoneticPr fontId="0" type="Hiragana"/>
  </si>
  <si>
    <t>02062</t>
    <phoneticPr fontId="0" type="Hiragana"/>
  </si>
  <si>
    <t>陳奕文</t>
    <phoneticPr fontId="0" type="Hiragana"/>
  </si>
  <si>
    <t>02064</t>
    <phoneticPr fontId="0" type="Hiragana"/>
  </si>
  <si>
    <t>鄭台麟</t>
    <phoneticPr fontId="0" type="Hiragana"/>
  </si>
  <si>
    <t>02065</t>
    <phoneticPr fontId="0" type="Hiragana"/>
  </si>
  <si>
    <t>陳坤生</t>
    <phoneticPr fontId="0" type="Hiragana"/>
  </si>
  <si>
    <t>02066</t>
    <phoneticPr fontId="0" type="Hiragana"/>
  </si>
  <si>
    <t>陳清波</t>
    <phoneticPr fontId="0" type="Hiragana"/>
  </si>
  <si>
    <t>02067</t>
    <phoneticPr fontId="0" type="Hiragana"/>
  </si>
  <si>
    <t>何貴英</t>
    <phoneticPr fontId="0" type="Hiragana"/>
  </si>
  <si>
    <t>北部資收(龍潭)</t>
    <phoneticPr fontId="0" type="Hiragana"/>
  </si>
  <si>
    <t>未建檔</t>
    <phoneticPr fontId="0" type="Hiragana"/>
  </si>
  <si>
    <t>范良煥</t>
    <phoneticPr fontId="0" type="Hiragana"/>
  </si>
  <si>
    <t>02083</t>
    <phoneticPr fontId="0" type="Hiragana"/>
  </si>
  <si>
    <t>黃素華</t>
    <phoneticPr fontId="0" type="Hiragana"/>
  </si>
  <si>
    <t>02068</t>
    <phoneticPr fontId="0" type="Hiragana"/>
  </si>
  <si>
    <t>柯博仁</t>
    <phoneticPr fontId="0" type="Hiragana"/>
  </si>
  <si>
    <t>會計組</t>
    <phoneticPr fontId="0" type="Hiragana"/>
  </si>
  <si>
    <t>02063</t>
    <phoneticPr fontId="0" type="Hiragana"/>
  </si>
  <si>
    <t>林佩瑜</t>
    <phoneticPr fontId="0" type="Hiragana"/>
  </si>
  <si>
    <t>助理管理師</t>
    <phoneticPr fontId="0" type="Hiragana"/>
  </si>
  <si>
    <t>02069</t>
    <phoneticPr fontId="0" type="Hiragana"/>
  </si>
  <si>
    <t>吳杰洺</t>
    <phoneticPr fontId="0" type="Hiragana"/>
  </si>
  <si>
    <t>3.5T司機</t>
    <phoneticPr fontId="0" type="Hiragana"/>
  </si>
  <si>
    <t>北部資收(蘆竹)</t>
    <phoneticPr fontId="0" type="Hiragana"/>
  </si>
  <si>
    <t>02071</t>
    <phoneticPr fontId="0" type="Hiragana"/>
  </si>
  <si>
    <t>胡文啟</t>
    <phoneticPr fontId="0" type="Hiragana"/>
  </si>
  <si>
    <t>外場人員(堆高機)</t>
    <phoneticPr fontId="0" type="Hiragana"/>
  </si>
  <si>
    <t>02070</t>
    <phoneticPr fontId="0" type="Hiragana"/>
  </si>
  <si>
    <t>鍾欣真</t>
    <phoneticPr fontId="0" type="Hiragana"/>
  </si>
  <si>
    <t>02072</t>
    <phoneticPr fontId="0" type="Hiragana"/>
  </si>
  <si>
    <t>黃益琳</t>
    <phoneticPr fontId="0" type="Hiragana"/>
  </si>
  <si>
    <t>行政暨物料管理組(北辦)</t>
    <phoneticPr fontId="0" type="Hiragana"/>
  </si>
  <si>
    <t>02073</t>
    <phoneticPr fontId="0" type="Hiragana"/>
  </si>
  <si>
    <t>曾翊昀</t>
    <phoneticPr fontId="0" type="Hiragana"/>
  </si>
  <si>
    <t>02074</t>
    <phoneticPr fontId="0" type="Hiragana"/>
  </si>
  <si>
    <t>鄭朝尉</t>
    <phoneticPr fontId="0" type="Hiragana"/>
  </si>
  <si>
    <t>金馬站</t>
    <phoneticPr fontId="0" type="Hiragana"/>
  </si>
  <si>
    <t>02075</t>
    <phoneticPr fontId="0" type="Hiragana"/>
  </si>
  <si>
    <t>鄭子瑋</t>
    <phoneticPr fontId="0" type="Hiragana"/>
  </si>
  <si>
    <t>02078</t>
    <phoneticPr fontId="0" type="Hiragana"/>
  </si>
  <si>
    <t>莫真人</t>
    <phoneticPr fontId="0" type="Hiragana"/>
  </si>
  <si>
    <t>C00017</t>
    <phoneticPr fontId="0" type="Hiragana"/>
  </si>
  <si>
    <t>陳盛意</t>
    <phoneticPr fontId="0" type="Hiragana"/>
  </si>
  <si>
    <t>鍾萬樺</t>
    <phoneticPr fontId="0" type="Hiragana"/>
  </si>
  <si>
    <t>02076</t>
    <phoneticPr fontId="0" type="Hiragana"/>
  </si>
  <si>
    <t>黃燕琳</t>
    <phoneticPr fontId="0" type="Hiragana"/>
  </si>
  <si>
    <t xml:space="preserve"> 顧客關係管理師 專員</t>
    <phoneticPr fontId="0" type="Hiragana"/>
  </si>
  <si>
    <t>劉羿君</t>
    <phoneticPr fontId="0" type="Hiragana"/>
  </si>
  <si>
    <t>02080</t>
    <phoneticPr fontId="0" type="Hiragana"/>
  </si>
  <si>
    <t>李志煌</t>
    <phoneticPr fontId="0" type="Hiragana"/>
  </si>
  <si>
    <t>5/15加保</t>
    <phoneticPr fontId="0" type="Hiragana"/>
  </si>
  <si>
    <t>陳凱勛</t>
    <phoneticPr fontId="0" type="Hiragana"/>
  </si>
  <si>
    <t>02084</t>
    <phoneticPr fontId="0" type="Hiragana"/>
  </si>
  <si>
    <t>林欣宏</t>
    <phoneticPr fontId="0" type="Hiragana"/>
  </si>
  <si>
    <t>神岡站</t>
    <phoneticPr fontId="0" type="Hiragana"/>
  </si>
  <si>
    <t>02085</t>
    <phoneticPr fontId="0" type="Hiragana"/>
  </si>
  <si>
    <t>尹國文</t>
    <phoneticPr fontId="0" type="Hiragana"/>
  </si>
  <si>
    <t>馮進雄</t>
    <phoneticPr fontId="0" type="Hiragana"/>
  </si>
  <si>
    <t>陳明佑</t>
    <phoneticPr fontId="0" type="Hiragana"/>
  </si>
  <si>
    <t>謝河洲</t>
    <phoneticPr fontId="0" type="Hiragana"/>
  </si>
  <si>
    <t>C00018</t>
    <phoneticPr fontId="0" type="Hiragana"/>
  </si>
  <si>
    <t>張瑞琍</t>
    <phoneticPr fontId="0" type="Hiragana"/>
  </si>
  <si>
    <t>02081</t>
    <phoneticPr fontId="0" type="Hiragana"/>
  </si>
  <si>
    <t>林鼎峰</t>
    <phoneticPr fontId="0" type="Hiragana"/>
  </si>
  <si>
    <t>專案管理師 高專</t>
    <phoneticPr fontId="0" type="Hiragana"/>
  </si>
  <si>
    <t>張以能</t>
    <phoneticPr fontId="0" type="Hiragana"/>
  </si>
  <si>
    <t>02086</t>
    <phoneticPr fontId="0" type="Hiragana"/>
  </si>
  <si>
    <t>傅博瑜</t>
    <phoneticPr fontId="0" type="Hiragana"/>
  </si>
  <si>
    <t>02082</t>
    <phoneticPr fontId="0" type="Hiragana"/>
  </si>
  <si>
    <t>王佳蒂</t>
    <phoneticPr fontId="0" type="Hiragana"/>
  </si>
  <si>
    <t>02090</t>
    <phoneticPr fontId="0" type="Hiragana"/>
  </si>
  <si>
    <t>馬德樑</t>
    <phoneticPr fontId="0" type="Hiragana"/>
  </si>
  <si>
    <t>羅永清</t>
    <phoneticPr fontId="0" type="Hiragana"/>
  </si>
  <si>
    <t>任鈺甄</t>
    <phoneticPr fontId="0" type="Hiragana"/>
  </si>
  <si>
    <t>02088</t>
    <phoneticPr fontId="0" type="Hiragana"/>
  </si>
  <si>
    <t>呂文豪</t>
    <phoneticPr fontId="0" type="Hiragana"/>
  </si>
  <si>
    <t>洪振芳</t>
    <phoneticPr fontId="0" type="Hiragana"/>
  </si>
  <si>
    <t>02089</t>
    <phoneticPr fontId="0" type="Hiragana"/>
  </si>
  <si>
    <t>陳孟銓</t>
    <phoneticPr fontId="0" type="Hiragana"/>
  </si>
  <si>
    <t>呂豐鈞</t>
    <phoneticPr fontId="0" type="Hiragana"/>
  </si>
  <si>
    <t>02091</t>
    <phoneticPr fontId="0" type="Hiragana"/>
  </si>
  <si>
    <t>王碧慧</t>
    <phoneticPr fontId="0" type="Hiragana"/>
  </si>
  <si>
    <t>02087</t>
    <phoneticPr fontId="0" type="Hiragana"/>
  </si>
  <si>
    <t>周啟弘</t>
    <phoneticPr fontId="0" type="Hiragana"/>
  </si>
  <si>
    <t>02093</t>
    <phoneticPr fontId="0" type="Hiragana"/>
  </si>
  <si>
    <t>江東翰</t>
    <phoneticPr fontId="0" type="Hiragana"/>
  </si>
  <si>
    <t>游國猛</t>
    <phoneticPr fontId="0" type="Hiragana"/>
  </si>
  <si>
    <t>02092</t>
    <phoneticPr fontId="0" type="Hiragana"/>
  </si>
  <si>
    <t>王建發</t>
    <phoneticPr fontId="0" type="Hiragana"/>
  </si>
  <si>
    <t>02094</t>
    <phoneticPr fontId="0" type="Hiragana"/>
  </si>
  <si>
    <t>林偉群</t>
    <phoneticPr fontId="0" type="Hiragana"/>
  </si>
  <si>
    <t>02097</t>
    <phoneticPr fontId="0" type="Hiragana"/>
  </si>
  <si>
    <t>何秋梅</t>
    <phoneticPr fontId="0" type="Hiragana"/>
  </si>
  <si>
    <t>友達資收(一期)</t>
    <phoneticPr fontId="0" type="Hiragana"/>
  </si>
  <si>
    <t>02096</t>
    <phoneticPr fontId="0" type="Hiragana"/>
  </si>
  <si>
    <t>張宏南</t>
    <phoneticPr fontId="0" type="Hiragana"/>
  </si>
  <si>
    <t>02099</t>
    <phoneticPr fontId="0" type="Hiragana"/>
  </si>
  <si>
    <t>徐麗嫦</t>
    <phoneticPr fontId="0" type="Hiragana"/>
  </si>
  <si>
    <t>02098</t>
    <phoneticPr fontId="0" type="Hiragana"/>
  </si>
  <si>
    <t>詹育賢</t>
    <phoneticPr fontId="0" type="Hiragana"/>
  </si>
  <si>
    <t>計時外場人員</t>
    <phoneticPr fontId="0" type="Hiragana"/>
  </si>
  <si>
    <t>02100</t>
    <phoneticPr fontId="0" type="Hiragana"/>
  </si>
  <si>
    <t>陶錫民</t>
    <phoneticPr fontId="0" type="Hiragana"/>
  </si>
  <si>
    <t>拖車司機</t>
    <phoneticPr fontId="0" type="Hiragana"/>
  </si>
  <si>
    <t>全興廠分選課</t>
    <phoneticPr fontId="0" type="Hiragana"/>
  </si>
  <si>
    <t>02101</t>
    <phoneticPr fontId="0" type="Hiragana"/>
  </si>
  <si>
    <t>努功</t>
    <phoneticPr fontId="0" type="Hiragana"/>
  </si>
  <si>
    <t>外勞</t>
    <phoneticPr fontId="0" type="Hiragana"/>
  </si>
  <si>
    <t>02104</t>
    <phoneticPr fontId="0" type="Hiragana"/>
  </si>
  <si>
    <t>阿奇</t>
    <phoneticPr fontId="0" type="Hiragana"/>
  </si>
  <si>
    <t>02013</t>
    <phoneticPr fontId="0" type="Hiragana"/>
  </si>
  <si>
    <t>阿萊</t>
    <phoneticPr fontId="0" type="Hiragana"/>
  </si>
  <si>
    <t>全興廠造粒課</t>
    <phoneticPr fontId="0" type="Hiragana"/>
  </si>
  <si>
    <t>02103</t>
    <phoneticPr fontId="0" type="Hiragana"/>
  </si>
  <si>
    <t>山迪</t>
    <phoneticPr fontId="0" type="Hiragana"/>
  </si>
  <si>
    <t>02095</t>
    <phoneticPr fontId="0" type="Hiragana"/>
  </si>
  <si>
    <t>張淑暖</t>
    <phoneticPr fontId="0" type="Hiragana"/>
  </si>
  <si>
    <t>02105</t>
    <phoneticPr fontId="0" type="Hiragana"/>
  </si>
  <si>
    <t>徐漫珊</t>
    <phoneticPr fontId="0" type="Hiragana"/>
  </si>
  <si>
    <t>02107</t>
    <phoneticPr fontId="0" type="Hiragana"/>
  </si>
  <si>
    <t>王詠榆</t>
    <phoneticPr fontId="0" type="Hiragana"/>
  </si>
  <si>
    <t>友達資收(三期)</t>
    <phoneticPr fontId="0" type="Hiragana"/>
  </si>
  <si>
    <t>02108</t>
    <phoneticPr fontId="0" type="Hiragana"/>
  </si>
  <si>
    <t>陳育嫻</t>
    <phoneticPr fontId="0" type="Hiragana"/>
  </si>
  <si>
    <t>02106</t>
    <phoneticPr fontId="0" type="Hiragana"/>
  </si>
  <si>
    <t>楊雅婷</t>
    <phoneticPr fontId="0" type="Hiragana"/>
  </si>
  <si>
    <t>02110</t>
    <phoneticPr fontId="0" type="Hiragana"/>
  </si>
  <si>
    <t>轉正</t>
    <phoneticPr fontId="0" type="Hiragana"/>
  </si>
  <si>
    <t>02111</t>
    <phoneticPr fontId="0" type="Hiragana"/>
  </si>
  <si>
    <t>陳月桂</t>
    <phoneticPr fontId="0" type="Hiragana"/>
  </si>
  <si>
    <t>計時人員</t>
    <phoneticPr fontId="0" type="Hiragana"/>
  </si>
  <si>
    <t>02109</t>
    <phoneticPr fontId="0" type="Hiragana"/>
  </si>
  <si>
    <t>何姍融</t>
    <phoneticPr fontId="0" type="Hiragana"/>
  </si>
  <si>
    <t>謝東憲</t>
    <phoneticPr fontId="0" type="Hiragana"/>
  </si>
  <si>
    <t>林曉郁</t>
    <phoneticPr fontId="0" type="Hiragana"/>
  </si>
  <si>
    <t>蕭明煌</t>
    <phoneticPr fontId="0" type="Hiragana"/>
  </si>
  <si>
    <t>02112</t>
    <phoneticPr fontId="0" type="Hiragana"/>
  </si>
  <si>
    <t>楊文欽</t>
    <phoneticPr fontId="0" type="Hiragana"/>
  </si>
  <si>
    <t>02113</t>
    <phoneticPr fontId="0" type="Hiragana"/>
  </si>
  <si>
    <t>柯美惠</t>
    <phoneticPr fontId="0" type="Hiragana"/>
  </si>
  <si>
    <t>L222783877      68.12.31</t>
    <phoneticPr fontId="0" type="Hiragana"/>
  </si>
  <si>
    <t>02114</t>
    <phoneticPr fontId="0" type="Hiragana"/>
  </si>
  <si>
    <t>陳嘉維</t>
    <phoneticPr fontId="0" type="Hiragana"/>
  </si>
  <si>
    <t>中部倉庫</t>
    <phoneticPr fontId="0" type="Hiragana"/>
  </si>
  <si>
    <t>02129</t>
    <phoneticPr fontId="0" type="Hiragana"/>
  </si>
  <si>
    <t>唐嘉微</t>
    <phoneticPr fontId="0" type="Hiragana"/>
  </si>
  <si>
    <t>資源循環研發中心</t>
    <phoneticPr fontId="0" type="Hiragana"/>
  </si>
  <si>
    <t>02120</t>
    <phoneticPr fontId="0" type="Hiragana"/>
  </si>
  <si>
    <t>周贊祐</t>
    <phoneticPr fontId="0" type="Hiragana"/>
  </si>
  <si>
    <t>協理</t>
    <phoneticPr fontId="0" type="Hiragana"/>
  </si>
  <si>
    <t>再生研發中心</t>
    <phoneticPr fontId="0" type="Hiragana"/>
  </si>
  <si>
    <t>02115</t>
    <phoneticPr fontId="0" type="Hiragana"/>
  </si>
  <si>
    <t>羅志明</t>
    <phoneticPr fontId="0" type="Hiragana"/>
  </si>
  <si>
    <t>高專</t>
    <phoneticPr fontId="0" type="Hiragana"/>
  </si>
  <si>
    <t>總經理室-幹訓班</t>
    <phoneticPr fontId="0" type="Hiragana"/>
  </si>
  <si>
    <t>02116</t>
    <phoneticPr fontId="0" type="Hiragana"/>
  </si>
  <si>
    <t>胡惠雯</t>
    <phoneticPr fontId="0" type="Hiragana"/>
  </si>
  <si>
    <t>全興造粒課</t>
    <phoneticPr fontId="0" type="Hiragana"/>
  </si>
  <si>
    <t>02119</t>
    <phoneticPr fontId="0" type="Hiragana"/>
  </si>
  <si>
    <t>吳嘉玲</t>
    <phoneticPr fontId="0" type="Hiragana"/>
  </si>
  <si>
    <t>營運管理處-主任班</t>
    <phoneticPr fontId="0" type="Hiragana"/>
  </si>
  <si>
    <t>02117</t>
    <phoneticPr fontId="0" type="Hiragana"/>
  </si>
  <si>
    <t>林振英</t>
    <phoneticPr fontId="0" type="Hiragana"/>
  </si>
  <si>
    <t>02118</t>
    <phoneticPr fontId="0" type="Hiragana"/>
  </si>
  <si>
    <t>陳祈男</t>
    <phoneticPr fontId="0" type="Hiragana"/>
  </si>
  <si>
    <t>葉信賢</t>
    <phoneticPr fontId="0" type="Hiragana"/>
  </si>
  <si>
    <t>02125</t>
    <phoneticPr fontId="0" type="Hiragana"/>
  </si>
  <si>
    <t>李啟平</t>
    <phoneticPr fontId="0" type="Hiragana"/>
  </si>
  <si>
    <t>02126</t>
    <phoneticPr fontId="0" type="Hiragana"/>
  </si>
  <si>
    <t>湯子慶</t>
    <phoneticPr fontId="0" type="Hiragana"/>
  </si>
  <si>
    <t>林雨霖</t>
    <phoneticPr fontId="0" type="Hiragana"/>
  </si>
  <si>
    <t>陳大平</t>
    <phoneticPr fontId="0" type="Hiragana"/>
  </si>
  <si>
    <t>02127</t>
    <phoneticPr fontId="0" type="Hiragana"/>
  </si>
  <si>
    <t>02028</t>
    <phoneticPr fontId="0" type="Hiragana"/>
  </si>
  <si>
    <t>鐘永華</t>
    <phoneticPr fontId="0" type="Hiragana"/>
  </si>
  <si>
    <t>02122</t>
    <phoneticPr fontId="0" type="Hiragana"/>
  </si>
  <si>
    <t>劉億圍</t>
    <phoneticPr fontId="0" type="Hiragana"/>
  </si>
  <si>
    <t>02123</t>
    <phoneticPr fontId="0" type="Hiragana"/>
  </si>
  <si>
    <t>陳香伶</t>
    <phoneticPr fontId="0" type="Hiragana"/>
  </si>
  <si>
    <t>計時工讀</t>
    <phoneticPr fontId="0" type="Hiragana"/>
  </si>
  <si>
    <t>業務開發處(中區市場開發部)</t>
    <phoneticPr fontId="0" type="Hiragana"/>
  </si>
  <si>
    <t>02121</t>
    <phoneticPr fontId="0" type="Hiragana"/>
  </si>
  <si>
    <t>陳彥助</t>
    <phoneticPr fontId="0" type="Hiragana"/>
  </si>
  <si>
    <t>02124</t>
    <phoneticPr fontId="0" type="Hiragana"/>
  </si>
  <si>
    <t>黃雅婷</t>
    <phoneticPr fontId="0" type="Hiragana"/>
  </si>
  <si>
    <t>02130</t>
    <phoneticPr fontId="0" type="Hiragana"/>
  </si>
  <si>
    <t>高賢銘</t>
    <phoneticPr fontId="0" type="Hiragana"/>
  </si>
  <si>
    <t>明基北部專案(蘆竹)</t>
    <phoneticPr fontId="0" type="Hiragana"/>
  </si>
  <si>
    <t>倪瑞臨</t>
    <phoneticPr fontId="0" type="Hiragana"/>
  </si>
  <si>
    <t>南科3M</t>
    <phoneticPr fontId="0" type="Hiragana"/>
  </si>
  <si>
    <t>呂承叡</t>
    <phoneticPr fontId="0" type="Hiragana"/>
  </si>
  <si>
    <t>計時作業員(夜班)</t>
    <phoneticPr fontId="0" type="Hiragana"/>
  </si>
  <si>
    <t>林琬于</t>
    <phoneticPr fontId="0" type="Hiragana"/>
  </si>
  <si>
    <t>賴雅雯</t>
    <phoneticPr fontId="0" type="Hiragana"/>
  </si>
  <si>
    <t>02132</t>
    <phoneticPr fontId="0" type="Hiragana"/>
  </si>
  <si>
    <t>黃志昌</t>
    <phoneticPr fontId="0" type="Hiragana"/>
  </si>
  <si>
    <t>02131</t>
    <phoneticPr fontId="0" type="Hiragana"/>
  </si>
  <si>
    <t>陳婷</t>
    <phoneticPr fontId="0" type="Hiragana"/>
  </si>
  <si>
    <t>C00020</t>
    <phoneticPr fontId="0" type="Hiragana"/>
  </si>
  <si>
    <t>許國華</t>
    <phoneticPr fontId="0" type="Hiragana"/>
  </si>
  <si>
    <t>C00021</t>
    <phoneticPr fontId="0" type="Hiragana"/>
  </si>
  <si>
    <t>外場人員</t>
    <phoneticPr fontId="0" type="Hiragana"/>
  </si>
  <si>
    <t>02136</t>
    <phoneticPr fontId="0" type="Hiragana"/>
  </si>
  <si>
    <t>田奇旺</t>
    <phoneticPr fontId="0" type="Hiragana"/>
  </si>
  <si>
    <t>02137</t>
    <phoneticPr fontId="0" type="Hiragana"/>
  </si>
  <si>
    <t>江惠芬</t>
    <phoneticPr fontId="0" type="Hiragana"/>
  </si>
  <si>
    <t>明基北部專案(龍潭)</t>
    <phoneticPr fontId="0" type="Hiragana"/>
  </si>
  <si>
    <t>02138</t>
    <phoneticPr fontId="0" type="Hiragana"/>
  </si>
  <si>
    <t>徐清富</t>
    <phoneticPr fontId="0" type="Hiragana"/>
  </si>
  <si>
    <t>南科3M</t>
    <phoneticPr fontId="0" type="Hiragana"/>
  </si>
  <si>
    <t>02139</t>
    <phoneticPr fontId="0" type="Hiragana"/>
  </si>
  <si>
    <t>黃嘉智</t>
    <phoneticPr fontId="0" type="Hiragana"/>
  </si>
  <si>
    <t>計時作業員(中班)</t>
    <phoneticPr fontId="0" type="Hiragana"/>
  </si>
  <si>
    <t>業務開發處(北區市場開發部)</t>
    <phoneticPr fontId="0" type="Hiragana"/>
  </si>
  <si>
    <t>02133</t>
    <phoneticPr fontId="0" type="Hiragana"/>
  </si>
  <si>
    <t>宋穎婕</t>
    <phoneticPr fontId="0" type="Hiragana"/>
  </si>
  <si>
    <t>業務專員</t>
    <phoneticPr fontId="0" type="Hiragana"/>
  </si>
  <si>
    <t>彰興站</t>
    <phoneticPr fontId="0" type="Hiragana"/>
  </si>
  <si>
    <t>02140</t>
    <phoneticPr fontId="0" type="Hiragana"/>
  </si>
  <si>
    <t>吳家煌</t>
    <phoneticPr fontId="0" type="Hiragana"/>
  </si>
  <si>
    <t>夾子車司機</t>
    <phoneticPr fontId="0" type="Hiragana"/>
  </si>
  <si>
    <t>新竹站</t>
    <phoneticPr fontId="0" type="Hiragana"/>
  </si>
  <si>
    <t>02141</t>
    <phoneticPr fontId="0" type="Hiragana"/>
  </si>
  <si>
    <t>黃永勝</t>
    <phoneticPr fontId="0" type="Hiragana"/>
  </si>
  <si>
    <t>便利通路事業處</t>
    <phoneticPr fontId="0" type="Hiragana"/>
  </si>
  <si>
    <t>02134</t>
    <phoneticPr fontId="0" type="Hiragana"/>
  </si>
  <si>
    <t>蔣宜芸</t>
    <phoneticPr fontId="0" type="Hiragana"/>
  </si>
  <si>
    <t>店長</t>
    <phoneticPr fontId="0" type="Hiragana"/>
  </si>
  <si>
    <t>02142</t>
    <phoneticPr fontId="0" type="Hiragana"/>
  </si>
  <si>
    <t>彭添生</t>
    <phoneticPr fontId="0" type="Hiragana"/>
  </si>
  <si>
    <t>3.5T司機</t>
    <phoneticPr fontId="0" type="Hiragana"/>
  </si>
  <si>
    <t>中部倉庫</t>
    <phoneticPr fontId="0" type="Hiragana"/>
  </si>
  <si>
    <t>02143</t>
    <phoneticPr fontId="0" type="Hiragana"/>
  </si>
  <si>
    <t>賴嘉偉</t>
    <phoneticPr fontId="0" type="Hiragana"/>
  </si>
  <si>
    <t>工讀生</t>
    <phoneticPr fontId="0" type="Hiragana"/>
  </si>
  <si>
    <t>02144</t>
    <phoneticPr fontId="0" type="Hiragana"/>
  </si>
  <si>
    <t>張文山</t>
    <phoneticPr fontId="0" type="Hiragana"/>
  </si>
  <si>
    <t>X</t>
    <phoneticPr fontId="0" type="Hiragana"/>
  </si>
  <si>
    <t>吳郁宬</t>
    <phoneticPr fontId="0" type="Hiragana"/>
  </si>
  <si>
    <t>02145</t>
    <phoneticPr fontId="0" type="Hiragana"/>
  </si>
  <si>
    <t>外場人員</t>
    <phoneticPr fontId="0" type="Hiragana"/>
  </si>
  <si>
    <t>02146</t>
    <phoneticPr fontId="0" type="Hiragana"/>
  </si>
  <si>
    <t>業務包材清潔</t>
    <phoneticPr fontId="0" type="Hiragana"/>
  </si>
  <si>
    <t>02147</t>
    <phoneticPr fontId="0" type="Hiragana"/>
  </si>
  <si>
    <t>吳彩融</t>
    <phoneticPr fontId="0" type="Hiragana"/>
  </si>
  <si>
    <t>助理會計</t>
    <phoneticPr fontId="0" type="Hiragana"/>
  </si>
  <si>
    <t>總經理室-幹訓班</t>
    <phoneticPr fontId="0" type="Hiragana"/>
  </si>
  <si>
    <t>02135</t>
    <phoneticPr fontId="0" type="Hiragana"/>
  </si>
  <si>
    <t>林欣瑜</t>
    <phoneticPr fontId="0" type="Hiragana"/>
  </si>
  <si>
    <t>副管理師</t>
    <phoneticPr fontId="0" type="Hiragana"/>
  </si>
  <si>
    <t>明基北部專案(龍潭)</t>
    <phoneticPr fontId="0" type="Hiragana"/>
  </si>
  <si>
    <t>02148</t>
    <phoneticPr fontId="0" type="Hiragana"/>
  </si>
  <si>
    <t>朱逸仙</t>
    <phoneticPr fontId="0" type="Hiragana"/>
  </si>
  <si>
    <t>02149</t>
    <phoneticPr fontId="0" type="Hiragana"/>
  </si>
  <si>
    <t>葉耀微</t>
    <phoneticPr fontId="0" type="Hiragana"/>
  </si>
  <si>
    <t>晚班堆高機</t>
    <phoneticPr fontId="0" type="Hiragana"/>
  </si>
  <si>
    <t>(新站區)大里站報到</t>
    <phoneticPr fontId="0" type="Hiragana"/>
  </si>
  <si>
    <t>02155</t>
    <phoneticPr fontId="0" type="Hiragana"/>
  </si>
  <si>
    <t>呂文豪</t>
    <phoneticPr fontId="0" type="Hiragana"/>
  </si>
  <si>
    <t>再生研發中心</t>
    <phoneticPr fontId="0" type="Hiragana"/>
  </si>
  <si>
    <t>02150</t>
    <phoneticPr fontId="0" type="Hiragana"/>
  </si>
  <si>
    <t>王駿泳</t>
    <phoneticPr fontId="0" type="Hiragana"/>
  </si>
  <si>
    <t>專員</t>
    <phoneticPr fontId="0" type="Hiragana"/>
  </si>
  <si>
    <t>02151</t>
    <phoneticPr fontId="0" type="Hiragana"/>
  </si>
  <si>
    <t>施承享</t>
    <phoneticPr fontId="0" type="Hiragana"/>
  </si>
  <si>
    <t>營運管理處-主任班</t>
    <phoneticPr fontId="0" type="Hiragana"/>
  </si>
  <si>
    <t>02153</t>
    <phoneticPr fontId="0" type="Hiragana"/>
  </si>
  <si>
    <t>余政達</t>
    <phoneticPr fontId="0" type="Hiragana"/>
  </si>
  <si>
    <t>儲備幹部</t>
    <phoneticPr fontId="0" type="Hiragana"/>
  </si>
  <si>
    <t>業務開發處(南區市場開發部)</t>
    <phoneticPr fontId="0" type="Hiragana"/>
  </si>
  <si>
    <t>02152</t>
    <phoneticPr fontId="0" type="Hiragana"/>
  </si>
  <si>
    <t>黃瓊華</t>
    <phoneticPr fontId="0" type="Hiragana"/>
  </si>
  <si>
    <t>業務專員</t>
    <phoneticPr fontId="0" type="Hiragana"/>
  </si>
  <si>
    <t>新竹站</t>
    <phoneticPr fontId="0" type="Hiragana"/>
  </si>
  <si>
    <t>02156</t>
    <phoneticPr fontId="0" type="Hiragana"/>
  </si>
  <si>
    <t>黃守仁</t>
    <phoneticPr fontId="0" type="Hiragana"/>
  </si>
  <si>
    <t>計時作業員</t>
    <phoneticPr fontId="0" type="Hiragana"/>
  </si>
  <si>
    <t>文山專案</t>
    <phoneticPr fontId="0" type="Hiragana"/>
  </si>
  <si>
    <t>02157</t>
    <phoneticPr fontId="0" type="Hiragana"/>
  </si>
  <si>
    <t>巫信融</t>
    <phoneticPr fontId="0" type="Hiragana"/>
  </si>
  <si>
    <t>02158</t>
    <phoneticPr fontId="0" type="Hiragana"/>
  </si>
  <si>
    <t>張以能</t>
    <phoneticPr fontId="0" type="Hiragana"/>
  </si>
  <si>
    <t>便利通路事業處</t>
    <phoneticPr fontId="0" type="Hiragana"/>
  </si>
  <si>
    <t>02159</t>
    <phoneticPr fontId="0" type="Hiragana"/>
  </si>
  <si>
    <t>林佳明</t>
    <phoneticPr fontId="0" type="Hiragana"/>
  </si>
  <si>
    <t>3.5T司機</t>
    <phoneticPr fontId="0" type="Hiragana"/>
  </si>
  <si>
    <t>總經理室(幹訓班)</t>
    <phoneticPr fontId="0" type="Hiragana"/>
  </si>
  <si>
    <t>02154</t>
    <phoneticPr fontId="0" type="Hiragana"/>
  </si>
  <si>
    <t>粘清旻</t>
    <phoneticPr fontId="0" type="Hiragana"/>
  </si>
  <si>
    <t>明基北部專案(蘆竹)</t>
    <phoneticPr fontId="0" type="Hiragana"/>
  </si>
  <si>
    <t>02160</t>
    <phoneticPr fontId="0" type="Hiragana"/>
  </si>
  <si>
    <t>曾彥文</t>
    <phoneticPr fontId="0" type="Hiragana"/>
  </si>
  <si>
    <t>大明站</t>
    <phoneticPr fontId="0" type="Hiragana"/>
  </si>
  <si>
    <t>02161</t>
    <phoneticPr fontId="0" type="Hiragana"/>
  </si>
  <si>
    <t>王士記</t>
    <phoneticPr fontId="0" type="Hiragana"/>
  </si>
  <si>
    <t>桃園站</t>
    <phoneticPr fontId="0" type="Hiragana"/>
  </si>
  <si>
    <t>02162</t>
    <phoneticPr fontId="0" type="Hiragana"/>
  </si>
  <si>
    <t>陳永旺</t>
    <phoneticPr fontId="0" type="Hiragana"/>
  </si>
  <si>
    <t>夾子車司機</t>
    <phoneticPr fontId="0" type="Hiragana"/>
  </si>
  <si>
    <t>輔祥專案</t>
    <phoneticPr fontId="0" type="Hiragana"/>
  </si>
  <si>
    <t>X</t>
    <phoneticPr fontId="0" type="Hiragana"/>
  </si>
  <si>
    <t>劉家臻</t>
    <phoneticPr fontId="0" type="Hiragana"/>
  </si>
  <si>
    <t>全興分選場</t>
    <phoneticPr fontId="0" type="Hiragana"/>
  </si>
  <si>
    <t>02163</t>
    <phoneticPr fontId="0" type="Hiragana"/>
  </si>
  <si>
    <t>那列</t>
    <phoneticPr fontId="0" type="Hiragana"/>
  </si>
  <si>
    <t>作業員</t>
    <phoneticPr fontId="0" type="Hiragana"/>
  </si>
  <si>
    <t>勞保8/18郵寄</t>
    <phoneticPr fontId="0" type="Hiragana"/>
  </si>
  <si>
    <t>房麗平</t>
    <phoneticPr fontId="0" type="Hiragana"/>
  </si>
  <si>
    <t>64.10.29      B221378865</t>
    <phoneticPr fontId="0" type="Hiragana"/>
  </si>
  <si>
    <t>張冰帆</t>
    <phoneticPr fontId="0" type="Hiragana"/>
  </si>
  <si>
    <t>夢時代統包</t>
    <phoneticPr fontId="0" type="Hiragana"/>
  </si>
  <si>
    <t>謝嘉豪</t>
    <phoneticPr fontId="0" type="Hiragana"/>
  </si>
  <si>
    <t>全興分選課</t>
    <phoneticPr fontId="0" type="Hiragana"/>
  </si>
  <si>
    <t>02164</t>
    <phoneticPr fontId="0" type="Hiragana"/>
  </si>
  <si>
    <t>藍岡</t>
    <phoneticPr fontId="0" type="Hiragana"/>
  </si>
  <si>
    <t>全興處理課</t>
    <phoneticPr fontId="0" type="Hiragana"/>
  </si>
  <si>
    <t>02165</t>
    <phoneticPr fontId="0" type="Hiragana"/>
  </si>
  <si>
    <t>納隆</t>
    <phoneticPr fontId="0" type="Hiragana"/>
  </si>
  <si>
    <t>02166</t>
    <phoneticPr fontId="0" type="Hiragana"/>
  </si>
  <si>
    <t>替瓦</t>
    <phoneticPr fontId="0" type="Hiragana"/>
  </si>
  <si>
    <t>02172</t>
    <phoneticPr fontId="0" type="Hiragana"/>
  </si>
  <si>
    <t>黃素華</t>
    <phoneticPr fontId="0" type="Hiragana"/>
  </si>
  <si>
    <t>行政室</t>
    <phoneticPr fontId="0" type="Hiragana"/>
  </si>
  <si>
    <t>02171</t>
    <phoneticPr fontId="0" type="Hiragana"/>
  </si>
  <si>
    <t>陳虹儒</t>
    <phoneticPr fontId="0" type="Hiragana"/>
  </si>
  <si>
    <t>工讀生</t>
    <phoneticPr fontId="0" type="Hiragana"/>
  </si>
  <si>
    <t>文山站</t>
    <phoneticPr fontId="0" type="Hiragana"/>
  </si>
  <si>
    <t>02173</t>
    <phoneticPr fontId="0" type="Hiragana"/>
  </si>
  <si>
    <t>9/3加保</t>
    <phoneticPr fontId="0" type="Hiragana"/>
  </si>
  <si>
    <t>業務開發處(北區市場開發部)</t>
    <phoneticPr fontId="0" type="Hiragana"/>
  </si>
  <si>
    <t>02168</t>
    <phoneticPr fontId="0" type="Hiragana"/>
  </si>
  <si>
    <t>王群生</t>
    <phoneticPr fontId="0" type="Hiragana"/>
  </si>
  <si>
    <t>高級業務專員</t>
    <phoneticPr fontId="0" type="Hiragana"/>
  </si>
  <si>
    <t>02169</t>
    <phoneticPr fontId="0" type="Hiragana"/>
  </si>
  <si>
    <t>王美乃</t>
    <phoneticPr fontId="0" type="Hiragana"/>
  </si>
  <si>
    <t>稽核室</t>
    <phoneticPr fontId="0" type="Hiragana"/>
  </si>
  <si>
    <t>02170</t>
    <phoneticPr fontId="0" type="Hiragana"/>
  </si>
  <si>
    <t>李嘉嫚</t>
    <phoneticPr fontId="0" type="Hiragana"/>
  </si>
  <si>
    <t>蘇勇志</t>
    <phoneticPr fontId="0" type="Hiragana"/>
  </si>
  <si>
    <t>02167</t>
    <phoneticPr fontId="0" type="Hiragana"/>
  </si>
  <si>
    <t>許騰元</t>
    <phoneticPr fontId="0" type="Hiragana"/>
  </si>
  <si>
    <t>金馬站</t>
    <phoneticPr fontId="0" type="Hiragana"/>
  </si>
  <si>
    <t>02174</t>
    <phoneticPr fontId="0" type="Hiragana"/>
  </si>
  <si>
    <t>何欣翰</t>
    <phoneticPr fontId="0" type="Hiragana"/>
  </si>
  <si>
    <t>李敬軒</t>
    <phoneticPr fontId="0" type="Hiragana"/>
  </si>
  <si>
    <t>黃榮耀</t>
    <phoneticPr fontId="0" type="Hiragana"/>
  </si>
  <si>
    <t>02177</t>
    <phoneticPr fontId="0" type="Hiragana"/>
  </si>
  <si>
    <t>翟曉燕</t>
    <phoneticPr fontId="0" type="Hiragana"/>
  </si>
  <si>
    <t>彭紅</t>
    <phoneticPr fontId="0" type="Hiragana"/>
  </si>
  <si>
    <t>02175</t>
    <phoneticPr fontId="0" type="Hiragana"/>
  </si>
  <si>
    <t>王政偉</t>
    <phoneticPr fontId="0" type="Hiragana"/>
  </si>
  <si>
    <t>C00024</t>
    <phoneticPr fontId="0" type="Hiragana"/>
  </si>
  <si>
    <t>楊鑫旺</t>
    <phoneticPr fontId="0" type="Hiragana"/>
  </si>
  <si>
    <t>喬翔分選課</t>
    <phoneticPr fontId="0" type="Hiragana"/>
  </si>
  <si>
    <t>C00023</t>
    <phoneticPr fontId="0" type="Hiragana"/>
  </si>
  <si>
    <t>林慧</t>
    <phoneticPr fontId="0" type="Hiragana"/>
  </si>
  <si>
    <t>C00022</t>
    <phoneticPr fontId="0" type="Hiragana"/>
  </si>
  <si>
    <t>何秋香</t>
    <phoneticPr fontId="0" type="Hiragana"/>
  </si>
  <si>
    <t>02178</t>
    <phoneticPr fontId="0" type="Hiragana"/>
  </si>
  <si>
    <t>劉柑薌</t>
    <phoneticPr fontId="0" type="Hiragana"/>
  </si>
  <si>
    <t>物流管理組</t>
    <phoneticPr fontId="0" type="Hiragana"/>
  </si>
  <si>
    <t>02176</t>
    <phoneticPr fontId="0" type="Hiragana"/>
  </si>
  <si>
    <t>李旋</t>
    <phoneticPr fontId="0" type="Hiragana"/>
  </si>
  <si>
    <t>助理管理師</t>
    <phoneticPr fontId="0" type="Hiragana"/>
  </si>
  <si>
    <t>斗六站</t>
    <phoneticPr fontId="0" type="Hiragana"/>
  </si>
  <si>
    <t>張志成</t>
    <phoneticPr fontId="0" type="Hiragana"/>
  </si>
  <si>
    <t>02183</t>
    <phoneticPr fontId="0" type="Hiragana"/>
  </si>
  <si>
    <t>林汶泉</t>
    <phoneticPr fontId="0" type="Hiragana"/>
  </si>
  <si>
    <t>17T夾子車司機</t>
    <phoneticPr fontId="0" type="Hiragana"/>
  </si>
  <si>
    <t>友達包材</t>
    <phoneticPr fontId="0" type="Hiragana"/>
  </si>
  <si>
    <t>02184</t>
    <phoneticPr fontId="0" type="Hiragana"/>
  </si>
  <si>
    <t>何仁材</t>
    <phoneticPr fontId="0" type="Hiragana"/>
  </si>
  <si>
    <t>早班計時作業員</t>
    <phoneticPr fontId="0" type="Hiragana"/>
  </si>
  <si>
    <t>翁凱宏</t>
    <phoneticPr fontId="0" type="Hiragana"/>
  </si>
  <si>
    <t>店長</t>
    <phoneticPr fontId="0" type="Hiragana"/>
  </si>
  <si>
    <r>
      <t>中區市場開發部</t>
    </r>
    <r>
      <rPr>
        <sz val="12"/>
        <color rgb="FF000000"/>
        <rFont val="Arial"/>
        <family val="2"/>
      </rPr>
      <t/>
    </r>
    <phoneticPr fontId="36" type="noConversion"/>
  </si>
  <si>
    <t>02179</t>
    <phoneticPr fontId="0" type="Hiragana"/>
  </si>
  <si>
    <t>業務專員</t>
    <phoneticPr fontId="0" type="Hiragana"/>
  </si>
  <si>
    <t>新竹站</t>
    <phoneticPr fontId="0" type="Hiragana"/>
  </si>
  <si>
    <t>X</t>
    <phoneticPr fontId="0" type="Hiragana"/>
  </si>
  <si>
    <t>洪振杰</t>
    <phoneticPr fontId="0" type="Hiragana"/>
  </si>
  <si>
    <t>3.5T司機</t>
    <phoneticPr fontId="0" type="Hiragana"/>
  </si>
  <si>
    <t>全興處理課</t>
    <phoneticPr fontId="0" type="Hiragana"/>
  </si>
  <si>
    <t>02185</t>
    <phoneticPr fontId="0" type="Hiragana"/>
  </si>
  <si>
    <t>克徹</t>
    <phoneticPr fontId="0" type="Hiragana"/>
  </si>
  <si>
    <t>外勞</t>
    <phoneticPr fontId="0" type="Hiragana"/>
  </si>
  <si>
    <t>02186</t>
    <phoneticPr fontId="0" type="Hiragana"/>
  </si>
  <si>
    <t>松奇</t>
    <phoneticPr fontId="0" type="Hiragana"/>
  </si>
  <si>
    <t>文山專案</t>
    <phoneticPr fontId="0" type="Hiragana"/>
  </si>
  <si>
    <t>簡合鍵</t>
    <phoneticPr fontId="0" type="Hiragana"/>
  </si>
  <si>
    <t>晚班堆高機</t>
    <phoneticPr fontId="0" type="Hiragana"/>
  </si>
  <si>
    <t>法務環安組</t>
    <phoneticPr fontId="0" type="Hiragana"/>
  </si>
  <si>
    <t>02180</t>
    <phoneticPr fontId="0" type="Hiragana"/>
  </si>
  <si>
    <t>楊寬裕</t>
    <phoneticPr fontId="0" type="Hiragana"/>
  </si>
  <si>
    <t>管理師</t>
    <phoneticPr fontId="0" type="Hiragana"/>
  </si>
  <si>
    <t>02188</t>
    <phoneticPr fontId="0" type="Hiragana"/>
  </si>
  <si>
    <t>許天勇</t>
    <phoneticPr fontId="0" type="Hiragana"/>
  </si>
  <si>
    <t>外場人員</t>
    <phoneticPr fontId="0" type="Hiragana"/>
  </si>
  <si>
    <t>02189</t>
    <phoneticPr fontId="0" type="Hiragana"/>
  </si>
  <si>
    <t>外場人員</t>
    <phoneticPr fontId="0" type="Hiragana"/>
  </si>
  <si>
    <t>人資策略組</t>
    <phoneticPr fontId="0" type="Hiragana"/>
  </si>
  <si>
    <t>02181</t>
    <phoneticPr fontId="0" type="Hiragana"/>
  </si>
  <si>
    <t>陳怡儒</t>
    <phoneticPr fontId="0" type="Hiragana"/>
  </si>
  <si>
    <t>工讀生</t>
    <phoneticPr fontId="0" type="Hiragana"/>
  </si>
  <si>
    <t>便利通路事業處</t>
    <phoneticPr fontId="0" type="Hiragana"/>
  </si>
  <si>
    <t>02187</t>
    <phoneticPr fontId="0" type="Hiragana"/>
  </si>
  <si>
    <t>賴蘇蘭</t>
    <phoneticPr fontId="0" type="Hiragana"/>
  </si>
  <si>
    <t>助理會計</t>
    <phoneticPr fontId="0" type="Hiragana"/>
  </si>
  <si>
    <t>上班時間11:00~20:00
10:00長安店報到</t>
    <phoneticPr fontId="0" type="Hiragana"/>
  </si>
  <si>
    <t>友達-后里包材清潔區</t>
    <phoneticPr fontId="0" type="Hiragana"/>
  </si>
  <si>
    <t>X</t>
    <phoneticPr fontId="0" type="Hiragana"/>
  </si>
  <si>
    <t>X</t>
    <phoneticPr fontId="0" type="Hiragana"/>
  </si>
  <si>
    <t>友達-后里包材清潔區</t>
    <phoneticPr fontId="0" type="Hiragana"/>
  </si>
  <si>
    <t>X</t>
    <phoneticPr fontId="0" type="Hiragana"/>
  </si>
  <si>
    <t>友達-后里包材清潔區</t>
    <phoneticPr fontId="0" type="Hiragana"/>
  </si>
  <si>
    <t>X</t>
    <phoneticPr fontId="0" type="Hiragana"/>
  </si>
  <si>
    <t>友達-后里包材清潔區</t>
    <phoneticPr fontId="0" type="Hiragana"/>
  </si>
  <si>
    <t>X</t>
    <phoneticPr fontId="0" type="Hiragana"/>
  </si>
  <si>
    <t>財務處-會計組</t>
    <phoneticPr fontId="0" type="Hiragana"/>
  </si>
  <si>
    <t>02182</t>
    <phoneticPr fontId="0" type="Hiragana"/>
  </si>
  <si>
    <t>蔡淑婷</t>
    <phoneticPr fontId="0" type="Hiragana"/>
  </si>
  <si>
    <t>助理管理師</t>
    <phoneticPr fontId="0" type="Hiragana"/>
  </si>
  <si>
    <t>文山站</t>
    <phoneticPr fontId="0" type="Hiragana"/>
  </si>
  <si>
    <t>C00025</t>
    <phoneticPr fontId="0" type="Hiragana"/>
  </si>
  <si>
    <t>屈金霖</t>
    <phoneticPr fontId="0" type="Hiragana"/>
  </si>
  <si>
    <t>晚班堆高機</t>
    <phoneticPr fontId="0" type="Hiragana"/>
  </si>
  <si>
    <t>晚班10/16加保</t>
    <phoneticPr fontId="0" type="Hiragana"/>
  </si>
  <si>
    <t>友達-后里包材清潔區</t>
    <phoneticPr fontId="0" type="Hiragana"/>
  </si>
  <si>
    <t>X</t>
    <phoneticPr fontId="0" type="Hiragana"/>
  </si>
  <si>
    <t>友達-后里包材清潔區</t>
    <phoneticPr fontId="0" type="Hiragana"/>
  </si>
  <si>
    <t>X</t>
    <phoneticPr fontId="0" type="Hiragana"/>
  </si>
  <si>
    <t>友達-后里包材清潔區</t>
    <phoneticPr fontId="0" type="Hiragana"/>
  </si>
  <si>
    <t>謝妗珍</t>
    <phoneticPr fontId="0" type="Hiragana"/>
  </si>
  <si>
    <t>陳宇蓁</t>
    <phoneticPr fontId="0" type="Hiragana"/>
  </si>
  <si>
    <t>業務開發處-行政室</t>
    <phoneticPr fontId="0" type="Hiragana"/>
  </si>
  <si>
    <t>02190</t>
    <phoneticPr fontId="0" type="Hiragana"/>
  </si>
  <si>
    <t>詹文仲</t>
    <phoneticPr fontId="0" type="Hiragana"/>
  </si>
  <si>
    <t>專員</t>
    <phoneticPr fontId="0" type="Hiragana"/>
  </si>
  <si>
    <t>彰興站</t>
    <phoneticPr fontId="0" type="Hiragana"/>
  </si>
  <si>
    <t>02193</t>
    <phoneticPr fontId="0" type="Hiragana"/>
  </si>
  <si>
    <t>張漢銘</t>
    <phoneticPr fontId="0" type="Hiragana"/>
  </si>
  <si>
    <t>外場人員</t>
    <phoneticPr fontId="0" type="Hiragana"/>
  </si>
  <si>
    <t>喬翔分選課</t>
    <phoneticPr fontId="0" type="Hiragana"/>
  </si>
  <si>
    <t>尹安明</t>
    <phoneticPr fontId="0" type="Hiragana"/>
  </si>
  <si>
    <t>計時作業員</t>
    <phoneticPr fontId="0" type="Hiragana"/>
  </si>
  <si>
    <t>文山專案</t>
    <phoneticPr fontId="0" type="Hiragana"/>
  </si>
  <si>
    <t>02192</t>
    <phoneticPr fontId="0" type="Hiragana"/>
  </si>
  <si>
    <t>李家瑜</t>
    <phoneticPr fontId="0" type="Hiragana"/>
  </si>
  <si>
    <t>全興分選課</t>
    <phoneticPr fontId="0" type="Hiragana"/>
  </si>
  <si>
    <t>02191</t>
    <phoneticPr fontId="0" type="Hiragana"/>
  </si>
  <si>
    <t>克林</t>
    <phoneticPr fontId="0" type="Hiragana"/>
  </si>
  <si>
    <t>外勞</t>
    <phoneticPr fontId="0" type="Hiragana"/>
  </si>
  <si>
    <t>王蕙君</t>
    <phoneticPr fontId="0" type="Hiragana"/>
  </si>
  <si>
    <t>中午離開</t>
    <phoneticPr fontId="0" type="Hiragana"/>
  </si>
  <si>
    <t>陳哲傑</t>
    <phoneticPr fontId="0" type="Hiragana"/>
  </si>
  <si>
    <t>夾子車司機</t>
    <phoneticPr fontId="0" type="Hiragana"/>
  </si>
  <si>
    <t>X</t>
    <phoneticPr fontId="0" type="Hiragana"/>
  </si>
  <si>
    <t>文山專案</t>
    <phoneticPr fontId="0" type="Hiragana"/>
  </si>
  <si>
    <t>02196</t>
    <phoneticPr fontId="0" type="Hiragana"/>
  </si>
  <si>
    <t>童彗君</t>
    <phoneticPr fontId="0" type="Hiragana"/>
  </si>
  <si>
    <t>計時作業員</t>
    <phoneticPr fontId="0" type="Hiragana"/>
  </si>
  <si>
    <t>便利通路事業處</t>
    <phoneticPr fontId="0" type="Hiragana"/>
  </si>
  <si>
    <t>02194</t>
    <phoneticPr fontId="0" type="Hiragana"/>
  </si>
  <si>
    <t>孫卉萱</t>
    <phoneticPr fontId="0" type="Hiragana"/>
  </si>
  <si>
    <t>店長</t>
    <phoneticPr fontId="0" type="Hiragana"/>
  </si>
  <si>
    <t>友達-后里包材清潔區</t>
    <phoneticPr fontId="0" type="Hiragana"/>
  </si>
  <si>
    <t>劉惠如</t>
    <phoneticPr fontId="0" type="Hiragana"/>
  </si>
  <si>
    <t>X</t>
    <phoneticPr fontId="0" type="Hiragana"/>
  </si>
  <si>
    <t>人資策略組</t>
    <phoneticPr fontId="0" type="Hiragana"/>
  </si>
  <si>
    <t>02195</t>
    <phoneticPr fontId="0" type="Hiragana"/>
  </si>
  <si>
    <t>蘇若綺</t>
    <phoneticPr fontId="0" type="Hiragana"/>
  </si>
  <si>
    <t>工讀生</t>
    <phoneticPr fontId="0" type="Hiragana"/>
  </si>
  <si>
    <t>夢時代統包</t>
    <phoneticPr fontId="0" type="Hiragana"/>
  </si>
  <si>
    <t>02197</t>
    <phoneticPr fontId="0" type="Hiragana"/>
  </si>
  <si>
    <t>鍾宏儒</t>
    <phoneticPr fontId="0" type="Hiragana"/>
  </si>
  <si>
    <t>外場人員</t>
    <phoneticPr fontId="0" type="Hiragana"/>
  </si>
  <si>
    <t>高雄仁武倉庫</t>
    <phoneticPr fontId="0" type="Hiragana"/>
  </si>
  <si>
    <t>02198</t>
    <phoneticPr fontId="0" type="Hiragana"/>
  </si>
  <si>
    <t>何貴英</t>
    <phoneticPr fontId="0" type="Hiragana"/>
  </si>
  <si>
    <t>友達-后里包材清潔區</t>
    <phoneticPr fontId="0" type="Hiragana"/>
  </si>
  <si>
    <t>黃雯依</t>
    <phoneticPr fontId="0" type="Hiragana"/>
  </si>
  <si>
    <t>喬翔分選課</t>
    <phoneticPr fontId="0" type="Hiragana"/>
  </si>
  <si>
    <t>吳寶彩</t>
    <phoneticPr fontId="0" type="Hiragana"/>
  </si>
  <si>
    <t>計時作業員</t>
    <phoneticPr fontId="0" type="Hiragana"/>
  </si>
  <si>
    <t>斗六站</t>
    <phoneticPr fontId="0" type="Hiragana"/>
  </si>
  <si>
    <t>02200</t>
    <phoneticPr fontId="0" type="Hiragana"/>
  </si>
  <si>
    <t>黃筱裴</t>
    <phoneticPr fontId="0" type="Hiragana"/>
  </si>
  <si>
    <t>窗口會計</t>
    <phoneticPr fontId="0" type="Hiragana"/>
  </si>
  <si>
    <t>物流管理組</t>
    <phoneticPr fontId="0" type="Hiragana"/>
  </si>
  <si>
    <t>02201</t>
    <phoneticPr fontId="0" type="Hiragana"/>
  </si>
  <si>
    <t>徐吳樺</t>
    <phoneticPr fontId="0" type="Hiragana"/>
  </si>
  <si>
    <t>大車司機</t>
    <phoneticPr fontId="0" type="Hiragana"/>
  </si>
  <si>
    <t>02202</t>
    <phoneticPr fontId="0" type="Hiragana"/>
  </si>
  <si>
    <t>顏詠彬</t>
    <phoneticPr fontId="0" type="Hiragana"/>
  </si>
  <si>
    <t>彰興站</t>
    <phoneticPr fontId="0" type="Hiragana"/>
  </si>
  <si>
    <t>02199</t>
    <phoneticPr fontId="0" type="Hiragana"/>
  </si>
  <si>
    <t>蔡渙凱</t>
    <phoneticPr fontId="0" type="Hiragana"/>
  </si>
  <si>
    <t>夾子車司機</t>
    <phoneticPr fontId="0" type="Hiragana"/>
  </si>
  <si>
    <t>斗六站</t>
    <phoneticPr fontId="0" type="Hiragana"/>
  </si>
  <si>
    <t>02203</t>
    <phoneticPr fontId="0" type="Hiragana"/>
  </si>
  <si>
    <t>窗口會計</t>
    <phoneticPr fontId="0" type="Hiragana"/>
  </si>
  <si>
    <t>文山專案</t>
    <phoneticPr fontId="0" type="Hiragana"/>
  </si>
  <si>
    <t>X</t>
    <phoneticPr fontId="0" type="Hiragana"/>
  </si>
  <si>
    <t>高振駸</t>
    <phoneticPr fontId="0" type="Hiragana"/>
  </si>
  <si>
    <t>作業員</t>
    <phoneticPr fontId="0" type="Hiragana"/>
  </si>
  <si>
    <t>101.12.01中午離職</t>
    <phoneticPr fontId="0" type="Hiragana"/>
  </si>
  <si>
    <t>營運管理處-主任班</t>
    <phoneticPr fontId="0" type="Hiragana"/>
  </si>
  <si>
    <t>02204</t>
    <phoneticPr fontId="0" type="Hiragana"/>
  </si>
  <si>
    <t>廖柏鈞</t>
    <phoneticPr fontId="0" type="Hiragana"/>
  </si>
  <si>
    <t>儲備幹部</t>
    <phoneticPr fontId="0" type="Hiragana"/>
  </si>
  <si>
    <t>喬翔分選課</t>
    <phoneticPr fontId="0" type="Hiragana"/>
  </si>
  <si>
    <t>02207</t>
    <phoneticPr fontId="0" type="Hiragana"/>
  </si>
  <si>
    <t>計時作業員</t>
    <phoneticPr fontId="0" type="Hiragana"/>
  </si>
  <si>
    <t>江志隆</t>
    <phoneticPr fontId="0" type="Hiragana"/>
  </si>
  <si>
    <t>計時作業員</t>
    <phoneticPr fontId="0" type="Hiragana"/>
  </si>
  <si>
    <t>蘆竹倉庫</t>
    <phoneticPr fontId="0" type="Hiragana"/>
  </si>
  <si>
    <t>X</t>
    <phoneticPr fontId="0" type="Hiragana"/>
  </si>
  <si>
    <t>外場人員</t>
    <phoneticPr fontId="0" type="Hiragana"/>
  </si>
  <si>
    <t>蘆竹倉庫</t>
    <phoneticPr fontId="0" type="Hiragana"/>
  </si>
  <si>
    <t>02209</t>
    <phoneticPr fontId="0" type="Hiragana"/>
  </si>
  <si>
    <t>外場人員</t>
    <phoneticPr fontId="0" type="Hiragana"/>
  </si>
  <si>
    <t>喬翔分選課</t>
    <phoneticPr fontId="0" type="Hiragana"/>
  </si>
  <si>
    <t>C00027</t>
    <phoneticPr fontId="0" type="Hiragana"/>
  </si>
  <si>
    <t>鍾玲花</t>
    <phoneticPr fontId="0" type="Hiragana"/>
  </si>
  <si>
    <t>計時作業員</t>
    <phoneticPr fontId="0" type="Hiragana"/>
  </si>
  <si>
    <t>蘆竹倉庫</t>
    <phoneticPr fontId="0" type="Hiragana"/>
  </si>
  <si>
    <t>C00030</t>
    <phoneticPr fontId="0" type="Hiragana"/>
  </si>
  <si>
    <t>林清雄</t>
    <phoneticPr fontId="0" type="Hiragana"/>
  </si>
  <si>
    <t>業務處行政室</t>
    <phoneticPr fontId="0" type="Hiragana"/>
  </si>
  <si>
    <t>02205</t>
    <phoneticPr fontId="0" type="Hiragana"/>
  </si>
  <si>
    <t>工讀生</t>
    <phoneticPr fontId="0" type="Hiragana"/>
  </si>
  <si>
    <t>文山專案</t>
    <phoneticPr fontId="0" type="Hiragana"/>
  </si>
  <si>
    <t>C00029</t>
    <phoneticPr fontId="0" type="Hiragana"/>
  </si>
  <si>
    <t>李志強</t>
    <phoneticPr fontId="0" type="Hiragana"/>
  </si>
  <si>
    <t>堆高機</t>
    <phoneticPr fontId="0" type="Hiragana"/>
  </si>
  <si>
    <t>員林站</t>
    <phoneticPr fontId="0" type="Hiragana"/>
  </si>
  <si>
    <t>02208</t>
    <phoneticPr fontId="0" type="Hiragana"/>
  </si>
  <si>
    <t>王亭芳</t>
    <phoneticPr fontId="0" type="Hiragana"/>
  </si>
  <si>
    <t>助理會計</t>
    <phoneticPr fontId="0" type="Hiragana"/>
  </si>
  <si>
    <t>新站區</t>
    <phoneticPr fontId="0" type="Hiragana"/>
  </si>
  <si>
    <t>全興處理課</t>
    <phoneticPr fontId="0" type="Hiragana"/>
  </si>
  <si>
    <t>02210</t>
    <phoneticPr fontId="0" type="Hiragana"/>
  </si>
  <si>
    <t>阿康</t>
    <phoneticPr fontId="0" type="Hiragana"/>
  </si>
  <si>
    <t>外勞</t>
    <phoneticPr fontId="0" type="Hiragana"/>
  </si>
  <si>
    <t>C00028</t>
    <phoneticPr fontId="0" type="Hiragana"/>
  </si>
  <si>
    <t>堆高機</t>
    <phoneticPr fontId="0" type="Hiragana"/>
  </si>
  <si>
    <t>員林站</t>
    <phoneticPr fontId="0" type="Hiragana"/>
  </si>
  <si>
    <t>X</t>
    <phoneticPr fontId="0" type="Hiragana"/>
  </si>
  <si>
    <t>黃朝陽</t>
    <phoneticPr fontId="0" type="Hiragana"/>
  </si>
  <si>
    <t>外場人員</t>
    <phoneticPr fontId="0" type="Hiragana"/>
  </si>
  <si>
    <t>101.12.24中午離職</t>
    <phoneticPr fontId="0" type="Hiragana"/>
  </si>
  <si>
    <t>文山專案</t>
    <phoneticPr fontId="0" type="Hiragana"/>
  </si>
  <si>
    <t>02211</t>
    <phoneticPr fontId="0" type="Hiragana"/>
  </si>
  <si>
    <t>堆高機</t>
    <phoneticPr fontId="0" type="Hiragana"/>
  </si>
  <si>
    <t>文山專案</t>
    <phoneticPr fontId="0" type="Hiragana"/>
  </si>
  <si>
    <t>02213</t>
    <phoneticPr fontId="0" type="Hiragana"/>
  </si>
  <si>
    <t>蔡孟彥</t>
    <phoneticPr fontId="0" type="Hiragana"/>
  </si>
  <si>
    <t>作業員</t>
    <phoneticPr fontId="0" type="Hiragana"/>
  </si>
  <si>
    <t>便利通店</t>
    <phoneticPr fontId="0" type="Hiragana"/>
  </si>
  <si>
    <t>02212</t>
    <phoneticPr fontId="0" type="Hiragana"/>
  </si>
  <si>
    <t>黃偉豪</t>
    <phoneticPr fontId="0" type="Hiragana"/>
  </si>
  <si>
    <t>店長</t>
    <phoneticPr fontId="0" type="Hiragana"/>
  </si>
  <si>
    <t>友達-后里包材清潔區</t>
    <phoneticPr fontId="0" type="Hiragana"/>
  </si>
  <si>
    <t>02214</t>
    <phoneticPr fontId="0" type="Hiragana"/>
  </si>
  <si>
    <t>劉家仁</t>
    <phoneticPr fontId="0" type="Hiragana"/>
  </si>
  <si>
    <t>員林三信站</t>
    <phoneticPr fontId="0" type="Hiragana"/>
  </si>
  <si>
    <t>02217</t>
    <phoneticPr fontId="0" type="Hiragana"/>
  </si>
  <si>
    <t>曹志豪</t>
    <phoneticPr fontId="0" type="Hiragana"/>
  </si>
  <si>
    <t>3.5T司機</t>
    <phoneticPr fontId="0" type="Hiragana"/>
  </si>
  <si>
    <t>員林新站</t>
    <phoneticPr fontId="0" type="Hiragana"/>
  </si>
  <si>
    <t>X</t>
    <phoneticPr fontId="0" type="Hiragana"/>
  </si>
  <si>
    <t>陳志佳</t>
    <phoneticPr fontId="0" type="Hiragana"/>
  </si>
  <si>
    <t>外場人員</t>
    <phoneticPr fontId="0" type="Hiragana"/>
  </si>
  <si>
    <t>營運管理處-主任班</t>
    <phoneticPr fontId="0" type="Hiragana"/>
  </si>
  <si>
    <t>02206</t>
    <phoneticPr fontId="0" type="Hiragana"/>
  </si>
  <si>
    <t>李建毅</t>
    <phoneticPr fontId="0" type="Hiragana"/>
  </si>
  <si>
    <t>儲備幹部</t>
    <phoneticPr fontId="0" type="Hiragana"/>
  </si>
  <si>
    <t>02219</t>
    <phoneticPr fontId="0" type="Hiragana"/>
  </si>
  <si>
    <t>李振齊</t>
    <phoneticPr fontId="0" type="Hiragana"/>
  </si>
  <si>
    <t>夢時代統包</t>
    <phoneticPr fontId="0" type="Hiragana"/>
  </si>
  <si>
    <t>02223</t>
    <phoneticPr fontId="0" type="Hiragana"/>
  </si>
  <si>
    <t>吳秉達</t>
    <phoneticPr fontId="0" type="Hiragana"/>
  </si>
  <si>
    <t>人資策略組</t>
    <phoneticPr fontId="0" type="Hiragana"/>
  </si>
  <si>
    <t>02215</t>
    <phoneticPr fontId="0" type="Hiragana"/>
  </si>
  <si>
    <t>紀友文</t>
    <phoneticPr fontId="0" type="Hiragana"/>
  </si>
  <si>
    <t>管理師</t>
    <phoneticPr fontId="0" type="Hiragana"/>
  </si>
  <si>
    <t>南科3M</t>
    <phoneticPr fontId="0" type="Hiragana"/>
  </si>
  <si>
    <t>02224</t>
    <phoneticPr fontId="0" type="Hiragana"/>
  </si>
  <si>
    <t>楊宗霖</t>
    <phoneticPr fontId="0" type="Hiragana"/>
  </si>
  <si>
    <t>夾子車司機</t>
    <phoneticPr fontId="0" type="Hiragana"/>
  </si>
  <si>
    <t>台中水湳站</t>
    <phoneticPr fontId="0" type="Hiragana"/>
  </si>
  <si>
    <t>02218</t>
    <phoneticPr fontId="0" type="Hiragana"/>
  </si>
  <si>
    <t>游麗玉</t>
    <phoneticPr fontId="0" type="Hiragana"/>
  </si>
  <si>
    <t>助理會計</t>
    <phoneticPr fontId="0" type="Hiragana"/>
  </si>
  <si>
    <t>業務開發處-南區市場開發部</t>
    <phoneticPr fontId="0" type="Hiragana"/>
  </si>
  <si>
    <t>02216</t>
    <phoneticPr fontId="0" type="Hiragana"/>
  </si>
  <si>
    <t>孫鈺泠</t>
    <phoneticPr fontId="0" type="Hiragana"/>
  </si>
  <si>
    <t>業務專員</t>
    <phoneticPr fontId="0" type="Hiragana"/>
  </si>
  <si>
    <t>02225</t>
    <phoneticPr fontId="0" type="Hiragana"/>
  </si>
  <si>
    <t>賴雪玉</t>
    <phoneticPr fontId="0" type="Hiragana"/>
  </si>
  <si>
    <t>窗口會計</t>
    <phoneticPr fontId="0" type="Hiragana"/>
  </si>
  <si>
    <t>業務開發處-北區市場開發部</t>
    <phoneticPr fontId="0" type="Hiragana"/>
  </si>
  <si>
    <t>02220</t>
    <phoneticPr fontId="0" type="Hiragana"/>
  </si>
  <si>
    <t>余靜怡</t>
    <phoneticPr fontId="0" type="Hiragana"/>
  </si>
  <si>
    <t>業務開發處-南區物流倉儲部</t>
    <phoneticPr fontId="0" type="Hiragana"/>
  </si>
  <si>
    <t>02221</t>
    <phoneticPr fontId="0" type="Hiragana"/>
  </si>
  <si>
    <t>藍友智</t>
    <phoneticPr fontId="0" type="Hiragana"/>
  </si>
  <si>
    <t>主任</t>
    <phoneticPr fontId="0" type="Hiragana"/>
  </si>
  <si>
    <t>02222</t>
    <phoneticPr fontId="0" type="Hiragana"/>
  </si>
  <si>
    <t>吳彥業</t>
    <phoneticPr fontId="0" type="Hiragana"/>
  </si>
  <si>
    <t>02227</t>
    <phoneticPr fontId="0" type="Hiragana"/>
  </si>
  <si>
    <t>白雨晨</t>
    <phoneticPr fontId="0" type="Hiragana"/>
  </si>
  <si>
    <t>短期作業員</t>
    <phoneticPr fontId="0" type="Hiragana"/>
  </si>
  <si>
    <t>梁云佳</t>
    <phoneticPr fontId="0" type="Hiragana"/>
  </si>
  <si>
    <t>02228</t>
    <phoneticPr fontId="0" type="Hiragana"/>
  </si>
  <si>
    <t>武祥麟</t>
    <phoneticPr fontId="0" type="Hiragana"/>
  </si>
  <si>
    <t>黃偉銘</t>
    <phoneticPr fontId="0" type="Hiragana"/>
  </si>
  <si>
    <t>全興分選課</t>
    <phoneticPr fontId="0" type="Hiragana"/>
  </si>
  <si>
    <t>02229</t>
    <phoneticPr fontId="0" type="Hiragana"/>
  </si>
  <si>
    <t>拉佳</t>
    <phoneticPr fontId="0" type="Hiragana"/>
  </si>
  <si>
    <t>外勞</t>
    <phoneticPr fontId="0" type="Hiragana"/>
  </si>
  <si>
    <t>02231</t>
    <phoneticPr fontId="0" type="Hiragana"/>
  </si>
  <si>
    <t>張紘維</t>
    <phoneticPr fontId="0" type="Hiragana"/>
  </si>
  <si>
    <t>02236</t>
    <phoneticPr fontId="0" type="Hiragana"/>
  </si>
  <si>
    <t>蕭裕寶</t>
    <phoneticPr fontId="0" type="Hiragana"/>
  </si>
  <si>
    <t>勞保:員林</t>
    <phoneticPr fontId="0" type="Hiragana"/>
  </si>
  <si>
    <t>薛建誠</t>
    <phoneticPr fontId="0" type="Hiragana"/>
  </si>
  <si>
    <t>02234</t>
    <phoneticPr fontId="0" type="Hiragana"/>
  </si>
  <si>
    <t>邱俊士</t>
    <phoneticPr fontId="0" type="Hiragana"/>
  </si>
  <si>
    <t>安定倉庫</t>
    <phoneticPr fontId="0" type="Hiragana"/>
  </si>
  <si>
    <t>02232</t>
    <phoneticPr fontId="0" type="Hiragana"/>
  </si>
  <si>
    <t>鄭怡婷</t>
    <phoneticPr fontId="0" type="Hiragana"/>
  </si>
  <si>
    <t>2/19加保</t>
    <phoneticPr fontId="0" type="Hiragana"/>
  </si>
  <si>
    <t>土城站</t>
    <phoneticPr fontId="0" type="Hiragana"/>
  </si>
  <si>
    <t>02233</t>
    <phoneticPr fontId="0" type="Hiragana"/>
  </si>
  <si>
    <t>2/20加保</t>
    <phoneticPr fontId="0" type="Hiragana"/>
  </si>
  <si>
    <t>南科3M</t>
    <phoneticPr fontId="0" type="Hiragana"/>
  </si>
  <si>
    <t>02237</t>
    <phoneticPr fontId="0" type="Hiragana"/>
  </si>
  <si>
    <t>張郡勻</t>
    <phoneticPr fontId="0" type="Hiragana"/>
  </si>
  <si>
    <t>作業員</t>
    <phoneticPr fontId="0" type="Hiragana"/>
  </si>
  <si>
    <t>02238</t>
    <phoneticPr fontId="0" type="Hiragana"/>
  </si>
  <si>
    <t>方雅欣</t>
    <phoneticPr fontId="0" type="Hiragana"/>
  </si>
  <si>
    <t>文山專案</t>
    <phoneticPr fontId="0" type="Hiragana"/>
  </si>
  <si>
    <t>02239</t>
    <phoneticPr fontId="0" type="Hiragana"/>
  </si>
  <si>
    <t>堆高機</t>
    <phoneticPr fontId="0" type="Hiragana"/>
  </si>
  <si>
    <t>中部倉庫</t>
    <phoneticPr fontId="0" type="Hiragana"/>
  </si>
  <si>
    <t>C00031</t>
    <phoneticPr fontId="0" type="Hiragana"/>
  </si>
  <si>
    <t>黃永騰</t>
    <phoneticPr fontId="0" type="Hiragana"/>
  </si>
  <si>
    <t>作業員</t>
    <phoneticPr fontId="0" type="Hiragana"/>
  </si>
  <si>
    <t>高雄仁武倉庫</t>
    <phoneticPr fontId="0" type="Hiragana"/>
  </si>
  <si>
    <t>X</t>
    <phoneticPr fontId="0" type="Hiragana"/>
  </si>
  <si>
    <t>陸越群</t>
    <phoneticPr fontId="0" type="Hiragana"/>
  </si>
  <si>
    <t>外場人員</t>
    <phoneticPr fontId="0" type="Hiragana"/>
  </si>
  <si>
    <t>安定倉庫</t>
    <phoneticPr fontId="0" type="Hiragana"/>
  </si>
  <si>
    <t>02235</t>
    <phoneticPr fontId="0" type="Hiragana"/>
  </si>
  <si>
    <t>胡怡珊</t>
    <phoneticPr fontId="0" type="Hiragana"/>
  </si>
  <si>
    <t>助理會計</t>
    <phoneticPr fontId="0" type="Hiragana"/>
  </si>
  <si>
    <t>全興處理課</t>
    <phoneticPr fontId="0" type="Hiragana"/>
  </si>
  <si>
    <t>02240</t>
    <phoneticPr fontId="0" type="Hiragana"/>
  </si>
  <si>
    <t>溫勝翔</t>
    <phoneticPr fontId="0" type="Hiragana"/>
  </si>
  <si>
    <t>大車司機</t>
    <phoneticPr fontId="0" type="Hiragana"/>
  </si>
  <si>
    <t>營運管理處-主任班</t>
    <phoneticPr fontId="0" type="Hiragana"/>
  </si>
  <si>
    <t>02242</t>
    <phoneticPr fontId="0" type="Hiragana"/>
  </si>
  <si>
    <t>吳翊帆</t>
    <phoneticPr fontId="0" type="Hiragana"/>
  </si>
  <si>
    <t>儲備幹部</t>
    <phoneticPr fontId="0" type="Hiragana"/>
  </si>
  <si>
    <t>總經理室-幹訓班</t>
    <phoneticPr fontId="0" type="Hiragana"/>
  </si>
  <si>
    <t>02243</t>
    <phoneticPr fontId="0" type="Hiragana"/>
  </si>
  <si>
    <t>李威德</t>
    <phoneticPr fontId="0" type="Hiragana"/>
  </si>
  <si>
    <t>稽核室</t>
    <phoneticPr fontId="0" type="Hiragana"/>
  </si>
  <si>
    <t>02241</t>
    <phoneticPr fontId="0" type="Hiragana"/>
  </si>
  <si>
    <t>鄭旭志</t>
    <phoneticPr fontId="0" type="Hiragana"/>
  </si>
  <si>
    <t>管理師</t>
    <phoneticPr fontId="0" type="Hiragana"/>
  </si>
  <si>
    <t>02244</t>
    <phoneticPr fontId="0" type="Hiragana"/>
  </si>
  <si>
    <t>楊銘福</t>
    <phoneticPr fontId="0" type="Hiragana"/>
  </si>
  <si>
    <t>員林站</t>
    <phoneticPr fontId="0" type="Hiragana"/>
  </si>
  <si>
    <t>蔡政利</t>
    <phoneticPr fontId="0" type="Hiragana"/>
  </si>
  <si>
    <t>平板車司機</t>
    <phoneticPr fontId="0" type="Hiragana"/>
  </si>
  <si>
    <t>彰興站</t>
    <phoneticPr fontId="0" type="Hiragana"/>
  </si>
  <si>
    <t>02245</t>
    <phoneticPr fontId="0" type="Hiragana"/>
  </si>
  <si>
    <t>張又中</t>
    <phoneticPr fontId="0" type="Hiragana"/>
  </si>
  <si>
    <t>南科3M</t>
    <phoneticPr fontId="0" type="Hiragana"/>
  </si>
  <si>
    <t>02248</t>
    <phoneticPr fontId="0" type="Hiragana"/>
  </si>
  <si>
    <t>陳復志</t>
    <phoneticPr fontId="0" type="Hiragana"/>
  </si>
  <si>
    <t>02246</t>
    <phoneticPr fontId="0" type="Hiragana"/>
  </si>
  <si>
    <t>石慶隆</t>
    <phoneticPr fontId="0" type="Hiragana"/>
  </si>
  <si>
    <t>02252</t>
    <phoneticPr fontId="0" type="Hiragana"/>
  </si>
  <si>
    <t>楊鎮宇</t>
    <phoneticPr fontId="0" type="Hiragana"/>
  </si>
  <si>
    <t>02249</t>
    <phoneticPr fontId="0" type="Hiragana"/>
  </si>
  <si>
    <t>王俊銘</t>
    <phoneticPr fontId="0" type="Hiragana"/>
  </si>
  <si>
    <t>02251</t>
    <phoneticPr fontId="0" type="Hiragana"/>
  </si>
  <si>
    <t>王振崑</t>
    <phoneticPr fontId="0" type="Hiragana"/>
  </si>
  <si>
    <t>02250</t>
    <phoneticPr fontId="0" type="Hiragana"/>
  </si>
  <si>
    <t>王政煌</t>
    <phoneticPr fontId="0" type="Hiragana"/>
  </si>
  <si>
    <t>業務開發處-南區市場開發部</t>
    <phoneticPr fontId="0" type="Hiragana"/>
  </si>
  <si>
    <t>02230</t>
    <phoneticPr fontId="0" type="Hiragana"/>
  </si>
  <si>
    <t>涂志偉</t>
    <phoneticPr fontId="0" type="Hiragana"/>
  </si>
  <si>
    <t>業務專員</t>
    <phoneticPr fontId="0" type="Hiragana"/>
  </si>
  <si>
    <t>國際事業處-行政室</t>
    <phoneticPr fontId="0" type="Hiragana"/>
  </si>
  <si>
    <t>02247</t>
    <phoneticPr fontId="0" type="Hiragana"/>
  </si>
  <si>
    <t>黎子洋</t>
    <phoneticPr fontId="0" type="Hiragana"/>
  </si>
  <si>
    <t>助理管理師</t>
    <phoneticPr fontId="0" type="Hiragana"/>
  </si>
  <si>
    <t>文山專案</t>
    <phoneticPr fontId="0" type="Hiragana"/>
  </si>
  <si>
    <t>02253</t>
    <phoneticPr fontId="0" type="Hiragana"/>
  </si>
  <si>
    <t>王喻模</t>
    <phoneticPr fontId="0" type="Hiragana"/>
  </si>
  <si>
    <t>C00032</t>
    <phoneticPr fontId="0" type="Hiragana"/>
  </si>
  <si>
    <t>窗口會計</t>
    <phoneticPr fontId="0" type="Hiragana"/>
  </si>
  <si>
    <t>友達包材</t>
    <phoneticPr fontId="0" type="Hiragana"/>
  </si>
  <si>
    <t>C00033</t>
    <phoneticPr fontId="0" type="Hiragana"/>
  </si>
  <si>
    <t>曾苑婷</t>
    <phoneticPr fontId="0" type="Hiragana"/>
  </si>
  <si>
    <t>作業員</t>
    <phoneticPr fontId="0" type="Hiragana"/>
  </si>
  <si>
    <t>業務包材清潔</t>
    <phoneticPr fontId="0" type="Hiragana"/>
  </si>
  <si>
    <t>02255</t>
    <phoneticPr fontId="0" type="Hiragana"/>
  </si>
  <si>
    <t>蕭惠婷</t>
    <phoneticPr fontId="0" type="Hiragana"/>
  </si>
  <si>
    <t>助理會計</t>
    <phoneticPr fontId="0" type="Hiragana"/>
  </si>
  <si>
    <t>員林站</t>
    <phoneticPr fontId="0" type="Hiragana"/>
  </si>
  <si>
    <t>02254</t>
    <phoneticPr fontId="0" type="Hiragana"/>
  </si>
  <si>
    <t>詹偉昌</t>
    <phoneticPr fontId="0" type="Hiragana"/>
  </si>
  <si>
    <t>3.5T司機</t>
    <phoneticPr fontId="0" type="Hiragana"/>
  </si>
  <si>
    <t>文山專案</t>
    <phoneticPr fontId="0" type="Hiragana"/>
  </si>
  <si>
    <t>02258</t>
    <phoneticPr fontId="0" type="Hiragana"/>
  </si>
  <si>
    <t>溫壽昌</t>
    <phoneticPr fontId="0" type="Hiragana"/>
  </si>
  <si>
    <t>土城站</t>
    <phoneticPr fontId="0" type="Hiragana"/>
  </si>
  <si>
    <t>C00034</t>
    <phoneticPr fontId="0" type="Hiragana"/>
  </si>
  <si>
    <t>劉得鑅</t>
    <phoneticPr fontId="0" type="Hiragana"/>
  </si>
  <si>
    <t>外場人員</t>
    <phoneticPr fontId="0" type="Hiragana"/>
  </si>
  <si>
    <t>物流管理組</t>
    <phoneticPr fontId="0" type="Hiragana"/>
  </si>
  <si>
    <t>C00035</t>
    <phoneticPr fontId="0" type="Hiragana"/>
  </si>
  <si>
    <t>陳東煒</t>
    <phoneticPr fontId="0" type="Hiragana"/>
  </si>
  <si>
    <t>司機</t>
    <phoneticPr fontId="0" type="Hiragana"/>
  </si>
  <si>
    <t>研發中心</t>
    <phoneticPr fontId="0" type="Hiragana"/>
  </si>
  <si>
    <t>02256</t>
    <phoneticPr fontId="0" type="Hiragana"/>
  </si>
  <si>
    <t>呂智偉</t>
    <phoneticPr fontId="0" type="Hiragana"/>
  </si>
  <si>
    <t>管理師</t>
    <phoneticPr fontId="0" type="Hiragana"/>
  </si>
  <si>
    <t>營運管理處-主任班</t>
    <phoneticPr fontId="0" type="Hiragana"/>
  </si>
  <si>
    <t>02257</t>
    <phoneticPr fontId="0" type="Hiragana"/>
  </si>
  <si>
    <t>蕭士維</t>
    <phoneticPr fontId="0" type="Hiragana"/>
  </si>
  <si>
    <t>儲備幹部</t>
    <phoneticPr fontId="0" type="Hiragana"/>
  </si>
  <si>
    <t>02259</t>
    <phoneticPr fontId="0" type="Hiragana"/>
  </si>
  <si>
    <t>陳嘉豪</t>
    <phoneticPr fontId="0" type="Hiragana"/>
  </si>
  <si>
    <t>彰興站</t>
    <phoneticPr fontId="0" type="Hiragana"/>
  </si>
  <si>
    <t>02260</t>
    <phoneticPr fontId="0" type="Hiragana"/>
  </si>
  <si>
    <t>呂勇文</t>
    <phoneticPr fontId="0" type="Hiragana"/>
  </si>
  <si>
    <t>大貨車司機(23T)</t>
    <phoneticPr fontId="0" type="Hiragana"/>
  </si>
  <si>
    <t>中和中山站</t>
    <phoneticPr fontId="0" type="Hiragana"/>
  </si>
  <si>
    <t>02263</t>
    <phoneticPr fontId="0" type="Hiragana"/>
  </si>
  <si>
    <t>李志華</t>
    <phoneticPr fontId="0" type="Hiragana"/>
  </si>
  <si>
    <t>北部(新站)</t>
    <phoneticPr fontId="0" type="Hiragana"/>
  </si>
  <si>
    <t>X</t>
    <phoneticPr fontId="0" type="Hiragana"/>
  </si>
  <si>
    <t>曾裕勝</t>
    <phoneticPr fontId="0" type="Hiragana"/>
  </si>
  <si>
    <t>02262</t>
    <phoneticPr fontId="0" type="Hiragana"/>
  </si>
  <si>
    <t>郭玉潔</t>
    <phoneticPr fontId="0" type="Hiragana"/>
  </si>
  <si>
    <t>02264</t>
    <phoneticPr fontId="0" type="Hiragana"/>
  </si>
  <si>
    <t>林煒翔</t>
    <phoneticPr fontId="0" type="Hiragana"/>
  </si>
  <si>
    <t>土城中華站</t>
    <phoneticPr fontId="0" type="Hiragana"/>
  </si>
  <si>
    <t>02267</t>
    <phoneticPr fontId="0" type="Hiragana"/>
  </si>
  <si>
    <t>呂議閎</t>
    <phoneticPr fontId="0" type="Hiragana"/>
  </si>
  <si>
    <t>財務處-會計組</t>
    <phoneticPr fontId="0" type="Hiragana"/>
  </si>
  <si>
    <t>02261</t>
    <phoneticPr fontId="0" type="Hiragana"/>
  </si>
  <si>
    <t>吳欣樺</t>
    <phoneticPr fontId="0" type="Hiragana"/>
  </si>
  <si>
    <t>助理管理師</t>
    <phoneticPr fontId="0" type="Hiragana"/>
  </si>
  <si>
    <t>02266</t>
    <phoneticPr fontId="0" type="Hiragana"/>
  </si>
  <si>
    <t>林湧振</t>
    <phoneticPr fontId="0" type="Hiragana"/>
  </si>
  <si>
    <t>員林三信站</t>
    <phoneticPr fontId="0" type="Hiragana"/>
  </si>
  <si>
    <t>02265</t>
    <phoneticPr fontId="0" type="Hiragana"/>
  </si>
  <si>
    <t>黃加壽</t>
    <phoneticPr fontId="0" type="Hiragana"/>
  </si>
  <si>
    <t>徐金蓮</t>
    <phoneticPr fontId="0" type="Hiragana"/>
  </si>
  <si>
    <t>全興分選課</t>
    <phoneticPr fontId="0" type="Hiragana"/>
  </si>
  <si>
    <t>02268</t>
    <phoneticPr fontId="0" type="Hiragana"/>
  </si>
  <si>
    <t>達比</t>
    <phoneticPr fontId="0" type="Hiragana"/>
  </si>
  <si>
    <t>外勞</t>
    <phoneticPr fontId="0" type="Hiragana"/>
  </si>
  <si>
    <t>全興造粒課</t>
    <phoneticPr fontId="0" type="Hiragana"/>
  </si>
  <si>
    <t>02269</t>
    <phoneticPr fontId="0" type="Hiragana"/>
  </si>
  <si>
    <t>哈拉</t>
    <phoneticPr fontId="0" type="Hiragana"/>
  </si>
  <si>
    <t>02270</t>
    <phoneticPr fontId="0" type="Hiragana"/>
  </si>
  <si>
    <t>丹多</t>
    <phoneticPr fontId="0" type="Hiragana"/>
  </si>
  <si>
    <t>02274</t>
    <phoneticPr fontId="0" type="Hiragana"/>
  </si>
  <si>
    <t>鄭宇伶</t>
    <phoneticPr fontId="0" type="Hiragana"/>
  </si>
  <si>
    <t>02271</t>
    <phoneticPr fontId="0" type="Hiragana"/>
  </si>
  <si>
    <t>邱家銘</t>
    <phoneticPr fontId="0" type="Hiragana"/>
  </si>
  <si>
    <t>資源循環研發中心</t>
    <phoneticPr fontId="0" type="Hiragana"/>
  </si>
  <si>
    <t>02272</t>
    <phoneticPr fontId="0" type="Hiragana"/>
  </si>
  <si>
    <t>陳明義</t>
    <phoneticPr fontId="0" type="Hiragana"/>
  </si>
  <si>
    <t>高專</t>
    <phoneticPr fontId="0" type="Hiragana"/>
  </si>
  <si>
    <t>1/10發報到通知</t>
    <phoneticPr fontId="0" type="Hiragana"/>
  </si>
  <si>
    <t>國際事業處</t>
    <phoneticPr fontId="0" type="Hiragana"/>
  </si>
  <si>
    <t>02273</t>
    <phoneticPr fontId="0" type="Hiragana"/>
  </si>
  <si>
    <t>沈憶君</t>
    <phoneticPr fontId="0" type="Hiragana"/>
  </si>
  <si>
    <t>02275</t>
    <phoneticPr fontId="0" type="Hiragana"/>
  </si>
  <si>
    <t>陳姿羽</t>
    <phoneticPr fontId="0" type="Hiragana"/>
  </si>
  <si>
    <t>勞健保:創新(成本中心:營運行政一)</t>
    <phoneticPr fontId="0" type="Hiragana"/>
  </si>
  <si>
    <t>業務-包材清潔</t>
    <phoneticPr fontId="0" type="Hiragana"/>
  </si>
  <si>
    <t>02283</t>
    <phoneticPr fontId="0" type="Hiragana"/>
  </si>
  <si>
    <t>陳宇蓁</t>
    <phoneticPr fontId="0" type="Hiragana"/>
  </si>
  <si>
    <t>翔揚轉至正職</t>
    <phoneticPr fontId="0" type="Hiragana"/>
  </si>
  <si>
    <t>02284</t>
    <phoneticPr fontId="0" type="Hiragana"/>
  </si>
  <si>
    <t>傅廣鏵</t>
    <phoneticPr fontId="0" type="Hiragana"/>
  </si>
  <si>
    <t>02285</t>
    <phoneticPr fontId="0" type="Hiragana"/>
  </si>
  <si>
    <t>張銀村</t>
    <phoneticPr fontId="0" type="Hiragana"/>
  </si>
  <si>
    <t>中部倉庫</t>
    <phoneticPr fontId="0" type="Hiragana"/>
  </si>
  <si>
    <t>02277</t>
    <phoneticPr fontId="0" type="Hiragana"/>
  </si>
  <si>
    <t>曾鐘毅</t>
    <phoneticPr fontId="0" type="Hiragana"/>
  </si>
  <si>
    <t>喬翔分選</t>
    <phoneticPr fontId="0" type="Hiragana"/>
  </si>
  <si>
    <t>02281</t>
    <phoneticPr fontId="0" type="Hiragana"/>
  </si>
  <si>
    <t>趙霞</t>
    <phoneticPr fontId="0" type="Hiragana"/>
  </si>
  <si>
    <t>02280</t>
    <phoneticPr fontId="0" type="Hiragana"/>
  </si>
  <si>
    <t>鍾炎賜</t>
    <phoneticPr fontId="0" type="Hiragana"/>
  </si>
  <si>
    <t>02276</t>
    <phoneticPr fontId="0" type="Hiragana"/>
  </si>
  <si>
    <t>吳晉嘉</t>
    <phoneticPr fontId="0" type="Hiragana"/>
  </si>
  <si>
    <t>夾子車司機</t>
    <phoneticPr fontId="0" type="Hiragana"/>
  </si>
  <si>
    <t>02282</t>
    <phoneticPr fontId="0" type="Hiragana"/>
  </si>
  <si>
    <t>葉豪駿</t>
    <phoneticPr fontId="0" type="Hiragana"/>
  </si>
  <si>
    <t>02286</t>
    <phoneticPr fontId="0" type="Hiragana"/>
  </si>
  <si>
    <t>盧志文</t>
    <phoneticPr fontId="0" type="Hiragana"/>
  </si>
  <si>
    <t>02278</t>
    <phoneticPr fontId="0" type="Hiragana"/>
  </si>
  <si>
    <t>蔡銘浩</t>
    <phoneticPr fontId="0" type="Hiragana"/>
  </si>
  <si>
    <t>人資策略組</t>
    <phoneticPr fontId="0" type="Hiragana"/>
  </si>
  <si>
    <t>02279</t>
    <phoneticPr fontId="0" type="Hiragana"/>
  </si>
  <si>
    <t>謝馨儀</t>
    <phoneticPr fontId="0" type="Hiragana"/>
  </si>
  <si>
    <t>工讀生</t>
    <phoneticPr fontId="0" type="Hiragana"/>
  </si>
  <si>
    <t>02289</t>
    <phoneticPr fontId="0" type="Hiragana"/>
  </si>
  <si>
    <t>陳志莘</t>
    <phoneticPr fontId="0" type="Hiragana"/>
  </si>
  <si>
    <t>02287</t>
    <phoneticPr fontId="0" type="Hiragana"/>
  </si>
  <si>
    <t>國力</t>
    <phoneticPr fontId="0" type="Hiragana"/>
  </si>
  <si>
    <t>4/15入境</t>
    <phoneticPr fontId="0" type="Hiragana"/>
  </si>
  <si>
    <t>洪祺賢</t>
    <phoneticPr fontId="0" type="Hiragana"/>
  </si>
  <si>
    <t>成本:營運行政一</t>
    <phoneticPr fontId="0" type="Hiragana"/>
  </si>
  <si>
    <t>喬翔分選課</t>
    <phoneticPr fontId="0" type="Hiragana"/>
  </si>
  <si>
    <t>黃月香</t>
    <phoneticPr fontId="0" type="Hiragana"/>
  </si>
  <si>
    <t>黃美紅</t>
    <phoneticPr fontId="0" type="Hiragana"/>
  </si>
  <si>
    <t>02290</t>
    <phoneticPr fontId="0" type="Hiragana"/>
  </si>
  <si>
    <t>陳思廷</t>
    <phoneticPr fontId="0" type="Hiragana"/>
  </si>
  <si>
    <t>業務開發處-北區市場開發部</t>
    <phoneticPr fontId="0" type="Hiragana"/>
  </si>
  <si>
    <t>02288</t>
    <phoneticPr fontId="0" type="Hiragana"/>
  </si>
  <si>
    <t>林澤嵐</t>
    <phoneticPr fontId="0" type="Hiragana"/>
  </si>
  <si>
    <t>專案副理</t>
    <phoneticPr fontId="0" type="Hiragana"/>
  </si>
  <si>
    <t>02292</t>
    <phoneticPr fontId="0" type="Hiragana"/>
  </si>
  <si>
    <t>謝淑芳</t>
    <phoneticPr fontId="0" type="Hiragana"/>
  </si>
  <si>
    <t>台南站</t>
    <phoneticPr fontId="0" type="Hiragana"/>
  </si>
  <si>
    <t>02291</t>
    <phoneticPr fontId="0" type="Hiragana"/>
  </si>
  <si>
    <t>黃佩如</t>
    <phoneticPr fontId="0" type="Hiragana"/>
  </si>
  <si>
    <t>10:30報到</t>
    <phoneticPr fontId="0" type="Hiragana"/>
  </si>
  <si>
    <t>02295</t>
    <phoneticPr fontId="0" type="Hiragana"/>
  </si>
  <si>
    <t>李隆君</t>
    <phoneticPr fontId="0" type="Hiragana"/>
  </si>
  <si>
    <t>02296</t>
    <phoneticPr fontId="0" type="Hiragana"/>
  </si>
  <si>
    <t>吳志明</t>
    <phoneticPr fontId="0" type="Hiragana"/>
  </si>
  <si>
    <t>02297</t>
    <phoneticPr fontId="0" type="Hiragana"/>
  </si>
  <si>
    <t>林孜玲</t>
    <phoneticPr fontId="0" type="Hiragana"/>
  </si>
  <si>
    <t>02298</t>
    <phoneticPr fontId="0" type="Hiragana"/>
  </si>
  <si>
    <t>莫翔崴</t>
    <phoneticPr fontId="0" type="Hiragana"/>
  </si>
  <si>
    <t>02299</t>
    <phoneticPr fontId="0" type="Hiragana"/>
  </si>
  <si>
    <t>鄭宇賢</t>
    <phoneticPr fontId="0" type="Hiragana"/>
  </si>
  <si>
    <t>業務開發處-中區市場開發部</t>
    <phoneticPr fontId="0" type="Hiragana"/>
  </si>
  <si>
    <t>02293</t>
    <phoneticPr fontId="0" type="Hiragana"/>
  </si>
  <si>
    <t>蘇敏耀</t>
    <phoneticPr fontId="0" type="Hiragana"/>
  </si>
  <si>
    <t>業務專員</t>
    <phoneticPr fontId="0" type="Hiragana"/>
  </si>
  <si>
    <t>便利通路事業處</t>
    <phoneticPr fontId="0" type="Hiragana"/>
  </si>
  <si>
    <t>02300</t>
    <phoneticPr fontId="0" type="Hiragana"/>
  </si>
  <si>
    <t>楊海葳</t>
    <phoneticPr fontId="0" type="Hiragana"/>
  </si>
  <si>
    <t>店長</t>
    <phoneticPr fontId="0" type="Hiragana"/>
  </si>
  <si>
    <t>02294</t>
    <phoneticPr fontId="0" type="Hiragana"/>
  </si>
  <si>
    <t>黃心佩</t>
    <phoneticPr fontId="0" type="Hiragana"/>
  </si>
  <si>
    <t>法務環安組</t>
    <phoneticPr fontId="0" type="Hiragana"/>
  </si>
  <si>
    <t>02301</t>
    <phoneticPr fontId="0" type="Hiragana"/>
  </si>
  <si>
    <t>余思穎</t>
    <phoneticPr fontId="0" type="Hiragana"/>
  </si>
  <si>
    <t>副管理師</t>
    <phoneticPr fontId="0" type="Hiragana"/>
  </si>
  <si>
    <t>大昌站(新站)</t>
    <phoneticPr fontId="0" type="Hiragana"/>
  </si>
  <si>
    <t>02303</t>
    <phoneticPr fontId="0" type="Hiragana"/>
  </si>
  <si>
    <t>楊依文</t>
    <phoneticPr fontId="0" type="Hiragana"/>
  </si>
  <si>
    <t>10:30台南實習</t>
    <phoneticPr fontId="0" type="Hiragana"/>
  </si>
  <si>
    <t>黃嘉興</t>
    <phoneticPr fontId="0" type="Hiragana"/>
  </si>
  <si>
    <t>外場</t>
    <phoneticPr fontId="0" type="Hiragana"/>
  </si>
  <si>
    <t>南科3m</t>
    <phoneticPr fontId="0" type="Hiragana"/>
  </si>
  <si>
    <t>02302</t>
    <phoneticPr fontId="0" type="Hiragana"/>
  </si>
  <si>
    <t>許春美</t>
    <phoneticPr fontId="0" type="Hiragana"/>
  </si>
  <si>
    <t>5/10加保</t>
    <phoneticPr fontId="0" type="Hiragana"/>
  </si>
  <si>
    <t>02304</t>
    <phoneticPr fontId="0" type="Hiragana"/>
  </si>
  <si>
    <t>蔡顓安</t>
    <phoneticPr fontId="0" type="Hiragana"/>
  </si>
  <si>
    <t>02305</t>
    <phoneticPr fontId="0" type="Hiragana"/>
  </si>
  <si>
    <t>林蓉鍬</t>
    <phoneticPr fontId="0" type="Hiragana"/>
  </si>
  <si>
    <t>02308</t>
    <phoneticPr fontId="0" type="Hiragana"/>
  </si>
  <si>
    <t>駱上玫</t>
    <phoneticPr fontId="0" type="Hiragana"/>
  </si>
  <si>
    <t>02309</t>
    <phoneticPr fontId="0" type="Hiragana"/>
  </si>
  <si>
    <t>李奇峯</t>
    <phoneticPr fontId="0" type="Hiragana"/>
  </si>
  <si>
    <t>02306</t>
    <phoneticPr fontId="0" type="Hiragana"/>
  </si>
  <si>
    <t>呂德雄</t>
    <phoneticPr fontId="0" type="Hiragana"/>
  </si>
  <si>
    <t>02307</t>
    <phoneticPr fontId="0" type="Hiragana"/>
  </si>
  <si>
    <t>洪淑慧</t>
    <phoneticPr fontId="0" type="Hiragana"/>
  </si>
  <si>
    <t>盧秀儒</t>
    <phoneticPr fontId="0" type="Hiragana"/>
  </si>
  <si>
    <t>02310</t>
    <phoneticPr fontId="0" type="Hiragana"/>
  </si>
  <si>
    <t>許國賓</t>
    <phoneticPr fontId="0" type="Hiragana"/>
  </si>
  <si>
    <t>7.7貨車</t>
    <phoneticPr fontId="0" type="Hiragana"/>
  </si>
  <si>
    <t>02311</t>
    <phoneticPr fontId="0" type="Hiragana"/>
  </si>
  <si>
    <t>黃傳嘉</t>
    <phoneticPr fontId="0" type="Hiragana"/>
  </si>
  <si>
    <t>全運通-土城廠</t>
    <phoneticPr fontId="0" type="Hiragana"/>
  </si>
  <si>
    <t>陳泱瑄</t>
    <phoneticPr fontId="0" type="Hiragana"/>
  </si>
  <si>
    <t>行政助理</t>
    <phoneticPr fontId="0" type="Hiragana"/>
  </si>
  <si>
    <t>不入系統，不由總公司加保</t>
    <phoneticPr fontId="0" type="Hiragana"/>
  </si>
  <si>
    <t>02233</t>
    <phoneticPr fontId="0" type="Hiragana"/>
  </si>
  <si>
    <t>邱彥傑</t>
    <phoneticPr fontId="0" type="Hiragana"/>
  </si>
  <si>
    <t>斗六保長站</t>
    <phoneticPr fontId="0" type="Hiragana"/>
  </si>
  <si>
    <t>02183</t>
    <phoneticPr fontId="0" type="Hiragana"/>
  </si>
  <si>
    <t>林汶泉</t>
    <phoneticPr fontId="0" type="Hiragana"/>
  </si>
  <si>
    <t>業務開發處-南區市場開發部</t>
    <phoneticPr fontId="0" type="Hiragana"/>
  </si>
  <si>
    <t>02312</t>
    <phoneticPr fontId="0" type="Hiragana"/>
  </si>
  <si>
    <t>張瀞尹</t>
    <phoneticPr fontId="0" type="Hiragana"/>
  </si>
  <si>
    <t>高雄大昌站</t>
    <phoneticPr fontId="0" type="Hiragana"/>
  </si>
  <si>
    <t>02315</t>
    <phoneticPr fontId="0" type="Hiragana"/>
  </si>
  <si>
    <t>陳柏翰</t>
    <phoneticPr fontId="0" type="Hiragana"/>
  </si>
  <si>
    <t>02313</t>
    <phoneticPr fontId="0" type="Hiragana"/>
  </si>
  <si>
    <t>趙源順</t>
    <phoneticPr fontId="0" type="Hiragana"/>
  </si>
  <si>
    <t>02316</t>
    <phoneticPr fontId="0" type="Hiragana"/>
  </si>
  <si>
    <t>堆高機人員</t>
    <phoneticPr fontId="0" type="Hiragana"/>
  </si>
  <si>
    <t>彰興站</t>
    <phoneticPr fontId="0" type="Hiragana"/>
  </si>
  <si>
    <t>X</t>
    <phoneticPr fontId="0" type="Hiragana"/>
  </si>
  <si>
    <t>鄭水源</t>
    <phoneticPr fontId="0" type="Hiragana"/>
  </si>
  <si>
    <t>司機</t>
    <phoneticPr fontId="0" type="Hiragana"/>
  </si>
  <si>
    <t>文山專案</t>
    <phoneticPr fontId="0" type="Hiragana"/>
  </si>
  <si>
    <t>C00036</t>
    <phoneticPr fontId="0" type="Hiragana"/>
  </si>
  <si>
    <t>龍美蘭</t>
    <phoneticPr fontId="0" type="Hiragana"/>
  </si>
  <si>
    <t>作業員</t>
    <phoneticPr fontId="0" type="Hiragana"/>
  </si>
  <si>
    <t>李浚賢</t>
    <phoneticPr fontId="0" type="Hiragana"/>
  </si>
  <si>
    <t>夾子車司機</t>
    <phoneticPr fontId="0" type="Hiragana"/>
  </si>
  <si>
    <t>02318</t>
    <phoneticPr fontId="0" type="Hiragana"/>
  </si>
  <si>
    <t>卓麗鳳</t>
    <phoneticPr fontId="0" type="Hiragana"/>
  </si>
  <si>
    <t>02319</t>
    <phoneticPr fontId="0" type="Hiragana"/>
  </si>
  <si>
    <t>陳啟崙</t>
    <phoneticPr fontId="0" type="Hiragana"/>
  </si>
  <si>
    <t>02320</t>
    <phoneticPr fontId="0" type="Hiragana"/>
  </si>
  <si>
    <t>林裕欽</t>
    <phoneticPr fontId="0" type="Hiragana"/>
  </si>
  <si>
    <t>台南站</t>
    <phoneticPr fontId="0" type="Hiragana"/>
  </si>
  <si>
    <t>楊景翔</t>
    <phoneticPr fontId="0" type="Hiragana"/>
  </si>
  <si>
    <t>3.5T司機</t>
    <phoneticPr fontId="0" type="Hiragana"/>
  </si>
  <si>
    <t>營運管理處-主任班</t>
    <phoneticPr fontId="0" type="Hiragana"/>
  </si>
  <si>
    <t>02314</t>
    <phoneticPr fontId="0" type="Hiragana"/>
  </si>
  <si>
    <t>蔡孟翰</t>
    <phoneticPr fontId="0" type="Hiragana"/>
  </si>
  <si>
    <t>儲備幹部</t>
    <phoneticPr fontId="0" type="Hiragana"/>
  </si>
  <si>
    <t>業務開發處行政室</t>
    <phoneticPr fontId="0" type="Hiragana"/>
  </si>
  <si>
    <t>02317</t>
    <phoneticPr fontId="0" type="Hiragana"/>
  </si>
  <si>
    <t>林衍如</t>
    <phoneticPr fontId="0" type="Hiragana"/>
  </si>
  <si>
    <t>助理管理師</t>
    <phoneticPr fontId="0" type="Hiragana"/>
  </si>
  <si>
    <t>業務開發處-南區市場開發部</t>
    <phoneticPr fontId="0" type="Hiragana"/>
  </si>
  <si>
    <t>02321</t>
    <phoneticPr fontId="0" type="Hiragana"/>
  </si>
  <si>
    <t>曾婉華</t>
    <phoneticPr fontId="0" type="Hiragana"/>
  </si>
  <si>
    <t>業務專員</t>
    <phoneticPr fontId="0" type="Hiragana"/>
  </si>
  <si>
    <t>02322</t>
    <phoneticPr fontId="0" type="Hiragana"/>
  </si>
  <si>
    <t>詹書軒</t>
    <phoneticPr fontId="0" type="Hiragana"/>
  </si>
  <si>
    <t>02323</t>
    <phoneticPr fontId="0" type="Hiragana"/>
  </si>
  <si>
    <t>黃百達</t>
    <phoneticPr fontId="0" type="Hiragana"/>
  </si>
  <si>
    <t>營運管理處-主任班</t>
    <phoneticPr fontId="0" type="Hiragana"/>
  </si>
  <si>
    <t>02324</t>
    <phoneticPr fontId="0" type="Hiragana"/>
  </si>
  <si>
    <t>丁士欣</t>
    <phoneticPr fontId="0" type="Hiragana"/>
  </si>
  <si>
    <t>儲備幹部</t>
    <phoneticPr fontId="0" type="Hiragana"/>
  </si>
  <si>
    <t>財務處-會計組</t>
    <phoneticPr fontId="0" type="Hiragana"/>
  </si>
  <si>
    <t>02325</t>
    <phoneticPr fontId="0" type="Hiragana"/>
  </si>
  <si>
    <t>潘姿瑜</t>
    <phoneticPr fontId="0" type="Hiragana"/>
  </si>
  <si>
    <t>助理管理師</t>
    <phoneticPr fontId="0" type="Hiragana"/>
  </si>
  <si>
    <t>人資策略組</t>
    <phoneticPr fontId="0" type="Hiragana"/>
  </si>
  <si>
    <t>02326</t>
    <phoneticPr fontId="0" type="Hiragana"/>
  </si>
  <si>
    <t>陳盈蓁</t>
    <phoneticPr fontId="0" type="Hiragana"/>
  </si>
  <si>
    <t>工讀生</t>
    <phoneticPr fontId="0" type="Hiragana"/>
  </si>
  <si>
    <t>業務開發處-南區物流倉儲部</t>
    <phoneticPr fontId="0" type="Hiragana"/>
  </si>
  <si>
    <t>02327</t>
    <phoneticPr fontId="0" type="Hiragana"/>
  </si>
  <si>
    <t>謝智明</t>
    <phoneticPr fontId="0" type="Hiragana"/>
  </si>
  <si>
    <t>主任</t>
    <phoneticPr fontId="0" type="Hiragana"/>
  </si>
  <si>
    <t>業務-包材清潔</t>
    <phoneticPr fontId="0" type="Hiragana"/>
  </si>
  <si>
    <t>02328</t>
    <phoneticPr fontId="0" type="Hiragana"/>
  </si>
  <si>
    <t>張偉策</t>
    <phoneticPr fontId="0" type="Hiragana"/>
  </si>
  <si>
    <t>襄理</t>
    <phoneticPr fontId="0" type="Hiragana"/>
  </si>
  <si>
    <t>喬翔分選課</t>
    <phoneticPr fontId="0" type="Hiragana"/>
  </si>
  <si>
    <t>02329</t>
    <phoneticPr fontId="0" type="Hiragana"/>
  </si>
  <si>
    <t>劉鳳姣</t>
    <phoneticPr fontId="0" type="Hiragana"/>
  </si>
  <si>
    <t>作業員</t>
    <phoneticPr fontId="0" type="Hiragana"/>
  </si>
  <si>
    <t>新竹站</t>
    <phoneticPr fontId="0" type="Hiragana"/>
  </si>
  <si>
    <t>02330</t>
    <phoneticPr fontId="0" type="Hiragana"/>
  </si>
  <si>
    <t>顏詠陞</t>
    <phoneticPr fontId="0" type="Hiragana"/>
  </si>
  <si>
    <t>3.5T司機</t>
    <phoneticPr fontId="0" type="Hiragana"/>
  </si>
  <si>
    <t>金馬站</t>
    <phoneticPr fontId="0" type="Hiragana"/>
  </si>
  <si>
    <t>吳鵬立</t>
    <phoneticPr fontId="0" type="Hiragana"/>
  </si>
  <si>
    <t>勞健保轉典實</t>
    <phoneticPr fontId="0" type="Hiragana"/>
  </si>
  <si>
    <t>02331</t>
    <phoneticPr fontId="0" type="Hiragana"/>
  </si>
  <si>
    <t>張燕麟</t>
    <phoneticPr fontId="0" type="Hiragana"/>
  </si>
  <si>
    <t>02332</t>
    <phoneticPr fontId="0" type="Hiragana"/>
  </si>
  <si>
    <t>桂文尉</t>
    <phoneticPr fontId="0" type="Hiragana"/>
  </si>
  <si>
    <t>台南站</t>
    <phoneticPr fontId="0" type="Hiragana"/>
  </si>
  <si>
    <t>X</t>
    <phoneticPr fontId="0" type="Hiragana"/>
  </si>
  <si>
    <t>羅禎福</t>
    <phoneticPr fontId="0" type="Hiragana"/>
  </si>
  <si>
    <t>中部倉庫</t>
    <phoneticPr fontId="0" type="Hiragana"/>
  </si>
  <si>
    <t>王文孝</t>
    <phoneticPr fontId="0" type="Hiragana"/>
  </si>
  <si>
    <t>外場人員</t>
    <phoneticPr fontId="0" type="Hiragana"/>
  </si>
  <si>
    <t>文山專案</t>
    <phoneticPr fontId="0" type="Hiragana"/>
  </si>
  <si>
    <t>王榮榕</t>
    <phoneticPr fontId="0" type="Hiragana"/>
  </si>
  <si>
    <t>彰興站</t>
    <phoneticPr fontId="0" type="Hiragana"/>
  </si>
  <si>
    <t>02335</t>
    <phoneticPr fontId="0" type="Hiragana"/>
  </si>
  <si>
    <t>蔡政德</t>
    <phoneticPr fontId="0" type="Hiragana"/>
  </si>
  <si>
    <t>大車司機</t>
    <phoneticPr fontId="0" type="Hiragana"/>
  </si>
  <si>
    <t>02339</t>
    <phoneticPr fontId="0" type="Hiragana"/>
  </si>
  <si>
    <t>劉惠如</t>
    <phoneticPr fontId="0" type="Hiragana"/>
  </si>
  <si>
    <t>康林轉正職</t>
    <phoneticPr fontId="0" type="Hiragana"/>
  </si>
  <si>
    <t>全運通</t>
    <phoneticPr fontId="0" type="Hiragana"/>
  </si>
  <si>
    <t>李忠益</t>
    <phoneticPr fontId="0" type="Hiragana"/>
  </si>
  <si>
    <t>不入系統，不由總公司加保</t>
    <phoneticPr fontId="0" type="Hiragana"/>
  </si>
  <si>
    <t>02336</t>
    <phoneticPr fontId="0" type="Hiragana"/>
  </si>
  <si>
    <t>周宗傑</t>
    <phoneticPr fontId="0" type="Hiragana"/>
  </si>
  <si>
    <t>策略管理處-行政室</t>
    <phoneticPr fontId="0" type="Hiragana"/>
  </si>
  <si>
    <t>02333</t>
    <phoneticPr fontId="0" type="Hiragana"/>
  </si>
  <si>
    <t>周孟筠</t>
    <phoneticPr fontId="0" type="Hiragana"/>
  </si>
  <si>
    <t>土城站(北部)</t>
    <phoneticPr fontId="0" type="Hiragana"/>
  </si>
  <si>
    <t>張秀娟</t>
    <phoneticPr fontId="0" type="Hiragana"/>
  </si>
  <si>
    <t>儲備會計</t>
    <phoneticPr fontId="0" type="Hiragana"/>
  </si>
  <si>
    <t>原訂7/8報到未到</t>
    <phoneticPr fontId="0" type="Hiragana"/>
  </si>
  <si>
    <t>蔡廣呈</t>
    <phoneticPr fontId="0" type="Hiragana"/>
  </si>
  <si>
    <t>總經理室-幹訓班</t>
    <phoneticPr fontId="0" type="Hiragana"/>
  </si>
  <si>
    <t>02334</t>
    <phoneticPr fontId="0" type="Hiragana"/>
  </si>
  <si>
    <t>邱淑婷</t>
    <phoneticPr fontId="0" type="Hiragana"/>
  </si>
  <si>
    <t>副管理師</t>
    <phoneticPr fontId="0" type="Hiragana"/>
  </si>
  <si>
    <t>再生研發中心</t>
    <phoneticPr fontId="0" type="Hiragana"/>
  </si>
  <si>
    <t>02337</t>
    <phoneticPr fontId="0" type="Hiragana"/>
  </si>
  <si>
    <t>連永森</t>
    <phoneticPr fontId="0" type="Hiragana"/>
  </si>
  <si>
    <t>土城(北部)</t>
    <phoneticPr fontId="0" type="Hiragana"/>
  </si>
  <si>
    <t>便利通路事業處</t>
    <phoneticPr fontId="0" type="Hiragana"/>
  </si>
  <si>
    <t>02338</t>
    <phoneticPr fontId="0" type="Hiragana"/>
  </si>
  <si>
    <t>陳智文</t>
    <phoneticPr fontId="0" type="Hiragana"/>
  </si>
  <si>
    <t>業務專員</t>
    <phoneticPr fontId="0" type="Hiragana"/>
  </si>
  <si>
    <t>彰興站</t>
    <phoneticPr fontId="0" type="Hiragana"/>
  </si>
  <si>
    <t>X</t>
    <phoneticPr fontId="0" type="Hiragana"/>
  </si>
  <si>
    <t>黃駿鴻</t>
    <phoneticPr fontId="0" type="Hiragana"/>
  </si>
  <si>
    <t>夾子車司機</t>
    <phoneticPr fontId="0" type="Hiragana"/>
  </si>
  <si>
    <t>彰興站</t>
    <phoneticPr fontId="0" type="Hiragana"/>
  </si>
  <si>
    <t>林冠豪</t>
    <phoneticPr fontId="0" type="Hiragana"/>
  </si>
  <si>
    <t>夾子車司機</t>
    <phoneticPr fontId="0" type="Hiragana"/>
  </si>
  <si>
    <t>全運通-中和廠</t>
    <phoneticPr fontId="0" type="Hiragana"/>
  </si>
  <si>
    <t>陳蓉穎</t>
    <phoneticPr fontId="0" type="Hiragana"/>
  </si>
  <si>
    <t>行政會計</t>
    <phoneticPr fontId="0" type="Hiragana"/>
  </si>
  <si>
    <t>不入系統，不由總公司加保</t>
    <phoneticPr fontId="0" type="Hiragana"/>
  </si>
  <si>
    <t>文山專案</t>
    <phoneticPr fontId="0" type="Hiragana"/>
  </si>
  <si>
    <t>02340</t>
    <phoneticPr fontId="0" type="Hiragana"/>
  </si>
  <si>
    <t>陳宏彰</t>
    <phoneticPr fontId="0" type="Hiragana"/>
  </si>
  <si>
    <t>作業員</t>
    <phoneticPr fontId="0" type="Hiragana"/>
  </si>
  <si>
    <t>台南站</t>
    <phoneticPr fontId="0" type="Hiragana"/>
  </si>
  <si>
    <t>02342</t>
    <phoneticPr fontId="0" type="Hiragana"/>
  </si>
  <si>
    <t>蘇子棋</t>
    <phoneticPr fontId="0" type="Hiragana"/>
  </si>
  <si>
    <t>3.5T司機</t>
    <phoneticPr fontId="0" type="Hiragana"/>
  </si>
  <si>
    <t>業務-包材清潔</t>
    <phoneticPr fontId="0" type="Hiragana"/>
  </si>
  <si>
    <t>02341</t>
    <phoneticPr fontId="0" type="Hiragana"/>
  </si>
  <si>
    <t>桂向蓉</t>
    <phoneticPr fontId="0" type="Hiragana"/>
  </si>
  <si>
    <t>X</t>
    <phoneticPr fontId="0" type="Hiragana"/>
  </si>
  <si>
    <t>李三多</t>
    <phoneticPr fontId="0" type="Hiragana"/>
  </si>
  <si>
    <t>堆高機作業員</t>
    <phoneticPr fontId="0" type="Hiragana"/>
  </si>
  <si>
    <t>物流管理組</t>
    <phoneticPr fontId="0" type="Hiragana"/>
  </si>
  <si>
    <t>02344</t>
    <phoneticPr fontId="0" type="Hiragana"/>
  </si>
  <si>
    <t>壓縮車司機</t>
    <phoneticPr fontId="0" type="Hiragana"/>
  </si>
  <si>
    <t>中部物流管理組</t>
    <phoneticPr fontId="0" type="Hiragana"/>
  </si>
  <si>
    <t>02343</t>
    <phoneticPr fontId="0" type="Hiragana"/>
  </si>
  <si>
    <t>汪亭羽</t>
    <phoneticPr fontId="0" type="Hiragana"/>
  </si>
  <si>
    <t>工讀生</t>
    <phoneticPr fontId="0" type="Hiragana"/>
  </si>
  <si>
    <t>業務-包材清潔</t>
    <phoneticPr fontId="0" type="Hiragana"/>
  </si>
  <si>
    <t>02345</t>
    <phoneticPr fontId="0" type="Hiragana"/>
  </si>
  <si>
    <t>孫維章</t>
    <phoneticPr fontId="0" type="Hiragana"/>
  </si>
  <si>
    <t>作業員</t>
    <phoneticPr fontId="0" type="Hiragana"/>
  </si>
  <si>
    <t>夢時代統包</t>
    <phoneticPr fontId="0" type="Hiragana"/>
  </si>
  <si>
    <t>X</t>
    <phoneticPr fontId="0" type="Hiragana"/>
  </si>
  <si>
    <t>許晉銘</t>
    <phoneticPr fontId="0" type="Hiragana"/>
  </si>
  <si>
    <t>待1小時就離開</t>
    <phoneticPr fontId="0" type="Hiragana"/>
  </si>
  <si>
    <t>人資策略組</t>
    <phoneticPr fontId="0" type="Hiragana"/>
  </si>
  <si>
    <t>02346</t>
    <phoneticPr fontId="0" type="Hiragana"/>
  </si>
  <si>
    <t>蔡麗華</t>
    <phoneticPr fontId="0" type="Hiragana"/>
  </si>
  <si>
    <t>全興處理課</t>
    <phoneticPr fontId="0" type="Hiragana"/>
  </si>
  <si>
    <t>02348</t>
    <phoneticPr fontId="0" type="Hiragana"/>
  </si>
  <si>
    <t>陳焙裕</t>
    <phoneticPr fontId="0" type="Hiragana"/>
  </si>
  <si>
    <t>組長</t>
    <phoneticPr fontId="0" type="Hiragana"/>
  </si>
  <si>
    <t>3M南科</t>
    <phoneticPr fontId="0" type="Hiragana"/>
  </si>
  <si>
    <t>劉嘉哲</t>
    <phoneticPr fontId="0" type="Hiragana"/>
  </si>
  <si>
    <t>業務開發處-北區市場開發部</t>
    <phoneticPr fontId="0" type="Hiragana"/>
  </si>
  <si>
    <t>02347</t>
    <phoneticPr fontId="0" type="Hiragana"/>
  </si>
  <si>
    <t>曾耿偉</t>
    <phoneticPr fontId="0" type="Hiragana"/>
  </si>
  <si>
    <t>業務專員</t>
    <phoneticPr fontId="0" type="Hiragana"/>
  </si>
  <si>
    <t>台中德化站</t>
    <phoneticPr fontId="0" type="Hiragana"/>
  </si>
  <si>
    <t>吳麗雲</t>
    <phoneticPr fontId="0" type="Hiragana"/>
  </si>
  <si>
    <t>助理會計</t>
    <phoneticPr fontId="0" type="Hiragana"/>
  </si>
  <si>
    <t>先到大里站實習(九點離開)</t>
    <phoneticPr fontId="0" type="Hiragana"/>
  </si>
  <si>
    <t>草屯站</t>
    <phoneticPr fontId="66" type="noConversion"/>
  </si>
  <si>
    <t>02351</t>
    <phoneticPr fontId="0" type="Hiragana"/>
  </si>
  <si>
    <t>魏辰光</t>
    <phoneticPr fontId="0" type="Hiragana"/>
  </si>
  <si>
    <t>新工號舊卡號</t>
    <phoneticPr fontId="0" type="Hiragana"/>
  </si>
  <si>
    <t>便利通路事業處</t>
    <phoneticPr fontId="0" type="Hiragana"/>
  </si>
  <si>
    <t>02349</t>
    <phoneticPr fontId="0" type="Hiragana"/>
  </si>
  <si>
    <t>吳承祐</t>
    <phoneticPr fontId="0" type="Hiragana"/>
  </si>
  <si>
    <t>店長</t>
    <phoneticPr fontId="0" type="Hiragana"/>
  </si>
  <si>
    <t>11:00大仁店報到</t>
    <phoneticPr fontId="0" type="Hiragana"/>
  </si>
  <si>
    <t>彰興站</t>
    <phoneticPr fontId="0" type="Hiragana"/>
  </si>
  <si>
    <t>02352</t>
    <phoneticPr fontId="0" type="Hiragana"/>
  </si>
  <si>
    <t>王世英</t>
    <phoneticPr fontId="0" type="Hiragana"/>
  </si>
  <si>
    <t>外場人員</t>
    <phoneticPr fontId="0" type="Hiragana"/>
  </si>
  <si>
    <t>高雄大昌站</t>
    <phoneticPr fontId="0" type="Hiragana"/>
  </si>
  <si>
    <t>02353</t>
    <phoneticPr fontId="0" type="Hiragana"/>
  </si>
  <si>
    <t>陳榮憲</t>
    <phoneticPr fontId="0" type="Hiragana"/>
  </si>
  <si>
    <t>3.5T司機</t>
    <phoneticPr fontId="0" type="Hiragana"/>
  </si>
  <si>
    <t>02350</t>
    <phoneticPr fontId="0" type="Hiragana"/>
  </si>
  <si>
    <t>劉玉秋</t>
    <phoneticPr fontId="0" type="Hiragana"/>
  </si>
  <si>
    <t>8/5加勞保</t>
    <phoneticPr fontId="0" type="Hiragana"/>
  </si>
  <si>
    <t>02356</t>
    <phoneticPr fontId="0" type="Hiragana"/>
  </si>
  <si>
    <t>張勝傑</t>
    <phoneticPr fontId="0" type="Hiragana"/>
  </si>
  <si>
    <t>02357</t>
    <phoneticPr fontId="0" type="Hiragana"/>
  </si>
  <si>
    <t>詹昀庭</t>
    <phoneticPr fontId="0" type="Hiragana"/>
  </si>
  <si>
    <t>02354</t>
    <phoneticPr fontId="0" type="Hiragana"/>
  </si>
  <si>
    <t>劉于甄</t>
    <phoneticPr fontId="0" type="Hiragana"/>
  </si>
  <si>
    <t>安定倉庫</t>
    <phoneticPr fontId="0" type="Hiragana"/>
  </si>
  <si>
    <t>01502</t>
    <phoneticPr fontId="0" type="Hiragana"/>
  </si>
  <si>
    <t>郭怡婷</t>
    <phoneticPr fontId="0" type="Hiragana"/>
  </si>
  <si>
    <t>育嬰留停復職</t>
    <phoneticPr fontId="0" type="Hiragana"/>
  </si>
  <si>
    <t>機動車回收事業處</t>
    <phoneticPr fontId="0" type="Hiragana"/>
  </si>
  <si>
    <t>02355</t>
    <phoneticPr fontId="0" type="Hiragana"/>
  </si>
  <si>
    <t>陳錚妏</t>
    <phoneticPr fontId="0" type="Hiragana"/>
  </si>
  <si>
    <t>副管理師</t>
    <phoneticPr fontId="0" type="Hiragana"/>
  </si>
  <si>
    <t>02365</t>
    <phoneticPr fontId="0" type="Hiragana"/>
  </si>
  <si>
    <t>劉會云</t>
    <phoneticPr fontId="0" type="Hiragana"/>
  </si>
  <si>
    <t>行政管理組</t>
    <phoneticPr fontId="0" type="Hiragana"/>
  </si>
  <si>
    <t>02358</t>
    <phoneticPr fontId="0" type="Hiragana"/>
  </si>
  <si>
    <t>高薰姝</t>
    <phoneticPr fontId="0" type="Hiragana"/>
  </si>
  <si>
    <t>助理管理師</t>
    <phoneticPr fontId="0" type="Hiragana"/>
  </si>
  <si>
    <t>02359</t>
    <phoneticPr fontId="0" type="Hiragana"/>
  </si>
  <si>
    <t>陳如梅</t>
    <phoneticPr fontId="0" type="Hiragana"/>
  </si>
  <si>
    <t>8/13加保</t>
    <phoneticPr fontId="0" type="Hiragana"/>
  </si>
  <si>
    <t>02360</t>
    <phoneticPr fontId="0" type="Hiragana"/>
  </si>
  <si>
    <t>洪文雅</t>
    <phoneticPr fontId="0" type="Hiragana"/>
  </si>
  <si>
    <t>8/13加保</t>
    <phoneticPr fontId="0" type="Hiragana"/>
  </si>
  <si>
    <t>02361</t>
    <phoneticPr fontId="0" type="Hiragana"/>
  </si>
  <si>
    <t>林淑筠</t>
    <phoneticPr fontId="0" type="Hiragana"/>
  </si>
  <si>
    <t>02362</t>
    <phoneticPr fontId="0" type="Hiragana"/>
  </si>
  <si>
    <t>鄭玉琳</t>
    <phoneticPr fontId="0" type="Hiragana"/>
  </si>
  <si>
    <t>江國梁</t>
    <phoneticPr fontId="0" type="Hiragana"/>
  </si>
  <si>
    <t>人力仲介</t>
    <phoneticPr fontId="0" type="Hiragana"/>
  </si>
  <si>
    <t>8/13才通知人資</t>
    <phoneticPr fontId="0" type="Hiragana"/>
  </si>
  <si>
    <t>彭正鈴</t>
    <phoneticPr fontId="0" type="Hiragana"/>
  </si>
  <si>
    <t>陳彤琳</t>
    <phoneticPr fontId="0" type="Hiragana"/>
  </si>
  <si>
    <t>南科3M</t>
    <phoneticPr fontId="0" type="Hiragana"/>
  </si>
  <si>
    <t>02363</t>
    <phoneticPr fontId="0" type="Hiragana"/>
  </si>
  <si>
    <t>楊金龍</t>
    <phoneticPr fontId="0" type="Hiragana"/>
  </si>
  <si>
    <t>8/16加保(8/13才通知人資)</t>
    <phoneticPr fontId="0" type="Hiragana"/>
  </si>
  <si>
    <t>02369</t>
    <phoneticPr fontId="0" type="Hiragana"/>
  </si>
  <si>
    <t>邱泰榮</t>
    <phoneticPr fontId="0" type="Hiragana"/>
  </si>
  <si>
    <t>8/17加保,中倉報到(8/22上工安課)</t>
    <phoneticPr fontId="0" type="Hiragana"/>
  </si>
  <si>
    <t>會計組</t>
    <phoneticPr fontId="0" type="Hiragana"/>
  </si>
  <si>
    <t>02364</t>
    <phoneticPr fontId="0" type="Hiragana"/>
  </si>
  <si>
    <t>林雅棋</t>
    <phoneticPr fontId="0" type="Hiragana"/>
  </si>
  <si>
    <t>助理管理師</t>
    <phoneticPr fontId="0" type="Hiragana"/>
  </si>
  <si>
    <t>全興造粒課</t>
    <phoneticPr fontId="0" type="Hiragana"/>
  </si>
  <si>
    <t>02366</t>
    <phoneticPr fontId="0" type="Hiragana"/>
  </si>
  <si>
    <t>林家豪</t>
    <phoneticPr fontId="0" type="Hiragana"/>
  </si>
  <si>
    <t>大車司機</t>
    <phoneticPr fontId="0" type="Hiragana"/>
  </si>
  <si>
    <t>中部倉庫</t>
    <phoneticPr fontId="0" type="Hiragana"/>
  </si>
  <si>
    <t>02367</t>
    <phoneticPr fontId="0" type="Hiragana"/>
  </si>
  <si>
    <t>林瑞文</t>
    <phoneticPr fontId="0" type="Hiragana"/>
  </si>
  <si>
    <t>外場人員</t>
    <phoneticPr fontId="0" type="Hiragana"/>
  </si>
  <si>
    <t>友達資收一、二期</t>
    <phoneticPr fontId="0" type="Hiragana"/>
  </si>
  <si>
    <t>02368</t>
    <phoneticPr fontId="0" type="Hiragana"/>
  </si>
  <si>
    <t>王榮榕</t>
    <phoneticPr fontId="0" type="Hiragana"/>
  </si>
  <si>
    <t>分類員</t>
    <phoneticPr fontId="0" type="Hiragana"/>
  </si>
  <si>
    <t>蔡彰陽</t>
    <phoneticPr fontId="0" type="Hiragana"/>
  </si>
  <si>
    <t>大車司機</t>
    <phoneticPr fontId="0" type="Hiragana"/>
  </si>
  <si>
    <t>02370</t>
    <phoneticPr fontId="0" type="Hiragana"/>
  </si>
  <si>
    <t>陳達泓</t>
    <phoneticPr fontId="0" type="Hiragana"/>
  </si>
  <si>
    <t>8/13加保(原訂8/15報到,延至8/22才上班)</t>
    <phoneticPr fontId="0" type="Hiragana"/>
  </si>
  <si>
    <t>02371</t>
    <phoneticPr fontId="0" type="Hiragana"/>
  </si>
  <si>
    <t>林朝陽</t>
    <phoneticPr fontId="0" type="Hiragana"/>
  </si>
  <si>
    <t>8/19加保(8/22上工安課)</t>
    <phoneticPr fontId="0" type="Hiragana"/>
  </si>
  <si>
    <t>員林站</t>
    <phoneticPr fontId="0" type="Hiragana"/>
  </si>
  <si>
    <t>陳駿杰</t>
    <phoneticPr fontId="0" type="Hiragana"/>
  </si>
  <si>
    <t>文山專案</t>
    <phoneticPr fontId="0" type="Hiragana"/>
  </si>
  <si>
    <t>02372</t>
    <phoneticPr fontId="0" type="Hiragana"/>
  </si>
  <si>
    <t>陳敬旻</t>
    <phoneticPr fontId="0" type="Hiragana"/>
  </si>
  <si>
    <t>南科3M</t>
    <phoneticPr fontId="0" type="Hiragana"/>
  </si>
  <si>
    <t>王士欣</t>
    <phoneticPr fontId="0" type="Hiragana"/>
  </si>
  <si>
    <t>17t司機</t>
    <phoneticPr fontId="0" type="Hiragana"/>
  </si>
  <si>
    <t>8/27退保</t>
    <phoneticPr fontId="0" type="Hiragana"/>
  </si>
  <si>
    <t>01805</t>
    <phoneticPr fontId="0" type="Hiragana"/>
  </si>
  <si>
    <t>徐秀妹</t>
    <phoneticPr fontId="0" type="Hiragana"/>
  </si>
  <si>
    <t>8/20離職退保(8/27到職加保)</t>
    <phoneticPr fontId="0" type="Hiragana"/>
  </si>
  <si>
    <t>原工號;年資重新計算</t>
    <phoneticPr fontId="0" type="Hiragana"/>
  </si>
  <si>
    <t>斗六站</t>
    <phoneticPr fontId="0" type="Hiragana"/>
  </si>
  <si>
    <t>謝佳伶</t>
    <phoneticPr fontId="0" type="Hiragana"/>
  </si>
  <si>
    <t>窗口會計</t>
    <phoneticPr fontId="0" type="Hiragana"/>
  </si>
  <si>
    <t>臨時卡卡號:5AFB9320</t>
    <phoneticPr fontId="0" type="Hiragana"/>
  </si>
  <si>
    <t>75.12.08 P223139429 雲林縣古坑鄉水碓村水碓107號之1</t>
    <phoneticPr fontId="0" type="Hiragana"/>
  </si>
  <si>
    <t>温彥清</t>
    <phoneticPr fontId="0" type="Hiragana"/>
  </si>
  <si>
    <t>02374</t>
    <phoneticPr fontId="0" type="Hiragana"/>
  </si>
  <si>
    <t>吳崇維</t>
    <phoneticPr fontId="0" type="Hiragana"/>
  </si>
  <si>
    <t>8/26加保(8/29上工安課)</t>
    <phoneticPr fontId="0" type="Hiragana"/>
  </si>
  <si>
    <t>02373</t>
    <phoneticPr fontId="0" type="Hiragana"/>
  </si>
  <si>
    <t>王憲惠</t>
    <phoneticPr fontId="0" type="Hiragana"/>
  </si>
  <si>
    <t>02377</t>
    <phoneticPr fontId="0" type="Hiragana"/>
  </si>
  <si>
    <t>哈達</t>
    <phoneticPr fontId="0" type="Hiragana"/>
  </si>
  <si>
    <t>外勞</t>
    <phoneticPr fontId="0" type="Hiragana"/>
  </si>
  <si>
    <t>8/30寄件加保</t>
    <phoneticPr fontId="0" type="Hiragana"/>
  </si>
  <si>
    <t>02380</t>
    <phoneticPr fontId="0" type="Hiragana"/>
  </si>
  <si>
    <t>林美伶</t>
    <phoneticPr fontId="0" type="Hiragana"/>
  </si>
  <si>
    <t>機動車回收事業處-車輛營運部(南區組)</t>
    <phoneticPr fontId="0" type="Hiragana"/>
  </si>
  <si>
    <t>02375</t>
    <phoneticPr fontId="0" type="Hiragana"/>
  </si>
  <si>
    <t>楊豐瑋</t>
    <phoneticPr fontId="0" type="Hiragana"/>
  </si>
  <si>
    <t>管理師</t>
    <phoneticPr fontId="0" type="Hiragana"/>
  </si>
  <si>
    <t>02379</t>
    <phoneticPr fontId="0" type="Hiragana"/>
  </si>
  <si>
    <t>楊玉如</t>
    <phoneticPr fontId="0" type="Hiragana"/>
  </si>
  <si>
    <t>臨時卡卡號:5AFBA940</t>
    <phoneticPr fontId="0" type="Hiragana"/>
  </si>
  <si>
    <t xml:space="preserve"> 77.11.23 P223535216 古坑鄉新庄村新庄92號</t>
    <phoneticPr fontId="0" type="Hiragana"/>
  </si>
  <si>
    <t>資訊管理組</t>
    <phoneticPr fontId="0" type="Hiragana"/>
  </si>
  <si>
    <t>02378</t>
    <phoneticPr fontId="0" type="Hiragana"/>
  </si>
  <si>
    <t>賴苡菁</t>
    <phoneticPr fontId="0" type="Hiragana"/>
  </si>
  <si>
    <t>副工程師</t>
    <phoneticPr fontId="0" type="Hiragana"/>
  </si>
  <si>
    <t>02376</t>
    <phoneticPr fontId="0" type="Hiragana"/>
  </si>
  <si>
    <t>袁嘉良</t>
    <phoneticPr fontId="0" type="Hiragana"/>
  </si>
  <si>
    <t>生產儲備幹部(主任)</t>
    <phoneticPr fontId="0" type="Hiragana"/>
  </si>
  <si>
    <t>02381</t>
    <phoneticPr fontId="0" type="Hiragana"/>
  </si>
  <si>
    <t>陳政豪</t>
    <phoneticPr fontId="0" type="Hiragana"/>
  </si>
  <si>
    <t>卡號: 5AFB71C0</t>
    <phoneticPr fontId="0" type="Hiragana"/>
  </si>
  <si>
    <t>友達包材</t>
    <phoneticPr fontId="0" type="Hiragana"/>
  </si>
  <si>
    <t>02382</t>
    <phoneticPr fontId="0" type="Hiragana"/>
  </si>
  <si>
    <t>鄭翔日</t>
    <phoneticPr fontId="0" type="Hiragana"/>
  </si>
  <si>
    <t>台南站</t>
    <phoneticPr fontId="0" type="Hiragana"/>
  </si>
  <si>
    <t>02383</t>
    <phoneticPr fontId="0" type="Hiragana"/>
  </si>
  <si>
    <t>凃建漳</t>
    <phoneticPr fontId="0" type="Hiragana"/>
  </si>
  <si>
    <t>17噸司機</t>
    <phoneticPr fontId="0" type="Hiragana"/>
  </si>
  <si>
    <t>便利通路事業處</t>
    <phoneticPr fontId="0" type="Hiragana"/>
  </si>
  <si>
    <t>02384</t>
    <phoneticPr fontId="0" type="Hiragana"/>
  </si>
  <si>
    <t>李英豪</t>
    <phoneticPr fontId="0" type="Hiragana"/>
  </si>
  <si>
    <t>店長</t>
    <phoneticPr fontId="0" type="Hiragana"/>
  </si>
  <si>
    <t>夢時代統包</t>
    <phoneticPr fontId="0" type="Hiragana"/>
  </si>
  <si>
    <t>02386</t>
    <phoneticPr fontId="0" type="Hiragana"/>
  </si>
  <si>
    <t>陳忠祺</t>
    <phoneticPr fontId="0" type="Hiragana"/>
  </si>
  <si>
    <t>營運管理處</t>
    <phoneticPr fontId="0" type="Hiragana"/>
  </si>
  <si>
    <t>02385</t>
    <phoneticPr fontId="0" type="Hiragana"/>
  </si>
  <si>
    <t>王宗立</t>
    <phoneticPr fontId="0" type="Hiragana"/>
  </si>
  <si>
    <t>儲備幹部</t>
    <phoneticPr fontId="0" type="Hiragana"/>
  </si>
  <si>
    <t>02387</t>
    <phoneticPr fontId="0" type="Hiragana"/>
  </si>
  <si>
    <t>吳俊偉</t>
    <phoneticPr fontId="0" type="Hiragana"/>
  </si>
  <si>
    <t>林垣艮</t>
    <phoneticPr fontId="0" type="Hiragana"/>
  </si>
  <si>
    <t>台中水湳站</t>
    <phoneticPr fontId="0" type="Hiragana"/>
  </si>
  <si>
    <t>林正裕</t>
    <phoneticPr fontId="0" type="Hiragana"/>
  </si>
  <si>
    <t>C00037</t>
    <phoneticPr fontId="0" type="Hiragana"/>
  </si>
  <si>
    <t>林修因</t>
    <phoneticPr fontId="0" type="Hiragana"/>
  </si>
  <si>
    <t>中部倉庫</t>
    <phoneticPr fontId="0" type="Hiragana"/>
  </si>
  <si>
    <t>陳稦和</t>
    <phoneticPr fontId="0" type="Hiragana"/>
  </si>
  <si>
    <t>司機</t>
    <phoneticPr fontId="0" type="Hiragana"/>
  </si>
  <si>
    <t>謝永昌</t>
    <phoneticPr fontId="0" type="Hiragana"/>
  </si>
  <si>
    <t>台中旗艦店</t>
    <phoneticPr fontId="0" type="Hiragana"/>
  </si>
  <si>
    <t>02388</t>
    <phoneticPr fontId="0" type="Hiragana"/>
  </si>
  <si>
    <t>陳祈良</t>
    <phoneticPr fontId="0" type="Hiragana"/>
  </si>
  <si>
    <t>全興造粒課</t>
    <phoneticPr fontId="0" type="Hiragana"/>
  </si>
  <si>
    <t>02389</t>
    <phoneticPr fontId="0" type="Hiragana"/>
  </si>
  <si>
    <t>林朋儀</t>
    <phoneticPr fontId="0" type="Hiragana"/>
  </si>
  <si>
    <t>02390</t>
    <phoneticPr fontId="0" type="Hiragana"/>
  </si>
  <si>
    <t>周宜鋒</t>
    <phoneticPr fontId="0" type="Hiragana"/>
  </si>
  <si>
    <t>02392</t>
    <phoneticPr fontId="0" type="Hiragana"/>
  </si>
  <si>
    <t>劉庭榮</t>
    <phoneticPr fontId="0" type="Hiragana"/>
  </si>
  <si>
    <t>02393</t>
    <phoneticPr fontId="0" type="Hiragana"/>
  </si>
  <si>
    <t>黃景南</t>
    <phoneticPr fontId="0" type="Hiragana"/>
  </si>
  <si>
    <t>02394</t>
    <phoneticPr fontId="0" type="Hiragana"/>
  </si>
  <si>
    <t>陳世偉</t>
    <phoneticPr fontId="0" type="Hiragana"/>
  </si>
  <si>
    <t>C00038</t>
    <phoneticPr fontId="0" type="Hiragana"/>
  </si>
  <si>
    <t>許孝臣</t>
    <phoneticPr fontId="0" type="Hiragana"/>
  </si>
  <si>
    <t>10/1加保(10/3工安課)</t>
    <phoneticPr fontId="0" type="Hiragana"/>
  </si>
  <si>
    <t>陳文福</t>
    <phoneticPr fontId="0" type="Hiragana"/>
  </si>
  <si>
    <t>業務處行政室</t>
    <phoneticPr fontId="0" type="Hiragana"/>
  </si>
  <si>
    <t>02391</t>
    <phoneticPr fontId="0" type="Hiragana"/>
  </si>
  <si>
    <t>傅鈞暉</t>
    <phoneticPr fontId="0" type="Hiragana"/>
  </si>
  <si>
    <t>金馬站</t>
    <phoneticPr fontId="0" type="Hiragana"/>
  </si>
  <si>
    <t>黃俊偉</t>
    <phoneticPr fontId="0" type="Hiragana"/>
  </si>
  <si>
    <t>02395</t>
    <phoneticPr fontId="0" type="Hiragana"/>
  </si>
  <si>
    <t>詹雅晴</t>
    <phoneticPr fontId="0" type="Hiragana"/>
  </si>
  <si>
    <t>物流管理組</t>
    <phoneticPr fontId="0" type="Hiragana"/>
  </si>
  <si>
    <t>莊智淵</t>
    <phoneticPr fontId="0" type="Hiragana"/>
  </si>
  <si>
    <t>02396</t>
    <phoneticPr fontId="0" type="Hiragana"/>
  </si>
  <si>
    <t>何文生</t>
    <phoneticPr fontId="0" type="Hiragana"/>
  </si>
  <si>
    <t>下週改早班</t>
    <phoneticPr fontId="0" type="Hiragana"/>
  </si>
  <si>
    <t>02397</t>
    <phoneticPr fontId="0" type="Hiragana"/>
  </si>
  <si>
    <t>劉俊霖</t>
    <phoneticPr fontId="0" type="Hiragana"/>
  </si>
  <si>
    <t>02398</t>
    <phoneticPr fontId="0" type="Hiragana"/>
  </si>
  <si>
    <t>盧鴻銘</t>
    <phoneticPr fontId="0" type="Hiragana"/>
  </si>
  <si>
    <t>陳建名</t>
    <phoneticPr fontId="0" type="Hiragana"/>
  </si>
  <si>
    <t>只上半天離開</t>
    <phoneticPr fontId="0" type="Hiragana"/>
  </si>
  <si>
    <t>土城站</t>
    <phoneticPr fontId="0" type="Hiragana"/>
  </si>
  <si>
    <t>02399</t>
    <phoneticPr fontId="0" type="Hiragana"/>
  </si>
  <si>
    <t>廖敏琪</t>
    <phoneticPr fontId="0" type="Hiragana"/>
  </si>
  <si>
    <t>儲備會計</t>
    <phoneticPr fontId="0" type="Hiragana"/>
  </si>
  <si>
    <t>總經理室-幹訓班</t>
    <phoneticPr fontId="0" type="Hiragana"/>
  </si>
  <si>
    <t>02400</t>
    <phoneticPr fontId="0" type="Hiragana"/>
  </si>
  <si>
    <t>籃元宏</t>
    <phoneticPr fontId="0" type="Hiragana"/>
  </si>
  <si>
    <t>機動車事業處</t>
    <phoneticPr fontId="0" type="Hiragana"/>
  </si>
  <si>
    <t>02401</t>
    <phoneticPr fontId="0" type="Hiragana"/>
  </si>
  <si>
    <t>黃凱暉</t>
    <phoneticPr fontId="0" type="Hiragana"/>
  </si>
  <si>
    <t>業務專員</t>
    <phoneticPr fontId="0" type="Hiragana"/>
  </si>
  <si>
    <t>資源循環研發處</t>
    <phoneticPr fontId="0" type="Hiragana"/>
  </si>
  <si>
    <t>02402</t>
    <phoneticPr fontId="0" type="Hiragana"/>
  </si>
  <si>
    <t>阮常新</t>
    <phoneticPr fontId="0" type="Hiragana"/>
  </si>
  <si>
    <t>02404</t>
    <phoneticPr fontId="0" type="Hiragana"/>
  </si>
  <si>
    <t>吳俊學</t>
    <phoneticPr fontId="0" type="Hiragana"/>
  </si>
  <si>
    <t>10/22加保</t>
    <phoneticPr fontId="0" type="Hiragana"/>
  </si>
  <si>
    <t>桃園站</t>
    <phoneticPr fontId="0" type="Hiragana"/>
  </si>
  <si>
    <t>02405</t>
    <phoneticPr fontId="0" type="Hiragana"/>
  </si>
  <si>
    <t>黃仁傑</t>
    <phoneticPr fontId="0" type="Hiragana"/>
  </si>
  <si>
    <t>17T司機</t>
    <phoneticPr fontId="0" type="Hiragana"/>
  </si>
  <si>
    <t>業務處行政室</t>
    <phoneticPr fontId="0" type="Hiragana"/>
  </si>
  <si>
    <t>02403</t>
    <phoneticPr fontId="0" type="Hiragana"/>
  </si>
  <si>
    <t>林暐國</t>
    <phoneticPr fontId="0" type="Hiragana"/>
  </si>
  <si>
    <t>儲備幹部</t>
    <phoneticPr fontId="0" type="Hiragana"/>
  </si>
  <si>
    <t>友達七星</t>
    <phoneticPr fontId="0" type="Hiragana"/>
  </si>
  <si>
    <t>02406</t>
    <phoneticPr fontId="0" type="Hiragana"/>
  </si>
  <si>
    <t>李元建</t>
    <phoneticPr fontId="0" type="Hiragana"/>
  </si>
  <si>
    <t>新竹站</t>
    <phoneticPr fontId="0" type="Hiragana"/>
  </si>
  <si>
    <t>02407</t>
    <phoneticPr fontId="0" type="Hiragana"/>
  </si>
  <si>
    <t>林雍捷</t>
    <phoneticPr fontId="0" type="Hiragana"/>
  </si>
  <si>
    <t>台中水湳站</t>
    <phoneticPr fontId="0" type="Hiragana"/>
  </si>
  <si>
    <t>陳盟信</t>
    <phoneticPr fontId="0" type="Hiragana"/>
  </si>
  <si>
    <t>司機</t>
    <phoneticPr fontId="0" type="Hiragana"/>
  </si>
  <si>
    <t>02408</t>
    <phoneticPr fontId="0" type="Hiragana"/>
  </si>
  <si>
    <t>陳星妤</t>
    <phoneticPr fontId="0" type="Hiragana"/>
  </si>
  <si>
    <t>彰興站</t>
    <phoneticPr fontId="0" type="Hiragana"/>
  </si>
  <si>
    <t>02410</t>
    <phoneticPr fontId="0" type="Hiragana"/>
  </si>
  <si>
    <t>蔡鎮宇</t>
    <phoneticPr fontId="0" type="Hiragana"/>
  </si>
  <si>
    <t>N124314076      77/7/4</t>
    <phoneticPr fontId="0" type="Hiragana"/>
  </si>
  <si>
    <t>胡敏正</t>
    <phoneticPr fontId="0" type="Hiragana"/>
  </si>
  <si>
    <t>S123029296       69/07/23</t>
    <phoneticPr fontId="0" type="Hiragana"/>
  </si>
  <si>
    <t>大里站</t>
    <phoneticPr fontId="0" type="Hiragana"/>
  </si>
  <si>
    <t>游斯靖</t>
    <phoneticPr fontId="0" type="Hiragana"/>
  </si>
  <si>
    <t>02409</t>
    <phoneticPr fontId="0" type="Hiragana"/>
  </si>
  <si>
    <t>邱惠君</t>
    <phoneticPr fontId="0" type="Hiragana"/>
  </si>
  <si>
    <t>02411</t>
    <phoneticPr fontId="0" type="Hiragana"/>
  </si>
  <si>
    <t>威拉沙</t>
    <phoneticPr fontId="0" type="Hiragana"/>
  </si>
  <si>
    <t>外勞</t>
    <phoneticPr fontId="0" type="Hiragana"/>
  </si>
  <si>
    <t>全興處理二課</t>
    <phoneticPr fontId="0" type="Hiragana"/>
  </si>
  <si>
    <t>02412</t>
    <phoneticPr fontId="0" type="Hiragana"/>
  </si>
  <si>
    <t>隆猜</t>
    <phoneticPr fontId="0" type="Hiragana"/>
  </si>
  <si>
    <t>3M南科</t>
    <phoneticPr fontId="0" type="Hiragana"/>
  </si>
  <si>
    <t>02414</t>
    <phoneticPr fontId="0" type="Hiragana"/>
  </si>
  <si>
    <t>作業員</t>
    <phoneticPr fontId="0" type="Hiragana"/>
  </si>
  <si>
    <t>會計組</t>
    <phoneticPr fontId="0" type="Hiragana"/>
  </si>
  <si>
    <t>02413</t>
    <phoneticPr fontId="0" type="Hiragana"/>
  </si>
  <si>
    <t>劉惠今</t>
    <phoneticPr fontId="0" type="Hiragana"/>
  </si>
  <si>
    <t>助理管理師</t>
    <phoneticPr fontId="0" type="Hiragana"/>
  </si>
  <si>
    <t>稽核室</t>
    <phoneticPr fontId="0" type="Hiragana"/>
  </si>
  <si>
    <t>02415</t>
    <phoneticPr fontId="0" type="Hiragana"/>
  </si>
  <si>
    <t>林泳蓁</t>
    <phoneticPr fontId="0" type="Hiragana"/>
  </si>
  <si>
    <t>高級管理師</t>
    <phoneticPr fontId="0" type="Hiragana"/>
  </si>
  <si>
    <t>物流管理組</t>
    <phoneticPr fontId="0" type="Hiragana"/>
  </si>
  <si>
    <t>02416</t>
    <phoneticPr fontId="0" type="Hiragana"/>
  </si>
  <si>
    <t>常淑容</t>
    <phoneticPr fontId="0" type="Hiragana"/>
  </si>
  <si>
    <t>助理會計</t>
    <phoneticPr fontId="0" type="Hiragana"/>
  </si>
  <si>
    <t>卡號未設定</t>
    <phoneticPr fontId="0" type="Hiragana"/>
  </si>
  <si>
    <t>文山專案</t>
    <phoneticPr fontId="0" type="Hiragana"/>
  </si>
  <si>
    <t>02718</t>
    <phoneticPr fontId="0" type="Hiragana"/>
  </si>
  <si>
    <t>温壽昌</t>
    <phoneticPr fontId="0" type="Hiragana"/>
  </si>
  <si>
    <t>中部倉庫</t>
    <phoneticPr fontId="0" type="Hiragana"/>
  </si>
  <si>
    <t>02417</t>
    <phoneticPr fontId="0" type="Hiragana"/>
  </si>
  <si>
    <t>林宜蓁</t>
    <phoneticPr fontId="0" type="Hiragana"/>
  </si>
  <si>
    <t>行政助理</t>
    <phoneticPr fontId="0" type="Hiragana"/>
  </si>
  <si>
    <t>02419</t>
    <phoneticPr fontId="0" type="Hiragana"/>
  </si>
  <si>
    <t>廖健發</t>
    <phoneticPr fontId="0" type="Hiragana"/>
  </si>
  <si>
    <t>02420</t>
    <phoneticPr fontId="0" type="Hiragana"/>
  </si>
  <si>
    <t>蘇郁淳</t>
    <phoneticPr fontId="0" type="Hiragana"/>
  </si>
  <si>
    <t>窗口會計</t>
    <phoneticPr fontId="0" type="Hiragana"/>
  </si>
  <si>
    <t>高雄大昌站</t>
    <phoneticPr fontId="0" type="Hiragana"/>
  </si>
  <si>
    <t>02421</t>
    <phoneticPr fontId="0" type="Hiragana"/>
  </si>
  <si>
    <t>呂德源</t>
    <phoneticPr fontId="0" type="Hiragana"/>
  </si>
  <si>
    <t>C00039</t>
    <phoneticPr fontId="0" type="Hiragana"/>
  </si>
  <si>
    <t>黃坤榮</t>
    <phoneticPr fontId="0" type="Hiragana"/>
  </si>
  <si>
    <t>堆高機</t>
    <phoneticPr fontId="0" type="Hiragana"/>
  </si>
  <si>
    <t>02423</t>
    <phoneticPr fontId="0" type="Hiragana"/>
  </si>
  <si>
    <t>林慶芳</t>
    <phoneticPr fontId="0" type="Hiragana"/>
  </si>
  <si>
    <t>02422</t>
    <phoneticPr fontId="0" type="Hiragana"/>
  </si>
  <si>
    <t>王詩昆</t>
    <phoneticPr fontId="0" type="Hiragana"/>
  </si>
  <si>
    <t>02424</t>
    <phoneticPr fontId="0" type="Hiragana"/>
  </si>
  <si>
    <t>周宜勳</t>
    <phoneticPr fontId="0" type="Hiragana"/>
  </si>
  <si>
    <t>助理12/16改為外場</t>
    <phoneticPr fontId="0" type="Hiragana"/>
  </si>
  <si>
    <t>古雅惠</t>
    <phoneticPr fontId="0" type="Hiragana"/>
  </si>
  <si>
    <t>02425</t>
    <phoneticPr fontId="0" type="Hiragana"/>
  </si>
  <si>
    <t>李旭祥</t>
    <phoneticPr fontId="0" type="Hiragana"/>
  </si>
  <si>
    <t>堆高機人員</t>
    <phoneticPr fontId="0" type="Hiragana"/>
  </si>
  <si>
    <t>02426</t>
    <phoneticPr fontId="0" type="Hiragana"/>
  </si>
  <si>
    <t>廖家銘</t>
    <phoneticPr fontId="0" type="Hiragana"/>
  </si>
  <si>
    <t>7.7T司機</t>
    <phoneticPr fontId="0" type="Hiragana"/>
  </si>
  <si>
    <t>02427</t>
    <phoneticPr fontId="0" type="Hiragana"/>
  </si>
  <si>
    <t>江亦修</t>
    <phoneticPr fontId="0" type="Hiragana"/>
  </si>
  <si>
    <t>02432</t>
    <phoneticPr fontId="0" type="Hiragana"/>
  </si>
  <si>
    <t>蕭花雲</t>
    <phoneticPr fontId="0" type="Hiragana"/>
  </si>
  <si>
    <t>金馬站</t>
    <phoneticPr fontId="0" type="Hiragana"/>
  </si>
  <si>
    <t>02429</t>
    <phoneticPr fontId="0" type="Hiragana"/>
  </si>
  <si>
    <t>吳鵬立</t>
    <phoneticPr fontId="0" type="Hiragana"/>
  </si>
  <si>
    <t>02430</t>
    <phoneticPr fontId="0" type="Hiragana"/>
  </si>
  <si>
    <t>蔡婉婷</t>
    <phoneticPr fontId="0" type="Hiragana"/>
  </si>
  <si>
    <t>會計助理</t>
    <phoneticPr fontId="0" type="Hiragana"/>
  </si>
  <si>
    <t>02431</t>
    <phoneticPr fontId="0" type="Hiragana"/>
  </si>
  <si>
    <t>李茜宜</t>
    <phoneticPr fontId="0" type="Hiragana"/>
  </si>
  <si>
    <t>業務開發處</t>
    <phoneticPr fontId="0" type="Hiragana"/>
  </si>
  <si>
    <t>02428</t>
    <phoneticPr fontId="0" type="Hiragana"/>
  </si>
  <si>
    <t>蘇敏耀</t>
    <phoneticPr fontId="0" type="Hiragana"/>
  </si>
  <si>
    <t>01804</t>
    <phoneticPr fontId="0" type="Hiragana"/>
  </si>
  <si>
    <t>陳仙茱</t>
    <phoneticPr fontId="0" type="Hiragana"/>
  </si>
  <si>
    <t>02434</t>
    <phoneticPr fontId="0" type="Hiragana"/>
  </si>
  <si>
    <t>王俊稂</t>
    <phoneticPr fontId="0" type="Hiragana"/>
  </si>
  <si>
    <t>總經理室</t>
    <phoneticPr fontId="0" type="Hiragana"/>
  </si>
  <si>
    <t>02433</t>
    <phoneticPr fontId="0" type="Hiragana"/>
  </si>
  <si>
    <t>陳威廷</t>
    <phoneticPr fontId="0" type="Hiragana"/>
  </si>
  <si>
    <t>南部倉儲物流</t>
    <phoneticPr fontId="0" type="Hiragana"/>
  </si>
  <si>
    <t>02435</t>
    <phoneticPr fontId="0" type="Hiragana"/>
  </si>
  <si>
    <t>邱毅貴</t>
    <phoneticPr fontId="0" type="Hiragana"/>
  </si>
  <si>
    <t>林禎君</t>
    <phoneticPr fontId="0" type="Hiragana"/>
  </si>
  <si>
    <t>潘佑嘉</t>
    <phoneticPr fontId="0" type="Hiragana"/>
  </si>
  <si>
    <t>02436</t>
    <phoneticPr fontId="0" type="Hiragana"/>
  </si>
  <si>
    <t>楊文安</t>
    <phoneticPr fontId="0" type="Hiragana"/>
  </si>
  <si>
    <t>02438</t>
    <phoneticPr fontId="0" type="Hiragana"/>
  </si>
  <si>
    <t>鄭嘉文</t>
    <phoneticPr fontId="0" type="Hiragana"/>
  </si>
  <si>
    <t>02437</t>
    <phoneticPr fontId="0" type="Hiragana"/>
  </si>
  <si>
    <t>黃翊鳴</t>
    <phoneticPr fontId="0" type="Hiragana"/>
  </si>
  <si>
    <t>計時-外場人員</t>
    <phoneticPr fontId="0" type="Hiragana"/>
  </si>
  <si>
    <t>02439</t>
    <phoneticPr fontId="0" type="Hiragana"/>
  </si>
  <si>
    <t>李佩芳</t>
    <phoneticPr fontId="0" type="Hiragana"/>
  </si>
  <si>
    <t>高級管理師</t>
    <phoneticPr fontId="0" type="Hiragana"/>
  </si>
  <si>
    <t>營運行政室</t>
    <phoneticPr fontId="0" type="Hiragana"/>
  </si>
  <si>
    <t>02440</t>
    <phoneticPr fontId="0" type="Hiragana"/>
  </si>
  <si>
    <t>許志豪</t>
    <phoneticPr fontId="0" type="Hiragana"/>
  </si>
  <si>
    <t>儲備幹部(主任)</t>
    <phoneticPr fontId="0" type="Hiragana"/>
  </si>
  <si>
    <t>ˇ</t>
    <phoneticPr fontId="0" type="Hiragana"/>
  </si>
  <si>
    <t>和美站</t>
    <phoneticPr fontId="0" type="Hiragana"/>
  </si>
  <si>
    <t>02441</t>
    <phoneticPr fontId="0" type="Hiragana"/>
  </si>
  <si>
    <t>林鳳明</t>
    <phoneticPr fontId="0" type="Hiragana"/>
  </si>
  <si>
    <t>02442</t>
    <phoneticPr fontId="0" type="Hiragana"/>
  </si>
  <si>
    <t>戴文漳</t>
    <phoneticPr fontId="0" type="Hiragana"/>
  </si>
  <si>
    <t>02443</t>
    <phoneticPr fontId="0" type="Hiragana"/>
  </si>
  <si>
    <t>許朝欽</t>
    <phoneticPr fontId="0" type="Hiragana"/>
  </si>
  <si>
    <t>作業員(晚班)</t>
    <phoneticPr fontId="0" type="Hiragana"/>
  </si>
  <si>
    <t>先至早班實習兩週</t>
    <phoneticPr fontId="0" type="Hiragana"/>
  </si>
  <si>
    <t>02444</t>
    <phoneticPr fontId="0" type="Hiragana"/>
  </si>
  <si>
    <t>陳品紘</t>
    <phoneticPr fontId="0" type="Hiragana"/>
  </si>
  <si>
    <t>2014/2/7</t>
    <phoneticPr fontId="0" type="Hiragana"/>
  </si>
  <si>
    <t>呂貴烈</t>
    <phoneticPr fontId="0" type="Hiragana"/>
  </si>
  <si>
    <t>02445</t>
    <phoneticPr fontId="0" type="Hiragana"/>
  </si>
  <si>
    <t>陳照欣</t>
    <phoneticPr fontId="0" type="Hiragana"/>
  </si>
  <si>
    <t>3.5噸司機</t>
    <phoneticPr fontId="0" type="Hiragana"/>
  </si>
  <si>
    <t>02446</t>
    <phoneticPr fontId="0" type="Hiragana"/>
  </si>
  <si>
    <t>楊邦彥</t>
    <phoneticPr fontId="0" type="Hiragana"/>
  </si>
  <si>
    <t>02447</t>
    <phoneticPr fontId="0" type="Hiragana"/>
  </si>
  <si>
    <t>杜志祥</t>
    <phoneticPr fontId="0" type="Hiragana"/>
  </si>
  <si>
    <t>南科倉儲物流(台虹專案-前鎮區)</t>
    <phoneticPr fontId="0" type="Hiragana"/>
  </si>
  <si>
    <t>02448</t>
    <phoneticPr fontId="0" type="Hiragana"/>
  </si>
  <si>
    <t>施宇聰</t>
    <phoneticPr fontId="0" type="Hiragana"/>
  </si>
  <si>
    <t>02450</t>
    <phoneticPr fontId="0" type="Hiragana"/>
  </si>
  <si>
    <t>蔡文龍</t>
    <phoneticPr fontId="0" type="Hiragana"/>
  </si>
  <si>
    <t>作業員(堆高機)</t>
    <phoneticPr fontId="0" type="Hiragana"/>
  </si>
  <si>
    <t>財務會計組</t>
    <phoneticPr fontId="0" type="Hiragana"/>
  </si>
  <si>
    <t>02449</t>
    <phoneticPr fontId="0" type="Hiragana"/>
  </si>
  <si>
    <t>陳瑩珊</t>
    <phoneticPr fontId="0" type="Hiragana"/>
  </si>
  <si>
    <t>02451</t>
    <phoneticPr fontId="0" type="Hiragana"/>
  </si>
  <si>
    <t>陳淑勉</t>
    <phoneticPr fontId="0" type="Hiragana"/>
  </si>
  <si>
    <t>助理會計</t>
    <phoneticPr fontId="0" type="Hiragana"/>
  </si>
  <si>
    <t>全興廠一課晚班</t>
    <phoneticPr fontId="0" type="Hiragana"/>
  </si>
  <si>
    <t>02453</t>
    <phoneticPr fontId="0" type="Hiragana"/>
  </si>
  <si>
    <t>達朋</t>
    <phoneticPr fontId="0" type="Hiragana"/>
  </si>
  <si>
    <t>全興廠二課</t>
    <phoneticPr fontId="0" type="Hiragana"/>
  </si>
  <si>
    <t>02454</t>
    <phoneticPr fontId="0" type="Hiragana"/>
  </si>
  <si>
    <t>那林</t>
    <phoneticPr fontId="0" type="Hiragana"/>
  </si>
  <si>
    <t>全興廠造粒</t>
    <phoneticPr fontId="0" type="Hiragana"/>
  </si>
  <si>
    <t>02455</t>
    <phoneticPr fontId="0" type="Hiragana"/>
  </si>
  <si>
    <t>阿剛</t>
    <phoneticPr fontId="0" type="Hiragana"/>
  </si>
  <si>
    <t>02456</t>
    <phoneticPr fontId="0" type="Hiragana"/>
  </si>
  <si>
    <t>巴孟</t>
    <phoneticPr fontId="0" type="Hiragana"/>
  </si>
  <si>
    <t>02459</t>
    <phoneticPr fontId="0" type="Hiragana"/>
  </si>
  <si>
    <t>賴彥維</t>
    <phoneticPr fontId="0" type="Hiragana"/>
  </si>
  <si>
    <t>隆賀站</t>
    <phoneticPr fontId="0" type="Hiragana"/>
  </si>
  <si>
    <t>02452</t>
    <phoneticPr fontId="0" type="Hiragana"/>
  </si>
  <si>
    <t>林傑茵</t>
    <phoneticPr fontId="0" type="Hiragana"/>
  </si>
  <si>
    <t>全興行政室</t>
    <phoneticPr fontId="0" type="Hiragana"/>
  </si>
  <si>
    <t>02458</t>
    <phoneticPr fontId="0" type="Hiragana"/>
  </si>
  <si>
    <t>王詠禎</t>
    <phoneticPr fontId="0" type="Hiragana"/>
  </si>
  <si>
    <t>會計</t>
    <phoneticPr fontId="0" type="Hiragana"/>
  </si>
  <si>
    <t>稽核室</t>
    <phoneticPr fontId="0" type="Hiragana"/>
  </si>
  <si>
    <t>02457</t>
    <phoneticPr fontId="0" type="Hiragana"/>
  </si>
  <si>
    <t>孫紹剛</t>
    <phoneticPr fontId="0" type="Hiragana"/>
  </si>
  <si>
    <t>唐彩恩</t>
    <phoneticPr fontId="0" type="Hiragana"/>
  </si>
  <si>
    <t>02460</t>
    <phoneticPr fontId="0" type="Hiragana"/>
  </si>
  <si>
    <t>林千華</t>
    <phoneticPr fontId="0" type="Hiragana"/>
  </si>
  <si>
    <t>陳小菁</t>
    <phoneticPr fontId="0" type="Hiragana"/>
  </si>
  <si>
    <t>賴詠宸</t>
    <phoneticPr fontId="0" type="Hiragana"/>
  </si>
  <si>
    <t>2/27來電婉拒報到</t>
    <phoneticPr fontId="0" type="Hiragana"/>
  </si>
  <si>
    <t>吳'r</t>
    <phoneticPr fontId="0" type="Hiragana"/>
  </si>
  <si>
    <t>0953-772645</t>
    <phoneticPr fontId="0" type="Hiragana"/>
  </si>
  <si>
    <t>彰興大車司機</t>
    <phoneticPr fontId="0" type="Hiragana"/>
  </si>
  <si>
    <t xml:space="preserve"> </t>
    <phoneticPr fontId="0" type="Hiragana"/>
  </si>
  <si>
    <t>何'r</t>
    <phoneticPr fontId="0" type="Hiragana"/>
  </si>
  <si>
    <t>0938-612982</t>
    <phoneticPr fontId="0" type="Hiragana"/>
  </si>
  <si>
    <t>(新化)夾子車</t>
    <phoneticPr fontId="0" type="Hiragana"/>
  </si>
  <si>
    <t>北部資收</t>
    <phoneticPr fontId="0" type="Hiragana"/>
  </si>
  <si>
    <t>吳宏洲</t>
    <phoneticPr fontId="0" type="Hiragana"/>
  </si>
  <si>
    <t>便利通事業處</t>
    <phoneticPr fontId="0" type="Hiragana"/>
  </si>
  <si>
    <t>邱秉權</t>
    <phoneticPr fontId="0" type="Hiragana"/>
  </si>
  <si>
    <t>北部倉庫(蘆竹)</t>
    <phoneticPr fontId="0" type="Hiragana"/>
  </si>
  <si>
    <t>蘇添源</t>
    <phoneticPr fontId="0" type="Hiragana"/>
  </si>
  <si>
    <t>林建文</t>
    <phoneticPr fontId="0" type="Hiragana"/>
  </si>
  <si>
    <t>未報到</t>
    <phoneticPr fontId="0" type="Hiragana"/>
  </si>
  <si>
    <t>張博文</t>
    <phoneticPr fontId="0" type="Hiragana"/>
  </si>
  <si>
    <t>潘偉倫</t>
    <phoneticPr fontId="0" type="Hiragana"/>
  </si>
  <si>
    <t>行政暨物料管理組</t>
    <phoneticPr fontId="0" type="Hiragana"/>
  </si>
  <si>
    <t>游善絢</t>
    <phoneticPr fontId="0" type="Hiragana"/>
  </si>
  <si>
    <t>工讀生</t>
    <phoneticPr fontId="0" type="Hiragana"/>
  </si>
  <si>
    <t>鍾志慶</t>
    <phoneticPr fontId="0" type="Hiragana"/>
  </si>
  <si>
    <t>韓可怡</t>
    <phoneticPr fontId="0" type="Hiragana"/>
  </si>
  <si>
    <t>計時作業員</t>
    <phoneticPr fontId="0" type="Hiragana"/>
  </si>
  <si>
    <t>0989-651376</t>
    <phoneticPr fontId="0" type="Hiragana"/>
  </si>
  <si>
    <t>桃園縣蘆竹鄉仁和路43號</t>
    <phoneticPr fontId="0" type="Hiragana"/>
  </si>
  <si>
    <t>劉晉源</t>
    <phoneticPr fontId="0" type="Hiragana"/>
  </si>
  <si>
    <t>北部資收(蘆竹)</t>
    <phoneticPr fontId="0" type="Hiragana"/>
  </si>
  <si>
    <t>吳美蘭</t>
    <phoneticPr fontId="0" type="Hiragana"/>
  </si>
  <si>
    <t>取消報到</t>
    <phoneticPr fontId="0" type="Hiragana"/>
  </si>
  <si>
    <t>輔祥專案</t>
    <phoneticPr fontId="0" type="Hiragana"/>
  </si>
  <si>
    <t>鄭馨萍</t>
    <phoneticPr fontId="0" type="Hiragana"/>
  </si>
  <si>
    <t>計時人員</t>
    <phoneticPr fontId="0" type="Hiragana"/>
  </si>
  <si>
    <t>北部資收(龍潭)</t>
    <phoneticPr fontId="0" type="Hiragana"/>
  </si>
  <si>
    <t>黃遠本</t>
    <phoneticPr fontId="0" type="Hiragana"/>
  </si>
  <si>
    <t>吳心龍</t>
    <phoneticPr fontId="0" type="Hiragana"/>
  </si>
  <si>
    <t>陳文賢</t>
    <phoneticPr fontId="0" type="Hiragana"/>
  </si>
  <si>
    <t>林文傑</t>
    <phoneticPr fontId="0" type="Hiragana"/>
  </si>
  <si>
    <t>鄭智穎</t>
    <phoneticPr fontId="0" type="Hiragana"/>
  </si>
  <si>
    <t>堆高機司機</t>
    <phoneticPr fontId="0" type="Hiragana"/>
  </si>
  <si>
    <t>喬翔分選課</t>
    <phoneticPr fontId="0" type="Hiragana"/>
  </si>
  <si>
    <t>黃鎮佑</t>
    <phoneticPr fontId="0" type="Hiragana"/>
  </si>
  <si>
    <t>林美娥</t>
    <phoneticPr fontId="0" type="Hiragana"/>
  </si>
  <si>
    <t>蕭尚以</t>
    <phoneticPr fontId="0" type="Hiragana"/>
  </si>
  <si>
    <t>江衍潮</t>
    <phoneticPr fontId="0" type="Hiragana"/>
  </si>
  <si>
    <t>詹艷秋</t>
    <phoneticPr fontId="0" type="Hiragana"/>
  </si>
  <si>
    <t>高志忠</t>
    <phoneticPr fontId="0" type="Hiragana"/>
  </si>
  <si>
    <t>王景洲</t>
    <phoneticPr fontId="0" type="Hiragana"/>
  </si>
  <si>
    <t>林鴻池</t>
    <phoneticPr fontId="0" type="Hiragana"/>
  </si>
  <si>
    <t>賴盈仁</t>
    <phoneticPr fontId="0" type="Hiragana"/>
  </si>
  <si>
    <t>明基北部專案(蘆竹)</t>
    <phoneticPr fontId="0" type="Hiragana"/>
  </si>
  <si>
    <t>呂郅賢</t>
    <phoneticPr fontId="0" type="Hiragana"/>
  </si>
  <si>
    <t>馬良駒</t>
    <phoneticPr fontId="0" type="Hiragana"/>
  </si>
  <si>
    <t>儲備店長</t>
    <phoneticPr fontId="0" type="Hiragana"/>
  </si>
  <si>
    <t>盧經理通知7/12報到</t>
    <phoneticPr fontId="0" type="Hiragana"/>
  </si>
  <si>
    <t>陳建忠</t>
    <phoneticPr fontId="0" type="Hiragana"/>
  </si>
  <si>
    <t>劉家臻</t>
    <phoneticPr fontId="0" type="Hiragana"/>
  </si>
  <si>
    <t>許雅雯</t>
    <phoneticPr fontId="0" type="Hiragana"/>
  </si>
  <si>
    <t>薏琳7/11來電"有負債不錄用"</t>
    <phoneticPr fontId="0" type="Hiragana"/>
  </si>
  <si>
    <t>蔡益青</t>
    <phoneticPr fontId="0" type="Hiragana"/>
  </si>
  <si>
    <t>未報到(連絡不到人)</t>
    <phoneticPr fontId="0" type="Hiragana"/>
  </si>
  <si>
    <t>曾怡靜</t>
    <phoneticPr fontId="0" type="Hiragana"/>
  </si>
  <si>
    <t>策略管理處行政室(北辦)</t>
    <phoneticPr fontId="0" type="Hiragana"/>
  </si>
  <si>
    <t>文乙慈</t>
    <phoneticPr fontId="0" type="Hiragana"/>
  </si>
  <si>
    <t>周培茵</t>
    <phoneticPr fontId="0" type="Hiragana"/>
  </si>
  <si>
    <t>X業務處認為不適合</t>
    <phoneticPr fontId="0" type="Hiragana"/>
  </si>
  <si>
    <t>趙興多</t>
    <phoneticPr fontId="0" type="Hiragana"/>
  </si>
  <si>
    <t>吳易璇</t>
    <phoneticPr fontId="0" type="Hiragana"/>
  </si>
  <si>
    <t>張蕙玲</t>
    <phoneticPr fontId="0" type="Hiragana"/>
  </si>
  <si>
    <t>周玉珊</t>
    <phoneticPr fontId="0" type="Hiragana"/>
  </si>
  <si>
    <t>洪俊麟</t>
    <phoneticPr fontId="0" type="Hiragana"/>
  </si>
  <si>
    <t>邱珮蓁</t>
    <phoneticPr fontId="0" type="Hiragana"/>
  </si>
  <si>
    <t>沒報到</t>
    <phoneticPr fontId="0" type="Hiragana"/>
  </si>
  <si>
    <t>許增清</t>
    <phoneticPr fontId="0" type="Hiragana"/>
  </si>
  <si>
    <t>徐精國</t>
    <phoneticPr fontId="0" type="Hiragana"/>
  </si>
  <si>
    <t>友達-后里包材清潔區</t>
    <phoneticPr fontId="0" type="Hiragana"/>
  </si>
  <si>
    <t>未報到</t>
    <phoneticPr fontId="0" type="Hiragana"/>
  </si>
  <si>
    <t>喬翔分選課</t>
    <phoneticPr fontId="0" type="Hiragana"/>
  </si>
  <si>
    <t>古永聖</t>
    <phoneticPr fontId="0" type="Hiragana"/>
  </si>
  <si>
    <t>計時作業員</t>
    <phoneticPr fontId="0" type="Hiragana"/>
  </si>
  <si>
    <t>業務開發處行政室</t>
    <phoneticPr fontId="0" type="Hiragana"/>
  </si>
  <si>
    <t>王子豪</t>
    <phoneticPr fontId="0" type="Hiragana"/>
  </si>
  <si>
    <t>高級專員</t>
    <phoneticPr fontId="0" type="Hiragana"/>
  </si>
  <si>
    <t>未報到(參加策略營)</t>
    <phoneticPr fontId="0" type="Hiragana"/>
  </si>
  <si>
    <t>業務處行政室</t>
    <phoneticPr fontId="0" type="Hiragana"/>
  </si>
  <si>
    <t>張舒菁</t>
    <phoneticPr fontId="0" type="Hiragana"/>
  </si>
  <si>
    <t>工讀生</t>
    <phoneticPr fontId="0" type="Hiragana"/>
  </si>
  <si>
    <t>營管處-新站區</t>
    <phoneticPr fontId="0" type="Hiragana"/>
  </si>
  <si>
    <t>林佩靜</t>
    <phoneticPr fontId="0" type="Hiragana"/>
  </si>
  <si>
    <t>助理會計</t>
    <phoneticPr fontId="0" type="Hiragana"/>
  </si>
  <si>
    <t>未報到(大里站報到)</t>
    <phoneticPr fontId="0" type="Hiragana"/>
  </si>
  <si>
    <t>營運管理處-主任班</t>
    <phoneticPr fontId="0" type="Hiragana"/>
  </si>
  <si>
    <t>02206</t>
    <phoneticPr fontId="0" type="Hiragana"/>
  </si>
  <si>
    <t>王建翎</t>
    <phoneticPr fontId="0" type="Hiragana"/>
  </si>
  <si>
    <t>儲備幹部</t>
    <phoneticPr fontId="0" type="Hiragana"/>
  </si>
  <si>
    <t>員林站</t>
    <phoneticPr fontId="0" type="Hiragana"/>
  </si>
  <si>
    <t>施喬營</t>
    <phoneticPr fontId="0" type="Hiragana"/>
  </si>
  <si>
    <t>3.5T司機</t>
    <phoneticPr fontId="0" type="Hiragana"/>
  </si>
  <si>
    <t>余毓屏</t>
    <phoneticPr fontId="0" type="Hiragana"/>
  </si>
  <si>
    <t>中部物流管理組</t>
    <phoneticPr fontId="0" type="Hiragana"/>
  </si>
  <si>
    <t>王錫儒</t>
    <phoneticPr fontId="0" type="Hiragana"/>
  </si>
  <si>
    <t>組長</t>
    <phoneticPr fontId="0" type="Hiragana"/>
  </si>
  <si>
    <t>孫珮茹</t>
    <phoneticPr fontId="0" type="Hiragana"/>
  </si>
  <si>
    <t>員林新站</t>
    <phoneticPr fontId="0" type="Hiragana"/>
  </si>
  <si>
    <t>陳麗娟</t>
    <phoneticPr fontId="0" type="Hiragana"/>
  </si>
  <si>
    <t>未報到(找到其他工作)</t>
    <phoneticPr fontId="0" type="Hiragana"/>
  </si>
  <si>
    <t>吳思緯</t>
    <phoneticPr fontId="0" type="Hiragana"/>
  </si>
  <si>
    <t>取消報到</t>
    <phoneticPr fontId="0" type="Hiragana"/>
  </si>
  <si>
    <t>王銘智</t>
    <phoneticPr fontId="0" type="Hiragana"/>
  </si>
  <si>
    <t>胡維政</t>
    <phoneticPr fontId="0" type="Hiragana"/>
  </si>
  <si>
    <t>中部倉庫</t>
    <phoneticPr fontId="0" type="Hiragana"/>
  </si>
  <si>
    <t>楊守民</t>
    <phoneticPr fontId="0" type="Hiragana"/>
  </si>
  <si>
    <t>作業員</t>
    <phoneticPr fontId="0" type="Hiragana"/>
  </si>
  <si>
    <t>陳倍申</t>
    <phoneticPr fontId="0" type="Hiragana"/>
  </si>
  <si>
    <t>業務包材清潔</t>
    <phoneticPr fontId="0" type="Hiragana"/>
  </si>
  <si>
    <t>陳曉君</t>
    <phoneticPr fontId="0" type="Hiragana"/>
  </si>
  <si>
    <t>李敏義</t>
    <phoneticPr fontId="0" type="Hiragana"/>
  </si>
  <si>
    <t>3.3T司機</t>
    <phoneticPr fontId="0" type="Hiragana"/>
  </si>
  <si>
    <t>員林三信站</t>
    <phoneticPr fontId="0" type="Hiragana"/>
  </si>
  <si>
    <t>黃建和</t>
    <phoneticPr fontId="0" type="Hiragana"/>
  </si>
  <si>
    <t>未報到(關機聯絡不到)</t>
    <phoneticPr fontId="0" type="Hiragana"/>
  </si>
  <si>
    <t>陳玫君</t>
    <phoneticPr fontId="0" type="Hiragana"/>
  </si>
  <si>
    <t>財務處-會計組</t>
    <phoneticPr fontId="0" type="Hiragana"/>
  </si>
  <si>
    <t>許麗鳳</t>
    <phoneticPr fontId="0" type="Hiragana"/>
  </si>
  <si>
    <t>助理管理師</t>
    <phoneticPr fontId="0" type="Hiragana"/>
  </si>
  <si>
    <t>林奇賢</t>
    <phoneticPr fontId="0" type="Hiragana"/>
  </si>
  <si>
    <t>外場人員</t>
    <phoneticPr fontId="0" type="Hiragana"/>
  </si>
  <si>
    <t>未報到(去電家裡無人接聽)</t>
    <phoneticPr fontId="0" type="Hiragana"/>
  </si>
  <si>
    <t>莊傳勛</t>
    <phoneticPr fontId="0" type="Hiragana"/>
  </si>
  <si>
    <t>王昱翔</t>
    <phoneticPr fontId="0" type="Hiragana"/>
  </si>
  <si>
    <t>取消報到(家中獨子，爺爺及爸爸不贊成外地實習)</t>
    <phoneticPr fontId="0" type="Hiragana"/>
  </si>
  <si>
    <t>劉宇威</t>
    <phoneticPr fontId="0" type="Hiragana"/>
  </si>
  <si>
    <t>卡債無法開戶</t>
    <phoneticPr fontId="0" type="Hiragana"/>
  </si>
  <si>
    <t>陳勇守</t>
    <phoneticPr fontId="0" type="Hiragana"/>
  </si>
  <si>
    <t>陳品宏</t>
    <phoneticPr fontId="0" type="Hiragana"/>
  </si>
  <si>
    <t>成本:營運行政一</t>
    <phoneticPr fontId="0" type="Hiragana"/>
  </si>
  <si>
    <t>劉春壽</t>
    <phoneticPr fontId="0" type="Hiragana"/>
  </si>
  <si>
    <t>預計下午報到</t>
    <phoneticPr fontId="0" type="Hiragana"/>
  </si>
  <si>
    <t>許連其</t>
    <phoneticPr fontId="0" type="Hiragana"/>
  </si>
  <si>
    <t>中和中山站</t>
    <phoneticPr fontId="0" type="Hiragana"/>
  </si>
  <si>
    <t>楊宗霖</t>
    <phoneticPr fontId="0" type="Hiragana"/>
  </si>
  <si>
    <t>廖威峰</t>
    <phoneticPr fontId="0" type="Hiragana"/>
  </si>
  <si>
    <t>司機</t>
    <phoneticPr fontId="0" type="Hiragana"/>
  </si>
  <si>
    <t>業務開發處-北區市場開發部</t>
    <phoneticPr fontId="0" type="Hiragana"/>
  </si>
  <si>
    <t>陳玫茵</t>
    <phoneticPr fontId="0" type="Hiragana"/>
  </si>
  <si>
    <t>業務專員</t>
    <phoneticPr fontId="0" type="Hiragana"/>
  </si>
  <si>
    <t>未報到，希望就近上班</t>
    <phoneticPr fontId="0" type="Hiragana"/>
  </si>
  <si>
    <t>法務環安組</t>
    <phoneticPr fontId="0" type="Hiragana"/>
  </si>
  <si>
    <t>石珅滄</t>
    <phoneticPr fontId="0" type="Hiragana"/>
  </si>
  <si>
    <t>副管理師</t>
    <phoneticPr fontId="0" type="Hiragana"/>
  </si>
  <si>
    <t>4/29(一)   9:00先來交接</t>
    <phoneticPr fontId="0" type="Hiragana"/>
  </si>
  <si>
    <t>孫晨</t>
    <phoneticPr fontId="0" type="Hiragana"/>
  </si>
  <si>
    <t>交通工具轉乘麻煩，無意願</t>
    <phoneticPr fontId="0" type="Hiragana"/>
  </si>
  <si>
    <t>未報到</t>
    <phoneticPr fontId="0" type="Hiragana"/>
  </si>
  <si>
    <t>潘詩韻</t>
    <phoneticPr fontId="0" type="Hiragana"/>
  </si>
  <si>
    <t>簡訊給薏琳(家人不贊成)</t>
    <phoneticPr fontId="0" type="Hiragana"/>
  </si>
  <si>
    <t>李帛縉</t>
    <phoneticPr fontId="0" type="Hiragana"/>
  </si>
  <si>
    <t>3.5噸司機</t>
    <phoneticPr fontId="0" type="Hiragana"/>
  </si>
  <si>
    <t>取消報到</t>
    <phoneticPr fontId="0" type="Hiragana"/>
  </si>
  <si>
    <t>李美慧</t>
    <phoneticPr fontId="0" type="Hiragana"/>
  </si>
  <si>
    <t>取消報到，找到正職工作</t>
    <phoneticPr fontId="0" type="Hiragana"/>
  </si>
  <si>
    <t>營運管理處-主任班</t>
    <phoneticPr fontId="0" type="Hiragana"/>
  </si>
  <si>
    <t>張家銘</t>
    <phoneticPr fontId="0" type="Hiragana"/>
  </si>
  <si>
    <t>取消報到，另有他就</t>
    <phoneticPr fontId="0" type="Hiragana"/>
  </si>
  <si>
    <t>高雄大昌</t>
    <phoneticPr fontId="0" type="Hiragana"/>
  </si>
  <si>
    <t>曾暉豪</t>
    <phoneticPr fontId="0" type="Hiragana"/>
  </si>
  <si>
    <t>劉嘉仁</t>
    <phoneticPr fontId="0" type="Hiragana"/>
  </si>
  <si>
    <t>曾千宏</t>
    <phoneticPr fontId="0" type="Hiragana"/>
  </si>
  <si>
    <t>林坤輝</t>
    <phoneticPr fontId="0" type="Hiragana"/>
  </si>
  <si>
    <t>未報到,8/22退保</t>
    <phoneticPr fontId="0" type="Hiragana"/>
  </si>
  <si>
    <t>盧紀方</t>
    <phoneticPr fontId="0" type="Hiragana"/>
  </si>
  <si>
    <t>聯絡不到人(9/2未到)</t>
    <phoneticPr fontId="0" type="Hiragana"/>
  </si>
  <si>
    <t>桃園站</t>
    <phoneticPr fontId="0" type="Hiragana"/>
  </si>
  <si>
    <t>李旻諺</t>
    <phoneticPr fontId="0" type="Hiragana"/>
  </si>
  <si>
    <t>未報到(已找到其他工作)</t>
    <phoneticPr fontId="0" type="Hiragana"/>
  </si>
  <si>
    <t>王耀德</t>
    <phoneticPr fontId="0" type="Hiragana"/>
  </si>
  <si>
    <t>蔡弘偉</t>
    <phoneticPr fontId="0" type="Hiragana"/>
  </si>
  <si>
    <t>改10/21報到，還是未報到</t>
    <phoneticPr fontId="0" type="Hiragana"/>
  </si>
  <si>
    <t>郭昆其</t>
    <phoneticPr fontId="0" type="Hiragana"/>
  </si>
  <si>
    <t>喬翔分選課</t>
    <phoneticPr fontId="0" type="Hiragana"/>
  </si>
  <si>
    <t>陳宗義</t>
    <phoneticPr fontId="0" type="Hiragana"/>
  </si>
  <si>
    <t>喬翔分選</t>
    <phoneticPr fontId="0" type="Hiragana"/>
  </si>
  <si>
    <t>暫停增補</t>
    <phoneticPr fontId="0" type="Hiragana"/>
  </si>
  <si>
    <t>鄭磬華</t>
    <phoneticPr fontId="0" type="Hiragana"/>
  </si>
  <si>
    <t>02403</t>
    <phoneticPr fontId="0" type="Hiragana"/>
  </si>
  <si>
    <t>王凱萱</t>
    <phoneticPr fontId="0" type="Hiragana"/>
  </si>
  <si>
    <t>10/22改10/28未報到</t>
    <phoneticPr fontId="0" type="Hiragana"/>
  </si>
  <si>
    <t>阮家元</t>
    <phoneticPr fontId="0" type="Hiragana"/>
  </si>
  <si>
    <t>郭家禎</t>
    <phoneticPr fontId="0" type="Hiragana"/>
  </si>
  <si>
    <t>粘雅菁</t>
    <phoneticPr fontId="0" type="Hiragana"/>
  </si>
  <si>
    <t>計時工讀生</t>
    <phoneticPr fontId="0" type="Hiragana"/>
  </si>
  <si>
    <t>會計組</t>
    <phoneticPr fontId="0" type="Hiragana"/>
  </si>
  <si>
    <t>古珮蓉</t>
    <phoneticPr fontId="0" type="Hiragana"/>
  </si>
  <si>
    <t>未報到，12/16上午來電找到工作</t>
    <phoneticPr fontId="0" type="Hiragana"/>
  </si>
  <si>
    <t>全興處理一課</t>
    <phoneticPr fontId="0" type="Hiragana"/>
  </si>
  <si>
    <t>賴佳佩</t>
    <phoneticPr fontId="0" type="Hiragana"/>
  </si>
  <si>
    <t>2014/2/10</t>
    <phoneticPr fontId="0" type="Hiragana"/>
  </si>
  <si>
    <t>未報到(去電未接)</t>
    <phoneticPr fontId="0" type="Hiragana"/>
  </si>
  <si>
    <t>趙韋智</t>
    <phoneticPr fontId="0" type="Hiragana"/>
  </si>
  <si>
    <t>台虹專案(前鎮區)</t>
    <phoneticPr fontId="0" type="Hiragana"/>
  </si>
  <si>
    <t>魏志軒</t>
    <phoneticPr fontId="0" type="Hiragana"/>
  </si>
  <si>
    <t>作業員(堆高機)</t>
    <phoneticPr fontId="0" type="Hiragana"/>
  </si>
  <si>
    <t>原訂2/6到職，因當日下午有事改報到日</t>
    <phoneticPr fontId="0" type="Hiragana"/>
  </si>
  <si>
    <t>賴志偉</t>
    <phoneticPr fontId="0" type="Hiragana"/>
  </si>
  <si>
    <t>黃秋雄</t>
    <phoneticPr fontId="0" type="Hiragana"/>
  </si>
  <si>
    <t>未報到，來電說找到工作</t>
    <phoneticPr fontId="0" type="Hiragana"/>
  </si>
  <si>
    <t>01933</t>
    <phoneticPr fontId="0" type="Hiragana"/>
  </si>
  <si>
    <t>魏淑婷</t>
    <phoneticPr fontId="0" type="Hiragana"/>
  </si>
  <si>
    <t>未報到</t>
    <phoneticPr fontId="0" type="Hiragana"/>
  </si>
  <si>
    <t>蔡婉婷</t>
    <phoneticPr fontId="0" type="Hiragana"/>
  </si>
  <si>
    <t>中部倉庫</t>
    <phoneticPr fontId="0" type="Hiragana"/>
  </si>
  <si>
    <t>唐彩恩</t>
    <phoneticPr fontId="0" type="Hiragana"/>
  </si>
  <si>
    <t>林俊傑</t>
    <phoneticPr fontId="0" type="Hiragana"/>
  </si>
  <si>
    <t>儲備幹部</t>
    <phoneticPr fontId="0" type="Hiragana"/>
  </si>
  <si>
    <t>營運管理處-主任班</t>
    <phoneticPr fontId="0" type="Hiragana"/>
  </si>
  <si>
    <t>(102.6.21起~102.12.23)團保已退;育嬰留停</t>
    <phoneticPr fontId="0" type="Hiragana"/>
  </si>
  <si>
    <t>02461</t>
    <phoneticPr fontId="0" type="Hiragana"/>
  </si>
  <si>
    <t>李雅蓉</t>
    <phoneticPr fontId="0" type="Hiragana"/>
  </si>
  <si>
    <t>台中隆賀站</t>
    <phoneticPr fontId="0" type="Hiragana"/>
  </si>
  <si>
    <t>陳廷維</t>
    <phoneticPr fontId="0" type="Hiragana"/>
  </si>
  <si>
    <t>外場人員</t>
    <phoneticPr fontId="0" type="Hiragana"/>
  </si>
  <si>
    <t>資訊管理組</t>
    <phoneticPr fontId="0" type="Hiragana"/>
  </si>
  <si>
    <t>黃俊欽</t>
    <phoneticPr fontId="0" type="Hiragana"/>
  </si>
  <si>
    <t>資深高級工程師</t>
    <phoneticPr fontId="0" type="Hiragana"/>
  </si>
  <si>
    <t>徐嘉亨</t>
    <phoneticPr fontId="0" type="Hiragana"/>
  </si>
  <si>
    <t>鄭珀眉</t>
    <phoneticPr fontId="0" type="Hiragana"/>
  </si>
  <si>
    <t>3/14退保</t>
    <phoneticPr fontId="0" type="Hiragana"/>
  </si>
  <si>
    <t>人資策略組</t>
    <phoneticPr fontId="0" type="Hiragana"/>
  </si>
  <si>
    <t>黃冠慈</t>
    <phoneticPr fontId="0" type="Hiragana"/>
  </si>
  <si>
    <t>工讀生</t>
    <phoneticPr fontId="0" type="Hiragana"/>
  </si>
  <si>
    <t>02095</t>
    <phoneticPr fontId="0" type="Hiragana"/>
  </si>
  <si>
    <t>彰濱專案(清洗桶子)</t>
    <phoneticPr fontId="0" type="Hiragana"/>
  </si>
  <si>
    <t>姚銘豐</t>
    <phoneticPr fontId="0" type="Hiragana"/>
  </si>
  <si>
    <t>作業員</t>
    <phoneticPr fontId="0" type="Hiragana"/>
  </si>
  <si>
    <t>南科倉儲物流</t>
    <phoneticPr fontId="0" type="Hiragana"/>
  </si>
  <si>
    <t>趙品淑</t>
    <phoneticPr fontId="0" type="Hiragana"/>
  </si>
  <si>
    <t>助理會計</t>
    <phoneticPr fontId="0" type="Hiragana"/>
  </si>
  <si>
    <t>和美站</t>
    <phoneticPr fontId="0" type="Hiragana"/>
  </si>
  <si>
    <t>許義賢</t>
    <phoneticPr fontId="0" type="Hiragana"/>
  </si>
  <si>
    <t>夾子車司機</t>
    <phoneticPr fontId="0" type="Hiragana"/>
  </si>
  <si>
    <t>喬翔分選課</t>
    <phoneticPr fontId="0" type="Hiragana"/>
  </si>
  <si>
    <t>李俊煜</t>
    <phoneticPr fontId="0" type="Hiragana"/>
  </si>
  <si>
    <t>南科倉儲物流</t>
    <phoneticPr fontId="0" type="Hiragana"/>
  </si>
  <si>
    <t>主任</t>
    <phoneticPr fontId="0" type="Hiragana"/>
  </si>
  <si>
    <t>藍友智</t>
  </si>
  <si>
    <t>3/17退保</t>
    <phoneticPr fontId="0" type="Hiragana"/>
  </si>
  <si>
    <t>3/15退保</t>
    <phoneticPr fontId="0" type="Hiragana"/>
  </si>
  <si>
    <t>班長</t>
    <phoneticPr fontId="0" type="Hiragana"/>
  </si>
  <si>
    <t>02468</t>
    <phoneticPr fontId="0" type="Hiragana"/>
  </si>
  <si>
    <t>02466</t>
    <phoneticPr fontId="0" type="Hiragana"/>
  </si>
  <si>
    <t>02467</t>
    <phoneticPr fontId="0" type="Hiragana"/>
  </si>
  <si>
    <t>02465</t>
    <phoneticPr fontId="0" type="Hiragana"/>
  </si>
  <si>
    <t>02464</t>
    <phoneticPr fontId="0" type="Hiragana"/>
  </si>
  <si>
    <t>02463</t>
    <phoneticPr fontId="0" type="Hiragana"/>
  </si>
  <si>
    <t>02462</t>
    <phoneticPr fontId="0" type="Hiragana"/>
  </si>
  <si>
    <t>總經理室</t>
    <phoneticPr fontId="0" type="Hiragana"/>
  </si>
  <si>
    <t>林順興</t>
    <phoneticPr fontId="0" type="Hiragana"/>
  </si>
  <si>
    <t>高級管理師</t>
    <phoneticPr fontId="0" type="Hiragana"/>
  </si>
  <si>
    <t>公關行銷組</t>
    <phoneticPr fontId="0" type="Hiragana"/>
  </si>
  <si>
    <t>副管理師</t>
    <phoneticPr fontId="0" type="Hiragana"/>
  </si>
  <si>
    <t>全興造粒課</t>
    <phoneticPr fontId="0" type="Hiragana"/>
  </si>
  <si>
    <t>作業員</t>
    <phoneticPr fontId="0" type="Hiragana"/>
  </si>
  <si>
    <t>01775</t>
    <phoneticPr fontId="0" type="Hiragana"/>
  </si>
  <si>
    <t>台中隆賀站</t>
    <phoneticPr fontId="0" type="Hiragana"/>
  </si>
  <si>
    <t>張志豪</t>
    <phoneticPr fontId="0" type="Hiragana"/>
  </si>
  <si>
    <t>外場人員</t>
    <phoneticPr fontId="0" type="Hiragana"/>
  </si>
  <si>
    <t>劉雨春</t>
  </si>
  <si>
    <t>02469</t>
    <phoneticPr fontId="0" type="Hiragana"/>
  </si>
  <si>
    <t>X</t>
    <phoneticPr fontId="0" type="Hiragana"/>
  </si>
  <si>
    <t>02471</t>
    <phoneticPr fontId="0" type="Hiragana"/>
  </si>
  <si>
    <t>營運行政室(物流)</t>
    <phoneticPr fontId="0" type="Hiragana"/>
  </si>
  <si>
    <t>副管理師</t>
    <phoneticPr fontId="0" type="Hiragana"/>
  </si>
  <si>
    <t>高鴻聖</t>
    <phoneticPr fontId="0" type="Hiragana"/>
  </si>
  <si>
    <t>作業員</t>
    <phoneticPr fontId="0" type="Hiragana"/>
  </si>
  <si>
    <t>3/24加保報名工安課</t>
    <phoneticPr fontId="0" type="Hiragana"/>
  </si>
  <si>
    <t>許郁翔</t>
  </si>
  <si>
    <t>中部倉庫</t>
    <phoneticPr fontId="0" type="Hiragana"/>
  </si>
  <si>
    <t>作業員</t>
    <phoneticPr fontId="0" type="Hiragana"/>
  </si>
  <si>
    <t>業務包材清潔</t>
    <phoneticPr fontId="0" type="Hiragana"/>
  </si>
  <si>
    <t>人力仲介</t>
    <phoneticPr fontId="0" type="Hiragana"/>
  </si>
  <si>
    <t>02470</t>
    <phoneticPr fontId="0" type="Hiragana"/>
  </si>
  <si>
    <t>張芳怡</t>
    <phoneticPr fontId="0" type="Hiragana"/>
  </si>
  <si>
    <t>陳韻婷</t>
    <phoneticPr fontId="0" type="Hiragana"/>
  </si>
  <si>
    <t>X</t>
    <phoneticPr fontId="0" type="Hiragana"/>
  </si>
  <si>
    <t>X</t>
    <phoneticPr fontId="0" type="Hiragana"/>
  </si>
  <si>
    <t>3/18最後上班;3/21結清退保</t>
    <phoneticPr fontId="0" type="Hiragana"/>
  </si>
  <si>
    <t>02472</t>
    <phoneticPr fontId="0" type="Hiragana"/>
  </si>
  <si>
    <t>林雍捷</t>
  </si>
  <si>
    <t>新竹站</t>
    <phoneticPr fontId="0" type="Hiragana"/>
  </si>
  <si>
    <t>外場人員</t>
    <phoneticPr fontId="0" type="Hiragana"/>
  </si>
  <si>
    <t>全興處理一課</t>
    <phoneticPr fontId="0" type="Hiragana"/>
  </si>
  <si>
    <t>塔納沙</t>
    <phoneticPr fontId="0" type="Hiragana"/>
  </si>
  <si>
    <t>外勞</t>
    <phoneticPr fontId="0" type="Hiragana"/>
  </si>
  <si>
    <t>X</t>
    <phoneticPr fontId="0" type="Hiragana"/>
  </si>
  <si>
    <t>02473</t>
    <phoneticPr fontId="0" type="Hiragana"/>
  </si>
  <si>
    <t>業務-包材清潔</t>
    <phoneticPr fontId="0" type="Hiragana"/>
  </si>
  <si>
    <t>02038</t>
    <phoneticPr fontId="0" type="Hiragana"/>
  </si>
  <si>
    <t>作業員</t>
    <phoneticPr fontId="0" type="Hiragana"/>
  </si>
  <si>
    <t>02473</t>
    <phoneticPr fontId="0" type="Hiragana"/>
  </si>
  <si>
    <t>3/28退保</t>
    <phoneticPr fontId="0" type="Hiragana"/>
  </si>
  <si>
    <t>02407</t>
    <phoneticPr fontId="0" type="Hiragana"/>
  </si>
  <si>
    <t>周宜勳</t>
    <phoneticPr fontId="0" type="Hiragana"/>
  </si>
  <si>
    <t>林曉郁</t>
    <phoneticPr fontId="0" type="Hiragana"/>
  </si>
  <si>
    <t>許春美</t>
    <phoneticPr fontId="0" type="Hiragana"/>
  </si>
  <si>
    <t>3/8退保(薪資截至2/28)</t>
    <phoneticPr fontId="0" type="Hiragana"/>
  </si>
  <si>
    <t>黃閔資</t>
    <phoneticPr fontId="0" type="Hiragana"/>
  </si>
  <si>
    <t>裴達</t>
    <phoneticPr fontId="0" type="Hiragana"/>
  </si>
  <si>
    <t>X</t>
    <phoneticPr fontId="0" type="Hiragana"/>
  </si>
  <si>
    <t>02474</t>
    <phoneticPr fontId="0" type="Hiragana"/>
  </si>
  <si>
    <t>陳韻婷</t>
    <phoneticPr fontId="0" type="Hiragana"/>
  </si>
  <si>
    <t>吳祈慶</t>
    <phoneticPr fontId="0" type="Hiragana"/>
  </si>
  <si>
    <t>鄭雨庭</t>
    <phoneticPr fontId="0" type="Hiragana"/>
  </si>
  <si>
    <t>儲備幹部</t>
    <phoneticPr fontId="0" type="Hiragana"/>
  </si>
  <si>
    <t>鄭羽辰</t>
    <phoneticPr fontId="0" type="Hiragana"/>
  </si>
  <si>
    <t>助理管理師</t>
    <phoneticPr fontId="0" type="Hiragana"/>
  </si>
  <si>
    <t>3/31退保</t>
    <phoneticPr fontId="0" type="Hiragana"/>
  </si>
  <si>
    <t>3/25~3/27連續曠職3日;3/28寄件退保</t>
    <phoneticPr fontId="0" type="Hiragana"/>
  </si>
  <si>
    <t>3/28退保(中午跑掉)</t>
    <phoneticPr fontId="0" type="Hiragana"/>
  </si>
  <si>
    <t>張簡建錫</t>
    <phoneticPr fontId="0" type="Hiragana"/>
  </si>
  <si>
    <t>呂德源</t>
    <phoneticPr fontId="0" type="Hiragana"/>
  </si>
  <si>
    <t>01124</t>
    <phoneticPr fontId="0" type="Hiragana"/>
  </si>
  <si>
    <t>陳勝男</t>
    <phoneticPr fontId="0" type="Hiragana"/>
  </si>
  <si>
    <t>02021</t>
    <phoneticPr fontId="0" type="Hiragana"/>
  </si>
  <si>
    <t>趙玉鳳</t>
    <phoneticPr fontId="0" type="Hiragana"/>
  </si>
  <si>
    <t>夢時代統包</t>
    <phoneticPr fontId="0" type="Hiragana"/>
  </si>
  <si>
    <t>作業員</t>
    <phoneticPr fontId="0" type="Hiragana"/>
  </si>
  <si>
    <t>01782</t>
    <phoneticPr fontId="0" type="Hiragana"/>
  </si>
  <si>
    <t>稽核室</t>
    <phoneticPr fontId="0" type="Hiragana"/>
  </si>
  <si>
    <t>副管理師</t>
    <phoneticPr fontId="0" type="Hiragana"/>
  </si>
  <si>
    <t>中部倉庫</t>
    <phoneticPr fontId="0" type="Hiragana"/>
  </si>
  <si>
    <t>林達倫</t>
    <phoneticPr fontId="0" type="Hiragana"/>
  </si>
  <si>
    <t>人力仲介</t>
    <phoneticPr fontId="0" type="Hiragana"/>
  </si>
  <si>
    <t>業務包材清潔</t>
    <phoneticPr fontId="0" type="Hiragana"/>
  </si>
  <si>
    <t>江宥男</t>
    <phoneticPr fontId="0" type="Hiragana"/>
  </si>
  <si>
    <t>人力仲介</t>
    <phoneticPr fontId="0" type="Hiragana"/>
  </si>
  <si>
    <t>蔡永良</t>
    <phoneticPr fontId="0" type="Hiragana"/>
  </si>
  <si>
    <t>吳至儒</t>
  </si>
  <si>
    <t>神岡站</t>
    <phoneticPr fontId="0" type="Hiragana"/>
  </si>
  <si>
    <t>外場人員</t>
    <phoneticPr fontId="0" type="Hiragana"/>
  </si>
  <si>
    <t>錢煥昇</t>
    <phoneticPr fontId="0" type="Hiragana"/>
  </si>
  <si>
    <t>台中隆賀站</t>
    <phoneticPr fontId="0" type="Hiragana"/>
  </si>
  <si>
    <t>賴建同</t>
    <phoneticPr fontId="0" type="Hiragana"/>
  </si>
  <si>
    <t>3.5噸司機</t>
    <phoneticPr fontId="0" type="Hiragana"/>
  </si>
  <si>
    <t>喬翔分選課</t>
    <phoneticPr fontId="0" type="Hiragana"/>
  </si>
  <si>
    <t>范曉芸</t>
    <phoneticPr fontId="0" type="Hiragana"/>
  </si>
  <si>
    <t>作業員</t>
    <phoneticPr fontId="0" type="Hiragana"/>
  </si>
  <si>
    <t>全興造粒課</t>
    <phoneticPr fontId="0" type="Hiragana"/>
  </si>
  <si>
    <t>魯迪</t>
  </si>
  <si>
    <t>外勞</t>
    <phoneticPr fontId="0" type="Hiragana"/>
  </si>
  <si>
    <t>副管理師</t>
    <phoneticPr fontId="0" type="Hiragana"/>
  </si>
  <si>
    <t>業務廢棄物專案</t>
    <phoneticPr fontId="0" type="Hiragana"/>
  </si>
  <si>
    <t>南科倉儲物流</t>
    <phoneticPr fontId="0" type="Hiragana"/>
  </si>
  <si>
    <t>4/7報到(派遣)</t>
    <phoneticPr fontId="0" type="Hiragana"/>
  </si>
  <si>
    <t>李健彰</t>
    <phoneticPr fontId="0" type="Hiragana"/>
  </si>
  <si>
    <t>X</t>
    <phoneticPr fontId="0" type="Hiragana"/>
  </si>
  <si>
    <t>下午未看到人</t>
    <phoneticPr fontId="0" type="Hiragana"/>
  </si>
  <si>
    <t>張明廷</t>
    <phoneticPr fontId="0" type="Hiragana"/>
  </si>
  <si>
    <t>08:00到，10:15離開，將記錄2小時在每日效能中</t>
    <phoneticPr fontId="0" type="Hiragana"/>
  </si>
  <si>
    <t>高級管理師</t>
    <phoneticPr fontId="0" type="Hiragana"/>
  </si>
  <si>
    <t>資訊管理組</t>
    <phoneticPr fontId="0" type="Hiragana"/>
  </si>
  <si>
    <t>資深高級工程師</t>
    <phoneticPr fontId="0" type="Hiragana"/>
  </si>
  <si>
    <t>00739</t>
    <phoneticPr fontId="0" type="Hiragana"/>
  </si>
  <si>
    <t>鄧雄安</t>
    <phoneticPr fontId="0" type="Hiragana"/>
  </si>
  <si>
    <t>02477</t>
    <phoneticPr fontId="0" type="Hiragana"/>
  </si>
  <si>
    <t>陳靜麗</t>
  </si>
  <si>
    <t>文山專案</t>
    <phoneticPr fontId="0" type="Hiragana"/>
  </si>
  <si>
    <t>人力仲介</t>
    <phoneticPr fontId="0" type="Hiragana"/>
  </si>
  <si>
    <t>X</t>
    <phoneticPr fontId="0" type="Hiragana"/>
  </si>
  <si>
    <t>彰興站</t>
    <phoneticPr fontId="0" type="Hiragana"/>
  </si>
  <si>
    <t>外場人員</t>
    <phoneticPr fontId="0" type="Hiragana"/>
  </si>
  <si>
    <t>計時外場人員</t>
    <phoneticPr fontId="0" type="Hiragana"/>
  </si>
  <si>
    <t>林昆慶</t>
    <phoneticPr fontId="0" type="Hiragana"/>
  </si>
  <si>
    <t>台中德化站</t>
    <phoneticPr fontId="0" type="Hiragana"/>
  </si>
  <si>
    <t>資遣;4/1寄件通報，4/10退保</t>
    <phoneticPr fontId="0" type="Hiragana"/>
  </si>
  <si>
    <t>4/11退保</t>
    <phoneticPr fontId="0" type="Hiragana"/>
  </si>
  <si>
    <t>4/10已沒上班，4/11退保</t>
    <phoneticPr fontId="0" type="Hiragana"/>
  </si>
  <si>
    <t>研發中心</t>
    <phoneticPr fontId="0" type="Hiragana"/>
  </si>
  <si>
    <t>02475</t>
    <phoneticPr fontId="0" type="Hiragana"/>
  </si>
  <si>
    <t>02478</t>
    <phoneticPr fontId="0" type="Hiragana"/>
  </si>
  <si>
    <t>X</t>
    <phoneticPr fontId="0" type="Hiragana"/>
  </si>
  <si>
    <t>02479</t>
    <phoneticPr fontId="0" type="Hiragana"/>
  </si>
  <si>
    <t>02480</t>
    <phoneticPr fontId="0" type="Hiragana"/>
  </si>
  <si>
    <t>瓦帝</t>
    <phoneticPr fontId="0" type="Hiragana"/>
  </si>
  <si>
    <t>02481</t>
    <phoneticPr fontId="0" type="Hiragana"/>
  </si>
  <si>
    <t>02482</t>
    <phoneticPr fontId="0" type="Hiragana"/>
  </si>
  <si>
    <t>退團保</t>
    <phoneticPr fontId="0" type="Hiragana"/>
  </si>
  <si>
    <t>文山專案</t>
    <phoneticPr fontId="0" type="Hiragana"/>
  </si>
  <si>
    <t>作業員</t>
    <phoneticPr fontId="0" type="Hiragana"/>
  </si>
  <si>
    <t>02264</t>
    <phoneticPr fontId="0" type="Hiragana"/>
  </si>
  <si>
    <t>副管理師</t>
    <phoneticPr fontId="0" type="Hiragana"/>
  </si>
  <si>
    <t>大里站</t>
    <phoneticPr fontId="0" type="Hiragana"/>
  </si>
  <si>
    <t>3.5噸司機</t>
    <phoneticPr fontId="0" type="Hiragana"/>
  </si>
  <si>
    <t>儲備幹部</t>
    <phoneticPr fontId="0" type="Hiragana"/>
  </si>
  <si>
    <t>02483</t>
    <phoneticPr fontId="0" type="Hiragana"/>
  </si>
  <si>
    <t>神岡站</t>
    <phoneticPr fontId="0" type="Hiragana"/>
  </si>
  <si>
    <t>盧子君</t>
    <phoneticPr fontId="0" type="Hiragana"/>
  </si>
  <si>
    <t>窗口會計</t>
    <phoneticPr fontId="0" type="Hiragana"/>
  </si>
  <si>
    <t>作業員</t>
    <phoneticPr fontId="0" type="Hiragana"/>
  </si>
  <si>
    <t>4/10退保</t>
    <phoneticPr fontId="0" type="Hiragana"/>
  </si>
  <si>
    <t>南科倉儲物流</t>
    <phoneticPr fontId="0" type="Hiragana"/>
  </si>
  <si>
    <t>陳淑莞</t>
    <phoneticPr fontId="0" type="Hiragana"/>
  </si>
  <si>
    <t>助理會計</t>
    <phoneticPr fontId="0" type="Hiragana"/>
  </si>
  <si>
    <t>友達包材</t>
  </si>
  <si>
    <t>林泰佑</t>
  </si>
  <si>
    <t>業務專案襄理</t>
  </si>
  <si>
    <t>林哲毅</t>
  </si>
  <si>
    <t>未報到，去電未接</t>
    <phoneticPr fontId="0" type="Hiragana"/>
  </si>
  <si>
    <t>作業員</t>
    <phoneticPr fontId="0" type="Hiragana"/>
  </si>
  <si>
    <t>高雄大昌站</t>
    <phoneticPr fontId="0" type="Hiragana"/>
  </si>
  <si>
    <t>助理會計</t>
    <phoneticPr fontId="0" type="Hiragana"/>
  </si>
  <si>
    <t>劉瑞澤</t>
    <phoneticPr fontId="0" type="Hiragana"/>
  </si>
  <si>
    <t>作業員</t>
    <phoneticPr fontId="0" type="Hiragana"/>
  </si>
  <si>
    <t>物流管理組</t>
    <phoneticPr fontId="0" type="Hiragana"/>
  </si>
  <si>
    <t>17噸司機</t>
    <phoneticPr fontId="0" type="Hiragana"/>
  </si>
  <si>
    <t>01116</t>
    <phoneticPr fontId="0" type="Hiragana"/>
  </si>
  <si>
    <t>02484</t>
    <phoneticPr fontId="0" type="Hiragana"/>
  </si>
  <si>
    <t>02485</t>
    <phoneticPr fontId="0" type="Hiragana"/>
  </si>
  <si>
    <t>02476</t>
    <phoneticPr fontId="0" type="Hiragana"/>
  </si>
  <si>
    <t>02486</t>
    <phoneticPr fontId="0" type="Hiragana"/>
  </si>
  <si>
    <t>X</t>
    <phoneticPr fontId="0" type="Hiragana"/>
  </si>
  <si>
    <t>高雄大昌站</t>
    <phoneticPr fontId="0" type="Hiragana"/>
  </si>
  <si>
    <t>報到日一拖再拖，放棄</t>
    <phoneticPr fontId="0" type="Hiragana"/>
  </si>
  <si>
    <t>南科倉儲物流</t>
    <phoneticPr fontId="0" type="Hiragana"/>
  </si>
  <si>
    <t>助理會計</t>
    <phoneticPr fontId="0" type="Hiragana"/>
  </si>
  <si>
    <t>廠區未通知，4/22退保</t>
    <phoneticPr fontId="0" type="Hiragana"/>
  </si>
  <si>
    <t>4/22退保</t>
    <phoneticPr fontId="0" type="Hiragana"/>
  </si>
  <si>
    <t>4/18退保</t>
    <phoneticPr fontId="0" type="Hiragana"/>
  </si>
  <si>
    <t>4/16退保</t>
    <phoneticPr fontId="0" type="Hiragana"/>
  </si>
  <si>
    <t>台中德化站</t>
    <phoneticPr fontId="0" type="Hiragana"/>
  </si>
  <si>
    <t>助理會計</t>
    <phoneticPr fontId="0" type="Hiragana"/>
  </si>
  <si>
    <t>林佩鈺</t>
    <phoneticPr fontId="0" type="Hiragana"/>
  </si>
  <si>
    <t>02487</t>
    <phoneticPr fontId="0" type="Hiragana"/>
  </si>
  <si>
    <t>X</t>
    <phoneticPr fontId="0" type="Hiragana"/>
  </si>
  <si>
    <t>當天離職;保險刪除</t>
    <phoneticPr fontId="0" type="Hiragana"/>
  </si>
  <si>
    <t>3/31最後上班;4/3結清退保</t>
    <phoneticPr fontId="0" type="Hiragana"/>
  </si>
  <si>
    <t>中部倉庫</t>
    <phoneticPr fontId="0" type="Hiragana"/>
  </si>
  <si>
    <t>作業員</t>
    <phoneticPr fontId="0" type="Hiragana"/>
  </si>
  <si>
    <t>陳政鴻</t>
    <phoneticPr fontId="0" type="Hiragana"/>
  </si>
  <si>
    <t>無報到</t>
    <phoneticPr fontId="0" type="Hiragana"/>
  </si>
  <si>
    <t>外場人員</t>
    <phoneticPr fontId="0" type="Hiragana"/>
  </si>
  <si>
    <t>歐明哲</t>
    <phoneticPr fontId="0" type="Hiragana"/>
  </si>
  <si>
    <t>儲備幹部</t>
    <phoneticPr fontId="0" type="Hiragana"/>
  </si>
  <si>
    <t>黃鈺純</t>
    <phoneticPr fontId="0" type="Hiragana"/>
  </si>
  <si>
    <t>02488</t>
    <phoneticPr fontId="0" type="Hiragana"/>
  </si>
  <si>
    <t>C00040</t>
    <phoneticPr fontId="0" type="Hiragana"/>
  </si>
  <si>
    <t>許昱成</t>
    <phoneticPr fontId="0" type="Hiragana"/>
  </si>
  <si>
    <t>4/26退保</t>
    <phoneticPr fontId="0" type="Hiragana"/>
  </si>
  <si>
    <t>法務環安組</t>
    <phoneticPr fontId="0" type="Hiragana"/>
  </si>
  <si>
    <t>陳佩嬅</t>
    <phoneticPr fontId="0" type="Hiragana"/>
  </si>
  <si>
    <t>工讀生</t>
    <phoneticPr fontId="0" type="Hiragana"/>
  </si>
  <si>
    <t>吳俊龍</t>
    <phoneticPr fontId="0" type="Hiragana"/>
  </si>
  <si>
    <t>未報到</t>
    <phoneticPr fontId="0" type="Hiragana"/>
  </si>
  <si>
    <t>C00041</t>
    <phoneticPr fontId="0" type="Hiragana"/>
  </si>
  <si>
    <t>4/24退保</t>
    <phoneticPr fontId="0" type="Hiragana"/>
  </si>
  <si>
    <t>C00040</t>
    <phoneticPr fontId="0" type="Hiragana"/>
  </si>
  <si>
    <t>4/25沒上班;4/25退保</t>
    <phoneticPr fontId="0" type="Hiragana"/>
  </si>
  <si>
    <t>台中德化站</t>
    <phoneticPr fontId="0" type="Hiragana"/>
  </si>
  <si>
    <t>張雅雯</t>
    <phoneticPr fontId="0" type="Hiragana"/>
  </si>
  <si>
    <t>鄧雄安</t>
    <phoneticPr fontId="0" type="Hiragana"/>
  </si>
  <si>
    <t>江宥男</t>
    <phoneticPr fontId="0" type="Hiragana"/>
  </si>
  <si>
    <t>蔡永良</t>
    <phoneticPr fontId="0" type="Hiragana"/>
  </si>
  <si>
    <t>李健彰</t>
    <phoneticPr fontId="0" type="Hiragana"/>
  </si>
  <si>
    <t>張明廷</t>
    <phoneticPr fontId="0" type="Hiragana"/>
  </si>
  <si>
    <t>范曉芸</t>
    <phoneticPr fontId="0" type="Hiragana"/>
  </si>
  <si>
    <t>全興處理一課</t>
    <phoneticPr fontId="0" type="Hiragana"/>
  </si>
  <si>
    <t>外勞</t>
    <phoneticPr fontId="0" type="Hiragana"/>
  </si>
  <si>
    <t>01806</t>
    <phoneticPr fontId="0" type="Hiragana"/>
  </si>
  <si>
    <t>02198</t>
    <phoneticPr fontId="0" type="Hiragana"/>
  </si>
  <si>
    <t>中部倉庫</t>
    <phoneticPr fontId="0" type="Hiragana"/>
  </si>
  <si>
    <t>作業員</t>
    <phoneticPr fontId="0" type="Hiragana"/>
  </si>
  <si>
    <t>02422</t>
    <phoneticPr fontId="0" type="Hiragana"/>
  </si>
  <si>
    <t>文山專案</t>
    <phoneticPr fontId="0" type="Hiragana"/>
  </si>
  <si>
    <t>作業員</t>
    <phoneticPr fontId="0" type="Hiragana"/>
  </si>
  <si>
    <t>02109</t>
    <phoneticPr fontId="0" type="Hiragana"/>
  </si>
  <si>
    <t>4月份都沒上班</t>
    <phoneticPr fontId="0" type="Hiragana"/>
  </si>
  <si>
    <t>上到4/10一整天</t>
    <phoneticPr fontId="0" type="Hiragana"/>
  </si>
  <si>
    <t>上到4/16一整天</t>
    <phoneticPr fontId="0" type="Hiragana"/>
  </si>
  <si>
    <t>刷卡記錄到4/11，4/12.13為假日</t>
    <phoneticPr fontId="0" type="Hiragana"/>
  </si>
  <si>
    <t>4/30離境退保</t>
    <phoneticPr fontId="0" type="Hiragana"/>
  </si>
  <si>
    <t>02490</t>
    <phoneticPr fontId="0" type="Hiragana"/>
  </si>
  <si>
    <t>林敬倫</t>
    <phoneticPr fontId="0" type="Hiragana"/>
  </si>
  <si>
    <t>巫替猜</t>
    <phoneticPr fontId="0" type="Hiragana"/>
  </si>
  <si>
    <t>陳淑勉</t>
    <phoneticPr fontId="0" type="Hiragana"/>
  </si>
  <si>
    <t>李俊煜</t>
    <phoneticPr fontId="0" type="Hiragana"/>
  </si>
  <si>
    <t>張又中</t>
    <phoneticPr fontId="0" type="Hiragana"/>
  </si>
  <si>
    <t>曹譯云</t>
    <phoneticPr fontId="0" type="Hiragana"/>
  </si>
  <si>
    <t>4/14~4/16連續曠職3日，4/17退保</t>
    <phoneticPr fontId="0" type="Hiragana"/>
  </si>
  <si>
    <t>02419</t>
    <phoneticPr fontId="0" type="Hiragana"/>
  </si>
  <si>
    <t>廖健發</t>
    <phoneticPr fontId="0" type="Hiragana"/>
  </si>
  <si>
    <t>鄭羽辰</t>
    <phoneticPr fontId="0" type="Hiragana"/>
  </si>
  <si>
    <t>連永森</t>
    <phoneticPr fontId="0" type="Hiragana"/>
  </si>
  <si>
    <t>郭俊緯</t>
    <phoneticPr fontId="0" type="Hiragana"/>
  </si>
  <si>
    <t>4/22請特;4/22退保</t>
    <phoneticPr fontId="0" type="Hiragana"/>
  </si>
  <si>
    <t>趙品淑</t>
    <phoneticPr fontId="0" type="Hiragana"/>
  </si>
  <si>
    <t>劉于甄</t>
    <phoneticPr fontId="0" type="Hiragana"/>
  </si>
  <si>
    <t>許昱成</t>
    <phoneticPr fontId="0" type="Hiragana"/>
  </si>
  <si>
    <t>劉惠如</t>
    <phoneticPr fontId="0" type="Hiragana"/>
  </si>
  <si>
    <t>盧子君</t>
    <phoneticPr fontId="0" type="Hiragana"/>
  </si>
  <si>
    <t>阿替</t>
    <phoneticPr fontId="0" type="Hiragana"/>
  </si>
  <si>
    <t>李岳軍</t>
    <phoneticPr fontId="0" type="Hiragana"/>
  </si>
  <si>
    <t>4/30退保</t>
    <phoneticPr fontId="0" type="Hiragana"/>
  </si>
  <si>
    <t>02056</t>
    <phoneticPr fontId="0" type="Hiragana"/>
  </si>
  <si>
    <t>02245</t>
    <phoneticPr fontId="0" type="Hiragana"/>
  </si>
  <si>
    <t>友達包材</t>
    <phoneticPr fontId="0" type="Hiragana"/>
  </si>
  <si>
    <t>作業員</t>
    <phoneticPr fontId="0" type="Hiragana"/>
  </si>
  <si>
    <t>02368</t>
    <phoneticPr fontId="0" type="Hiragana"/>
  </si>
  <si>
    <t>金馬站</t>
    <phoneticPr fontId="0" type="Hiragana"/>
  </si>
  <si>
    <t>黃漢傑</t>
    <phoneticPr fontId="0" type="Hiragana"/>
  </si>
  <si>
    <t>3.5噸司機</t>
    <phoneticPr fontId="0" type="Hiragana"/>
  </si>
  <si>
    <t>育嬰留停;4/14退團保</t>
    <phoneticPr fontId="0" type="Hiragana"/>
  </si>
  <si>
    <t>4/1~4/3連續曠工3日;4/3退保</t>
    <phoneticPr fontId="0" type="Hiragana"/>
  </si>
  <si>
    <t>4/21資遣通報，4/30退保</t>
    <phoneticPr fontId="0" type="Hiragana"/>
  </si>
  <si>
    <t>南科倉儲物流</t>
    <phoneticPr fontId="0" type="Hiragana"/>
  </si>
  <si>
    <t>主任</t>
    <phoneticPr fontId="0" type="Hiragana"/>
  </si>
  <si>
    <t>4/30退保</t>
    <phoneticPr fontId="0" type="Hiragana"/>
  </si>
  <si>
    <t>未通知，4/30退保</t>
    <phoneticPr fontId="0" type="Hiragana"/>
  </si>
  <si>
    <t>02469</t>
    <phoneticPr fontId="0" type="Hiragana"/>
  </si>
  <si>
    <t>大里站</t>
    <phoneticPr fontId="0" type="Hiragana"/>
  </si>
  <si>
    <t>楊世偉</t>
    <phoneticPr fontId="0" type="Hiragana"/>
  </si>
  <si>
    <t>計時外場人員</t>
    <phoneticPr fontId="0" type="Hiragana"/>
  </si>
  <si>
    <t>台中德化站</t>
    <phoneticPr fontId="0" type="Hiragana"/>
  </si>
  <si>
    <t>02484</t>
    <phoneticPr fontId="0" type="Hiragana"/>
  </si>
  <si>
    <t>楊淑靜</t>
  </si>
  <si>
    <t>神岡站</t>
    <phoneticPr fontId="0" type="Hiragana"/>
  </si>
  <si>
    <t>助理會計</t>
    <phoneticPr fontId="0" type="Hiragana"/>
  </si>
  <si>
    <t>彰興站</t>
    <phoneticPr fontId="0" type="Hiragana"/>
  </si>
  <si>
    <t>拖車司機</t>
    <phoneticPr fontId="0" type="Hiragana"/>
  </si>
  <si>
    <t>林煒翔</t>
    <phoneticPr fontId="0" type="Hiragana"/>
  </si>
  <si>
    <t>何貴英</t>
    <phoneticPr fontId="0" type="Hiragana"/>
  </si>
  <si>
    <t>王詩昆</t>
    <phoneticPr fontId="0" type="Hiragana"/>
  </si>
  <si>
    <t>王榮榕</t>
    <phoneticPr fontId="0" type="Hiragana"/>
  </si>
  <si>
    <t>藍友智</t>
    <phoneticPr fontId="0" type="Hiragana"/>
  </si>
  <si>
    <t>5/6退保</t>
    <phoneticPr fontId="0" type="Hiragana"/>
  </si>
  <si>
    <t>文山專案</t>
    <phoneticPr fontId="0" type="Hiragana"/>
  </si>
  <si>
    <t>張琪旻</t>
    <phoneticPr fontId="0" type="Hiragana"/>
  </si>
  <si>
    <t>作業員</t>
    <phoneticPr fontId="0" type="Hiragana"/>
  </si>
  <si>
    <t>何姍融</t>
    <phoneticPr fontId="0" type="Hiragana"/>
  </si>
  <si>
    <t>工作到5/7中午，5/7退保</t>
    <phoneticPr fontId="0" type="Hiragana"/>
  </si>
  <si>
    <t>外勞</t>
    <phoneticPr fontId="0" type="Hiragana"/>
  </si>
  <si>
    <t>全興造粒課</t>
    <phoneticPr fontId="0" type="Hiragana"/>
  </si>
  <si>
    <t>台中德化站</t>
    <phoneticPr fontId="0" type="Hiragana"/>
  </si>
  <si>
    <t>助理會計</t>
    <phoneticPr fontId="0" type="Hiragana"/>
  </si>
  <si>
    <t>全興造粒課</t>
    <phoneticPr fontId="0" type="Hiragana"/>
  </si>
  <si>
    <t>外勞</t>
    <phoneticPr fontId="0" type="Hiragana"/>
  </si>
  <si>
    <t>未報到</t>
    <phoneticPr fontId="0" type="Hiragana"/>
  </si>
  <si>
    <t>皮彤</t>
    <phoneticPr fontId="0" type="Hiragana"/>
  </si>
  <si>
    <t>阿努查</t>
    <phoneticPr fontId="0" type="Hiragana"/>
  </si>
  <si>
    <t>物流管理組</t>
    <phoneticPr fontId="0" type="Hiragana"/>
  </si>
  <si>
    <t>助理會計</t>
    <phoneticPr fontId="0" type="Hiragana"/>
  </si>
  <si>
    <t>紀宛怡</t>
    <phoneticPr fontId="0" type="Hiragana"/>
  </si>
  <si>
    <t>友達包材</t>
    <phoneticPr fontId="0" type="Hiragana"/>
  </si>
  <si>
    <t>張志鴻</t>
    <phoneticPr fontId="0" type="Hiragana"/>
  </si>
  <si>
    <t>5/10退保</t>
    <phoneticPr fontId="0" type="Hiragana"/>
  </si>
  <si>
    <t>02490</t>
    <phoneticPr fontId="0" type="Hiragana"/>
  </si>
  <si>
    <t>王偉萍</t>
  </si>
  <si>
    <t>中部倉庫</t>
    <phoneticPr fontId="0" type="Hiragana"/>
  </si>
  <si>
    <t>作業員</t>
    <phoneticPr fontId="0" type="Hiragana"/>
  </si>
  <si>
    <t>喬翔分選課</t>
    <phoneticPr fontId="0" type="Hiragana"/>
  </si>
  <si>
    <t>作業員</t>
    <phoneticPr fontId="0" type="Hiragana"/>
  </si>
  <si>
    <t>02092</t>
    <phoneticPr fontId="0" type="Hiragana"/>
  </si>
  <si>
    <t>01467</t>
    <phoneticPr fontId="0" type="Hiragana"/>
  </si>
  <si>
    <t>02163</t>
    <phoneticPr fontId="0" type="Hiragana"/>
  </si>
  <si>
    <t>02343</t>
    <phoneticPr fontId="0" type="Hiragana"/>
  </si>
  <si>
    <t>作業員</t>
    <phoneticPr fontId="0" type="Hiragana"/>
  </si>
  <si>
    <t>02292</t>
    <phoneticPr fontId="0" type="Hiragana"/>
  </si>
  <si>
    <t>5/16退保</t>
    <phoneticPr fontId="0" type="Hiragana"/>
  </si>
  <si>
    <t>喬翔分選課</t>
    <phoneticPr fontId="0" type="Hiragana"/>
  </si>
  <si>
    <t>作業員</t>
    <phoneticPr fontId="0" type="Hiragana"/>
  </si>
  <si>
    <t>鄭勝專</t>
    <phoneticPr fontId="0" type="Hiragana"/>
  </si>
  <si>
    <t>文山專案</t>
    <phoneticPr fontId="0" type="Hiragana"/>
  </si>
  <si>
    <t>黃志文</t>
    <phoneticPr fontId="0" type="Hiragana"/>
  </si>
  <si>
    <t>5/19退保</t>
    <phoneticPr fontId="0" type="Hiragana"/>
  </si>
  <si>
    <t>未報到</t>
    <phoneticPr fontId="0" type="Hiragana"/>
  </si>
  <si>
    <t>文山專案</t>
    <phoneticPr fontId="0" type="Hiragana"/>
  </si>
  <si>
    <t>計時-工讀生</t>
    <phoneticPr fontId="0" type="Hiragana"/>
  </si>
  <si>
    <t>計時-工讀生</t>
    <phoneticPr fontId="0" type="Hiragana"/>
  </si>
  <si>
    <t>彰興站</t>
    <phoneticPr fontId="0" type="Hiragana"/>
  </si>
  <si>
    <t>拖車司機</t>
    <phoneticPr fontId="0" type="Hiragana"/>
  </si>
  <si>
    <t>柯聰標</t>
    <phoneticPr fontId="0" type="Hiragana"/>
  </si>
  <si>
    <t>張世緯</t>
    <phoneticPr fontId="0" type="Hiragana"/>
  </si>
  <si>
    <t>神岡站</t>
    <phoneticPr fontId="0" type="Hiragana"/>
  </si>
  <si>
    <t>助理會計</t>
    <phoneticPr fontId="0" type="Hiragana"/>
  </si>
  <si>
    <t>00413</t>
    <phoneticPr fontId="0" type="Hiragana"/>
  </si>
  <si>
    <t>02123</t>
    <phoneticPr fontId="0" type="Hiragana"/>
  </si>
  <si>
    <t>02489</t>
    <phoneticPr fontId="0" type="Hiragana"/>
  </si>
  <si>
    <t>02491</t>
    <phoneticPr fontId="0" type="Hiragana"/>
  </si>
  <si>
    <t>02492</t>
    <phoneticPr fontId="0" type="Hiragana"/>
  </si>
  <si>
    <t>02493</t>
    <phoneticPr fontId="0" type="Hiragana"/>
  </si>
  <si>
    <t>02494</t>
    <phoneticPr fontId="0" type="Hiragana"/>
  </si>
  <si>
    <t>X</t>
    <phoneticPr fontId="0" type="Hiragana"/>
  </si>
  <si>
    <t>02495</t>
    <phoneticPr fontId="0" type="Hiragana"/>
  </si>
  <si>
    <t>02496</t>
    <phoneticPr fontId="0" type="Hiragana"/>
  </si>
  <si>
    <t>物流管理組</t>
    <phoneticPr fontId="0" type="Hiragana"/>
  </si>
  <si>
    <t>陳青山</t>
    <phoneticPr fontId="0" type="Hiragana"/>
  </si>
  <si>
    <t>業務廢棄物專案</t>
    <phoneticPr fontId="0" type="Hiragana"/>
  </si>
  <si>
    <t>丁敬綸</t>
    <phoneticPr fontId="0" type="Hiragana"/>
  </si>
  <si>
    <t>壓縮車司機</t>
    <phoneticPr fontId="0" type="Hiragana"/>
  </si>
  <si>
    <t>台中德化站</t>
    <phoneticPr fontId="0" type="Hiragana"/>
  </si>
  <si>
    <t>毛郁涵</t>
    <phoneticPr fontId="0" type="Hiragana"/>
  </si>
  <si>
    <t>助理會計</t>
    <phoneticPr fontId="0" type="Hiragana"/>
  </si>
  <si>
    <t>資訊管理組</t>
    <phoneticPr fontId="0" type="Hiragana"/>
  </si>
  <si>
    <t>工程師</t>
    <phoneticPr fontId="0" type="Hiragana"/>
  </si>
  <si>
    <t>營運處行政室</t>
    <phoneticPr fontId="0" type="Hiragana"/>
  </si>
  <si>
    <t>吳錦驊</t>
    <phoneticPr fontId="0" type="Hiragana"/>
  </si>
  <si>
    <t>儲備幹部</t>
    <phoneticPr fontId="0" type="Hiragana"/>
  </si>
  <si>
    <t>行政策略專案</t>
    <phoneticPr fontId="0" type="Hiragana"/>
  </si>
  <si>
    <t>未通知(經一直電聯才查證)，5/23退保</t>
    <phoneticPr fontId="0" type="Hiragana"/>
  </si>
  <si>
    <t>物流管理組</t>
    <phoneticPr fontId="0" type="Hiragana"/>
  </si>
  <si>
    <t>17噸貨車司機</t>
    <phoneticPr fontId="0" type="Hiragana"/>
  </si>
  <si>
    <t>蔡懷德</t>
    <phoneticPr fontId="0" type="Hiragana"/>
  </si>
  <si>
    <t>5/23退保</t>
    <phoneticPr fontId="0" type="Hiragana"/>
  </si>
  <si>
    <t>張君明</t>
    <phoneticPr fontId="0" type="Hiragana"/>
  </si>
  <si>
    <t>當天加保、退保</t>
    <phoneticPr fontId="0" type="Hiragana"/>
  </si>
  <si>
    <t>拖車司機</t>
    <phoneticPr fontId="0" type="Hiragana"/>
  </si>
  <si>
    <t>5/26來電說家人反對，不報到</t>
    <phoneticPr fontId="0" type="Hiragana"/>
  </si>
  <si>
    <t>喬翔分選課</t>
    <phoneticPr fontId="0" type="Hiragana"/>
  </si>
  <si>
    <t>作業員</t>
    <phoneticPr fontId="0" type="Hiragana"/>
  </si>
  <si>
    <t>5/27退保</t>
    <phoneticPr fontId="0" type="Hiragana"/>
  </si>
  <si>
    <t>業務廢棄物專案</t>
    <phoneticPr fontId="0" type="Hiragana"/>
  </si>
  <si>
    <t>壓縮車司機</t>
    <phoneticPr fontId="0" type="Hiragana"/>
  </si>
  <si>
    <t>5/14退保，最後工作日5/10</t>
    <phoneticPr fontId="0" type="Hiragana"/>
  </si>
  <si>
    <t>02497</t>
    <phoneticPr fontId="0" type="Hiragana"/>
  </si>
  <si>
    <t>X</t>
    <phoneticPr fontId="0" type="Hiragana"/>
  </si>
  <si>
    <t>02498</t>
    <phoneticPr fontId="0" type="Hiragana"/>
  </si>
  <si>
    <t>02499</t>
    <phoneticPr fontId="0" type="Hiragana"/>
  </si>
  <si>
    <t>17噸司機</t>
    <phoneticPr fontId="0" type="Hiragana"/>
  </si>
  <si>
    <t>02501</t>
    <phoneticPr fontId="0" type="Hiragana"/>
  </si>
  <si>
    <t>02502</t>
    <phoneticPr fontId="0" type="Hiragana"/>
  </si>
  <si>
    <t>5/30退保</t>
    <phoneticPr fontId="0" type="Hiragana"/>
  </si>
  <si>
    <t>02503</t>
    <phoneticPr fontId="0" type="Hiragana"/>
  </si>
  <si>
    <t>法務環安組</t>
    <phoneticPr fontId="0" type="Hiragana"/>
  </si>
  <si>
    <t>5/3退保</t>
    <phoneticPr fontId="0" type="Hiragana"/>
  </si>
  <si>
    <t>5/30退保</t>
    <phoneticPr fontId="0" type="Hiragana"/>
  </si>
  <si>
    <t>物流管理組</t>
    <phoneticPr fontId="0" type="Hiragana"/>
  </si>
  <si>
    <t>拖車司機</t>
    <phoneticPr fontId="0" type="Hiragana"/>
  </si>
  <si>
    <t>林昆慶</t>
    <phoneticPr fontId="0" type="Hiragana"/>
  </si>
  <si>
    <t>張雅雯</t>
    <phoneticPr fontId="0" type="Hiragana"/>
  </si>
  <si>
    <t>那列</t>
    <phoneticPr fontId="0" type="Hiragana"/>
  </si>
  <si>
    <t>王建發</t>
    <phoneticPr fontId="0" type="Hiragana"/>
  </si>
  <si>
    <t>謝淑芳</t>
    <phoneticPr fontId="0" type="Hiragana"/>
  </si>
  <si>
    <t>羅佩岑</t>
    <phoneticPr fontId="0" type="Hiragana"/>
  </si>
  <si>
    <t>陳青山</t>
    <phoneticPr fontId="0" type="Hiragana"/>
  </si>
  <si>
    <t>汪亭羽</t>
    <phoneticPr fontId="0" type="Hiragana"/>
  </si>
  <si>
    <t>莊美川</t>
    <phoneticPr fontId="0" type="Hiragana"/>
  </si>
  <si>
    <t>稽核室</t>
    <phoneticPr fontId="0" type="Hiragana"/>
  </si>
  <si>
    <t>高級管理師</t>
    <phoneticPr fontId="0" type="Hiragana"/>
  </si>
  <si>
    <t>高鴻聖</t>
    <phoneticPr fontId="0" type="Hiragana"/>
  </si>
  <si>
    <t>楊豐澤</t>
    <phoneticPr fontId="0" type="Hiragana"/>
  </si>
  <si>
    <t>林順興</t>
    <phoneticPr fontId="0" type="Hiragana"/>
  </si>
  <si>
    <t>物流管理組</t>
    <phoneticPr fontId="0" type="Hiragana"/>
  </si>
  <si>
    <t>夾子車司機</t>
    <phoneticPr fontId="0" type="Hiragana"/>
  </si>
  <si>
    <t>陳茗畯</t>
    <phoneticPr fontId="0" type="Hiragana"/>
  </si>
  <si>
    <t>葉世一</t>
    <phoneticPr fontId="0" type="Hiragana"/>
  </si>
  <si>
    <t>許立緯</t>
    <phoneticPr fontId="0" type="Hiragana"/>
  </si>
  <si>
    <t>新竹站</t>
    <phoneticPr fontId="0" type="Hiragana"/>
  </si>
  <si>
    <t>陳亞樂</t>
    <phoneticPr fontId="0" type="Hiragana"/>
  </si>
  <si>
    <t>廖苡伶</t>
    <phoneticPr fontId="0" type="Hiragana"/>
  </si>
  <si>
    <t>陳聖智</t>
    <phoneticPr fontId="0" type="Hiragana"/>
  </si>
  <si>
    <t>陳香伶</t>
    <phoneticPr fontId="0" type="Hiragana"/>
  </si>
  <si>
    <t>物流管理組</t>
    <phoneticPr fontId="0" type="Hiragana"/>
  </si>
  <si>
    <t>蔡佰憫</t>
    <phoneticPr fontId="0" type="Hiragana"/>
  </si>
  <si>
    <t>史珈瑋</t>
  </si>
  <si>
    <t>南科倉儲物流</t>
    <phoneticPr fontId="0" type="Hiragana"/>
  </si>
  <si>
    <t>夾子車司機</t>
    <phoneticPr fontId="0" type="Hiragana"/>
  </si>
  <si>
    <t>01601</t>
    <phoneticPr fontId="0" type="Hiragana"/>
  </si>
  <si>
    <t>物流管理組</t>
    <phoneticPr fontId="0" type="Hiragana"/>
  </si>
  <si>
    <t>02426</t>
    <phoneticPr fontId="0" type="Hiragana"/>
  </si>
  <si>
    <t>南科倉儲物流</t>
    <phoneticPr fontId="0" type="Hiragana"/>
  </si>
  <si>
    <t>作業員</t>
    <phoneticPr fontId="0" type="Hiragana"/>
  </si>
  <si>
    <t>6/5退保</t>
    <phoneticPr fontId="0" type="Hiragana"/>
  </si>
  <si>
    <t>全興處理一課</t>
    <phoneticPr fontId="0" type="Hiragana"/>
  </si>
  <si>
    <t>外勞</t>
    <phoneticPr fontId="0" type="Hiragana"/>
  </si>
  <si>
    <t>01822</t>
    <phoneticPr fontId="0" type="Hiragana"/>
  </si>
  <si>
    <t>02438</t>
    <phoneticPr fontId="0" type="Hiragana"/>
  </si>
  <si>
    <t>00018</t>
    <phoneticPr fontId="0" type="Hiragana"/>
  </si>
  <si>
    <t>02457</t>
    <phoneticPr fontId="0" type="Hiragana"/>
  </si>
  <si>
    <t>02344</t>
    <phoneticPr fontId="0" type="Hiragana"/>
  </si>
  <si>
    <t>01832</t>
    <phoneticPr fontId="0" type="Hiragana"/>
  </si>
  <si>
    <t>高級管理師</t>
    <phoneticPr fontId="0" type="Hiragana"/>
  </si>
  <si>
    <t>台南站</t>
    <phoneticPr fontId="0" type="Hiragana"/>
  </si>
  <si>
    <t>外場人員</t>
    <phoneticPr fontId="0" type="Hiragana"/>
  </si>
  <si>
    <t>02446</t>
    <phoneticPr fontId="0" type="Hiragana"/>
  </si>
  <si>
    <t>3M南科</t>
    <phoneticPr fontId="0" type="Hiragana"/>
  </si>
  <si>
    <t>作業員</t>
    <phoneticPr fontId="0" type="Hiragana"/>
  </si>
  <si>
    <t>洪育平</t>
    <phoneticPr fontId="0" type="Hiragana"/>
  </si>
  <si>
    <t>國際事業處</t>
    <phoneticPr fontId="0" type="Hiragana"/>
  </si>
  <si>
    <t>業務高級專員</t>
    <phoneticPr fontId="0" type="Hiragana"/>
  </si>
  <si>
    <t>5/31退保</t>
    <phoneticPr fontId="0" type="Hiragana"/>
  </si>
  <si>
    <t>6/6退報</t>
    <phoneticPr fontId="0" type="Hiragana"/>
  </si>
  <si>
    <t>6/7退保</t>
    <phoneticPr fontId="0" type="Hiragana"/>
  </si>
  <si>
    <t>3M南科</t>
    <phoneticPr fontId="0" type="Hiragana"/>
  </si>
  <si>
    <t>楊鈞友</t>
    <phoneticPr fontId="0" type="Hiragana"/>
  </si>
  <si>
    <t>作業員</t>
    <phoneticPr fontId="0" type="Hiragana"/>
  </si>
  <si>
    <t>喬翔分選課</t>
    <phoneticPr fontId="0" type="Hiragana"/>
  </si>
  <si>
    <t>李自興</t>
    <phoneticPr fontId="0" type="Hiragana"/>
  </si>
  <si>
    <t>作業員</t>
    <phoneticPr fontId="0" type="Hiragana"/>
  </si>
  <si>
    <t>業務-相如專案</t>
    <phoneticPr fontId="0" type="Hiragana"/>
  </si>
  <si>
    <t>未報到</t>
    <phoneticPr fontId="0" type="Hiragana"/>
  </si>
  <si>
    <t>拖車司機</t>
    <phoneticPr fontId="0" type="Hiragana"/>
  </si>
  <si>
    <t>周義超</t>
    <phoneticPr fontId="0" type="Hiragana"/>
  </si>
  <si>
    <t>02442</t>
    <phoneticPr fontId="0" type="Hiragana"/>
  </si>
  <si>
    <t>02506</t>
    <phoneticPr fontId="0" type="Hiragana"/>
  </si>
  <si>
    <t>江支慶</t>
    <phoneticPr fontId="0" type="Hiragana"/>
  </si>
  <si>
    <t>02507</t>
    <phoneticPr fontId="0" type="Hiragana"/>
  </si>
  <si>
    <t>02505</t>
    <phoneticPr fontId="0" type="Hiragana"/>
  </si>
  <si>
    <t>02504</t>
    <phoneticPr fontId="0" type="Hiragana"/>
  </si>
  <si>
    <t>陳宗達</t>
  </si>
  <si>
    <t>彰興站</t>
    <phoneticPr fontId="0" type="Hiragana"/>
  </si>
  <si>
    <t>拖車司機</t>
    <phoneticPr fontId="0" type="Hiragana"/>
  </si>
  <si>
    <t>台中德化站</t>
    <phoneticPr fontId="0" type="Hiragana"/>
  </si>
  <si>
    <t>外場人員</t>
    <phoneticPr fontId="0" type="Hiragana"/>
  </si>
  <si>
    <t>宋明騏</t>
    <phoneticPr fontId="0" type="Hiragana"/>
  </si>
  <si>
    <t>全興造粒課</t>
    <phoneticPr fontId="0" type="Hiragana"/>
  </si>
  <si>
    <t>王立德</t>
    <phoneticPr fontId="0" type="Hiragana"/>
  </si>
  <si>
    <t>法務環安組</t>
    <phoneticPr fontId="0" type="Hiragana"/>
  </si>
  <si>
    <t>賴柏州</t>
    <phoneticPr fontId="0" type="Hiragana"/>
  </si>
  <si>
    <t>管理師</t>
    <phoneticPr fontId="0" type="Hiragana"/>
  </si>
  <si>
    <t>研發中心</t>
    <phoneticPr fontId="0" type="Hiragana"/>
  </si>
  <si>
    <t>洪國珍</t>
    <phoneticPr fontId="0" type="Hiragana"/>
  </si>
  <si>
    <t>品管檢測人員</t>
    <phoneticPr fontId="0" type="Hiragana"/>
  </si>
  <si>
    <t>業務廢棄物專案</t>
    <phoneticPr fontId="0" type="Hiragana"/>
  </si>
  <si>
    <t>李欣原</t>
    <phoneticPr fontId="0" type="Hiragana"/>
  </si>
  <si>
    <t>壓縮車司機</t>
    <phoneticPr fontId="0" type="Hiragana"/>
  </si>
  <si>
    <t>6/12退保</t>
    <phoneticPr fontId="0" type="Hiragana"/>
  </si>
  <si>
    <t>業務開發處</t>
    <phoneticPr fontId="0" type="Hiragana"/>
  </si>
  <si>
    <t>業務高級專員</t>
    <phoneticPr fontId="0" type="Hiragana"/>
  </si>
  <si>
    <t>02121</t>
    <phoneticPr fontId="0" type="Hiragana"/>
  </si>
  <si>
    <t>神岡站</t>
    <phoneticPr fontId="0" type="Hiragana"/>
  </si>
  <si>
    <t>羅巧雯</t>
    <phoneticPr fontId="0" type="Hiragana"/>
  </si>
  <si>
    <t>助理會計</t>
    <phoneticPr fontId="0" type="Hiragana"/>
  </si>
  <si>
    <t>市場研究中心</t>
    <phoneticPr fontId="0" type="Hiragana"/>
  </si>
  <si>
    <t>01465</t>
    <phoneticPr fontId="0" type="Hiragana"/>
  </si>
  <si>
    <t>業務專案副理</t>
    <phoneticPr fontId="0" type="Hiragana"/>
  </si>
  <si>
    <t>全興造粒課</t>
    <phoneticPr fontId="0" type="Hiragana"/>
  </si>
  <si>
    <t>外勞</t>
    <phoneticPr fontId="0" type="Hiragana"/>
  </si>
  <si>
    <t>物流管理組</t>
    <phoneticPr fontId="0" type="Hiragana"/>
  </si>
  <si>
    <t>許子毅</t>
    <phoneticPr fontId="0" type="Hiragana"/>
  </si>
  <si>
    <t>拖車司機</t>
    <phoneticPr fontId="0" type="Hiragana"/>
  </si>
  <si>
    <t>吳國祥</t>
    <phoneticPr fontId="0" type="Hiragana"/>
  </si>
  <si>
    <t>洪茂榮</t>
    <phoneticPr fontId="0" type="Hiragana"/>
  </si>
  <si>
    <t>6/13退保</t>
    <phoneticPr fontId="0" type="Hiragana"/>
  </si>
  <si>
    <t>燿華電子</t>
    <phoneticPr fontId="0" type="Hiragana"/>
  </si>
  <si>
    <t>陸金宗</t>
    <phoneticPr fontId="0" type="Hiragana"/>
  </si>
  <si>
    <t>作業員</t>
    <phoneticPr fontId="0" type="Hiragana"/>
  </si>
  <si>
    <t>黃人杰</t>
    <phoneticPr fontId="0" type="Hiragana"/>
  </si>
  <si>
    <t>行政策略專案</t>
    <phoneticPr fontId="0" type="Hiragana"/>
  </si>
  <si>
    <t>顏禎志</t>
    <phoneticPr fontId="0" type="Hiragana"/>
  </si>
  <si>
    <t>儲備幹部</t>
    <phoneticPr fontId="0" type="Hiragana"/>
  </si>
  <si>
    <t>6/17退保</t>
    <phoneticPr fontId="0" type="Hiragana"/>
  </si>
  <si>
    <t>6/17退保(廠區6/17通知)</t>
    <phoneticPr fontId="0" type="Hiragana"/>
  </si>
  <si>
    <t>何致誠</t>
    <phoneticPr fontId="0" type="Hiragana"/>
  </si>
  <si>
    <t>蘇志嘉</t>
    <phoneticPr fontId="0" type="Hiragana"/>
  </si>
  <si>
    <t>林炳宏</t>
    <phoneticPr fontId="0" type="Hiragana"/>
  </si>
  <si>
    <t>燿華電子-宜蘭廠</t>
    <phoneticPr fontId="0" type="Hiragana"/>
  </si>
  <si>
    <t>原訂7/1報到的法務賴柏州, 因要與Jason交接, 經協調後報到日改為 6/25
 6/27及6/30他會請假回原公司交接</t>
    <phoneticPr fontId="0" type="Hiragana"/>
  </si>
  <si>
    <t>全興造粒課</t>
    <phoneticPr fontId="0" type="Hiragana"/>
  </si>
  <si>
    <t>外場人員</t>
    <phoneticPr fontId="0" type="Hiragana"/>
  </si>
  <si>
    <t>02423</t>
    <phoneticPr fontId="0" type="Hiragana"/>
  </si>
  <si>
    <t>來電告知不報到</t>
    <phoneticPr fontId="0" type="Hiragana"/>
  </si>
  <si>
    <t>02500</t>
    <phoneticPr fontId="0" type="Hiragana"/>
  </si>
  <si>
    <t>物流管理組</t>
    <phoneticPr fontId="0" type="Hiragana"/>
  </si>
  <si>
    <t>夾子車司機</t>
    <phoneticPr fontId="0" type="Hiragana"/>
  </si>
  <si>
    <t>6/19退保</t>
    <phoneticPr fontId="0" type="Hiragana"/>
  </si>
  <si>
    <t>全興造粒課</t>
    <phoneticPr fontId="0" type="Hiragana"/>
  </si>
  <si>
    <t>外場人員</t>
    <phoneticPr fontId="0" type="Hiragana"/>
  </si>
  <si>
    <t>林思翰</t>
    <phoneticPr fontId="0" type="Hiragana"/>
  </si>
  <si>
    <t>外場人員</t>
    <phoneticPr fontId="0" type="Hiragana"/>
  </si>
  <si>
    <t>未報到</t>
    <phoneticPr fontId="0" type="Hiragana"/>
  </si>
  <si>
    <t>未報到(家中有事，延一個禮拜報到)</t>
    <phoneticPr fontId="0" type="Hiragana"/>
  </si>
  <si>
    <t>業務-燿華電子</t>
    <phoneticPr fontId="0" type="Hiragana"/>
  </si>
  <si>
    <t>會計組</t>
    <phoneticPr fontId="0" type="Hiragana"/>
  </si>
  <si>
    <t>助理管理師</t>
    <phoneticPr fontId="0" type="Hiragana"/>
  </si>
  <si>
    <t>02449</t>
    <phoneticPr fontId="0" type="Hiragana"/>
  </si>
  <si>
    <t>友達包材</t>
    <phoneticPr fontId="0" type="Hiragana"/>
  </si>
  <si>
    <t>作業員</t>
    <phoneticPr fontId="0" type="Hiragana"/>
  </si>
  <si>
    <t>02184</t>
    <phoneticPr fontId="0" type="Hiragana"/>
  </si>
  <si>
    <t>02481</t>
    <phoneticPr fontId="0" type="Hiragana"/>
  </si>
  <si>
    <t>6/20退保</t>
    <phoneticPr fontId="0" type="Hiragana"/>
  </si>
  <si>
    <t>新北市文件銷毀中心</t>
    <phoneticPr fontId="0" type="Hiragana"/>
  </si>
  <si>
    <t>林維辰</t>
    <phoneticPr fontId="0" type="Hiragana"/>
  </si>
  <si>
    <t>助理會計</t>
    <phoneticPr fontId="0" type="Hiragana"/>
  </si>
  <si>
    <t>02508</t>
    <phoneticPr fontId="0" type="Hiragana"/>
  </si>
  <si>
    <t>02511</t>
    <phoneticPr fontId="0" type="Hiragana"/>
  </si>
  <si>
    <t>02510</t>
    <phoneticPr fontId="0" type="Hiragana"/>
  </si>
  <si>
    <t>研發中心</t>
    <phoneticPr fontId="0" type="Hiragana"/>
  </si>
  <si>
    <t>曾炘宸</t>
    <phoneticPr fontId="0" type="Hiragana"/>
  </si>
  <si>
    <t>助理管理師</t>
    <phoneticPr fontId="0" type="Hiragana"/>
  </si>
  <si>
    <t>蘇士評</t>
    <phoneticPr fontId="0" type="Hiragana"/>
  </si>
  <si>
    <t>黃鈊保</t>
    <phoneticPr fontId="0" type="Hiragana"/>
  </si>
  <si>
    <t>來電說找到高雄的工作，不報到了</t>
    <phoneticPr fontId="0" type="Hiragana"/>
  </si>
  <si>
    <t>待董事長確認離職日(6/25退保)</t>
    <phoneticPr fontId="0" type="Hiragana"/>
  </si>
  <si>
    <t>02509</t>
    <phoneticPr fontId="0" type="Hiragana"/>
  </si>
  <si>
    <t>02512</t>
    <phoneticPr fontId="0" type="Hiragana"/>
  </si>
  <si>
    <t>02513</t>
    <phoneticPr fontId="0" type="Hiragana"/>
  </si>
  <si>
    <t>02514</t>
    <phoneticPr fontId="0" type="Hiragana"/>
  </si>
  <si>
    <t>02515</t>
    <phoneticPr fontId="0" type="Hiragana"/>
  </si>
  <si>
    <t>02516</t>
    <phoneticPr fontId="0" type="Hiragana"/>
  </si>
  <si>
    <t>6/1退保(中午離開)</t>
    <phoneticPr fontId="0" type="Hiragana"/>
  </si>
  <si>
    <t>6/6退保;6/6結清離境</t>
    <phoneticPr fontId="0" type="Hiragana"/>
  </si>
  <si>
    <t>V團保刪除</t>
    <phoneticPr fontId="0" type="Hiragana"/>
  </si>
  <si>
    <t>6/5退保(廠區6/5mail通知);連續曠工3日</t>
    <phoneticPr fontId="0" type="Hiragana"/>
  </si>
  <si>
    <t>6/17退保;連續曠工3日</t>
    <phoneticPr fontId="0" type="Hiragana"/>
  </si>
  <si>
    <t>X</t>
    <phoneticPr fontId="0" type="Hiragana"/>
  </si>
  <si>
    <t>6/23退保</t>
    <phoneticPr fontId="0" type="Hiragana"/>
  </si>
  <si>
    <t>6/25退保</t>
    <phoneticPr fontId="0" type="Hiragana"/>
  </si>
  <si>
    <t>6/26退保</t>
    <phoneticPr fontId="0" type="Hiragana"/>
  </si>
  <si>
    <t>業務處行政室</t>
    <phoneticPr fontId="0" type="Hiragana"/>
  </si>
  <si>
    <t>陳恒玉</t>
    <phoneticPr fontId="0" type="Hiragana"/>
  </si>
  <si>
    <t>助理管理師</t>
    <phoneticPr fontId="0" type="Hiragana"/>
  </si>
  <si>
    <t>02519</t>
    <phoneticPr fontId="0" type="Hiragana"/>
  </si>
  <si>
    <t>燿華電子</t>
    <phoneticPr fontId="0" type="Hiragana"/>
  </si>
  <si>
    <t>李國雄</t>
    <phoneticPr fontId="0" type="Hiragana"/>
  </si>
  <si>
    <t>作業員</t>
    <phoneticPr fontId="0" type="Hiragana"/>
  </si>
  <si>
    <t>員林三信站</t>
    <phoneticPr fontId="0" type="Hiragana"/>
  </si>
  <si>
    <t>外場人員</t>
    <phoneticPr fontId="0" type="Hiragana"/>
  </si>
  <si>
    <t>南科倉儲物流</t>
    <phoneticPr fontId="0" type="Hiragana"/>
  </si>
  <si>
    <t>夾子車司機</t>
    <phoneticPr fontId="0" type="Hiragana"/>
  </si>
  <si>
    <t>業務廢棄物專案</t>
    <phoneticPr fontId="0" type="Hiragana"/>
  </si>
  <si>
    <t>壓縮車司機</t>
    <phoneticPr fontId="0" type="Hiragana"/>
  </si>
  <si>
    <t>6/27退保</t>
    <phoneticPr fontId="0" type="Hiragana"/>
  </si>
  <si>
    <t>來了1小時即離開，無加保</t>
    <phoneticPr fontId="0" type="Hiragana"/>
  </si>
  <si>
    <t>來了1小時即離開，無加保</t>
    <phoneticPr fontId="0" type="Hiragana"/>
  </si>
  <si>
    <t>6/28退保</t>
    <phoneticPr fontId="0" type="Hiragana"/>
  </si>
  <si>
    <t>02517</t>
    <phoneticPr fontId="0" type="Hiragana"/>
  </si>
  <si>
    <t>02520</t>
    <phoneticPr fontId="0" type="Hiragana"/>
  </si>
  <si>
    <t>X</t>
    <phoneticPr fontId="0" type="Hiragana"/>
  </si>
  <si>
    <t>02518</t>
    <phoneticPr fontId="0" type="Hiragana"/>
  </si>
  <si>
    <t>作業員</t>
    <phoneticPr fontId="0" type="Hiragana"/>
  </si>
  <si>
    <t>陳益勳</t>
    <phoneticPr fontId="0" type="Hiragana"/>
  </si>
  <si>
    <t>作業員</t>
    <phoneticPr fontId="0" type="Hiragana"/>
  </si>
  <si>
    <t>康寧專案</t>
    <phoneticPr fontId="0" type="Hiragana"/>
  </si>
  <si>
    <t>X</t>
    <phoneticPr fontId="0" type="Hiragana"/>
  </si>
  <si>
    <t>侯信惟</t>
    <phoneticPr fontId="0" type="Hiragana"/>
  </si>
  <si>
    <t>鄭嘉文</t>
    <phoneticPr fontId="0" type="Hiragana"/>
  </si>
  <si>
    <t>廖苡伶</t>
    <phoneticPr fontId="0" type="Hiragana"/>
  </si>
  <si>
    <t>皮塔</t>
    <phoneticPr fontId="0" type="Hiragana"/>
  </si>
  <si>
    <t>黃俊欽</t>
    <phoneticPr fontId="0" type="Hiragana"/>
  </si>
  <si>
    <t>廖家銘</t>
    <phoneticPr fontId="0" type="Hiragana"/>
  </si>
  <si>
    <t>戴文漳</t>
    <phoneticPr fontId="0" type="Hiragana"/>
  </si>
  <si>
    <t>楊邦彥</t>
    <phoneticPr fontId="0" type="Hiragana"/>
  </si>
  <si>
    <t>洪茂榮</t>
    <phoneticPr fontId="0" type="Hiragana"/>
  </si>
  <si>
    <t>林慶芳</t>
    <phoneticPr fontId="0" type="Hiragana"/>
  </si>
  <si>
    <t>陳彥助</t>
    <phoneticPr fontId="0" type="Hiragana"/>
  </si>
  <si>
    <t>陳瑩珊</t>
    <phoneticPr fontId="0" type="Hiragana"/>
  </si>
  <si>
    <t>瓦帝</t>
    <phoneticPr fontId="0" type="Hiragana"/>
  </si>
  <si>
    <t>吳國祥</t>
    <phoneticPr fontId="0" type="Hiragana"/>
  </si>
  <si>
    <t>王零</t>
    <phoneticPr fontId="0" type="Hiragana"/>
  </si>
  <si>
    <t>陳恒玉</t>
    <phoneticPr fontId="0" type="Hiragana"/>
  </si>
  <si>
    <t>何仁才</t>
    <phoneticPr fontId="0" type="Hiragana"/>
  </si>
  <si>
    <t>王譯模</t>
    <phoneticPr fontId="0" type="Hiragana"/>
  </si>
  <si>
    <t>C00042</t>
    <phoneticPr fontId="0" type="Hiragana"/>
  </si>
  <si>
    <t>6/30退保</t>
    <phoneticPr fontId="0" type="Hiragana"/>
  </si>
  <si>
    <t>6/30退保</t>
    <phoneticPr fontId="0" type="Hiragana"/>
  </si>
  <si>
    <t>01920</t>
    <phoneticPr fontId="0" type="Hiragana"/>
  </si>
  <si>
    <t>7/1退保</t>
    <phoneticPr fontId="0" type="Hiragana"/>
  </si>
  <si>
    <t>作業員</t>
    <phoneticPr fontId="0" type="Hiragana"/>
  </si>
  <si>
    <t>文山專案</t>
    <phoneticPr fontId="0" type="Hiragana"/>
  </si>
  <si>
    <t>文山專案</t>
    <phoneticPr fontId="0" type="Hiragana"/>
  </si>
  <si>
    <t>計時-工讀生</t>
    <phoneticPr fontId="0" type="Hiragana"/>
  </si>
  <si>
    <t>7/2退保</t>
    <phoneticPr fontId="0" type="Hiragana"/>
  </si>
  <si>
    <t>作業員</t>
    <phoneticPr fontId="0" type="Hiragana"/>
  </si>
  <si>
    <t>王韋壬</t>
    <phoneticPr fontId="0" type="Hiragana"/>
  </si>
  <si>
    <t>作業員</t>
    <phoneticPr fontId="0" type="Hiragana"/>
  </si>
  <si>
    <t>王和興</t>
    <phoneticPr fontId="0" type="Hiragana"/>
  </si>
  <si>
    <t>文山專案</t>
    <phoneticPr fontId="0" type="Hiragana"/>
  </si>
  <si>
    <t>作業員</t>
    <phoneticPr fontId="0" type="Hiragana"/>
  </si>
  <si>
    <t>南科倉儲物流</t>
    <phoneticPr fontId="0" type="Hiragana"/>
  </si>
  <si>
    <t>作業員</t>
    <phoneticPr fontId="0" type="Hiragana"/>
  </si>
  <si>
    <t>劉威廷</t>
    <phoneticPr fontId="0" type="Hiragana"/>
  </si>
  <si>
    <t>洪志忠</t>
    <phoneticPr fontId="0" type="Hiragana"/>
  </si>
  <si>
    <t>劉原洲</t>
    <phoneticPr fontId="0" type="Hiragana"/>
  </si>
  <si>
    <t>陳金海</t>
    <phoneticPr fontId="0" type="Hiragana"/>
  </si>
  <si>
    <t>台中隆賀站</t>
    <phoneticPr fontId="0" type="Hiragana"/>
  </si>
  <si>
    <t>3.5噸司機</t>
    <phoneticPr fontId="0" type="Hiragana"/>
  </si>
  <si>
    <t>高雄大昌站</t>
    <phoneticPr fontId="0" type="Hiragana"/>
  </si>
  <si>
    <t>業務處行政室</t>
    <phoneticPr fontId="0" type="Hiragana"/>
  </si>
  <si>
    <t>助理管理師</t>
    <phoneticPr fontId="0" type="Hiragana"/>
  </si>
  <si>
    <t>行政策略專案</t>
    <phoneticPr fontId="0" type="Hiragana"/>
  </si>
  <si>
    <t>儲備幹部</t>
    <phoneticPr fontId="0" type="Hiragana"/>
  </si>
  <si>
    <t>南科倉儲物流</t>
    <phoneticPr fontId="0" type="Hiragana"/>
  </si>
  <si>
    <t>郭振興</t>
    <phoneticPr fontId="0" type="Hiragana"/>
  </si>
  <si>
    <t>作業員</t>
    <phoneticPr fontId="0" type="Hiragana"/>
  </si>
  <si>
    <t>7/5退保</t>
    <phoneticPr fontId="0" type="Hiragana"/>
  </si>
  <si>
    <t>7/6退保</t>
    <phoneticPr fontId="0" type="Hiragana"/>
  </si>
  <si>
    <t>7/7退保</t>
    <phoneticPr fontId="0" type="Hiragana"/>
  </si>
  <si>
    <t>7/8退保</t>
    <phoneticPr fontId="0" type="Hiragana"/>
  </si>
  <si>
    <t>新北市文件銷毀中心</t>
    <phoneticPr fontId="0" type="Hiragana"/>
  </si>
  <si>
    <t>外場人員</t>
    <phoneticPr fontId="0" type="Hiragana"/>
  </si>
  <si>
    <t>業務處行政室</t>
    <phoneticPr fontId="0" type="Hiragana"/>
  </si>
  <si>
    <t>助理管理師</t>
    <phoneticPr fontId="0" type="Hiragana"/>
  </si>
  <si>
    <t>外場人員</t>
    <phoneticPr fontId="0" type="Hiragana"/>
  </si>
  <si>
    <t>未報到</t>
    <phoneticPr fontId="0" type="Hiragana"/>
  </si>
  <si>
    <t>外場人員</t>
    <phoneticPr fontId="0" type="Hiragana"/>
  </si>
  <si>
    <t>彰興站</t>
    <phoneticPr fontId="0" type="Hiragana"/>
  </si>
  <si>
    <t>員林三信站</t>
    <phoneticPr fontId="0" type="Hiragana"/>
  </si>
  <si>
    <t>外場人員</t>
    <phoneticPr fontId="0" type="Hiragana"/>
  </si>
  <si>
    <t>7/10退保</t>
    <phoneticPr fontId="0" type="Hiragana"/>
  </si>
  <si>
    <t>7/11廠區通知，7/11退保</t>
    <phoneticPr fontId="0" type="Hiragana"/>
  </si>
  <si>
    <t>全興造粒課</t>
    <phoneticPr fontId="0" type="Hiragana"/>
  </si>
  <si>
    <t>外勞</t>
    <phoneticPr fontId="0" type="Hiragana"/>
  </si>
  <si>
    <t>7/12退保</t>
    <phoneticPr fontId="0" type="Hiragana"/>
  </si>
  <si>
    <t>姚銘豐</t>
  </si>
  <si>
    <t>業務-相如專案</t>
    <phoneticPr fontId="0" type="Hiragana"/>
  </si>
  <si>
    <t>作業員</t>
    <phoneticPr fontId="0" type="Hiragana"/>
  </si>
  <si>
    <t>彼查</t>
    <phoneticPr fontId="0" type="Hiragana"/>
  </si>
  <si>
    <t>阿南</t>
    <phoneticPr fontId="0" type="Hiragana"/>
  </si>
  <si>
    <t>王崇芝</t>
  </si>
  <si>
    <t>全興造粒課</t>
    <phoneticPr fontId="0" type="Hiragana"/>
  </si>
  <si>
    <t>台中隆賀站</t>
    <phoneticPr fontId="0" type="Hiragana"/>
  </si>
  <si>
    <t>外場人員</t>
    <phoneticPr fontId="0" type="Hiragana"/>
  </si>
  <si>
    <t>7/15退保</t>
    <phoneticPr fontId="0" type="Hiragana"/>
  </si>
  <si>
    <t>7/16退保</t>
    <phoneticPr fontId="0" type="Hiragana"/>
  </si>
  <si>
    <t>陳文華</t>
    <phoneticPr fontId="0" type="Hiragana"/>
  </si>
  <si>
    <t>姚銘豐</t>
    <phoneticPr fontId="0" type="Hiragana"/>
  </si>
  <si>
    <t>南科3M</t>
    <phoneticPr fontId="0" type="Hiragana"/>
  </si>
  <si>
    <t>作業員</t>
    <phoneticPr fontId="0" type="Hiragana"/>
  </si>
  <si>
    <t>助理會計</t>
    <phoneticPr fontId="0" type="Hiragana"/>
  </si>
  <si>
    <t>7/17退保</t>
    <phoneticPr fontId="0" type="Hiragana"/>
  </si>
  <si>
    <t>7/18退保</t>
  </si>
  <si>
    <t>7/18退保(做到7/18中午離開)</t>
    <phoneticPr fontId="0" type="Hiragana"/>
  </si>
  <si>
    <t>燿華電子</t>
    <phoneticPr fontId="0" type="Hiragana"/>
  </si>
  <si>
    <t>02521</t>
    <phoneticPr fontId="0" type="Hiragana"/>
  </si>
  <si>
    <t>02522</t>
    <phoneticPr fontId="0" type="Hiragana"/>
  </si>
  <si>
    <t>來電說明"不報到"</t>
    <phoneticPr fontId="0" type="Hiragana"/>
  </si>
  <si>
    <t>台南站</t>
    <phoneticPr fontId="0" type="Hiragana"/>
  </si>
  <si>
    <t>黃俊霖</t>
    <phoneticPr fontId="0" type="Hiragana"/>
  </si>
  <si>
    <t>外場人員</t>
    <phoneticPr fontId="0" type="Hiragana"/>
  </si>
  <si>
    <t>7/22退保</t>
    <phoneticPr fontId="0" type="Hiragana"/>
  </si>
  <si>
    <t>02498</t>
    <phoneticPr fontId="0" type="Hiragana"/>
  </si>
  <si>
    <t>X</t>
    <phoneticPr fontId="0" type="Hiragana"/>
  </si>
  <si>
    <t>02192</t>
    <phoneticPr fontId="0" type="Hiragana"/>
  </si>
  <si>
    <t>02019</t>
    <phoneticPr fontId="0" type="Hiragana"/>
  </si>
  <si>
    <t>02522</t>
    <phoneticPr fontId="0" type="Hiragana"/>
  </si>
  <si>
    <t>02460</t>
    <phoneticPr fontId="0" type="Hiragana"/>
  </si>
  <si>
    <t>02410</t>
    <phoneticPr fontId="0" type="Hiragana"/>
  </si>
  <si>
    <t>02236</t>
    <phoneticPr fontId="0" type="Hiragana"/>
  </si>
  <si>
    <t>C00043</t>
    <phoneticPr fontId="0" type="Hiragana"/>
  </si>
  <si>
    <t>7/15退保(隔天又回來上班)</t>
    <phoneticPr fontId="0" type="Hiragana"/>
  </si>
  <si>
    <t>02471</t>
    <phoneticPr fontId="0" type="Hiragana"/>
  </si>
  <si>
    <t>02472</t>
  </si>
  <si>
    <t>02531</t>
    <phoneticPr fontId="0" type="Hiragana"/>
  </si>
  <si>
    <t>02396</t>
    <phoneticPr fontId="0" type="Hiragana"/>
  </si>
  <si>
    <t>02523</t>
    <phoneticPr fontId="0" type="Hiragana"/>
  </si>
  <si>
    <t>02525</t>
    <phoneticPr fontId="0" type="Hiragana"/>
  </si>
  <si>
    <t>02526</t>
  </si>
  <si>
    <t>02527</t>
  </si>
  <si>
    <t>02528</t>
    <phoneticPr fontId="0" type="Hiragana"/>
  </si>
  <si>
    <t>02529</t>
    <phoneticPr fontId="0" type="Hiragana"/>
  </si>
  <si>
    <t>02524</t>
    <phoneticPr fontId="0" type="Hiragana"/>
  </si>
  <si>
    <t>02530</t>
    <phoneticPr fontId="0" type="Hiragana"/>
  </si>
  <si>
    <t>02532</t>
  </si>
  <si>
    <t>02533</t>
    <phoneticPr fontId="0" type="Hiragana"/>
  </si>
  <si>
    <t>02534</t>
    <phoneticPr fontId="0" type="Hiragana"/>
  </si>
  <si>
    <t>02535</t>
    <phoneticPr fontId="0" type="Hiragana"/>
  </si>
  <si>
    <t>業務-燿華電子</t>
    <phoneticPr fontId="0" type="Hiragana"/>
  </si>
  <si>
    <t>高雄大昌站</t>
    <phoneticPr fontId="0" type="Hiragana"/>
  </si>
  <si>
    <t>外場人員</t>
    <phoneticPr fontId="0" type="Hiragana"/>
  </si>
  <si>
    <t>3.5噸司機</t>
    <phoneticPr fontId="0" type="Hiragana"/>
  </si>
  <si>
    <t>資訊管理組</t>
    <phoneticPr fontId="0" type="Hiragana"/>
  </si>
  <si>
    <t>工程師</t>
    <phoneticPr fontId="0" type="Hiragana"/>
  </si>
  <si>
    <t>02501</t>
    <phoneticPr fontId="0" type="Hiragana"/>
  </si>
  <si>
    <t>仲志霖</t>
    <phoneticPr fontId="0" type="Hiragana"/>
  </si>
  <si>
    <t>何嘉輝</t>
    <phoneticPr fontId="0" type="Hiragana"/>
  </si>
  <si>
    <t>林航宇</t>
    <phoneticPr fontId="0" type="Hiragana"/>
  </si>
  <si>
    <t>郭惠真</t>
    <phoneticPr fontId="0" type="Hiragana"/>
  </si>
  <si>
    <t>資深高級管理師</t>
    <phoneticPr fontId="0" type="Hiragana"/>
  </si>
  <si>
    <t>總經理室</t>
    <phoneticPr fontId="0" type="Hiragana"/>
  </si>
  <si>
    <t>斗六站</t>
    <phoneticPr fontId="0" type="Hiragana"/>
  </si>
  <si>
    <t>00074</t>
    <phoneticPr fontId="0" type="Hiragana"/>
  </si>
  <si>
    <t>主任</t>
    <phoneticPr fontId="0" type="Hiragana"/>
  </si>
  <si>
    <t>傅煬雄</t>
    <phoneticPr fontId="0" type="Hiragana"/>
  </si>
  <si>
    <t>7/26退保</t>
    <phoneticPr fontId="0" type="Hiragana"/>
  </si>
  <si>
    <t>全興處理一課</t>
    <phoneticPr fontId="0" type="Hiragana"/>
  </si>
  <si>
    <t>外勞</t>
    <phoneticPr fontId="0" type="Hiragana"/>
  </si>
  <si>
    <t>02185</t>
    <phoneticPr fontId="0" type="Hiragana"/>
  </si>
  <si>
    <t>02536</t>
    <phoneticPr fontId="0" type="Hiragana"/>
  </si>
  <si>
    <t>業務行銷中心</t>
    <phoneticPr fontId="0" type="Hiragana"/>
  </si>
  <si>
    <t>3M南科</t>
    <phoneticPr fontId="0" type="Hiragana"/>
  </si>
  <si>
    <t>作業員</t>
    <phoneticPr fontId="0" type="Hiragana"/>
  </si>
  <si>
    <t>01603</t>
    <phoneticPr fontId="0" type="Hiragana"/>
  </si>
  <si>
    <t>01860</t>
    <phoneticPr fontId="0" type="Hiragana"/>
  </si>
  <si>
    <t>物流管理組</t>
    <phoneticPr fontId="0" type="Hiragana"/>
  </si>
  <si>
    <t>拖車司機</t>
    <phoneticPr fontId="0" type="Hiragana"/>
  </si>
  <si>
    <t>7/30退保</t>
    <phoneticPr fontId="0" type="Hiragana"/>
  </si>
  <si>
    <t>02508</t>
    <phoneticPr fontId="0" type="Hiragana"/>
  </si>
  <si>
    <t>全興造粒課</t>
    <phoneticPr fontId="0" type="Hiragana"/>
  </si>
  <si>
    <t>外場人員</t>
    <phoneticPr fontId="0" type="Hiragana"/>
  </si>
  <si>
    <t>X</t>
    <phoneticPr fontId="0" type="Hiragana"/>
  </si>
  <si>
    <t>7/4退保</t>
    <phoneticPr fontId="0" type="Hiragana"/>
  </si>
  <si>
    <t>留職停薪~2014/5/31;11/30退保(7/4離職退保)</t>
    <phoneticPr fontId="0" type="Hiragana"/>
  </si>
  <si>
    <t>02540</t>
    <phoneticPr fontId="0" type="Hiragana"/>
  </si>
  <si>
    <t>02541</t>
    <phoneticPr fontId="0" type="Hiragana"/>
  </si>
  <si>
    <t>02539</t>
    <phoneticPr fontId="0" type="Hiragana"/>
  </si>
  <si>
    <t>02542</t>
    <phoneticPr fontId="0" type="Hiragana"/>
  </si>
  <si>
    <t>02537</t>
    <phoneticPr fontId="0" type="Hiragana"/>
  </si>
  <si>
    <t>留職停薪(暫訂103/07/01-104/01/31)勞保7/28退、健保6/30退</t>
    <phoneticPr fontId="0" type="Hiragana"/>
  </si>
  <si>
    <t>7/28離境結清，7/29退保</t>
    <phoneticPr fontId="0" type="Hiragana"/>
  </si>
  <si>
    <t>事務員</t>
    <phoneticPr fontId="0" type="Hiragana"/>
  </si>
  <si>
    <t>林郁傑</t>
    <phoneticPr fontId="0" type="Hiragana"/>
  </si>
  <si>
    <t>張世緯</t>
    <phoneticPr fontId="0" type="Hiragana"/>
  </si>
  <si>
    <t>陳益勳</t>
    <phoneticPr fontId="0" type="Hiragana"/>
  </si>
  <si>
    <t>王韋壬</t>
    <phoneticPr fontId="0" type="Hiragana"/>
  </si>
  <si>
    <t>洪志忠</t>
    <phoneticPr fontId="0" type="Hiragana"/>
  </si>
  <si>
    <t>陳文華</t>
    <phoneticPr fontId="0" type="Hiragana"/>
  </si>
  <si>
    <t>陳金海</t>
    <phoneticPr fontId="0" type="Hiragana"/>
  </si>
  <si>
    <t>婁小苗</t>
    <phoneticPr fontId="0" type="Hiragana"/>
  </si>
  <si>
    <t>劉威廷</t>
    <phoneticPr fontId="0" type="Hiragana"/>
  </si>
  <si>
    <t>劉原洲</t>
    <phoneticPr fontId="0" type="Hiragana"/>
  </si>
  <si>
    <t>黃家韋</t>
    <phoneticPr fontId="0" type="Hiragana"/>
  </si>
  <si>
    <t>黃張志成</t>
    <phoneticPr fontId="0" type="Hiragana"/>
  </si>
  <si>
    <t>01543</t>
    <phoneticPr fontId="0" type="Hiragana"/>
  </si>
  <si>
    <t>3M南科</t>
    <phoneticPr fontId="0" type="Hiragana"/>
  </si>
  <si>
    <t>作業員</t>
    <phoneticPr fontId="0" type="Hiragana"/>
  </si>
  <si>
    <t>8/1退保</t>
    <phoneticPr fontId="0" type="Hiragana"/>
  </si>
  <si>
    <t>陳靜麗</t>
    <phoneticPr fontId="0" type="Hiragana"/>
  </si>
  <si>
    <t>周正忠</t>
    <phoneticPr fontId="0" type="Hiragana"/>
  </si>
  <si>
    <t>黃家韋</t>
    <phoneticPr fontId="0" type="Hiragana"/>
  </si>
  <si>
    <t>陳嘉漢</t>
    <phoneticPr fontId="0" type="Hiragana"/>
  </si>
  <si>
    <t>陳鈞志</t>
    <phoneticPr fontId="0" type="Hiragana"/>
  </si>
  <si>
    <t>王鈞平</t>
    <phoneticPr fontId="0" type="Hiragana"/>
  </si>
  <si>
    <t>黃子桓</t>
    <phoneticPr fontId="0" type="Hiragana"/>
  </si>
  <si>
    <t>黃張志成</t>
    <phoneticPr fontId="0" type="Hiragana"/>
  </si>
  <si>
    <t>翁志德</t>
    <phoneticPr fontId="0" type="Hiragana"/>
  </si>
  <si>
    <t>陳立修</t>
    <phoneticPr fontId="0" type="Hiragana"/>
  </si>
  <si>
    <t>陳佳君</t>
    <phoneticPr fontId="0" type="Hiragana"/>
  </si>
  <si>
    <t>黃玨嘉</t>
    <phoneticPr fontId="0" type="Hiragana"/>
  </si>
  <si>
    <t>林宏池</t>
    <phoneticPr fontId="0" type="Hiragana"/>
  </si>
  <si>
    <t>巫替猜</t>
    <phoneticPr fontId="0" type="Hiragana"/>
  </si>
  <si>
    <t>阿戴</t>
    <phoneticPr fontId="0" type="Hiragana"/>
  </si>
  <si>
    <t>陳佳欣</t>
    <phoneticPr fontId="0" type="Hiragana"/>
  </si>
  <si>
    <t>陳鴻鑫</t>
    <phoneticPr fontId="0" type="Hiragana"/>
  </si>
  <si>
    <t>蘇士評</t>
    <phoneticPr fontId="0" type="Hiragana"/>
  </si>
  <si>
    <t>李家瑜</t>
    <phoneticPr fontId="0" type="Hiragana"/>
  </si>
  <si>
    <t>王建勝</t>
    <phoneticPr fontId="0" type="Hiragana"/>
  </si>
  <si>
    <t>林千華</t>
    <phoneticPr fontId="0" type="Hiragana"/>
  </si>
  <si>
    <t>蔡鎮宇</t>
    <phoneticPr fontId="0" type="Hiragana"/>
  </si>
  <si>
    <t>蕭裕寶</t>
    <phoneticPr fontId="0" type="Hiragana"/>
  </si>
  <si>
    <t>陳立修</t>
    <phoneticPr fontId="0" type="Hiragana"/>
  </si>
  <si>
    <t>張志豪</t>
    <phoneticPr fontId="0" type="Hiragana"/>
  </si>
  <si>
    <t>何文生</t>
    <phoneticPr fontId="0" type="Hiragana"/>
  </si>
  <si>
    <t>葉世一</t>
    <phoneticPr fontId="0" type="Hiragana"/>
  </si>
  <si>
    <t>克徹</t>
    <phoneticPr fontId="0" type="Hiragana"/>
  </si>
  <si>
    <t>陳鈞志</t>
    <phoneticPr fontId="0" type="Hiragana"/>
  </si>
  <si>
    <t>蔡佰憫</t>
    <phoneticPr fontId="0" type="Hiragana"/>
  </si>
  <si>
    <t>林朋儀</t>
    <phoneticPr fontId="0" type="Hiragana"/>
  </si>
  <si>
    <t>賴建同</t>
    <phoneticPr fontId="0" type="Hiragana"/>
  </si>
  <si>
    <t>仲志霖</t>
    <phoneticPr fontId="0" type="Hiragana"/>
  </si>
  <si>
    <t>楊依文</t>
    <phoneticPr fontId="0" type="Hiragana"/>
  </si>
  <si>
    <t>高級管理師</t>
    <phoneticPr fontId="0" type="Hiragana"/>
  </si>
  <si>
    <t>南科倉儲物流</t>
    <phoneticPr fontId="0" type="Hiragana"/>
  </si>
  <si>
    <t>夾子車司機</t>
    <phoneticPr fontId="0" type="Hiragana"/>
  </si>
  <si>
    <t>7/30退保(7/30資遣通報，離職日7/30)最後上班7/28</t>
    <phoneticPr fontId="0" type="Hiragana"/>
  </si>
  <si>
    <t>8/4退保</t>
    <phoneticPr fontId="0" type="Hiragana"/>
  </si>
  <si>
    <t>8/2退保</t>
    <phoneticPr fontId="0" type="Hiragana"/>
  </si>
  <si>
    <t>7/30資遣通報，8/5退保</t>
    <phoneticPr fontId="0" type="Hiragana"/>
  </si>
  <si>
    <t>資源循環研發處-創新中心</t>
    <phoneticPr fontId="0" type="Hiragana"/>
  </si>
  <si>
    <t>曾萱萱</t>
    <phoneticPr fontId="0" type="Hiragana"/>
  </si>
  <si>
    <t>副管理師</t>
    <phoneticPr fontId="0" type="Hiragana"/>
  </si>
  <si>
    <t>喬翔分選課</t>
    <phoneticPr fontId="0" type="Hiragana"/>
  </si>
  <si>
    <t>陳稚姍</t>
    <phoneticPr fontId="0" type="Hiragana"/>
  </si>
  <si>
    <t>作業員</t>
    <phoneticPr fontId="0" type="Hiragana"/>
  </si>
  <si>
    <t>業務-相如專案(匯春)</t>
    <phoneticPr fontId="0" type="Hiragana"/>
  </si>
  <si>
    <t>8/9退保</t>
    <phoneticPr fontId="0" type="Hiragana"/>
  </si>
  <si>
    <t>無報到</t>
    <phoneticPr fontId="0" type="Hiragana"/>
  </si>
  <si>
    <t>台中隆賀站</t>
    <phoneticPr fontId="0" type="Hiragana"/>
  </si>
  <si>
    <t>3.5T司機</t>
    <phoneticPr fontId="0" type="Hiragana"/>
  </si>
  <si>
    <t>S122703293  /  71.8.17</t>
    <phoneticPr fontId="0" type="Hiragana"/>
  </si>
  <si>
    <t>郭憲郎</t>
    <phoneticPr fontId="0" type="Hiragana"/>
  </si>
  <si>
    <t>業務-包材清潔</t>
    <phoneticPr fontId="0" type="Hiragana"/>
  </si>
  <si>
    <t>陳麗逢</t>
    <phoneticPr fontId="0" type="Hiragana"/>
  </si>
  <si>
    <t>作業員</t>
    <phoneticPr fontId="0" type="Hiragana"/>
  </si>
  <si>
    <t>8/12退保</t>
    <phoneticPr fontId="0" type="Hiragana"/>
  </si>
  <si>
    <t>邱睿淵</t>
    <phoneticPr fontId="0" type="Hiragana"/>
  </si>
  <si>
    <t>友達資收一、二期</t>
    <phoneticPr fontId="0" type="Hiragana"/>
  </si>
  <si>
    <t>作業員</t>
    <phoneticPr fontId="0" type="Hiragana"/>
  </si>
  <si>
    <t>大明站</t>
    <phoneticPr fontId="0" type="Hiragana"/>
  </si>
  <si>
    <t>組長</t>
    <phoneticPr fontId="0" type="Hiragana"/>
  </si>
  <si>
    <t>喬翔分選課</t>
    <phoneticPr fontId="0" type="Hiragana"/>
  </si>
  <si>
    <t>02308</t>
    <phoneticPr fontId="0" type="Hiragana"/>
  </si>
  <si>
    <t>8/14加保(8/14上工安課)</t>
    <phoneticPr fontId="0" type="Hiragana"/>
  </si>
  <si>
    <t>資訊管理組</t>
    <phoneticPr fontId="0" type="Hiragana"/>
  </si>
  <si>
    <t>事務員</t>
    <phoneticPr fontId="0" type="Hiragana"/>
  </si>
  <si>
    <t>施政宇</t>
    <phoneticPr fontId="0" type="Hiragana"/>
  </si>
  <si>
    <t>資深高級工程師</t>
    <phoneticPr fontId="0" type="Hiragana"/>
  </si>
  <si>
    <t>人資策略組</t>
    <phoneticPr fontId="0" type="Hiragana"/>
  </si>
  <si>
    <t>經理</t>
    <phoneticPr fontId="0" type="Hiragana"/>
  </si>
  <si>
    <t>主任</t>
    <phoneticPr fontId="0" type="Hiragana"/>
  </si>
  <si>
    <t>彰興站</t>
    <phoneticPr fontId="0" type="Hiragana"/>
  </si>
  <si>
    <t>8/14退保</t>
    <phoneticPr fontId="0" type="Hiragana"/>
  </si>
  <si>
    <t>8/16退保(不發通知)</t>
    <phoneticPr fontId="0" type="Hiragana"/>
  </si>
  <si>
    <t>8/15退保(不發通知)</t>
    <phoneticPr fontId="0" type="Hiragana"/>
  </si>
  <si>
    <t>02529</t>
    <phoneticPr fontId="0" type="Hiragana"/>
  </si>
  <si>
    <t>02504</t>
    <phoneticPr fontId="0" type="Hiragana"/>
  </si>
  <si>
    <t>01799</t>
    <phoneticPr fontId="0" type="Hiragana"/>
  </si>
  <si>
    <t>00347</t>
    <phoneticPr fontId="0" type="Hiragana"/>
  </si>
  <si>
    <t>00329</t>
    <phoneticPr fontId="0" type="Hiragana"/>
  </si>
  <si>
    <t>02153</t>
    <phoneticPr fontId="0" type="Hiragana"/>
  </si>
  <si>
    <t>02543</t>
    <phoneticPr fontId="0" type="Hiragana"/>
  </si>
  <si>
    <t>廖育晨</t>
    <phoneticPr fontId="0" type="Hiragana"/>
  </si>
  <si>
    <t>02538</t>
    <phoneticPr fontId="0" type="Hiragana"/>
  </si>
  <si>
    <t>02544</t>
    <phoneticPr fontId="0" type="Hiragana"/>
  </si>
  <si>
    <t>02545</t>
    <phoneticPr fontId="0" type="Hiragana"/>
  </si>
  <si>
    <t>李文加</t>
    <phoneticPr fontId="0" type="Hiragana"/>
  </si>
  <si>
    <t>02546</t>
    <phoneticPr fontId="0" type="Hiragana"/>
  </si>
  <si>
    <t>8/22來信取消報到</t>
    <phoneticPr fontId="0" type="Hiragana"/>
  </si>
  <si>
    <t>02547</t>
    <phoneticPr fontId="0" type="Hiragana"/>
  </si>
  <si>
    <t>02550</t>
    <phoneticPr fontId="0" type="Hiragana"/>
  </si>
  <si>
    <t>02549</t>
    <phoneticPr fontId="0" type="Hiragana"/>
  </si>
  <si>
    <t>業務-泰佑專案</t>
    <phoneticPr fontId="0" type="Hiragana"/>
  </si>
  <si>
    <t>02485</t>
    <phoneticPr fontId="0" type="Hiragana"/>
  </si>
  <si>
    <t>業務專案襄理</t>
    <phoneticPr fontId="0" type="Hiragana"/>
  </si>
  <si>
    <t>8/22退保</t>
    <phoneticPr fontId="0" type="Hiragana"/>
  </si>
  <si>
    <t>友達包材</t>
    <phoneticPr fontId="0" type="Hiragana"/>
  </si>
  <si>
    <t>作業員</t>
    <phoneticPr fontId="0" type="Hiragana"/>
  </si>
  <si>
    <t>全興造粒課</t>
    <phoneticPr fontId="0" type="Hiragana"/>
  </si>
  <si>
    <t>外場人員</t>
    <phoneticPr fontId="0" type="Hiragana"/>
  </si>
  <si>
    <t>業務-燿華電子</t>
    <phoneticPr fontId="0" type="Hiragana"/>
  </si>
  <si>
    <t>作業員</t>
    <phoneticPr fontId="0" type="Hiragana"/>
  </si>
  <si>
    <t>8/25退保</t>
    <phoneticPr fontId="0" type="Hiragana"/>
  </si>
  <si>
    <t>夢時代統包</t>
    <phoneticPr fontId="0" type="Hiragana"/>
  </si>
  <si>
    <t>組長</t>
    <phoneticPr fontId="0" type="Hiragana"/>
  </si>
  <si>
    <t>8/27退保</t>
    <phoneticPr fontId="0" type="Hiragana"/>
  </si>
  <si>
    <t>V</t>
    <phoneticPr fontId="0" type="Hiragana"/>
  </si>
  <si>
    <t>作業員</t>
    <phoneticPr fontId="0" type="Hiragana"/>
  </si>
  <si>
    <t>8/23退保</t>
    <phoneticPr fontId="0" type="Hiragana"/>
  </si>
  <si>
    <t>台南站</t>
    <phoneticPr fontId="0" type="Hiragana"/>
  </si>
  <si>
    <t>3.5噸司機</t>
    <phoneticPr fontId="0" type="Hiragana"/>
  </si>
  <si>
    <t>總經理室</t>
    <phoneticPr fontId="0" type="Hiragana"/>
  </si>
  <si>
    <t>主任</t>
    <phoneticPr fontId="0" type="Hiragana"/>
  </si>
  <si>
    <t>8/28退保</t>
    <phoneticPr fontId="0" type="Hiragana"/>
  </si>
  <si>
    <t>員林站</t>
    <phoneticPr fontId="0" type="Hiragana"/>
  </si>
  <si>
    <t>邱良興</t>
    <phoneticPr fontId="0" type="Hiragana"/>
  </si>
  <si>
    <t>3.5噸司機</t>
    <phoneticPr fontId="0" type="Hiragana"/>
  </si>
  <si>
    <t>台中德化站</t>
    <phoneticPr fontId="0" type="Hiragana"/>
  </si>
  <si>
    <t>外場人員</t>
    <phoneticPr fontId="0" type="Hiragana"/>
  </si>
  <si>
    <t>02155</t>
    <phoneticPr fontId="0" type="Hiragana"/>
  </si>
  <si>
    <t>02526</t>
    <phoneticPr fontId="0" type="Hiragana"/>
  </si>
  <si>
    <t>01871</t>
    <phoneticPr fontId="0" type="Hiragana"/>
  </si>
  <si>
    <t>02246</t>
    <phoneticPr fontId="0" type="Hiragana"/>
  </si>
  <si>
    <t>02397</t>
    <phoneticPr fontId="0" type="Hiragana"/>
  </si>
  <si>
    <t>02116</t>
    <phoneticPr fontId="0" type="Hiragana"/>
  </si>
  <si>
    <t>02342</t>
    <phoneticPr fontId="0" type="Hiragana"/>
  </si>
  <si>
    <t>01915</t>
    <phoneticPr fontId="0" type="Hiragana"/>
  </si>
  <si>
    <t>陳輝和</t>
    <phoneticPr fontId="0" type="Hiragana"/>
  </si>
  <si>
    <t>作業員</t>
    <phoneticPr fontId="0" type="Hiragana"/>
  </si>
  <si>
    <t>友達資收一、二期</t>
    <phoneticPr fontId="0" type="Hiragana"/>
  </si>
  <si>
    <t>呂文豪</t>
    <phoneticPr fontId="0" type="Hiragana"/>
  </si>
  <si>
    <t>李敏其</t>
    <phoneticPr fontId="0" type="Hiragana"/>
  </si>
  <si>
    <t>翁志德</t>
    <phoneticPr fontId="0" type="Hiragana"/>
  </si>
  <si>
    <t>林清藤</t>
    <phoneticPr fontId="0" type="Hiragana"/>
  </si>
  <si>
    <t>戴文祥</t>
    <phoneticPr fontId="0" type="Hiragana"/>
  </si>
  <si>
    <t>陳佳君</t>
    <phoneticPr fontId="0" type="Hiragana"/>
  </si>
  <si>
    <t>陳聖智</t>
    <phoneticPr fontId="0" type="Hiragana"/>
  </si>
  <si>
    <t>楊鈞友</t>
    <phoneticPr fontId="0" type="Hiragana"/>
  </si>
  <si>
    <t>姚銘豐</t>
    <phoneticPr fontId="0" type="Hiragana"/>
  </si>
  <si>
    <t>駱上玫</t>
    <phoneticPr fontId="0" type="Hiragana"/>
  </si>
  <si>
    <t>吳俊裕</t>
    <phoneticPr fontId="0" type="Hiragana"/>
  </si>
  <si>
    <t>林泰佑</t>
    <phoneticPr fontId="0" type="Hiragana"/>
  </si>
  <si>
    <t>石慶隆</t>
    <phoneticPr fontId="0" type="Hiragana"/>
  </si>
  <si>
    <t>劉俊霖</t>
    <phoneticPr fontId="0" type="Hiragana"/>
  </si>
  <si>
    <t>陳輝和</t>
    <phoneticPr fontId="0" type="Hiragana"/>
  </si>
  <si>
    <t>林家勝</t>
    <phoneticPr fontId="0" type="Hiragana"/>
  </si>
  <si>
    <t>陳嘉漢</t>
    <phoneticPr fontId="0" type="Hiragana"/>
  </si>
  <si>
    <t>余政達</t>
    <phoneticPr fontId="0" type="Hiragana"/>
  </si>
  <si>
    <t>胡惠雯</t>
    <phoneticPr fontId="0" type="Hiragana"/>
  </si>
  <si>
    <t>和美站</t>
    <phoneticPr fontId="0" type="Hiragana"/>
  </si>
  <si>
    <t>夾子車司機</t>
    <phoneticPr fontId="0" type="Hiragana"/>
  </si>
  <si>
    <t>台中德化站</t>
    <phoneticPr fontId="0" type="Hiragana"/>
  </si>
  <si>
    <t>周憶莆</t>
    <phoneticPr fontId="0" type="Hiragana"/>
  </si>
  <si>
    <t>計時外場人員</t>
    <phoneticPr fontId="0" type="Hiragana"/>
  </si>
  <si>
    <t>9/2退保</t>
    <phoneticPr fontId="0" type="Hiragana"/>
  </si>
  <si>
    <t>員林站</t>
    <phoneticPr fontId="0" type="Hiragana"/>
  </si>
  <si>
    <t>3.5噸司機</t>
    <phoneticPr fontId="0" type="Hiragana"/>
  </si>
  <si>
    <t>9/4退保</t>
    <phoneticPr fontId="0" type="Hiragana"/>
  </si>
  <si>
    <t>蘇凱偉</t>
    <phoneticPr fontId="0" type="Hiragana"/>
  </si>
  <si>
    <t>陳宣延</t>
    <phoneticPr fontId="0" type="Hiragana"/>
  </si>
  <si>
    <t>蔡東霖</t>
    <phoneticPr fontId="0" type="Hiragana"/>
  </si>
  <si>
    <t>南科倉儲物流</t>
    <phoneticPr fontId="0" type="Hiragana"/>
  </si>
  <si>
    <t>作業員</t>
    <phoneticPr fontId="0" type="Hiragana"/>
  </si>
  <si>
    <t>9/10退保</t>
    <phoneticPr fontId="0" type="Hiragana"/>
  </si>
  <si>
    <t>營運處行政室</t>
    <phoneticPr fontId="0" type="Hiragana"/>
  </si>
  <si>
    <t>吳祈慶</t>
    <phoneticPr fontId="0" type="Hiragana"/>
  </si>
  <si>
    <t>組長</t>
    <phoneticPr fontId="0" type="Hiragana"/>
  </si>
  <si>
    <t>9/11退保</t>
    <phoneticPr fontId="0" type="Hiragana"/>
  </si>
  <si>
    <t>資源循環研發處-研發中心</t>
    <phoneticPr fontId="0" type="Hiragana"/>
  </si>
  <si>
    <t>資深高級管理師</t>
    <phoneticPr fontId="0" type="Hiragana"/>
  </si>
  <si>
    <t>02150</t>
    <phoneticPr fontId="0" type="Hiragana"/>
  </si>
  <si>
    <t>00612</t>
    <phoneticPr fontId="0" type="Hiragana"/>
  </si>
  <si>
    <t>C00044</t>
    <phoneticPr fontId="0" type="Hiragana"/>
  </si>
  <si>
    <t>02467</t>
    <phoneticPr fontId="0" type="Hiragana"/>
  </si>
  <si>
    <t>02477</t>
    <phoneticPr fontId="0" type="Hiragana"/>
  </si>
  <si>
    <t>02548</t>
    <phoneticPr fontId="0" type="Hiragana"/>
  </si>
  <si>
    <t>02551</t>
    <phoneticPr fontId="0" type="Hiragana"/>
  </si>
  <si>
    <t>02552</t>
    <phoneticPr fontId="0" type="Hiragana"/>
  </si>
  <si>
    <t>02553</t>
    <phoneticPr fontId="0" type="Hiragana"/>
  </si>
  <si>
    <t>01356</t>
    <phoneticPr fontId="0" type="Hiragana"/>
  </si>
  <si>
    <t>01117</t>
    <phoneticPr fontId="0" type="Hiragana"/>
  </si>
  <si>
    <t>01500</t>
    <phoneticPr fontId="0" type="Hiragana"/>
  </si>
  <si>
    <t>蔡俊男</t>
    <phoneticPr fontId="0" type="Hiragana"/>
  </si>
  <si>
    <t>新北市文件銷毀中心</t>
    <phoneticPr fontId="0" type="Hiragana"/>
  </si>
  <si>
    <t>來電告知不報到</t>
    <phoneticPr fontId="0" type="Hiragana"/>
  </si>
  <si>
    <t>黃偉華</t>
    <phoneticPr fontId="0" type="Hiragana"/>
  </si>
  <si>
    <t>業務-燿華電子</t>
    <phoneticPr fontId="0" type="Hiragana"/>
  </si>
  <si>
    <t>作業員</t>
    <phoneticPr fontId="0" type="Hiragana"/>
  </si>
  <si>
    <t>王明富</t>
    <phoneticPr fontId="0" type="Hiragana"/>
  </si>
  <si>
    <t>文山專案</t>
    <phoneticPr fontId="0" type="Hiragana"/>
  </si>
  <si>
    <t>張世緯</t>
    <phoneticPr fontId="0" type="Hiragana"/>
  </si>
  <si>
    <t>計時-工讀生</t>
    <phoneticPr fontId="0" type="Hiragana"/>
  </si>
  <si>
    <t>總經理室</t>
    <phoneticPr fontId="0" type="Hiragana"/>
  </si>
  <si>
    <t>林暐珣</t>
    <phoneticPr fontId="0" type="Hiragana"/>
  </si>
  <si>
    <t>儲備幹部</t>
    <phoneticPr fontId="0" type="Hiragana"/>
  </si>
  <si>
    <t>總經理室</t>
    <phoneticPr fontId="0" type="Hiragana"/>
  </si>
  <si>
    <t>02543</t>
    <phoneticPr fontId="0" type="Hiragana"/>
  </si>
  <si>
    <t>事務員</t>
    <phoneticPr fontId="0" type="Hiragana"/>
  </si>
  <si>
    <t>9/19退保</t>
    <phoneticPr fontId="0" type="Hiragana"/>
  </si>
  <si>
    <t>02554</t>
    <phoneticPr fontId="0" type="Hiragana"/>
  </si>
  <si>
    <t>02555</t>
    <phoneticPr fontId="0" type="Hiragana"/>
  </si>
  <si>
    <t>X</t>
    <phoneticPr fontId="0" type="Hiragana"/>
  </si>
  <si>
    <t>未報到</t>
    <phoneticPr fontId="0" type="Hiragana"/>
  </si>
  <si>
    <t>湛憲閎</t>
    <phoneticPr fontId="0" type="Hiragana"/>
  </si>
  <si>
    <t>文山專案</t>
    <phoneticPr fontId="0" type="Hiragana"/>
  </si>
  <si>
    <t>劉進雄</t>
    <phoneticPr fontId="0" type="Hiragana"/>
  </si>
  <si>
    <t>王志宏</t>
    <phoneticPr fontId="0" type="Hiragana"/>
  </si>
  <si>
    <t>許義賢</t>
    <phoneticPr fontId="0" type="Hiragana"/>
  </si>
  <si>
    <t>洪育平</t>
    <phoneticPr fontId="0" type="Hiragana"/>
  </si>
  <si>
    <t>王駿泳</t>
    <phoneticPr fontId="0" type="Hiragana"/>
  </si>
  <si>
    <t>周憶莆</t>
    <phoneticPr fontId="0" type="Hiragana"/>
  </si>
  <si>
    <t>拖車司機</t>
    <phoneticPr fontId="0" type="Hiragana"/>
  </si>
  <si>
    <t>8/31退保</t>
    <phoneticPr fontId="0" type="Hiragana"/>
  </si>
  <si>
    <t>蘇子棋</t>
    <phoneticPr fontId="0" type="Hiragana"/>
  </si>
  <si>
    <t>育嬰留停(103/9/9離職;9/11退勞健保)</t>
    <phoneticPr fontId="0" type="Hiragana"/>
  </si>
  <si>
    <t>02556</t>
    <phoneticPr fontId="0" type="Hiragana"/>
  </si>
  <si>
    <t>桃園站</t>
    <phoneticPr fontId="0" type="Hiragana"/>
  </si>
  <si>
    <t>主任</t>
    <phoneticPr fontId="0" type="Hiragana"/>
  </si>
  <si>
    <t>斗六站</t>
    <phoneticPr fontId="0" type="Hiragana"/>
  </si>
  <si>
    <t>張傑智</t>
    <phoneticPr fontId="0" type="Hiragana"/>
  </si>
  <si>
    <t>拖車司機</t>
    <phoneticPr fontId="0" type="Hiragana"/>
  </si>
  <si>
    <t>資訊管理組</t>
    <phoneticPr fontId="0" type="Hiragana"/>
  </si>
  <si>
    <t>林瑋智</t>
    <phoneticPr fontId="0" type="Hiragana"/>
  </si>
  <si>
    <t>經理</t>
    <phoneticPr fontId="0" type="Hiragana"/>
  </si>
  <si>
    <t>王駿憲</t>
    <phoneticPr fontId="0" type="Hiragana"/>
  </si>
  <si>
    <t>高級工程師</t>
    <phoneticPr fontId="0" type="Hiragana"/>
  </si>
  <si>
    <t>業務處行政室</t>
    <phoneticPr fontId="0" type="Hiragana"/>
  </si>
  <si>
    <t>沈家榆</t>
    <phoneticPr fontId="0" type="Hiragana"/>
  </si>
  <si>
    <t>助理管理師</t>
    <phoneticPr fontId="0" type="Hiragana"/>
  </si>
  <si>
    <t>楊庚生</t>
    <phoneticPr fontId="0" type="Hiragana"/>
  </si>
  <si>
    <t>副理</t>
    <phoneticPr fontId="0" type="Hiragana"/>
  </si>
  <si>
    <t>X</t>
    <phoneticPr fontId="0" type="Hiragana"/>
  </si>
  <si>
    <t>中區營運中心</t>
    <phoneticPr fontId="0" type="Hiragana"/>
  </si>
  <si>
    <t>當天來兩個小時即離職，未加保</t>
    <phoneticPr fontId="0" type="Hiragana"/>
  </si>
  <si>
    <t>02557</t>
    <phoneticPr fontId="0" type="Hiragana"/>
  </si>
  <si>
    <t>01395</t>
    <phoneticPr fontId="0" type="Hiragana"/>
  </si>
  <si>
    <t>林俊文</t>
    <phoneticPr fontId="0" type="Hiragana"/>
  </si>
  <si>
    <t>X</t>
    <phoneticPr fontId="0" type="Hiragana"/>
  </si>
  <si>
    <t>02558</t>
    <phoneticPr fontId="0" type="Hiragana"/>
  </si>
  <si>
    <t>02559</t>
    <phoneticPr fontId="0" type="Hiragana"/>
  </si>
  <si>
    <t>9/30退保</t>
    <phoneticPr fontId="0" type="Hiragana"/>
  </si>
  <si>
    <t>阮氏鸞</t>
    <phoneticPr fontId="0" type="Hiragana"/>
  </si>
  <si>
    <t>林郁傑</t>
    <phoneticPr fontId="0" type="Hiragana"/>
  </si>
  <si>
    <t>9/23退保(連續曠工3日)</t>
    <phoneticPr fontId="0" type="Hiragana"/>
  </si>
  <si>
    <t>黃玨嘉</t>
    <phoneticPr fontId="0" type="Hiragana"/>
  </si>
  <si>
    <t>02560</t>
    <phoneticPr fontId="0" type="Hiragana"/>
  </si>
  <si>
    <t>02561</t>
    <phoneticPr fontId="0" type="Hiragana"/>
  </si>
  <si>
    <t>業務-燿華電子</t>
    <phoneticPr fontId="0" type="Hiragana"/>
  </si>
  <si>
    <t>作業員</t>
    <phoneticPr fontId="0" type="Hiragana"/>
  </si>
  <si>
    <t>10/1退保</t>
    <phoneticPr fontId="0" type="Hiragana"/>
  </si>
  <si>
    <t>蘇傅仁</t>
    <phoneticPr fontId="0" type="Hiragana"/>
  </si>
  <si>
    <t>林芳如</t>
    <phoneticPr fontId="0" type="Hiragana"/>
  </si>
  <si>
    <t>台中德化站</t>
    <phoneticPr fontId="0" type="Hiragana"/>
  </si>
  <si>
    <t>窗口會計</t>
    <phoneticPr fontId="0" type="Hiragana"/>
  </si>
  <si>
    <t>外場人員</t>
    <phoneticPr fontId="0" type="Hiragana"/>
  </si>
  <si>
    <t>文山專案</t>
    <phoneticPr fontId="0" type="Hiragana"/>
  </si>
  <si>
    <t>作業員</t>
    <phoneticPr fontId="0" type="Hiragana"/>
  </si>
  <si>
    <t>宋彥宗</t>
    <phoneticPr fontId="0" type="Hiragana"/>
  </si>
  <si>
    <t>營運處行政室</t>
    <phoneticPr fontId="0" type="Hiragana"/>
  </si>
  <si>
    <t>儲備幹部</t>
    <phoneticPr fontId="0" type="Hiragana"/>
  </si>
  <si>
    <t>02500</t>
    <phoneticPr fontId="0" type="Hiragana"/>
  </si>
  <si>
    <t>10/1退保</t>
    <phoneticPr fontId="0" type="Hiragana"/>
  </si>
  <si>
    <t>來兩個小時即離開</t>
    <phoneticPr fontId="0" type="Hiragana"/>
  </si>
  <si>
    <t>9/13退保(資遣)</t>
    <phoneticPr fontId="0" type="Hiragana"/>
  </si>
  <si>
    <t>10/3退保</t>
    <phoneticPr fontId="0" type="Hiragana"/>
  </si>
  <si>
    <t>10/5退保</t>
    <phoneticPr fontId="0" type="Hiragana"/>
  </si>
  <si>
    <t>10/6退保</t>
    <phoneticPr fontId="0" type="Hiragana"/>
  </si>
  <si>
    <t>陳家政</t>
  </si>
  <si>
    <t>喬翔分選課</t>
    <phoneticPr fontId="0" type="Hiragana"/>
  </si>
  <si>
    <t>作業員</t>
    <phoneticPr fontId="0" type="Hiragana"/>
  </si>
  <si>
    <t>許高誌</t>
    <phoneticPr fontId="0" type="Hiragana"/>
  </si>
  <si>
    <t>業務-燿華電子</t>
    <phoneticPr fontId="0" type="Hiragana"/>
  </si>
  <si>
    <t>作業員</t>
    <phoneticPr fontId="0" type="Hiragana"/>
  </si>
  <si>
    <t>呂嘉宏</t>
    <phoneticPr fontId="0" type="Hiragana"/>
  </si>
  <si>
    <t>02563</t>
    <phoneticPr fontId="0" type="Hiragana"/>
  </si>
  <si>
    <t>X</t>
    <phoneticPr fontId="0" type="Hiragana"/>
  </si>
  <si>
    <t>02564</t>
    <phoneticPr fontId="0" type="Hiragana"/>
  </si>
  <si>
    <t>文山專案</t>
    <phoneticPr fontId="0" type="Hiragana"/>
  </si>
  <si>
    <t>劉家華</t>
    <phoneticPr fontId="0" type="Hiragana"/>
  </si>
  <si>
    <t>陳孟懿</t>
    <phoneticPr fontId="0" type="Hiragana"/>
  </si>
  <si>
    <t>人力仲介</t>
    <phoneticPr fontId="0" type="Hiragana"/>
  </si>
  <si>
    <t>02565</t>
    <phoneticPr fontId="0" type="Hiragana"/>
  </si>
  <si>
    <t>業務-包材清潔</t>
    <phoneticPr fontId="0" type="Hiragana"/>
  </si>
  <si>
    <t>10/14退保</t>
    <phoneticPr fontId="0" type="Hiragana"/>
  </si>
  <si>
    <t>取消報到</t>
    <phoneticPr fontId="0" type="Hiragana"/>
  </si>
  <si>
    <t>10/16退保</t>
    <phoneticPr fontId="0" type="Hiragana"/>
  </si>
  <si>
    <t>取消報到</t>
    <phoneticPr fontId="0" type="Hiragana"/>
  </si>
  <si>
    <t>作業員</t>
    <phoneticPr fontId="0" type="Hiragana"/>
  </si>
  <si>
    <t>只加勞保，健保11/1加保</t>
    <phoneticPr fontId="0" type="Hiragana"/>
  </si>
  <si>
    <t>台中德化站</t>
    <phoneticPr fontId="0" type="Hiragana"/>
  </si>
  <si>
    <t>外場人員</t>
    <phoneticPr fontId="0" type="Hiragana"/>
  </si>
  <si>
    <t>員林三信站</t>
    <phoneticPr fontId="0" type="Hiragana"/>
  </si>
  <si>
    <t>外場人員</t>
    <phoneticPr fontId="0" type="Hiragana"/>
  </si>
  <si>
    <t>C00045</t>
    <phoneticPr fontId="0" type="Hiragana"/>
  </si>
  <si>
    <t>X</t>
    <phoneticPr fontId="0" type="Hiragana"/>
  </si>
  <si>
    <t>02562</t>
    <phoneticPr fontId="0" type="Hiragana"/>
  </si>
  <si>
    <t>10/18退保</t>
    <phoneticPr fontId="0" type="Hiragana"/>
  </si>
  <si>
    <t>資訊管理組</t>
    <phoneticPr fontId="0" type="Hiragana"/>
  </si>
  <si>
    <t>廖欣怡</t>
    <phoneticPr fontId="0" type="Hiragana"/>
  </si>
  <si>
    <t>高級工程師</t>
    <phoneticPr fontId="0" type="Hiragana"/>
  </si>
  <si>
    <t>02566</t>
    <phoneticPr fontId="0" type="Hiragana"/>
  </si>
  <si>
    <t>新竹站</t>
    <phoneticPr fontId="0" type="Hiragana"/>
  </si>
  <si>
    <t>10/21退保</t>
    <phoneticPr fontId="0" type="Hiragana"/>
  </si>
  <si>
    <t>陳建嘉</t>
    <phoneticPr fontId="0" type="Hiragana"/>
  </si>
  <si>
    <t>王立翔</t>
    <phoneticPr fontId="0" type="Hiragana"/>
  </si>
  <si>
    <t>業務-燿華電子</t>
    <phoneticPr fontId="0" type="Hiragana"/>
  </si>
  <si>
    <t>作業員</t>
    <phoneticPr fontId="0" type="Hiragana"/>
  </si>
  <si>
    <t>張錫竤</t>
    <phoneticPr fontId="0" type="Hiragana"/>
  </si>
  <si>
    <t>台中德化站</t>
    <phoneticPr fontId="0" type="Hiragana"/>
  </si>
  <si>
    <t>外場人員</t>
    <phoneticPr fontId="0" type="Hiragana"/>
  </si>
  <si>
    <t>張俊元</t>
    <phoneticPr fontId="0" type="Hiragana"/>
  </si>
  <si>
    <t>新北市文件銷毀中心</t>
    <phoneticPr fontId="0" type="Hiragana"/>
  </si>
  <si>
    <t>胡懷文</t>
    <phoneticPr fontId="0" type="Hiragana"/>
  </si>
  <si>
    <t>張高瑋</t>
    <phoneticPr fontId="0" type="Hiragana"/>
  </si>
  <si>
    <t>文山專案</t>
    <phoneticPr fontId="0" type="Hiragana"/>
  </si>
  <si>
    <t>計時作業員</t>
    <phoneticPr fontId="0" type="Hiragana"/>
  </si>
  <si>
    <t>02567</t>
    <phoneticPr fontId="0" type="Hiragana"/>
  </si>
  <si>
    <t>02568</t>
    <phoneticPr fontId="0" type="Hiragana"/>
  </si>
  <si>
    <t>02569</t>
    <phoneticPr fontId="0" type="Hiragana"/>
  </si>
  <si>
    <t>張錫竤</t>
    <phoneticPr fontId="0" type="Hiragana"/>
  </si>
  <si>
    <t>10/25退保</t>
    <phoneticPr fontId="0" type="Hiragana"/>
  </si>
  <si>
    <t>外勞</t>
    <phoneticPr fontId="0" type="Hiragana"/>
  </si>
  <si>
    <t>02570</t>
    <phoneticPr fontId="0" type="Hiragana"/>
  </si>
  <si>
    <t>02571</t>
    <phoneticPr fontId="0" type="Hiragana"/>
  </si>
  <si>
    <t>02572</t>
    <phoneticPr fontId="0" type="Hiragana"/>
  </si>
  <si>
    <t>全興處理二課</t>
    <phoneticPr fontId="0" type="Hiragana"/>
  </si>
  <si>
    <t>全興處理一課</t>
    <phoneticPr fontId="0" type="Hiragana"/>
  </si>
  <si>
    <t>員林三信站</t>
    <phoneticPr fontId="0" type="Hiragana"/>
  </si>
  <si>
    <t>計時-外場人員</t>
    <phoneticPr fontId="0" type="Hiragana"/>
  </si>
  <si>
    <t>陳曹瀚</t>
    <phoneticPr fontId="0" type="Hiragana"/>
  </si>
  <si>
    <t>歐邁</t>
    <phoneticPr fontId="0" type="Hiragana"/>
  </si>
  <si>
    <t>布迪</t>
    <phoneticPr fontId="0" type="Hiragana"/>
  </si>
  <si>
    <t>阿里</t>
    <phoneticPr fontId="0" type="Hiragana"/>
  </si>
  <si>
    <t>亞瑟</t>
    <phoneticPr fontId="0" type="Hiragana"/>
  </si>
  <si>
    <t>黃乾坤</t>
    <phoneticPr fontId="0" type="Hiragana"/>
  </si>
  <si>
    <t>陳盈昌</t>
    <phoneticPr fontId="0" type="Hiragana"/>
  </si>
  <si>
    <t>呂嘉宏</t>
    <phoneticPr fontId="0" type="Hiragana"/>
  </si>
  <si>
    <t>劉家華</t>
    <phoneticPr fontId="0" type="Hiragana"/>
  </si>
  <si>
    <t>陳亞樂</t>
    <phoneticPr fontId="0" type="Hiragana"/>
  </si>
  <si>
    <t>張俊元</t>
    <phoneticPr fontId="0" type="Hiragana"/>
  </si>
  <si>
    <t>10/31退保(因突然受傷，需休養一個月以上才能再來上班)</t>
    <phoneticPr fontId="0" type="Hiragana"/>
  </si>
  <si>
    <t>物流管理組</t>
    <phoneticPr fontId="0" type="Hiragana"/>
  </si>
  <si>
    <t>員林站</t>
    <phoneticPr fontId="0" type="Hiragana"/>
  </si>
  <si>
    <t>林家勝</t>
    <phoneticPr fontId="0" type="Hiragana"/>
  </si>
  <si>
    <t>主任</t>
    <phoneticPr fontId="0" type="Hiragana"/>
  </si>
  <si>
    <t>物流管理組</t>
    <phoneticPr fontId="0" type="Hiragana"/>
  </si>
  <si>
    <t>陳品杰</t>
    <phoneticPr fontId="0" type="Hiragana"/>
  </si>
  <si>
    <t>夾子車司機</t>
    <phoneticPr fontId="0" type="Hiragana"/>
  </si>
  <si>
    <t>陳柏瑋</t>
    <phoneticPr fontId="0" type="Hiragana"/>
  </si>
  <si>
    <t>02573</t>
    <phoneticPr fontId="0" type="Hiragana"/>
  </si>
  <si>
    <t>廖羿凱</t>
    <phoneticPr fontId="0" type="Hiragana"/>
  </si>
  <si>
    <t>唐蜀龍</t>
    <phoneticPr fontId="0" type="Hiragana"/>
  </si>
  <si>
    <t>林汶泉</t>
    <phoneticPr fontId="0" type="Hiragana"/>
  </si>
  <si>
    <t>吳明勳</t>
    <phoneticPr fontId="0" type="Hiragana"/>
  </si>
  <si>
    <t>林航宇</t>
    <phoneticPr fontId="0" type="Hiragana"/>
  </si>
  <si>
    <t>陳茗畯</t>
    <phoneticPr fontId="0" type="Hiragana"/>
  </si>
  <si>
    <t>葉俊輝</t>
    <phoneticPr fontId="0" type="Hiragana"/>
  </si>
  <si>
    <t>喬翔分選課</t>
    <phoneticPr fontId="0" type="Hiragana"/>
  </si>
  <si>
    <t>作業員</t>
    <phoneticPr fontId="0" type="Hiragana"/>
  </si>
  <si>
    <t>朱庭宣</t>
    <phoneticPr fontId="0" type="Hiragana"/>
  </si>
  <si>
    <t>02574</t>
    <phoneticPr fontId="0" type="Hiragana"/>
  </si>
  <si>
    <t>全興造粒課</t>
    <phoneticPr fontId="0" type="Hiragana"/>
  </si>
  <si>
    <t>02575</t>
    <phoneticPr fontId="0" type="Hiragana"/>
  </si>
  <si>
    <t>02576</t>
    <phoneticPr fontId="0" type="Hiragana"/>
  </si>
  <si>
    <t>02577</t>
    <phoneticPr fontId="0" type="Hiragana"/>
  </si>
  <si>
    <t>11/5退保</t>
    <phoneticPr fontId="0" type="Hiragana"/>
  </si>
  <si>
    <t>未報到</t>
    <phoneticPr fontId="0" type="Hiragana"/>
  </si>
  <si>
    <t>羅聖超</t>
    <phoneticPr fontId="0" type="Hiragana"/>
  </si>
  <si>
    <t>中部倉庫</t>
    <phoneticPr fontId="0" type="Hiragana"/>
  </si>
  <si>
    <t>楊博盛</t>
    <phoneticPr fontId="0" type="Hiragana"/>
  </si>
  <si>
    <t>作業員</t>
    <phoneticPr fontId="0" type="Hiragana"/>
  </si>
  <si>
    <t>陳振榮</t>
    <phoneticPr fontId="0" type="Hiragana"/>
  </si>
  <si>
    <t>11/8退保</t>
    <phoneticPr fontId="0" type="Hiragana"/>
  </si>
  <si>
    <t>02578</t>
    <phoneticPr fontId="0" type="Hiragana"/>
  </si>
  <si>
    <t>02579</t>
    <phoneticPr fontId="0" type="Hiragana"/>
  </si>
  <si>
    <t>02580</t>
    <phoneticPr fontId="0" type="Hiragana"/>
  </si>
  <si>
    <t>02581</t>
    <phoneticPr fontId="0" type="Hiragana"/>
  </si>
  <si>
    <t>温洪彬</t>
    <phoneticPr fontId="0" type="Hiragana"/>
  </si>
  <si>
    <t>02582</t>
    <phoneticPr fontId="0" type="Hiragana"/>
  </si>
  <si>
    <t>02583</t>
    <phoneticPr fontId="0" type="Hiragana"/>
  </si>
  <si>
    <t>新竹站</t>
    <phoneticPr fontId="0" type="Hiragana"/>
  </si>
  <si>
    <t>蔡震廷</t>
    <phoneticPr fontId="0" type="Hiragana"/>
  </si>
  <si>
    <t>3.5T司機</t>
    <phoneticPr fontId="0" type="Hiragana"/>
  </si>
  <si>
    <t>C00046</t>
    <phoneticPr fontId="0" type="Hiragana"/>
  </si>
  <si>
    <t>陳子璞</t>
    <phoneticPr fontId="0" type="Hiragana"/>
  </si>
  <si>
    <t>桃園站</t>
    <phoneticPr fontId="0" type="Hiragana"/>
  </si>
  <si>
    <t>3.5噸司機</t>
    <phoneticPr fontId="0" type="Hiragana"/>
  </si>
  <si>
    <t>陳子璞</t>
    <phoneticPr fontId="0" type="Hiragana"/>
  </si>
  <si>
    <t>未報到</t>
    <phoneticPr fontId="0" type="Hiragana"/>
  </si>
  <si>
    <t>李國弘</t>
    <phoneticPr fontId="0" type="Hiragana"/>
  </si>
  <si>
    <t>斗六站</t>
    <phoneticPr fontId="0" type="Hiragana"/>
  </si>
  <si>
    <t>外場人員</t>
    <phoneticPr fontId="0" type="Hiragana"/>
  </si>
  <si>
    <t>02584</t>
    <phoneticPr fontId="0" type="Hiragana"/>
  </si>
  <si>
    <t>X</t>
    <phoneticPr fontId="0" type="Hiragana"/>
  </si>
  <si>
    <t>11/14退保</t>
    <phoneticPr fontId="0" type="Hiragana"/>
  </si>
  <si>
    <t>原訂11/14未報到</t>
    <phoneticPr fontId="0" type="Hiragana"/>
  </si>
  <si>
    <t>蔡震廷</t>
    <phoneticPr fontId="0" type="Hiragana"/>
  </si>
  <si>
    <t>吳仁豪</t>
  </si>
  <si>
    <t>物流管理組</t>
    <phoneticPr fontId="0" type="Hiragana"/>
  </si>
  <si>
    <t>夾子車司機</t>
    <phoneticPr fontId="0" type="Hiragana"/>
  </si>
  <si>
    <t>11/19退保</t>
    <phoneticPr fontId="0" type="Hiragana"/>
  </si>
  <si>
    <t>文山專案</t>
    <phoneticPr fontId="0" type="Hiragana"/>
  </si>
  <si>
    <t>作業員</t>
    <phoneticPr fontId="0" type="Hiragana"/>
  </si>
  <si>
    <t>中部倉庫</t>
    <phoneticPr fontId="0" type="Hiragana"/>
  </si>
  <si>
    <t>邱志強</t>
    <phoneticPr fontId="0" type="Hiragana"/>
  </si>
  <si>
    <t>作業員</t>
    <phoneticPr fontId="0" type="Hiragana"/>
  </si>
  <si>
    <t>台南站</t>
    <phoneticPr fontId="0" type="Hiragana"/>
  </si>
  <si>
    <t>11/20退保</t>
    <phoneticPr fontId="0" type="Hiragana"/>
  </si>
  <si>
    <t>案件分派組</t>
    <phoneticPr fontId="0" type="Hiragana"/>
  </si>
  <si>
    <t>助理管理師</t>
    <phoneticPr fontId="0" type="Hiragana"/>
  </si>
  <si>
    <t>11/19退保(待簽呈簽核過)連續曠工三日</t>
    <phoneticPr fontId="0" type="Hiragana"/>
  </si>
  <si>
    <t>02585</t>
    <phoneticPr fontId="0" type="Hiragana"/>
  </si>
  <si>
    <t>X</t>
    <phoneticPr fontId="0" type="Hiragana"/>
  </si>
  <si>
    <t>曾郁欣</t>
    <phoneticPr fontId="0" type="Hiragana"/>
  </si>
  <si>
    <t>文山專案</t>
    <phoneticPr fontId="0" type="Hiragana"/>
  </si>
  <si>
    <t>作業員</t>
    <phoneticPr fontId="0" type="Hiragana"/>
  </si>
  <si>
    <t>02586</t>
    <phoneticPr fontId="0" type="Hiragana"/>
  </si>
  <si>
    <t>02587</t>
    <phoneticPr fontId="0" type="Hiragana"/>
  </si>
  <si>
    <t>02578</t>
    <phoneticPr fontId="0" type="Hiragana"/>
  </si>
  <si>
    <t>C00046</t>
    <phoneticPr fontId="0" type="Hiragana"/>
  </si>
  <si>
    <t>02565</t>
    <phoneticPr fontId="0" type="Hiragana"/>
  </si>
  <si>
    <t>02495</t>
    <phoneticPr fontId="0" type="Hiragana"/>
  </si>
  <si>
    <t>02390</t>
    <phoneticPr fontId="0" type="Hiragana"/>
  </si>
  <si>
    <t>新竹站</t>
    <phoneticPr fontId="0" type="Hiragana"/>
  </si>
  <si>
    <t>夾子車司機</t>
    <phoneticPr fontId="0" type="Hiragana"/>
  </si>
  <si>
    <t>11/25退保</t>
    <phoneticPr fontId="0" type="Hiragana"/>
  </si>
  <si>
    <t>文山專案</t>
    <phoneticPr fontId="0" type="Hiragana"/>
  </si>
  <si>
    <t>作業員</t>
    <phoneticPr fontId="0" type="Hiragana"/>
  </si>
  <si>
    <t>全興造粒課</t>
    <phoneticPr fontId="0" type="Hiragana"/>
  </si>
  <si>
    <t>外勞</t>
    <phoneticPr fontId="0" type="Hiragana"/>
  </si>
  <si>
    <t>阿日</t>
    <phoneticPr fontId="0" type="Hiragana"/>
  </si>
  <si>
    <t>瑪福</t>
    <phoneticPr fontId="0" type="Hiragana"/>
  </si>
  <si>
    <t>02588</t>
    <phoneticPr fontId="0" type="Hiragana"/>
  </si>
  <si>
    <t>02590</t>
    <phoneticPr fontId="0" type="Hiragana"/>
  </si>
  <si>
    <t>02589</t>
    <phoneticPr fontId="0" type="Hiragana"/>
  </si>
  <si>
    <t>台南站</t>
    <phoneticPr fontId="0" type="Hiragana"/>
  </si>
  <si>
    <t>3.5噸司機</t>
    <phoneticPr fontId="0" type="Hiragana"/>
  </si>
  <si>
    <t>陳品杰</t>
    <phoneticPr fontId="0" type="Hiragana"/>
  </si>
  <si>
    <t>許高誌</t>
    <phoneticPr fontId="0" type="Hiragana"/>
  </si>
  <si>
    <t>何姍融</t>
    <phoneticPr fontId="0" type="Hiragana"/>
  </si>
  <si>
    <t>11/28退保</t>
    <phoneticPr fontId="0" type="Hiragana"/>
  </si>
  <si>
    <t>春日站</t>
    <phoneticPr fontId="0" type="Hiragana"/>
  </si>
  <si>
    <t>物流管理組</t>
    <phoneticPr fontId="0" type="Hiragana"/>
  </si>
  <si>
    <t>夾子車司機</t>
    <phoneticPr fontId="0" type="Hiragana"/>
  </si>
  <si>
    <t>嚴志傑</t>
    <phoneticPr fontId="0" type="Hiragana"/>
  </si>
  <si>
    <t>李志文</t>
    <phoneticPr fontId="0" type="Hiragana"/>
  </si>
  <si>
    <t>陳詠棋</t>
    <phoneticPr fontId="0" type="Hiragana"/>
  </si>
  <si>
    <t>行政管理組</t>
    <phoneticPr fontId="0" type="Hiragana"/>
  </si>
  <si>
    <t>助理管理師</t>
    <phoneticPr fontId="0" type="Hiragana"/>
  </si>
  <si>
    <t>01862</t>
    <phoneticPr fontId="0" type="Hiragana"/>
  </si>
  <si>
    <t>湯豐銘</t>
    <phoneticPr fontId="0" type="Hiragana"/>
  </si>
  <si>
    <t>周宜鋒</t>
    <phoneticPr fontId="0" type="Hiragana"/>
  </si>
  <si>
    <t>02425</t>
    <phoneticPr fontId="0" type="Hiragana"/>
  </si>
  <si>
    <t>李旭祥</t>
    <phoneticPr fontId="0" type="Hiragana"/>
  </si>
  <si>
    <t>11/30退保</t>
    <phoneticPr fontId="0" type="Hiragana"/>
  </si>
  <si>
    <t>春日站</t>
    <phoneticPr fontId="0" type="Hiragana"/>
  </si>
  <si>
    <t>劉沛瑄</t>
    <phoneticPr fontId="0" type="Hiragana"/>
  </si>
  <si>
    <t>文山專案</t>
    <phoneticPr fontId="0" type="Hiragana"/>
  </si>
  <si>
    <t>作業員</t>
    <phoneticPr fontId="0" type="Hiragana"/>
  </si>
  <si>
    <t>春日站</t>
    <phoneticPr fontId="0" type="Hiragana"/>
  </si>
  <si>
    <t>邱建銘</t>
    <phoneticPr fontId="0" type="Hiragana"/>
  </si>
  <si>
    <t>3.5噸司機</t>
    <phoneticPr fontId="0" type="Hiragana"/>
  </si>
  <si>
    <t>春日站</t>
    <phoneticPr fontId="0" type="Hiragana"/>
  </si>
  <si>
    <t>外場人員</t>
    <phoneticPr fontId="0" type="Hiragana"/>
  </si>
  <si>
    <t>未報到</t>
    <phoneticPr fontId="0" type="Hiragana"/>
  </si>
  <si>
    <t>張文德</t>
    <phoneticPr fontId="0" type="Hiragana"/>
  </si>
  <si>
    <t>張文德</t>
    <phoneticPr fontId="0" type="Hiragana"/>
  </si>
  <si>
    <t>02591</t>
    <phoneticPr fontId="0" type="Hiragana"/>
  </si>
  <si>
    <t>12/4退保</t>
    <phoneticPr fontId="0" type="Hiragana"/>
  </si>
  <si>
    <t>鍾金池</t>
    <phoneticPr fontId="0" type="Hiragana"/>
  </si>
  <si>
    <t>案件分派組</t>
    <phoneticPr fontId="0" type="Hiragana"/>
  </si>
  <si>
    <t>林宛諄</t>
    <phoneticPr fontId="0" type="Hiragana"/>
  </si>
  <si>
    <t>助理管理師</t>
    <phoneticPr fontId="0" type="Hiragana"/>
  </si>
  <si>
    <t>12/9退保</t>
    <phoneticPr fontId="0" type="Hiragana"/>
  </si>
  <si>
    <t>文山專案</t>
    <phoneticPr fontId="0" type="Hiragana"/>
  </si>
  <si>
    <t>作業員</t>
    <phoneticPr fontId="0" type="Hiragana"/>
  </si>
  <si>
    <t>02592</t>
    <phoneticPr fontId="0" type="Hiragana"/>
  </si>
  <si>
    <t>02593</t>
    <phoneticPr fontId="0" type="Hiragana"/>
  </si>
  <si>
    <t>助理會計</t>
    <phoneticPr fontId="0" type="Hiragana"/>
  </si>
  <si>
    <t>文山專案</t>
    <phoneticPr fontId="0" type="Hiragana"/>
  </si>
  <si>
    <t>作業員</t>
    <phoneticPr fontId="0" type="Hiragana"/>
  </si>
  <si>
    <t>行政管理組</t>
    <phoneticPr fontId="0" type="Hiragana"/>
  </si>
  <si>
    <t>工讀生</t>
    <phoneticPr fontId="0" type="Hiragana"/>
  </si>
  <si>
    <t>張庭瑋</t>
    <phoneticPr fontId="0" type="Hiragana"/>
  </si>
  <si>
    <t>郭覲綸</t>
    <phoneticPr fontId="0" type="Hiragana"/>
  </si>
  <si>
    <t>02594</t>
    <phoneticPr fontId="0" type="Hiragana"/>
  </si>
  <si>
    <t>中部專案</t>
    <phoneticPr fontId="0" type="Hiragana"/>
  </si>
  <si>
    <t>班長</t>
    <phoneticPr fontId="0" type="Hiragana"/>
  </si>
  <si>
    <t>南科倉儲物流</t>
    <phoneticPr fontId="0" type="Hiragana"/>
  </si>
  <si>
    <t>作業員</t>
    <phoneticPr fontId="0" type="Hiragana"/>
  </si>
  <si>
    <t>02595</t>
    <phoneticPr fontId="0" type="Hiragana"/>
  </si>
  <si>
    <t>02596</t>
    <phoneticPr fontId="0" type="Hiragana"/>
  </si>
  <si>
    <t>02597</t>
    <phoneticPr fontId="0" type="Hiragana"/>
  </si>
  <si>
    <t>X</t>
    <phoneticPr fontId="0" type="Hiragana"/>
  </si>
  <si>
    <t>12/15退保</t>
    <phoneticPr fontId="0" type="Hiragana"/>
  </si>
  <si>
    <t>陳政宏</t>
    <phoneticPr fontId="0" type="Hiragana"/>
  </si>
  <si>
    <t>C00047</t>
    <phoneticPr fontId="0" type="Hiragana"/>
  </si>
  <si>
    <t>C00048</t>
    <phoneticPr fontId="0" type="Hiragana"/>
  </si>
  <si>
    <t>李冠毅</t>
    <phoneticPr fontId="0" type="Hiragana"/>
  </si>
  <si>
    <t>賴若娟</t>
    <phoneticPr fontId="0" type="Hiragana"/>
  </si>
  <si>
    <t>會計(臨時)</t>
    <phoneticPr fontId="0" type="Hiragana"/>
  </si>
  <si>
    <t>3.5T司機(臨時)</t>
    <phoneticPr fontId="0" type="Hiragana"/>
  </si>
  <si>
    <t>02598</t>
    <phoneticPr fontId="0" type="Hiragana"/>
  </si>
  <si>
    <t>X</t>
    <phoneticPr fontId="0" type="Hiragana"/>
  </si>
  <si>
    <t>02599</t>
    <phoneticPr fontId="0" type="Hiragana"/>
  </si>
  <si>
    <t>02497</t>
    <phoneticPr fontId="35" type="Hiragana"/>
  </si>
  <si>
    <t>新竹站</t>
    <phoneticPr fontId="0" type="Hiragana"/>
  </si>
  <si>
    <t>施福富</t>
    <phoneticPr fontId="0" type="Hiragana"/>
  </si>
  <si>
    <t>中強專案</t>
    <phoneticPr fontId="0" type="Hiragana"/>
  </si>
  <si>
    <t>作業員</t>
    <phoneticPr fontId="0" type="Hiragana"/>
  </si>
  <si>
    <t>12/18退保</t>
    <phoneticPr fontId="0" type="Hiragana"/>
  </si>
  <si>
    <t>呂承樺</t>
    <phoneticPr fontId="0" type="Hiragana"/>
  </si>
  <si>
    <t>台中隆賀站</t>
    <phoneticPr fontId="0" type="Hiragana"/>
  </si>
  <si>
    <t>計時-外場人員</t>
    <phoneticPr fontId="0" type="Hiragana"/>
  </si>
  <si>
    <t>高雄大昌站</t>
    <phoneticPr fontId="0" type="Hiragana"/>
  </si>
  <si>
    <t>窗口會計</t>
    <phoneticPr fontId="0" type="Hiragana"/>
  </si>
  <si>
    <t>許献祺</t>
    <phoneticPr fontId="0" type="Hiragana"/>
  </si>
  <si>
    <t>計時-外場人員</t>
    <phoneticPr fontId="0" type="Hiragana"/>
  </si>
  <si>
    <t>計時-外場</t>
    <phoneticPr fontId="0" type="Hiragana"/>
  </si>
  <si>
    <t>斗六站</t>
    <phoneticPr fontId="0" type="Hiragana"/>
  </si>
  <si>
    <t>12/20退保</t>
    <phoneticPr fontId="0" type="Hiragana"/>
  </si>
  <si>
    <t>12/22退保，留職停薪(12/22後無上班)</t>
    <phoneticPr fontId="0" type="Hiragana"/>
  </si>
  <si>
    <t>僅加勞保，無加健保</t>
    <phoneticPr fontId="0" type="Hiragana"/>
  </si>
  <si>
    <t>白俊峰</t>
    <phoneticPr fontId="0" type="Hiragana"/>
  </si>
  <si>
    <t>台中隆賀站</t>
    <phoneticPr fontId="0" type="Hiragana"/>
  </si>
  <si>
    <t>12/24退保，資遣</t>
    <phoneticPr fontId="0" type="Hiragana"/>
  </si>
  <si>
    <t>何享林</t>
    <phoneticPr fontId="0" type="Hiragana"/>
  </si>
  <si>
    <t>01417</t>
    <phoneticPr fontId="0" type="Hiragana"/>
  </si>
  <si>
    <t>12/25退保</t>
    <phoneticPr fontId="0" type="Hiragana"/>
  </si>
  <si>
    <t>員林三信站</t>
    <phoneticPr fontId="0" type="Hiragana"/>
  </si>
  <si>
    <t>12/28退保</t>
    <phoneticPr fontId="0" type="Hiragana"/>
  </si>
  <si>
    <t>12/28退保</t>
    <phoneticPr fontId="0" type="Hiragana"/>
  </si>
  <si>
    <t>12/28退保，資遣</t>
    <phoneticPr fontId="0" type="Hiragana"/>
  </si>
  <si>
    <t>邱文海</t>
    <phoneticPr fontId="0" type="Hiragana"/>
  </si>
  <si>
    <t>春日站</t>
    <phoneticPr fontId="0" type="Hiragana"/>
  </si>
  <si>
    <t>外場人員</t>
    <phoneticPr fontId="0" type="Hiragana"/>
  </si>
  <si>
    <t>公關行銷組</t>
    <phoneticPr fontId="0" type="Hiragana"/>
  </si>
  <si>
    <t>高級管理師</t>
    <phoneticPr fontId="0" type="Hiragana"/>
  </si>
  <si>
    <t>C00049</t>
    <phoneticPr fontId="0" type="Hiragana"/>
  </si>
  <si>
    <t>站區付現</t>
    <phoneticPr fontId="0" type="Hiragana"/>
  </si>
  <si>
    <t>02600</t>
    <phoneticPr fontId="0" type="Hiragana"/>
  </si>
  <si>
    <t>李武憲</t>
    <phoneticPr fontId="0" type="Hiragana"/>
  </si>
  <si>
    <t>01844</t>
    <phoneticPr fontId="0" type="Hiragana"/>
  </si>
  <si>
    <t>C00049</t>
    <phoneticPr fontId="0" type="Hiragana"/>
  </si>
  <si>
    <t>文山專案</t>
    <phoneticPr fontId="0" type="Hiragana"/>
  </si>
  <si>
    <t>作業員</t>
    <phoneticPr fontId="0" type="Hiragana"/>
  </si>
  <si>
    <t>02601</t>
    <phoneticPr fontId="0" type="Hiragana"/>
  </si>
  <si>
    <t>02602</t>
    <phoneticPr fontId="0" type="Hiragana"/>
  </si>
  <si>
    <t>高雄大昌站</t>
    <phoneticPr fontId="0" type="Hiragana"/>
  </si>
  <si>
    <t>02603</t>
    <phoneticPr fontId="0" type="Hiragana"/>
  </si>
  <si>
    <t>彰興站</t>
    <phoneticPr fontId="0" type="Hiragana"/>
  </si>
  <si>
    <t>臨時外場</t>
    <phoneticPr fontId="0" type="Hiragana"/>
  </si>
  <si>
    <t>物流管理組</t>
    <phoneticPr fontId="0" type="Hiragana"/>
  </si>
  <si>
    <t>夾子車司機</t>
    <phoneticPr fontId="0" type="Hiragana"/>
  </si>
  <si>
    <t>邱建富</t>
    <phoneticPr fontId="0" type="Hiragana"/>
  </si>
  <si>
    <t>林駿承</t>
    <phoneticPr fontId="0" type="Hiragana"/>
  </si>
  <si>
    <t>鄭勝專</t>
    <phoneticPr fontId="0" type="Hiragana"/>
  </si>
  <si>
    <t>劉進雄</t>
    <phoneticPr fontId="0" type="Hiragana"/>
  </si>
  <si>
    <t>林俊文</t>
    <phoneticPr fontId="0" type="Hiragana"/>
  </si>
  <si>
    <t>王憲惠</t>
    <phoneticPr fontId="0" type="Hiragana"/>
  </si>
  <si>
    <t>公關行銷組</t>
    <phoneticPr fontId="0" type="Hiragana"/>
  </si>
  <si>
    <t>副管理師</t>
    <phoneticPr fontId="0" type="Hiragana"/>
  </si>
  <si>
    <t>員林三信站</t>
    <phoneticPr fontId="0" type="Hiragana"/>
  </si>
  <si>
    <t>組長</t>
    <phoneticPr fontId="0" type="Hiragana"/>
  </si>
  <si>
    <t>人資策略組</t>
    <phoneticPr fontId="0" type="Hiragana"/>
  </si>
  <si>
    <t>吳俊裕</t>
    <phoneticPr fontId="0" type="Hiragana"/>
  </si>
  <si>
    <t>經理</t>
    <phoneticPr fontId="0" type="Hiragana"/>
  </si>
  <si>
    <t>汪欣儀</t>
    <phoneticPr fontId="0" type="Hiragana"/>
  </si>
  <si>
    <t>喬翔分選課</t>
    <phoneticPr fontId="0" type="Hiragana"/>
  </si>
  <si>
    <t>員林三信站</t>
    <phoneticPr fontId="35" type="Hiragana"/>
  </si>
  <si>
    <t>外場人員</t>
    <phoneticPr fontId="35" type="Hiragana"/>
  </si>
  <si>
    <t>楊清捷</t>
    <phoneticPr fontId="0" type="Hiragana"/>
  </si>
  <si>
    <t>助理會計</t>
    <phoneticPr fontId="0" type="Hiragana"/>
  </si>
  <si>
    <t>劉沛瑄</t>
    <phoneticPr fontId="0" type="Hiragana"/>
  </si>
  <si>
    <t>白俊峰</t>
    <phoneticPr fontId="0" type="Hiragana"/>
  </si>
  <si>
    <t>陳柏瑋</t>
    <phoneticPr fontId="0" type="Hiragana"/>
  </si>
  <si>
    <t>陳詠棋</t>
    <phoneticPr fontId="0" type="Hiragana"/>
  </si>
  <si>
    <t>黃鈺純</t>
    <phoneticPr fontId="0" type="Hiragana"/>
  </si>
  <si>
    <t>許献祺</t>
    <phoneticPr fontId="0" type="Hiragana"/>
  </si>
  <si>
    <t>胡富豪</t>
    <phoneticPr fontId="0" type="Hiragana"/>
  </si>
  <si>
    <t>陳鴻鑫</t>
    <phoneticPr fontId="0" type="Hiragana"/>
  </si>
  <si>
    <t>12/9退保，連續曠工三日</t>
    <phoneticPr fontId="0" type="Hiragana"/>
  </si>
  <si>
    <t>斗六站</t>
    <phoneticPr fontId="0" type="Hiragana"/>
  </si>
  <si>
    <t>拖車司機</t>
    <phoneticPr fontId="0" type="Hiragana"/>
  </si>
  <si>
    <t>N122749151，63.09.19</t>
    <phoneticPr fontId="0" type="Hiragana"/>
  </si>
  <si>
    <t>站區15號.30號結一次薪資，時薪110，因該元並非天天上班，故不入系統，採站區付現方式</t>
    <phoneticPr fontId="0" type="Hiragana"/>
  </si>
  <si>
    <t>陳新旺</t>
    <phoneticPr fontId="0" type="Hiragana"/>
  </si>
  <si>
    <t>12/31退保</t>
    <phoneticPr fontId="0" type="Hiragana"/>
  </si>
  <si>
    <t>12/31退保</t>
    <phoneticPr fontId="0" type="Hiragana"/>
  </si>
  <si>
    <t>12/31退保，留職停薪3個月(104/1/1後無上班)</t>
    <phoneticPr fontId="0" type="Hiragana"/>
  </si>
  <si>
    <t>春日站</t>
    <phoneticPr fontId="0" type="Hiragana"/>
  </si>
  <si>
    <t>汪欣儀</t>
    <phoneticPr fontId="0" type="Hiragana"/>
  </si>
  <si>
    <t>游新翰</t>
    <phoneticPr fontId="0" type="Hiragana"/>
  </si>
  <si>
    <t>何權峰</t>
    <phoneticPr fontId="0" type="Hiragana"/>
  </si>
  <si>
    <t>文山專案</t>
    <phoneticPr fontId="0" type="Hiragana"/>
  </si>
  <si>
    <t>賴勇仁</t>
    <phoneticPr fontId="0" type="Hiragana"/>
  </si>
  <si>
    <t>作業員</t>
    <phoneticPr fontId="0" type="Hiragana"/>
  </si>
  <si>
    <t>作業員</t>
    <phoneticPr fontId="0" type="Hiragana"/>
  </si>
  <si>
    <t>1/6退保(1/5中午後說要請假，隔天即未來上班)</t>
    <phoneticPr fontId="0" type="Hiragana"/>
  </si>
  <si>
    <t>鍾憶榮</t>
    <phoneticPr fontId="0" type="Hiragana"/>
  </si>
  <si>
    <t>儲備幹部</t>
    <phoneticPr fontId="0" type="Hiragana"/>
  </si>
  <si>
    <t>高級管理師</t>
    <phoneticPr fontId="0" type="Hiragana"/>
  </si>
  <si>
    <t>廢棄物專案</t>
    <phoneticPr fontId="0" type="Hiragana"/>
  </si>
  <si>
    <t>主任</t>
    <phoneticPr fontId="0" type="Hiragana"/>
  </si>
  <si>
    <t>陳俊華</t>
    <phoneticPr fontId="0" type="Hiragana"/>
  </si>
  <si>
    <t>營運處行政室</t>
    <phoneticPr fontId="0" type="Hiragana"/>
  </si>
  <si>
    <t>葉梧桐</t>
    <phoneticPr fontId="0" type="Hiragana"/>
  </si>
  <si>
    <t>儲備幹部</t>
    <phoneticPr fontId="0" type="Hiragana"/>
  </si>
  <si>
    <t>張維中</t>
    <phoneticPr fontId="0" type="Hiragana"/>
  </si>
  <si>
    <t>文山專案</t>
    <phoneticPr fontId="0" type="Hiragana"/>
  </si>
  <si>
    <t>X</t>
    <phoneticPr fontId="0" type="Hiragana"/>
  </si>
  <si>
    <t>02568</t>
    <phoneticPr fontId="35" type="Hiragana"/>
  </si>
  <si>
    <t>02462</t>
    <phoneticPr fontId="35" type="Hiragana"/>
  </si>
  <si>
    <t>02476</t>
    <phoneticPr fontId="35" type="Hiragana"/>
  </si>
  <si>
    <t>02353</t>
    <phoneticPr fontId="0" type="Hiragana"/>
  </si>
  <si>
    <t>02547</t>
    <phoneticPr fontId="35" type="Hiragana"/>
  </si>
  <si>
    <t>02594</t>
    <phoneticPr fontId="35" type="Hiragana"/>
  </si>
  <si>
    <t>01128</t>
    <phoneticPr fontId="0" type="Hiragana"/>
  </si>
  <si>
    <t>01186</t>
    <phoneticPr fontId="0" type="Hiragana"/>
  </si>
  <si>
    <t>01660</t>
    <phoneticPr fontId="0" type="Hiragana"/>
  </si>
  <si>
    <t>02097</t>
    <phoneticPr fontId="0" type="Hiragana"/>
  </si>
  <si>
    <t>02106</t>
    <phoneticPr fontId="0" type="Hiragana"/>
  </si>
  <si>
    <t>02507</t>
    <phoneticPr fontId="0" type="Hiragana"/>
  </si>
  <si>
    <t>00158</t>
    <phoneticPr fontId="0" type="Hiragana"/>
  </si>
  <si>
    <t>02604</t>
    <phoneticPr fontId="0" type="Hiragana"/>
  </si>
  <si>
    <t>02607</t>
    <phoneticPr fontId="0" type="Hiragana"/>
  </si>
  <si>
    <t>02606</t>
    <phoneticPr fontId="0" type="Hiragana"/>
  </si>
  <si>
    <t>02605</t>
    <phoneticPr fontId="0" type="Hiragana"/>
  </si>
  <si>
    <t>1/8退保</t>
    <phoneticPr fontId="0" type="Hiragana"/>
  </si>
  <si>
    <t>林衍豪</t>
    <phoneticPr fontId="0" type="Hiragana"/>
  </si>
  <si>
    <t>資訊管理組</t>
    <phoneticPr fontId="0" type="Hiragana"/>
  </si>
  <si>
    <t>工讀生</t>
    <phoneticPr fontId="0" type="Hiragana"/>
  </si>
  <si>
    <t>廖本湧</t>
    <phoneticPr fontId="0" type="Hiragana"/>
  </si>
  <si>
    <t>02608</t>
    <phoneticPr fontId="0" type="Hiragana"/>
  </si>
  <si>
    <t>業務-立緯專案</t>
    <phoneticPr fontId="0" type="Hiragana"/>
  </si>
  <si>
    <t>儲備幹部</t>
    <phoneticPr fontId="0" type="Hiragana"/>
  </si>
  <si>
    <t>1/9退保</t>
    <phoneticPr fontId="0" type="Hiragana"/>
  </si>
  <si>
    <t>物流管理組</t>
    <phoneticPr fontId="0" type="Hiragana"/>
  </si>
  <si>
    <t>夾子車司機</t>
    <phoneticPr fontId="0" type="Hiragana"/>
  </si>
  <si>
    <t>中部倉庫</t>
    <phoneticPr fontId="0" type="Hiragana"/>
  </si>
  <si>
    <t>臨時工</t>
    <phoneticPr fontId="0" type="Hiragana"/>
  </si>
  <si>
    <t>V(無加健保)</t>
    <phoneticPr fontId="0" type="Hiragana"/>
  </si>
  <si>
    <t>葉志隆</t>
    <phoneticPr fontId="0" type="Hiragana"/>
  </si>
  <si>
    <t>L120604559，57.08.31</t>
    <phoneticPr fontId="0" type="Hiragana"/>
  </si>
  <si>
    <t>文山專案</t>
    <phoneticPr fontId="0" type="Hiragana"/>
  </si>
  <si>
    <t>作業員</t>
    <phoneticPr fontId="0" type="Hiragana"/>
  </si>
  <si>
    <t>1/12退保</t>
    <phoneticPr fontId="0" type="Hiragana"/>
  </si>
  <si>
    <t>業務-明富專案</t>
    <phoneticPr fontId="0" type="Hiragana"/>
  </si>
  <si>
    <t>倉儲物流二部</t>
    <phoneticPr fontId="0" type="Hiragana"/>
  </si>
  <si>
    <t>營運處行政室</t>
    <phoneticPr fontId="0" type="Hiragana"/>
  </si>
  <si>
    <t>洪毅哲</t>
    <phoneticPr fontId="0" type="Hiragana"/>
  </si>
  <si>
    <t>儲備幹部</t>
    <phoneticPr fontId="0" type="Hiragana"/>
  </si>
  <si>
    <t>02609</t>
    <phoneticPr fontId="0" type="Hiragana"/>
  </si>
  <si>
    <t>02610</t>
    <phoneticPr fontId="0" type="Hiragana"/>
  </si>
  <si>
    <t>02611</t>
    <phoneticPr fontId="0" type="Hiragana"/>
  </si>
  <si>
    <t>春日站</t>
    <phoneticPr fontId="0" type="Hiragana"/>
  </si>
  <si>
    <t>窗口會計</t>
    <phoneticPr fontId="0" type="Hiragana"/>
  </si>
  <si>
    <t>業務處-業務中心</t>
    <phoneticPr fontId="0" type="Hiragana"/>
  </si>
  <si>
    <t>員林站</t>
    <phoneticPr fontId="0" type="Hiragana"/>
  </si>
  <si>
    <t>1/15退保</t>
    <phoneticPr fontId="0" type="Hiragana"/>
  </si>
  <si>
    <t>夾子車司機</t>
    <phoneticPr fontId="0" type="Hiragana"/>
  </si>
  <si>
    <t>1/16退保</t>
    <phoneticPr fontId="0" type="Hiragana"/>
  </si>
  <si>
    <t>神岡站</t>
    <phoneticPr fontId="0" type="Hiragana"/>
  </si>
  <si>
    <t>王俊衛</t>
    <phoneticPr fontId="0" type="Hiragana"/>
  </si>
  <si>
    <t>外場人員</t>
    <phoneticPr fontId="0" type="Hiragana"/>
  </si>
  <si>
    <t>台中隆賀站</t>
    <phoneticPr fontId="0" type="Hiragana"/>
  </si>
  <si>
    <t>林裕盛</t>
    <phoneticPr fontId="0" type="Hiragana"/>
  </si>
  <si>
    <t>1/22退保</t>
    <phoneticPr fontId="0" type="Hiragana"/>
  </si>
  <si>
    <t>斗六站</t>
    <phoneticPr fontId="0" type="Hiragana"/>
  </si>
  <si>
    <t>助理會計</t>
    <phoneticPr fontId="0" type="Hiragana"/>
  </si>
  <si>
    <t>文件銷毀站</t>
    <phoneticPr fontId="0" type="Hiragana"/>
  </si>
  <si>
    <t>02612</t>
    <phoneticPr fontId="0" type="Hiragana"/>
  </si>
  <si>
    <t>X</t>
    <phoneticPr fontId="0" type="Hiragana"/>
  </si>
  <si>
    <t>C00050</t>
    <phoneticPr fontId="0" type="Hiragana"/>
  </si>
  <si>
    <t>C00048</t>
    <phoneticPr fontId="35" type="Hiragana"/>
  </si>
  <si>
    <t>C00047</t>
    <phoneticPr fontId="35" type="Hiragana"/>
  </si>
  <si>
    <t>邱建富</t>
    <phoneticPr fontId="0" type="Hiragana"/>
  </si>
  <si>
    <t>郭覲綸</t>
    <phoneticPr fontId="0" type="Hiragana"/>
  </si>
  <si>
    <t>林裕盛</t>
    <phoneticPr fontId="0" type="Hiragana"/>
  </si>
  <si>
    <t>吳仁豪</t>
    <phoneticPr fontId="0" type="Hiragana"/>
  </si>
  <si>
    <t>李冠毅</t>
    <phoneticPr fontId="0" type="Hiragana"/>
  </si>
  <si>
    <t>賴若娟</t>
    <phoneticPr fontId="0" type="Hiragana"/>
  </si>
  <si>
    <t>01916</t>
    <phoneticPr fontId="0" type="Hiragana"/>
  </si>
  <si>
    <t>賴志強</t>
    <phoneticPr fontId="0" type="Hiragana"/>
  </si>
  <si>
    <t>02502</t>
    <phoneticPr fontId="0" type="Hiragana"/>
  </si>
  <si>
    <t>許立緯</t>
    <phoneticPr fontId="0" type="Hiragana"/>
  </si>
  <si>
    <t>1/30退保(連續曠工三日)</t>
    <phoneticPr fontId="0" type="Hiragana"/>
  </si>
  <si>
    <t>斗六站</t>
    <phoneticPr fontId="0" type="Hiragana"/>
  </si>
  <si>
    <t>助理會計</t>
    <phoneticPr fontId="0" type="Hiragana"/>
  </si>
  <si>
    <t>新竹站</t>
    <phoneticPr fontId="0" type="Hiragana"/>
  </si>
  <si>
    <t>臨時工</t>
    <phoneticPr fontId="0" type="Hiragana"/>
  </si>
  <si>
    <t>臨時工</t>
    <phoneticPr fontId="0" type="Hiragana"/>
  </si>
  <si>
    <t>黃翊鳴</t>
    <phoneticPr fontId="0" type="Hiragana"/>
  </si>
  <si>
    <t>龍昕涔</t>
    <phoneticPr fontId="0" type="Hiragana"/>
  </si>
  <si>
    <t xml:space="preserve">J122924160， 87/5/3           </t>
    <phoneticPr fontId="0" type="Hiragana"/>
  </si>
  <si>
    <t xml:space="preserve">J122852918，85/10/1        </t>
    <phoneticPr fontId="0" type="Hiragana"/>
  </si>
  <si>
    <t>1/31退保</t>
    <phoneticPr fontId="0" type="Hiragana"/>
  </si>
  <si>
    <t>鐘雪文</t>
    <phoneticPr fontId="0" type="Hiragana"/>
  </si>
  <si>
    <t>2/3退保</t>
    <phoneticPr fontId="0" type="Hiragana"/>
  </si>
  <si>
    <t>業務中心</t>
    <phoneticPr fontId="0" type="Hiragana"/>
  </si>
  <si>
    <t>儲備幹部</t>
    <phoneticPr fontId="0" type="Hiragana"/>
  </si>
  <si>
    <t>謝文宏</t>
    <phoneticPr fontId="0" type="Hiragana"/>
  </si>
  <si>
    <t>文山專案</t>
    <phoneticPr fontId="0" type="Hiragana"/>
  </si>
  <si>
    <t>作業員</t>
    <phoneticPr fontId="0" type="Hiragana"/>
  </si>
  <si>
    <t>中午即離職，未加保</t>
    <phoneticPr fontId="0" type="Hiragana"/>
  </si>
  <si>
    <t>02379</t>
    <phoneticPr fontId="0" type="Hiragana"/>
  </si>
  <si>
    <t>業務專員</t>
    <phoneticPr fontId="0" type="Hiragana"/>
  </si>
  <si>
    <t>金馬站</t>
    <phoneticPr fontId="0" type="Hiragana"/>
  </si>
  <si>
    <t>員林三信站</t>
    <phoneticPr fontId="0" type="Hiragana"/>
  </si>
  <si>
    <t>呂文豪</t>
    <phoneticPr fontId="0" type="Hiragana"/>
  </si>
  <si>
    <t>外場人員</t>
    <phoneticPr fontId="0" type="Hiragana"/>
  </si>
  <si>
    <t>台中德化站</t>
    <phoneticPr fontId="0" type="Hiragana"/>
  </si>
  <si>
    <t>呂文豪</t>
    <phoneticPr fontId="0" type="Hiragana"/>
  </si>
  <si>
    <t>臨時工</t>
    <phoneticPr fontId="0" type="Hiragana"/>
  </si>
  <si>
    <t>2/11-2/18</t>
    <phoneticPr fontId="0" type="Hiragana"/>
  </si>
  <si>
    <t>V(無加健保，勞保加在典實)</t>
    <phoneticPr fontId="0" type="Hiragana"/>
  </si>
  <si>
    <t>高雄大昌站</t>
    <phoneticPr fontId="0" type="Hiragana"/>
  </si>
  <si>
    <t>外場人員</t>
    <phoneticPr fontId="0" type="Hiragana"/>
  </si>
  <si>
    <t>春日站</t>
    <phoneticPr fontId="0" type="Hiragana"/>
  </si>
  <si>
    <t>簡冠伍</t>
    <phoneticPr fontId="0" type="Hiragana"/>
  </si>
  <si>
    <t>外場人員</t>
    <phoneticPr fontId="0" type="Hiragana"/>
  </si>
  <si>
    <t>2/18退保</t>
    <phoneticPr fontId="0" type="Hiragana"/>
  </si>
  <si>
    <t>2/23退保</t>
    <phoneticPr fontId="0" type="Hiragana"/>
  </si>
  <si>
    <t>2/25來信取消報到</t>
    <phoneticPr fontId="0" type="Hiragana"/>
  </si>
  <si>
    <t>投資組</t>
    <phoneticPr fontId="0" type="Hiragana"/>
  </si>
  <si>
    <t>助理管理師</t>
    <phoneticPr fontId="0" type="Hiragana"/>
  </si>
  <si>
    <t>台中隆賀站</t>
    <phoneticPr fontId="0" type="Hiragana"/>
  </si>
  <si>
    <t>2/25退保</t>
    <phoneticPr fontId="0" type="Hiragana"/>
  </si>
  <si>
    <t>外場人員</t>
    <phoneticPr fontId="0" type="Hiragana"/>
  </si>
  <si>
    <t>業務-澤嵐專案</t>
    <phoneticPr fontId="0" type="Hiragana"/>
  </si>
  <si>
    <t>經理</t>
    <phoneticPr fontId="0" type="Hiragana"/>
  </si>
  <si>
    <t>X</t>
    <phoneticPr fontId="0" type="Hiragana"/>
  </si>
  <si>
    <t>02613</t>
    <phoneticPr fontId="0" type="Hiragana"/>
  </si>
  <si>
    <t>02614</t>
    <phoneticPr fontId="0" type="Hiragana"/>
  </si>
  <si>
    <t>02600</t>
    <phoneticPr fontId="0" type="Hiragana"/>
  </si>
  <si>
    <t>公關行銷組</t>
    <phoneticPr fontId="0" type="Hiragana"/>
  </si>
  <si>
    <t>副管理師</t>
    <phoneticPr fontId="0" type="Hiragana"/>
  </si>
  <si>
    <t>鍾憶榮</t>
    <phoneticPr fontId="0" type="Hiragana"/>
  </si>
  <si>
    <t>何享林</t>
    <phoneticPr fontId="0" type="Hiragana"/>
  </si>
  <si>
    <t>02491</t>
    <phoneticPr fontId="0" type="Hiragana"/>
  </si>
  <si>
    <t>02288</t>
    <phoneticPr fontId="0" type="Hiragana"/>
  </si>
  <si>
    <t>02545</t>
    <phoneticPr fontId="0" type="Hiragana"/>
  </si>
  <si>
    <t>02466</t>
    <phoneticPr fontId="0" type="Hiragana"/>
  </si>
  <si>
    <t>曾萱萱</t>
    <phoneticPr fontId="0" type="Hiragana"/>
  </si>
  <si>
    <t>春日站</t>
    <phoneticPr fontId="0" type="Hiragana"/>
  </si>
  <si>
    <t>3.5噸司機</t>
    <phoneticPr fontId="0" type="Hiragana"/>
  </si>
  <si>
    <t>陳宏勁</t>
    <phoneticPr fontId="0" type="Hiragana"/>
  </si>
  <si>
    <t>林澤嵐</t>
    <phoneticPr fontId="0" type="Hiragana"/>
  </si>
  <si>
    <t>鄭淑澐</t>
    <phoneticPr fontId="0" type="Hiragana"/>
  </si>
  <si>
    <t>張簡献良</t>
    <phoneticPr fontId="0" type="Hiragana"/>
  </si>
  <si>
    <t>陳靖怡</t>
    <phoneticPr fontId="0" type="Hiragana"/>
  </si>
  <si>
    <t>取消報到。退德化勞健保</t>
    <phoneticPr fontId="0" type="Hiragana"/>
  </si>
  <si>
    <t>台中隆賀站</t>
    <phoneticPr fontId="0" type="Hiragana"/>
  </si>
  <si>
    <t>2/28退保</t>
    <phoneticPr fontId="0" type="Hiragana"/>
  </si>
  <si>
    <t>郭憲郎</t>
    <phoneticPr fontId="0" type="Hiragana"/>
  </si>
  <si>
    <t>台中德化站</t>
    <phoneticPr fontId="0" type="Hiragana"/>
  </si>
  <si>
    <t>資源循環研發處</t>
    <phoneticPr fontId="0" type="Hiragana"/>
  </si>
  <si>
    <t>協理</t>
    <phoneticPr fontId="0" type="Hiragana"/>
  </si>
  <si>
    <t>員林三信站</t>
    <phoneticPr fontId="0" type="Hiragana"/>
  </si>
  <si>
    <t>黃佳偉</t>
    <phoneticPr fontId="0" type="Hiragana"/>
  </si>
  <si>
    <t>全興處理一課</t>
    <phoneticPr fontId="0" type="Hiragana"/>
  </si>
  <si>
    <t>外勞</t>
    <phoneticPr fontId="0" type="Hiragana"/>
  </si>
  <si>
    <t>文山專案</t>
    <phoneticPr fontId="0" type="Hiragana"/>
  </si>
  <si>
    <t>章文彥</t>
    <phoneticPr fontId="0" type="Hiragana"/>
  </si>
  <si>
    <t>作業員</t>
    <phoneticPr fontId="0" type="Hiragana"/>
  </si>
  <si>
    <t>站區15號.30號結一次薪資，時薪110，因該員並非天天上班，故不入系統，採站區付現方式</t>
    <phoneticPr fontId="0" type="Hiragana"/>
  </si>
  <si>
    <t>金馬站</t>
    <phoneticPr fontId="0" type="Hiragana"/>
  </si>
  <si>
    <t>3.5噸司機</t>
    <phoneticPr fontId="0" type="Hiragana"/>
  </si>
  <si>
    <t>02615</t>
    <phoneticPr fontId="0" type="Hiragana"/>
  </si>
  <si>
    <t>02616</t>
    <phoneticPr fontId="0" type="Hiragana"/>
  </si>
  <si>
    <t>02617</t>
    <phoneticPr fontId="0" type="Hiragana"/>
  </si>
  <si>
    <t>金馬站</t>
    <phoneticPr fontId="0" type="Hiragana"/>
  </si>
  <si>
    <t>黃漢傑</t>
    <phoneticPr fontId="0" type="Hiragana"/>
  </si>
  <si>
    <t>臨時工</t>
    <phoneticPr fontId="0" type="Hiragana"/>
  </si>
  <si>
    <t>時薪120元，不加健保</t>
    <phoneticPr fontId="0" type="Hiragana"/>
  </si>
  <si>
    <t>文山專案</t>
    <phoneticPr fontId="0" type="Hiragana"/>
  </si>
  <si>
    <t>莊隆騰</t>
    <phoneticPr fontId="0" type="Hiragana"/>
  </si>
  <si>
    <t>作業員</t>
    <phoneticPr fontId="0" type="Hiragana"/>
  </si>
  <si>
    <t>做到中午即離開</t>
    <phoneticPr fontId="0" type="Hiragana"/>
  </si>
  <si>
    <t>紀俊榮</t>
    <phoneticPr fontId="0" type="Hiragana"/>
  </si>
  <si>
    <t>彰興站</t>
    <phoneticPr fontId="0" type="Hiragana"/>
  </si>
  <si>
    <t>夾子車司機</t>
    <phoneticPr fontId="0" type="Hiragana"/>
  </si>
  <si>
    <t>施廷翰</t>
    <phoneticPr fontId="0" type="Hiragana"/>
  </si>
  <si>
    <t>林劍永</t>
    <phoneticPr fontId="0" type="Hiragana"/>
  </si>
  <si>
    <t>桃園站</t>
    <phoneticPr fontId="0" type="Hiragana"/>
  </si>
  <si>
    <t>計時-作業員</t>
    <phoneticPr fontId="0" type="Hiragana"/>
  </si>
  <si>
    <t>新竹站</t>
    <phoneticPr fontId="0" type="Hiragana"/>
  </si>
  <si>
    <t>劉信修</t>
    <phoneticPr fontId="0" type="Hiragana"/>
  </si>
  <si>
    <t>陳文鋒</t>
    <phoneticPr fontId="0" type="Hiragana"/>
  </si>
  <si>
    <t>未報到</t>
    <phoneticPr fontId="0" type="Hiragana"/>
  </si>
  <si>
    <t>公關行銷組</t>
    <phoneticPr fontId="0" type="Hiragana"/>
  </si>
  <si>
    <t>陳俊男</t>
    <phoneticPr fontId="0" type="Hiragana"/>
  </si>
  <si>
    <t>高級管理師</t>
    <phoneticPr fontId="0" type="Hiragana"/>
  </si>
  <si>
    <t>顏珮如</t>
    <phoneticPr fontId="0" type="Hiragana"/>
  </si>
  <si>
    <t>文件銷毀站</t>
    <phoneticPr fontId="0" type="Hiragana"/>
  </si>
  <si>
    <t>物流管理組</t>
    <phoneticPr fontId="0" type="Hiragana"/>
  </si>
  <si>
    <t>助理會計</t>
    <phoneticPr fontId="0" type="Hiragana"/>
  </si>
  <si>
    <t>王莉雯</t>
    <phoneticPr fontId="0" type="Hiragana"/>
  </si>
  <si>
    <t>業務中心(業務處)</t>
    <phoneticPr fontId="0" type="Hiragana"/>
  </si>
  <si>
    <t>中部倉庫</t>
    <phoneticPr fontId="0" type="Hiragana"/>
  </si>
  <si>
    <t>作業員</t>
    <phoneticPr fontId="0" type="Hiragana"/>
  </si>
  <si>
    <t>白佳偉</t>
    <phoneticPr fontId="0" type="Hiragana"/>
  </si>
  <si>
    <t>劉智閔</t>
    <phoneticPr fontId="0" type="Hiragana"/>
  </si>
  <si>
    <t>葉宸明</t>
    <phoneticPr fontId="0" type="Hiragana"/>
  </si>
  <si>
    <t>02620</t>
    <phoneticPr fontId="0" type="Hiragana"/>
  </si>
  <si>
    <t>02619</t>
    <phoneticPr fontId="0" type="Hiragana"/>
  </si>
  <si>
    <t>02618</t>
    <phoneticPr fontId="0" type="Hiragana"/>
  </si>
  <si>
    <t>02621</t>
    <phoneticPr fontId="0" type="Hiragana"/>
  </si>
  <si>
    <t>和美站</t>
    <phoneticPr fontId="0" type="Hiragana"/>
  </si>
  <si>
    <t>主任</t>
    <phoneticPr fontId="0" type="Hiragana"/>
  </si>
  <si>
    <t>呂旻蕙</t>
    <phoneticPr fontId="0" type="Hiragana"/>
  </si>
  <si>
    <t>王喻模</t>
    <phoneticPr fontId="0" type="Hiragana"/>
  </si>
  <si>
    <t>顏念驊</t>
    <phoneticPr fontId="0" type="Hiragana"/>
  </si>
  <si>
    <t>徐慧真</t>
    <phoneticPr fontId="0" type="Hiragana"/>
  </si>
  <si>
    <t>陳翠茹</t>
    <phoneticPr fontId="0" type="Hiragana"/>
  </si>
  <si>
    <t>文山專案</t>
    <phoneticPr fontId="0" type="Hiragana"/>
  </si>
  <si>
    <t>物流管理組</t>
    <phoneticPr fontId="0" type="Hiragana"/>
  </si>
  <si>
    <t>中部倉庫</t>
    <phoneticPr fontId="0" type="Hiragana"/>
  </si>
  <si>
    <t>作業員</t>
    <phoneticPr fontId="0" type="Hiragana"/>
  </si>
  <si>
    <t>助理會計</t>
    <phoneticPr fontId="0" type="Hiragana"/>
  </si>
  <si>
    <t>業務廢棄物專案</t>
    <phoneticPr fontId="0" type="Hiragana"/>
  </si>
  <si>
    <t>彰興站</t>
    <phoneticPr fontId="0" type="Hiragana"/>
  </si>
  <si>
    <t>楊儒讚</t>
    <phoneticPr fontId="0" type="Hiragana"/>
  </si>
  <si>
    <t>夾子車司機</t>
    <phoneticPr fontId="0" type="Hiragana"/>
  </si>
  <si>
    <t>林雅慧</t>
    <phoneticPr fontId="0" type="Hiragana"/>
  </si>
  <si>
    <t>物流管理組</t>
    <phoneticPr fontId="0" type="Hiragana"/>
  </si>
  <si>
    <t>助理會計-臨時工</t>
    <phoneticPr fontId="0" type="Hiragana"/>
  </si>
  <si>
    <t>來廠區實習一天(不給薪)</t>
    <phoneticPr fontId="0" type="Hiragana"/>
  </si>
  <si>
    <t>黃漢傑</t>
    <phoneticPr fontId="0" type="Hiragana"/>
  </si>
  <si>
    <t>02624</t>
    <phoneticPr fontId="0" type="Hiragana"/>
  </si>
  <si>
    <t>02625</t>
    <phoneticPr fontId="0" type="Hiragana"/>
  </si>
  <si>
    <t>C00051</t>
    <phoneticPr fontId="0" type="Hiragana"/>
  </si>
  <si>
    <t>計時</t>
    <phoneticPr fontId="0" type="Hiragana"/>
  </si>
  <si>
    <t>X</t>
    <phoneticPr fontId="0" type="Hiragana"/>
  </si>
  <si>
    <t>C00052</t>
    <phoneticPr fontId="0" type="Hiragana"/>
  </si>
  <si>
    <t>2/26退保</t>
    <phoneticPr fontId="0" type="Hiragana"/>
  </si>
  <si>
    <t>資源整合中心(業務處)</t>
    <phoneticPr fontId="0" type="Hiragana"/>
  </si>
  <si>
    <t>育嬰留停;104.02.28離職退保</t>
    <phoneticPr fontId="0" type="Hiragana"/>
  </si>
  <si>
    <t>2/28退保(育嬰留庭後離職退保)</t>
    <phoneticPr fontId="0" type="Hiragana"/>
  </si>
  <si>
    <t>3/4離境退保(最後工作日2/28)</t>
    <phoneticPr fontId="0" type="Hiragana"/>
  </si>
  <si>
    <t>02411</t>
    <phoneticPr fontId="0" type="Hiragana"/>
  </si>
  <si>
    <t>業務-包材清潔</t>
    <phoneticPr fontId="0" type="Hiragana"/>
  </si>
  <si>
    <t>作業員</t>
    <phoneticPr fontId="0" type="Hiragana"/>
  </si>
  <si>
    <t>會計組</t>
    <phoneticPr fontId="0" type="Hiragana"/>
  </si>
  <si>
    <t>助理管理師</t>
    <phoneticPr fontId="0" type="Hiragana"/>
  </si>
  <si>
    <t>投資組</t>
    <phoneticPr fontId="0" type="Hiragana"/>
  </si>
  <si>
    <t>助理管理師</t>
    <phoneticPr fontId="0" type="Hiragana"/>
  </si>
  <si>
    <t>國際事業處</t>
    <phoneticPr fontId="0" type="Hiragana"/>
  </si>
  <si>
    <t>台中隆賀站</t>
    <phoneticPr fontId="0" type="Hiragana"/>
  </si>
  <si>
    <t>外場人員</t>
    <phoneticPr fontId="0" type="Hiragana"/>
  </si>
  <si>
    <t>張維祺</t>
    <phoneticPr fontId="0" type="Hiragana"/>
  </si>
  <si>
    <t>黃美萍</t>
    <phoneticPr fontId="0" type="Hiragana"/>
  </si>
  <si>
    <t>洪浩展</t>
    <phoneticPr fontId="0" type="Hiragana"/>
  </si>
  <si>
    <t>金馬站</t>
    <phoneticPr fontId="0" type="Hiragana"/>
  </si>
  <si>
    <t>黃漢傑</t>
    <phoneticPr fontId="0" type="Hiragana"/>
  </si>
  <si>
    <t>業務-燿華電子</t>
    <phoneticPr fontId="0" type="Hiragana"/>
  </si>
  <si>
    <t>作業員</t>
    <phoneticPr fontId="0" type="Hiragana"/>
  </si>
  <si>
    <t>高雄大昌站</t>
    <phoneticPr fontId="0" type="Hiragana"/>
  </si>
  <si>
    <t>組長</t>
    <phoneticPr fontId="0" type="Hiragana"/>
  </si>
  <si>
    <t>作業員</t>
    <phoneticPr fontId="0" type="Hiragana"/>
  </si>
  <si>
    <t>02623</t>
    <phoneticPr fontId="0" type="Hiragana"/>
  </si>
  <si>
    <t>02622</t>
    <phoneticPr fontId="0" type="Hiragana"/>
  </si>
  <si>
    <t>02626</t>
    <phoneticPr fontId="0" type="Hiragana"/>
  </si>
  <si>
    <t>02627</t>
    <phoneticPr fontId="0" type="Hiragana"/>
  </si>
  <si>
    <t>02628</t>
    <phoneticPr fontId="0" type="Hiragana"/>
  </si>
  <si>
    <t>02629</t>
    <phoneticPr fontId="0" type="Hiragana"/>
  </si>
  <si>
    <t>未通報，3/24加保</t>
    <phoneticPr fontId="0" type="Hiragana"/>
  </si>
  <si>
    <t>02631</t>
    <phoneticPr fontId="0" type="Hiragana"/>
  </si>
  <si>
    <t>02630</t>
    <phoneticPr fontId="0" type="Hiragana"/>
  </si>
  <si>
    <t>C00053</t>
    <phoneticPr fontId="0" type="Hiragana"/>
  </si>
  <si>
    <t>C00054</t>
    <phoneticPr fontId="0" type="Hiragana"/>
  </si>
  <si>
    <t>C00055</t>
    <phoneticPr fontId="0" type="Hiragana"/>
  </si>
  <si>
    <t>X</t>
    <phoneticPr fontId="0" type="Hiragana"/>
  </si>
  <si>
    <t>錄用外場人員,3/30主任告知改為司機追溯到職日</t>
    <phoneticPr fontId="0" type="Hiragana"/>
  </si>
  <si>
    <t>行政管理組</t>
    <phoneticPr fontId="0" type="Hiragana"/>
  </si>
  <si>
    <t>工讀生</t>
    <phoneticPr fontId="0" type="Hiragana"/>
  </si>
  <si>
    <t>3/31退保</t>
    <phoneticPr fontId="0" type="Hiragana"/>
  </si>
  <si>
    <t>中部倉庫</t>
    <phoneticPr fontId="0" type="Hiragana"/>
  </si>
  <si>
    <t>作業員</t>
    <phoneticPr fontId="0" type="Hiragana"/>
  </si>
  <si>
    <t>威拉沙</t>
    <phoneticPr fontId="0" type="Hiragana"/>
  </si>
  <si>
    <t>陳廷維</t>
    <phoneticPr fontId="0" type="Hiragana"/>
  </si>
  <si>
    <t>呂文豪</t>
    <phoneticPr fontId="0" type="Hiragana"/>
  </si>
  <si>
    <t>01987</t>
    <phoneticPr fontId="0" type="Hiragana"/>
  </si>
  <si>
    <t>業務-燿華電子</t>
    <phoneticPr fontId="0" type="Hiragana"/>
  </si>
  <si>
    <t>作業員</t>
    <phoneticPr fontId="0" type="Hiragana"/>
  </si>
  <si>
    <t>3/31退保，連續曠工3日以上</t>
    <phoneticPr fontId="0" type="Hiragana"/>
  </si>
  <si>
    <t>中部倉庫</t>
    <phoneticPr fontId="0" type="Hiragana"/>
  </si>
  <si>
    <t>作業員</t>
    <phoneticPr fontId="0" type="Hiragana"/>
  </si>
  <si>
    <t>夾子車司機</t>
    <phoneticPr fontId="0" type="Hiragana"/>
  </si>
  <si>
    <t>4/1退保，連續曠工3日以上(3/30-4/1)</t>
    <phoneticPr fontId="0" type="Hiragana"/>
  </si>
  <si>
    <t>物流管理組</t>
    <phoneticPr fontId="0" type="Hiragana"/>
  </si>
  <si>
    <t>王啟仁</t>
    <phoneticPr fontId="0" type="Hiragana"/>
  </si>
  <si>
    <t>陳鈺豪</t>
    <phoneticPr fontId="0" type="Hiragana"/>
  </si>
  <si>
    <t>王梓慶</t>
    <phoneticPr fontId="0" type="Hiragana"/>
  </si>
  <si>
    <t>李朋鏸</t>
    <phoneticPr fontId="0" type="Hiragana"/>
  </si>
  <si>
    <t>王啟仁</t>
    <phoneticPr fontId="0" type="Hiragana"/>
  </si>
  <si>
    <t>文山專案</t>
    <phoneticPr fontId="0" type="Hiragana"/>
  </si>
  <si>
    <t>營運處行政室</t>
    <phoneticPr fontId="0" type="Hiragana"/>
  </si>
  <si>
    <t>02241</t>
    <phoneticPr fontId="35" type="Hiragana"/>
  </si>
  <si>
    <t>管理師</t>
    <phoneticPr fontId="0" type="Hiragana"/>
  </si>
  <si>
    <t>3/3退保</t>
    <phoneticPr fontId="0" type="Hiragana"/>
  </si>
  <si>
    <t>V</t>
    <phoneticPr fontId="0" type="Hiragana"/>
  </si>
  <si>
    <t>投資組</t>
    <phoneticPr fontId="0" type="Hiragana"/>
  </si>
  <si>
    <t>02617</t>
    <phoneticPr fontId="0" type="Hiragana"/>
  </si>
  <si>
    <t>陳靖怡</t>
    <phoneticPr fontId="0" type="Hiragana"/>
  </si>
  <si>
    <t>助理管理師</t>
    <phoneticPr fontId="0" type="Hiragana"/>
  </si>
  <si>
    <t>3/4退保</t>
    <phoneticPr fontId="0" type="Hiragana"/>
  </si>
  <si>
    <t>南科倉儲物流</t>
    <phoneticPr fontId="0" type="Hiragana"/>
  </si>
  <si>
    <t>01430</t>
    <phoneticPr fontId="0" type="Hiragana"/>
  </si>
  <si>
    <t>郭清海</t>
    <phoneticPr fontId="0" type="Hiragana"/>
  </si>
  <si>
    <t>作業員</t>
    <phoneticPr fontId="0" type="Hiragana"/>
  </si>
  <si>
    <t>資遣(最後工作日2/28)，3/5退保，薪資結算至2/28</t>
    <phoneticPr fontId="0" type="Hiragana"/>
  </si>
  <si>
    <t>V</t>
    <phoneticPr fontId="0" type="Hiragana"/>
  </si>
  <si>
    <t>南科倉儲物流</t>
    <phoneticPr fontId="0" type="Hiragana"/>
  </si>
  <si>
    <t>02380</t>
    <phoneticPr fontId="0" type="Hiragana"/>
  </si>
  <si>
    <t>林美伶</t>
    <phoneticPr fontId="0" type="Hiragana"/>
  </si>
  <si>
    <t>助理會計</t>
    <phoneticPr fontId="0" type="Hiragana"/>
  </si>
  <si>
    <t>文件銷毀站</t>
    <phoneticPr fontId="0" type="Hiragana"/>
  </si>
  <si>
    <t>02571</t>
    <phoneticPr fontId="0" type="Hiragana"/>
  </si>
  <si>
    <t>張高瑋</t>
    <phoneticPr fontId="0" type="Hiragana"/>
  </si>
  <si>
    <t>3.5噸司機</t>
    <phoneticPr fontId="0" type="Hiragana"/>
  </si>
  <si>
    <t>3/7退保</t>
    <phoneticPr fontId="0" type="Hiragana"/>
  </si>
  <si>
    <t>中部倉庫</t>
    <phoneticPr fontId="0" type="Hiragana"/>
  </si>
  <si>
    <t>X</t>
    <phoneticPr fontId="0" type="Hiragana"/>
  </si>
  <si>
    <t>葉志隆</t>
    <phoneticPr fontId="0" type="Hiragana"/>
  </si>
  <si>
    <t>臨時工</t>
    <phoneticPr fontId="0" type="Hiragana"/>
  </si>
  <si>
    <t>3/10退保</t>
    <phoneticPr fontId="0" type="Hiragana"/>
  </si>
  <si>
    <t>物流管理組</t>
    <phoneticPr fontId="0" type="Hiragana"/>
  </si>
  <si>
    <t>02515</t>
    <phoneticPr fontId="35" type="Hiragana"/>
  </si>
  <si>
    <t>許子毅</t>
    <phoneticPr fontId="0" type="Hiragana"/>
  </si>
  <si>
    <t>拖車司機</t>
    <phoneticPr fontId="0" type="Hiragana"/>
  </si>
  <si>
    <t>3/10退保，3/6-3/9連續曠職三日</t>
    <phoneticPr fontId="0" type="Hiragana"/>
  </si>
  <si>
    <t>春日站</t>
    <phoneticPr fontId="0" type="Hiragana"/>
  </si>
  <si>
    <t>C00052</t>
    <phoneticPr fontId="0" type="Hiragana"/>
  </si>
  <si>
    <t>外場人員</t>
    <phoneticPr fontId="0" type="Hiragana"/>
  </si>
  <si>
    <t>3/11退保</t>
    <phoneticPr fontId="0" type="Hiragana"/>
  </si>
  <si>
    <t>金馬站</t>
    <phoneticPr fontId="0" type="Hiragana"/>
  </si>
  <si>
    <t>陳文鋒</t>
    <phoneticPr fontId="0" type="Hiragana"/>
  </si>
  <si>
    <t>文山專案</t>
    <phoneticPr fontId="0" type="Hiragana"/>
  </si>
  <si>
    <t>02621</t>
    <phoneticPr fontId="0" type="Hiragana"/>
  </si>
  <si>
    <t>章文彥</t>
    <phoneticPr fontId="0" type="Hiragana"/>
  </si>
  <si>
    <t>作業員</t>
    <phoneticPr fontId="0" type="Hiragana"/>
  </si>
  <si>
    <t>3/12退保</t>
    <phoneticPr fontId="0" type="Hiragana"/>
  </si>
  <si>
    <t>顏珮如</t>
    <phoneticPr fontId="0" type="Hiragana"/>
  </si>
  <si>
    <t>C00051</t>
    <phoneticPr fontId="0" type="Hiragana"/>
  </si>
  <si>
    <t>王莉雯</t>
    <phoneticPr fontId="0" type="Hiragana"/>
  </si>
  <si>
    <t>3/13退保</t>
    <phoneticPr fontId="0" type="Hiragana"/>
  </si>
  <si>
    <t>業務-澤嵐專案</t>
    <phoneticPr fontId="0" type="Hiragana"/>
  </si>
  <si>
    <t>02042</t>
    <phoneticPr fontId="0" type="Hiragana"/>
  </si>
  <si>
    <t>事務員</t>
    <phoneticPr fontId="0" type="Hiragana"/>
  </si>
  <si>
    <t>C00055</t>
    <phoneticPr fontId="0" type="Hiragana"/>
  </si>
  <si>
    <t>葉宸明</t>
    <phoneticPr fontId="0" type="Hiragana"/>
  </si>
  <si>
    <t>3/14退保</t>
    <phoneticPr fontId="0" type="Hiragana"/>
  </si>
  <si>
    <t>02595</t>
    <phoneticPr fontId="35" type="Hiragana"/>
  </si>
  <si>
    <t>陳政宏</t>
    <phoneticPr fontId="0" type="Hiragana"/>
  </si>
  <si>
    <t>台南站</t>
    <phoneticPr fontId="0" type="Hiragana"/>
  </si>
  <si>
    <t>02447</t>
    <phoneticPr fontId="35" type="Hiragana"/>
  </si>
  <si>
    <t>杜志祥</t>
    <phoneticPr fontId="0" type="Hiragana"/>
  </si>
  <si>
    <t>夾子車司機</t>
    <phoneticPr fontId="0" type="Hiragana"/>
  </si>
  <si>
    <t>C00054</t>
    <phoneticPr fontId="0" type="Hiragana"/>
  </si>
  <si>
    <t>顏念驊</t>
    <phoneticPr fontId="0" type="Hiragana"/>
  </si>
  <si>
    <t>3/17退保</t>
    <phoneticPr fontId="0" type="Hiragana"/>
  </si>
  <si>
    <t>C00053</t>
    <phoneticPr fontId="0" type="Hiragana"/>
  </si>
  <si>
    <t>白佳偉</t>
    <phoneticPr fontId="0" type="Hiragana"/>
  </si>
  <si>
    <t>林雅慧</t>
    <phoneticPr fontId="0" type="Hiragana"/>
  </si>
  <si>
    <t>助理會計-臨時工</t>
    <phoneticPr fontId="0" type="Hiragana"/>
  </si>
  <si>
    <t>3/19退保</t>
    <phoneticPr fontId="0" type="Hiragana"/>
  </si>
  <si>
    <t>陳翠茹</t>
    <phoneticPr fontId="0" type="Hiragana"/>
  </si>
  <si>
    <t>徐慧真</t>
    <phoneticPr fontId="0" type="Hiragana"/>
  </si>
  <si>
    <t>3/19退保(9點多離開)</t>
    <phoneticPr fontId="0" type="Hiragana"/>
  </si>
  <si>
    <t>02494</t>
    <phoneticPr fontId="0" type="Hiragana"/>
  </si>
  <si>
    <t>紀宛怡</t>
    <phoneticPr fontId="0" type="Hiragana"/>
  </si>
  <si>
    <t>3/20退保</t>
    <phoneticPr fontId="0" type="Hiragana"/>
  </si>
  <si>
    <t>02584</t>
    <phoneticPr fontId="0" type="Hiragana"/>
  </si>
  <si>
    <t>楊博盛</t>
    <phoneticPr fontId="0" type="Hiragana"/>
  </si>
  <si>
    <t>計時</t>
    <phoneticPr fontId="0" type="Hiragana"/>
  </si>
  <si>
    <t>3/21退保</t>
    <phoneticPr fontId="0" type="Hiragana"/>
  </si>
  <si>
    <t>中區營運中心</t>
    <phoneticPr fontId="0" type="Hiragana"/>
  </si>
  <si>
    <t>02560</t>
    <phoneticPr fontId="0" type="Hiragana"/>
  </si>
  <si>
    <t>副理</t>
    <phoneticPr fontId="0" type="Hiragana"/>
  </si>
  <si>
    <t>3/23退保</t>
    <phoneticPr fontId="0" type="Hiragana"/>
  </si>
  <si>
    <t>草屯站</t>
    <phoneticPr fontId="0" type="Hiragana"/>
  </si>
  <si>
    <t>01429</t>
    <phoneticPr fontId="0" type="Hiragana"/>
  </si>
  <si>
    <t>員林三信站</t>
    <phoneticPr fontId="0" type="Hiragana"/>
  </si>
  <si>
    <t>02265</t>
    <phoneticPr fontId="0" type="Hiragana"/>
  </si>
  <si>
    <t>3/24退保;薪資截止日3/30</t>
    <phoneticPr fontId="0" type="Hiragana"/>
  </si>
  <si>
    <t>施廷翰</t>
    <phoneticPr fontId="0" type="Hiragana"/>
  </si>
  <si>
    <t>黃加壽</t>
    <phoneticPr fontId="0" type="Hiragana"/>
  </si>
  <si>
    <t>莊建宏</t>
    <phoneticPr fontId="0" type="Hiragana"/>
  </si>
  <si>
    <t>3/19退保</t>
    <phoneticPr fontId="0" type="Hiragana"/>
  </si>
  <si>
    <t>3/13退保，資遣(3/2寄資遣通報);薪資截止日3/21</t>
    <phoneticPr fontId="0" type="Hiragana"/>
  </si>
  <si>
    <t>徐曉珮</t>
    <phoneticPr fontId="0" type="Hiragana"/>
  </si>
  <si>
    <t>鄭旭志</t>
    <phoneticPr fontId="0" type="Hiragana"/>
  </si>
  <si>
    <t>楊儒讚</t>
    <phoneticPr fontId="0" type="Hiragana"/>
  </si>
  <si>
    <t>湛憲閎</t>
    <phoneticPr fontId="0" type="Hiragana"/>
  </si>
  <si>
    <t>何嘉輝</t>
    <phoneticPr fontId="0" type="Hiragana"/>
  </si>
  <si>
    <t>黃漢傑</t>
    <phoneticPr fontId="0" type="Hiragana"/>
  </si>
  <si>
    <t>楊庚生</t>
    <phoneticPr fontId="0" type="Hiragana"/>
  </si>
  <si>
    <t>周贊祐</t>
    <phoneticPr fontId="0" type="Hiragana"/>
  </si>
  <si>
    <t>陳柏翰</t>
    <phoneticPr fontId="0" type="Hiragana"/>
  </si>
  <si>
    <t>黎子洋</t>
    <phoneticPr fontId="0" type="Hiragana"/>
  </si>
  <si>
    <t>林毓展</t>
    <phoneticPr fontId="0" type="Hiragana"/>
  </si>
  <si>
    <t>文件銷毀站</t>
    <phoneticPr fontId="0" type="Hiragana"/>
  </si>
  <si>
    <t>創新中心</t>
    <phoneticPr fontId="0" type="Hiragana"/>
  </si>
  <si>
    <t>徐利芳</t>
    <phoneticPr fontId="0" type="Hiragana"/>
  </si>
  <si>
    <t>事務員</t>
    <phoneticPr fontId="0" type="Hiragana"/>
  </si>
  <si>
    <t>中午即離職，未加保</t>
    <phoneticPr fontId="0" type="Hiragana"/>
  </si>
  <si>
    <t>中部倉庫</t>
    <phoneticPr fontId="0" type="Hiragana"/>
  </si>
  <si>
    <t>未報到</t>
    <phoneticPr fontId="0" type="Hiragana"/>
  </si>
  <si>
    <t>作業員</t>
    <phoneticPr fontId="0" type="Hiragana"/>
  </si>
  <si>
    <t>江朕緯</t>
    <phoneticPr fontId="0" type="Hiragana"/>
  </si>
  <si>
    <t>陳堉萍</t>
    <phoneticPr fontId="0" type="Hiragana"/>
  </si>
  <si>
    <t>洪佩玲</t>
    <phoneticPr fontId="0" type="Hiragana"/>
  </si>
  <si>
    <t>王露瑟</t>
    <phoneticPr fontId="0" type="Hiragana"/>
  </si>
  <si>
    <t>X</t>
    <phoneticPr fontId="0" type="Hiragana"/>
  </si>
  <si>
    <t>嘉陽高中</t>
    <phoneticPr fontId="0" type="Hiragana"/>
  </si>
  <si>
    <t>稽核室</t>
    <phoneticPr fontId="0" type="Hiragana"/>
  </si>
  <si>
    <t>高級管理師</t>
    <phoneticPr fontId="0" type="Hiragana"/>
  </si>
  <si>
    <t>4/7退保</t>
    <phoneticPr fontId="0" type="Hiragana"/>
  </si>
  <si>
    <t>文件銷毀站</t>
    <phoneticPr fontId="0" type="Hiragana"/>
  </si>
  <si>
    <t>組長</t>
    <phoneticPr fontId="0" type="Hiragana"/>
  </si>
  <si>
    <t>作業員</t>
    <phoneticPr fontId="0" type="Hiragana"/>
  </si>
  <si>
    <t>陳堉萍</t>
    <phoneticPr fontId="0" type="Hiragana"/>
  </si>
  <si>
    <t>物流管理組</t>
    <phoneticPr fontId="0" type="Hiragana"/>
  </si>
  <si>
    <t>夾子車司機</t>
    <phoneticPr fontId="0" type="Hiragana"/>
  </si>
  <si>
    <t>楊礎源</t>
    <phoneticPr fontId="0" type="Hiragana"/>
  </si>
  <si>
    <t>4/9退保(4/6上班途中受傷,4/7上班一天,4/8無故未到.4/9說要離職)</t>
    <phoneticPr fontId="0" type="Hiragana"/>
  </si>
  <si>
    <t>環安組</t>
    <phoneticPr fontId="0" type="Hiragana"/>
  </si>
  <si>
    <t>管理師</t>
    <phoneticPr fontId="0" type="Hiragana"/>
  </si>
  <si>
    <t>4/10退保</t>
    <phoneticPr fontId="0" type="Hiragana"/>
  </si>
  <si>
    <t>創新中心</t>
    <phoneticPr fontId="0" type="Hiragana"/>
  </si>
  <si>
    <t>事務員</t>
    <phoneticPr fontId="0" type="Hiragana"/>
  </si>
  <si>
    <t>陳木柱</t>
    <phoneticPr fontId="0" type="Hiragana"/>
  </si>
  <si>
    <t>作業員</t>
    <phoneticPr fontId="0" type="Hiragana"/>
  </si>
  <si>
    <t>總經理室</t>
    <phoneticPr fontId="0" type="Hiragana"/>
  </si>
  <si>
    <t>高級管理師</t>
    <phoneticPr fontId="0" type="Hiragana"/>
  </si>
  <si>
    <t>劉晏汝</t>
    <phoneticPr fontId="0" type="Hiragana"/>
  </si>
  <si>
    <t>4/11退保</t>
    <phoneticPr fontId="0" type="Hiragana"/>
  </si>
  <si>
    <t>行銷業務中心</t>
    <phoneticPr fontId="0" type="Hiragana"/>
  </si>
  <si>
    <t>黃凱暉</t>
    <phoneticPr fontId="0" type="Hiragana"/>
  </si>
  <si>
    <t>管理師</t>
    <phoneticPr fontId="0" type="Hiragana"/>
  </si>
  <si>
    <t>4/14退保</t>
    <phoneticPr fontId="0" type="Hiragana"/>
  </si>
  <si>
    <t>4/13寄資遣通報(4/15撤銷資遣通報)</t>
    <phoneticPr fontId="0" type="Hiragana"/>
  </si>
  <si>
    <t>王奕乃</t>
    <phoneticPr fontId="0" type="Hiragana"/>
  </si>
  <si>
    <t>作業員</t>
    <phoneticPr fontId="0" type="Hiragana"/>
  </si>
  <si>
    <t>4/15退保</t>
    <phoneticPr fontId="0" type="Hiragana"/>
  </si>
  <si>
    <t>02632</t>
    <phoneticPr fontId="0" type="Hiragana"/>
  </si>
  <si>
    <t>02633</t>
    <phoneticPr fontId="0" type="Hiragana"/>
  </si>
  <si>
    <t>02634</t>
    <phoneticPr fontId="0" type="Hiragana"/>
  </si>
  <si>
    <t>02635</t>
    <phoneticPr fontId="0" type="Hiragana"/>
  </si>
  <si>
    <t>02636</t>
    <phoneticPr fontId="0" type="Hiragana"/>
  </si>
  <si>
    <t>02637</t>
    <phoneticPr fontId="0" type="Hiragana"/>
  </si>
  <si>
    <t>02638</t>
    <phoneticPr fontId="0" type="Hiragana"/>
  </si>
  <si>
    <t>02639</t>
    <phoneticPr fontId="0" type="Hiragana"/>
  </si>
  <si>
    <t>02640</t>
    <phoneticPr fontId="0" type="Hiragana"/>
  </si>
  <si>
    <t>02641</t>
    <phoneticPr fontId="0" type="Hiragana"/>
  </si>
  <si>
    <t>X</t>
    <phoneticPr fontId="0" type="Hiragana"/>
  </si>
  <si>
    <t>02523</t>
    <phoneticPr fontId="35" type="Hiragana"/>
  </si>
  <si>
    <t>02538</t>
    <phoneticPr fontId="35" type="Hiragana"/>
  </si>
  <si>
    <t>友達資收專案</t>
    <phoneticPr fontId="0" type="Hiragana"/>
  </si>
  <si>
    <t>00974</t>
    <phoneticPr fontId="0" type="Hiragana"/>
  </si>
  <si>
    <t>02271</t>
    <phoneticPr fontId="35" type="Hiragana"/>
  </si>
  <si>
    <t>胡家祥</t>
    <phoneticPr fontId="0" type="Hiragana"/>
  </si>
  <si>
    <t>助理會計</t>
    <phoneticPr fontId="0" type="Hiragana"/>
  </si>
  <si>
    <t>X</t>
    <phoneticPr fontId="0" type="Hiragana"/>
  </si>
  <si>
    <t>4/12紙本變更投保身份，退團保(4/12-9/12育嬰留停)</t>
    <phoneticPr fontId="0" type="Hiragana"/>
  </si>
  <si>
    <t>4/16退保</t>
    <phoneticPr fontId="0" type="Hiragana"/>
  </si>
  <si>
    <t>L120604559，57.08.31</t>
    <phoneticPr fontId="0" type="Hiragana"/>
  </si>
  <si>
    <t>01633</t>
    <phoneticPr fontId="0" type="Hiragana"/>
  </si>
  <si>
    <t>物流管理組</t>
    <phoneticPr fontId="0" type="Hiragana"/>
  </si>
  <si>
    <t>彰興站</t>
    <phoneticPr fontId="0" type="Hiragana"/>
  </si>
  <si>
    <t>鄭汪斌</t>
    <phoneticPr fontId="0" type="Hiragana"/>
  </si>
  <si>
    <t>夾子車司機</t>
    <phoneticPr fontId="0" type="Hiragana"/>
  </si>
  <si>
    <t>夾子車司機</t>
    <phoneticPr fontId="0" type="Hiragana"/>
  </si>
  <si>
    <t>張雅涵</t>
    <phoneticPr fontId="0" type="Hiragana"/>
  </si>
  <si>
    <t>行政管理組</t>
    <phoneticPr fontId="0" type="Hiragana"/>
  </si>
  <si>
    <t>潘慈憶</t>
    <phoneticPr fontId="0" type="Hiragana"/>
  </si>
  <si>
    <t>工讀生</t>
    <phoneticPr fontId="0" type="Hiragana"/>
  </si>
  <si>
    <t>王明富</t>
    <phoneticPr fontId="0" type="Hiragana"/>
  </si>
  <si>
    <t>邱家銘</t>
    <phoneticPr fontId="0" type="Hiragana"/>
  </si>
  <si>
    <t>劉惠今</t>
    <phoneticPr fontId="0" type="Hiragana"/>
  </si>
  <si>
    <t>台中德化站</t>
    <phoneticPr fontId="0" type="Hiragana"/>
  </si>
  <si>
    <t>外場人員</t>
    <phoneticPr fontId="0" type="Hiragana"/>
  </si>
  <si>
    <t>4/22來電取消報到</t>
    <phoneticPr fontId="0" type="Hiragana"/>
  </si>
  <si>
    <t>02642</t>
    <phoneticPr fontId="0" type="Hiragana"/>
  </si>
  <si>
    <r>
      <t>4/16最後上班日;</t>
    </r>
    <r>
      <rPr>
        <sz val="12"/>
        <rFont val="微軟正黑體"/>
        <family val="2"/>
        <charset val="136"/>
      </rPr>
      <t>4/21(二)離境退保</t>
    </r>
    <phoneticPr fontId="0" type="Hiragana"/>
  </si>
  <si>
    <t>陳宥渝</t>
    <phoneticPr fontId="0" type="Hiragana"/>
  </si>
  <si>
    <t>助理管理師</t>
    <phoneticPr fontId="0" type="Hiragana"/>
  </si>
  <si>
    <t>業務行銷中心</t>
    <phoneticPr fontId="0" type="Hiragana"/>
  </si>
  <si>
    <t>業務處行政室</t>
    <phoneticPr fontId="0" type="Hiragana"/>
  </si>
  <si>
    <t>曾資翔</t>
    <phoneticPr fontId="0" type="Hiragana"/>
  </si>
  <si>
    <t>助理管理師</t>
    <phoneticPr fontId="0" type="Hiragana"/>
  </si>
  <si>
    <t>神岡站</t>
    <phoneticPr fontId="0" type="Hiragana"/>
  </si>
  <si>
    <t>外場人員</t>
    <phoneticPr fontId="0" type="Hiragana"/>
  </si>
  <si>
    <t>便利通路事業處</t>
    <phoneticPr fontId="0" type="Hiragana"/>
  </si>
  <si>
    <t>工讀生</t>
    <phoneticPr fontId="0" type="Hiragana"/>
  </si>
  <si>
    <t>文山專案</t>
    <phoneticPr fontId="0" type="Hiragana"/>
  </si>
  <si>
    <t>作業員</t>
    <phoneticPr fontId="0" type="Hiragana"/>
  </si>
  <si>
    <t>高雄大昌站</t>
    <phoneticPr fontId="0" type="Hiragana"/>
  </si>
  <si>
    <t>余宥德</t>
    <phoneticPr fontId="0" type="Hiragana"/>
  </si>
  <si>
    <t>3.5噸司機</t>
    <phoneticPr fontId="0" type="Hiragana"/>
  </si>
  <si>
    <t>4/25退保</t>
    <phoneticPr fontId="0" type="Hiragana"/>
  </si>
  <si>
    <t>中部倉庫(愛地雅專案)</t>
    <phoneticPr fontId="0" type="Hiragana"/>
  </si>
  <si>
    <t>吳世輝</t>
    <phoneticPr fontId="0" type="Hiragana"/>
  </si>
  <si>
    <t>作業員</t>
    <phoneticPr fontId="0" type="Hiragana"/>
  </si>
  <si>
    <t>文件銷毀站</t>
    <phoneticPr fontId="0" type="Hiragana"/>
  </si>
  <si>
    <t>姜鈺皇</t>
    <phoneticPr fontId="0" type="Hiragana"/>
  </si>
  <si>
    <t>外場人員</t>
    <phoneticPr fontId="0" type="Hiragana"/>
  </si>
  <si>
    <t>4/25退保</t>
    <phoneticPr fontId="0" type="Hiragana"/>
  </si>
  <si>
    <t>02643</t>
    <phoneticPr fontId="0" type="Hiragana"/>
  </si>
  <si>
    <t>02644</t>
    <phoneticPr fontId="0" type="Hiragana"/>
  </si>
  <si>
    <t>02645</t>
    <phoneticPr fontId="0" type="Hiragana"/>
  </si>
  <si>
    <t>4/1事假;4/2退保(不計薪)</t>
    <phoneticPr fontId="0" type="Hiragana"/>
  </si>
  <si>
    <t>4/20事假;4/21退保</t>
    <phoneticPr fontId="0" type="Hiragana"/>
  </si>
  <si>
    <t>陳靜麗</t>
    <phoneticPr fontId="0" type="Hiragana"/>
  </si>
  <si>
    <t>洪佩玲</t>
    <phoneticPr fontId="0" type="Hiragana"/>
  </si>
  <si>
    <t>4/28寄送留停(4/28-5/31);特休到4/22(薪資截至4/22)</t>
    <phoneticPr fontId="0" type="Hiragana"/>
  </si>
  <si>
    <t>02064</t>
    <phoneticPr fontId="0" type="Hiragana"/>
  </si>
  <si>
    <t>鄭台麟</t>
    <phoneticPr fontId="0" type="Hiragana"/>
  </si>
  <si>
    <t>02025</t>
    <phoneticPr fontId="0" type="Hiragana"/>
  </si>
  <si>
    <t>02612</t>
    <phoneticPr fontId="0" type="Hiragana"/>
  </si>
  <si>
    <t>梁張玉樹</t>
    <phoneticPr fontId="0" type="Hiragana"/>
  </si>
  <si>
    <t>4/18退保;4/18事假</t>
    <phoneticPr fontId="0" type="Hiragana"/>
  </si>
  <si>
    <t>楊礎源</t>
    <phoneticPr fontId="0" type="Hiragana"/>
  </si>
  <si>
    <t>林業豐</t>
    <phoneticPr fontId="0" type="Hiragana"/>
  </si>
  <si>
    <t>邱文海</t>
    <phoneticPr fontId="0" type="Hiragana"/>
  </si>
  <si>
    <t>王俊衛</t>
    <phoneticPr fontId="0" type="Hiragana"/>
  </si>
  <si>
    <t>余思穎</t>
    <phoneticPr fontId="0" type="Hiragana"/>
  </si>
  <si>
    <t>國際事業處</t>
    <phoneticPr fontId="0" type="Hiragana"/>
  </si>
  <si>
    <t>林貝錦</t>
    <phoneticPr fontId="0" type="Hiragana"/>
  </si>
  <si>
    <t>物流管理組</t>
    <phoneticPr fontId="0" type="Hiragana"/>
  </si>
  <si>
    <t>夾子車司機</t>
    <phoneticPr fontId="0" type="Hiragana"/>
  </si>
  <si>
    <t>洪祐謙</t>
    <phoneticPr fontId="0" type="Hiragana"/>
  </si>
  <si>
    <t>李育嘉</t>
    <phoneticPr fontId="0" type="Hiragana"/>
  </si>
  <si>
    <t>台中德化站</t>
    <phoneticPr fontId="0" type="Hiragana"/>
  </si>
  <si>
    <t>外場人員</t>
    <phoneticPr fontId="0" type="Hiragana"/>
  </si>
  <si>
    <t>薪水合併5月份</t>
    <phoneticPr fontId="0" type="Hiragana"/>
  </si>
  <si>
    <t>02301</t>
    <phoneticPr fontId="0" type="Hiragana"/>
  </si>
  <si>
    <t>02413</t>
    <phoneticPr fontId="0" type="Hiragana"/>
  </si>
  <si>
    <t>02601</t>
    <phoneticPr fontId="0" type="Hiragana"/>
  </si>
  <si>
    <t>02554</t>
    <phoneticPr fontId="0" type="Hiragana"/>
  </si>
  <si>
    <t>廖育晨</t>
    <phoneticPr fontId="0" type="Hiragana"/>
  </si>
  <si>
    <t>阿南</t>
    <phoneticPr fontId="0" type="Hiragana"/>
  </si>
  <si>
    <t>02544</t>
    <phoneticPr fontId="0" type="Hiragana"/>
  </si>
  <si>
    <t>郭惠真</t>
    <phoneticPr fontId="0" type="Hiragana"/>
  </si>
  <si>
    <t>4/30退保</t>
    <phoneticPr fontId="0" type="Hiragana"/>
  </si>
  <si>
    <t>廖柏鈞</t>
    <phoneticPr fontId="0" type="Hiragana"/>
  </si>
  <si>
    <t>蔡銘浩</t>
    <phoneticPr fontId="0" type="Hiragana"/>
  </si>
  <si>
    <t>彰興站</t>
    <phoneticPr fontId="0" type="Hiragana"/>
  </si>
  <si>
    <t>吳家宏</t>
    <phoneticPr fontId="0" type="Hiragana"/>
  </si>
  <si>
    <t>外場人員</t>
    <phoneticPr fontId="0" type="Hiragana"/>
  </si>
  <si>
    <t>周建明</t>
    <phoneticPr fontId="0" type="Hiragana"/>
  </si>
  <si>
    <t>劉夏吟</t>
    <phoneticPr fontId="0" type="Hiragana"/>
  </si>
  <si>
    <t>文山專案</t>
    <phoneticPr fontId="0" type="Hiragana"/>
  </si>
  <si>
    <t>作業員</t>
    <phoneticPr fontId="0" type="Hiragana"/>
  </si>
  <si>
    <t>5/1退保</t>
    <phoneticPr fontId="0" type="Hiragana"/>
  </si>
  <si>
    <t>劉會云</t>
    <phoneticPr fontId="0" type="Hiragana"/>
  </si>
  <si>
    <t>5/1退保</t>
    <phoneticPr fontId="0" type="Hiragana"/>
  </si>
  <si>
    <t>吳季霖</t>
    <phoneticPr fontId="0" type="Hiragana"/>
  </si>
  <si>
    <t>文山專案</t>
    <phoneticPr fontId="0" type="Hiragana"/>
  </si>
  <si>
    <t>作業員</t>
    <phoneticPr fontId="0" type="Hiragana"/>
  </si>
  <si>
    <t>5/5退保</t>
    <phoneticPr fontId="0" type="Hiragana"/>
  </si>
  <si>
    <t>5/5退保</t>
    <phoneticPr fontId="0" type="Hiragana"/>
  </si>
  <si>
    <t>02650</t>
    <phoneticPr fontId="0" type="Hiragana"/>
  </si>
  <si>
    <t>02646</t>
    <phoneticPr fontId="0" type="Hiragana"/>
  </si>
  <si>
    <t>02647</t>
    <phoneticPr fontId="0" type="Hiragana"/>
  </si>
  <si>
    <t>02648</t>
    <phoneticPr fontId="0" type="Hiragana"/>
  </si>
  <si>
    <t>02649</t>
    <phoneticPr fontId="0" type="Hiragana"/>
  </si>
  <si>
    <t>4/30退保</t>
    <phoneticPr fontId="0" type="Hiragana"/>
  </si>
  <si>
    <t>02204</t>
    <phoneticPr fontId="66" type="noConversion"/>
  </si>
  <si>
    <t>02278</t>
    <phoneticPr fontId="35" type="Hiragana"/>
  </si>
  <si>
    <t>4/30退保(4/13-5/31申請留停);5/1部分工時加保(無加健保)</t>
    <phoneticPr fontId="0" type="Hiragana"/>
  </si>
  <si>
    <t>02365</t>
    <phoneticPr fontId="0" type="Hiragana"/>
  </si>
  <si>
    <t>曾資翔</t>
    <phoneticPr fontId="0" type="Hiragana"/>
  </si>
  <si>
    <t>文件銷毀站</t>
    <phoneticPr fontId="0" type="Hiragana"/>
  </si>
  <si>
    <t>業務專員</t>
    <phoneticPr fontId="0" type="Hiragana"/>
  </si>
  <si>
    <t>文山專案</t>
    <phoneticPr fontId="0" type="Hiragana"/>
  </si>
  <si>
    <t>朝陽中學</t>
    <phoneticPr fontId="0" type="Hiragana"/>
  </si>
  <si>
    <t>2名</t>
    <phoneticPr fontId="0" type="Hiragana"/>
  </si>
  <si>
    <t>桃園站報到</t>
    <phoneticPr fontId="0" type="Hiragana"/>
  </si>
  <si>
    <t>國際事業處</t>
    <phoneticPr fontId="0" type="Hiragana"/>
  </si>
  <si>
    <t>管理師</t>
    <phoneticPr fontId="0" type="Hiragana"/>
  </si>
  <si>
    <t>F122252755、54.11.17</t>
    <phoneticPr fontId="0" type="Hiragana"/>
  </si>
  <si>
    <t>孫志強</t>
    <phoneticPr fontId="0" type="Hiragana"/>
  </si>
  <si>
    <t>徐駿綸</t>
    <phoneticPr fontId="0" type="Hiragana"/>
  </si>
  <si>
    <t>作業員</t>
    <phoneticPr fontId="0" type="Hiragana"/>
  </si>
  <si>
    <t>拖車司機</t>
    <phoneticPr fontId="0" type="Hiragana"/>
  </si>
  <si>
    <t>9點離開</t>
    <phoneticPr fontId="0" type="Hiragana"/>
  </si>
  <si>
    <t>黃仲裕</t>
    <phoneticPr fontId="0" type="Hiragana"/>
  </si>
  <si>
    <t>大里站</t>
    <phoneticPr fontId="0" type="Hiragana"/>
  </si>
  <si>
    <t>林宏</t>
    <phoneticPr fontId="0" type="Hiragana"/>
  </si>
  <si>
    <t>3.5噸司機</t>
    <phoneticPr fontId="0" type="Hiragana"/>
  </si>
  <si>
    <t>吳聖祥</t>
    <phoneticPr fontId="0" type="Hiragana"/>
  </si>
  <si>
    <t>楊旭中</t>
    <phoneticPr fontId="0" type="Hiragana"/>
  </si>
  <si>
    <t>李建輝</t>
    <phoneticPr fontId="0" type="Hiragana"/>
  </si>
  <si>
    <t>5/9退保</t>
    <phoneticPr fontId="0" type="Hiragana"/>
  </si>
  <si>
    <t>5/12退保</t>
    <phoneticPr fontId="0" type="Hiragana"/>
  </si>
  <si>
    <t>國際事業處</t>
    <phoneticPr fontId="0" type="Hiragana"/>
  </si>
  <si>
    <t>陳夢竹</t>
    <phoneticPr fontId="0" type="Hiragana"/>
  </si>
  <si>
    <t>管理師</t>
    <phoneticPr fontId="0" type="Hiragana"/>
  </si>
  <si>
    <t>張傑</t>
    <phoneticPr fontId="0" type="Hiragana"/>
  </si>
  <si>
    <t>張傑</t>
    <phoneticPr fontId="0" type="Hiragana"/>
  </si>
  <si>
    <t>5/13退保</t>
    <phoneticPr fontId="0" type="Hiragana"/>
  </si>
  <si>
    <t>5/13退保(站區未通報)</t>
    <phoneticPr fontId="0" type="Hiragana"/>
  </si>
  <si>
    <t>02654</t>
    <phoneticPr fontId="0" type="Hiragana"/>
  </si>
  <si>
    <t>02655</t>
    <phoneticPr fontId="0" type="Hiragana"/>
  </si>
  <si>
    <t>02652</t>
    <phoneticPr fontId="0" type="Hiragana"/>
  </si>
  <si>
    <t>5/2退保(5月份薪資5/12付款結清)</t>
    <phoneticPr fontId="0" type="Hiragana"/>
  </si>
  <si>
    <t>陳致安</t>
    <phoneticPr fontId="0" type="Hiragana"/>
  </si>
  <si>
    <t>業務中心</t>
    <phoneticPr fontId="0" type="Hiragana"/>
  </si>
  <si>
    <t>業務專員</t>
    <phoneticPr fontId="0" type="Hiragana"/>
  </si>
  <si>
    <t>稽核室</t>
    <phoneticPr fontId="0" type="Hiragana"/>
  </si>
  <si>
    <t>管理師</t>
    <phoneticPr fontId="0" type="Hiragana"/>
  </si>
  <si>
    <t>友達七星</t>
    <phoneticPr fontId="0" type="Hiragana"/>
  </si>
  <si>
    <t>作業員</t>
    <phoneticPr fontId="0" type="Hiragana"/>
  </si>
  <si>
    <t>黃義修</t>
    <phoneticPr fontId="0" type="Hiragana"/>
  </si>
  <si>
    <t>黃義修</t>
    <phoneticPr fontId="0" type="Hiragana"/>
  </si>
  <si>
    <t>文山專案</t>
    <phoneticPr fontId="0" type="Hiragana"/>
  </si>
  <si>
    <t>作業員</t>
    <phoneticPr fontId="0" type="Hiragana"/>
  </si>
  <si>
    <t>鍾瑞濱</t>
    <phoneticPr fontId="0" type="Hiragana"/>
  </si>
  <si>
    <t>約中午離開，勞健保刪除(團保資料已上傳未確認，尚無法退保)</t>
    <phoneticPr fontId="0" type="Hiragana"/>
  </si>
  <si>
    <t>陳怡佩</t>
    <phoneticPr fontId="0" type="Hiragana"/>
  </si>
  <si>
    <t>營運處行政室</t>
    <phoneticPr fontId="0" type="Hiragana"/>
  </si>
  <si>
    <t>儲備幹部</t>
    <phoneticPr fontId="0" type="Hiragana"/>
  </si>
  <si>
    <t>蕭再宏</t>
    <phoneticPr fontId="0" type="Hiragana"/>
  </si>
  <si>
    <t>台中水湳站</t>
    <phoneticPr fontId="0" type="Hiragana"/>
  </si>
  <si>
    <t>副理</t>
    <phoneticPr fontId="0" type="Hiragana"/>
  </si>
  <si>
    <t>5/16退保</t>
    <phoneticPr fontId="0" type="Hiragana"/>
  </si>
  <si>
    <t>5/16退保，最後工作日5/15(5/16請假未到)</t>
    <phoneticPr fontId="0" type="Hiragana"/>
  </si>
  <si>
    <t>5/18退保(連續曠職三日)</t>
    <phoneticPr fontId="0" type="Hiragana"/>
  </si>
  <si>
    <t>5/19退保(連續曠職三日)</t>
    <phoneticPr fontId="0" type="Hiragana"/>
  </si>
  <si>
    <t>5/19退保</t>
    <phoneticPr fontId="0" type="Hiragana"/>
  </si>
  <si>
    <t>未通報(5/20加保)</t>
    <phoneticPr fontId="0" type="Hiragana"/>
  </si>
  <si>
    <t>5/20退保</t>
    <phoneticPr fontId="0" type="Hiragana"/>
  </si>
  <si>
    <t>彰興站</t>
    <phoneticPr fontId="0" type="Hiragana"/>
  </si>
  <si>
    <t>外場人員</t>
    <phoneticPr fontId="0" type="Hiragana"/>
  </si>
  <si>
    <t>阿利斯</t>
    <phoneticPr fontId="0" type="Hiragana"/>
  </si>
  <si>
    <t>全興處理一課</t>
    <phoneticPr fontId="0" type="Hiragana"/>
  </si>
  <si>
    <t>外勞</t>
    <phoneticPr fontId="0" type="Hiragana"/>
  </si>
  <si>
    <t>葉俊谷</t>
    <phoneticPr fontId="0" type="Hiragana"/>
  </si>
  <si>
    <t>5/21退保</t>
    <phoneticPr fontId="0" type="Hiragana"/>
  </si>
  <si>
    <t>5/21來電取消報到</t>
    <phoneticPr fontId="0" type="Hiragana"/>
  </si>
  <si>
    <t>春日站</t>
    <phoneticPr fontId="0" type="Hiragana"/>
  </si>
  <si>
    <t>外場人員</t>
    <phoneticPr fontId="0" type="Hiragana"/>
  </si>
  <si>
    <t>5/21退保</t>
    <phoneticPr fontId="0" type="Hiragana"/>
  </si>
  <si>
    <t>高級工程師</t>
    <phoneticPr fontId="0" type="Hiragana"/>
  </si>
  <si>
    <t>卡瑞拉</t>
    <phoneticPr fontId="0" type="Hiragana"/>
  </si>
  <si>
    <t>李道樑</t>
    <phoneticPr fontId="0" type="Hiragana"/>
  </si>
  <si>
    <t>春日站</t>
    <phoneticPr fontId="0" type="Hiragana"/>
  </si>
  <si>
    <t>3.5噸司機</t>
    <phoneticPr fontId="0" type="Hiragana"/>
  </si>
  <si>
    <t>林逸平</t>
    <phoneticPr fontId="0" type="Hiragana"/>
  </si>
  <si>
    <t>業務-包材清潔</t>
    <phoneticPr fontId="0" type="Hiragana"/>
  </si>
  <si>
    <t>作業員</t>
    <phoneticPr fontId="0" type="Hiragana"/>
  </si>
  <si>
    <t>國際事業處</t>
    <phoneticPr fontId="0" type="Hiragana"/>
  </si>
  <si>
    <t>人資策略組</t>
    <phoneticPr fontId="0" type="Hiragana"/>
  </si>
  <si>
    <t>工讀生</t>
    <phoneticPr fontId="0" type="Hiragana"/>
  </si>
  <si>
    <t>台南站</t>
    <phoneticPr fontId="0" type="Hiragana"/>
  </si>
  <si>
    <t>02651</t>
    <phoneticPr fontId="0" type="Hiragana"/>
  </si>
  <si>
    <t>02653</t>
    <phoneticPr fontId="0" type="Hiragana"/>
  </si>
  <si>
    <t>02656</t>
    <phoneticPr fontId="0" type="Hiragana"/>
  </si>
  <si>
    <t>02657</t>
    <phoneticPr fontId="0" type="Hiragana"/>
  </si>
  <si>
    <t>02658</t>
    <phoneticPr fontId="0" type="Hiragana"/>
  </si>
  <si>
    <t>02659</t>
    <phoneticPr fontId="0" type="Hiragana"/>
  </si>
  <si>
    <t>02660</t>
    <phoneticPr fontId="0" type="Hiragana"/>
  </si>
  <si>
    <t>02661</t>
    <phoneticPr fontId="0" type="Hiragana"/>
  </si>
  <si>
    <t>02662</t>
    <phoneticPr fontId="0" type="Hiragana"/>
  </si>
  <si>
    <t>02663</t>
    <phoneticPr fontId="0" type="Hiragana"/>
  </si>
  <si>
    <t>02664</t>
    <phoneticPr fontId="0" type="Hiragana"/>
  </si>
  <si>
    <t>02666</t>
    <phoneticPr fontId="0" type="Hiragana"/>
  </si>
  <si>
    <t>02667</t>
    <phoneticPr fontId="0" type="Hiragana"/>
  </si>
  <si>
    <t>02665</t>
    <phoneticPr fontId="0" type="Hiragana"/>
  </si>
  <si>
    <t>王致宗</t>
    <phoneticPr fontId="0" type="Hiragana"/>
  </si>
  <si>
    <t>文山專案</t>
    <phoneticPr fontId="0" type="Hiragana"/>
  </si>
  <si>
    <t>作業員</t>
    <phoneticPr fontId="0" type="Hiragana"/>
  </si>
  <si>
    <t>未加保</t>
    <phoneticPr fontId="0" type="Hiragana"/>
  </si>
  <si>
    <t>不到中午即離職，未加保</t>
    <phoneticPr fontId="0" type="Hiragana"/>
  </si>
  <si>
    <t>X</t>
    <phoneticPr fontId="0" type="Hiragana"/>
  </si>
  <si>
    <t>文山專案</t>
    <phoneticPr fontId="0" type="Hiragana"/>
  </si>
  <si>
    <t>延至6/7</t>
    <phoneticPr fontId="0" type="Hiragana"/>
  </si>
  <si>
    <t>X</t>
    <phoneticPr fontId="0" type="Hiragana"/>
  </si>
  <si>
    <t>5/8退保</t>
    <phoneticPr fontId="0" type="Hiragana"/>
  </si>
  <si>
    <t>02549</t>
    <phoneticPr fontId="35" type="Hiragana"/>
  </si>
  <si>
    <t>02581</t>
    <phoneticPr fontId="35" type="Hiragana"/>
  </si>
  <si>
    <t>01792</t>
    <phoneticPr fontId="66" type="noConversion"/>
  </si>
  <si>
    <t>02445</t>
    <phoneticPr fontId="35" type="Hiragana"/>
  </si>
  <si>
    <t>王致宗</t>
    <phoneticPr fontId="0" type="Hiragana"/>
  </si>
  <si>
    <t>王梓慶</t>
    <phoneticPr fontId="0" type="Hiragana"/>
  </si>
  <si>
    <t>5/8退保(2015/4/30)</t>
    <phoneticPr fontId="0" type="Hiragana"/>
  </si>
  <si>
    <t>徐麗嫦</t>
    <phoneticPr fontId="0" type="Hiragana"/>
  </si>
  <si>
    <t>黃子桓</t>
    <phoneticPr fontId="0" type="Hiragana"/>
  </si>
  <si>
    <t>温洪彬</t>
    <phoneticPr fontId="0" type="Hiragana"/>
  </si>
  <si>
    <t>周建明</t>
    <phoneticPr fontId="0" type="Hiragana"/>
  </si>
  <si>
    <t>姜鈺皇</t>
    <phoneticPr fontId="0" type="Hiragana"/>
  </si>
  <si>
    <t>陳宏勁</t>
    <phoneticPr fontId="0" type="Hiragana"/>
  </si>
  <si>
    <t>邱睿淵</t>
    <phoneticPr fontId="0" type="Hiragana"/>
  </si>
  <si>
    <t>紀齡蓉</t>
    <phoneticPr fontId="0" type="Hiragana"/>
  </si>
  <si>
    <t>陳明義</t>
    <phoneticPr fontId="0" type="Hiragana"/>
  </si>
  <si>
    <t>鍾瑞濱</t>
    <phoneticPr fontId="0" type="Hiragana"/>
  </si>
  <si>
    <t>劉智閔</t>
    <phoneticPr fontId="0" type="Hiragana"/>
  </si>
  <si>
    <t>陳照欣</t>
    <phoneticPr fontId="0" type="Hiragana"/>
  </si>
  <si>
    <t>5/26退保，5/22-5/25連續曠工三天(待簽呈過公告)</t>
    <phoneticPr fontId="0" type="Hiragana"/>
  </si>
  <si>
    <t>余宥德</t>
    <phoneticPr fontId="0" type="Hiragana"/>
  </si>
  <si>
    <t>吳俊裕</t>
    <phoneticPr fontId="0" type="Hiragana"/>
  </si>
  <si>
    <t>01843</t>
    <phoneticPr fontId="0" type="Hiragana"/>
  </si>
  <si>
    <t>02299</t>
    <phoneticPr fontId="0" type="Hiragana"/>
  </si>
  <si>
    <t>02369</t>
    <phoneticPr fontId="0" type="Hiragana"/>
  </si>
  <si>
    <t>02273</t>
    <phoneticPr fontId="0" type="Hiragana"/>
  </si>
  <si>
    <t>02346</t>
    <phoneticPr fontId="0" type="Hiragana"/>
  </si>
  <si>
    <t>鄭宇賢</t>
    <phoneticPr fontId="0" type="Hiragana"/>
  </si>
  <si>
    <t>物流管理組</t>
    <phoneticPr fontId="0" type="Hiragana"/>
  </si>
  <si>
    <t>台中水湳站</t>
    <phoneticPr fontId="0" type="Hiragana"/>
  </si>
  <si>
    <t>張大衛</t>
    <phoneticPr fontId="0" type="Hiragana"/>
  </si>
  <si>
    <t>吳晴尹</t>
    <phoneticPr fontId="0" type="Hiragana"/>
  </si>
  <si>
    <t>夾子車司機</t>
    <phoneticPr fontId="0" type="Hiragana"/>
  </si>
  <si>
    <t>助理會計</t>
    <phoneticPr fontId="0" type="Hiragana"/>
  </si>
  <si>
    <t>大里站</t>
    <phoneticPr fontId="0" type="Hiragana"/>
  </si>
  <si>
    <t>鄭宇賢</t>
    <phoneticPr fontId="0" type="Hiragana"/>
  </si>
  <si>
    <t>人資策略組</t>
    <phoneticPr fontId="0" type="Hiragana"/>
  </si>
  <si>
    <t>蔡麗華</t>
    <phoneticPr fontId="0" type="Hiragana"/>
  </si>
  <si>
    <t>國際事業處</t>
    <phoneticPr fontId="0" type="Hiragana"/>
  </si>
  <si>
    <t>沈憶君</t>
    <phoneticPr fontId="0" type="Hiragana"/>
  </si>
  <si>
    <t>全興處理一課</t>
    <phoneticPr fontId="0" type="Hiragana"/>
  </si>
  <si>
    <t>阿奇</t>
    <phoneticPr fontId="0" type="Hiragana"/>
  </si>
  <si>
    <t>努功</t>
    <phoneticPr fontId="0" type="Hiragana"/>
  </si>
  <si>
    <t>外勞</t>
    <phoneticPr fontId="0" type="Hiragana"/>
  </si>
  <si>
    <t>營運管理處</t>
    <phoneticPr fontId="0" type="Hiragana"/>
  </si>
  <si>
    <t>策略管理處</t>
    <phoneticPr fontId="0" type="Hiragana"/>
  </si>
  <si>
    <t>國際事業處</t>
    <phoneticPr fontId="0" type="Hiragana"/>
  </si>
  <si>
    <t>再生處理處</t>
    <phoneticPr fontId="0" type="Hiragana"/>
  </si>
  <si>
    <t>02299</t>
    <phoneticPr fontId="0" type="Hiragana"/>
  </si>
  <si>
    <t>組長</t>
    <phoneticPr fontId="0" type="Hiragana"/>
  </si>
  <si>
    <t>02346</t>
    <phoneticPr fontId="0" type="Hiragana"/>
  </si>
  <si>
    <t>工讀生</t>
    <phoneticPr fontId="0" type="Hiragana"/>
  </si>
  <si>
    <t>02273</t>
    <phoneticPr fontId="0" type="Hiragana"/>
  </si>
  <si>
    <t>副管理師</t>
    <phoneticPr fontId="0" type="Hiragana"/>
  </si>
  <si>
    <t>外勞</t>
    <phoneticPr fontId="0" type="Hiragana"/>
  </si>
  <si>
    <t>02104</t>
    <phoneticPr fontId="0" type="Hiragana"/>
  </si>
  <si>
    <t>02101</t>
    <phoneticPr fontId="0" type="Hiragana"/>
  </si>
  <si>
    <t>廖昱淇</t>
    <phoneticPr fontId="0" type="Hiragana"/>
  </si>
  <si>
    <t>全興造粒課</t>
    <phoneticPr fontId="0" type="Hiragana"/>
  </si>
  <si>
    <t>吳銘華</t>
    <phoneticPr fontId="0" type="Hiragana"/>
  </si>
  <si>
    <t>3.5噸司機</t>
    <phoneticPr fontId="0" type="Hiragana"/>
  </si>
  <si>
    <t>台南站</t>
    <phoneticPr fontId="0" type="Hiragana"/>
  </si>
  <si>
    <t>業務中心(中區)</t>
    <phoneticPr fontId="0" type="Hiragana"/>
  </si>
  <si>
    <t>呂吉祥</t>
    <phoneticPr fontId="0" type="Hiragana"/>
  </si>
  <si>
    <t>神岡站</t>
    <phoneticPr fontId="0" type="Hiragana"/>
  </si>
  <si>
    <t>草屯站</t>
    <phoneticPr fontId="0" type="Hiragana"/>
  </si>
  <si>
    <t>夾子車司機</t>
    <phoneticPr fontId="0" type="Hiragana"/>
  </si>
  <si>
    <t>台中德化站</t>
    <phoneticPr fontId="0" type="Hiragana"/>
  </si>
  <si>
    <t>蔡鎮安</t>
    <phoneticPr fontId="0" type="Hiragana"/>
  </si>
  <si>
    <t>外場人員</t>
    <phoneticPr fontId="0" type="Hiragana"/>
  </si>
  <si>
    <t>6/1退保;6/1結清離境</t>
    <phoneticPr fontId="0" type="Hiragana"/>
  </si>
  <si>
    <t>5/31退保</t>
    <phoneticPr fontId="0" type="Hiragana"/>
  </si>
  <si>
    <t>實習生</t>
    <phoneticPr fontId="0" type="Hiragana"/>
  </si>
  <si>
    <t>文山專案</t>
    <phoneticPr fontId="0" type="Hiragana"/>
  </si>
  <si>
    <t>7/6~8/28</t>
    <phoneticPr fontId="0" type="Hiragana"/>
  </si>
  <si>
    <t>6/4退保</t>
    <phoneticPr fontId="0" type="Hiragana"/>
  </si>
  <si>
    <t>6/2結清離境;6/4退保</t>
    <phoneticPr fontId="0" type="Hiragana"/>
  </si>
  <si>
    <t>呂吉祥6/6    1點離職</t>
    <phoneticPr fontId="0" type="Hiragana"/>
  </si>
  <si>
    <t>陳致安</t>
    <phoneticPr fontId="0" type="Hiragana"/>
  </si>
  <si>
    <t>業務開發處</t>
    <phoneticPr fontId="0" type="Hiragana"/>
  </si>
  <si>
    <t>神岡站</t>
    <phoneticPr fontId="0" type="Hiragana"/>
  </si>
  <si>
    <t>徐麗嫦</t>
    <phoneticPr fontId="0" type="Hiragana"/>
  </si>
  <si>
    <t>楊勝翔</t>
    <phoneticPr fontId="0" type="Hiragana"/>
  </si>
  <si>
    <t>文件銷毀站</t>
    <phoneticPr fontId="0" type="Hiragana"/>
  </si>
  <si>
    <t>助理會計</t>
    <phoneticPr fontId="0" type="Hiragana"/>
  </si>
  <si>
    <t>台南站</t>
    <phoneticPr fontId="0" type="Hiragana"/>
  </si>
  <si>
    <t>短期</t>
    <phoneticPr fontId="0" type="Hiragana"/>
  </si>
  <si>
    <t>02669</t>
    <phoneticPr fontId="0" type="Hiragana"/>
  </si>
  <si>
    <t>02668</t>
    <phoneticPr fontId="0" type="Hiragana"/>
  </si>
  <si>
    <t>02670</t>
    <phoneticPr fontId="0" type="Hiragana"/>
  </si>
  <si>
    <t>X</t>
    <phoneticPr fontId="0" type="Hiragana"/>
  </si>
  <si>
    <t>02671</t>
    <phoneticPr fontId="0" type="Hiragana"/>
  </si>
  <si>
    <t>X</t>
    <phoneticPr fontId="0" type="Hiragana"/>
  </si>
  <si>
    <t>楊勝翔</t>
    <phoneticPr fontId="0" type="Hiragana"/>
  </si>
  <si>
    <t>洪琬婷</t>
    <phoneticPr fontId="0" type="Hiragana"/>
  </si>
  <si>
    <t>6/10退保</t>
    <phoneticPr fontId="0" type="Hiragana"/>
  </si>
  <si>
    <t>02101</t>
    <phoneticPr fontId="0" type="Hiragana"/>
  </si>
  <si>
    <t>02104</t>
    <phoneticPr fontId="0" type="Hiragana"/>
  </si>
  <si>
    <t>黃煜楷</t>
    <phoneticPr fontId="0" type="Hiragana"/>
  </si>
  <si>
    <t>邱泰榮</t>
    <phoneticPr fontId="0" type="Hiragana"/>
  </si>
  <si>
    <t>國力</t>
    <phoneticPr fontId="0" type="Hiragana"/>
  </si>
  <si>
    <t>南科倉儲物流</t>
    <phoneticPr fontId="0" type="Hiragana"/>
  </si>
  <si>
    <t>夾子車司機</t>
    <phoneticPr fontId="0" type="Hiragana"/>
  </si>
  <si>
    <t>資訊管理組</t>
    <phoneticPr fontId="0" type="Hiragana"/>
  </si>
  <si>
    <t>工程師</t>
    <phoneticPr fontId="0" type="Hiragana"/>
  </si>
  <si>
    <t>人資策略組</t>
    <phoneticPr fontId="0" type="Hiragana"/>
  </si>
  <si>
    <t>工讀生</t>
    <phoneticPr fontId="0" type="Hiragana"/>
  </si>
  <si>
    <t>吳喏亦</t>
    <phoneticPr fontId="0" type="Hiragana"/>
  </si>
  <si>
    <t>王靜涵</t>
    <phoneticPr fontId="0" type="Hiragana"/>
  </si>
  <si>
    <t>作業員</t>
    <phoneticPr fontId="0" type="Hiragana"/>
  </si>
  <si>
    <t>陳雅雯</t>
    <phoneticPr fontId="0" type="Hiragana"/>
  </si>
  <si>
    <t>助理管理師</t>
    <phoneticPr fontId="0" type="Hiragana"/>
  </si>
  <si>
    <t>江齡瑜</t>
    <phoneticPr fontId="0" type="Hiragana"/>
  </si>
  <si>
    <t>蔣岳霖</t>
    <phoneticPr fontId="0" type="Hiragana"/>
  </si>
  <si>
    <t>作業員</t>
    <phoneticPr fontId="0" type="Hiragana"/>
  </si>
  <si>
    <t>文山專案</t>
    <phoneticPr fontId="0" type="Hiragana"/>
  </si>
  <si>
    <t>X</t>
    <phoneticPr fontId="0" type="Hiragana"/>
  </si>
  <si>
    <t>於10:00離職(未加保)</t>
    <phoneticPr fontId="0" type="Hiragana"/>
  </si>
  <si>
    <t>王靜涵</t>
    <phoneticPr fontId="0" type="Hiragana"/>
  </si>
  <si>
    <t>翁啟庭</t>
    <phoneticPr fontId="0" type="Hiragana"/>
  </si>
  <si>
    <t>台中德化站</t>
    <phoneticPr fontId="0" type="Hiragana"/>
  </si>
  <si>
    <t>外場人員</t>
    <phoneticPr fontId="0" type="Hiragana"/>
  </si>
  <si>
    <t>春日站</t>
    <phoneticPr fontId="0" type="Hiragana"/>
  </si>
  <si>
    <t>游新翰</t>
    <phoneticPr fontId="0" type="Hiragana"/>
  </si>
  <si>
    <t>3.5噸司機</t>
    <phoneticPr fontId="0" type="Hiragana"/>
  </si>
  <si>
    <t>協理襄理不同意錄用</t>
    <phoneticPr fontId="0" type="Hiragana"/>
  </si>
  <si>
    <t>倉儲物流二部</t>
    <phoneticPr fontId="0" type="Hiragana"/>
  </si>
  <si>
    <t>營運處行政室</t>
    <phoneticPr fontId="0" type="Hiragana"/>
  </si>
  <si>
    <t>呂維典</t>
    <phoneticPr fontId="0" type="Hiragana"/>
  </si>
  <si>
    <t>儲備幹部</t>
    <phoneticPr fontId="0" type="Hiragana"/>
  </si>
  <si>
    <t>業務專員</t>
    <phoneticPr fontId="0" type="Hiragana"/>
  </si>
  <si>
    <t>蔡珮涵</t>
    <phoneticPr fontId="0" type="Hiragana"/>
  </si>
  <si>
    <t>助理會計</t>
    <phoneticPr fontId="0" type="Hiragana"/>
  </si>
  <si>
    <t>6/16退保</t>
    <phoneticPr fontId="0" type="Hiragana"/>
  </si>
  <si>
    <t>02674</t>
    <phoneticPr fontId="0" type="Hiragana"/>
  </si>
  <si>
    <t>林錫平</t>
    <phoneticPr fontId="0" type="Hiragana"/>
  </si>
  <si>
    <t>取消報到</t>
    <phoneticPr fontId="0" type="Hiragana"/>
  </si>
  <si>
    <t>02672</t>
    <phoneticPr fontId="0" type="Hiragana"/>
  </si>
  <si>
    <t>X</t>
    <phoneticPr fontId="0" type="Hiragana"/>
  </si>
  <si>
    <t>02675</t>
    <phoneticPr fontId="0" type="Hiragana"/>
  </si>
  <si>
    <t>站區 09:31mail通知離職(未加保)</t>
    <phoneticPr fontId="0" type="Hiragana"/>
  </si>
  <si>
    <t>6/17才告知是6/13報到</t>
    <phoneticPr fontId="0" type="Hiragana"/>
  </si>
  <si>
    <t>02673</t>
    <phoneticPr fontId="0" type="Hiragana"/>
  </si>
  <si>
    <t>02676</t>
    <phoneticPr fontId="0" type="Hiragana"/>
  </si>
  <si>
    <t>廖高偉</t>
    <phoneticPr fontId="0" type="Hiragana"/>
  </si>
  <si>
    <t>友達報到</t>
    <phoneticPr fontId="0" type="Hiragana"/>
  </si>
  <si>
    <t>大里站</t>
    <phoneticPr fontId="0" type="Hiragana"/>
  </si>
  <si>
    <t>文件銷毀站</t>
    <phoneticPr fontId="0" type="Hiragana"/>
  </si>
  <si>
    <t>員林站</t>
    <phoneticPr fontId="0" type="Hiragana"/>
  </si>
  <si>
    <t>00038</t>
    <phoneticPr fontId="0" type="Hiragana"/>
  </si>
  <si>
    <t>主辦會計</t>
    <phoneticPr fontId="0" type="Hiragana"/>
  </si>
  <si>
    <t>廖昱淇</t>
    <phoneticPr fontId="0" type="Hiragana"/>
  </si>
  <si>
    <t>原訂6/22報到</t>
    <phoneticPr fontId="0" type="Hiragana"/>
  </si>
  <si>
    <t>原訂6/15報到，家裡有事延後報到日期</t>
    <phoneticPr fontId="0" type="Hiragana"/>
  </si>
  <si>
    <t>黃耀立</t>
    <phoneticPr fontId="0" type="Hiragana"/>
  </si>
  <si>
    <t>陳育錦</t>
    <phoneticPr fontId="0" type="Hiragana"/>
  </si>
  <si>
    <t>助理管理師</t>
    <phoneticPr fontId="0" type="Hiragana"/>
  </si>
  <si>
    <t>南科倉儲物流</t>
    <phoneticPr fontId="0" type="Hiragana"/>
  </si>
  <si>
    <t>助理會計</t>
    <phoneticPr fontId="0" type="Hiragana"/>
  </si>
  <si>
    <t>陳怡潔</t>
    <phoneticPr fontId="0" type="Hiragana"/>
  </si>
  <si>
    <t>員林站</t>
    <phoneticPr fontId="0" type="Hiragana"/>
  </si>
  <si>
    <t>外場人員</t>
    <phoneticPr fontId="0" type="Hiragana"/>
  </si>
  <si>
    <t>草屯站</t>
    <phoneticPr fontId="0" type="Hiragana"/>
  </si>
  <si>
    <t>做兩個小時就離開;6/19退保</t>
    <phoneticPr fontId="0" type="Hiragana"/>
  </si>
  <si>
    <t>02679</t>
    <phoneticPr fontId="0" type="Hiragana"/>
  </si>
  <si>
    <t>02680</t>
    <phoneticPr fontId="0" type="Hiragana"/>
  </si>
  <si>
    <t>X</t>
    <phoneticPr fontId="0" type="Hiragana"/>
  </si>
  <si>
    <t>02681</t>
    <phoneticPr fontId="0" type="Hiragana"/>
  </si>
  <si>
    <t>02677</t>
    <phoneticPr fontId="0" type="Hiragana"/>
  </si>
  <si>
    <t>02678</t>
    <phoneticPr fontId="0" type="Hiragana"/>
  </si>
  <si>
    <t>X</t>
    <phoneticPr fontId="0" type="Hiragana"/>
  </si>
  <si>
    <t>加保資料刪除(襄理覺得不適任)</t>
    <phoneticPr fontId="0" type="Hiragana"/>
  </si>
  <si>
    <t>加保資料刪除</t>
    <phoneticPr fontId="0" type="Hiragana"/>
  </si>
  <si>
    <t>夾子車司機</t>
    <phoneticPr fontId="0" type="Hiragana"/>
  </si>
  <si>
    <t>朱振隆</t>
    <phoneticPr fontId="0" type="Hiragana"/>
  </si>
  <si>
    <t>林恩旭</t>
    <phoneticPr fontId="0" type="Hiragana"/>
  </si>
  <si>
    <t>李其財</t>
    <phoneticPr fontId="0" type="Hiragana"/>
  </si>
  <si>
    <t>業務處行政室</t>
    <phoneticPr fontId="0" type="Hiragana"/>
  </si>
  <si>
    <t>6/4加保(站區較晚通知)</t>
    <phoneticPr fontId="0" type="Hiragana"/>
  </si>
  <si>
    <t>呂吉祥6/6下午1點離職</t>
    <phoneticPr fontId="0" type="Hiragana"/>
  </si>
  <si>
    <t>6/6退保</t>
    <phoneticPr fontId="0" type="Hiragana"/>
  </si>
  <si>
    <t>01053</t>
    <phoneticPr fontId="0" type="Hiragana"/>
  </si>
  <si>
    <t>離職單日期6/14(特休請到6/12-薪資截止日);6/23退保</t>
    <phoneticPr fontId="0" type="Hiragana"/>
  </si>
  <si>
    <t>於10:00離職(未加保)</t>
    <phoneticPr fontId="0" type="Hiragana"/>
  </si>
  <si>
    <t>V</t>
    <phoneticPr fontId="0" type="Hiragana"/>
  </si>
  <si>
    <t>鄭媚霜</t>
    <phoneticPr fontId="0" type="Hiragana"/>
  </si>
  <si>
    <t>何姍融</t>
    <phoneticPr fontId="0" type="Hiragana"/>
  </si>
  <si>
    <t>6/24退保</t>
    <phoneticPr fontId="0" type="Hiragana"/>
  </si>
  <si>
    <t>連續曠職3日6/23~6/25;6/25退保</t>
    <phoneticPr fontId="0" type="Hiragana"/>
  </si>
  <si>
    <t>連續曠職3日6/22~6/24;6/25退保</t>
    <phoneticPr fontId="0" type="Hiragana"/>
  </si>
  <si>
    <t>X</t>
    <phoneticPr fontId="0" type="Hiragana"/>
  </si>
  <si>
    <t>02682</t>
    <phoneticPr fontId="0" type="Hiragana"/>
  </si>
  <si>
    <t>02683</t>
    <phoneticPr fontId="0" type="Hiragana"/>
  </si>
  <si>
    <t>傅鉦閎</t>
    <phoneticPr fontId="0" type="Hiragana"/>
  </si>
  <si>
    <t>02684</t>
    <phoneticPr fontId="0" type="Hiragana"/>
  </si>
  <si>
    <t>02686</t>
    <phoneticPr fontId="0" type="Hiragana"/>
  </si>
  <si>
    <t>02685</t>
    <phoneticPr fontId="0" type="Hiragana"/>
  </si>
  <si>
    <t>4/10退保(申請勞保老年年金，無離職)，團保無退保</t>
    <phoneticPr fontId="0" type="Hiragana"/>
  </si>
  <si>
    <t>資源整合中心(業務處)</t>
    <phoneticPr fontId="0" type="Hiragana"/>
  </si>
  <si>
    <t>物流管理組</t>
    <phoneticPr fontId="0" type="Hiragana"/>
  </si>
  <si>
    <t>友達七星</t>
    <phoneticPr fontId="0" type="Hiragana"/>
  </si>
  <si>
    <t>沈俊宏</t>
    <phoneticPr fontId="0" type="Hiragana"/>
  </si>
  <si>
    <t>店長</t>
    <phoneticPr fontId="0" type="Hiragana"/>
  </si>
  <si>
    <t>環保顧問</t>
    <phoneticPr fontId="0" type="Hiragana"/>
  </si>
  <si>
    <t>徐兆琪</t>
    <phoneticPr fontId="0" type="Hiragana"/>
  </si>
  <si>
    <t>經理</t>
    <phoneticPr fontId="0" type="Hiragana"/>
  </si>
  <si>
    <t>人資策略組</t>
    <phoneticPr fontId="0" type="Hiragana"/>
  </si>
  <si>
    <t>業務中心(業務處)</t>
    <phoneticPr fontId="0" type="Hiragana"/>
  </si>
  <si>
    <t>業務中心(業務處)</t>
    <phoneticPr fontId="0" type="Hiragana"/>
  </si>
  <si>
    <t>副管理師</t>
    <phoneticPr fontId="0" type="Hiragana"/>
  </si>
  <si>
    <t>陳麒任</t>
    <phoneticPr fontId="0" type="Hiragana"/>
  </si>
  <si>
    <t>管理師</t>
    <phoneticPr fontId="0" type="Hiragana"/>
  </si>
  <si>
    <t>劉孟華</t>
    <phoneticPr fontId="0" type="Hiragana"/>
  </si>
  <si>
    <t>連續曠職3日6/23~6/25;6/25退保(卡片未繳回)</t>
    <phoneticPr fontId="0" type="Hiragana"/>
  </si>
  <si>
    <t>吳喏亦</t>
    <phoneticPr fontId="0" type="Hiragana"/>
  </si>
  <si>
    <t>胡懷文</t>
    <phoneticPr fontId="0" type="Hiragana"/>
  </si>
  <si>
    <t>翁啟庭</t>
    <phoneticPr fontId="0" type="Hiragana"/>
  </si>
  <si>
    <t>陳怡潔</t>
    <phoneticPr fontId="0" type="Hiragana"/>
  </si>
  <si>
    <t>6/18退保;薪資截至6/17</t>
    <phoneticPr fontId="0" type="Hiragana"/>
  </si>
  <si>
    <t>羅梓云</t>
    <phoneticPr fontId="0" type="Hiragana"/>
  </si>
  <si>
    <t>陳雅雯</t>
    <phoneticPr fontId="0" type="Hiragana"/>
  </si>
  <si>
    <t>陳鴻傑</t>
    <phoneticPr fontId="0" type="Hiragana"/>
  </si>
  <si>
    <t>陳致安</t>
    <phoneticPr fontId="0" type="Hiragana"/>
  </si>
  <si>
    <t>離職單日期6/22(最後上班日6/18-薪資截止日);6/23退保</t>
    <phoneticPr fontId="0" type="Hiragana"/>
  </si>
  <si>
    <t>林暐珣</t>
    <phoneticPr fontId="0" type="Hiragana"/>
  </si>
  <si>
    <t>02687</t>
    <phoneticPr fontId="0" type="Hiragana"/>
  </si>
  <si>
    <t>02689</t>
    <phoneticPr fontId="0" type="Hiragana"/>
  </si>
  <si>
    <t>02688</t>
    <phoneticPr fontId="0" type="Hiragana"/>
  </si>
  <si>
    <t>取消報到</t>
    <phoneticPr fontId="0" type="Hiragana"/>
  </si>
  <si>
    <t>彰興站</t>
    <phoneticPr fontId="0" type="Hiragana"/>
  </si>
  <si>
    <t>02080</t>
    <phoneticPr fontId="0" type="Hiragana"/>
  </si>
  <si>
    <t>拖車司機</t>
    <phoneticPr fontId="0" type="Hiragana"/>
  </si>
  <si>
    <t>01691</t>
    <phoneticPr fontId="0" type="Hiragana"/>
  </si>
  <si>
    <t>01164</t>
    <phoneticPr fontId="0" type="Hiragana"/>
  </si>
  <si>
    <t>行政管理組</t>
    <phoneticPr fontId="0" type="Hiragana"/>
  </si>
  <si>
    <t>資源循環研發處</t>
    <phoneticPr fontId="0" type="Hiragana"/>
  </si>
  <si>
    <t>廖靖華</t>
    <phoneticPr fontId="0" type="Hiragana"/>
  </si>
  <si>
    <t>高級管理師</t>
    <phoneticPr fontId="0" type="Hiragana"/>
  </si>
  <si>
    <t>資深高級管理師</t>
    <phoneticPr fontId="0" type="Hiragana"/>
  </si>
  <si>
    <t>X</t>
    <phoneticPr fontId="0" type="Hiragana"/>
  </si>
  <si>
    <t>呂承樺</t>
    <phoneticPr fontId="0" type="Hiragana"/>
  </si>
  <si>
    <t>文件銷毀站</t>
    <phoneticPr fontId="0" type="Hiragana"/>
  </si>
  <si>
    <t>02520</t>
    <phoneticPr fontId="0" type="Hiragana"/>
  </si>
  <si>
    <t>助理會計</t>
    <phoneticPr fontId="0" type="Hiragana"/>
  </si>
  <si>
    <t>台中德化站</t>
    <phoneticPr fontId="0" type="Hiragana"/>
  </si>
  <si>
    <t>外場人員</t>
    <phoneticPr fontId="0" type="Hiragana"/>
  </si>
  <si>
    <t>6/30退勞保、團保(站區臨時工)</t>
    <phoneticPr fontId="0" type="Hiragana"/>
  </si>
  <si>
    <t>員林站</t>
    <phoneticPr fontId="0" type="Hiragana"/>
  </si>
  <si>
    <t>資訊管理組</t>
    <phoneticPr fontId="0" type="Hiragana"/>
  </si>
  <si>
    <t>工讀生</t>
    <phoneticPr fontId="0" type="Hiragana"/>
  </si>
  <si>
    <t>台南站</t>
    <phoneticPr fontId="0" type="Hiragana"/>
  </si>
  <si>
    <t>未通知離職</t>
    <phoneticPr fontId="0" type="Hiragana"/>
  </si>
  <si>
    <t>湯榮凱</t>
    <phoneticPr fontId="0" type="Hiragana"/>
  </si>
  <si>
    <t>葉宸豪</t>
    <phoneticPr fontId="0" type="Hiragana"/>
  </si>
  <si>
    <t>蘇博雄</t>
    <phoneticPr fontId="0" type="Hiragana"/>
  </si>
  <si>
    <t>陳郁玟</t>
    <phoneticPr fontId="0" type="Hiragana"/>
  </si>
  <si>
    <t>文山專案</t>
    <phoneticPr fontId="0" type="Hiragana"/>
  </si>
  <si>
    <t>婁小苗</t>
    <phoneticPr fontId="0" type="Hiragana"/>
  </si>
  <si>
    <t>吳秋香</t>
    <phoneticPr fontId="0" type="Hiragana"/>
  </si>
  <si>
    <t>章振傑</t>
    <phoneticPr fontId="0" type="Hiragana"/>
  </si>
  <si>
    <t>作業員</t>
    <phoneticPr fontId="0" type="Hiragana"/>
  </si>
  <si>
    <t>7/1離職</t>
    <phoneticPr fontId="0" type="Hiragana"/>
  </si>
  <si>
    <t>作業員</t>
    <phoneticPr fontId="0" type="Hiragana"/>
  </si>
  <si>
    <t>章振傑</t>
    <phoneticPr fontId="0" type="Hiragana"/>
  </si>
  <si>
    <t>外場人員</t>
    <phoneticPr fontId="0" type="Hiragana"/>
  </si>
  <si>
    <t>7/2通知人資加保</t>
    <phoneticPr fontId="0" type="Hiragana"/>
  </si>
  <si>
    <t>管理師</t>
    <phoneticPr fontId="0" type="Hiragana"/>
  </si>
  <si>
    <t>林宏學</t>
  </si>
  <si>
    <t>黃浩賢</t>
    <phoneticPr fontId="0" type="Hiragana"/>
  </si>
  <si>
    <t>人資策略組</t>
    <phoneticPr fontId="0" type="Hiragana"/>
  </si>
  <si>
    <t>邱欣儀</t>
    <phoneticPr fontId="0" type="Hiragana"/>
  </si>
  <si>
    <t>王聰霖</t>
    <phoneticPr fontId="0" type="Hiragana"/>
  </si>
  <si>
    <t>張永達</t>
    <phoneticPr fontId="0" type="Hiragana"/>
  </si>
  <si>
    <t>新竹站</t>
    <phoneticPr fontId="0" type="Hiragana"/>
  </si>
  <si>
    <t>夾子車司機</t>
    <phoneticPr fontId="0" type="Hiragana"/>
  </si>
  <si>
    <t>文山專案</t>
    <phoneticPr fontId="0" type="Hiragana"/>
  </si>
  <si>
    <t>台中德化站</t>
    <phoneticPr fontId="0" type="Hiragana"/>
  </si>
  <si>
    <t>管理師</t>
    <phoneticPr fontId="0" type="Hiragana"/>
  </si>
  <si>
    <t>助理管理師</t>
    <phoneticPr fontId="0" type="Hiragana"/>
  </si>
  <si>
    <t>倉儲物流一部</t>
    <phoneticPr fontId="0" type="Hiragana"/>
  </si>
  <si>
    <t>02690</t>
    <phoneticPr fontId="0" type="Hiragana"/>
  </si>
  <si>
    <t>02691</t>
    <phoneticPr fontId="0" type="Hiragana"/>
  </si>
  <si>
    <t>X</t>
    <phoneticPr fontId="0" type="Hiragana"/>
  </si>
  <si>
    <t>神岡站</t>
    <phoneticPr fontId="0" type="Hiragana"/>
  </si>
  <si>
    <t>廖景國</t>
    <phoneticPr fontId="0" type="Hiragana"/>
  </si>
  <si>
    <t>取消報到通知</t>
    <phoneticPr fontId="0" type="Hiragana"/>
  </si>
  <si>
    <t>林巧雯</t>
    <phoneticPr fontId="0" type="Hiragana"/>
  </si>
  <si>
    <t>張瀚文</t>
    <phoneticPr fontId="0" type="Hiragana"/>
  </si>
  <si>
    <t>取消報到(本人因職涯規劃關係想先去參加職業訓練學第2專長，受訓期為2個月，所以不能在2015/07/06如期報到)</t>
    <phoneticPr fontId="0" type="Hiragana"/>
  </si>
  <si>
    <t>多迪</t>
    <phoneticPr fontId="0" type="Hiragana"/>
  </si>
  <si>
    <t>02692</t>
    <phoneticPr fontId="0" type="Hiragana"/>
  </si>
  <si>
    <t>02693</t>
    <phoneticPr fontId="0" type="Hiragana"/>
  </si>
  <si>
    <t>02694</t>
    <phoneticPr fontId="0" type="Hiragana"/>
  </si>
  <si>
    <t>02695</t>
    <phoneticPr fontId="0" type="Hiragana"/>
  </si>
  <si>
    <t>計時-作業員</t>
    <phoneticPr fontId="0" type="Hiragana"/>
  </si>
  <si>
    <t>02697</t>
    <phoneticPr fontId="0" type="Hiragana"/>
  </si>
  <si>
    <t>02696</t>
    <phoneticPr fontId="0" type="Hiragana"/>
  </si>
  <si>
    <t>業務-包材清潔</t>
    <phoneticPr fontId="0" type="Hiragana"/>
  </si>
  <si>
    <t>01944</t>
    <phoneticPr fontId="0" type="Hiragana"/>
  </si>
  <si>
    <t>周義超</t>
    <phoneticPr fontId="0" type="Hiragana"/>
  </si>
  <si>
    <t>劉思吟</t>
    <phoneticPr fontId="0" type="Hiragana"/>
  </si>
  <si>
    <t>資訊管理組</t>
    <phoneticPr fontId="0" type="Hiragana"/>
  </si>
  <si>
    <t>陳駿顥</t>
    <phoneticPr fontId="0" type="Hiragana"/>
  </si>
  <si>
    <t>事務員</t>
    <phoneticPr fontId="0" type="Hiragana"/>
  </si>
  <si>
    <t>曲瑞雯</t>
    <phoneticPr fontId="0" type="Hiragana"/>
  </si>
  <si>
    <t>02698</t>
    <phoneticPr fontId="0" type="Hiragana"/>
  </si>
  <si>
    <t>02699</t>
    <phoneticPr fontId="0" type="Hiragana"/>
  </si>
  <si>
    <t>02700</t>
    <phoneticPr fontId="0" type="Hiragana"/>
  </si>
  <si>
    <t>林恩竹</t>
    <phoneticPr fontId="0" type="Hiragana"/>
  </si>
  <si>
    <t>資訊應用服務企劃人員</t>
    <phoneticPr fontId="0" type="Hiragana"/>
  </si>
  <si>
    <t>取消報到(家人希望打假日工讀)</t>
    <phoneticPr fontId="0" type="Hiragana"/>
  </si>
  <si>
    <t>便利通預計撤店取消報到</t>
    <phoneticPr fontId="0" type="Hiragana"/>
  </si>
  <si>
    <t>彰興站</t>
    <phoneticPr fontId="0" type="Hiragana"/>
  </si>
  <si>
    <t>拖車司機</t>
    <phoneticPr fontId="0" type="Hiragana"/>
  </si>
  <si>
    <t>業務-京元電子專案</t>
    <phoneticPr fontId="0" type="Hiragana"/>
  </si>
  <si>
    <t>林彥良</t>
    <phoneticPr fontId="0" type="Hiragana"/>
  </si>
  <si>
    <t>作業員</t>
    <phoneticPr fontId="0" type="Hiragana"/>
  </si>
  <si>
    <t>張宗浩</t>
    <phoneticPr fontId="0" type="Hiragana"/>
  </si>
  <si>
    <t>物流管理組</t>
    <phoneticPr fontId="0" type="Hiragana"/>
  </si>
  <si>
    <t>鄧翔遠</t>
    <phoneticPr fontId="0" type="Hiragana"/>
  </si>
  <si>
    <t>02701</t>
    <phoneticPr fontId="0" type="Hiragana"/>
  </si>
  <si>
    <t>02702</t>
    <phoneticPr fontId="0" type="Hiragana"/>
  </si>
  <si>
    <t>02703</t>
    <phoneticPr fontId="0" type="Hiragana"/>
  </si>
  <si>
    <t>7/9退保</t>
    <phoneticPr fontId="0" type="Hiragana"/>
  </si>
  <si>
    <t>管理師</t>
    <phoneticPr fontId="0" type="Hiragana"/>
  </si>
  <si>
    <t>徐子修</t>
    <phoneticPr fontId="0" type="Hiragana"/>
  </si>
  <si>
    <t>未報到</t>
    <phoneticPr fontId="0" type="Hiragana"/>
  </si>
  <si>
    <t>7/11退保</t>
    <phoneticPr fontId="0" type="Hiragana"/>
  </si>
  <si>
    <t>張志芳</t>
    <phoneticPr fontId="0" type="Hiragana"/>
  </si>
  <si>
    <t>助理會計</t>
    <phoneticPr fontId="0" type="Hiragana"/>
  </si>
  <si>
    <t>新竹站</t>
    <phoneticPr fontId="0" type="Hiragana"/>
  </si>
  <si>
    <t>主任</t>
    <phoneticPr fontId="0" type="Hiragana"/>
  </si>
  <si>
    <t>業務廢棄物專案</t>
    <phoneticPr fontId="0" type="Hiragana"/>
  </si>
  <si>
    <t>02622</t>
    <phoneticPr fontId="0" type="Hiragana"/>
  </si>
  <si>
    <t>高級管理師</t>
    <phoneticPr fontId="0" type="Hiragana"/>
  </si>
  <si>
    <t>7/10退保</t>
    <phoneticPr fontId="0" type="Hiragana"/>
  </si>
  <si>
    <t>7/14退保</t>
    <phoneticPr fontId="0" type="Hiragana"/>
  </si>
  <si>
    <t>葉家均</t>
    <phoneticPr fontId="0" type="Hiragana"/>
  </si>
  <si>
    <t>02707</t>
    <phoneticPr fontId="0" type="Hiragana"/>
  </si>
  <si>
    <t>02708</t>
    <phoneticPr fontId="0" type="Hiragana"/>
  </si>
  <si>
    <t>02704</t>
    <phoneticPr fontId="0" type="Hiragana"/>
  </si>
  <si>
    <t>C00058</t>
    <phoneticPr fontId="0" type="Hiragana"/>
  </si>
  <si>
    <t>C00058</t>
    <phoneticPr fontId="0" type="Hiragana"/>
  </si>
  <si>
    <t>7/16退保</t>
    <phoneticPr fontId="0" type="Hiragana"/>
  </si>
  <si>
    <t>7/16退保</t>
    <phoneticPr fontId="0" type="Hiragana"/>
  </si>
  <si>
    <t>最後工作日7/15;7/15退(勞、團)保</t>
    <phoneticPr fontId="0" type="Hiragana"/>
  </si>
  <si>
    <t>7/17離職</t>
    <phoneticPr fontId="0" type="Hiragana"/>
  </si>
  <si>
    <t>彰興站</t>
    <phoneticPr fontId="0" type="Hiragana"/>
  </si>
  <si>
    <t>拖車司機</t>
    <phoneticPr fontId="0" type="Hiragana"/>
  </si>
  <si>
    <t>7/17退保</t>
    <phoneticPr fontId="0" type="Hiragana"/>
  </si>
  <si>
    <t>陳筠雅</t>
  </si>
  <si>
    <t>02711</t>
    <phoneticPr fontId="0" type="Hiragana"/>
  </si>
  <si>
    <t>事務員</t>
    <phoneticPr fontId="0" type="Hiragana"/>
  </si>
  <si>
    <t>02706</t>
    <phoneticPr fontId="0" type="Hiragana"/>
  </si>
  <si>
    <t>人資策略組</t>
    <phoneticPr fontId="0" type="Hiragana"/>
  </si>
  <si>
    <t>工讀生</t>
    <phoneticPr fontId="0" type="Hiragana"/>
  </si>
  <si>
    <t>02709</t>
    <phoneticPr fontId="0" type="Hiragana"/>
  </si>
  <si>
    <t>業務處行政室</t>
    <phoneticPr fontId="0" type="Hiragana"/>
  </si>
  <si>
    <t>助理管理師</t>
    <phoneticPr fontId="0" type="Hiragana"/>
  </si>
  <si>
    <t>許峻堯</t>
  </si>
  <si>
    <t>02710</t>
    <phoneticPr fontId="0" type="Hiragana"/>
  </si>
  <si>
    <t>資訊管理組</t>
    <phoneticPr fontId="0" type="Hiragana"/>
  </si>
  <si>
    <t>副工程師</t>
    <phoneticPr fontId="0" type="Hiragana"/>
  </si>
  <si>
    <t>台南站</t>
    <phoneticPr fontId="0" type="Hiragana"/>
  </si>
  <si>
    <t>葉家均</t>
    <phoneticPr fontId="0" type="Hiragana"/>
  </si>
  <si>
    <t>外場人員</t>
    <phoneticPr fontId="0" type="Hiragana"/>
  </si>
  <si>
    <t>春日站</t>
    <phoneticPr fontId="0" type="Hiragana"/>
  </si>
  <si>
    <t>02314</t>
    <phoneticPr fontId="0" type="Hiragana"/>
  </si>
  <si>
    <t>李美如</t>
    <phoneticPr fontId="0" type="Hiragana"/>
  </si>
  <si>
    <t>林小美</t>
    <phoneticPr fontId="0" type="Hiragana"/>
  </si>
  <si>
    <t>文山專案</t>
    <phoneticPr fontId="0" type="Hiragana"/>
  </si>
  <si>
    <t>作業員</t>
    <phoneticPr fontId="0" type="Hiragana"/>
  </si>
  <si>
    <t>研發中心</t>
    <phoneticPr fontId="0" type="Hiragana"/>
  </si>
  <si>
    <t>經理</t>
    <phoneticPr fontId="0" type="Hiragana"/>
  </si>
  <si>
    <t>南科倉儲物流</t>
    <phoneticPr fontId="0" type="Hiragana"/>
  </si>
  <si>
    <t>02155</t>
    <phoneticPr fontId="0" type="Hiragana"/>
  </si>
  <si>
    <t>3.5噸司機</t>
    <phoneticPr fontId="0" type="Hiragana"/>
  </si>
  <si>
    <t>X</t>
    <phoneticPr fontId="0" type="Hiragana"/>
  </si>
  <si>
    <t>7/17退保(連續曠職三日)</t>
    <phoneticPr fontId="0" type="Hiragana"/>
  </si>
  <si>
    <t>7/21退保;7/20中午離開，自行告知主任不支薪</t>
    <phoneticPr fontId="0" type="Hiragana"/>
  </si>
  <si>
    <t>劉玟輝</t>
    <phoneticPr fontId="0" type="Hiragana"/>
  </si>
  <si>
    <t>溪崑店</t>
    <phoneticPr fontId="0" type="Hiragana"/>
  </si>
  <si>
    <t>7/23退保</t>
    <phoneticPr fontId="0" type="Hiragana"/>
  </si>
  <si>
    <t>林衍豪</t>
    <phoneticPr fontId="0" type="Hiragana"/>
  </si>
  <si>
    <t>6/30退保</t>
    <phoneticPr fontId="0" type="Hiragana"/>
  </si>
  <si>
    <t>鄭淑澐</t>
    <phoneticPr fontId="0" type="Hiragana"/>
  </si>
  <si>
    <t>詹玉琴</t>
    <phoneticPr fontId="0" type="Hiragana"/>
  </si>
  <si>
    <t>蔡鎮安</t>
    <phoneticPr fontId="0" type="Hiragana"/>
  </si>
  <si>
    <t>李棕煒</t>
    <phoneticPr fontId="0" type="Hiragana"/>
  </si>
  <si>
    <t>7/2退保;7/1一天</t>
    <phoneticPr fontId="0" type="Hiragana"/>
  </si>
  <si>
    <t>7/2退保;7/1一天(卡未歸還)</t>
    <phoneticPr fontId="0" type="Hiragana"/>
  </si>
  <si>
    <t>7/4退保</t>
    <phoneticPr fontId="0" type="Hiragana"/>
  </si>
  <si>
    <t>7/9退保(原預定7/31離職-自行提前)</t>
    <phoneticPr fontId="0" type="Hiragana"/>
  </si>
  <si>
    <t>7/13回聘加保(原工號)</t>
    <phoneticPr fontId="0" type="Hiragana"/>
  </si>
  <si>
    <t>X</t>
    <phoneticPr fontId="0" type="Hiragana"/>
  </si>
  <si>
    <t>取消報到</t>
    <phoneticPr fontId="0" type="Hiragana"/>
  </si>
  <si>
    <t>友達七星</t>
    <phoneticPr fontId="0" type="Hiragana"/>
  </si>
  <si>
    <t>作業員</t>
    <phoneticPr fontId="0" type="Hiragana"/>
  </si>
  <si>
    <t>孫志強</t>
    <phoneticPr fontId="0" type="Hiragana"/>
  </si>
  <si>
    <t>江齡瑜</t>
    <phoneticPr fontId="0" type="Hiragana"/>
  </si>
  <si>
    <t>C00059</t>
    <phoneticPr fontId="0" type="Hiragana"/>
  </si>
  <si>
    <t>陳忠銘</t>
    <phoneticPr fontId="0" type="Hiragana"/>
  </si>
  <si>
    <t>7/25退保;最後工作日7/24</t>
    <phoneticPr fontId="0" type="Hiragana"/>
  </si>
  <si>
    <t>作業員</t>
    <phoneticPr fontId="0" type="Hiragana"/>
  </si>
  <si>
    <t>02712</t>
    <phoneticPr fontId="0" type="Hiragana"/>
  </si>
  <si>
    <t>作業員</t>
    <phoneticPr fontId="0" type="Hiragana"/>
  </si>
  <si>
    <t>C00056</t>
    <phoneticPr fontId="0" type="Hiragana"/>
  </si>
  <si>
    <t>李育嘉</t>
    <phoneticPr fontId="0" type="Hiragana"/>
  </si>
  <si>
    <t>C00057</t>
    <phoneticPr fontId="0" type="Hiragana"/>
  </si>
  <si>
    <t>7/7;7/13回來上班</t>
    <phoneticPr fontId="0" type="Hiragana"/>
  </si>
  <si>
    <t>01750</t>
    <phoneticPr fontId="0" type="Hiragana"/>
  </si>
  <si>
    <t>助理會計</t>
    <phoneticPr fontId="0" type="Hiragana"/>
  </si>
  <si>
    <t>02714</t>
    <phoneticPr fontId="0" type="Hiragana"/>
  </si>
  <si>
    <t>王子濬</t>
    <phoneticPr fontId="0" type="Hiragana"/>
  </si>
  <si>
    <t>蔡孟翰</t>
    <phoneticPr fontId="0" type="Hiragana"/>
  </si>
  <si>
    <t>7/20退保;最後上班日7/9;特休~7/20</t>
    <phoneticPr fontId="0" type="Hiragana"/>
  </si>
  <si>
    <t>陳姿雅</t>
    <phoneticPr fontId="0" type="Hiragana"/>
  </si>
  <si>
    <t>02713</t>
    <phoneticPr fontId="0" type="Hiragana"/>
  </si>
  <si>
    <t>01989</t>
    <phoneticPr fontId="0" type="Hiragana"/>
  </si>
  <si>
    <t>羅志明</t>
    <phoneticPr fontId="0" type="Hiragana"/>
  </si>
  <si>
    <t>彭娟娟</t>
    <phoneticPr fontId="0" type="Hiragana"/>
  </si>
  <si>
    <t>7/31特休(7/28上午辦理離);薪資條郵寄;7/31退保</t>
    <phoneticPr fontId="0" type="Hiragana"/>
  </si>
  <si>
    <t>7/31退保</t>
    <phoneticPr fontId="0" type="Hiragana"/>
  </si>
  <si>
    <t>吳季霖</t>
    <phoneticPr fontId="0" type="Hiragana"/>
  </si>
  <si>
    <t>O</t>
    <phoneticPr fontId="0" type="Hiragana"/>
  </si>
  <si>
    <t>李棕煒</t>
    <phoneticPr fontId="0" type="Hiragana"/>
  </si>
  <si>
    <t>方怡婷</t>
    <phoneticPr fontId="0" type="Hiragana"/>
  </si>
  <si>
    <t>林小美</t>
    <phoneticPr fontId="0" type="Hiragana"/>
  </si>
  <si>
    <t>實習生</t>
    <phoneticPr fontId="0" type="Hiragana"/>
  </si>
  <si>
    <t>02715</t>
    <phoneticPr fontId="0" type="Hiragana"/>
  </si>
  <si>
    <t>朱金龍</t>
    <phoneticPr fontId="0" type="Hiragana"/>
  </si>
  <si>
    <t>陳麒任</t>
    <phoneticPr fontId="0" type="Hiragana"/>
  </si>
  <si>
    <t>陳育錦</t>
    <phoneticPr fontId="0" type="Hiragana"/>
  </si>
  <si>
    <t>曲瑞雯</t>
    <phoneticPr fontId="0" type="Hiragana"/>
  </si>
  <si>
    <t>葉宸豪</t>
    <phoneticPr fontId="0" type="Hiragana"/>
  </si>
  <si>
    <t>林彥良</t>
    <phoneticPr fontId="0" type="Hiragana"/>
  </si>
  <si>
    <t>郭惠真</t>
    <phoneticPr fontId="0" type="Hiragana"/>
  </si>
  <si>
    <t>呂旻蕙</t>
    <phoneticPr fontId="0" type="Hiragana"/>
  </si>
  <si>
    <t>牛夢駒</t>
    <phoneticPr fontId="0" type="Hiragana"/>
  </si>
  <si>
    <t>工讀生</t>
    <phoneticPr fontId="0" type="Hiragana"/>
  </si>
  <si>
    <t>鄧翔遠</t>
    <phoneticPr fontId="0" type="Hiragana"/>
  </si>
  <si>
    <t>00619</t>
    <phoneticPr fontId="0" type="Hiragana"/>
  </si>
  <si>
    <t>02716</t>
    <phoneticPr fontId="0" type="Hiragana"/>
  </si>
  <si>
    <t>黃子忠</t>
    <phoneticPr fontId="0" type="Hiragana"/>
  </si>
  <si>
    <t>陳柏志</t>
    <phoneticPr fontId="0" type="Hiragana"/>
  </si>
  <si>
    <t>丁睿廷</t>
    <phoneticPr fontId="0" type="Hiragana"/>
  </si>
  <si>
    <t>陳嘉漢</t>
    <phoneticPr fontId="0" type="Hiragana"/>
  </si>
  <si>
    <t>徐浩恩</t>
  </si>
  <si>
    <t>業務-包材清潔</t>
    <phoneticPr fontId="0" type="Hiragana"/>
  </si>
  <si>
    <t>作業員</t>
    <phoneticPr fontId="0" type="Hiragana"/>
  </si>
  <si>
    <t>資深經理</t>
    <phoneticPr fontId="0" type="Hiragana"/>
  </si>
  <si>
    <t>02705</t>
    <phoneticPr fontId="0" type="Hiragana"/>
  </si>
  <si>
    <t>拖車司機</t>
    <phoneticPr fontId="0" type="Hiragana"/>
  </si>
  <si>
    <t>作業員</t>
    <phoneticPr fontId="0" type="Hiragana"/>
  </si>
  <si>
    <t>江郁誠</t>
    <phoneticPr fontId="0" type="Hiragana"/>
  </si>
  <si>
    <t>蕭建邦</t>
    <phoneticPr fontId="0" type="Hiragana"/>
  </si>
  <si>
    <t>劉欣曄</t>
    <phoneticPr fontId="0" type="Hiragana"/>
  </si>
  <si>
    <t>8/4團保300萬</t>
    <phoneticPr fontId="0" type="Hiragana"/>
  </si>
  <si>
    <t>8/3團保300萬</t>
    <phoneticPr fontId="0" type="Hiragana"/>
  </si>
  <si>
    <t>林逢旗</t>
    <phoneticPr fontId="0" type="Hiragana"/>
  </si>
  <si>
    <t>高雄大昌站</t>
    <phoneticPr fontId="0" type="Hiragana"/>
  </si>
  <si>
    <t>全興造粒課</t>
    <phoneticPr fontId="0" type="Hiragana"/>
  </si>
  <si>
    <t>劉欣曄</t>
    <phoneticPr fontId="0" type="Hiragana"/>
  </si>
  <si>
    <t>8/3團保300萬-8/7取消報到退保</t>
    <phoneticPr fontId="0" type="Hiragana"/>
  </si>
  <si>
    <t>X</t>
    <phoneticPr fontId="0" type="Hiragana"/>
  </si>
  <si>
    <t>儲備幹部</t>
    <phoneticPr fontId="0" type="Hiragana"/>
  </si>
  <si>
    <t>02718</t>
    <phoneticPr fontId="0" type="Hiragana"/>
  </si>
  <si>
    <t>02719</t>
    <phoneticPr fontId="0" type="Hiragana"/>
  </si>
  <si>
    <t>02720</t>
    <phoneticPr fontId="0" type="Hiragana"/>
  </si>
  <si>
    <t>取消報到</t>
    <phoneticPr fontId="0" type="Hiragana"/>
  </si>
  <si>
    <t>朱巧妏</t>
    <phoneticPr fontId="0" type="Hiragana"/>
  </si>
  <si>
    <t>外勞</t>
    <phoneticPr fontId="0" type="Hiragana"/>
  </si>
  <si>
    <t>店長</t>
    <phoneticPr fontId="0" type="Hiragana"/>
  </si>
  <si>
    <t>104/8/3~105/2/28</t>
    <phoneticPr fontId="0" type="Hiragana"/>
  </si>
  <si>
    <t>02717</t>
    <phoneticPr fontId="0" type="Hiragana"/>
  </si>
  <si>
    <t>葛祐昕</t>
    <phoneticPr fontId="0" type="Hiragana"/>
  </si>
  <si>
    <t>儲備幹部</t>
    <phoneticPr fontId="0" type="Hiragana"/>
  </si>
  <si>
    <t>01693</t>
    <phoneticPr fontId="0" type="Hiragana"/>
  </si>
  <si>
    <t>夾子車司機</t>
    <phoneticPr fontId="0" type="Hiragana"/>
  </si>
  <si>
    <t>外勞</t>
    <phoneticPr fontId="0" type="Hiragana"/>
  </si>
  <si>
    <t>02718</t>
    <phoneticPr fontId="0" type="Hiragana"/>
  </si>
  <si>
    <t>02721</t>
    <phoneticPr fontId="0" type="Hiragana"/>
  </si>
  <si>
    <t>X</t>
    <phoneticPr fontId="0" type="Hiragana"/>
  </si>
  <si>
    <t>業務助理</t>
    <phoneticPr fontId="0" type="Hiragana"/>
  </si>
  <si>
    <t>02722</t>
    <phoneticPr fontId="0" type="Hiragana"/>
  </si>
  <si>
    <t>02723</t>
    <phoneticPr fontId="0" type="Hiragana"/>
  </si>
  <si>
    <t>楊泰輝</t>
    <phoneticPr fontId="0" type="Hiragana"/>
  </si>
  <si>
    <t>8/13退保</t>
    <phoneticPr fontId="0" type="Hiragana"/>
  </si>
  <si>
    <t>管理師</t>
    <phoneticPr fontId="0" type="Hiragana"/>
  </si>
  <si>
    <t>業務行銷中心</t>
    <phoneticPr fontId="0" type="Hiragana"/>
  </si>
  <si>
    <t>萬多</t>
    <phoneticPr fontId="0" type="Hiragana"/>
  </si>
  <si>
    <t>布吉</t>
    <phoneticPr fontId="0" type="Hiragana"/>
  </si>
  <si>
    <t>邱啟賓</t>
    <phoneticPr fontId="0" type="Hiragana"/>
  </si>
  <si>
    <t>3.5T司機</t>
    <phoneticPr fontId="0" type="Hiragana"/>
  </si>
  <si>
    <t>02725</t>
    <phoneticPr fontId="0" type="Hiragana"/>
  </si>
  <si>
    <t>02726</t>
    <phoneticPr fontId="0" type="Hiragana"/>
  </si>
  <si>
    <t>02724</t>
    <phoneticPr fontId="0" type="Hiragana"/>
  </si>
  <si>
    <t>C00060</t>
    <phoneticPr fontId="0" type="Hiragana"/>
  </si>
  <si>
    <t>魏銘志</t>
    <phoneticPr fontId="0" type="Hiragana"/>
  </si>
  <si>
    <t>環保顧問中心</t>
    <phoneticPr fontId="0" type="Hiragana"/>
  </si>
  <si>
    <t>管理師</t>
    <phoneticPr fontId="0" type="Hiragana"/>
  </si>
  <si>
    <t>黃治惠</t>
    <phoneticPr fontId="0" type="Hiragana"/>
  </si>
  <si>
    <t>(人力派遣)</t>
    <phoneticPr fontId="0" type="Hiragana"/>
  </si>
  <si>
    <t>劉筱穎</t>
    <phoneticPr fontId="0" type="Hiragana"/>
  </si>
  <si>
    <t>陳揚遠</t>
    <phoneticPr fontId="0" type="Hiragana"/>
  </si>
  <si>
    <t>業務-包材清潔</t>
  </si>
  <si>
    <t>8/14團保300萬</t>
    <phoneticPr fontId="0" type="Hiragana"/>
  </si>
  <si>
    <t>陳贊文</t>
    <phoneticPr fontId="0" type="Hiragana"/>
  </si>
  <si>
    <t>呂展鵬</t>
    <phoneticPr fontId="0" type="Hiragana"/>
  </si>
  <si>
    <t>8/20團保300萬</t>
    <phoneticPr fontId="0" type="Hiragana"/>
  </si>
  <si>
    <t>曾永發</t>
    <phoneticPr fontId="0" type="Hiragana"/>
  </si>
  <si>
    <t>謝子心</t>
    <phoneticPr fontId="0" type="Hiragana"/>
  </si>
  <si>
    <t>謝至宏</t>
    <phoneticPr fontId="0" type="Hiragana"/>
  </si>
  <si>
    <t>02727</t>
    <phoneticPr fontId="0" type="Hiragana"/>
  </si>
  <si>
    <t>02728</t>
    <phoneticPr fontId="0" type="Hiragana"/>
  </si>
  <si>
    <t>X</t>
    <phoneticPr fontId="0" type="Hiragana"/>
  </si>
  <si>
    <t>02729</t>
    <phoneticPr fontId="0" type="Hiragana"/>
  </si>
  <si>
    <t>8/14團保300萬;取消報到;8/20退保</t>
    <phoneticPr fontId="0" type="Hiragana"/>
  </si>
  <si>
    <t>8/20團保300萬;取消報到;8/20退保</t>
    <phoneticPr fontId="0" type="Hiragana"/>
  </si>
  <si>
    <t>取消報到</t>
    <phoneticPr fontId="0" type="Hiragana"/>
  </si>
  <si>
    <t>南科倉儲物流</t>
    <phoneticPr fontId="0" type="Hiragana"/>
  </si>
  <si>
    <t>吳昇陽</t>
    <phoneticPr fontId="0" type="Hiragana"/>
  </si>
  <si>
    <t>3.5噸司機</t>
    <phoneticPr fontId="0" type="Hiragana"/>
  </si>
  <si>
    <t>蔡宜庭</t>
    <phoneticPr fontId="0" type="Hiragana"/>
  </si>
  <si>
    <t>鍾玲利</t>
    <phoneticPr fontId="0" type="Hiragana"/>
  </si>
  <si>
    <t>喬偉育</t>
    <phoneticPr fontId="0" type="Hiragana"/>
  </si>
  <si>
    <t>環保顧問中心</t>
    <phoneticPr fontId="0" type="Hiragana"/>
  </si>
  <si>
    <t>業務中心(業務處)</t>
    <phoneticPr fontId="0" type="Hiragana"/>
  </si>
  <si>
    <t>便利通處行政室</t>
    <phoneticPr fontId="0" type="Hiragana"/>
  </si>
  <si>
    <t>機動車行政室</t>
    <phoneticPr fontId="0" type="Hiragana"/>
  </si>
  <si>
    <t>業務-包材清潔</t>
    <phoneticPr fontId="0" type="Hiragana"/>
  </si>
  <si>
    <t>業務-燿華電子</t>
    <phoneticPr fontId="0" type="Hiragana"/>
  </si>
  <si>
    <t>彰興站</t>
    <phoneticPr fontId="0" type="Hiragana"/>
  </si>
  <si>
    <t>文山專案</t>
    <phoneticPr fontId="0" type="Hiragana"/>
  </si>
  <si>
    <t>人資策略組</t>
    <phoneticPr fontId="0" type="Hiragana"/>
  </si>
  <si>
    <t>資源整合中心</t>
    <phoneticPr fontId="0" type="Hiragana"/>
  </si>
  <si>
    <t>倉儲物流二部</t>
    <phoneticPr fontId="0" type="Hiragana"/>
  </si>
  <si>
    <t>南科倉儲物流</t>
    <phoneticPr fontId="0" type="Hiragana"/>
  </si>
  <si>
    <t>全興處理一課</t>
    <phoneticPr fontId="0" type="Hiragana"/>
  </si>
  <si>
    <t>全興造粒課</t>
    <phoneticPr fontId="0" type="Hiragana"/>
  </si>
  <si>
    <t>X</t>
    <phoneticPr fontId="0" type="Hiragana"/>
  </si>
  <si>
    <t>02729</t>
    <phoneticPr fontId="0" type="Hiragana"/>
  </si>
  <si>
    <t>02730</t>
    <phoneticPr fontId="0" type="Hiragana"/>
  </si>
  <si>
    <t>02731</t>
    <phoneticPr fontId="0" type="Hiragana"/>
  </si>
  <si>
    <t>春日站</t>
    <phoneticPr fontId="0" type="Hiragana"/>
  </si>
  <si>
    <t>何鴻俊</t>
    <phoneticPr fontId="0" type="Hiragana"/>
  </si>
  <si>
    <t>文山專案</t>
    <phoneticPr fontId="0" type="Hiragana"/>
  </si>
  <si>
    <t>作業員</t>
    <phoneticPr fontId="0" type="Hiragana"/>
  </si>
  <si>
    <t>8/14團保300萬;8/26退團保</t>
    <phoneticPr fontId="0" type="Hiragana"/>
  </si>
  <si>
    <t>申請友達上課，7/16已先加保團保300萬(富邦)</t>
    <phoneticPr fontId="0" type="Hiragana"/>
  </si>
  <si>
    <t>01644</t>
    <phoneticPr fontId="0" type="Hiragana"/>
  </si>
  <si>
    <t>8/7退保;8/4團保300萬</t>
    <phoneticPr fontId="0" type="Hiragana"/>
  </si>
  <si>
    <t>8/10退保;7/22資遣通報;7/31發文更改離職日(原7/31)</t>
    <phoneticPr fontId="0" type="Hiragana"/>
  </si>
  <si>
    <t>8/14團保300萬;8/21退保</t>
    <phoneticPr fontId="0" type="Hiragana"/>
  </si>
  <si>
    <t>8/14團保300萬;8/21退保</t>
    <phoneticPr fontId="0" type="Hiragana"/>
  </si>
  <si>
    <t>8/21退保</t>
    <phoneticPr fontId="0" type="Hiragana"/>
  </si>
  <si>
    <t>02164</t>
    <phoneticPr fontId="0" type="Hiragana"/>
  </si>
  <si>
    <t>02212</t>
    <phoneticPr fontId="0" type="Hiragana"/>
  </si>
  <si>
    <t>C00060</t>
    <phoneticPr fontId="0" type="Hiragana"/>
  </si>
  <si>
    <t>02401</t>
    <phoneticPr fontId="0" type="Hiragana"/>
  </si>
  <si>
    <t>文山專案</t>
    <phoneticPr fontId="0" type="Hiragana"/>
  </si>
  <si>
    <t>02732</t>
    <phoneticPr fontId="0" type="Hiragana"/>
  </si>
  <si>
    <t>友達資收專案</t>
    <phoneticPr fontId="36" type="noConversion"/>
  </si>
  <si>
    <t>02736</t>
    <phoneticPr fontId="0" type="Hiragana"/>
  </si>
  <si>
    <t>02737</t>
    <phoneticPr fontId="0" type="Hiragana"/>
  </si>
  <si>
    <t>7/6~8/28;8/29退保</t>
    <phoneticPr fontId="0" type="Hiragana"/>
  </si>
  <si>
    <t>8/31退保</t>
    <phoneticPr fontId="0" type="Hiragana"/>
  </si>
  <si>
    <t>陳鈺豪</t>
    <phoneticPr fontId="0" type="Hiragana"/>
  </si>
  <si>
    <t>黃偉豪</t>
    <phoneticPr fontId="0" type="Hiragana"/>
  </si>
  <si>
    <t>8/11退保</t>
    <phoneticPr fontId="0" type="Hiragana"/>
  </si>
  <si>
    <t>江郁誠</t>
    <phoneticPr fontId="0" type="Hiragana"/>
  </si>
  <si>
    <t>8/13退保;連續曠工三日(薪資截止日8/7)</t>
    <phoneticPr fontId="0" type="Hiragana"/>
  </si>
  <si>
    <t>林巧雯</t>
    <phoneticPr fontId="0" type="Hiragana"/>
  </si>
  <si>
    <t>林恩竹</t>
    <phoneticPr fontId="0" type="Hiragana"/>
  </si>
  <si>
    <t>張瀚文</t>
    <phoneticPr fontId="0" type="Hiragana"/>
  </si>
  <si>
    <t>藍岡</t>
    <phoneticPr fontId="0" type="Hiragana"/>
  </si>
  <si>
    <t>8/7結清;8/9離境退保</t>
    <phoneticPr fontId="0" type="Hiragana"/>
  </si>
  <si>
    <t>張大衛</t>
    <phoneticPr fontId="0" type="Hiragana"/>
  </si>
  <si>
    <t>8/4退保</t>
    <phoneticPr fontId="0" type="Hiragana"/>
  </si>
  <si>
    <t>李其財</t>
    <phoneticPr fontId="0" type="Hiragana"/>
  </si>
  <si>
    <t>黃仲裕</t>
    <phoneticPr fontId="0" type="Hiragana"/>
  </si>
  <si>
    <t>黃凱暉</t>
    <phoneticPr fontId="0" type="Hiragana"/>
  </si>
  <si>
    <t>8/8退保</t>
    <phoneticPr fontId="0" type="Hiragana"/>
  </si>
  <si>
    <t>8/14退保(最後上班日8/5);8月薪資8/10結清</t>
    <phoneticPr fontId="0" type="Hiragana"/>
  </si>
  <si>
    <t>鄺建力</t>
    <phoneticPr fontId="0" type="Hiragana"/>
  </si>
  <si>
    <t>劉夏吟</t>
    <phoneticPr fontId="0" type="Hiragana"/>
  </si>
  <si>
    <t>董翠菁</t>
    <phoneticPr fontId="0" type="Hiragana"/>
  </si>
  <si>
    <t>9/1請假，9/2告知不做</t>
    <phoneticPr fontId="0" type="Hiragana"/>
  </si>
  <si>
    <t>陳如梅</t>
    <phoneticPr fontId="0" type="Hiragana"/>
  </si>
  <si>
    <t>張演原</t>
    <phoneticPr fontId="0" type="Hiragana"/>
  </si>
  <si>
    <t>工程師</t>
    <phoneticPr fontId="0" type="Hiragana"/>
  </si>
  <si>
    <t>劉建男</t>
    <phoneticPr fontId="0" type="Hiragana"/>
  </si>
  <si>
    <t>知識創新中心</t>
    <phoneticPr fontId="0" type="Hiragana"/>
  </si>
  <si>
    <t>陳梓銘</t>
  </si>
  <si>
    <t>人資策略組</t>
    <phoneticPr fontId="0" type="Hiragana"/>
  </si>
  <si>
    <t>郭怡婷</t>
    <phoneticPr fontId="0" type="Hiragana"/>
  </si>
  <si>
    <t>王立德</t>
  </si>
  <si>
    <t>阿努查</t>
  </si>
  <si>
    <t>皮彤</t>
  </si>
  <si>
    <t>巫替猜</t>
  </si>
  <si>
    <t>阿里</t>
  </si>
  <si>
    <t>主任</t>
  </si>
  <si>
    <t>亞瑟</t>
  </si>
  <si>
    <t>詹偉昌</t>
  </si>
  <si>
    <t>徐基銀</t>
  </si>
  <si>
    <t>徐麗嫦</t>
  </si>
  <si>
    <t>王立翔</t>
  </si>
  <si>
    <t>蔡鐙寬</t>
    <phoneticPr fontId="0" type="Hiragana"/>
  </si>
  <si>
    <t>賴柏州</t>
  </si>
  <si>
    <t>曾炘宸</t>
  </si>
  <si>
    <t>中強專案</t>
  </si>
  <si>
    <t>林衍如</t>
  </si>
  <si>
    <t>業務處行政室</t>
    <phoneticPr fontId="0" type="Hiragana"/>
  </si>
  <si>
    <t>江朕緯</t>
    <phoneticPr fontId="0" type="Hiragana"/>
  </si>
  <si>
    <t>不報到，收到其他公司的錄取，離家近</t>
    <phoneticPr fontId="0" type="Hiragana"/>
  </si>
  <si>
    <t>9/9來電婉拒報到</t>
    <phoneticPr fontId="0" type="Hiragana"/>
  </si>
  <si>
    <t>管理師</t>
    <phoneticPr fontId="0" type="Hiragana"/>
  </si>
  <si>
    <t>環保顧問中心</t>
    <phoneticPr fontId="0" type="Hiragana"/>
  </si>
  <si>
    <t>黎玉婷</t>
  </si>
  <si>
    <t>延後報到(9/8報到)，取消報到</t>
    <phoneticPr fontId="0" type="Hiragana"/>
  </si>
  <si>
    <t>02749</t>
    <phoneticPr fontId="0" type="Hiragana"/>
  </si>
  <si>
    <t>8/24~9/20期間申請留職停薪28日;8/25寄件</t>
    <phoneticPr fontId="0" type="Hiragana"/>
  </si>
  <si>
    <t>環保顧問中心</t>
    <phoneticPr fontId="0" type="Hiragana"/>
  </si>
  <si>
    <t>副管理師</t>
    <phoneticPr fontId="0" type="Hiragana"/>
  </si>
  <si>
    <t>業務廢棄物專案</t>
    <phoneticPr fontId="0" type="Hiragana"/>
  </si>
  <si>
    <t>壓縮車司機</t>
    <phoneticPr fontId="0" type="Hiragana"/>
  </si>
  <si>
    <t>林耀卿</t>
    <phoneticPr fontId="0" type="Hiragana"/>
  </si>
  <si>
    <t>02582</t>
    <phoneticPr fontId="0" type="Hiragana"/>
  </si>
  <si>
    <t>業務廢棄物專案</t>
    <phoneticPr fontId="0" type="Hiragana"/>
  </si>
  <si>
    <t>02733</t>
    <phoneticPr fontId="0" type="Hiragana"/>
  </si>
  <si>
    <t>陳文欽</t>
    <phoneticPr fontId="0" type="Hiragana"/>
  </si>
  <si>
    <t>副管理師</t>
    <phoneticPr fontId="0" type="Hiragana"/>
  </si>
  <si>
    <t>V</t>
    <phoneticPr fontId="0" type="Hiragana"/>
  </si>
  <si>
    <t>業務處行政室</t>
    <phoneticPr fontId="0" type="Hiragana"/>
  </si>
  <si>
    <t>02734</t>
    <phoneticPr fontId="0" type="Hiragana"/>
  </si>
  <si>
    <t>蔡鐙寬</t>
    <phoneticPr fontId="0" type="Hiragana"/>
  </si>
  <si>
    <t>高級專員</t>
    <phoneticPr fontId="0" type="Hiragana"/>
  </si>
  <si>
    <t>資源整合中心</t>
    <phoneticPr fontId="0" type="Hiragana"/>
  </si>
  <si>
    <t>02735</t>
    <phoneticPr fontId="0" type="Hiragana"/>
  </si>
  <si>
    <t>王睿璇</t>
    <phoneticPr fontId="0" type="Hiragana"/>
  </si>
  <si>
    <t>儲備幹部</t>
    <phoneticPr fontId="0" type="Hiragana"/>
  </si>
  <si>
    <t>物流管理組</t>
    <phoneticPr fontId="0" type="Hiragana"/>
  </si>
  <si>
    <t>02738</t>
    <phoneticPr fontId="0" type="Hiragana"/>
  </si>
  <si>
    <t>王建翎</t>
    <phoneticPr fontId="0" type="Hiragana"/>
  </si>
  <si>
    <t>文山專案</t>
    <phoneticPr fontId="0" type="Hiragana"/>
  </si>
  <si>
    <t>X</t>
    <phoneticPr fontId="0" type="Hiragana"/>
  </si>
  <si>
    <t>林宏陞</t>
    <phoneticPr fontId="0" type="Hiragana"/>
  </si>
  <si>
    <t>作業員</t>
    <phoneticPr fontId="0" type="Hiragana"/>
  </si>
  <si>
    <t>無需加保</t>
    <phoneticPr fontId="0" type="Hiragana"/>
  </si>
  <si>
    <t>中部倉庫</t>
    <phoneticPr fontId="0" type="Hiragana"/>
  </si>
  <si>
    <t>C00061</t>
    <phoneticPr fontId="0" type="Hiragana"/>
  </si>
  <si>
    <t>林孟洵</t>
    <phoneticPr fontId="0" type="Hiragana"/>
  </si>
  <si>
    <t>卡號:5AFB9350</t>
    <phoneticPr fontId="0" type="Hiragana"/>
  </si>
  <si>
    <t>02739</t>
    <phoneticPr fontId="0" type="Hiragana"/>
  </si>
  <si>
    <t>02741</t>
    <phoneticPr fontId="0" type="Hiragana"/>
  </si>
  <si>
    <t>陳進龍</t>
    <phoneticPr fontId="0" type="Hiragana"/>
  </si>
  <si>
    <t>拖車司機</t>
    <phoneticPr fontId="0" type="Hiragana"/>
  </si>
  <si>
    <t>卡號:5AFB8D80，9/19離職</t>
    <phoneticPr fontId="0" type="Hiragana"/>
  </si>
  <si>
    <t>C00062</t>
    <phoneticPr fontId="0" type="Hiragana"/>
  </si>
  <si>
    <t>廖千榜</t>
    <phoneticPr fontId="0" type="Hiragana"/>
  </si>
  <si>
    <t>夾子車司機</t>
    <phoneticPr fontId="0" type="Hiragana"/>
  </si>
  <si>
    <t>卡號:5AFB85B0，9/15離職</t>
    <phoneticPr fontId="0" type="Hiragana"/>
  </si>
  <si>
    <t>策略管理處</t>
    <phoneticPr fontId="0" type="Hiragana"/>
  </si>
  <si>
    <t>02740</t>
    <phoneticPr fontId="0" type="Hiragana"/>
  </si>
  <si>
    <t>劉晏君</t>
    <phoneticPr fontId="0" type="Hiragana"/>
  </si>
  <si>
    <t>02742</t>
    <phoneticPr fontId="0" type="Hiragana"/>
  </si>
  <si>
    <t>陳建翰</t>
    <phoneticPr fontId="0" type="Hiragana"/>
  </si>
  <si>
    <t>友達七星</t>
    <phoneticPr fontId="0" type="Hiragana"/>
  </si>
  <si>
    <t>02743</t>
    <phoneticPr fontId="0" type="Hiragana"/>
  </si>
  <si>
    <t>林新惠</t>
    <phoneticPr fontId="0" type="Hiragana"/>
  </si>
  <si>
    <t>9/2團保300萬</t>
    <phoneticPr fontId="0" type="Hiragana"/>
  </si>
  <si>
    <t>02744</t>
    <phoneticPr fontId="0" type="Hiragana"/>
  </si>
  <si>
    <t>黎玉婷</t>
    <phoneticPr fontId="0" type="Hiragana"/>
  </si>
  <si>
    <t>9/1團保300萬</t>
    <phoneticPr fontId="0" type="Hiragana"/>
  </si>
  <si>
    <t>02745</t>
    <phoneticPr fontId="0" type="Hiragana"/>
  </si>
  <si>
    <t>陳玉雪</t>
    <phoneticPr fontId="0" type="Hiragana"/>
  </si>
  <si>
    <t>02746</t>
    <phoneticPr fontId="0" type="Hiragana"/>
  </si>
  <si>
    <t>張雅涵</t>
    <phoneticPr fontId="0" type="Hiragana"/>
  </si>
  <si>
    <t>02747</t>
    <phoneticPr fontId="0" type="Hiragana"/>
  </si>
  <si>
    <t>羅震浩</t>
    <phoneticPr fontId="0" type="Hiragana"/>
  </si>
  <si>
    <t>南科倉儲物流</t>
    <phoneticPr fontId="0" type="Hiragana"/>
  </si>
  <si>
    <t>02749</t>
    <phoneticPr fontId="0" type="Hiragana"/>
  </si>
  <si>
    <t>戴文祥</t>
    <phoneticPr fontId="0" type="Hiragana"/>
  </si>
  <si>
    <t>3.5噸司機</t>
    <phoneticPr fontId="0" type="Hiragana"/>
  </si>
  <si>
    <t>高子希</t>
    <phoneticPr fontId="0" type="Hiragana"/>
  </si>
  <si>
    <t>9/19離職</t>
    <phoneticPr fontId="0" type="Hiragana"/>
  </si>
  <si>
    <t>業務中心(業務處)</t>
    <phoneticPr fontId="0" type="Hiragana"/>
  </si>
  <si>
    <t>02748</t>
    <phoneticPr fontId="0" type="Hiragana"/>
  </si>
  <si>
    <t>鄧世昌</t>
    <phoneticPr fontId="0" type="Hiragana"/>
  </si>
  <si>
    <t>業務專員</t>
    <phoneticPr fontId="0" type="Hiragana"/>
  </si>
  <si>
    <t>新竹站08:30報到</t>
    <phoneticPr fontId="0" type="Hiragana"/>
  </si>
  <si>
    <t>新竹站</t>
    <phoneticPr fontId="0" type="Hiragana"/>
  </si>
  <si>
    <t>02752</t>
    <phoneticPr fontId="0" type="Hiragana"/>
  </si>
  <si>
    <t>蔡震廷</t>
    <phoneticPr fontId="0" type="Hiragana"/>
  </si>
  <si>
    <t>春日站</t>
    <phoneticPr fontId="0" type="Hiragana"/>
  </si>
  <si>
    <t>02639</t>
    <phoneticPr fontId="0" type="Hiragana"/>
  </si>
  <si>
    <t>江朕緯</t>
    <phoneticPr fontId="0" type="Hiragana"/>
  </si>
  <si>
    <t>外場人員</t>
    <phoneticPr fontId="0" type="Hiragana"/>
  </si>
  <si>
    <t>公關行銷組</t>
    <phoneticPr fontId="0" type="Hiragana"/>
  </si>
  <si>
    <t>02750</t>
    <phoneticPr fontId="0" type="Hiragana"/>
  </si>
  <si>
    <t>劉育昌</t>
    <phoneticPr fontId="0" type="Hiragana"/>
  </si>
  <si>
    <t>高級管理師</t>
    <phoneticPr fontId="0" type="Hiragana"/>
  </si>
  <si>
    <t>業務開發處</t>
    <phoneticPr fontId="0" type="Hiragana"/>
  </si>
  <si>
    <t>02751</t>
    <phoneticPr fontId="0" type="Hiragana"/>
  </si>
  <si>
    <t>黃柏峯</t>
    <phoneticPr fontId="0" type="Hiragana"/>
  </si>
  <si>
    <t>助理管理師</t>
    <phoneticPr fontId="0" type="Hiragana"/>
  </si>
  <si>
    <t>02753</t>
    <phoneticPr fontId="0" type="Hiragana"/>
  </si>
  <si>
    <t>謝東程</t>
    <phoneticPr fontId="0" type="Hiragana"/>
  </si>
  <si>
    <t>陳慶晏</t>
    <phoneticPr fontId="0" type="Hiragana"/>
  </si>
  <si>
    <t>02754</t>
    <phoneticPr fontId="0" type="Hiragana"/>
  </si>
  <si>
    <t>陳亭㚬</t>
    <phoneticPr fontId="0" type="Hiragana"/>
  </si>
  <si>
    <t>計時-工讀生(晚班)</t>
    <phoneticPr fontId="0" type="Hiragana"/>
  </si>
  <si>
    <t>無加保(下午提前離開)</t>
    <phoneticPr fontId="0" type="Hiragana"/>
  </si>
  <si>
    <t>02605</t>
    <phoneticPr fontId="0" type="Hiragana"/>
  </si>
  <si>
    <t>何權峰</t>
    <phoneticPr fontId="0" type="Hiragana"/>
  </si>
  <si>
    <t>9/4退保(上午班)</t>
    <phoneticPr fontId="0" type="Hiragana"/>
  </si>
  <si>
    <t>9/5退保</t>
    <phoneticPr fontId="0" type="Hiragana"/>
  </si>
  <si>
    <t>01616</t>
    <phoneticPr fontId="0" type="Hiragana"/>
  </si>
  <si>
    <t>王榮駿</t>
    <phoneticPr fontId="0" type="Hiragana"/>
  </si>
  <si>
    <t>9/5退保(9/5最後一天特休)</t>
    <phoneticPr fontId="0" type="Hiragana"/>
  </si>
  <si>
    <t>02448</t>
    <phoneticPr fontId="0" type="Hiragana"/>
  </si>
  <si>
    <t>9/5退保(9/5最後上班日)</t>
    <phoneticPr fontId="0" type="Hiragana"/>
  </si>
  <si>
    <t>02707</t>
    <phoneticPr fontId="0" type="Hiragana"/>
  </si>
  <si>
    <t>周義超</t>
    <phoneticPr fontId="0" type="Hiragana"/>
  </si>
  <si>
    <t>9/5退保(9/4最後上班日)</t>
    <phoneticPr fontId="0" type="Hiragana"/>
  </si>
  <si>
    <t>02731</t>
    <phoneticPr fontId="0" type="Hiragana"/>
  </si>
  <si>
    <t>喬偉育</t>
    <phoneticPr fontId="0" type="Hiragana"/>
  </si>
  <si>
    <t>9/14退保(薪資結算至9/11)</t>
    <phoneticPr fontId="0" type="Hiragana"/>
  </si>
  <si>
    <t>業務-包材清潔</t>
    <phoneticPr fontId="0" type="Hiragana"/>
  </si>
  <si>
    <t>02717</t>
    <phoneticPr fontId="0" type="Hiragana"/>
  </si>
  <si>
    <t>張志芳</t>
    <phoneticPr fontId="0" type="Hiragana"/>
  </si>
  <si>
    <t>助理會計</t>
    <phoneticPr fontId="0" type="Hiragana"/>
  </si>
  <si>
    <t>9/14退保</t>
    <phoneticPr fontId="0" type="Hiragana"/>
  </si>
  <si>
    <t>02736</t>
    <phoneticPr fontId="0" type="Hiragana"/>
  </si>
  <si>
    <t>吳昇陽</t>
    <phoneticPr fontId="0" type="Hiragana"/>
  </si>
  <si>
    <t>3.5噸司機</t>
    <phoneticPr fontId="0" type="Hiragana"/>
  </si>
  <si>
    <t>V</t>
    <phoneticPr fontId="0" type="Hiragana"/>
  </si>
  <si>
    <t>廖千榜</t>
    <phoneticPr fontId="0" type="Hiragana"/>
  </si>
  <si>
    <t>17T司機</t>
    <phoneticPr fontId="0" type="Hiragana"/>
  </si>
  <si>
    <t>人資策略組</t>
    <phoneticPr fontId="0" type="Hiragana"/>
  </si>
  <si>
    <t>02706</t>
    <phoneticPr fontId="0" type="Hiragana"/>
  </si>
  <si>
    <t>葛祐昕</t>
    <phoneticPr fontId="0" type="Hiragana"/>
  </si>
  <si>
    <t>工讀生</t>
    <phoneticPr fontId="0" type="Hiragana"/>
  </si>
  <si>
    <t>V</t>
    <phoneticPr fontId="0" type="Hiragana"/>
  </si>
  <si>
    <t>物流管理組</t>
    <phoneticPr fontId="0" type="Hiragana"/>
  </si>
  <si>
    <t>02741</t>
    <phoneticPr fontId="0" type="Hiragana"/>
  </si>
  <si>
    <t>陳進龍</t>
    <phoneticPr fontId="0" type="Hiragana"/>
  </si>
  <si>
    <t>35T拖車司機</t>
    <phoneticPr fontId="0" type="Hiragana"/>
  </si>
  <si>
    <t>X</t>
    <phoneticPr fontId="0" type="Hiragana"/>
  </si>
  <si>
    <t>夾子車司機</t>
    <phoneticPr fontId="0" type="Hiragana"/>
  </si>
  <si>
    <t>9/19退保</t>
    <phoneticPr fontId="0" type="Hiragana"/>
  </si>
  <si>
    <t>V</t>
    <phoneticPr fontId="0" type="Hiragana"/>
  </si>
  <si>
    <t>02177</t>
    <phoneticPr fontId="0" type="Hiragana"/>
  </si>
  <si>
    <t>翟曉燕</t>
    <phoneticPr fontId="0" type="Hiragana"/>
  </si>
  <si>
    <t>作業員</t>
    <phoneticPr fontId="0" type="Hiragana"/>
  </si>
  <si>
    <t>業務中心(業務處)</t>
    <phoneticPr fontId="0" type="Hiragana"/>
  </si>
  <si>
    <t>02748</t>
    <phoneticPr fontId="0" type="Hiragana"/>
  </si>
  <si>
    <t>鄧世昌</t>
    <phoneticPr fontId="0" type="Hiragana"/>
  </si>
  <si>
    <t>業務專員</t>
    <phoneticPr fontId="0" type="Hiragana"/>
  </si>
  <si>
    <t>不計薪資;9/24退保</t>
    <phoneticPr fontId="0" type="Hiragana"/>
  </si>
  <si>
    <t>文山專案</t>
    <phoneticPr fontId="0" type="Hiragana"/>
  </si>
  <si>
    <t>02588</t>
    <phoneticPr fontId="0" type="Hiragana"/>
  </si>
  <si>
    <t>曾郁欣</t>
    <phoneticPr fontId="0" type="Hiragana"/>
  </si>
  <si>
    <t>作業員</t>
    <phoneticPr fontId="0" type="Hiragana"/>
  </si>
  <si>
    <t>9/22下午起曠職;9/25退保</t>
    <phoneticPr fontId="0" type="Hiragana"/>
  </si>
  <si>
    <t>V</t>
    <phoneticPr fontId="0" type="Hiragana"/>
  </si>
  <si>
    <t>物流管理組</t>
    <phoneticPr fontId="0" type="Hiragana"/>
  </si>
  <si>
    <t>X</t>
    <phoneticPr fontId="0" type="Hiragana"/>
  </si>
  <si>
    <t>夾子車司機</t>
    <phoneticPr fontId="0" type="Hiragana"/>
  </si>
  <si>
    <t>9/24沒上班，9/25朋鏸確定該員離職;9/25退保</t>
    <phoneticPr fontId="0" type="Hiragana"/>
  </si>
  <si>
    <t>業務-包材清潔</t>
    <phoneticPr fontId="0" type="Hiragana"/>
  </si>
  <si>
    <t>02723</t>
    <phoneticPr fontId="0" type="Hiragana"/>
  </si>
  <si>
    <t>蕭詠翰</t>
    <phoneticPr fontId="0" type="Hiragana"/>
  </si>
  <si>
    <t>9/25退保</t>
    <phoneticPr fontId="0" type="Hiragana"/>
  </si>
  <si>
    <t>新竹站</t>
    <phoneticPr fontId="0" type="Hiragana"/>
  </si>
  <si>
    <t>02202</t>
    <phoneticPr fontId="0" type="Hiragana"/>
  </si>
  <si>
    <t>顏詠彬</t>
    <phoneticPr fontId="0" type="Hiragana"/>
  </si>
  <si>
    <t>3.5T司機</t>
    <phoneticPr fontId="0" type="Hiragana"/>
  </si>
  <si>
    <t>文山專案</t>
    <phoneticPr fontId="0" type="Hiragana"/>
  </si>
  <si>
    <t>02696</t>
    <phoneticPr fontId="0" type="Hiragana"/>
  </si>
  <si>
    <t>計時-作業員</t>
    <phoneticPr fontId="0" type="Hiragana"/>
  </si>
  <si>
    <t>9/30退保</t>
    <phoneticPr fontId="0" type="Hiragana"/>
  </si>
  <si>
    <t>V</t>
    <phoneticPr fontId="0" type="Hiragana"/>
  </si>
  <si>
    <t>文山專案</t>
    <phoneticPr fontId="0" type="Hiragana"/>
  </si>
  <si>
    <t>計時作業員</t>
    <phoneticPr fontId="0" type="Hiragana"/>
  </si>
  <si>
    <t>未報到(電話轉語音)</t>
    <phoneticPr fontId="0" type="Hiragana"/>
  </si>
  <si>
    <t>物流管理組</t>
    <phoneticPr fontId="0" type="Hiragana"/>
  </si>
  <si>
    <t>9/18退保(9/18曠職)</t>
    <phoneticPr fontId="0" type="Hiragana"/>
  </si>
  <si>
    <t>9/19退保</t>
    <phoneticPr fontId="0" type="Hiragana"/>
  </si>
  <si>
    <t>9/30退保;9/30曠職</t>
    <phoneticPr fontId="0" type="Hiragana"/>
  </si>
  <si>
    <t>高子希</t>
    <phoneticPr fontId="0" type="Hiragana"/>
  </si>
  <si>
    <t>陳慶晏</t>
    <phoneticPr fontId="0" type="Hiragana"/>
  </si>
  <si>
    <t>9/8退保(主任9/7告知該員離職)</t>
    <phoneticPr fontId="0" type="Hiragana"/>
  </si>
  <si>
    <t>V</t>
    <phoneticPr fontId="0" type="Hiragana"/>
  </si>
  <si>
    <t>9/30退保;薪資結算至9/15中午(9/16起以時薪方式計算)</t>
    <phoneticPr fontId="0" type="Hiragana"/>
  </si>
  <si>
    <t>9/14退保(中午離開)</t>
    <phoneticPr fontId="0" type="Hiragana"/>
  </si>
  <si>
    <t>連續曠工3日;9/21退保</t>
    <phoneticPr fontId="0" type="Hiragana"/>
  </si>
  <si>
    <t>連續曠工3日</t>
    <phoneticPr fontId="0" type="Hiragana"/>
  </si>
  <si>
    <t>陳振榮</t>
    <phoneticPr fontId="0" type="Hiragana"/>
  </si>
  <si>
    <t>9/30退保</t>
    <phoneticPr fontId="0" type="Hiragana"/>
  </si>
  <si>
    <t>10/1退保;短期</t>
    <phoneticPr fontId="0" type="Hiragana"/>
  </si>
  <si>
    <t>江建徹</t>
    <phoneticPr fontId="0" type="Hiragana"/>
  </si>
  <si>
    <t>鄧鳳嬌</t>
    <phoneticPr fontId="0" type="Hiragana"/>
  </si>
  <si>
    <t>陳威岑</t>
    <phoneticPr fontId="0" type="Hiragana"/>
  </si>
  <si>
    <t>張昱凱</t>
    <phoneticPr fontId="0" type="Hiragana"/>
  </si>
  <si>
    <t>x</t>
    <phoneticPr fontId="0" type="Hiragana"/>
  </si>
  <si>
    <t>02755</t>
    <phoneticPr fontId="0" type="Hiragana"/>
  </si>
  <si>
    <t>02756</t>
    <phoneticPr fontId="0" type="Hiragana"/>
  </si>
  <si>
    <t>原定10/5報到</t>
    <phoneticPr fontId="0" type="Hiragana"/>
  </si>
  <si>
    <t>10/2退保</t>
    <phoneticPr fontId="0" type="Hiragana"/>
  </si>
  <si>
    <t>洪琬婷</t>
    <phoneticPr fontId="0" type="Hiragana"/>
  </si>
  <si>
    <t>10/6發通知</t>
    <phoneticPr fontId="0" type="Hiragana"/>
  </si>
  <si>
    <t>無需</t>
    <phoneticPr fontId="0" type="Hiragana"/>
  </si>
  <si>
    <t>中部倉庫</t>
    <phoneticPr fontId="0" type="Hiragana"/>
  </si>
  <si>
    <t>組長</t>
    <phoneticPr fontId="0" type="Hiragana"/>
  </si>
  <si>
    <t>02096</t>
    <phoneticPr fontId="0" type="Hiragana"/>
  </si>
  <si>
    <t>10/6退保(10/6朋鏸通知)</t>
    <phoneticPr fontId="0" type="Hiragana"/>
  </si>
  <si>
    <t>台中水湳站</t>
    <phoneticPr fontId="0" type="Hiragana"/>
  </si>
  <si>
    <t>林亭延</t>
    <phoneticPr fontId="0" type="Hiragana"/>
  </si>
  <si>
    <t>外場人員</t>
    <phoneticPr fontId="0" type="Hiragana"/>
  </si>
  <si>
    <t>國際事業部</t>
    <phoneticPr fontId="0" type="Hiragana"/>
  </si>
  <si>
    <t>業務行銷課</t>
    <phoneticPr fontId="0" type="Hiragana"/>
  </si>
  <si>
    <t>陳彥助</t>
    <phoneticPr fontId="0" type="Hiragana"/>
  </si>
  <si>
    <t>資深高級管理師</t>
    <phoneticPr fontId="0" type="Hiragana"/>
  </si>
  <si>
    <t>總經理室</t>
    <phoneticPr fontId="0" type="Hiragana"/>
  </si>
  <si>
    <t>副管理師</t>
    <phoneticPr fontId="0" type="Hiragana"/>
  </si>
  <si>
    <t>方怡婷</t>
    <phoneticPr fontId="0" type="Hiragana"/>
  </si>
  <si>
    <t>專案經理</t>
    <phoneticPr fontId="0" type="Hiragana"/>
  </si>
  <si>
    <t>胡進發</t>
    <phoneticPr fontId="0" type="Hiragana"/>
  </si>
  <si>
    <t>作業員</t>
    <phoneticPr fontId="0" type="Hiragana"/>
  </si>
  <si>
    <t>全興造粒課</t>
    <phoneticPr fontId="0" type="Hiragana"/>
  </si>
  <si>
    <t>物流管理組</t>
    <phoneticPr fontId="0" type="Hiragana"/>
  </si>
  <si>
    <t>拖車司機</t>
    <phoneticPr fontId="0" type="Hiragana"/>
  </si>
  <si>
    <t>雷致瑋</t>
    <phoneticPr fontId="0" type="Hiragana"/>
  </si>
  <si>
    <t>許智翔</t>
  </si>
  <si>
    <t>許智翔</t>
    <phoneticPr fontId="0" type="Hiragana"/>
  </si>
  <si>
    <t>春日站</t>
    <phoneticPr fontId="0" type="Hiragana"/>
  </si>
  <si>
    <t>外場人員</t>
    <phoneticPr fontId="0" type="Hiragana"/>
  </si>
  <si>
    <t>02639</t>
    <phoneticPr fontId="0" type="Hiragana"/>
  </si>
  <si>
    <t>業務專員</t>
    <phoneticPr fontId="0" type="Hiragana"/>
  </si>
  <si>
    <t>10/13退保</t>
    <phoneticPr fontId="0" type="Hiragana"/>
  </si>
  <si>
    <t>業務廢棄物專案</t>
    <phoneticPr fontId="0" type="Hiragana"/>
  </si>
  <si>
    <t>10/14退保</t>
    <phoneticPr fontId="0" type="Hiragana"/>
  </si>
  <si>
    <t>10/14發通知</t>
    <phoneticPr fontId="0" type="Hiragana"/>
  </si>
  <si>
    <t>無需</t>
    <phoneticPr fontId="0" type="Hiragana"/>
  </si>
  <si>
    <t>雷致瑋</t>
    <phoneticPr fontId="0" type="Hiragana"/>
  </si>
  <si>
    <t>C00063</t>
    <phoneticPr fontId="0" type="Hiragana"/>
  </si>
  <si>
    <t>02686</t>
    <phoneticPr fontId="0" type="Hiragana"/>
  </si>
  <si>
    <t>10/15退保</t>
    <phoneticPr fontId="0" type="Hiragana"/>
  </si>
  <si>
    <t>02758</t>
    <phoneticPr fontId="0" type="Hiragana"/>
  </si>
  <si>
    <t>02759</t>
    <phoneticPr fontId="0" type="Hiragana"/>
  </si>
  <si>
    <t>02760</t>
    <phoneticPr fontId="0" type="Hiragana"/>
  </si>
  <si>
    <t>02757</t>
    <phoneticPr fontId="0" type="Hiragana"/>
  </si>
  <si>
    <t>02761</t>
    <phoneticPr fontId="0" type="Hiragana"/>
  </si>
  <si>
    <t>友達七星</t>
    <phoneticPr fontId="0" type="Hiragana"/>
  </si>
  <si>
    <t>新竹站報到,原定10/19報到</t>
    <phoneticPr fontId="0" type="Hiragana"/>
  </si>
  <si>
    <t>業務廢棄物專案</t>
    <phoneticPr fontId="0" type="Hiragana"/>
  </si>
  <si>
    <t>李東陽</t>
    <phoneticPr fontId="0" type="Hiragana"/>
  </si>
  <si>
    <t>壓縮車司機</t>
    <phoneticPr fontId="0" type="Hiragana"/>
  </si>
  <si>
    <t>許金珠</t>
    <phoneticPr fontId="0" type="Hiragana"/>
  </si>
  <si>
    <t>留停復職(8/24~9/20因病留停28日)</t>
    <phoneticPr fontId="0" type="Hiragana"/>
  </si>
  <si>
    <t>留停復職(育嬰留停7/30~9/30)</t>
    <phoneticPr fontId="0" type="Hiragana"/>
  </si>
  <si>
    <t>中午前離開</t>
    <phoneticPr fontId="0" type="Hiragana"/>
  </si>
  <si>
    <t>物流管理組</t>
    <phoneticPr fontId="0" type="Hiragana"/>
  </si>
  <si>
    <t>拖車司機</t>
    <phoneticPr fontId="0" type="Hiragana"/>
  </si>
  <si>
    <t>10/17退保</t>
    <phoneticPr fontId="0" type="Hiragana"/>
  </si>
  <si>
    <t>10/15發通知</t>
    <phoneticPr fontId="0" type="Hiragana"/>
  </si>
  <si>
    <t>10/19發通知</t>
    <phoneticPr fontId="0" type="Hiragana"/>
  </si>
  <si>
    <t>10/19發通知</t>
    <phoneticPr fontId="0" type="Hiragana"/>
  </si>
  <si>
    <t>吳世輝</t>
    <phoneticPr fontId="0" type="Hiragana"/>
  </si>
  <si>
    <t>10/16退保</t>
    <phoneticPr fontId="0" type="Hiragana"/>
  </si>
  <si>
    <t>吳政育</t>
    <phoneticPr fontId="0" type="Hiragana"/>
  </si>
  <si>
    <t>江建徹</t>
    <phoneticPr fontId="0" type="Hiragana"/>
  </si>
  <si>
    <t>桃園站</t>
    <phoneticPr fontId="0" type="Hiragana"/>
  </si>
  <si>
    <t>X</t>
    <phoneticPr fontId="0" type="Hiragana"/>
  </si>
  <si>
    <t>李立信</t>
    <phoneticPr fontId="0" type="Hiragana"/>
  </si>
  <si>
    <t>楊財綜</t>
    <phoneticPr fontId="0" type="Hiragana"/>
  </si>
  <si>
    <t>10/21退保</t>
    <phoneticPr fontId="0" type="Hiragana"/>
  </si>
  <si>
    <t>吳聖祥</t>
    <phoneticPr fontId="0" type="Hiragana"/>
  </si>
  <si>
    <t>謝東程</t>
    <phoneticPr fontId="0" type="Hiragana"/>
  </si>
  <si>
    <t>吳世輝</t>
    <phoneticPr fontId="0" type="Hiragana"/>
  </si>
  <si>
    <t>羅聖超</t>
    <phoneticPr fontId="0" type="Hiragana"/>
  </si>
  <si>
    <t>何姍融</t>
    <phoneticPr fontId="0" type="Hiragana"/>
  </si>
  <si>
    <t>土城中華站</t>
    <phoneticPr fontId="0" type="Hiragana"/>
  </si>
  <si>
    <t>10/13資遣通報;10/22退保</t>
    <phoneticPr fontId="0" type="Hiragana"/>
  </si>
  <si>
    <t>10/23發通知</t>
    <phoneticPr fontId="0" type="Hiragana"/>
  </si>
  <si>
    <t>02764</t>
    <phoneticPr fontId="0" type="Hiragana"/>
  </si>
  <si>
    <t>業務主管(蘇州)</t>
    <phoneticPr fontId="0" type="Hiragana"/>
  </si>
  <si>
    <t>投資組</t>
    <phoneticPr fontId="0" type="Hiragana"/>
  </si>
  <si>
    <t>田雅芳</t>
    <phoneticPr fontId="0" type="Hiragana"/>
  </si>
  <si>
    <t>X</t>
    <phoneticPr fontId="0" type="Hiragana"/>
  </si>
  <si>
    <t>02763</t>
    <phoneticPr fontId="0" type="Hiragana"/>
  </si>
  <si>
    <t>02762</t>
    <phoneticPr fontId="0" type="Hiragana"/>
  </si>
  <si>
    <t>上午十點跑掉;無加保故無退保</t>
    <phoneticPr fontId="0" type="Hiragana"/>
  </si>
  <si>
    <t>南科倉儲物流</t>
    <phoneticPr fontId="0" type="Hiragana"/>
  </si>
  <si>
    <t>蘇春安</t>
  </si>
  <si>
    <t>蘇春安</t>
    <phoneticPr fontId="0" type="Hiragana"/>
  </si>
  <si>
    <t>土城中華站</t>
    <phoneticPr fontId="0" type="Hiragana"/>
  </si>
  <si>
    <t>組長</t>
    <phoneticPr fontId="0" type="Hiragana"/>
  </si>
  <si>
    <t>10/28退保</t>
    <phoneticPr fontId="0" type="Hiragana"/>
  </si>
  <si>
    <t>10/28才告知人員已於10/26上班，10/28加保</t>
    <phoneticPr fontId="0" type="Hiragana"/>
  </si>
  <si>
    <t>02767</t>
    <phoneticPr fontId="0" type="Hiragana"/>
  </si>
  <si>
    <t>02766</t>
    <phoneticPr fontId="0" type="Hiragana"/>
  </si>
  <si>
    <t>V</t>
    <phoneticPr fontId="0" type="Hiragana"/>
  </si>
  <si>
    <t>10/3退保;10月份(10/1)薪資併9月份薪資結清(10/4離境)</t>
    <phoneticPr fontId="0" type="Hiragana"/>
  </si>
  <si>
    <r>
      <t>育嬰留停7/30~9/30</t>
    </r>
    <r>
      <rPr>
        <sz val="12"/>
        <rFont val="微軟正黑體"/>
        <family val="2"/>
        <charset val="136"/>
      </rPr>
      <t>;產假6/4-7/29</t>
    </r>
    <phoneticPr fontId="0" type="Hiragana"/>
  </si>
  <si>
    <t>10/1通報資遣;10/10退保</t>
    <phoneticPr fontId="0" type="Hiragana"/>
  </si>
  <si>
    <t>無加團保</t>
  </si>
  <si>
    <t>外場人員</t>
    <phoneticPr fontId="0" type="Hiragana"/>
  </si>
  <si>
    <t>育嬰留停10/8~(2年);產假8/13-10/7</t>
    <phoneticPr fontId="0" type="Hiragana"/>
  </si>
  <si>
    <t>V(三商10/7退保)(勞健保尚未送件)</t>
    <phoneticPr fontId="0" type="Hiragana"/>
  </si>
  <si>
    <t>作業員</t>
    <phoneticPr fontId="0" type="Hiragana"/>
  </si>
  <si>
    <t>10/17退保</t>
    <phoneticPr fontId="0" type="Hiragana"/>
  </si>
  <si>
    <t>V無加健保/團保</t>
    <phoneticPr fontId="0" type="Hiragana"/>
  </si>
  <si>
    <t>主任</t>
    <phoneticPr fontId="0" type="Hiragana"/>
  </si>
  <si>
    <t>01901</t>
    <phoneticPr fontId="0" type="Hiragana"/>
  </si>
  <si>
    <t>02118</t>
    <phoneticPr fontId="0" type="Hiragana"/>
  </si>
  <si>
    <t>10/27退保(10/15開始沒上班)</t>
    <phoneticPr fontId="0" type="Hiragana"/>
  </si>
  <si>
    <t>連續曠職3天(13-15);10/15退保</t>
    <phoneticPr fontId="0" type="Hiragana"/>
  </si>
  <si>
    <t>友達資收專案</t>
    <phoneticPr fontId="0" type="Hiragana"/>
  </si>
  <si>
    <t>11/3辦理離職，最後上班日11/2;11/3退保</t>
    <phoneticPr fontId="0" type="Hiragana"/>
  </si>
  <si>
    <t>11/4發通知</t>
    <phoneticPr fontId="0" type="Hiragana"/>
  </si>
  <si>
    <t>11/3投保</t>
    <phoneticPr fontId="0" type="Hiragana"/>
  </si>
  <si>
    <t>11/4投保</t>
    <phoneticPr fontId="0" type="Hiragana"/>
  </si>
  <si>
    <t>張維嘉</t>
  </si>
  <si>
    <t>資源循環研發處</t>
    <phoneticPr fontId="0" type="Hiragana"/>
  </si>
  <si>
    <t>環保顧問(副理)</t>
    <phoneticPr fontId="0" type="Hiragana"/>
  </si>
  <si>
    <t>計時會計</t>
    <phoneticPr fontId="0" type="Hiragana"/>
  </si>
  <si>
    <t>林茹雯</t>
  </si>
  <si>
    <t>11/7投保</t>
    <phoneticPr fontId="0" type="Hiragana"/>
  </si>
  <si>
    <t>11/9投保</t>
    <phoneticPr fontId="0" type="Hiragana"/>
  </si>
  <si>
    <t>01703</t>
    <phoneticPr fontId="0" type="Hiragana"/>
  </si>
  <si>
    <t>11/11退保</t>
    <phoneticPr fontId="0" type="Hiragana"/>
  </si>
  <si>
    <t>原定11/2報到;11/11投保</t>
    <phoneticPr fontId="0" type="Hiragana"/>
  </si>
  <si>
    <t>人資部</t>
    <phoneticPr fontId="0" type="Hiragana"/>
  </si>
  <si>
    <t>中部倉庫</t>
    <phoneticPr fontId="0" type="Hiragana"/>
  </si>
  <si>
    <t>作業員</t>
    <phoneticPr fontId="0" type="Hiragana"/>
  </si>
  <si>
    <t>11/12投保</t>
    <phoneticPr fontId="0" type="Hiragana"/>
  </si>
  <si>
    <t>儲備幹部</t>
    <phoneticPr fontId="0" type="Hiragana"/>
  </si>
  <si>
    <t>劉柏男</t>
    <phoneticPr fontId="0" type="Hiragana"/>
  </si>
  <si>
    <t>11/4通報資遣;11/13退保</t>
    <phoneticPr fontId="0" type="Hiragana"/>
  </si>
  <si>
    <t>從11/5開始請病假，11/11-11/13曠職3天;11/13退保</t>
    <phoneticPr fontId="0" type="Hiragana"/>
  </si>
  <si>
    <t>11/16中倉報到;11/16/8:20來電取消報到</t>
    <phoneticPr fontId="0" type="Hiragana"/>
  </si>
  <si>
    <t>17T大貨車司機</t>
    <phoneticPr fontId="0" type="Hiragana"/>
  </si>
  <si>
    <t>資源循環研發處-知識創新中心</t>
    <phoneticPr fontId="0" type="Hiragana"/>
  </si>
  <si>
    <t>資深高級管理師</t>
    <phoneticPr fontId="0" type="Hiragana"/>
  </si>
  <si>
    <t>11/14加保</t>
    <phoneticPr fontId="0" type="Hiragana"/>
  </si>
  <si>
    <t>11/16加保</t>
    <phoneticPr fontId="0" type="Hiragana"/>
  </si>
  <si>
    <t>林純聿</t>
  </si>
  <si>
    <t>全興處理一課</t>
    <phoneticPr fontId="0" type="Hiragana"/>
  </si>
  <si>
    <t>外勞</t>
    <phoneticPr fontId="0" type="Hiragana"/>
  </si>
  <si>
    <t>離職單</t>
    <phoneticPr fontId="0" type="Hiragana"/>
  </si>
  <si>
    <t>mail發出</t>
    <phoneticPr fontId="0" type="Hiragana"/>
  </si>
  <si>
    <t>11/17退保</t>
    <phoneticPr fontId="0" type="Hiragana"/>
  </si>
  <si>
    <t>11/17加保</t>
    <phoneticPr fontId="0" type="Hiragana"/>
  </si>
  <si>
    <t>到職日</t>
    <phoneticPr fontId="0" type="Hiragana"/>
  </si>
  <si>
    <t>金馬站</t>
  </si>
  <si>
    <t>02630</t>
  </si>
  <si>
    <t>3.5噸司機</t>
  </si>
  <si>
    <t>11/13發通知</t>
    <phoneticPr fontId="0" type="Hiragana"/>
  </si>
  <si>
    <t>王靜美</t>
    <phoneticPr fontId="0" type="Hiragana"/>
  </si>
  <si>
    <t>夾子車司機</t>
    <phoneticPr fontId="0" type="Hiragana"/>
  </si>
  <si>
    <t>物流管理組</t>
    <phoneticPr fontId="0" type="Hiragana"/>
  </si>
  <si>
    <t>施宇聰</t>
    <phoneticPr fontId="0" type="Hiragana"/>
  </si>
  <si>
    <t>3.5噸司機</t>
    <phoneticPr fontId="0" type="Hiragana"/>
  </si>
  <si>
    <t>資源整合中心</t>
    <phoneticPr fontId="0" type="Hiragana"/>
  </si>
  <si>
    <t>儲備幹部</t>
    <phoneticPr fontId="0" type="Hiragana"/>
  </si>
  <si>
    <t>蕭詠翰</t>
    <phoneticPr fontId="0" type="Hiragana"/>
  </si>
  <si>
    <t>新竹站</t>
    <phoneticPr fontId="0" type="Hiragana"/>
  </si>
  <si>
    <t>3.5T司機</t>
    <phoneticPr fontId="0" type="Hiragana"/>
  </si>
  <si>
    <t>管理師</t>
    <phoneticPr fontId="0" type="Hiragana"/>
  </si>
  <si>
    <t>業務廢棄物專案</t>
    <phoneticPr fontId="0" type="Hiragana"/>
  </si>
  <si>
    <t>梁凱竣</t>
    <phoneticPr fontId="0" type="Hiragana"/>
  </si>
  <si>
    <t>壓縮車司機</t>
    <phoneticPr fontId="0" type="Hiragana"/>
  </si>
  <si>
    <t>台中水湳站</t>
    <phoneticPr fontId="0" type="Hiragana"/>
  </si>
  <si>
    <t>計時-外場人員</t>
    <phoneticPr fontId="0" type="Hiragana"/>
  </si>
  <si>
    <t>全運通專案</t>
    <phoneticPr fontId="0" type="Hiragana"/>
  </si>
  <si>
    <t>作業員</t>
    <phoneticPr fontId="0" type="Hiragana"/>
  </si>
  <si>
    <t>業務處行政室</t>
    <phoneticPr fontId="0" type="Hiragana"/>
  </si>
  <si>
    <t>壓縮車司機</t>
    <phoneticPr fontId="0" type="Hiragana"/>
  </si>
  <si>
    <t>業務專員</t>
    <phoneticPr fontId="0" type="Hiragana"/>
  </si>
  <si>
    <t>計時-作業員</t>
    <phoneticPr fontId="0" type="Hiragana"/>
  </si>
  <si>
    <t>11/19加保</t>
    <phoneticPr fontId="0" type="Hiragana"/>
  </si>
  <si>
    <t>02474</t>
    <phoneticPr fontId="0" type="Hiragana"/>
  </si>
  <si>
    <t>作業員</t>
    <phoneticPr fontId="0" type="Hiragana"/>
  </si>
  <si>
    <t>温壽昌</t>
  </si>
  <si>
    <t>朋鏸20號通知(未發卡，請朋鏸補);11/20退保</t>
    <phoneticPr fontId="0" type="Hiragana"/>
  </si>
  <si>
    <t>11/20加保</t>
    <phoneticPr fontId="0" type="Hiragana"/>
  </si>
  <si>
    <t>02769</t>
    <phoneticPr fontId="0" type="Hiragana"/>
  </si>
  <si>
    <t>02770</t>
    <phoneticPr fontId="0" type="Hiragana"/>
  </si>
  <si>
    <t>11/6投保</t>
    <phoneticPr fontId="0" type="Hiragana"/>
  </si>
  <si>
    <t>02772</t>
    <phoneticPr fontId="0" type="Hiragana"/>
  </si>
  <si>
    <t>02773</t>
    <phoneticPr fontId="0" type="Hiragana"/>
  </si>
  <si>
    <t>02774</t>
    <phoneticPr fontId="0" type="Hiragana"/>
  </si>
  <si>
    <t>02771</t>
    <phoneticPr fontId="0" type="Hiragana"/>
  </si>
  <si>
    <t>02775</t>
    <phoneticPr fontId="0" type="Hiragana"/>
  </si>
  <si>
    <t>02776</t>
    <phoneticPr fontId="0" type="Hiragana"/>
  </si>
  <si>
    <t>原定10/19報到(10/14Betty通知延後報到，時間待確認);11/16加保</t>
    <phoneticPr fontId="0" type="Hiragana"/>
  </si>
  <si>
    <t>C00064</t>
    <phoneticPr fontId="0" type="Hiragana"/>
  </si>
  <si>
    <t>02777</t>
    <phoneticPr fontId="0" type="Hiragana"/>
  </si>
  <si>
    <t>中部倉庫</t>
    <phoneticPr fontId="0" type="Hiragana"/>
  </si>
  <si>
    <t>副管理師</t>
    <phoneticPr fontId="0" type="Hiragana"/>
  </si>
  <si>
    <t>11/21退保</t>
    <phoneticPr fontId="0" type="Hiragana"/>
  </si>
  <si>
    <t>11/13發通知</t>
    <phoneticPr fontId="0" type="Hiragana"/>
  </si>
  <si>
    <t>11/23發通知</t>
    <phoneticPr fontId="0" type="Hiragana"/>
  </si>
  <si>
    <t>02778</t>
    <phoneticPr fontId="0" type="Hiragana"/>
  </si>
  <si>
    <t>02779</t>
    <phoneticPr fontId="0" type="Hiragana"/>
  </si>
  <si>
    <t>11/24加保</t>
    <phoneticPr fontId="0" type="Hiragana"/>
  </si>
  <si>
    <t>02780</t>
    <phoneticPr fontId="0" type="Hiragana"/>
  </si>
  <si>
    <t>11/25加保</t>
    <phoneticPr fontId="0" type="Hiragana"/>
  </si>
  <si>
    <t>11/25退保</t>
    <phoneticPr fontId="0" type="Hiragana"/>
  </si>
  <si>
    <t>李明芳</t>
    <phoneticPr fontId="0" type="Hiragana"/>
  </si>
  <si>
    <t>業務中心(業務處)</t>
    <phoneticPr fontId="0" type="Hiragana"/>
  </si>
  <si>
    <t>連續曠職3天(21-23);10/23退保</t>
    <phoneticPr fontId="0" type="Hiragana"/>
  </si>
  <si>
    <t>11/11退保(連續曠工3天)</t>
    <phoneticPr fontId="0" type="Hiragana"/>
  </si>
  <si>
    <t>02782</t>
    <phoneticPr fontId="0" type="Hiragana"/>
  </si>
  <si>
    <t>02781</t>
    <phoneticPr fontId="0" type="Hiragana"/>
  </si>
  <si>
    <t>江亦修</t>
    <phoneticPr fontId="0" type="Hiragana"/>
  </si>
  <si>
    <t>陳偉峰</t>
    <phoneticPr fontId="0" type="Hiragana"/>
  </si>
  <si>
    <t>鍾昀甫</t>
    <phoneticPr fontId="0" type="Hiragana"/>
  </si>
  <si>
    <t>吳佩函</t>
    <phoneticPr fontId="0" type="Hiragana"/>
  </si>
  <si>
    <t>吳至儒</t>
    <phoneticPr fontId="0" type="Hiragana"/>
  </si>
  <si>
    <t>廖景國</t>
    <phoneticPr fontId="0" type="Hiragana"/>
  </si>
  <si>
    <t>林土水</t>
    <phoneticPr fontId="0" type="Hiragana"/>
  </si>
  <si>
    <t>林劍永</t>
    <phoneticPr fontId="0" type="Hiragana"/>
  </si>
  <si>
    <t>郭倉嘉</t>
    <phoneticPr fontId="0" type="Hiragana"/>
  </si>
  <si>
    <t>塔納沙</t>
    <phoneticPr fontId="0" type="Hiragana"/>
  </si>
  <si>
    <t>陳仲璿</t>
    <phoneticPr fontId="0" type="Hiragana"/>
  </si>
  <si>
    <t>林明輝</t>
    <phoneticPr fontId="0" type="Hiragana"/>
  </si>
  <si>
    <t>林純聿</t>
    <phoneticPr fontId="0" type="Hiragana"/>
  </si>
  <si>
    <t>張淑惠</t>
    <phoneticPr fontId="0" type="Hiragana"/>
  </si>
  <si>
    <t>温壽昌</t>
    <phoneticPr fontId="0" type="Hiragana"/>
  </si>
  <si>
    <t>徐明志</t>
    <phoneticPr fontId="0" type="Hiragana"/>
  </si>
  <si>
    <t>張庭愷</t>
    <phoneticPr fontId="0" type="Hiragana"/>
  </si>
  <si>
    <t>張喬凱</t>
    <phoneticPr fontId="0" type="Hiragana"/>
  </si>
  <si>
    <t>陳志明</t>
    <phoneticPr fontId="0" type="Hiragana"/>
  </si>
  <si>
    <t>林英佳</t>
    <phoneticPr fontId="0" type="Hiragana"/>
  </si>
  <si>
    <t>林茹雯</t>
    <phoneticPr fontId="0" type="Hiragana"/>
  </si>
  <si>
    <t>張瑋倫</t>
    <phoneticPr fontId="0" type="Hiragana"/>
  </si>
  <si>
    <t>11/7退保</t>
    <phoneticPr fontId="0" type="Hiragana"/>
  </si>
  <si>
    <t>梁凱竣</t>
    <phoneticPr fontId="0" type="Hiragana"/>
  </si>
  <si>
    <t>10/31退保</t>
    <phoneticPr fontId="0" type="Hiragana"/>
  </si>
  <si>
    <t>10/31退保;10/22資遣通報(最後上班日10/30)</t>
    <phoneticPr fontId="0" type="Hiragana"/>
  </si>
  <si>
    <t>10/31退保;10/22資遣通報(最後上班日10/24)</t>
    <phoneticPr fontId="0" type="Hiragana"/>
  </si>
  <si>
    <t>10/30退保</t>
    <phoneticPr fontId="0" type="Hiragana"/>
  </si>
  <si>
    <t>11/30發通知</t>
    <phoneticPr fontId="0" type="Hiragana"/>
  </si>
  <si>
    <t>11/28退保</t>
    <phoneticPr fontId="0" type="Hiragana"/>
  </si>
  <si>
    <t>11/30退保</t>
    <phoneticPr fontId="0" type="Hiragana"/>
  </si>
  <si>
    <t>12/3加保</t>
    <phoneticPr fontId="0" type="Hiragana"/>
  </si>
  <si>
    <t>台中隆賀站</t>
    <phoneticPr fontId="0" type="Hiragana"/>
  </si>
  <si>
    <r>
      <t>林劼</t>
    </r>
    <r>
      <rPr>
        <sz val="12"/>
        <color rgb="FFFF0000"/>
        <rFont val="細明體"/>
        <family val="3"/>
        <charset val="136"/>
      </rPr>
      <t>皙</t>
    </r>
    <phoneticPr fontId="0" type="Hiragana"/>
  </si>
  <si>
    <t>02765</t>
    <phoneticPr fontId="0" type="Hiragana"/>
  </si>
  <si>
    <t>知識創新中心</t>
    <phoneticPr fontId="0" type="Hiragana"/>
  </si>
  <si>
    <t>12/4退保</t>
    <phoneticPr fontId="0" type="Hiragana"/>
  </si>
  <si>
    <t>11/26通報資遣;系統11/26提報離職;12/5退保</t>
    <phoneticPr fontId="0" type="Hiragana"/>
  </si>
  <si>
    <t>黨培菘</t>
    <phoneticPr fontId="0" type="Hiragana"/>
  </si>
  <si>
    <t>外場人員</t>
    <phoneticPr fontId="0" type="Hiragana"/>
  </si>
  <si>
    <t>12/8加保</t>
    <phoneticPr fontId="0" type="Hiragana"/>
  </si>
  <si>
    <t>12/8辦理離職，最後上班日12/7;12/8退保</t>
    <phoneticPr fontId="0" type="Hiragana"/>
  </si>
  <si>
    <t>王復民</t>
  </si>
  <si>
    <t>全興處理二課</t>
    <phoneticPr fontId="0" type="Hiragana"/>
  </si>
  <si>
    <t>阿替</t>
  </si>
  <si>
    <t>黃煜楷</t>
  </si>
  <si>
    <t>12/9加保</t>
  </si>
  <si>
    <t>作業員</t>
    <phoneticPr fontId="0" type="Hiragana"/>
  </si>
  <si>
    <t>12/9加保</t>
    <phoneticPr fontId="0" type="Hiragana"/>
  </si>
  <si>
    <t>業務包材清潔</t>
    <phoneticPr fontId="0" type="Hiragana"/>
  </si>
  <si>
    <t>12/10發通知</t>
    <phoneticPr fontId="0" type="Hiragana"/>
  </si>
  <si>
    <t>台中隆賀站</t>
    <phoneticPr fontId="0" type="Hiragana"/>
  </si>
  <si>
    <t>12/16站區通知該員於12/11請假，12/12起曠職3天;12/16退保</t>
    <phoneticPr fontId="0" type="Hiragana"/>
  </si>
  <si>
    <t>12/16退保</t>
    <phoneticPr fontId="0" type="Hiragana"/>
  </si>
  <si>
    <t>02783</t>
    <phoneticPr fontId="0" type="Hiragana"/>
  </si>
  <si>
    <t>02784</t>
    <phoneticPr fontId="0" type="Hiragana"/>
  </si>
  <si>
    <t>02785</t>
    <phoneticPr fontId="0" type="Hiragana"/>
  </si>
  <si>
    <t>02786</t>
    <phoneticPr fontId="0" type="Hiragana"/>
  </si>
  <si>
    <t>02787</t>
    <phoneticPr fontId="0" type="Hiragana"/>
  </si>
  <si>
    <t>02788</t>
    <phoneticPr fontId="0" type="Hiragana"/>
  </si>
  <si>
    <t>02789</t>
    <phoneticPr fontId="0" type="Hiragana"/>
  </si>
  <si>
    <t>02790</t>
    <phoneticPr fontId="0" type="Hiragana"/>
  </si>
  <si>
    <t>彰興站</t>
    <phoneticPr fontId="0" type="Hiragana"/>
  </si>
  <si>
    <t>主任</t>
    <phoneticPr fontId="0" type="Hiragana"/>
  </si>
  <si>
    <t>12/19退保</t>
    <phoneticPr fontId="0" type="Hiragana"/>
  </si>
  <si>
    <t>12/20退保</t>
    <phoneticPr fontId="0" type="Hiragana"/>
  </si>
  <si>
    <t>12/21退保</t>
    <phoneticPr fontId="0" type="Hiragana"/>
  </si>
  <si>
    <t>夾子車司機</t>
    <phoneticPr fontId="0" type="Hiragana"/>
  </si>
  <si>
    <t>12/23退保</t>
    <phoneticPr fontId="0" type="Hiragana"/>
  </si>
  <si>
    <t>12/23加保</t>
    <phoneticPr fontId="0" type="Hiragana"/>
  </si>
  <si>
    <t>12/14通報資遣;系統12/14提報離職(薪資截至12/14)</t>
    <phoneticPr fontId="0" type="Hiragana"/>
  </si>
  <si>
    <t>陳夢竹</t>
    <phoneticPr fontId="0" type="Hiragana"/>
  </si>
  <si>
    <t>徐子修</t>
    <phoneticPr fontId="0" type="Hiragana"/>
  </si>
  <si>
    <t>張喬凱</t>
    <phoneticPr fontId="0" type="Hiragana"/>
  </si>
  <si>
    <t>鍾昀甫</t>
    <phoneticPr fontId="0" type="Hiragana"/>
  </si>
  <si>
    <t>黨培菘</t>
    <phoneticPr fontId="0" type="Hiragana"/>
  </si>
  <si>
    <t>02791</t>
    <phoneticPr fontId="0" type="Hiragana"/>
  </si>
  <si>
    <t>12/26退保</t>
    <phoneticPr fontId="0" type="Hiragana"/>
  </si>
  <si>
    <t>行銷部</t>
    <phoneticPr fontId="0" type="Hiragana"/>
  </si>
  <si>
    <t>土城中華站</t>
  </si>
  <si>
    <t>春日站</t>
  </si>
  <si>
    <t>00850</t>
  </si>
  <si>
    <t>02399</t>
  </si>
  <si>
    <t>00732</t>
  </si>
  <si>
    <t>02289</t>
  </si>
  <si>
    <t>01265</t>
  </si>
  <si>
    <t>02274</t>
  </si>
  <si>
    <t>02313</t>
  </si>
  <si>
    <t>02309</t>
  </si>
  <si>
    <t>02440</t>
  </si>
  <si>
    <t>01549</t>
  </si>
  <si>
    <t>01694</t>
  </si>
  <si>
    <t>02039</t>
  </si>
  <si>
    <t>02459</t>
  </si>
  <si>
    <t>01683</t>
  </si>
  <si>
    <t>02162</t>
  </si>
  <si>
    <t>02613</t>
  </si>
  <si>
    <t>02606</t>
  </si>
  <si>
    <t>02659</t>
  </si>
  <si>
    <t>02596</t>
  </si>
  <si>
    <t>02610</t>
  </si>
  <si>
    <t>01306</t>
  </si>
  <si>
    <t>02681</t>
  </si>
  <si>
    <t>02122</t>
  </si>
  <si>
    <t>01432</t>
  </si>
  <si>
    <t>02668</t>
  </si>
  <si>
    <t>02218</t>
  </si>
  <si>
    <t>02222</t>
  </si>
  <si>
    <t>02503</t>
  </si>
  <si>
    <t>02563</t>
  </si>
  <si>
    <t>02712</t>
  </si>
  <si>
    <t>01548</t>
  </si>
  <si>
    <t>02580</t>
  </si>
  <si>
    <t>02489</t>
  </si>
  <si>
    <t>02452</t>
  </si>
  <si>
    <t>02619</t>
  </si>
  <si>
    <t>02629</t>
  </si>
  <si>
    <t>助理會計</t>
  </si>
  <si>
    <t>陳思廷</t>
    <phoneticPr fontId="0" type="Hiragana"/>
  </si>
  <si>
    <t>林英佳</t>
    <phoneticPr fontId="0" type="Hiragana"/>
  </si>
  <si>
    <t>許泓裕</t>
    <phoneticPr fontId="0" type="Hiragana"/>
  </si>
  <si>
    <t>許泓裕</t>
    <phoneticPr fontId="0" type="Hiragana"/>
  </si>
  <si>
    <t>廖珮珊</t>
    <phoneticPr fontId="0" type="Hiragana"/>
  </si>
  <si>
    <t>阿替</t>
    <phoneticPr fontId="0" type="Hiragana"/>
  </si>
  <si>
    <t>宏基</t>
    <phoneticPr fontId="0" type="Hiragana"/>
  </si>
  <si>
    <t>提拉朋</t>
    <phoneticPr fontId="0" type="Hiragana"/>
  </si>
  <si>
    <t>黃煜楷</t>
    <phoneticPr fontId="0" type="Hiragana"/>
  </si>
  <si>
    <t>王智吉</t>
    <phoneticPr fontId="0" type="Hiragana"/>
  </si>
  <si>
    <t>12/17加保</t>
    <phoneticPr fontId="0" type="Hiragana"/>
  </si>
  <si>
    <t>派拉</t>
    <phoneticPr fontId="0" type="Hiragana"/>
  </si>
  <si>
    <t>12/29退保</t>
    <phoneticPr fontId="0" type="Hiragana"/>
  </si>
  <si>
    <t>王復民</t>
    <phoneticPr fontId="0" type="Hiragana"/>
  </si>
  <si>
    <t>林家煜</t>
  </si>
  <si>
    <t>潘聖琪</t>
    <phoneticPr fontId="0" type="Hiragana"/>
  </si>
  <si>
    <t>林品妘</t>
    <phoneticPr fontId="0" type="Hiragana"/>
  </si>
  <si>
    <t>最後工作日1/4;1/5退保</t>
    <phoneticPr fontId="0" type="Hiragana"/>
  </si>
  <si>
    <t>員林三信站</t>
    <phoneticPr fontId="0" type="Hiragana"/>
  </si>
  <si>
    <t>邱依伶</t>
  </si>
  <si>
    <t>助理會計</t>
    <phoneticPr fontId="0" type="Hiragana"/>
  </si>
  <si>
    <t>台虹專案</t>
    <phoneticPr fontId="0" type="Hiragana"/>
  </si>
  <si>
    <t>12/31退保</t>
    <phoneticPr fontId="0" type="Hiragana"/>
  </si>
  <si>
    <t>1/6退保</t>
    <phoneticPr fontId="0" type="Hiragana"/>
  </si>
  <si>
    <t>1/6加保</t>
    <phoneticPr fontId="0" type="Hiragana"/>
  </si>
  <si>
    <t>南部倉庫</t>
  </si>
  <si>
    <t>南部倉庫</t>
    <phoneticPr fontId="0" type="Hiragana"/>
  </si>
  <si>
    <t>02792</t>
    <phoneticPr fontId="0" type="Hiragana"/>
  </si>
  <si>
    <t>業務廢棄物</t>
    <phoneticPr fontId="0" type="Hiragana"/>
  </si>
  <si>
    <t>02793</t>
    <phoneticPr fontId="0" type="Hiragana"/>
  </si>
  <si>
    <t>02768</t>
    <phoneticPr fontId="0" type="Hiragana"/>
  </si>
  <si>
    <t>02769</t>
    <phoneticPr fontId="0" type="Hiragana"/>
  </si>
  <si>
    <t>1/8加保</t>
    <phoneticPr fontId="0" type="Hiragana"/>
  </si>
  <si>
    <t>金馬站</t>
    <phoneticPr fontId="0" type="Hiragana"/>
  </si>
  <si>
    <t>3.5T司機</t>
    <phoneticPr fontId="0" type="Hiragana"/>
  </si>
  <si>
    <t>壓縮車司機</t>
    <phoneticPr fontId="0" type="Hiragana"/>
  </si>
  <si>
    <t>拖車司機</t>
    <phoneticPr fontId="0" type="Hiragana"/>
  </si>
  <si>
    <t>1/11加保</t>
    <phoneticPr fontId="0" type="Hiragana"/>
  </si>
  <si>
    <t>1/9加保</t>
    <phoneticPr fontId="0" type="Hiragana"/>
  </si>
  <si>
    <t>1/9退保</t>
    <phoneticPr fontId="0" type="Hiragana"/>
  </si>
  <si>
    <t>1/11退保</t>
    <phoneticPr fontId="0" type="Hiragana"/>
  </si>
  <si>
    <t>助理管理師</t>
    <phoneticPr fontId="0" type="Hiragana"/>
  </si>
  <si>
    <t>張瑋倫</t>
    <phoneticPr fontId="0" type="Hiragana"/>
  </si>
  <si>
    <t>02794</t>
    <phoneticPr fontId="0" type="Hiragana"/>
  </si>
  <si>
    <t>1/18加保</t>
    <phoneticPr fontId="0" type="Hiragana"/>
  </si>
  <si>
    <t>1/19退保(1/15.18.19曠職3天)</t>
    <phoneticPr fontId="0" type="Hiragana"/>
  </si>
  <si>
    <t>02795</t>
    <phoneticPr fontId="0" type="Hiragana"/>
  </si>
  <si>
    <t>C00066</t>
    <phoneticPr fontId="0" type="Hiragana"/>
  </si>
  <si>
    <t>1/13-15曠職3天，1/21退保(1/21站區回報)</t>
    <phoneticPr fontId="0" type="Hiragana"/>
  </si>
  <si>
    <t>02752</t>
    <phoneticPr fontId="0" type="Hiragana"/>
  </si>
  <si>
    <t>薪資作暫收，交主任</t>
    <phoneticPr fontId="0" type="Hiragana"/>
  </si>
  <si>
    <t>臨時-計時人員</t>
    <phoneticPr fontId="0" type="Hiragana"/>
  </si>
  <si>
    <t>1/26加保，預計做到過年前，領現</t>
    <phoneticPr fontId="0" type="Hiragana"/>
  </si>
  <si>
    <t>恩波</t>
    <phoneticPr fontId="0" type="Hiragana"/>
  </si>
  <si>
    <t>梁財彰</t>
    <phoneticPr fontId="0" type="Hiragana"/>
  </si>
  <si>
    <t>陳偉峰</t>
    <phoneticPr fontId="0" type="Hiragana"/>
  </si>
  <si>
    <t>溫景明</t>
    <phoneticPr fontId="0" type="Hiragana"/>
  </si>
  <si>
    <t>陳贊文</t>
    <phoneticPr fontId="0" type="Hiragana"/>
  </si>
  <si>
    <t>陳耕馨</t>
    <phoneticPr fontId="0" type="Hiragana"/>
  </si>
  <si>
    <t>邱依伶</t>
    <phoneticPr fontId="0" type="Hiragana"/>
  </si>
  <si>
    <t>洪祐謙</t>
    <phoneticPr fontId="0" type="Hiragana"/>
  </si>
  <si>
    <t>最後上班日1/21，1/22結清，1/24離境;1/27退保</t>
    <phoneticPr fontId="0" type="Hiragana"/>
  </si>
  <si>
    <t>拉佳</t>
    <phoneticPr fontId="0" type="Hiragana"/>
  </si>
  <si>
    <t>蔡震廷</t>
    <phoneticPr fontId="0" type="Hiragana"/>
  </si>
  <si>
    <t>南部倉庫</t>
    <phoneticPr fontId="0" type="Hiragana"/>
  </si>
  <si>
    <t>作業員</t>
    <phoneticPr fontId="0" type="Hiragana"/>
  </si>
  <si>
    <t>2/2加保</t>
    <phoneticPr fontId="0" type="Hiragana"/>
  </si>
  <si>
    <t>業務專員</t>
    <phoneticPr fontId="0" type="Hiragana"/>
  </si>
  <si>
    <t>外勞</t>
    <phoneticPr fontId="0" type="Hiragana"/>
  </si>
  <si>
    <t>外勞</t>
    <phoneticPr fontId="0" type="Hiragana"/>
  </si>
  <si>
    <t>南部物流管理組</t>
    <phoneticPr fontId="0" type="Hiragana"/>
  </si>
  <si>
    <t>實習生</t>
    <phoneticPr fontId="0" type="Hiragana"/>
  </si>
  <si>
    <t>副管理師</t>
    <phoneticPr fontId="0" type="Hiragana"/>
  </si>
  <si>
    <t>簡彤汝</t>
  </si>
  <si>
    <t>營管處行政室</t>
    <phoneticPr fontId="0" type="Hiragana"/>
  </si>
  <si>
    <t>02796</t>
    <phoneticPr fontId="0" type="Hiragana"/>
  </si>
  <si>
    <t>02798</t>
    <phoneticPr fontId="0" type="Hiragana"/>
  </si>
  <si>
    <t>02799</t>
    <phoneticPr fontId="0" type="Hiragana"/>
  </si>
  <si>
    <t>02800</t>
    <phoneticPr fontId="0" type="Hiragana"/>
  </si>
  <si>
    <t>物流管理組</t>
    <phoneticPr fontId="0" type="Hiragana"/>
  </si>
  <si>
    <t>7.7T大貨車司機</t>
    <phoneticPr fontId="0" type="Hiragana"/>
  </si>
  <si>
    <t>2/15退保</t>
    <phoneticPr fontId="0" type="Hiragana"/>
  </si>
  <si>
    <t>2/15加保</t>
    <phoneticPr fontId="0" type="Hiragana"/>
  </si>
  <si>
    <t>最後上班日2/5、2/6退保</t>
    <phoneticPr fontId="0" type="Hiragana"/>
  </si>
  <si>
    <t>最後上班日2/6、2/6退保</t>
    <phoneticPr fontId="0" type="Hiragana"/>
  </si>
  <si>
    <t>最後上班日2/4、2/6退保</t>
    <phoneticPr fontId="0" type="Hiragana"/>
  </si>
  <si>
    <t>02797</t>
    <phoneticPr fontId="0" type="Hiragana"/>
  </si>
  <si>
    <t>02801</t>
    <phoneticPr fontId="0" type="Hiragana"/>
  </si>
  <si>
    <t>全興造粒課</t>
    <phoneticPr fontId="0" type="Hiragana"/>
  </si>
  <si>
    <t>02802</t>
    <phoneticPr fontId="0" type="Hiragana"/>
  </si>
  <si>
    <t>外勞</t>
    <phoneticPr fontId="0" type="Hiragana"/>
  </si>
  <si>
    <t>2/18加保(2/19寄出)</t>
    <phoneticPr fontId="0" type="Hiragana"/>
  </si>
  <si>
    <t>諾麻</t>
  </si>
  <si>
    <t>2/22加保</t>
    <phoneticPr fontId="0" type="Hiragana"/>
  </si>
  <si>
    <t>2/20加保</t>
    <phoneticPr fontId="0" type="Hiragana"/>
  </si>
  <si>
    <t>王美云</t>
    <phoneticPr fontId="0" type="Hiragana"/>
  </si>
  <si>
    <t>張又文</t>
    <phoneticPr fontId="0" type="Hiragana"/>
  </si>
  <si>
    <t>諾麻</t>
    <phoneticPr fontId="0" type="Hiragana"/>
  </si>
  <si>
    <t>張福麟</t>
    <phoneticPr fontId="0" type="Hiragana"/>
  </si>
  <si>
    <t>簡彤汝</t>
    <phoneticPr fontId="0" type="Hiragana"/>
  </si>
  <si>
    <t>陳重任</t>
    <phoneticPr fontId="0" type="Hiragana"/>
  </si>
  <si>
    <t>林清藤</t>
    <phoneticPr fontId="0" type="Hiragana"/>
  </si>
  <si>
    <t>蕭建邦</t>
    <phoneticPr fontId="0" type="Hiragana"/>
  </si>
  <si>
    <t>黃翊鳴</t>
    <phoneticPr fontId="0" type="Hiragana"/>
  </si>
  <si>
    <t>2/23退保</t>
    <phoneticPr fontId="0" type="Hiragana"/>
  </si>
  <si>
    <t>資訊部</t>
    <phoneticPr fontId="0" type="Hiragana"/>
  </si>
  <si>
    <t>資深高級工程師</t>
    <phoneticPr fontId="0" type="Hiragana"/>
  </si>
  <si>
    <t>02803</t>
    <phoneticPr fontId="0" type="Hiragana"/>
  </si>
  <si>
    <t>2/24退保</t>
    <phoneticPr fontId="0" type="Hiragana"/>
  </si>
  <si>
    <t>丁睿廷</t>
    <phoneticPr fontId="0" type="Hiragana"/>
  </si>
  <si>
    <t>陳柏志</t>
    <phoneticPr fontId="0" type="Hiragana"/>
  </si>
  <si>
    <t>王美云</t>
    <phoneticPr fontId="0" type="Hiragana"/>
  </si>
  <si>
    <t>徐駿綸</t>
    <phoneticPr fontId="0" type="Hiragana"/>
  </si>
  <si>
    <t>徐明志</t>
    <phoneticPr fontId="0" type="Hiragana"/>
  </si>
  <si>
    <t>籃元宏</t>
    <phoneticPr fontId="0" type="Hiragana"/>
  </si>
  <si>
    <t>邱淑婷</t>
    <phoneticPr fontId="0" type="Hiragana"/>
  </si>
  <si>
    <t>李弘毅</t>
    <phoneticPr fontId="0" type="Hiragana"/>
  </si>
  <si>
    <t>鍾侑宏</t>
    <phoneticPr fontId="0" type="Hiragana"/>
  </si>
  <si>
    <t>襄理</t>
    <phoneticPr fontId="0" type="Hiragana"/>
  </si>
  <si>
    <t>周啟弘</t>
    <phoneticPr fontId="0" type="Hiragana"/>
  </si>
  <si>
    <t>施承享</t>
    <phoneticPr fontId="0" type="Hiragana"/>
  </si>
  <si>
    <t>粘清旻</t>
    <phoneticPr fontId="0" type="Hiragana"/>
  </si>
  <si>
    <t>許家惠</t>
    <phoneticPr fontId="0" type="Hiragana"/>
  </si>
  <si>
    <t>副理</t>
    <phoneticPr fontId="0" type="Hiragana"/>
  </si>
  <si>
    <t>李韶華</t>
    <phoneticPr fontId="0" type="Hiragana"/>
  </si>
  <si>
    <t>經理</t>
    <phoneticPr fontId="0" type="Hiragana"/>
  </si>
  <si>
    <t>王靜美</t>
    <phoneticPr fontId="0" type="Hiragana"/>
  </si>
  <si>
    <t>資深經理</t>
    <phoneticPr fontId="0" type="Hiragana"/>
  </si>
  <si>
    <t>劉譯文</t>
    <phoneticPr fontId="0" type="Hiragana"/>
  </si>
  <si>
    <t>協理</t>
    <phoneticPr fontId="0" type="Hiragana"/>
  </si>
  <si>
    <t>副總經理</t>
    <phoneticPr fontId="0" type="Hiragana"/>
  </si>
  <si>
    <t>吳佩珊</t>
    <phoneticPr fontId="0" type="Hiragana"/>
  </si>
  <si>
    <t>洪勝裕</t>
    <phoneticPr fontId="0" type="Hiragana"/>
  </si>
  <si>
    <t>副董事長</t>
    <phoneticPr fontId="0" type="Hiragana"/>
  </si>
  <si>
    <t>林盟洲</t>
    <phoneticPr fontId="0" type="Hiragana"/>
  </si>
  <si>
    <t>董事長</t>
    <phoneticPr fontId="0" type="Hiragana"/>
  </si>
  <si>
    <t>長安店</t>
    <phoneticPr fontId="0" type="Hiragana"/>
  </si>
  <si>
    <t>目前</t>
    <phoneticPr fontId="0" type="Hiragana"/>
  </si>
  <si>
    <t>員工人數總計</t>
    <phoneticPr fontId="0" type="Hiragana"/>
  </si>
  <si>
    <r>
      <rPr>
        <sz val="12"/>
        <rFont val="微軟正黑體"/>
        <family val="2"/>
        <charset val="136"/>
      </rPr>
      <t>總員編</t>
    </r>
    <phoneticPr fontId="0" type="Hiragana"/>
  </si>
  <si>
    <t>李俊弘</t>
    <phoneticPr fontId="0" type="Hiragana"/>
  </si>
  <si>
    <t>外場人員</t>
    <phoneticPr fontId="0" type="Hiragana"/>
  </si>
  <si>
    <t>林家豪</t>
    <phoneticPr fontId="0" type="Hiragana"/>
  </si>
  <si>
    <t>司機人員</t>
    <phoneticPr fontId="0" type="Hiragana"/>
  </si>
  <si>
    <t>多迪</t>
    <phoneticPr fontId="0" type="Hiragana"/>
  </si>
  <si>
    <t>布吉</t>
    <phoneticPr fontId="0" type="Hiragana"/>
  </si>
  <si>
    <t>巴孟</t>
    <phoneticPr fontId="0" type="Hiragana"/>
  </si>
  <si>
    <t>阿日</t>
    <phoneticPr fontId="0" type="Hiragana"/>
  </si>
  <si>
    <t>瑪福</t>
    <phoneticPr fontId="0" type="Hiragana"/>
  </si>
  <si>
    <t>阿戴</t>
    <phoneticPr fontId="0" type="Hiragana"/>
  </si>
  <si>
    <t>外勞</t>
    <phoneticPr fontId="0" type="Hiragana"/>
  </si>
  <si>
    <t>造粒課</t>
    <phoneticPr fontId="0" type="Hiragana"/>
  </si>
  <si>
    <t>温勝翔</t>
    <phoneticPr fontId="0" type="Hiragana"/>
  </si>
  <si>
    <t>大車司機</t>
    <phoneticPr fontId="0" type="Hiragana"/>
  </si>
  <si>
    <t>作業員-晚班</t>
    <phoneticPr fontId="0" type="Hiragana"/>
  </si>
  <si>
    <t>林維香</t>
    <phoneticPr fontId="0" type="Hiragana"/>
  </si>
  <si>
    <t>柯綉燕</t>
    <phoneticPr fontId="0" type="Hiragana"/>
  </si>
  <si>
    <t>梁玉美</t>
    <phoneticPr fontId="0" type="Hiragana"/>
  </si>
  <si>
    <t>作業員 
(7:30-16:00)</t>
    <phoneticPr fontId="0" type="Hiragana"/>
  </si>
  <si>
    <t>萬多</t>
    <phoneticPr fontId="0" type="Hiragana"/>
  </si>
  <si>
    <t>阿剛</t>
    <phoneticPr fontId="0" type="Hiragana"/>
  </si>
  <si>
    <t>達朋</t>
    <phoneticPr fontId="0" type="Hiragana"/>
  </si>
  <si>
    <t>外勞-晚班</t>
    <phoneticPr fontId="0" type="Hiragana"/>
  </si>
  <si>
    <t>歐邁</t>
    <phoneticPr fontId="0" type="Hiragana"/>
  </si>
  <si>
    <t>處理課</t>
    <phoneticPr fontId="0" type="Hiragana"/>
  </si>
  <si>
    <t>黃精陞</t>
    <phoneticPr fontId="0" type="Hiragana"/>
  </si>
  <si>
    <t>曾志華</t>
    <phoneticPr fontId="0" type="Hiragana"/>
  </si>
  <si>
    <t>外場人員-晚班</t>
    <phoneticPr fontId="0" type="Hiragana"/>
  </si>
  <si>
    <t>李敏其</t>
    <phoneticPr fontId="0" type="Hiragana"/>
  </si>
  <si>
    <t>楊銘達</t>
    <phoneticPr fontId="0" type="Hiragana"/>
  </si>
  <si>
    <t>柯明來</t>
    <phoneticPr fontId="0" type="Hiragana"/>
  </si>
  <si>
    <t>外場人員-早班</t>
    <phoneticPr fontId="0" type="Hiragana"/>
  </si>
  <si>
    <t>組長</t>
    <phoneticPr fontId="0" type="Hiragana"/>
  </si>
  <si>
    <t>姚江烈</t>
    <phoneticPr fontId="0" type="Hiragana"/>
  </si>
  <si>
    <t>處理一課</t>
    <phoneticPr fontId="0" type="Hiragana"/>
  </si>
  <si>
    <t>夾子車司機</t>
    <phoneticPr fontId="0" type="Hiragana"/>
  </si>
  <si>
    <t>分選課</t>
    <phoneticPr fontId="0" type="Hiragana"/>
  </si>
  <si>
    <t>盧秀煖</t>
    <phoneticPr fontId="0" type="Hiragana"/>
  </si>
  <si>
    <t>曾麗琴</t>
    <phoneticPr fontId="0" type="Hiragana"/>
  </si>
  <si>
    <t>蔡徐淑麗</t>
    <phoneticPr fontId="0" type="Hiragana"/>
  </si>
  <si>
    <t>作業員</t>
    <phoneticPr fontId="0" type="Hiragana"/>
  </si>
  <si>
    <t>宏基</t>
    <phoneticPr fontId="0" type="Hiragana"/>
  </si>
  <si>
    <t>布迪</t>
    <phoneticPr fontId="0" type="Hiragana"/>
  </si>
  <si>
    <t>阿利斯</t>
    <phoneticPr fontId="0" type="Hiragana"/>
  </si>
  <si>
    <t>卡瑞拉</t>
    <phoneticPr fontId="0" type="Hiragana"/>
  </si>
  <si>
    <t>那林</t>
    <phoneticPr fontId="0" type="Hiragana"/>
  </si>
  <si>
    <t>隆猜</t>
    <phoneticPr fontId="0" type="Hiragana"/>
  </si>
  <si>
    <t>研發中心</t>
    <phoneticPr fontId="0" type="Hiragana"/>
  </si>
  <si>
    <t>許明田</t>
    <phoneticPr fontId="0" type="Hiragana"/>
  </si>
  <si>
    <t>處理二課</t>
    <phoneticPr fontId="0" type="Hiragana"/>
  </si>
  <si>
    <t>陳佳欣</t>
    <phoneticPr fontId="0" type="Hiragana"/>
  </si>
  <si>
    <t>王詠禎</t>
    <phoneticPr fontId="0" type="Hiragana"/>
  </si>
  <si>
    <t>黃雅婷</t>
    <phoneticPr fontId="0" type="Hiragana"/>
  </si>
  <si>
    <t>林韋伶</t>
    <phoneticPr fontId="0" type="Hiragana"/>
  </si>
  <si>
    <t>助理</t>
    <phoneticPr fontId="0" type="Hiragana"/>
  </si>
  <si>
    <t>行政室</t>
    <phoneticPr fontId="0" type="Hiragana"/>
  </si>
  <si>
    <t>銷售部</t>
    <phoneticPr fontId="0" type="Hiragana"/>
  </si>
  <si>
    <t>再生處理處</t>
    <phoneticPr fontId="0" type="Hiragana"/>
  </si>
  <si>
    <t>實習生</t>
    <phoneticPr fontId="0" type="Hiragana"/>
  </si>
  <si>
    <t>3.5T司機</t>
    <phoneticPr fontId="0" type="Hiragana"/>
  </si>
  <si>
    <t>主管</t>
    <phoneticPr fontId="0" type="Hiragana"/>
  </si>
  <si>
    <t>楊豐瑋</t>
    <phoneticPr fontId="0" type="Hiragana"/>
  </si>
  <si>
    <t>管理師</t>
    <phoneticPr fontId="0" type="Hiragana"/>
  </si>
  <si>
    <t>國際事業處</t>
    <phoneticPr fontId="0" type="Hiragana"/>
  </si>
  <si>
    <t>事務員</t>
    <phoneticPr fontId="0" type="Hiragana"/>
  </si>
  <si>
    <t>助理管理師</t>
    <phoneticPr fontId="0" type="Hiragana"/>
  </si>
  <si>
    <t>主任</t>
    <phoneticPr fontId="0" type="Hiragana"/>
  </si>
  <si>
    <t>採購部</t>
    <phoneticPr fontId="0" type="Hiragana"/>
  </si>
  <si>
    <t>陳錚妏</t>
    <phoneticPr fontId="0" type="Hiragana"/>
  </si>
  <si>
    <t>副管理師</t>
    <phoneticPr fontId="0" type="Hiragana"/>
  </si>
  <si>
    <t>行政課</t>
    <phoneticPr fontId="0" type="Hiragana"/>
  </si>
  <si>
    <t>機動車回收部</t>
    <phoneticPr fontId="0" type="Hiragana"/>
  </si>
  <si>
    <t>專員</t>
    <phoneticPr fontId="0" type="Hiragana"/>
  </si>
  <si>
    <t>市場研究課</t>
    <phoneticPr fontId="0" type="Hiragana"/>
  </si>
  <si>
    <t>中級業務專員</t>
    <phoneticPr fontId="0" type="Hiragana"/>
  </si>
  <si>
    <t>高級業務高專</t>
    <phoneticPr fontId="0" type="Hiragana"/>
  </si>
  <si>
    <t>業務課</t>
    <phoneticPr fontId="0" type="Hiragana"/>
  </si>
  <si>
    <t>林貝錦</t>
    <phoneticPr fontId="0" type="Hiragana"/>
  </si>
  <si>
    <t>林立純</t>
    <phoneticPr fontId="0" type="Hiragana"/>
  </si>
  <si>
    <t>國際事業部</t>
    <phoneticPr fontId="0" type="Hiragana"/>
  </si>
  <si>
    <t>新事業處</t>
    <phoneticPr fontId="0" type="Hiragana"/>
  </si>
  <si>
    <t>吳銘華</t>
    <phoneticPr fontId="0" type="Hiragana"/>
  </si>
  <si>
    <t>凃建漳</t>
    <phoneticPr fontId="0" type="Hiragana"/>
  </si>
  <si>
    <t>17T夾子車司機</t>
    <phoneticPr fontId="0" type="Hiragana"/>
  </si>
  <si>
    <t>蘇博雄</t>
    <phoneticPr fontId="36" type="noConversion"/>
  </si>
  <si>
    <t>計時作業員</t>
    <phoneticPr fontId="0" type="Hiragana"/>
  </si>
  <si>
    <t>蘇郁淳</t>
    <phoneticPr fontId="0" type="Hiragana"/>
  </si>
  <si>
    <t>方怡婷</t>
    <phoneticPr fontId="0" type="Hiragana"/>
  </si>
  <si>
    <t>窗口會計</t>
    <phoneticPr fontId="0" type="Hiragana"/>
  </si>
  <si>
    <t>王聖沖</t>
    <phoneticPr fontId="0" type="Hiragana"/>
  </si>
  <si>
    <t>陳新旺</t>
    <phoneticPr fontId="0" type="Hiragana"/>
  </si>
  <si>
    <t>35T 拖車司機</t>
    <phoneticPr fontId="0" type="Hiragana"/>
  </si>
  <si>
    <t xml:space="preserve">張銘顯 </t>
    <phoneticPr fontId="0" type="Hiragana"/>
  </si>
  <si>
    <t>17T 夾子車司機</t>
    <phoneticPr fontId="0" type="Hiragana"/>
  </si>
  <si>
    <t>南區營運中心</t>
    <phoneticPr fontId="0" type="Hiragana"/>
  </si>
  <si>
    <t>李國弘</t>
    <phoneticPr fontId="0" type="Hiragana"/>
  </si>
  <si>
    <t>李啟平</t>
    <phoneticPr fontId="0" type="Hiragana"/>
  </si>
  <si>
    <t>陳清輝</t>
    <phoneticPr fontId="0" type="Hiragana"/>
  </si>
  <si>
    <t>許添發</t>
    <phoneticPr fontId="0" type="Hiragana"/>
  </si>
  <si>
    <t>鐘雪文</t>
    <phoneticPr fontId="0" type="Hiragana"/>
  </si>
  <si>
    <t>翁小評</t>
    <phoneticPr fontId="0" type="Hiragana"/>
  </si>
  <si>
    <t>王家鈞</t>
    <phoneticPr fontId="0" type="Hiragana"/>
  </si>
  <si>
    <t>吳怡靜</t>
    <phoneticPr fontId="0" type="Hiragana"/>
  </si>
  <si>
    <t>(劉譯文)</t>
    <phoneticPr fontId="0" type="Hiragana"/>
  </si>
  <si>
    <t>計時-外場人員</t>
    <phoneticPr fontId="0" type="Hiragana"/>
  </si>
  <si>
    <t>黃佳偉</t>
    <phoneticPr fontId="0" type="Hiragana"/>
  </si>
  <si>
    <t>楊鎮宇</t>
    <phoneticPr fontId="0" type="Hiragana"/>
  </si>
  <si>
    <t>平板車司機</t>
    <phoneticPr fontId="0" type="Hiragana"/>
  </si>
  <si>
    <t>許文約</t>
    <phoneticPr fontId="0" type="Hiragana"/>
  </si>
  <si>
    <t>35T  拖車司機</t>
    <phoneticPr fontId="0" type="Hiragana"/>
  </si>
  <si>
    <t>陳鴻宗</t>
    <phoneticPr fontId="0" type="Hiragana"/>
  </si>
  <si>
    <t>23T夾子車司機</t>
    <phoneticPr fontId="0" type="Hiragana"/>
  </si>
  <si>
    <t>周毓毅</t>
    <phoneticPr fontId="0" type="Hiragana"/>
  </si>
  <si>
    <t>蘇凱偉</t>
    <phoneticPr fontId="0" type="Hiragana"/>
  </si>
  <si>
    <t>朱振隆</t>
    <phoneticPr fontId="0" type="Hiragana"/>
  </si>
  <si>
    <t>潘全民</t>
    <phoneticPr fontId="0" type="Hiragana"/>
  </si>
  <si>
    <t>陳郁玟</t>
    <phoneticPr fontId="36" type="noConversion"/>
  </si>
  <si>
    <t>賴雪玉</t>
    <phoneticPr fontId="0" type="Hiragana"/>
  </si>
  <si>
    <t>林家勝</t>
    <phoneticPr fontId="0" type="Hiragana"/>
  </si>
  <si>
    <t>17噸司機</t>
    <phoneticPr fontId="0" type="Hiragana"/>
  </si>
  <si>
    <t>洪聖益</t>
    <phoneticPr fontId="0" type="Hiragana"/>
  </si>
  <si>
    <t>謝永富</t>
    <phoneticPr fontId="0" type="Hiragana"/>
  </si>
  <si>
    <t>柯弘文</t>
    <phoneticPr fontId="0" type="Hiragana"/>
  </si>
  <si>
    <t>曾美菊</t>
    <phoneticPr fontId="0" type="Hiragana"/>
  </si>
  <si>
    <t>主任(劉昌明)</t>
    <phoneticPr fontId="0" type="Hiragana"/>
  </si>
  <si>
    <t>吳鵬立</t>
    <phoneticPr fontId="0" type="Hiragana"/>
  </si>
  <si>
    <t>鐘永華</t>
    <phoneticPr fontId="0" type="Hiragana"/>
  </si>
  <si>
    <t>許美智</t>
    <phoneticPr fontId="0" type="Hiragana"/>
  </si>
  <si>
    <t>張儒林</t>
    <phoneticPr fontId="0" type="Hiragana"/>
  </si>
  <si>
    <t>許全成</t>
    <phoneticPr fontId="0" type="Hiragana"/>
  </si>
  <si>
    <t>胡吉濃</t>
    <phoneticPr fontId="0" type="Hiragana"/>
  </si>
  <si>
    <t>拖車司機</t>
    <phoneticPr fontId="0" type="Hiragana"/>
  </si>
  <si>
    <t>王有德</t>
    <phoneticPr fontId="0" type="Hiragana"/>
  </si>
  <si>
    <t>林亭延</t>
    <phoneticPr fontId="0" type="Hiragana"/>
  </si>
  <si>
    <t>羅巧雯</t>
    <phoneticPr fontId="0" type="Hiragana"/>
  </si>
  <si>
    <t>游俊貴</t>
    <phoneticPr fontId="0" type="Hiragana"/>
  </si>
  <si>
    <t>魏辰光</t>
    <phoneticPr fontId="0" type="Hiragana"/>
  </si>
  <si>
    <t>陳宗輝</t>
    <phoneticPr fontId="0" type="Hiragana"/>
  </si>
  <si>
    <t>林裕程</t>
    <phoneticPr fontId="0" type="Hiragana"/>
  </si>
  <si>
    <t>易秀蓮</t>
    <phoneticPr fontId="0" type="Hiragana"/>
  </si>
  <si>
    <t>賴碧怜</t>
    <phoneticPr fontId="0" type="Hiragana"/>
  </si>
  <si>
    <t>吳誌緯</t>
    <phoneticPr fontId="0" type="Hiragana"/>
  </si>
  <si>
    <t>鄭汪斌</t>
    <phoneticPr fontId="0" type="Hiragana"/>
  </si>
  <si>
    <t xml:space="preserve">陳國強 </t>
    <phoneticPr fontId="0" type="Hiragana"/>
  </si>
  <si>
    <t>葉春何</t>
    <phoneticPr fontId="0" type="Hiragana"/>
  </si>
  <si>
    <t>陳怡成</t>
    <phoneticPr fontId="0" type="Hiragana"/>
  </si>
  <si>
    <t xml:space="preserve">彭吉田 </t>
    <phoneticPr fontId="0" type="Hiragana"/>
  </si>
  <si>
    <t>尤貴德</t>
    <phoneticPr fontId="0" type="Hiragana"/>
  </si>
  <si>
    <t>蔡政德</t>
    <phoneticPr fontId="0" type="Hiragana"/>
  </si>
  <si>
    <t>23T大貨車司機</t>
    <phoneticPr fontId="0" type="Hiragana"/>
  </si>
  <si>
    <t>中區營運中心</t>
    <phoneticPr fontId="0" type="Hiragana"/>
  </si>
  <si>
    <t>吳家宏</t>
    <phoneticPr fontId="0" type="Hiragana"/>
  </si>
  <si>
    <t>王世英</t>
    <phoneticPr fontId="0" type="Hiragana"/>
  </si>
  <si>
    <t>楊正源</t>
    <phoneticPr fontId="0" type="Hiragana"/>
  </si>
  <si>
    <t>吳聲境</t>
    <phoneticPr fontId="0" type="Hiragana"/>
  </si>
  <si>
    <t>李如芳</t>
    <phoneticPr fontId="0" type="Hiragana"/>
  </si>
  <si>
    <t>儲備幹部</t>
    <phoneticPr fontId="0" type="Hiragana"/>
  </si>
  <si>
    <t>劉昌明</t>
    <phoneticPr fontId="0" type="Hiragana"/>
  </si>
  <si>
    <t>主管(劉譯文兼任)</t>
    <phoneticPr fontId="0" type="Hiragana"/>
  </si>
  <si>
    <t>營運管理處</t>
    <phoneticPr fontId="0" type="Hiragana"/>
  </si>
  <si>
    <t>林梅杏</t>
    <phoneticPr fontId="0" type="Hiragana"/>
  </si>
  <si>
    <t>蕭欣萍</t>
    <phoneticPr fontId="0" type="Hiragana"/>
  </si>
  <si>
    <t>高雄倉庫</t>
    <phoneticPr fontId="0" type="Hiragana"/>
  </si>
  <si>
    <t>聯電</t>
    <phoneticPr fontId="0" type="Hiragana"/>
  </si>
  <si>
    <t>中強</t>
    <phoneticPr fontId="0" type="Hiragana"/>
  </si>
  <si>
    <t>3.5噸司機</t>
    <phoneticPr fontId="0" type="Hiragana"/>
  </si>
  <si>
    <t>楊泰輝</t>
    <phoneticPr fontId="0" type="Hiragana"/>
  </si>
  <si>
    <t>17噸大貨車</t>
    <phoneticPr fontId="0" type="Hiragana"/>
  </si>
  <si>
    <t>劉明修</t>
    <phoneticPr fontId="0" type="Hiragana"/>
  </si>
  <si>
    <t>倉庫作業員</t>
    <phoneticPr fontId="0" type="Hiragana"/>
  </si>
  <si>
    <t>林佩鈺</t>
    <phoneticPr fontId="0" type="Hiragana"/>
  </si>
  <si>
    <t>助理會計</t>
    <phoneticPr fontId="0" type="Hiragana"/>
  </si>
  <si>
    <t>南部倉庫</t>
    <phoneticPr fontId="0" type="Hiragana"/>
  </si>
  <si>
    <t>業務-南區專案一</t>
    <phoneticPr fontId="0" type="Hiragana"/>
  </si>
  <si>
    <t>南部專案</t>
    <phoneticPr fontId="0" type="Hiragana"/>
  </si>
  <si>
    <t>班長</t>
    <phoneticPr fontId="0" type="Hiragana"/>
  </si>
  <si>
    <t>人力仲介</t>
    <phoneticPr fontId="0" type="Hiragana"/>
  </si>
  <si>
    <t>短期作業員</t>
    <phoneticPr fontId="0" type="Hiragana"/>
  </si>
  <si>
    <t>廖本湧</t>
    <phoneticPr fontId="0" type="Hiragana"/>
  </si>
  <si>
    <t>堆高機人員-晚班</t>
    <phoneticPr fontId="0" type="Hiragana"/>
  </si>
  <si>
    <t>吳世輝</t>
    <phoneticPr fontId="0" type="Hiragana"/>
  </si>
  <si>
    <t>堆高機人員-早班</t>
    <phoneticPr fontId="0" type="Hiragana"/>
  </si>
  <si>
    <t>詹書軒</t>
    <phoneticPr fontId="0" type="Hiragana"/>
  </si>
  <si>
    <t>婁小苗</t>
    <phoneticPr fontId="0" type="Hiragana"/>
  </si>
  <si>
    <t>蔡孟彥</t>
    <phoneticPr fontId="0" type="Hiragana"/>
  </si>
  <si>
    <t>林惠卿</t>
    <phoneticPr fontId="0" type="Hiragana"/>
  </si>
  <si>
    <t>作業員-早班</t>
    <phoneticPr fontId="0" type="Hiragana"/>
  </si>
  <si>
    <t>晚班計時會計</t>
    <phoneticPr fontId="0" type="Hiragana"/>
  </si>
  <si>
    <t>王喻模</t>
    <phoneticPr fontId="0" type="Hiragana"/>
  </si>
  <si>
    <t>李志仁</t>
    <phoneticPr fontId="0" type="Hiragana"/>
  </si>
  <si>
    <t>王淑燕</t>
    <phoneticPr fontId="0" type="Hiragana"/>
  </si>
  <si>
    <t>夜班作業員</t>
    <phoneticPr fontId="0" type="Hiragana"/>
  </si>
  <si>
    <t>林玉貴</t>
    <phoneticPr fontId="0" type="Hiragana"/>
  </si>
  <si>
    <t>葉銘珠</t>
    <phoneticPr fontId="0" type="Hiragana"/>
  </si>
  <si>
    <t>林桂花</t>
    <phoneticPr fontId="0" type="Hiragana"/>
  </si>
  <si>
    <t>早班作業員</t>
    <phoneticPr fontId="0" type="Hiragana"/>
  </si>
  <si>
    <t>王仲和</t>
    <phoneticPr fontId="0" type="Hiragana"/>
  </si>
  <si>
    <t>陳智鴻</t>
    <phoneticPr fontId="0" type="Hiragana"/>
  </si>
  <si>
    <t>翁文穎</t>
    <phoneticPr fontId="0" type="Hiragana"/>
  </si>
  <si>
    <t>堆高機人員</t>
    <phoneticPr fontId="0" type="Hiragana"/>
  </si>
  <si>
    <t>葉育憲</t>
    <phoneticPr fontId="0" type="Hiragana"/>
  </si>
  <si>
    <t>友達包材</t>
    <phoneticPr fontId="0" type="Hiragana"/>
  </si>
  <si>
    <t>趙彩鑾</t>
    <phoneticPr fontId="0" type="Hiragana"/>
  </si>
  <si>
    <t>趙昭娟</t>
    <phoneticPr fontId="0" type="Hiragana"/>
  </si>
  <si>
    <t>簡瑞枝</t>
    <phoneticPr fontId="0" type="Hiragana"/>
  </si>
  <si>
    <t>陳麗花</t>
    <phoneticPr fontId="0" type="Hiragana"/>
  </si>
  <si>
    <t>趙昆總</t>
    <phoneticPr fontId="0" type="Hiragana"/>
  </si>
  <si>
    <t>吳金信</t>
    <phoneticPr fontId="0" type="Hiragana"/>
  </si>
  <si>
    <t>許淑芬</t>
    <phoneticPr fontId="0" type="Hiragana"/>
  </si>
  <si>
    <t>梁綠</t>
    <phoneticPr fontId="0" type="Hiragana"/>
  </si>
  <si>
    <t>李苡丞</t>
    <phoneticPr fontId="0" type="Hiragana"/>
  </si>
  <si>
    <t>陳金進</t>
    <phoneticPr fontId="0" type="Hiragana"/>
  </si>
  <si>
    <t>林金地</t>
    <phoneticPr fontId="0" type="Hiragana"/>
  </si>
  <si>
    <t>陳木柱</t>
    <phoneticPr fontId="0" type="Hiragana"/>
  </si>
  <si>
    <t>友達資收專案</t>
    <phoneticPr fontId="0" type="Hiragana"/>
  </si>
  <si>
    <t>7.4T司機</t>
    <phoneticPr fontId="0" type="Hiragana"/>
  </si>
  <si>
    <t>7.7T貨車</t>
    <phoneticPr fontId="0" type="Hiragana"/>
  </si>
  <si>
    <t>林倫揚</t>
    <phoneticPr fontId="0" type="Hiragana"/>
  </si>
  <si>
    <t>17T大貨車</t>
    <phoneticPr fontId="0" type="Hiragana"/>
  </si>
  <si>
    <t>26T大貨車</t>
    <phoneticPr fontId="0" type="Hiragana"/>
  </si>
  <si>
    <t>京元電子</t>
    <phoneticPr fontId="0" type="Hiragana"/>
  </si>
  <si>
    <t>司機人員-土城廠</t>
    <phoneticPr fontId="0" type="Hiragana"/>
  </si>
  <si>
    <t>堆高機人員-土城廠</t>
    <phoneticPr fontId="0" type="Hiragana"/>
  </si>
  <si>
    <t>堆高機人員-宜蘭廠</t>
    <phoneticPr fontId="0" type="Hiragana"/>
  </si>
  <si>
    <t>羅震浩</t>
    <phoneticPr fontId="36" type="noConversion"/>
  </si>
  <si>
    <t>QC人員</t>
    <phoneticPr fontId="0" type="Hiragana"/>
  </si>
  <si>
    <t>周文蘭</t>
    <phoneticPr fontId="0" type="Hiragana"/>
  </si>
  <si>
    <t>張燕麟</t>
    <phoneticPr fontId="0" type="Hiragana"/>
  </si>
  <si>
    <t>林新惠</t>
    <phoneticPr fontId="0" type="Hiragana"/>
  </si>
  <si>
    <t>阮氏金成</t>
    <phoneticPr fontId="0" type="Hiragana"/>
  </si>
  <si>
    <t>李肇祥</t>
    <phoneticPr fontId="0" type="Hiragana"/>
  </si>
  <si>
    <t>吳侯進</t>
    <phoneticPr fontId="0" type="Hiragana"/>
  </si>
  <si>
    <t>主管(李建葳兼任)</t>
    <phoneticPr fontId="0" type="Hiragana"/>
  </si>
  <si>
    <t>王博鋐</t>
    <phoneticPr fontId="0" type="Hiragana"/>
  </si>
  <si>
    <t>壓縮車司機</t>
    <phoneticPr fontId="0" type="Hiragana"/>
  </si>
  <si>
    <t>陳文欽</t>
    <phoneticPr fontId="0" type="Hiragana"/>
  </si>
  <si>
    <t>業務開發處</t>
    <phoneticPr fontId="0" type="Hiragana"/>
  </si>
  <si>
    <t>林衍如</t>
    <phoneticPr fontId="0" type="Hiragana"/>
  </si>
  <si>
    <t>處主管(行政一)</t>
    <phoneticPr fontId="0" type="Hiragana"/>
  </si>
  <si>
    <r>
      <rPr>
        <b/>
        <sz val="12"/>
        <rFont val="微軟正黑體"/>
        <family val="2"/>
        <charset val="136"/>
      </rPr>
      <t>總員編</t>
    </r>
    <phoneticPr fontId="0" type="Hiragana"/>
  </si>
  <si>
    <t>合計</t>
    <phoneticPr fontId="0" type="Hiragana"/>
  </si>
  <si>
    <t>陳駿顥</t>
    <phoneticPr fontId="0" type="Hiragana"/>
  </si>
  <si>
    <t>許峻堯</t>
    <phoneticPr fontId="0" type="Hiragana"/>
  </si>
  <si>
    <t>林逸平</t>
    <phoneticPr fontId="0" type="Hiragana"/>
  </si>
  <si>
    <t>廖欣怡</t>
    <phoneticPr fontId="0" type="Hiragana"/>
  </si>
  <si>
    <t>游庭菊</t>
    <phoneticPr fontId="0" type="Hiragana"/>
  </si>
  <si>
    <t>資深及高級工程師</t>
    <phoneticPr fontId="0" type="Hiragana"/>
  </si>
  <si>
    <t>資訊部</t>
    <phoneticPr fontId="0" type="Hiragana"/>
  </si>
  <si>
    <t>資訊策略組</t>
    <phoneticPr fontId="0" type="Hiragana"/>
  </si>
  <si>
    <t>蘇琬惠</t>
    <phoneticPr fontId="0" type="Hiragana"/>
  </si>
  <si>
    <t>清潔員</t>
    <phoneticPr fontId="0" type="Hiragana"/>
  </si>
  <si>
    <t>劉晏君</t>
    <phoneticPr fontId="0" type="Hiragana"/>
  </si>
  <si>
    <t>卓怡伶</t>
    <phoneticPr fontId="0" type="Hiragana"/>
  </si>
  <si>
    <t>王婕誼</t>
    <phoneticPr fontId="0" type="Hiragana"/>
  </si>
  <si>
    <t>人資部</t>
    <phoneticPr fontId="0" type="Hiragana"/>
  </si>
  <si>
    <t>人資策略組</t>
    <phoneticPr fontId="0" type="Hiragana"/>
  </si>
  <si>
    <t>高級管理師</t>
    <phoneticPr fontId="0" type="Hiragana"/>
  </si>
  <si>
    <t>行銷部</t>
    <phoneticPr fontId="0" type="Hiragana"/>
  </si>
  <si>
    <t>公關行銷組</t>
    <phoneticPr fontId="0" type="Hiragana"/>
  </si>
  <si>
    <t>劉晏汝</t>
    <phoneticPr fontId="0" type="Hiragana"/>
  </si>
  <si>
    <t>專案經理</t>
    <phoneticPr fontId="0" type="Hiragana"/>
  </si>
  <si>
    <t>巫志誠</t>
    <phoneticPr fontId="0" type="Hiragana"/>
  </si>
  <si>
    <t>大陸投資</t>
    <phoneticPr fontId="0" type="Hiragana"/>
  </si>
  <si>
    <t>投資組</t>
    <phoneticPr fontId="0" type="Hiragana"/>
  </si>
  <si>
    <t>黃美萍</t>
    <phoneticPr fontId="0" type="Hiragana"/>
  </si>
  <si>
    <t>黃意茗</t>
    <phoneticPr fontId="0" type="Hiragana"/>
  </si>
  <si>
    <t>吳佳純</t>
    <phoneticPr fontId="0" type="Hiragana"/>
  </si>
  <si>
    <t>莊宜陵</t>
    <phoneticPr fontId="0" type="Hiragana"/>
  </si>
  <si>
    <t>吳宜蒨</t>
    <phoneticPr fontId="0" type="Hiragana"/>
  </si>
  <si>
    <t>蔡佩君</t>
    <phoneticPr fontId="0" type="Hiragana"/>
  </si>
  <si>
    <t>財務組</t>
    <phoneticPr fontId="0" type="Hiragana"/>
  </si>
  <si>
    <t xml:space="preserve"> </t>
    <phoneticPr fontId="0" type="Hiragana"/>
  </si>
  <si>
    <t>財務處</t>
    <phoneticPr fontId="0" type="Hiragana"/>
  </si>
  <si>
    <t>錢煥昇</t>
    <phoneticPr fontId="0" type="Hiragana"/>
  </si>
  <si>
    <t>稽核室</t>
    <phoneticPr fontId="0" type="Hiragana"/>
  </si>
  <si>
    <t>呂智偉</t>
    <phoneticPr fontId="0" type="Hiragana"/>
  </si>
  <si>
    <t>張雅涵</t>
    <phoneticPr fontId="0" type="Hiragana"/>
  </si>
  <si>
    <t>資深高級管理師</t>
    <phoneticPr fontId="0" type="Hiragana"/>
  </si>
  <si>
    <t>張福麟</t>
    <phoneticPr fontId="0" type="Hiragana"/>
  </si>
  <si>
    <t>主管(李韶華兼任)</t>
    <phoneticPr fontId="0" type="Hiragana"/>
  </si>
  <si>
    <t>資源循環研發處</t>
    <phoneticPr fontId="0" type="Hiragana"/>
  </si>
  <si>
    <t>儲備幹部(幹訓班)</t>
    <phoneticPr fontId="0" type="Hiragana"/>
  </si>
  <si>
    <t>總經理</t>
    <phoneticPr fontId="0" type="Hiragana"/>
  </si>
  <si>
    <t>總經理室</t>
    <phoneticPr fontId="0" type="Hiragana"/>
  </si>
  <si>
    <t>董事會</t>
    <phoneticPr fontId="0" type="Hiragana"/>
  </si>
  <si>
    <t>單位加總</t>
    <phoneticPr fontId="0" type="Hiragana"/>
  </si>
  <si>
    <t xml:space="preserve"> 人數統計</t>
    <phoneticPr fontId="0" type="Hiragana"/>
  </si>
  <si>
    <t>成員</t>
    <phoneticPr fontId="0" type="Hiragana"/>
  </si>
  <si>
    <t>主　管</t>
    <phoneticPr fontId="0" type="Hiragana"/>
  </si>
  <si>
    <t>各站單位人員</t>
    <phoneticPr fontId="0" type="Hiragana"/>
  </si>
  <si>
    <t>合計</t>
    <phoneticPr fontId="36" type="noConversion"/>
  </si>
  <si>
    <t>造粒課</t>
    <phoneticPr fontId="36" type="noConversion"/>
  </si>
  <si>
    <t>處理一課</t>
    <phoneticPr fontId="36" type="noConversion"/>
  </si>
  <si>
    <t>處理二課</t>
    <phoneticPr fontId="36" type="noConversion"/>
  </si>
  <si>
    <t>再生-行政室</t>
    <phoneticPr fontId="36" type="noConversion"/>
  </si>
  <si>
    <t>再生處理處</t>
    <phoneticPr fontId="36" type="noConversion"/>
  </si>
  <si>
    <t>主管</t>
    <phoneticPr fontId="36" type="noConversion"/>
  </si>
  <si>
    <t>營運管理處</t>
    <phoneticPr fontId="36" type="noConversion"/>
  </si>
  <si>
    <t>聯電</t>
    <phoneticPr fontId="36" type="noConversion"/>
  </si>
  <si>
    <t>中強</t>
    <phoneticPr fontId="36" type="noConversion"/>
  </si>
  <si>
    <t>南部物流管理組</t>
    <phoneticPr fontId="36" type="noConversion"/>
  </si>
  <si>
    <t>文山專案</t>
    <phoneticPr fontId="0" type="Hiragana"/>
  </si>
  <si>
    <t>業務-京元電子</t>
    <phoneticPr fontId="36" type="noConversion"/>
  </si>
  <si>
    <t>友達-七星</t>
    <phoneticPr fontId="36" type="noConversion"/>
  </si>
  <si>
    <t>業務開發處</t>
    <phoneticPr fontId="36" type="noConversion"/>
  </si>
  <si>
    <t>資訊部</t>
    <phoneticPr fontId="36" type="noConversion"/>
  </si>
  <si>
    <t>人資部</t>
    <phoneticPr fontId="36" type="noConversion"/>
  </si>
  <si>
    <t>行銷部</t>
    <phoneticPr fontId="36" type="noConversion"/>
  </si>
  <si>
    <t>稽核室</t>
    <phoneticPr fontId="36" type="noConversion"/>
  </si>
  <si>
    <t>資源循環研發處</t>
    <phoneticPr fontId="36" type="noConversion"/>
  </si>
  <si>
    <t>總經理室</t>
    <phoneticPr fontId="36" type="noConversion"/>
  </si>
  <si>
    <t>實到人數</t>
    <phoneticPr fontId="36" type="noConversion"/>
  </si>
  <si>
    <t>應到人數</t>
    <phoneticPr fontId="36" type="noConversion"/>
  </si>
  <si>
    <t>員編</t>
    <phoneticPr fontId="36" type="noConversion"/>
  </si>
  <si>
    <t>室/站/專案</t>
    <phoneticPr fontId="0" type="Hiragana"/>
  </si>
  <si>
    <t>處/別</t>
    <phoneticPr fontId="0" type="Hiragana"/>
  </si>
  <si>
    <t>業務開發處總計</t>
    <phoneticPr fontId="66" type="noConversion"/>
  </si>
  <si>
    <t>張寶原</t>
    <phoneticPr fontId="0" type="Hiragana"/>
  </si>
  <si>
    <t>聯電</t>
    <phoneticPr fontId="0" type="Hiragana"/>
  </si>
  <si>
    <t>戴文祥</t>
    <phoneticPr fontId="36" type="noConversion"/>
  </si>
  <si>
    <t>楊泰輝</t>
    <phoneticPr fontId="0" type="Hiragana"/>
  </si>
  <si>
    <t>邱毅貴</t>
    <phoneticPr fontId="0" type="Hiragana"/>
  </si>
  <si>
    <t>南部物流管理組</t>
    <phoneticPr fontId="66" type="noConversion"/>
  </si>
  <si>
    <t>陳文福</t>
    <phoneticPr fontId="0" type="Hiragana"/>
  </si>
  <si>
    <t>詹萬郡</t>
    <phoneticPr fontId="0" type="Hiragana"/>
  </si>
  <si>
    <t>邱光明</t>
    <phoneticPr fontId="0" type="Hiragana"/>
  </si>
  <si>
    <t>南部倉庫</t>
    <phoneticPr fontId="66" type="noConversion"/>
  </si>
  <si>
    <t>林慶華</t>
    <phoneticPr fontId="0" type="Hiragana"/>
  </si>
  <si>
    <t>陳亭㚬</t>
    <phoneticPr fontId="0" type="Hiragana"/>
  </si>
  <si>
    <t>詹書軒</t>
    <phoneticPr fontId="0" type="Hiragana"/>
  </si>
  <si>
    <t>婁小苗</t>
    <phoneticPr fontId="0" type="Hiragana"/>
  </si>
  <si>
    <t>徐麗嫦</t>
    <phoneticPr fontId="0" type="Hiragana"/>
  </si>
  <si>
    <t>蔡孟彥</t>
    <phoneticPr fontId="0" type="Hiragana"/>
  </si>
  <si>
    <t>陳啟崙</t>
    <phoneticPr fontId="0" type="Hiragana"/>
  </si>
  <si>
    <t>吳世輝</t>
    <phoneticPr fontId="0" type="Hiragana"/>
  </si>
  <si>
    <t>文山專案</t>
    <phoneticPr fontId="66" type="noConversion"/>
  </si>
  <si>
    <t>李秀芬</t>
    <phoneticPr fontId="0" type="Hiragana"/>
  </si>
  <si>
    <t>范翠姮</t>
    <phoneticPr fontId="0" type="Hiragana"/>
  </si>
  <si>
    <t>葉銘珠</t>
    <phoneticPr fontId="0" type="Hiragana"/>
  </si>
  <si>
    <t>林玉貴</t>
    <phoneticPr fontId="0" type="Hiragana"/>
  </si>
  <si>
    <t>王仲和</t>
    <phoneticPr fontId="0" type="Hiragana"/>
  </si>
  <si>
    <t>陳智鴻</t>
    <phoneticPr fontId="0" type="Hiragana"/>
  </si>
  <si>
    <t>友達包材</t>
    <phoneticPr fontId="66" type="noConversion"/>
  </si>
  <si>
    <t>趙彩鑾</t>
    <phoneticPr fontId="0" type="Hiragana"/>
  </si>
  <si>
    <t>趙昭娟</t>
    <phoneticPr fontId="0" type="Hiragana"/>
  </si>
  <si>
    <t>沈紅</t>
    <phoneticPr fontId="0" type="Hiragana"/>
  </si>
  <si>
    <t>簡瑞枝</t>
    <phoneticPr fontId="0" type="Hiragana"/>
  </si>
  <si>
    <t>趙昆總</t>
    <phoneticPr fontId="0" type="Hiragana"/>
  </si>
  <si>
    <t>陳麗花</t>
    <phoneticPr fontId="0" type="Hiragana"/>
  </si>
  <si>
    <t>許淑芬</t>
    <phoneticPr fontId="0" type="Hiragana"/>
  </si>
  <si>
    <t>吳金信</t>
    <phoneticPr fontId="0" type="Hiragana"/>
  </si>
  <si>
    <t>梁綠</t>
    <phoneticPr fontId="0" type="Hiragana"/>
  </si>
  <si>
    <t>陳金進</t>
    <phoneticPr fontId="0" type="Hiragana"/>
  </si>
  <si>
    <t>友達資收
專案</t>
    <phoneticPr fontId="66" type="noConversion"/>
  </si>
  <si>
    <t>黃瑩鶯</t>
    <phoneticPr fontId="0" type="Hiragana"/>
  </si>
  <si>
    <t>中部倉庫</t>
    <phoneticPr fontId="0" type="Hiragana"/>
  </si>
  <si>
    <t>陳品紘</t>
    <phoneticPr fontId="0" type="Hiragana"/>
  </si>
  <si>
    <t>林倫揚</t>
    <phoneticPr fontId="0" type="Hiragana"/>
  </si>
  <si>
    <t>周文蘭</t>
    <phoneticPr fontId="0" type="Hiragana"/>
  </si>
  <si>
    <t>馮玉英</t>
    <phoneticPr fontId="0" type="Hiragana"/>
  </si>
  <si>
    <t>張燕麟</t>
    <phoneticPr fontId="0" type="Hiragana"/>
  </si>
  <si>
    <t>楊榮玉</t>
    <phoneticPr fontId="0" type="Hiragana"/>
  </si>
  <si>
    <t>孫維章</t>
    <phoneticPr fontId="0" type="Hiragana"/>
  </si>
  <si>
    <t>業務-包材清潔</t>
    <phoneticPr fontId="0" type="Hiragana"/>
  </si>
  <si>
    <t>京元電子</t>
    <phoneticPr fontId="0" type="Hiragana"/>
  </si>
  <si>
    <t>陳嘉漢</t>
    <phoneticPr fontId="0" type="Hiragana"/>
  </si>
  <si>
    <t>胡家祥</t>
    <phoneticPr fontId="0" type="Hiragana"/>
  </si>
  <si>
    <t>堆高機人員(土城廠)</t>
    <phoneticPr fontId="0" type="Hiragana"/>
  </si>
  <si>
    <t>林炳宏</t>
    <phoneticPr fontId="0" type="Hiragana"/>
  </si>
  <si>
    <t>堆高機人員(宜蘭廠)</t>
    <phoneticPr fontId="0" type="Hiragana"/>
  </si>
  <si>
    <t>業務-燿華電子</t>
    <phoneticPr fontId="0" type="Hiragana"/>
  </si>
  <si>
    <t>林新惠</t>
    <phoneticPr fontId="0" type="Hiragana"/>
  </si>
  <si>
    <t>友達七星</t>
    <phoneticPr fontId="66" type="noConversion"/>
  </si>
  <si>
    <t>王博鋐</t>
    <phoneticPr fontId="0" type="Hiragana"/>
  </si>
  <si>
    <t>業務廢棄物專案</t>
    <phoneticPr fontId="0" type="Hiragana"/>
  </si>
  <si>
    <t>綜合服務專案</t>
    <phoneticPr fontId="0" type="Hiragana"/>
  </si>
  <si>
    <t>劉相如</t>
    <phoneticPr fontId="0" type="Hiragana"/>
  </si>
  <si>
    <t>業務-敏耀專案</t>
    <phoneticPr fontId="0" type="Hiragana"/>
  </si>
  <si>
    <t>業務-献良專案</t>
    <phoneticPr fontId="0" type="Hiragana"/>
  </si>
  <si>
    <t>王宣詠</t>
    <phoneticPr fontId="0" type="Hiragana"/>
  </si>
  <si>
    <t>李美如</t>
    <phoneticPr fontId="0" type="Hiragana"/>
  </si>
  <si>
    <t>魏淑婷</t>
    <phoneticPr fontId="0" type="Hiragana"/>
  </si>
  <si>
    <t>業務行政費用二</t>
    <phoneticPr fontId="66" type="noConversion"/>
  </si>
  <si>
    <t>業務行政費用一</t>
    <phoneticPr fontId="66" type="noConversion"/>
  </si>
  <si>
    <t>離職人員</t>
    <phoneticPr fontId="0" type="Hiragana"/>
  </si>
  <si>
    <t>新進人員</t>
    <phoneticPr fontId="100" type="noConversion"/>
  </si>
  <si>
    <t>缺額</t>
    <phoneticPr fontId="100" type="noConversion"/>
  </si>
  <si>
    <t>實際人數</t>
    <phoneticPr fontId="100" type="noConversion"/>
  </si>
  <si>
    <t>員編</t>
    <phoneticPr fontId="100" type="noConversion"/>
  </si>
  <si>
    <t>職務</t>
    <phoneticPr fontId="100" type="noConversion"/>
  </si>
  <si>
    <t>成本中心</t>
    <phoneticPr fontId="66" type="noConversion"/>
  </si>
  <si>
    <t>備註</t>
    <phoneticPr fontId="66" type="noConversion"/>
  </si>
  <si>
    <t>日期</t>
    <phoneticPr fontId="66" type="noConversion"/>
  </si>
  <si>
    <t>鄭台麟</t>
    <phoneticPr fontId="36" type="noConversion"/>
  </si>
  <si>
    <t>2/29退保</t>
    <phoneticPr fontId="0" type="Hiragana"/>
  </si>
  <si>
    <t>張又文</t>
    <phoneticPr fontId="0" type="Hiragana"/>
  </si>
  <si>
    <t>2/26退保</t>
    <phoneticPr fontId="0" type="Hiragana"/>
  </si>
  <si>
    <t>2/27退保</t>
    <phoneticPr fontId="0" type="Hiragana"/>
  </si>
  <si>
    <t>3/1加保</t>
    <phoneticPr fontId="0" type="Hiragana"/>
  </si>
  <si>
    <t>鄭台麟</t>
    <phoneticPr fontId="36" type="noConversion"/>
  </si>
  <si>
    <t>林友祺</t>
    <phoneticPr fontId="0" type="Hiragana"/>
  </si>
  <si>
    <t>02805</t>
    <phoneticPr fontId="0" type="Hiragana"/>
  </si>
  <si>
    <t>02804</t>
    <phoneticPr fontId="0" type="Hiragana"/>
  </si>
  <si>
    <t>02806</t>
    <phoneticPr fontId="0" type="Hiragana"/>
  </si>
  <si>
    <t>01130</t>
    <phoneticPr fontId="0" type="Hiragana"/>
  </si>
  <si>
    <t>00056</t>
    <phoneticPr fontId="0" type="Hiragana"/>
  </si>
  <si>
    <t>鄭媚霜</t>
    <phoneticPr fontId="0" type="Hiragana"/>
  </si>
  <si>
    <t>洪秀緣</t>
    <phoneticPr fontId="0" type="Hiragana"/>
  </si>
  <si>
    <t>廖苓伃</t>
    <phoneticPr fontId="0" type="Hiragana"/>
  </si>
  <si>
    <t>高級管理師</t>
    <phoneticPr fontId="0" type="Hiragana"/>
  </si>
  <si>
    <t>資源整合中心</t>
    <phoneticPr fontId="0" type="Hiragana"/>
  </si>
  <si>
    <t>副管理師</t>
    <phoneticPr fontId="0" type="Hiragana"/>
  </si>
  <si>
    <t>02807</t>
    <phoneticPr fontId="0" type="Hiragana"/>
  </si>
  <si>
    <t>物流管理組</t>
    <phoneticPr fontId="0" type="Hiragana"/>
  </si>
  <si>
    <t>業務-美光電子</t>
    <phoneticPr fontId="36" type="noConversion"/>
  </si>
  <si>
    <t>3/5退保</t>
    <phoneticPr fontId="0" type="Hiragana"/>
  </si>
  <si>
    <t>3/7加保</t>
    <phoneticPr fontId="0" type="Hiragana"/>
  </si>
  <si>
    <t>業務行銷課</t>
    <phoneticPr fontId="0" type="Hiragana"/>
  </si>
  <si>
    <t>環保顧問中心</t>
    <phoneticPr fontId="0" type="Hiragana"/>
  </si>
  <si>
    <t>全興處理一課</t>
    <phoneticPr fontId="0" type="Hiragana"/>
  </si>
  <si>
    <t>3/3入境，3/3加保，3/4上班</t>
    <phoneticPr fontId="0" type="Hiragana"/>
  </si>
  <si>
    <t>02808</t>
    <phoneticPr fontId="0" type="Hiragana"/>
  </si>
  <si>
    <t>3/8退保</t>
    <phoneticPr fontId="0" type="Hiragana"/>
  </si>
  <si>
    <t>陳重任</t>
    <phoneticPr fontId="0" type="Hiragana"/>
  </si>
  <si>
    <t>張政偉</t>
    <phoneticPr fontId="0" type="Hiragana"/>
  </si>
  <si>
    <t>林逢旗</t>
    <phoneticPr fontId="0" type="Hiragana"/>
  </si>
  <si>
    <t>陳俊瑋</t>
    <phoneticPr fontId="0" type="Hiragana"/>
  </si>
  <si>
    <t>王智吉</t>
    <phoneticPr fontId="0" type="Hiragana"/>
  </si>
  <si>
    <t>3/9退保</t>
    <phoneticPr fontId="0" type="Hiragana"/>
  </si>
  <si>
    <t>3/10來電取消報到</t>
    <phoneticPr fontId="0" type="Hiragana"/>
  </si>
  <si>
    <t>02809</t>
    <phoneticPr fontId="0" type="Hiragana"/>
  </si>
  <si>
    <t>02810</t>
    <phoneticPr fontId="0" type="Hiragana"/>
  </si>
  <si>
    <t>02811</t>
    <phoneticPr fontId="0" type="Hiragana"/>
  </si>
  <si>
    <t>3/11加保</t>
    <phoneticPr fontId="0" type="Hiragana"/>
  </si>
  <si>
    <t>事務員</t>
    <phoneticPr fontId="0" type="Hiragana"/>
  </si>
  <si>
    <t>財務組</t>
    <phoneticPr fontId="0" type="Hiragana"/>
  </si>
  <si>
    <t>陳宜雯</t>
  </si>
  <si>
    <t>王露瑟</t>
    <phoneticPr fontId="0" type="Hiragana"/>
  </si>
  <si>
    <t>3/14加保</t>
    <phoneticPr fontId="0" type="Hiragana"/>
  </si>
  <si>
    <t>資訊部</t>
    <phoneticPr fontId="0" type="Hiragana"/>
  </si>
  <si>
    <t>02812</t>
    <phoneticPr fontId="0" type="Hiragana"/>
  </si>
  <si>
    <t>資深經理</t>
    <phoneticPr fontId="0" type="Hiragana"/>
  </si>
  <si>
    <t>壓縮車司機</t>
    <phoneticPr fontId="0" type="Hiragana"/>
  </si>
  <si>
    <t>3/13退保</t>
    <phoneticPr fontId="0" type="Hiragana"/>
  </si>
  <si>
    <t>資深經理</t>
    <phoneticPr fontId="36" type="noConversion"/>
  </si>
  <si>
    <t>薛仁傑</t>
    <phoneticPr fontId="0" type="Hiragana"/>
  </si>
  <si>
    <t>專案儲備主管</t>
    <phoneticPr fontId="0" type="Hiragana"/>
  </si>
  <si>
    <t>3/15加保</t>
    <phoneticPr fontId="0" type="Hiragana"/>
  </si>
  <si>
    <t>3/15退保</t>
    <phoneticPr fontId="0" type="Hiragana"/>
  </si>
  <si>
    <t>02813</t>
    <phoneticPr fontId="0" type="Hiragana"/>
  </si>
  <si>
    <t>陳玉幸</t>
    <phoneticPr fontId="0" type="Hiragana"/>
  </si>
  <si>
    <t>梁國晉</t>
    <phoneticPr fontId="36" type="noConversion"/>
  </si>
  <si>
    <t>02814</t>
    <phoneticPr fontId="0" type="Hiragana"/>
  </si>
  <si>
    <t>助理管理師</t>
    <phoneticPr fontId="0" type="Hiragana"/>
  </si>
  <si>
    <t>會計組</t>
    <phoneticPr fontId="0" type="Hiragana"/>
  </si>
  <si>
    <t>02815</t>
    <phoneticPr fontId="0" type="Hiragana"/>
  </si>
  <si>
    <t>張凱寧</t>
    <phoneticPr fontId="0" type="Hiragana"/>
  </si>
  <si>
    <t>翁琳婷</t>
  </si>
  <si>
    <t>3/17退保(班表變更)</t>
    <phoneticPr fontId="0" type="Hiragana"/>
  </si>
  <si>
    <t>王偉萍</t>
    <phoneticPr fontId="0" type="Hiragana"/>
  </si>
  <si>
    <t>3/21加保</t>
    <phoneticPr fontId="0" type="Hiragana"/>
  </si>
  <si>
    <t>3/21退保</t>
    <phoneticPr fontId="0" type="Hiragana"/>
  </si>
  <si>
    <t>蘇宥瑋</t>
  </si>
  <si>
    <t>廖芷茵</t>
    <phoneticPr fontId="0" type="Hiragana"/>
  </si>
  <si>
    <t>李士明</t>
    <phoneticPr fontId="0" type="Hiragana"/>
  </si>
  <si>
    <t>資訊部</t>
    <phoneticPr fontId="0" type="Hiragana"/>
  </si>
  <si>
    <t>3/23退保</t>
    <phoneticPr fontId="0" type="Hiragana"/>
  </si>
  <si>
    <t>02816</t>
    <phoneticPr fontId="0" type="Hiragana"/>
  </si>
  <si>
    <t>V</t>
    <phoneticPr fontId="0" type="Hiragana"/>
  </si>
  <si>
    <t>翁琳婷</t>
    <phoneticPr fontId="0" type="Hiragana"/>
  </si>
  <si>
    <t>張凱寧</t>
    <phoneticPr fontId="0" type="Hiragana"/>
  </si>
  <si>
    <t>蘇宥瑋</t>
    <phoneticPr fontId="0" type="Hiragana"/>
  </si>
  <si>
    <t>許廷誌</t>
    <phoneticPr fontId="0" type="Hiragana"/>
  </si>
  <si>
    <t>梁國晉</t>
    <phoneticPr fontId="0" type="Hiragana"/>
  </si>
  <si>
    <t>陳宜雯</t>
    <phoneticPr fontId="0" type="Hiragana"/>
  </si>
  <si>
    <t>廖芷茵</t>
    <phoneticPr fontId="0" type="Hiragana"/>
  </si>
  <si>
    <t>劉韻甄</t>
    <phoneticPr fontId="0" type="Hiragana"/>
  </si>
  <si>
    <t>范惟彥</t>
    <phoneticPr fontId="0" type="Hiragana"/>
  </si>
  <si>
    <t>克林</t>
    <phoneticPr fontId="0" type="Hiragana"/>
  </si>
  <si>
    <t>鄭台麟</t>
    <phoneticPr fontId="0" type="Hiragana"/>
  </si>
  <si>
    <t>最後上班日3/18;3/24退保</t>
    <phoneticPr fontId="0" type="Hiragana"/>
  </si>
  <si>
    <t>納隆</t>
  </si>
  <si>
    <t>特休1名(賴碧怜)</t>
    <phoneticPr fontId="36" type="noConversion"/>
  </si>
  <si>
    <t>最後上班日3/23，3/24結清，3/25離境+退保</t>
    <phoneticPr fontId="0" type="Hiragana"/>
  </si>
  <si>
    <t>3/23加保(23入境);3/25上班</t>
    <phoneticPr fontId="0" type="Hiragana"/>
  </si>
  <si>
    <t>02817</t>
    <phoneticPr fontId="0" type="Hiragana"/>
  </si>
  <si>
    <t>王政皓</t>
    <phoneticPr fontId="0" type="Hiragana"/>
  </si>
  <si>
    <t>3/28加保</t>
    <phoneticPr fontId="0" type="Hiragana"/>
  </si>
  <si>
    <t>02818</t>
    <phoneticPr fontId="0" type="Hiragana"/>
  </si>
  <si>
    <t>新竹站</t>
    <phoneticPr fontId="0" type="Hiragana"/>
  </si>
  <si>
    <t>資</t>
    <phoneticPr fontId="0" type="Hiragana"/>
  </si>
  <si>
    <t>3/29退保</t>
    <phoneticPr fontId="0" type="Hiragana"/>
  </si>
  <si>
    <t>儲備幹部</t>
    <phoneticPr fontId="0" type="Hiragana"/>
  </si>
  <si>
    <t>4/1轉換投保單位</t>
    <phoneticPr fontId="0" type="Hiragana"/>
  </si>
  <si>
    <t>3/31退新竹</t>
    <phoneticPr fontId="0" type="Hiragana"/>
  </si>
  <si>
    <t>3/18通報資遣;3/31退保</t>
    <phoneticPr fontId="0" type="Hiragana"/>
  </si>
  <si>
    <t>何欣翰</t>
    <phoneticPr fontId="0" type="Hiragana"/>
  </si>
  <si>
    <t>最後上班日3/30，3/31結清+離境+退保</t>
    <phoneticPr fontId="0" type="Hiragana"/>
  </si>
  <si>
    <t>3/31退保</t>
  </si>
  <si>
    <t>02818</t>
    <phoneticPr fontId="0" type="Hiragana"/>
  </si>
  <si>
    <t>02552</t>
    <phoneticPr fontId="0" type="Hiragana"/>
  </si>
  <si>
    <t>02815</t>
    <phoneticPr fontId="0" type="Hiragana"/>
  </si>
  <si>
    <t>01968</t>
    <phoneticPr fontId="0" type="Hiragana"/>
  </si>
  <si>
    <t>01685</t>
    <phoneticPr fontId="0" type="Hiragana"/>
  </si>
  <si>
    <t>02432</t>
    <phoneticPr fontId="0" type="Hiragana"/>
  </si>
  <si>
    <t>02624</t>
    <phoneticPr fontId="0" type="Hiragana"/>
  </si>
  <si>
    <t>02697</t>
    <phoneticPr fontId="0" type="Hiragana"/>
  </si>
  <si>
    <t>02330</t>
    <phoneticPr fontId="0" type="Hiragana"/>
  </si>
  <si>
    <t>01850</t>
    <phoneticPr fontId="0" type="Hiragana"/>
  </si>
  <si>
    <t>02804</t>
    <phoneticPr fontId="0" type="Hiragana"/>
  </si>
  <si>
    <t>02797</t>
    <phoneticPr fontId="0" type="Hiragana"/>
  </si>
  <si>
    <t>02561</t>
    <phoneticPr fontId="0" type="Hiragana"/>
  </si>
  <si>
    <t>02496</t>
    <phoneticPr fontId="0" type="Hiragana"/>
  </si>
  <si>
    <t>02811</t>
    <phoneticPr fontId="0" type="Hiragana"/>
  </si>
  <si>
    <t>02636</t>
    <phoneticPr fontId="0" type="Hiragana"/>
  </si>
  <si>
    <t>02722</t>
    <phoneticPr fontId="0" type="Hiragana"/>
  </si>
  <si>
    <t>02778</t>
    <phoneticPr fontId="0" type="Hiragana"/>
  </si>
  <si>
    <t>01443</t>
    <phoneticPr fontId="0" type="Hiragana"/>
  </si>
  <si>
    <t>02262</t>
    <phoneticPr fontId="0" type="Hiragana"/>
  </si>
  <si>
    <t>02783</t>
    <phoneticPr fontId="0" type="Hiragana"/>
  </si>
  <si>
    <t>02268</t>
    <phoneticPr fontId="0" type="Hiragana"/>
  </si>
  <si>
    <t>02269</t>
    <phoneticPr fontId="0" type="Hiragana"/>
  </si>
  <si>
    <t>02270</t>
    <phoneticPr fontId="0" type="Hiragana"/>
  </si>
  <si>
    <t>02788</t>
    <phoneticPr fontId="0" type="Hiragana"/>
  </si>
  <si>
    <t>業務行銷課</t>
    <phoneticPr fontId="0" type="Hiragana"/>
  </si>
  <si>
    <t>3/31退新竹;4/1加保</t>
    <phoneticPr fontId="0" type="Hiragana"/>
  </si>
  <si>
    <t>4/1加保</t>
    <phoneticPr fontId="0" type="Hiragana"/>
  </si>
  <si>
    <t>謝佩伶</t>
  </si>
  <si>
    <t>02781</t>
    <phoneticPr fontId="0" type="Hiragana"/>
  </si>
  <si>
    <t>02739</t>
    <phoneticPr fontId="0" type="Hiragana"/>
  </si>
  <si>
    <t>4/6加保</t>
    <phoneticPr fontId="0" type="Hiragana"/>
  </si>
  <si>
    <t>02356</t>
    <phoneticPr fontId="0" type="Hiragana"/>
  </si>
  <si>
    <t>02745</t>
    <phoneticPr fontId="0" type="Hiragana"/>
  </si>
  <si>
    <t>02746</t>
    <phoneticPr fontId="0" type="Hiragana"/>
  </si>
  <si>
    <t>02794</t>
    <phoneticPr fontId="0" type="Hiragana"/>
  </si>
  <si>
    <t>3/18通報資遣;3/31退保</t>
    <phoneticPr fontId="0" type="Hiragana"/>
  </si>
  <si>
    <t>3/24通報資遣;4/2退保</t>
    <phoneticPr fontId="0" type="Hiragana"/>
  </si>
  <si>
    <t>方耀東</t>
    <phoneticPr fontId="0" type="Hiragana"/>
  </si>
  <si>
    <t>何欣翰</t>
  </si>
  <si>
    <t>主任</t>
    <phoneticPr fontId="0" type="Hiragana"/>
  </si>
  <si>
    <t>克林</t>
    <phoneticPr fontId="36" type="noConversion"/>
  </si>
  <si>
    <t>便利通事業部</t>
    <phoneticPr fontId="0" type="Hiragana"/>
  </si>
  <si>
    <t>陳品如</t>
    <phoneticPr fontId="0" type="Hiragana"/>
  </si>
  <si>
    <t>助理管理師</t>
    <phoneticPr fontId="0" type="Hiragana"/>
  </si>
  <si>
    <t>環保顧問中心</t>
    <phoneticPr fontId="0" type="Hiragana"/>
  </si>
  <si>
    <t>陳忠良</t>
    <phoneticPr fontId="0" type="Hiragana"/>
  </si>
  <si>
    <t>管理師</t>
    <phoneticPr fontId="0" type="Hiragana"/>
  </si>
  <si>
    <t>02821</t>
    <phoneticPr fontId="0" type="Hiragana"/>
  </si>
  <si>
    <t>02305</t>
    <phoneticPr fontId="0" type="Hiragana"/>
  </si>
  <si>
    <t>4/8退保</t>
    <phoneticPr fontId="0" type="Hiragana"/>
  </si>
  <si>
    <t>4/8來電取消報到</t>
    <phoneticPr fontId="0" type="Hiragana"/>
  </si>
  <si>
    <t>4/9退保</t>
    <phoneticPr fontId="0" type="Hiragana"/>
  </si>
  <si>
    <t>4/11退保</t>
    <phoneticPr fontId="0" type="Hiragana"/>
  </si>
  <si>
    <t>陳耕馨</t>
    <phoneticPr fontId="0" type="Hiragana"/>
  </si>
  <si>
    <t>張淑惠</t>
    <phoneticPr fontId="0" type="Hiragana"/>
  </si>
  <si>
    <t>張馨云</t>
    <phoneticPr fontId="0" type="Hiragana"/>
  </si>
  <si>
    <t>陳梓銘</t>
    <phoneticPr fontId="0" type="Hiragana"/>
  </si>
  <si>
    <t>4/12加保(12入境)</t>
    <phoneticPr fontId="0" type="Hiragana"/>
  </si>
  <si>
    <t>西替猜</t>
  </si>
  <si>
    <t>01979</t>
    <phoneticPr fontId="0" type="Hiragana"/>
  </si>
  <si>
    <t>01947</t>
    <phoneticPr fontId="0" type="Hiragana"/>
  </si>
  <si>
    <t>4/15退保</t>
    <phoneticPr fontId="0" type="Hiragana"/>
  </si>
  <si>
    <t>田文玨</t>
    <phoneticPr fontId="0" type="Hiragana"/>
  </si>
  <si>
    <t>02812</t>
    <phoneticPr fontId="0" type="Hiragana"/>
  </si>
  <si>
    <t>業務-北區專案一</t>
    <phoneticPr fontId="0" type="Hiragana"/>
  </si>
  <si>
    <t>經理</t>
    <phoneticPr fontId="0" type="Hiragana"/>
  </si>
  <si>
    <t>4/18加保</t>
    <phoneticPr fontId="0" type="Hiragana"/>
  </si>
  <si>
    <t>徐姝雯</t>
    <phoneticPr fontId="36" type="noConversion"/>
  </si>
  <si>
    <t>張映存</t>
    <phoneticPr fontId="0" type="Hiragana"/>
  </si>
  <si>
    <t>西替猜</t>
    <phoneticPr fontId="0" type="Hiragana"/>
  </si>
  <si>
    <t>4/14退保</t>
    <phoneticPr fontId="0" type="Hiragana"/>
  </si>
  <si>
    <r>
      <t>4/19退保;</t>
    </r>
    <r>
      <rPr>
        <sz val="10"/>
        <rFont val="微軟正黑體"/>
        <family val="2"/>
        <charset val="136"/>
      </rPr>
      <t>實際上班日至4/7 : 4/8,4/11-15,4/18-19(共8天)請特休</t>
    </r>
    <phoneticPr fontId="0" type="Hiragana"/>
  </si>
  <si>
    <t>4/19加保</t>
    <phoneticPr fontId="0" type="Hiragana"/>
  </si>
  <si>
    <t>最後上班日4/21，4/22結清，4/22離境+退保</t>
    <phoneticPr fontId="0" type="Hiragana"/>
  </si>
  <si>
    <t>林蓉鍬</t>
    <phoneticPr fontId="0" type="Hiragana"/>
  </si>
  <si>
    <t>宏偉環保股份有限公司</t>
    <phoneticPr fontId="0" type="Hiragana"/>
  </si>
  <si>
    <t>H0001</t>
    <phoneticPr fontId="0" type="Hiragana"/>
  </si>
  <si>
    <t>H0002</t>
    <phoneticPr fontId="0" type="Hiragana"/>
  </si>
  <si>
    <t>H0003</t>
    <phoneticPr fontId="0" type="Hiragana"/>
  </si>
  <si>
    <t>H0004</t>
    <phoneticPr fontId="0" type="Hiragana"/>
  </si>
  <si>
    <t>H0005</t>
    <phoneticPr fontId="0" type="Hiragana"/>
  </si>
  <si>
    <t>H0006</t>
    <phoneticPr fontId="0" type="Hiragana"/>
  </si>
  <si>
    <t>童金清</t>
    <phoneticPr fontId="0" type="Hiragana"/>
  </si>
  <si>
    <t>H0007</t>
    <phoneticPr fontId="0" type="Hiragana"/>
  </si>
  <si>
    <t>H0008</t>
    <phoneticPr fontId="0" type="Hiragana"/>
  </si>
  <si>
    <t>H0009</t>
    <phoneticPr fontId="0" type="Hiragana"/>
  </si>
  <si>
    <t>H0010</t>
    <phoneticPr fontId="0" type="Hiragana"/>
  </si>
  <si>
    <t>H0011</t>
    <phoneticPr fontId="0" type="Hiragana"/>
  </si>
  <si>
    <t>H0012</t>
    <phoneticPr fontId="0" type="Hiragana"/>
  </si>
  <si>
    <t>H0013</t>
    <phoneticPr fontId="0" type="Hiragana"/>
  </si>
  <si>
    <t>02592</t>
    <phoneticPr fontId="0" type="Hiragana"/>
  </si>
  <si>
    <t>魯迪</t>
    <phoneticPr fontId="0" type="Hiragana"/>
  </si>
  <si>
    <t>高級管理師</t>
    <phoneticPr fontId="0" type="Hiragana"/>
  </si>
  <si>
    <t>02341</t>
    <phoneticPr fontId="0" type="Hiragana"/>
  </si>
  <si>
    <t>02822</t>
    <phoneticPr fontId="0" type="Hiragana"/>
  </si>
  <si>
    <t>02823</t>
    <phoneticPr fontId="0" type="Hiragana"/>
  </si>
  <si>
    <t>02821</t>
    <phoneticPr fontId="0" type="Hiragana"/>
  </si>
  <si>
    <t>02820</t>
    <phoneticPr fontId="0" type="Hiragana"/>
  </si>
  <si>
    <t>02819</t>
    <phoneticPr fontId="0" type="Hiragana"/>
  </si>
  <si>
    <t>徐姝雯</t>
    <phoneticPr fontId="0" type="Hiragana"/>
  </si>
  <si>
    <t>張煜欣</t>
    <phoneticPr fontId="0" type="Hiragana"/>
  </si>
  <si>
    <t>4/22加勞+退</t>
    <phoneticPr fontId="0" type="Hiragana"/>
  </si>
  <si>
    <t>加保確認</t>
    <phoneticPr fontId="0" type="Hiragana"/>
  </si>
  <si>
    <t>系統建檔確認</t>
    <phoneticPr fontId="0" type="Hiragana"/>
  </si>
  <si>
    <t>作業員</t>
    <phoneticPr fontId="0" type="Hiragana"/>
  </si>
  <si>
    <t>4/26取消報到</t>
    <phoneticPr fontId="0" type="Hiragana"/>
  </si>
  <si>
    <t>桂向蓉</t>
    <phoneticPr fontId="0" type="Hiragana"/>
  </si>
  <si>
    <t>安婉禎</t>
    <phoneticPr fontId="0" type="Hiragana"/>
  </si>
  <si>
    <t>資源循環研發處</t>
    <phoneticPr fontId="0" type="Hiragana"/>
  </si>
  <si>
    <t>管理師</t>
    <phoneticPr fontId="0" type="Hiragana"/>
  </si>
  <si>
    <t>02406</t>
    <phoneticPr fontId="0" type="Hiragana"/>
  </si>
  <si>
    <t>許金珠</t>
    <phoneticPr fontId="0" type="Hiragana"/>
  </si>
  <si>
    <t>4/29退保</t>
    <phoneticPr fontId="0" type="Hiragana"/>
  </si>
  <si>
    <t>陳蓉穎</t>
    <phoneticPr fontId="36" type="noConversion"/>
  </si>
  <si>
    <t>宏偉</t>
    <phoneticPr fontId="0" type="Hiragana"/>
  </si>
  <si>
    <t>外場人員</t>
    <phoneticPr fontId="0" type="Hiragana"/>
  </si>
  <si>
    <t>4/30退保</t>
    <phoneticPr fontId="0" type="Hiragana"/>
  </si>
  <si>
    <t>5/1退保</t>
    <phoneticPr fontId="0" type="Hiragana"/>
  </si>
  <si>
    <t>5/1加保</t>
    <phoneticPr fontId="0" type="Hiragana"/>
  </si>
  <si>
    <t>5/2加保</t>
    <phoneticPr fontId="0" type="Hiragana"/>
  </si>
  <si>
    <t>H0006</t>
    <phoneticPr fontId="0" type="Hiragana"/>
  </si>
  <si>
    <t>02750</t>
    <phoneticPr fontId="0" type="Hiragana"/>
  </si>
  <si>
    <t>02762</t>
    <phoneticPr fontId="0" type="Hiragana"/>
  </si>
  <si>
    <t>5/4退保</t>
    <phoneticPr fontId="0" type="Hiragana"/>
  </si>
  <si>
    <t>5/4加保</t>
    <phoneticPr fontId="0" type="Hiragana"/>
  </si>
  <si>
    <t>C00067</t>
    <phoneticPr fontId="0" type="Hiragana"/>
  </si>
  <si>
    <t>羅儷英</t>
    <phoneticPr fontId="0" type="Hiragana"/>
  </si>
  <si>
    <t>陳彥成</t>
    <phoneticPr fontId="0" type="Hiragana"/>
  </si>
  <si>
    <t>工讀生</t>
    <phoneticPr fontId="0" type="Hiragana"/>
  </si>
  <si>
    <t>主任管理師</t>
    <phoneticPr fontId="0" type="Hiragana"/>
  </si>
  <si>
    <t>林孟君</t>
    <phoneticPr fontId="0" type="Hiragana"/>
  </si>
  <si>
    <t>實習生</t>
    <phoneticPr fontId="0" type="Hiragana"/>
  </si>
  <si>
    <t>總經理室</t>
    <phoneticPr fontId="0" type="Hiragana"/>
  </si>
  <si>
    <t>5/5加保</t>
    <phoneticPr fontId="0" type="Hiragana"/>
  </si>
  <si>
    <t>01639</t>
    <phoneticPr fontId="0" type="Hiragana"/>
  </si>
  <si>
    <t>行銷部</t>
    <phoneticPr fontId="0" type="Hiragana"/>
  </si>
  <si>
    <t>李曉琪</t>
    <phoneticPr fontId="0" type="Hiragana"/>
  </si>
  <si>
    <t>陳靖宜</t>
    <phoneticPr fontId="0" type="Hiragana"/>
  </si>
  <si>
    <t>林政元</t>
    <phoneticPr fontId="0" type="Hiragana"/>
  </si>
  <si>
    <t>張秋媚</t>
    <phoneticPr fontId="0" type="Hiragana"/>
  </si>
  <si>
    <t>古莉達</t>
    <phoneticPr fontId="0" type="Hiragana"/>
  </si>
  <si>
    <t>童金清</t>
    <phoneticPr fontId="0" type="Hiragana"/>
  </si>
  <si>
    <t>林秋呈</t>
    <phoneticPr fontId="0" type="Hiragana"/>
  </si>
  <si>
    <t>楊文壽</t>
    <phoneticPr fontId="0" type="Hiragana"/>
  </si>
  <si>
    <t>黃文賓</t>
    <phoneticPr fontId="0" type="Hiragana"/>
  </si>
  <si>
    <t>杜進達</t>
    <phoneticPr fontId="0" type="Hiragana"/>
  </si>
  <si>
    <t>范文雄</t>
    <phoneticPr fontId="0" type="Hiragana"/>
  </si>
  <si>
    <t>杜文長</t>
    <phoneticPr fontId="0" type="Hiragana"/>
  </si>
  <si>
    <t>黃文說</t>
    <phoneticPr fontId="0" type="Hiragana"/>
  </si>
  <si>
    <t>5/6加保</t>
    <phoneticPr fontId="0" type="Hiragana"/>
  </si>
  <si>
    <t>5/6退保</t>
    <phoneticPr fontId="0" type="Hiragana"/>
  </si>
  <si>
    <t>02665</t>
    <phoneticPr fontId="0" type="Hiragana"/>
  </si>
  <si>
    <t>02647</t>
    <phoneticPr fontId="0" type="Hiragana"/>
  </si>
  <si>
    <t>營運處 -電商部</t>
    <phoneticPr fontId="0" type="Hiragana"/>
  </si>
  <si>
    <t>環保顧問中心</t>
    <phoneticPr fontId="0" type="Hiragana"/>
  </si>
  <si>
    <t>廖士龔</t>
    <phoneticPr fontId="0" type="Hiragana"/>
  </si>
  <si>
    <t>管理師</t>
    <phoneticPr fontId="0" type="Hiragana"/>
  </si>
  <si>
    <t>經理</t>
    <phoneticPr fontId="0" type="Hiragana"/>
  </si>
  <si>
    <t>助理會計</t>
    <phoneticPr fontId="0" type="Hiragana"/>
  </si>
  <si>
    <t>5/9加保</t>
    <phoneticPr fontId="0" type="Hiragana"/>
  </si>
  <si>
    <t>5/7加保</t>
    <phoneticPr fontId="0" type="Hiragana"/>
  </si>
  <si>
    <t>王露瑟</t>
  </si>
  <si>
    <t>王露瑟</t>
    <phoneticPr fontId="36" type="noConversion"/>
  </si>
  <si>
    <t>02809</t>
    <phoneticPr fontId="0" type="Hiragana"/>
  </si>
  <si>
    <t>01938</t>
    <phoneticPr fontId="0" type="Hiragana"/>
  </si>
  <si>
    <t>01930</t>
    <phoneticPr fontId="0" type="Hiragana"/>
  </si>
  <si>
    <t>5/6最後上班日，5/9-10補休;5/10退保</t>
    <phoneticPr fontId="0" type="Hiragana"/>
  </si>
  <si>
    <t>5/10退保</t>
    <phoneticPr fontId="0" type="Hiragana"/>
  </si>
  <si>
    <t>資訊部</t>
    <phoneticPr fontId="0" type="Hiragana"/>
  </si>
  <si>
    <t>4/29最後上班日，4/30-5/10特休;5/11退保</t>
    <phoneticPr fontId="0" type="Hiragana"/>
  </si>
  <si>
    <t>H0015</t>
    <phoneticPr fontId="0" type="Hiragana"/>
  </si>
  <si>
    <t>邱毅貴</t>
    <phoneticPr fontId="0" type="Hiragana"/>
  </si>
  <si>
    <t>5/12取消報到</t>
    <phoneticPr fontId="0" type="Hiragana"/>
  </si>
  <si>
    <t>5/6最後上班日，5/9-12特休;5/12退保</t>
    <phoneticPr fontId="0" type="Hiragana"/>
  </si>
  <si>
    <t>謝佩伶</t>
    <phoneticPr fontId="0" type="Hiragana"/>
  </si>
  <si>
    <t>5/13退保</t>
    <phoneticPr fontId="0" type="Hiragana"/>
  </si>
  <si>
    <t>洪榮宗</t>
  </si>
  <si>
    <t>劉靜文</t>
  </si>
  <si>
    <t>5/14加保</t>
    <phoneticPr fontId="0" type="Hiragana"/>
  </si>
  <si>
    <t>5/16加保</t>
    <phoneticPr fontId="0" type="Hiragana"/>
  </si>
  <si>
    <t>業務行銷課</t>
    <phoneticPr fontId="0" type="Hiragana"/>
  </si>
  <si>
    <t>稽核室</t>
    <phoneticPr fontId="0" type="Hiragana"/>
  </si>
  <si>
    <t>宏偉</t>
    <phoneticPr fontId="0" type="Hiragana"/>
  </si>
  <si>
    <t>文山專案</t>
    <phoneticPr fontId="0" type="Hiragana"/>
  </si>
  <si>
    <t>行銷部</t>
    <phoneticPr fontId="0" type="Hiragana"/>
  </si>
  <si>
    <t>財務處會計組</t>
    <phoneticPr fontId="0" type="Hiragana"/>
  </si>
  <si>
    <t>5/5退保;不計薪</t>
    <phoneticPr fontId="0" type="Hiragana"/>
  </si>
  <si>
    <t>加保確認</t>
    <phoneticPr fontId="0" type="Hiragana"/>
  </si>
  <si>
    <t>系統建檔確認</t>
    <phoneticPr fontId="0" type="Hiragana"/>
  </si>
  <si>
    <t>5/18加保</t>
    <phoneticPr fontId="0" type="Hiragana"/>
  </si>
  <si>
    <t>H0016</t>
    <phoneticPr fontId="0" type="Hiragana"/>
  </si>
  <si>
    <t>02829</t>
    <phoneticPr fontId="0" type="Hiragana"/>
  </si>
  <si>
    <t>02830</t>
    <phoneticPr fontId="0" type="Hiragana"/>
  </si>
  <si>
    <t>02831</t>
    <phoneticPr fontId="0" type="Hiragana"/>
  </si>
  <si>
    <t>02832</t>
    <phoneticPr fontId="0" type="Hiragana"/>
  </si>
  <si>
    <t>02826</t>
    <phoneticPr fontId="0" type="Hiragana"/>
  </si>
  <si>
    <t>02827</t>
    <phoneticPr fontId="0" type="Hiragana"/>
  </si>
  <si>
    <t>02828</t>
    <phoneticPr fontId="0" type="Hiragana"/>
  </si>
  <si>
    <t>H0015</t>
    <phoneticPr fontId="0" type="Hiragana"/>
  </si>
  <si>
    <t>X</t>
    <phoneticPr fontId="0" type="Hiragana"/>
  </si>
  <si>
    <t>C00067</t>
    <phoneticPr fontId="0" type="Hiragana"/>
  </si>
  <si>
    <t>02825</t>
    <phoneticPr fontId="0" type="Hiragana"/>
  </si>
  <si>
    <t>02824</t>
    <phoneticPr fontId="0" type="Hiragana"/>
  </si>
  <si>
    <t>H0014</t>
    <phoneticPr fontId="0" type="Hiragana"/>
  </si>
  <si>
    <t>X</t>
    <phoneticPr fontId="0" type="Hiragana"/>
  </si>
  <si>
    <t>02482</t>
    <phoneticPr fontId="0" type="Hiragana"/>
  </si>
  <si>
    <t>友達資收</t>
    <phoneticPr fontId="0" type="Hiragana"/>
  </si>
  <si>
    <t>彭琳雅</t>
    <phoneticPr fontId="0" type="Hiragana"/>
  </si>
  <si>
    <t>許進宏</t>
    <phoneticPr fontId="0" type="Hiragana"/>
  </si>
  <si>
    <t>張棕閔</t>
    <phoneticPr fontId="0" type="Hiragana"/>
  </si>
  <si>
    <t>陳世榮</t>
    <phoneticPr fontId="0" type="Hiragana"/>
  </si>
  <si>
    <t>李國銘</t>
    <phoneticPr fontId="0" type="Hiragana"/>
  </si>
  <si>
    <t>王露瑟</t>
    <phoneticPr fontId="0" type="Hiragana"/>
  </si>
  <si>
    <t>郭曜瑋</t>
    <phoneticPr fontId="0" type="Hiragana"/>
  </si>
  <si>
    <t>馮倖滐</t>
    <phoneticPr fontId="0" type="Hiragana"/>
  </si>
  <si>
    <t>洪榮宗</t>
    <phoneticPr fontId="0" type="Hiragana"/>
  </si>
  <si>
    <t>劉靜文</t>
    <phoneticPr fontId="0" type="Hiragana"/>
  </si>
  <si>
    <t>張宗義</t>
    <phoneticPr fontId="0" type="Hiragana"/>
  </si>
  <si>
    <t>主任</t>
    <phoneticPr fontId="0" type="Hiragana"/>
  </si>
  <si>
    <t>系統設定</t>
    <phoneticPr fontId="0" type="Hiragana"/>
  </si>
  <si>
    <t>陳蓉穎</t>
    <phoneticPr fontId="0" type="Hiragana"/>
  </si>
  <si>
    <t>最後上班日5/18;5/19退保</t>
    <phoneticPr fontId="0" type="Hiragana"/>
  </si>
  <si>
    <t>組長</t>
    <phoneticPr fontId="0" type="Hiragana"/>
  </si>
  <si>
    <t>5/20退保</t>
    <phoneticPr fontId="0" type="Hiragana"/>
  </si>
  <si>
    <t>人資部</t>
    <phoneticPr fontId="0" type="Hiragana"/>
  </si>
  <si>
    <t>物流作業二課</t>
    <phoneticPr fontId="0" type="Hiragana"/>
  </si>
  <si>
    <t>主任</t>
    <phoneticPr fontId="0" type="Hiragana"/>
  </si>
  <si>
    <t>林孟甫</t>
    <phoneticPr fontId="0" type="Hiragana"/>
  </si>
  <si>
    <t>行銷部</t>
    <phoneticPr fontId="0" type="Hiragana"/>
  </si>
  <si>
    <t>人資部</t>
    <phoneticPr fontId="0" type="Hiragana"/>
  </si>
  <si>
    <t>5/18最後上班日，5/19-5/27特休;5/27退保</t>
    <phoneticPr fontId="0" type="Hiragana"/>
  </si>
  <si>
    <t>V</t>
    <phoneticPr fontId="0" type="Hiragana"/>
  </si>
  <si>
    <t>V</t>
    <phoneticPr fontId="0" type="Hiragana"/>
  </si>
  <si>
    <t>退保確認</t>
    <phoneticPr fontId="0" type="Hiragana"/>
  </si>
  <si>
    <t>00776</t>
    <phoneticPr fontId="0" type="Hiragana"/>
  </si>
  <si>
    <t>環保顧問部</t>
    <phoneticPr fontId="0" type="Hiragana"/>
  </si>
  <si>
    <t>台南站</t>
    <phoneticPr fontId="0" type="Hiragana"/>
  </si>
  <si>
    <t>5/31退保</t>
    <phoneticPr fontId="0" type="Hiragana"/>
  </si>
  <si>
    <t>5/25最後上班日，5/26-5/31特休;5/31退保</t>
    <phoneticPr fontId="0" type="Hiragana"/>
  </si>
  <si>
    <t>5/19最後上班日，5/20-5/31婚假;5/31退保</t>
    <phoneticPr fontId="0" type="Hiragana"/>
  </si>
  <si>
    <t>5/31加保(因文山5/31才通報)</t>
    <phoneticPr fontId="0" type="Hiragana"/>
  </si>
  <si>
    <t>綠遠事業處</t>
    <phoneticPr fontId="0" type="Hiragana"/>
  </si>
  <si>
    <t>主任</t>
    <phoneticPr fontId="0" type="Hiragana"/>
  </si>
  <si>
    <t>02082</t>
    <phoneticPr fontId="0" type="Hiragana"/>
  </si>
  <si>
    <t>02551</t>
    <phoneticPr fontId="0" type="Hiragana"/>
  </si>
  <si>
    <t>02742</t>
    <phoneticPr fontId="0" type="Hiragana"/>
  </si>
  <si>
    <t>02662</t>
    <phoneticPr fontId="0" type="Hiragana"/>
  </si>
  <si>
    <t>02376</t>
    <phoneticPr fontId="0" type="Hiragana"/>
  </si>
  <si>
    <t>02836</t>
    <phoneticPr fontId="0" type="Hiragana"/>
  </si>
  <si>
    <t>黃俊嘉</t>
    <phoneticPr fontId="0" type="Hiragana"/>
  </si>
  <si>
    <t>02464</t>
    <phoneticPr fontId="0" type="Hiragana"/>
  </si>
  <si>
    <t>02738</t>
    <phoneticPr fontId="0" type="Hiragana"/>
  </si>
  <si>
    <t>張棕閔</t>
    <phoneticPr fontId="0" type="Hiragana"/>
  </si>
  <si>
    <t>劉韻甄</t>
    <phoneticPr fontId="0" type="Hiragana"/>
  </si>
  <si>
    <t>黃柏源</t>
    <phoneticPr fontId="0" type="Hiragana"/>
  </si>
  <si>
    <t>陳世榮</t>
    <phoneticPr fontId="0" type="Hiragana"/>
  </si>
  <si>
    <t>陳宥渝</t>
    <phoneticPr fontId="0" type="Hiragana"/>
  </si>
  <si>
    <t>陳麗芳</t>
    <phoneticPr fontId="36" type="noConversion"/>
  </si>
  <si>
    <t>管理師</t>
    <phoneticPr fontId="0" type="Hiragana"/>
  </si>
  <si>
    <t>綠遠公司</t>
    <phoneticPr fontId="0" type="Hiragana"/>
  </si>
  <si>
    <t>執行長</t>
    <phoneticPr fontId="0" type="Hiragana"/>
  </si>
  <si>
    <t>焦克煦</t>
    <phoneticPr fontId="0" type="Hiragana"/>
  </si>
  <si>
    <t>主任</t>
    <phoneticPr fontId="0" type="Hiragana"/>
  </si>
  <si>
    <t>綠遠公司</t>
    <phoneticPr fontId="36" type="noConversion"/>
  </si>
  <si>
    <t>執行長</t>
    <phoneticPr fontId="36" type="noConversion"/>
  </si>
  <si>
    <t>人資部</t>
    <phoneticPr fontId="36" type="noConversion"/>
  </si>
  <si>
    <t>財務部</t>
    <phoneticPr fontId="0" type="Hiragana"/>
  </si>
  <si>
    <t>副理</t>
    <phoneticPr fontId="0" type="Hiragana"/>
  </si>
  <si>
    <t>王雅祈</t>
    <phoneticPr fontId="0" type="Hiragana"/>
  </si>
  <si>
    <t>行政課(行政二)</t>
    <phoneticPr fontId="0" type="Hiragana"/>
  </si>
  <si>
    <t>經理</t>
    <phoneticPr fontId="36" type="noConversion"/>
  </si>
  <si>
    <t>經理</t>
    <phoneticPr fontId="0" type="Hiragana"/>
  </si>
  <si>
    <t>劉相如</t>
    <phoneticPr fontId="0" type="Hiragana"/>
  </si>
  <si>
    <t>北區業務部</t>
    <phoneticPr fontId="36" type="noConversion"/>
  </si>
  <si>
    <t>專員</t>
    <phoneticPr fontId="0" type="Hiragana"/>
  </si>
  <si>
    <t>業務-敏耀專案</t>
  </si>
  <si>
    <t>業務課</t>
    <phoneticPr fontId="36" type="noConversion"/>
  </si>
  <si>
    <t>物流作業課</t>
  </si>
  <si>
    <t>倉儲物流組</t>
  </si>
  <si>
    <t>作業組</t>
  </si>
  <si>
    <t>作業組</t>
    <phoneticPr fontId="36" type="noConversion"/>
  </si>
  <si>
    <t>主管</t>
    <phoneticPr fontId="0" type="Hiragana"/>
  </si>
  <si>
    <t>業務-献良專案</t>
    <phoneticPr fontId="36" type="noConversion"/>
  </si>
  <si>
    <t>堆高機作業員</t>
    <phoneticPr fontId="0" type="Hiragana"/>
  </si>
  <si>
    <t>倉儲物流組</t>
    <phoneticPr fontId="36" type="noConversion"/>
  </si>
  <si>
    <t>主管</t>
    <phoneticPr fontId="36" type="noConversion"/>
  </si>
  <si>
    <t>作業組</t>
    <phoneticPr fontId="36" type="noConversion"/>
  </si>
  <si>
    <t>七星專案</t>
    <phoneticPr fontId="36" type="noConversion"/>
  </si>
  <si>
    <t>物流作業三課</t>
    <phoneticPr fontId="36" type="noConversion"/>
  </si>
  <si>
    <t>中區業務部</t>
    <phoneticPr fontId="0" type="Hiragana"/>
  </si>
  <si>
    <t>南區業務部</t>
    <phoneticPr fontId="36" type="noConversion"/>
  </si>
  <si>
    <t>文山專案</t>
    <phoneticPr fontId="36" type="noConversion"/>
  </si>
  <si>
    <t>處主管</t>
    <phoneticPr fontId="36" type="noConversion"/>
  </si>
  <si>
    <t>特助</t>
    <phoneticPr fontId="36" type="noConversion"/>
  </si>
  <si>
    <t>襄理</t>
    <phoneticPr fontId="36" type="noConversion"/>
  </si>
  <si>
    <t>組員</t>
    <phoneticPr fontId="36" type="noConversion"/>
  </si>
  <si>
    <t xml:space="preserve">  </t>
    <phoneticPr fontId="36" type="noConversion"/>
  </si>
  <si>
    <t xml:space="preserve">                  行政課</t>
    <phoneticPr fontId="0" type="Hiragana"/>
  </si>
  <si>
    <t xml:space="preserve">電子商務部
</t>
    <phoneticPr fontId="36" type="noConversion"/>
  </si>
  <si>
    <t>市場開發課</t>
    <phoneticPr fontId="36" type="noConversion"/>
  </si>
  <si>
    <t>營運管理課</t>
    <phoneticPr fontId="36" type="noConversion"/>
  </si>
  <si>
    <t>營運行銷課</t>
    <phoneticPr fontId="0" type="Hiragana"/>
  </si>
  <si>
    <t>全興廠</t>
    <phoneticPr fontId="36" type="noConversion"/>
  </si>
  <si>
    <t>副總經理</t>
    <phoneticPr fontId="36" type="noConversion"/>
  </si>
  <si>
    <t>宏偉廠</t>
    <phoneticPr fontId="36" type="noConversion"/>
  </si>
  <si>
    <t>曾石雄</t>
    <phoneticPr fontId="0" type="Hiragana"/>
  </si>
  <si>
    <t>代主任</t>
    <phoneticPr fontId="36" type="noConversion"/>
  </si>
  <si>
    <t>外勞</t>
    <phoneticPr fontId="36" type="noConversion"/>
  </si>
  <si>
    <t>作業員</t>
    <phoneticPr fontId="36" type="noConversion"/>
  </si>
  <si>
    <t>外場人員</t>
    <phoneticPr fontId="36" type="noConversion"/>
  </si>
  <si>
    <t>副管理師</t>
    <phoneticPr fontId="0" type="Hiragana"/>
  </si>
  <si>
    <t>李曉琪</t>
    <phoneticPr fontId="36" type="noConversion"/>
  </si>
  <si>
    <t>電子商務部</t>
    <phoneticPr fontId="36" type="noConversion"/>
  </si>
  <si>
    <t>倉儲物流組</t>
    <phoneticPr fontId="0" type="Hiragana"/>
  </si>
  <si>
    <t>知識創新部</t>
    <phoneticPr fontId="36" type="noConversion"/>
  </si>
  <si>
    <t>研發部</t>
    <phoneticPr fontId="36" type="noConversion"/>
  </si>
  <si>
    <t>環保顧問部</t>
    <phoneticPr fontId="36" type="noConversion"/>
  </si>
  <si>
    <t xml:space="preserve">   業務課</t>
    <phoneticPr fontId="36" type="noConversion"/>
  </si>
  <si>
    <t>業務廢棄物專案</t>
    <phoneticPr fontId="36" type="noConversion"/>
  </si>
  <si>
    <t>物流作業一課</t>
    <phoneticPr fontId="36" type="noConversion"/>
  </si>
  <si>
    <t>物流作業二課</t>
    <phoneticPr fontId="36" type="noConversion"/>
  </si>
  <si>
    <t>中區業務部</t>
    <phoneticPr fontId="36" type="noConversion"/>
  </si>
  <si>
    <t>物流作業課</t>
    <phoneticPr fontId="36" type="noConversion"/>
  </si>
  <si>
    <t>處主管</t>
    <phoneticPr fontId="36" type="noConversion"/>
  </si>
  <si>
    <t>行政課</t>
    <phoneticPr fontId="36" type="noConversion"/>
  </si>
  <si>
    <t>拆除工程課</t>
    <phoneticPr fontId="36" type="noConversion"/>
  </si>
  <si>
    <t>營運部</t>
    <phoneticPr fontId="36" type="noConversion"/>
  </si>
  <si>
    <t>營運部</t>
    <phoneticPr fontId="36" type="noConversion"/>
  </si>
  <si>
    <t>市場開發課</t>
    <phoneticPr fontId="36" type="noConversion"/>
  </si>
  <si>
    <t>知識創新部</t>
    <phoneticPr fontId="0" type="Hiragana"/>
  </si>
  <si>
    <t>研發部</t>
    <phoneticPr fontId="0" type="Hiragana"/>
  </si>
  <si>
    <t>環保顧問部</t>
    <phoneticPr fontId="0" type="Hiragana"/>
  </si>
  <si>
    <t>陳靖宜</t>
    <phoneticPr fontId="36" type="noConversion"/>
  </si>
  <si>
    <t>理級主管統計</t>
    <phoneticPr fontId="0" type="Hiragana"/>
  </si>
  <si>
    <r>
      <rPr>
        <b/>
        <sz val="12"/>
        <rFont val="微軟正黑體"/>
        <family val="2"/>
        <charset val="136"/>
      </rPr>
      <t>人數</t>
    </r>
    <phoneticPr fontId="0" type="Hiragana"/>
  </si>
  <si>
    <t>董事長</t>
    <phoneticPr fontId="0" type="Hiragana"/>
  </si>
  <si>
    <t>林盟洲</t>
    <phoneticPr fontId="0" type="Hiragana"/>
  </si>
  <si>
    <t>副董事長</t>
    <phoneticPr fontId="0" type="Hiragana"/>
  </si>
  <si>
    <t>洪勝裕</t>
    <phoneticPr fontId="0" type="Hiragana"/>
  </si>
  <si>
    <t>特助</t>
    <phoneticPr fontId="0" type="Hiragana"/>
  </si>
  <si>
    <t>吳佩珊</t>
    <phoneticPr fontId="0" type="Hiragana"/>
  </si>
  <si>
    <t>副總經理</t>
    <phoneticPr fontId="0" type="Hiragana"/>
  </si>
  <si>
    <t>焦克煦</t>
    <phoneticPr fontId="0" type="Hiragana"/>
  </si>
  <si>
    <t>協理</t>
    <phoneticPr fontId="0" type="Hiragana"/>
  </si>
  <si>
    <t>劉譯文</t>
    <phoneticPr fontId="0" type="Hiragana"/>
  </si>
  <si>
    <t>資深經理</t>
    <phoneticPr fontId="0" type="Hiragana"/>
  </si>
  <si>
    <t>王靜美</t>
    <phoneticPr fontId="0" type="Hiragana"/>
  </si>
  <si>
    <t>經理</t>
    <phoneticPr fontId="0" type="Hiragana"/>
  </si>
  <si>
    <t>劉相如</t>
    <phoneticPr fontId="0" type="Hiragana"/>
  </si>
  <si>
    <t>李韶華</t>
    <phoneticPr fontId="0" type="Hiragana"/>
  </si>
  <si>
    <t>副理</t>
    <phoneticPr fontId="0" type="Hiragana"/>
  </si>
  <si>
    <t>王雅祈</t>
    <phoneticPr fontId="0" type="Hiragana"/>
  </si>
  <si>
    <t>許家惠</t>
    <phoneticPr fontId="0" type="Hiragana"/>
  </si>
  <si>
    <t>羅儷英</t>
    <phoneticPr fontId="0" type="Hiragana"/>
  </si>
  <si>
    <t>粘清旻</t>
    <phoneticPr fontId="0" type="Hiragana"/>
  </si>
  <si>
    <t>施承享</t>
    <phoneticPr fontId="0" type="Hiragana"/>
  </si>
  <si>
    <t>周啟弘</t>
    <phoneticPr fontId="0" type="Hiragana"/>
  </si>
  <si>
    <t>襄理</t>
    <phoneticPr fontId="0" type="Hiragana"/>
  </si>
  <si>
    <t>鍾侑宏</t>
    <phoneticPr fontId="0" type="Hiragana"/>
  </si>
  <si>
    <t>李弘毅</t>
    <phoneticPr fontId="0" type="Hiragana"/>
  </si>
  <si>
    <t>黃燕琳</t>
    <phoneticPr fontId="0" type="Hiragana"/>
  </si>
  <si>
    <t>邱淑婷</t>
    <phoneticPr fontId="0" type="Hiragana"/>
  </si>
  <si>
    <t>籃元宏</t>
    <phoneticPr fontId="0" type="Hiragana"/>
  </si>
  <si>
    <t>阮常新</t>
    <phoneticPr fontId="0" type="Hiragana"/>
  </si>
  <si>
    <t>代理襄理</t>
    <phoneticPr fontId="0" type="Hiragana"/>
  </si>
  <si>
    <t>業務專案襄理</t>
    <phoneticPr fontId="0" type="Hiragana"/>
  </si>
  <si>
    <t>理級主管總計：</t>
    <phoneticPr fontId="0" type="Hiragana"/>
  </si>
  <si>
    <t>業務處行政課</t>
    <phoneticPr fontId="36" type="noConversion"/>
  </si>
  <si>
    <t>拖車司機</t>
    <phoneticPr fontId="36" type="noConversion"/>
  </si>
  <si>
    <t>張秋媚</t>
    <phoneticPr fontId="36" type="noConversion"/>
  </si>
  <si>
    <t>古莉達</t>
    <phoneticPr fontId="36" type="noConversion"/>
  </si>
  <si>
    <t>林秋呈</t>
    <phoneticPr fontId="36" type="noConversion"/>
  </si>
  <si>
    <t>黃文賓</t>
    <phoneticPr fontId="36" type="noConversion"/>
  </si>
  <si>
    <t>杜進達</t>
  </si>
  <si>
    <t>范文雄</t>
  </si>
  <si>
    <t>杜文長</t>
  </si>
  <si>
    <t>黃文說</t>
  </si>
  <si>
    <t>許進宏</t>
  </si>
  <si>
    <t>張宗義</t>
  </si>
  <si>
    <t>主管</t>
    <phoneticPr fontId="36" type="noConversion"/>
  </si>
  <si>
    <t>處主管</t>
    <phoneticPr fontId="36" type="noConversion"/>
  </si>
  <si>
    <t>6/1加保</t>
    <phoneticPr fontId="0" type="Hiragana"/>
  </si>
  <si>
    <t>經理</t>
    <phoneticPr fontId="0" type="Hiragana"/>
  </si>
  <si>
    <t>營管處電商部</t>
    <phoneticPr fontId="0" type="Hiragana"/>
  </si>
  <si>
    <t>管理師</t>
    <phoneticPr fontId="0" type="Hiragana"/>
  </si>
  <si>
    <t>助理管理師</t>
    <phoneticPr fontId="0" type="Hiragana"/>
  </si>
  <si>
    <t>投資組</t>
    <phoneticPr fontId="0" type="Hiragana"/>
  </si>
  <si>
    <t>專案經理</t>
    <phoneticPr fontId="0" type="Hiragana"/>
  </si>
  <si>
    <t>6/2退保</t>
    <phoneticPr fontId="0" type="Hiragana"/>
  </si>
  <si>
    <t xml:space="preserve">電子商務部(行政一)
</t>
    <phoneticPr fontId="36" type="noConversion"/>
  </si>
  <si>
    <t>北區業務課</t>
    <phoneticPr fontId="36" type="noConversion"/>
  </si>
  <si>
    <t>北區物流作業課</t>
    <phoneticPr fontId="0" type="Hiragana"/>
  </si>
  <si>
    <t>主任</t>
    <phoneticPr fontId="36" type="noConversion"/>
  </si>
  <si>
    <t>李建葳</t>
    <phoneticPr fontId="0" type="Hiragana"/>
  </si>
  <si>
    <t>助管師(行政二)</t>
    <phoneticPr fontId="35" type="Hiragana"/>
  </si>
  <si>
    <t>魏淑婷</t>
    <phoneticPr fontId="35" type="Hiragana"/>
  </si>
  <si>
    <t>主任</t>
    <phoneticPr fontId="0" type="Hiragana"/>
  </si>
  <si>
    <t>廢棄物專案</t>
    <phoneticPr fontId="36" type="noConversion"/>
  </si>
  <si>
    <t>主管(費用友達資收)</t>
    <phoneticPr fontId="36" type="noConversion"/>
  </si>
  <si>
    <t>主管(費用京元電子)</t>
    <phoneticPr fontId="0" type="Hiragana"/>
  </si>
  <si>
    <t>主管(費用業務-相如專案)</t>
    <phoneticPr fontId="36" type="noConversion"/>
  </si>
  <si>
    <t xml:space="preserve">中區物流作業一課
</t>
    <phoneticPr fontId="0" type="Hiragana"/>
  </si>
  <si>
    <t>中區業務課</t>
    <phoneticPr fontId="36" type="noConversion"/>
  </si>
  <si>
    <t>主管(費用物流管理組)</t>
    <phoneticPr fontId="0" type="Hiragana"/>
  </si>
  <si>
    <t>中區物流作業二課</t>
    <phoneticPr fontId="36" type="noConversion"/>
  </si>
  <si>
    <t>中區物流作業三課</t>
    <phoneticPr fontId="36" type="noConversion"/>
  </si>
  <si>
    <t>主管(費用南部倉庫)</t>
    <phoneticPr fontId="36" type="noConversion"/>
  </si>
  <si>
    <t>南區業務課</t>
    <phoneticPr fontId="0" type="Hiragana"/>
  </si>
  <si>
    <t>業務-南區專案二</t>
    <phoneticPr fontId="0" type="Hiragana"/>
  </si>
  <si>
    <t>黃子忠</t>
    <phoneticPr fontId="0" type="Hiragana"/>
  </si>
  <si>
    <r>
      <rPr>
        <sz val="10"/>
        <color rgb="FF000000"/>
        <rFont val="新細明體"/>
        <family val="1"/>
        <charset val="136"/>
      </rPr>
      <t>南區物流作業課</t>
    </r>
    <r>
      <rPr>
        <sz val="12"/>
        <color rgb="FF000000"/>
        <rFont val="Calibri"/>
        <family val="2"/>
      </rPr>
      <t xml:space="preserve"> </t>
    </r>
    <phoneticPr fontId="0" type="Hiragana"/>
  </si>
  <si>
    <t>中部倉庫</t>
    <phoneticPr fontId="36" type="noConversion"/>
  </si>
  <si>
    <t>李美如</t>
    <phoneticPr fontId="36" type="noConversion"/>
  </si>
  <si>
    <t>蔡佩娟</t>
    <phoneticPr fontId="36" type="noConversion"/>
  </si>
  <si>
    <t>副管理師(業務-相如專案)</t>
    <phoneticPr fontId="0" type="Hiragana"/>
  </si>
  <si>
    <t>助理管理師(業務-相如專案)</t>
    <phoneticPr fontId="0" type="Hiragana"/>
  </si>
  <si>
    <t>主管(費用文山專案)</t>
    <phoneticPr fontId="0" type="Hiragana"/>
  </si>
  <si>
    <t>02764</t>
    <phoneticPr fontId="0" type="Hiragana"/>
  </si>
  <si>
    <t>最後上班日6/1、6/2曠職;6/3退保</t>
    <phoneticPr fontId="0" type="Hiragana"/>
  </si>
  <si>
    <t>賴宏維</t>
  </si>
  <si>
    <t>鄧雅帆</t>
    <phoneticPr fontId="0" type="Hiragana"/>
  </si>
  <si>
    <t>鄧雅帆</t>
    <phoneticPr fontId="36" type="noConversion"/>
  </si>
  <si>
    <t>6/6加保</t>
    <phoneticPr fontId="0" type="Hiragana"/>
  </si>
  <si>
    <t>客服行銷課</t>
    <phoneticPr fontId="36" type="noConversion"/>
  </si>
  <si>
    <t>陳雅筠</t>
    <phoneticPr fontId="36" type="noConversion"/>
  </si>
  <si>
    <t>余佩真</t>
    <phoneticPr fontId="0" type="Hiragana"/>
  </si>
  <si>
    <t>陳麗芳</t>
    <phoneticPr fontId="0" type="Hiragana"/>
  </si>
  <si>
    <t>王智鵬</t>
    <phoneticPr fontId="0" type="Hiragana"/>
  </si>
  <si>
    <t>施嘉偉</t>
    <phoneticPr fontId="0" type="Hiragana"/>
  </si>
  <si>
    <t>賴宏維</t>
    <phoneticPr fontId="0" type="Hiragana"/>
  </si>
  <si>
    <t>策略聯盟課</t>
    <phoneticPr fontId="36" type="noConversion"/>
  </si>
  <si>
    <t>策略聯盟課</t>
    <phoneticPr fontId="36" type="noConversion"/>
  </si>
  <si>
    <t>客服行銷課</t>
    <phoneticPr fontId="36" type="noConversion"/>
  </si>
  <si>
    <t>彼查</t>
    <phoneticPr fontId="36" type="noConversion"/>
  </si>
  <si>
    <t>拆解觀光課</t>
    <phoneticPr fontId="36" type="noConversion"/>
  </si>
  <si>
    <t>拆解觀光課</t>
    <phoneticPr fontId="36" type="noConversion"/>
  </si>
  <si>
    <t>經理</t>
    <phoneticPr fontId="0" type="Hiragana"/>
  </si>
  <si>
    <t>國際事業部</t>
    <phoneticPr fontId="0" type="Hiragana"/>
  </si>
  <si>
    <t>6/13退保</t>
    <phoneticPr fontId="0" type="Hiragana"/>
  </si>
  <si>
    <t>友達資收</t>
  </si>
  <si>
    <t>6/14退保</t>
    <phoneticPr fontId="0" type="Hiragana"/>
  </si>
  <si>
    <t>6/14退保</t>
    <phoneticPr fontId="0" type="Hiragana"/>
  </si>
  <si>
    <t>財務課</t>
    <phoneticPr fontId="0" type="Hiragana"/>
  </si>
  <si>
    <t>會計課</t>
    <phoneticPr fontId="36" type="noConversion"/>
  </si>
  <si>
    <t>投資課</t>
    <phoneticPr fontId="0" type="Hiragana"/>
  </si>
  <si>
    <t>法務課</t>
    <phoneticPr fontId="0" type="Hiragana"/>
  </si>
  <si>
    <t>財務課</t>
    <phoneticPr fontId="36" type="noConversion"/>
  </si>
  <si>
    <t>會計課</t>
    <phoneticPr fontId="36" type="noConversion"/>
  </si>
  <si>
    <t>投資課</t>
    <phoneticPr fontId="36" type="noConversion"/>
  </si>
  <si>
    <t>法務課</t>
    <phoneticPr fontId="36" type="noConversion"/>
  </si>
  <si>
    <t>彰興課</t>
    <phoneticPr fontId="36" type="noConversion"/>
  </si>
  <si>
    <t>草屯課</t>
    <phoneticPr fontId="36" type="noConversion"/>
  </si>
  <si>
    <t>神岡課</t>
    <phoneticPr fontId="36" type="noConversion"/>
  </si>
  <si>
    <t>和美組</t>
    <phoneticPr fontId="0" type="Hiragana"/>
  </si>
  <si>
    <t>員林課</t>
    <phoneticPr fontId="0" type="Hiragana"/>
  </si>
  <si>
    <t>員林三信組</t>
    <phoneticPr fontId="0" type="Hiragana"/>
  </si>
  <si>
    <t>大明組</t>
    <phoneticPr fontId="0" type="Hiragana"/>
  </si>
  <si>
    <t>斗六課</t>
    <phoneticPr fontId="36" type="noConversion"/>
  </si>
  <si>
    <t>台南組</t>
    <phoneticPr fontId="36" type="noConversion"/>
  </si>
  <si>
    <t>彰興課</t>
    <phoneticPr fontId="0" type="Hiragana"/>
  </si>
  <si>
    <t>草屯課</t>
    <phoneticPr fontId="0" type="Hiragana"/>
  </si>
  <si>
    <t>神岡課</t>
    <phoneticPr fontId="36" type="noConversion"/>
  </si>
  <si>
    <t>金馬組</t>
    <phoneticPr fontId="0" type="Hiragana"/>
  </si>
  <si>
    <t>員林課</t>
    <phoneticPr fontId="36" type="noConversion"/>
  </si>
  <si>
    <t>大明組</t>
    <phoneticPr fontId="36" type="noConversion"/>
  </si>
  <si>
    <t>斗六課</t>
    <phoneticPr fontId="0" type="Hiragana"/>
  </si>
  <si>
    <t>襄理</t>
    <phoneticPr fontId="0" type="Hiragana"/>
  </si>
  <si>
    <t>陳威廷</t>
  </si>
  <si>
    <t>賴宏維</t>
    <phoneticPr fontId="36" type="noConversion"/>
  </si>
  <si>
    <t>6/15退保</t>
    <phoneticPr fontId="0" type="Hiragana"/>
  </si>
  <si>
    <t>綜合服務專案</t>
    <phoneticPr fontId="0" type="Hiragana"/>
  </si>
  <si>
    <t>電子商務部</t>
    <phoneticPr fontId="66" type="noConversion"/>
  </si>
  <si>
    <t>北區物流作業課</t>
    <phoneticPr fontId="0" type="Hiragana"/>
  </si>
  <si>
    <t>處主管</t>
    <phoneticPr fontId="0" type="Hiragana"/>
  </si>
  <si>
    <t>17T車司機</t>
    <phoneticPr fontId="0" type="Hiragana"/>
  </si>
  <si>
    <t>7.7及7.4貨車</t>
    <phoneticPr fontId="0" type="Hiragana"/>
  </si>
  <si>
    <t>作業員-早</t>
    <phoneticPr fontId="0" type="Hiragana"/>
  </si>
  <si>
    <t>作業員-夜</t>
    <phoneticPr fontId="0" type="Hiragana"/>
  </si>
  <si>
    <t>堆高機人員-早</t>
    <phoneticPr fontId="0" type="Hiragana"/>
  </si>
  <si>
    <t>堆高機人員-晚</t>
    <phoneticPr fontId="0" type="Hiragana"/>
  </si>
  <si>
    <t>合計</t>
    <phoneticPr fontId="0" type="Hiragana"/>
  </si>
  <si>
    <t>業務專員</t>
    <phoneticPr fontId="0" type="Hiragana"/>
  </si>
  <si>
    <t>北區業務部</t>
    <phoneticPr fontId="0" type="Hiragana"/>
  </si>
  <si>
    <t>副管理師</t>
    <phoneticPr fontId="0" type="Hiragana"/>
  </si>
  <si>
    <t>助理管理師</t>
    <phoneticPr fontId="0" type="Hiragana"/>
  </si>
  <si>
    <t>吳佩珊</t>
    <phoneticPr fontId="0" type="Hiragana"/>
  </si>
  <si>
    <t>業務-相如專案</t>
    <phoneticPr fontId="0" type="Hiragana"/>
  </si>
  <si>
    <t>中區業務課</t>
    <phoneticPr fontId="0" type="Hiragana"/>
  </si>
  <si>
    <t>中區物流作業一課</t>
    <phoneticPr fontId="0" type="Hiragana"/>
  </si>
  <si>
    <t>物流管理組</t>
    <phoneticPr fontId="66" type="noConversion"/>
  </si>
  <si>
    <t>組長</t>
    <phoneticPr fontId="0" type="Hiragana"/>
  </si>
  <si>
    <t>中區物流作業二課</t>
    <phoneticPr fontId="0" type="Hiragana"/>
  </si>
  <si>
    <t>王智鵬</t>
    <phoneticPr fontId="0" type="Hiragana"/>
  </si>
  <si>
    <t>主管</t>
    <phoneticPr fontId="0" type="Hiragana"/>
  </si>
  <si>
    <t>中區物流作業三課</t>
    <phoneticPr fontId="0" type="Hiragana"/>
  </si>
  <si>
    <t>南區業務課</t>
    <phoneticPr fontId="66" type="noConversion"/>
  </si>
  <si>
    <t>業務-南區專案二</t>
    <phoneticPr fontId="0" type="Hiragana"/>
  </si>
  <si>
    <t>主管</t>
    <phoneticPr fontId="0" type="Hiragana"/>
  </si>
  <si>
    <t>壓縮車司機</t>
    <phoneticPr fontId="0" type="Hiragana"/>
  </si>
  <si>
    <t>最後上班日6/14;主管6/16告知離職;6/16退保</t>
    <phoneticPr fontId="0" type="Hiragana"/>
  </si>
  <si>
    <t>曾石雄</t>
    <phoneticPr fontId="36" type="noConversion"/>
  </si>
  <si>
    <t>黃靖惇</t>
    <phoneticPr fontId="0" type="Hiragana"/>
  </si>
  <si>
    <t>金馬組</t>
    <phoneticPr fontId="36" type="noConversion"/>
  </si>
  <si>
    <t>林宛諄</t>
    <phoneticPr fontId="0" type="Hiragana"/>
  </si>
  <si>
    <t>劉月鳳</t>
    <phoneticPr fontId="0" type="Hiragana"/>
  </si>
  <si>
    <t>戴郁珍</t>
    <phoneticPr fontId="0" type="Hiragana"/>
  </si>
  <si>
    <t>壓縮車司機</t>
    <phoneticPr fontId="0" type="Hiragana"/>
  </si>
  <si>
    <t>物流管理組</t>
    <phoneticPr fontId="36" type="noConversion"/>
  </si>
  <si>
    <t>物流管理組</t>
    <phoneticPr fontId="0" type="Hiragana"/>
  </si>
  <si>
    <t>6/13加保</t>
    <phoneticPr fontId="0" type="Hiragana"/>
  </si>
  <si>
    <t>6/17加保</t>
    <phoneticPr fontId="0" type="Hiragana"/>
  </si>
  <si>
    <t>6/17退保</t>
    <phoneticPr fontId="0" type="Hiragana"/>
  </si>
  <si>
    <t>物流管理組</t>
    <phoneticPr fontId="0" type="Hiragana"/>
  </si>
  <si>
    <t>陳信佳</t>
    <phoneticPr fontId="36" type="noConversion"/>
  </si>
  <si>
    <t>夾子車司機</t>
    <phoneticPr fontId="0" type="Hiragana"/>
  </si>
  <si>
    <t>6/20加保</t>
    <phoneticPr fontId="0" type="Hiragana"/>
  </si>
  <si>
    <t>6/21加保</t>
    <phoneticPr fontId="0" type="Hiragana"/>
  </si>
  <si>
    <t>6/21退保</t>
    <phoneticPr fontId="0" type="Hiragana"/>
  </si>
  <si>
    <t>友達包材</t>
    <phoneticPr fontId="0" type="Hiragana"/>
  </si>
  <si>
    <t>宏偉處理廠</t>
    <phoneticPr fontId="0" type="Hiragana"/>
  </si>
  <si>
    <t>吳宗孟</t>
    <phoneticPr fontId="0" type="Hiragana"/>
  </si>
  <si>
    <t>6/20-6/22曠職三天;6/22退保</t>
    <phoneticPr fontId="0" type="Hiragana"/>
  </si>
  <si>
    <t>6/22退保</t>
    <phoneticPr fontId="0" type="Hiragana"/>
  </si>
  <si>
    <t>02833</t>
    <phoneticPr fontId="0" type="Hiragana"/>
  </si>
  <si>
    <t>02834</t>
    <phoneticPr fontId="0" type="Hiragana"/>
  </si>
  <si>
    <t>02835</t>
    <phoneticPr fontId="0" type="Hiragana"/>
  </si>
  <si>
    <t>02837</t>
    <phoneticPr fontId="0" type="Hiragana"/>
  </si>
  <si>
    <t>02838</t>
    <phoneticPr fontId="0" type="Hiragana"/>
  </si>
  <si>
    <t>02839</t>
    <phoneticPr fontId="0" type="Hiragana"/>
  </si>
  <si>
    <t>02840</t>
    <phoneticPr fontId="0" type="Hiragana"/>
  </si>
  <si>
    <t>02842</t>
    <phoneticPr fontId="0" type="Hiragana"/>
  </si>
  <si>
    <t>02841</t>
    <phoneticPr fontId="0" type="Hiragana"/>
  </si>
  <si>
    <t>02843</t>
    <phoneticPr fontId="0" type="Hiragana"/>
  </si>
  <si>
    <t>H0017</t>
    <phoneticPr fontId="0" type="Hiragana"/>
  </si>
  <si>
    <t>01952</t>
    <phoneticPr fontId="0" type="Hiragana"/>
  </si>
  <si>
    <t>01935</t>
    <phoneticPr fontId="0" type="Hiragana"/>
  </si>
  <si>
    <t>01942</t>
    <phoneticPr fontId="0" type="Hiragana"/>
  </si>
  <si>
    <t>01940</t>
    <phoneticPr fontId="0" type="Hiragana"/>
  </si>
  <si>
    <t>02813</t>
    <phoneticPr fontId="0" type="Hiragana"/>
  </si>
  <si>
    <t>鄭天祥</t>
    <phoneticPr fontId="0" type="Hiragana"/>
  </si>
  <si>
    <t>晚班作業員</t>
    <phoneticPr fontId="0" type="Hiragana"/>
  </si>
  <si>
    <t>楊雲琇</t>
    <phoneticPr fontId="0" type="Hiragana"/>
  </si>
  <si>
    <t>6/23加保</t>
    <phoneticPr fontId="0" type="Hiragana"/>
  </si>
  <si>
    <t>6/23退保;不計薪</t>
    <phoneticPr fontId="0" type="Hiragana"/>
  </si>
  <si>
    <t>陳信佳</t>
    <phoneticPr fontId="0" type="Hiragana"/>
  </si>
  <si>
    <t>翁緯綸</t>
    <phoneticPr fontId="0" type="Hiragana"/>
  </si>
  <si>
    <t>最後上班日6/21，6/24結清+離境+退保</t>
    <phoneticPr fontId="0" type="Hiragana"/>
  </si>
  <si>
    <t>x</t>
    <phoneticPr fontId="0" type="Hiragana"/>
  </si>
  <si>
    <t>02790</t>
    <phoneticPr fontId="0" type="Hiragana"/>
  </si>
  <si>
    <t>H0017</t>
    <phoneticPr fontId="0" type="Hiragana"/>
  </si>
  <si>
    <t>無需</t>
    <phoneticPr fontId="0" type="Hiragana"/>
  </si>
  <si>
    <t>台南組</t>
    <phoneticPr fontId="36" type="noConversion"/>
  </si>
  <si>
    <t>宏偉處理廠</t>
    <phoneticPr fontId="0" type="Hiragana"/>
  </si>
  <si>
    <t>拖車司機</t>
    <phoneticPr fontId="0" type="Hiragana"/>
  </si>
  <si>
    <t>郭曜瑋</t>
    <phoneticPr fontId="36" type="noConversion"/>
  </si>
  <si>
    <t>許國賓</t>
    <phoneticPr fontId="0" type="Hiragana"/>
  </si>
  <si>
    <t>晚班作業員</t>
    <phoneticPr fontId="0" type="Hiragana"/>
  </si>
  <si>
    <t>文山專案</t>
    <phoneticPr fontId="0" type="Hiragana"/>
  </si>
  <si>
    <t>02844</t>
    <phoneticPr fontId="0" type="Hiragana"/>
  </si>
  <si>
    <t>王嘉惟</t>
    <phoneticPr fontId="0" type="Hiragana"/>
  </si>
  <si>
    <t>6/27加保,6/28退保,6/29加保</t>
    <phoneticPr fontId="0" type="Hiragana"/>
  </si>
  <si>
    <t>UB12</t>
    <phoneticPr fontId="0" type="Hiragana"/>
  </si>
  <si>
    <t>&lt;ub02&gt;</t>
    <phoneticPr fontId="0" type="Hiragana"/>
  </si>
  <si>
    <t xml:space="preserve">&lt;ub01&gt; </t>
    <phoneticPr fontId="0" type="Hiragana"/>
  </si>
  <si>
    <t xml:space="preserve">&lt;ub03&gt; </t>
    <phoneticPr fontId="0" type="Hiragana"/>
  </si>
  <si>
    <t xml:space="preserve">&lt;ub04&gt; </t>
    <phoneticPr fontId="0" type="Hiragana"/>
  </si>
  <si>
    <t>原00587</t>
    <phoneticPr fontId="0" type="Hiragana"/>
  </si>
  <si>
    <t>原00764</t>
    <phoneticPr fontId="0" type="Hiragana"/>
  </si>
  <si>
    <t>原01136</t>
    <phoneticPr fontId="0" type="Hiragana"/>
  </si>
  <si>
    <t>UB05</t>
    <phoneticPr fontId="0" type="Hiragana"/>
  </si>
  <si>
    <t>UB06</t>
    <phoneticPr fontId="0" type="Hiragana"/>
  </si>
  <si>
    <t>原00920</t>
    <phoneticPr fontId="0" type="Hiragana"/>
  </si>
  <si>
    <t>原01041</t>
    <phoneticPr fontId="0" type="Hiragana"/>
  </si>
  <si>
    <t>UB03</t>
    <phoneticPr fontId="0" type="Hiragana"/>
  </si>
  <si>
    <t>處理課</t>
    <phoneticPr fontId="0" type="Hiragana"/>
  </si>
  <si>
    <t>分選課</t>
    <phoneticPr fontId="0" type="Hiragana"/>
  </si>
  <si>
    <t>缺員工資料表</t>
    <phoneticPr fontId="0" type="Hiragana"/>
  </si>
  <si>
    <t>79F0163C</t>
    <phoneticPr fontId="0" type="Hiragana"/>
  </si>
  <si>
    <t>只加勞保</t>
    <phoneticPr fontId="0" type="Hiragana"/>
  </si>
  <si>
    <t>E6761324</t>
    <phoneticPr fontId="0" type="Hiragana"/>
  </si>
  <si>
    <t>9:30-17:30</t>
    <phoneticPr fontId="0" type="Hiragana"/>
  </si>
  <si>
    <t>離職</t>
    <phoneticPr fontId="0" type="Hiragana"/>
  </si>
  <si>
    <t>13:00-18:00</t>
    <phoneticPr fontId="0" type="Hiragana"/>
  </si>
  <si>
    <t>晚回報10/18加</t>
    <phoneticPr fontId="0" type="Hiragana"/>
  </si>
  <si>
    <t>卡片未繳回</t>
    <phoneticPr fontId="0" type="Hiragana"/>
  </si>
  <si>
    <t>11:00-18:00</t>
    <phoneticPr fontId="0" type="Hiragana"/>
  </si>
  <si>
    <t>8:00-16:00</t>
    <phoneticPr fontId="0" type="Hiragana"/>
  </si>
  <si>
    <t xml:space="preserve">等有拖車駕照財來上班 </t>
    <phoneticPr fontId="0" type="Hiragana"/>
  </si>
  <si>
    <t>100.12.02加保</t>
    <phoneticPr fontId="36" type="noConversion"/>
  </si>
  <si>
    <t>未報到</t>
    <phoneticPr fontId="0" type="Hiragana"/>
  </si>
  <si>
    <t>V</t>
    <phoneticPr fontId="0" type="Hiragana"/>
  </si>
  <si>
    <t>\</t>
    <phoneticPr fontId="0" type="Hiragana"/>
  </si>
  <si>
    <t>V大明</t>
    <phoneticPr fontId="0" type="Hiragana"/>
  </si>
  <si>
    <t>V旺利</t>
    <phoneticPr fontId="0" type="Hiragana"/>
  </si>
  <si>
    <t>X</t>
    <phoneticPr fontId="0" type="Hiragana"/>
  </si>
  <si>
    <t>刪除</t>
    <phoneticPr fontId="0" type="Hiragana"/>
  </si>
  <si>
    <t>X刪除</t>
    <phoneticPr fontId="0" type="Hiragana"/>
  </si>
  <si>
    <t>V8/23寄出</t>
    <phoneticPr fontId="0" type="Hiragana"/>
  </si>
  <si>
    <t>V8/27加保</t>
    <phoneticPr fontId="0" type="Hiragana"/>
  </si>
  <si>
    <t>V10/4寄件</t>
    <phoneticPr fontId="0" type="Hiragana"/>
  </si>
  <si>
    <t>V10/23寄件</t>
    <phoneticPr fontId="0" type="Hiragana"/>
  </si>
  <si>
    <t>X勞保刪除</t>
    <phoneticPr fontId="0" type="Hiragana"/>
  </si>
  <si>
    <t>V團保刪除1/10重新加保</t>
    <phoneticPr fontId="0" type="Hiragana"/>
  </si>
  <si>
    <t>V1/29寄件</t>
    <phoneticPr fontId="0" type="Hiragana"/>
  </si>
  <si>
    <t>V3/27寄件</t>
    <phoneticPr fontId="0" type="Hiragana"/>
  </si>
  <si>
    <t>V團保</t>
    <phoneticPr fontId="0" type="Hiragana"/>
  </si>
  <si>
    <t>V3</t>
    <phoneticPr fontId="0" type="Hiragana"/>
  </si>
  <si>
    <t>V(三商人壽)</t>
    <phoneticPr fontId="0" type="Hiragana"/>
  </si>
  <si>
    <t>(三商人壽-已加保10/1)</t>
    <phoneticPr fontId="0" type="Hiragana"/>
  </si>
  <si>
    <t>V刪除</t>
    <phoneticPr fontId="0" type="Hiragana"/>
  </si>
  <si>
    <t>2/27寄出</t>
    <phoneticPr fontId="0" type="Hiragana"/>
  </si>
  <si>
    <t>V(三商8/13加保)</t>
    <phoneticPr fontId="0" type="Hiragana"/>
  </si>
  <si>
    <t>未加保</t>
    <phoneticPr fontId="0" type="Hiragana"/>
  </si>
  <si>
    <t>V(無加健保)</t>
    <phoneticPr fontId="0" type="Hiragana"/>
  </si>
  <si>
    <t>V(無加健保，勞保加在典實)</t>
    <phoneticPr fontId="0" type="Hiragana"/>
  </si>
  <si>
    <t>無加保</t>
    <phoneticPr fontId="0" type="Hiragana"/>
  </si>
  <si>
    <t>V(勞保站區吸收.無加健保)</t>
    <phoneticPr fontId="0" type="Hiragana"/>
  </si>
  <si>
    <t>x</t>
    <phoneticPr fontId="0" type="Hiragana"/>
  </si>
  <si>
    <t>V無加團保</t>
    <phoneticPr fontId="0" type="Hiragana"/>
  </si>
  <si>
    <t>V2名眷屬依附健保</t>
    <phoneticPr fontId="0" type="Hiragana"/>
  </si>
  <si>
    <t>V無加健保/團保</t>
    <phoneticPr fontId="0" type="Hiragana"/>
  </si>
  <si>
    <t>已加保:勞、健、團</t>
    <phoneticPr fontId="0" type="Hiragana"/>
  </si>
  <si>
    <t>只做一天不給薪</t>
    <phoneticPr fontId="0" type="Hiragana"/>
  </si>
  <si>
    <t>未繳帳號(已離職)</t>
    <phoneticPr fontId="0" type="Hiragana"/>
  </si>
  <si>
    <t>未繳帳號、不計薪</t>
    <phoneticPr fontId="0" type="Hiragana"/>
  </si>
  <si>
    <t>未繳帳號</t>
    <phoneticPr fontId="0" type="Hiragana"/>
  </si>
  <si>
    <t>V121140428</t>
    <phoneticPr fontId="0" type="Hiragana"/>
  </si>
  <si>
    <t>A124349854     67.08.16</t>
    <phoneticPr fontId="0" type="Hiragana"/>
  </si>
  <si>
    <t>P120301010     50.01.30</t>
    <phoneticPr fontId="0" type="Hiragana"/>
  </si>
  <si>
    <t>(12/23回mail:考量要外調 但暫時因先想準備婚禮
所以無法前往服務)</t>
    <phoneticPr fontId="0" type="Hiragana"/>
  </si>
  <si>
    <t>(3/20回mail:因個人因素無法前刻至貴公司報到，在此跟您說聲抱歉. )</t>
    <phoneticPr fontId="0" type="Hiragana"/>
  </si>
  <si>
    <t>取消報到</t>
    <phoneticPr fontId="0" type="Hiragana"/>
  </si>
  <si>
    <t>5/2來電取消報到</t>
    <phoneticPr fontId="0" type="Hiragana"/>
  </si>
  <si>
    <t xml:space="preserve">原因：待遇上是還不錯，但工作時間太長及休假僅休『星期日』，所以決定不報到。
</t>
    <phoneticPr fontId="0" type="Hiragana"/>
  </si>
  <si>
    <t>0919-727322</t>
    <phoneticPr fontId="0" type="Hiragana"/>
  </si>
  <si>
    <t>阮家筠</t>
    <phoneticPr fontId="0" type="Hiragana"/>
  </si>
  <si>
    <t>6/30退保</t>
    <phoneticPr fontId="0" type="Hiragana"/>
  </si>
  <si>
    <t>V</t>
    <phoneticPr fontId="0" type="Hiragana"/>
  </si>
  <si>
    <t>宏偉</t>
    <phoneticPr fontId="0" type="Hiragana"/>
  </si>
  <si>
    <t>資源循環研發處</t>
    <phoneticPr fontId="0" type="Hiragana"/>
  </si>
  <si>
    <t>友達資收</t>
    <phoneticPr fontId="0" type="Hiragana"/>
  </si>
  <si>
    <t>宏偉廠</t>
    <phoneticPr fontId="0" type="Hiragana"/>
  </si>
  <si>
    <t>營運處行政室</t>
    <phoneticPr fontId="0" type="Hiragana"/>
  </si>
  <si>
    <t>文山專案</t>
    <phoneticPr fontId="0" type="Hiragana"/>
  </si>
  <si>
    <t>全興處理一課</t>
    <phoneticPr fontId="0" type="Hiragana"/>
  </si>
  <si>
    <t>業務-包材清潔</t>
    <phoneticPr fontId="0" type="Hiragana"/>
  </si>
  <si>
    <t>行銷部</t>
    <phoneticPr fontId="0" type="Hiragana"/>
  </si>
  <si>
    <t>早班堆高機作業員</t>
    <phoneticPr fontId="0" type="Hiragana"/>
  </si>
  <si>
    <t>李文正</t>
    <phoneticPr fontId="0" type="Hiragana"/>
  </si>
  <si>
    <t>6/28-6/30曠職三天;6/30退保</t>
    <phoneticPr fontId="0" type="Hiragana"/>
  </si>
  <si>
    <t>投資課</t>
    <phoneticPr fontId="0" type="Hiragana"/>
  </si>
  <si>
    <t>金馬組</t>
    <phoneticPr fontId="0" type="Hiragana"/>
  </si>
  <si>
    <t>友達資收專案</t>
    <phoneticPr fontId="0" type="Hiragana"/>
  </si>
  <si>
    <t>業務-包材清潔</t>
    <phoneticPr fontId="0" type="Hiragana"/>
  </si>
  <si>
    <t>未報到</t>
    <phoneticPr fontId="0" type="Hiragana"/>
  </si>
  <si>
    <t>物流管理組</t>
    <phoneticPr fontId="0" type="Hiragana"/>
  </si>
  <si>
    <t>拖車司機</t>
    <phoneticPr fontId="0" type="Hiragana"/>
  </si>
  <si>
    <t>02007</t>
    <phoneticPr fontId="0" type="Hiragana"/>
  </si>
  <si>
    <t>01081</t>
    <phoneticPr fontId="0" type="Hiragana"/>
  </si>
  <si>
    <t>01964</t>
    <phoneticPr fontId="0" type="Hiragana"/>
  </si>
  <si>
    <t>02844</t>
    <phoneticPr fontId="0" type="Hiragana"/>
  </si>
  <si>
    <t>02556</t>
    <phoneticPr fontId="0" type="Hiragana"/>
  </si>
  <si>
    <t>02795</t>
    <phoneticPr fontId="0" type="Hiragana"/>
  </si>
  <si>
    <t>H0008</t>
    <phoneticPr fontId="0" type="Hiragana"/>
  </si>
  <si>
    <t>02837</t>
    <phoneticPr fontId="0" type="Hiragana"/>
  </si>
  <si>
    <t>早班堆高機作業員</t>
    <phoneticPr fontId="0" type="Hiragana"/>
  </si>
  <si>
    <t>早班作業員</t>
    <phoneticPr fontId="0" type="Hiragana"/>
  </si>
  <si>
    <t>主任</t>
    <phoneticPr fontId="0" type="Hiragana"/>
  </si>
  <si>
    <t>1/1轉創新,1/1-6/30育嬰留停;6/30退保</t>
    <phoneticPr fontId="0" type="Hiragana"/>
  </si>
  <si>
    <t>無需</t>
    <phoneticPr fontId="0" type="Hiragana"/>
  </si>
  <si>
    <t>7/1加保</t>
    <phoneticPr fontId="0" type="Hiragana"/>
  </si>
  <si>
    <t>最後工作日&amp;通報日6/22;政府通報日7/1;7/1退保</t>
    <phoneticPr fontId="0" type="Hiragana"/>
  </si>
  <si>
    <t>經理</t>
    <phoneticPr fontId="36" type="noConversion"/>
  </si>
  <si>
    <t>02847</t>
    <phoneticPr fontId="0" type="Hiragana"/>
  </si>
  <si>
    <t>實習生</t>
    <phoneticPr fontId="0" type="Hiragana"/>
  </si>
  <si>
    <t>林君憲</t>
    <phoneticPr fontId="0" type="Hiragana"/>
  </si>
  <si>
    <t>南部物流管理組</t>
    <phoneticPr fontId="0" type="Hiragana"/>
  </si>
  <si>
    <t>南部物流管理組</t>
    <phoneticPr fontId="0" type="Hiragana"/>
  </si>
  <si>
    <t>7.7T司機</t>
    <phoneticPr fontId="0" type="Hiragana"/>
  </si>
  <si>
    <t>7/4加保</t>
    <phoneticPr fontId="0" type="Hiragana"/>
  </si>
  <si>
    <t>7/4退保</t>
    <phoneticPr fontId="0" type="Hiragana"/>
  </si>
  <si>
    <t>未繳帳號</t>
    <phoneticPr fontId="0" type="Hiragana"/>
  </si>
  <si>
    <t>7.7噸司機(夾子車)</t>
    <phoneticPr fontId="36" type="noConversion"/>
  </si>
  <si>
    <t>02836</t>
    <phoneticPr fontId="0" type="Hiragana"/>
  </si>
  <si>
    <t>02332</t>
    <phoneticPr fontId="0" type="Hiragana"/>
  </si>
  <si>
    <t>02362</t>
    <phoneticPr fontId="0" type="Hiragana"/>
  </si>
  <si>
    <t>02720</t>
    <phoneticPr fontId="0" type="Hiragana"/>
  </si>
  <si>
    <t>01944</t>
    <phoneticPr fontId="0" type="Hiragana"/>
  </si>
  <si>
    <t>02178</t>
    <phoneticPr fontId="0" type="Hiragana"/>
  </si>
  <si>
    <t>01674</t>
    <phoneticPr fontId="0" type="Hiragana"/>
  </si>
  <si>
    <t>夾子車司機</t>
    <phoneticPr fontId="0" type="Hiragana"/>
  </si>
  <si>
    <t>襄理</t>
    <phoneticPr fontId="0" type="Hiragana"/>
  </si>
  <si>
    <t>總經理</t>
    <phoneticPr fontId="0" type="Hiragana"/>
  </si>
  <si>
    <t>和美站</t>
    <phoneticPr fontId="0" type="Hiragana"/>
  </si>
  <si>
    <t>17T司機</t>
    <phoneticPr fontId="0" type="Hiragana"/>
  </si>
  <si>
    <t>施政任</t>
    <phoneticPr fontId="36" type="noConversion"/>
  </si>
  <si>
    <t>7/6加保</t>
    <phoneticPr fontId="0" type="Hiragana"/>
  </si>
  <si>
    <t>童文斌</t>
    <phoneticPr fontId="0" type="Hiragana"/>
  </si>
  <si>
    <t>羅百渝</t>
    <phoneticPr fontId="0" type="Hiragana"/>
  </si>
  <si>
    <t>7/7退保</t>
    <phoneticPr fontId="0" type="Hiragana"/>
  </si>
  <si>
    <t>中部倉庫</t>
    <phoneticPr fontId="0" type="Hiragana"/>
  </si>
  <si>
    <t>3.5T司機</t>
    <phoneticPr fontId="0" type="Hiragana"/>
  </si>
  <si>
    <t>台南站</t>
    <phoneticPr fontId="0" type="Hiragana"/>
  </si>
  <si>
    <t>鄧允辰</t>
    <phoneticPr fontId="36" type="noConversion"/>
  </si>
  <si>
    <t>友達包材</t>
    <phoneticPr fontId="0" type="Hiragana"/>
  </si>
  <si>
    <t>7/11加保</t>
    <phoneticPr fontId="0" type="Hiragana"/>
  </si>
  <si>
    <t>7/11加保</t>
    <phoneticPr fontId="0" type="Hiragana"/>
  </si>
  <si>
    <t>賴信銓</t>
    <phoneticPr fontId="0" type="Hiragana"/>
  </si>
  <si>
    <t>陳冠中</t>
  </si>
  <si>
    <t>邱啟賓</t>
    <phoneticPr fontId="0" type="Hiragana"/>
  </si>
  <si>
    <t>黃美玉</t>
    <phoneticPr fontId="0" type="Hiragana"/>
  </si>
  <si>
    <t>業務專員</t>
    <phoneticPr fontId="0" type="Hiragana"/>
  </si>
  <si>
    <t>吳珈菱</t>
    <phoneticPr fontId="0" type="Hiragana"/>
  </si>
  <si>
    <t>7/13退保</t>
    <phoneticPr fontId="0" type="Hiragana"/>
  </si>
  <si>
    <t>業務-南區專案</t>
    <phoneticPr fontId="0" type="Hiragana"/>
  </si>
  <si>
    <t>7/15加保</t>
    <phoneticPr fontId="0" type="Hiragana"/>
  </si>
  <si>
    <t>陳澤洋</t>
    <phoneticPr fontId="0" type="Hiragana"/>
  </si>
  <si>
    <t>詹萬郡</t>
    <phoneticPr fontId="0" type="Hiragana"/>
  </si>
  <si>
    <t>葉震群</t>
    <phoneticPr fontId="36" type="noConversion"/>
  </si>
  <si>
    <t>翁緯綸</t>
    <phoneticPr fontId="36" type="noConversion"/>
  </si>
  <si>
    <t>組長</t>
    <phoneticPr fontId="0" type="Hiragana"/>
  </si>
  <si>
    <t>7/16加保</t>
    <phoneticPr fontId="0" type="Hiragana"/>
  </si>
  <si>
    <t>7/18加保</t>
    <phoneticPr fontId="0" type="Hiragana"/>
  </si>
  <si>
    <t>經理</t>
    <phoneticPr fontId="36" type="noConversion"/>
  </si>
  <si>
    <t>陳佳慧</t>
    <phoneticPr fontId="36" type="noConversion"/>
  </si>
  <si>
    <t>堆高機作業員</t>
    <phoneticPr fontId="0" type="Hiragana"/>
  </si>
  <si>
    <t>7/19加保</t>
    <phoneticPr fontId="0" type="Hiragana"/>
  </si>
  <si>
    <t>陳俊傑</t>
    <phoneticPr fontId="0" type="Hiragana"/>
  </si>
  <si>
    <t>陳自強</t>
    <phoneticPr fontId="0" type="Hiragana"/>
  </si>
  <si>
    <t>林惠卿</t>
    <phoneticPr fontId="0" type="Hiragana"/>
  </si>
  <si>
    <t>7/20退保</t>
    <phoneticPr fontId="0" type="Hiragana"/>
  </si>
  <si>
    <t>02854</t>
    <phoneticPr fontId="0" type="Hiragana"/>
  </si>
  <si>
    <t>陳冠中</t>
    <phoneticPr fontId="0" type="Hiragana"/>
  </si>
  <si>
    <t>01076</t>
    <phoneticPr fontId="0" type="Hiragana"/>
  </si>
  <si>
    <t>7/21加保</t>
    <phoneticPr fontId="0" type="Hiragana"/>
  </si>
  <si>
    <t>葉震群</t>
    <phoneticPr fontId="0" type="Hiragana"/>
  </si>
  <si>
    <t>王小芳</t>
    <phoneticPr fontId="0" type="Hiragana"/>
  </si>
  <si>
    <t>黃靖文</t>
    <phoneticPr fontId="0" type="Hiragana"/>
  </si>
  <si>
    <t>吳宗孟</t>
    <phoneticPr fontId="0" type="Hiragana"/>
  </si>
  <si>
    <t>葉易修</t>
    <phoneticPr fontId="0" type="Hiragana"/>
  </si>
  <si>
    <t>吳岱陽</t>
    <phoneticPr fontId="0" type="Hiragana"/>
  </si>
  <si>
    <t>鄧允辰</t>
    <phoneticPr fontId="0" type="Hiragana"/>
  </si>
  <si>
    <t>劉建麟</t>
    <phoneticPr fontId="0" type="Hiragana"/>
  </si>
  <si>
    <t>江秀明</t>
    <phoneticPr fontId="0" type="Hiragana"/>
  </si>
  <si>
    <t>駱志明</t>
    <phoneticPr fontId="0" type="Hiragana"/>
  </si>
  <si>
    <t>陳佳慧</t>
    <phoneticPr fontId="0" type="Hiragana"/>
  </si>
  <si>
    <t>02859</t>
    <phoneticPr fontId="0" type="Hiragana"/>
  </si>
  <si>
    <t>02856</t>
    <phoneticPr fontId="0" type="Hiragana"/>
  </si>
  <si>
    <t>C00070</t>
    <phoneticPr fontId="0" type="Hiragana"/>
  </si>
  <si>
    <t>02858</t>
    <phoneticPr fontId="0" type="Hiragana"/>
  </si>
  <si>
    <t>02857</t>
    <phoneticPr fontId="0" type="Hiragana"/>
  </si>
  <si>
    <t>02855</t>
    <phoneticPr fontId="0" type="Hiragana"/>
  </si>
  <si>
    <t>02854</t>
    <phoneticPr fontId="0" type="Hiragana"/>
  </si>
  <si>
    <t>02852</t>
    <phoneticPr fontId="0" type="Hiragana"/>
  </si>
  <si>
    <t>02853</t>
    <phoneticPr fontId="0" type="Hiragana"/>
  </si>
  <si>
    <t>H0018</t>
    <phoneticPr fontId="0" type="Hiragana"/>
  </si>
  <si>
    <t>02833</t>
    <phoneticPr fontId="0" type="Hiragana"/>
  </si>
  <si>
    <t>02851</t>
    <phoneticPr fontId="0" type="Hiragana"/>
  </si>
  <si>
    <t>02845</t>
    <phoneticPr fontId="0" type="Hiragana"/>
  </si>
  <si>
    <t>02847</t>
    <phoneticPr fontId="0" type="Hiragana"/>
  </si>
  <si>
    <t>02848</t>
    <phoneticPr fontId="0" type="Hiragana"/>
  </si>
  <si>
    <t>02850</t>
    <phoneticPr fontId="0" type="Hiragana"/>
  </si>
  <si>
    <t>C00068</t>
    <phoneticPr fontId="0" type="Hiragana"/>
  </si>
  <si>
    <t>C00069</t>
    <phoneticPr fontId="0" type="Hiragana"/>
  </si>
  <si>
    <t>02846</t>
    <phoneticPr fontId="0" type="Hiragana"/>
  </si>
  <si>
    <t>02849</t>
    <phoneticPr fontId="0" type="Hiragana"/>
  </si>
  <si>
    <t>02822</t>
    <phoneticPr fontId="0" type="Hiragana"/>
  </si>
  <si>
    <t>01529</t>
    <phoneticPr fontId="0" type="Hiragana"/>
  </si>
  <si>
    <t>02861</t>
    <phoneticPr fontId="0" type="Hiragana"/>
  </si>
  <si>
    <t>林郁展</t>
    <phoneticPr fontId="0" type="Hiragana"/>
  </si>
  <si>
    <t>林郁展</t>
    <phoneticPr fontId="36" type="noConversion"/>
  </si>
  <si>
    <t>陳澤洋</t>
  </si>
  <si>
    <t>王偉萍</t>
    <phoneticPr fontId="36" type="noConversion"/>
  </si>
  <si>
    <t>7/25加保</t>
    <phoneticPr fontId="0" type="Hiragana"/>
  </si>
  <si>
    <t>02860</t>
    <phoneticPr fontId="0" type="Hiragana"/>
  </si>
  <si>
    <t>7/16退保</t>
    <phoneticPr fontId="0" type="Hiragana"/>
  </si>
  <si>
    <t>助理管理師</t>
    <phoneticPr fontId="0" type="Hiragana"/>
  </si>
  <si>
    <t>客服行銷課</t>
    <phoneticPr fontId="0" type="Hiragana"/>
  </si>
  <si>
    <t>02864</t>
    <phoneticPr fontId="0" type="Hiragana"/>
  </si>
  <si>
    <t>7/27退保</t>
    <phoneticPr fontId="0" type="Hiragana"/>
  </si>
  <si>
    <t>黃明輝</t>
    <phoneticPr fontId="0" type="Hiragana"/>
  </si>
  <si>
    <t>02161</t>
    <phoneticPr fontId="0" type="Hiragana"/>
  </si>
  <si>
    <t>02835</t>
    <phoneticPr fontId="0" type="Hiragana"/>
  </si>
  <si>
    <t>02865</t>
    <phoneticPr fontId="0" type="Hiragana"/>
  </si>
  <si>
    <t>王鈞平</t>
    <phoneticPr fontId="0" type="Hiragana"/>
  </si>
  <si>
    <t>友達包材</t>
    <phoneticPr fontId="36" type="noConversion"/>
  </si>
  <si>
    <t>駱志明</t>
    <phoneticPr fontId="36" type="noConversion"/>
  </si>
  <si>
    <t>7/29退保</t>
    <phoneticPr fontId="0" type="Hiragana"/>
  </si>
  <si>
    <t>8/1加保</t>
    <phoneticPr fontId="0" type="Hiragana"/>
  </si>
  <si>
    <t>7/31退保</t>
    <phoneticPr fontId="0" type="Hiragana"/>
  </si>
  <si>
    <t>趙清順</t>
    <phoneticPr fontId="0" type="Hiragana"/>
  </si>
  <si>
    <t>經理</t>
    <phoneticPr fontId="36" type="noConversion"/>
  </si>
  <si>
    <t>陳悅綺</t>
    <phoneticPr fontId="0" type="Hiragana"/>
  </si>
  <si>
    <t>陳悅綺</t>
    <phoneticPr fontId="36" type="noConversion"/>
  </si>
  <si>
    <t>李欣原</t>
    <phoneticPr fontId="36" type="noConversion"/>
  </si>
  <si>
    <t>顏嘉賢</t>
  </si>
  <si>
    <t>顏嘉賢</t>
    <phoneticPr fontId="0" type="Hiragana"/>
  </si>
  <si>
    <t>顧問</t>
    <phoneticPr fontId="0" type="Hiragana"/>
  </si>
  <si>
    <t>總經理室</t>
    <phoneticPr fontId="0" type="Hiragana"/>
  </si>
  <si>
    <t>02862</t>
    <phoneticPr fontId="0" type="Hiragana"/>
  </si>
  <si>
    <t>顧問</t>
    <phoneticPr fontId="0" type="Hiragana"/>
  </si>
  <si>
    <t>不需加保，系統僅入人事資料</t>
    <phoneticPr fontId="0" type="Hiragana"/>
  </si>
  <si>
    <t>8/3退保</t>
    <phoneticPr fontId="0" type="Hiragana"/>
  </si>
  <si>
    <t>訓練暨薪酬課</t>
    <phoneticPr fontId="36" type="noConversion"/>
  </si>
  <si>
    <t xml:space="preserve">召募暨行政課 </t>
    <phoneticPr fontId="36" type="noConversion"/>
  </si>
  <si>
    <t>清潔員</t>
    <phoneticPr fontId="36" type="noConversion"/>
  </si>
  <si>
    <t>數位行銷課</t>
    <phoneticPr fontId="36" type="noConversion"/>
  </si>
  <si>
    <t>應用系統課</t>
    <phoneticPr fontId="36" type="noConversion"/>
  </si>
  <si>
    <t>網管課</t>
    <phoneticPr fontId="36" type="noConversion"/>
  </si>
  <si>
    <t>專案管理課</t>
    <phoneticPr fontId="36" type="noConversion"/>
  </si>
  <si>
    <t>副工程師</t>
    <phoneticPr fontId="0" type="Hiragana"/>
  </si>
  <si>
    <t>事務員</t>
    <phoneticPr fontId="0" type="Hiragana"/>
  </si>
  <si>
    <t>高級工程師</t>
    <phoneticPr fontId="0" type="Hiragana"/>
  </si>
  <si>
    <t>主管</t>
    <phoneticPr fontId="0" type="Hiragana"/>
  </si>
  <si>
    <r>
      <t>(</t>
    </r>
    <r>
      <rPr>
        <b/>
        <sz val="12"/>
        <rFont val="細明體"/>
        <family val="3"/>
        <charset val="136"/>
      </rPr>
      <t>原編</t>
    </r>
    <r>
      <rPr>
        <b/>
        <sz val="12"/>
        <rFont val="Arial"/>
        <family val="2"/>
      </rPr>
      <t>3</t>
    </r>
    <r>
      <rPr>
        <b/>
        <sz val="12"/>
        <rFont val="細明體"/>
        <family val="3"/>
        <charset val="136"/>
      </rPr>
      <t>，增加顧問</t>
    </r>
    <r>
      <rPr>
        <b/>
        <sz val="12"/>
        <rFont val="Arial"/>
        <family val="2"/>
      </rPr>
      <t>1</t>
    </r>
    <r>
      <rPr>
        <b/>
        <sz val="12"/>
        <rFont val="細明體"/>
        <family val="3"/>
        <charset val="136"/>
      </rPr>
      <t>名</t>
    </r>
    <r>
      <rPr>
        <b/>
        <sz val="12"/>
        <rFont val="Arial"/>
        <family val="2"/>
      </rPr>
      <t>)</t>
    </r>
    <phoneticPr fontId="36" type="noConversion"/>
  </si>
  <si>
    <t>壓縮車司機</t>
    <phoneticPr fontId="0" type="Hiragana"/>
  </si>
  <si>
    <t>秦洪政</t>
    <phoneticPr fontId="0" type="Hiragana"/>
  </si>
  <si>
    <t>8/4加保</t>
    <phoneticPr fontId="0" type="Hiragana"/>
  </si>
  <si>
    <t>02866</t>
    <phoneticPr fontId="0" type="Hiragana"/>
  </si>
  <si>
    <t>02867</t>
    <phoneticPr fontId="0" type="Hiragana"/>
  </si>
  <si>
    <t>賴志信</t>
    <phoneticPr fontId="0" type="Hiragana"/>
  </si>
  <si>
    <t>應用系統課</t>
    <phoneticPr fontId="0" type="Hiragana"/>
  </si>
  <si>
    <t>秦洪政</t>
    <phoneticPr fontId="36" type="noConversion"/>
  </si>
  <si>
    <t>8/5退保</t>
    <phoneticPr fontId="0" type="Hiragana"/>
  </si>
  <si>
    <t>陳啟崙</t>
    <phoneticPr fontId="0" type="Hiragana"/>
  </si>
  <si>
    <t>陳佳慧</t>
    <phoneticPr fontId="36" type="noConversion"/>
  </si>
  <si>
    <t>8/8加保</t>
    <phoneticPr fontId="0" type="Hiragana"/>
  </si>
  <si>
    <t>郭保宏</t>
    <phoneticPr fontId="0" type="Hiragana"/>
  </si>
  <si>
    <t>韓天文</t>
    <phoneticPr fontId="0" type="Hiragana"/>
  </si>
  <si>
    <t>8/9加保</t>
    <phoneticPr fontId="0" type="Hiragana"/>
  </si>
  <si>
    <t>02868</t>
    <phoneticPr fontId="0" type="Hiragana"/>
  </si>
  <si>
    <t>02869</t>
    <phoneticPr fontId="0" type="Hiragana"/>
  </si>
  <si>
    <t>02870</t>
    <phoneticPr fontId="0" type="Hiragana"/>
  </si>
  <si>
    <t>黃騰億</t>
    <phoneticPr fontId="0" type="Hiragana"/>
  </si>
  <si>
    <t>3.5T司機</t>
    <phoneticPr fontId="0" type="Hiragana"/>
  </si>
  <si>
    <t>金馬站</t>
    <phoneticPr fontId="0" type="Hiragana"/>
  </si>
  <si>
    <t>劉建宏</t>
    <phoneticPr fontId="0" type="Hiragana"/>
  </si>
  <si>
    <t>盧建志</t>
    <phoneticPr fontId="0" type="Hiragana"/>
  </si>
  <si>
    <t>02871</t>
    <phoneticPr fontId="0" type="Hiragana"/>
  </si>
  <si>
    <t>8/10加保</t>
    <phoneticPr fontId="0" type="Hiragana"/>
  </si>
  <si>
    <t>盧建志</t>
    <phoneticPr fontId="0" type="Hiragana"/>
  </si>
  <si>
    <t>01248</t>
    <phoneticPr fontId="0" type="Hiragana"/>
  </si>
  <si>
    <t>作業員</t>
    <phoneticPr fontId="0" type="Hiragana"/>
  </si>
  <si>
    <t>友達包材</t>
    <phoneticPr fontId="0" type="Hiragana"/>
  </si>
  <si>
    <t>2016/08/11-2017/02/11育嬰留停</t>
    <phoneticPr fontId="0" type="Hiragana"/>
  </si>
  <si>
    <t>張育哲</t>
    <phoneticPr fontId="0" type="Hiragana"/>
  </si>
  <si>
    <t>便利通路課</t>
    <phoneticPr fontId="0" type="Hiragana"/>
  </si>
  <si>
    <t>便利通路課</t>
    <phoneticPr fontId="36" type="noConversion"/>
  </si>
  <si>
    <t>資深經理</t>
    <phoneticPr fontId="0" type="Hiragana"/>
  </si>
  <si>
    <t>邱旭廷</t>
    <phoneticPr fontId="0" type="Hiragana"/>
  </si>
  <si>
    <t>神岡課</t>
    <phoneticPr fontId="0" type="Hiragana"/>
  </si>
  <si>
    <t>潘永明</t>
    <phoneticPr fontId="0" type="Hiragana"/>
  </si>
  <si>
    <t>計時外場人員</t>
    <phoneticPr fontId="0" type="Hiragana"/>
  </si>
  <si>
    <t>潘永明</t>
    <phoneticPr fontId="0" type="Hiragana"/>
  </si>
  <si>
    <t>計時外場人員</t>
    <phoneticPr fontId="0" type="Hiragana"/>
  </si>
  <si>
    <t>林容羽</t>
    <phoneticPr fontId="0" type="Hiragana"/>
  </si>
  <si>
    <t>8/16加保</t>
    <phoneticPr fontId="0" type="Hiragana"/>
  </si>
  <si>
    <r>
      <t>8/15加保</t>
    </r>
    <r>
      <rPr>
        <sz val="8"/>
        <rFont val="微軟正黑體"/>
        <family val="2"/>
        <charset val="136"/>
      </rPr>
      <t>(8/16轉換投保單位至神岡)</t>
    </r>
    <phoneticPr fontId="0" type="Hiragana"/>
  </si>
  <si>
    <t>02872</t>
    <phoneticPr fontId="0" type="Hiragana"/>
  </si>
  <si>
    <t>02873</t>
    <phoneticPr fontId="0" type="Hiragana"/>
  </si>
  <si>
    <t>最後工作日&amp;通報日8/17;政府通報日8/26;8/26退保</t>
    <phoneticPr fontId="0" type="Hiragana"/>
  </si>
  <si>
    <t>01765</t>
    <phoneticPr fontId="0" type="Hiragana"/>
  </si>
  <si>
    <t>蘇春安</t>
    <phoneticPr fontId="0" type="Hiragana"/>
  </si>
  <si>
    <t>陳品紘</t>
    <phoneticPr fontId="0" type="Hiragana"/>
  </si>
  <si>
    <t>8/18退保</t>
    <phoneticPr fontId="0" type="Hiragana"/>
  </si>
  <si>
    <t>楊宗霖</t>
    <phoneticPr fontId="0" type="Hiragana"/>
  </si>
  <si>
    <t>8/19退保</t>
    <phoneticPr fontId="0" type="Hiragana"/>
  </si>
  <si>
    <t>張以均</t>
    <phoneticPr fontId="0" type="Hiragana"/>
  </si>
  <si>
    <t>01195</t>
    <phoneticPr fontId="0" type="Hiragana"/>
  </si>
  <si>
    <t>02851</t>
    <phoneticPr fontId="0" type="Hiragana"/>
  </si>
  <si>
    <t>02434</t>
    <phoneticPr fontId="0" type="Hiragana"/>
  </si>
  <si>
    <t>8/20退保</t>
    <phoneticPr fontId="0" type="Hiragana"/>
  </si>
  <si>
    <t>彰興課</t>
    <phoneticPr fontId="0" type="Hiragana"/>
  </si>
  <si>
    <t>X</t>
    <phoneticPr fontId="0" type="Hiragana"/>
  </si>
  <si>
    <t>臨時工</t>
    <phoneticPr fontId="0" type="Hiragana"/>
  </si>
  <si>
    <t>8/22加保，不入資料</t>
    <phoneticPr fontId="0" type="Hiragana"/>
  </si>
  <si>
    <t>趙俊喨</t>
    <phoneticPr fontId="0" type="Hiragana"/>
  </si>
  <si>
    <t>網管課</t>
    <phoneticPr fontId="0" type="Hiragana"/>
  </si>
  <si>
    <t>襄理</t>
    <phoneticPr fontId="0" type="Hiragana"/>
  </si>
  <si>
    <t>楊茗棋</t>
    <phoneticPr fontId="0" type="Hiragana"/>
  </si>
  <si>
    <t>副管理師</t>
    <phoneticPr fontId="0" type="Hiragana"/>
  </si>
  <si>
    <t>洪揚竣</t>
    <phoneticPr fontId="0" type="Hiragana"/>
  </si>
  <si>
    <t>王宣詠</t>
    <phoneticPr fontId="36" type="noConversion"/>
  </si>
  <si>
    <t>8/26加保</t>
    <phoneticPr fontId="0" type="Hiragana"/>
  </si>
  <si>
    <t>黃聖傑</t>
    <phoneticPr fontId="0" type="Hiragana"/>
  </si>
  <si>
    <t>8/26退保</t>
    <phoneticPr fontId="0" type="Hiragana"/>
  </si>
  <si>
    <t>製表者：Bella</t>
    <phoneticPr fontId="0" type="Hiragana"/>
  </si>
  <si>
    <t>02874</t>
    <phoneticPr fontId="0" type="Hiragana"/>
  </si>
  <si>
    <t>02875</t>
    <phoneticPr fontId="0" type="Hiragana"/>
  </si>
  <si>
    <t>數位行銷課</t>
    <phoneticPr fontId="0" type="Hiragana"/>
  </si>
  <si>
    <t>市場開發課</t>
    <phoneticPr fontId="0" type="Hiragana"/>
  </si>
  <si>
    <t>02880</t>
    <phoneticPr fontId="0" type="Hiragana"/>
  </si>
  <si>
    <t>邱志強</t>
    <phoneticPr fontId="0" type="Hiragana"/>
  </si>
  <si>
    <t>邱明水</t>
    <phoneticPr fontId="0" type="Hiragana"/>
  </si>
  <si>
    <t>最後上班日8/25，8/26結清，8/27離境,8/30退保</t>
    <phoneticPr fontId="0" type="Hiragana"/>
  </si>
  <si>
    <t>黃加津</t>
    <phoneticPr fontId="0" type="Hiragana"/>
  </si>
  <si>
    <t>9/1加保</t>
    <phoneticPr fontId="0" type="Hiragana"/>
  </si>
  <si>
    <t>吳映</t>
    <phoneticPr fontId="0" type="Hiragana"/>
  </si>
  <si>
    <t>張以均</t>
    <phoneticPr fontId="0" type="Hiragana"/>
  </si>
  <si>
    <t>主任</t>
    <phoneticPr fontId="0" type="Hiragana"/>
  </si>
  <si>
    <t>助理管理師</t>
    <phoneticPr fontId="0" type="Hiragana"/>
  </si>
  <si>
    <t>主任</t>
    <phoneticPr fontId="0" type="Hiragana"/>
  </si>
  <si>
    <t>王育勝</t>
  </si>
  <si>
    <t>王育勝</t>
    <phoneticPr fontId="0" type="Hiragana"/>
  </si>
  <si>
    <t>吳魁</t>
    <phoneticPr fontId="0" type="Hiragana"/>
  </si>
  <si>
    <t>吳魁</t>
    <phoneticPr fontId="0" type="Hiragana"/>
  </si>
  <si>
    <t>黃加津</t>
    <phoneticPr fontId="0" type="Hiragana"/>
  </si>
  <si>
    <t>美光電子</t>
    <phoneticPr fontId="0" type="Hiragana"/>
  </si>
  <si>
    <t>美光電子</t>
    <phoneticPr fontId="36" type="noConversion"/>
  </si>
  <si>
    <t>蔡承叡</t>
    <phoneticPr fontId="0" type="Hiragana"/>
  </si>
  <si>
    <t>9/2退保;薪資匯台中商銀</t>
    <phoneticPr fontId="0" type="Hiragana"/>
  </si>
  <si>
    <t>9/2加保</t>
    <phoneticPr fontId="0" type="Hiragana"/>
  </si>
  <si>
    <t>蔡承叡</t>
    <phoneticPr fontId="0" type="Hiragana"/>
  </si>
  <si>
    <t>劉邦鉦</t>
    <phoneticPr fontId="0" type="Hiragana"/>
  </si>
  <si>
    <t>劉邦鉦</t>
    <phoneticPr fontId="0" type="Hiragana"/>
  </si>
  <si>
    <t>9/5加保</t>
    <phoneticPr fontId="0" type="Hiragana"/>
  </si>
  <si>
    <t>V(特殊)</t>
    <phoneticPr fontId="0" type="Hiragana"/>
  </si>
  <si>
    <t>V</t>
    <phoneticPr fontId="0" type="Hiragana"/>
  </si>
  <si>
    <t>無需</t>
    <phoneticPr fontId="0" type="Hiragana"/>
  </si>
  <si>
    <t>9/8退保</t>
    <phoneticPr fontId="0" type="Hiragana"/>
  </si>
  <si>
    <t>林慶華</t>
    <phoneticPr fontId="36" type="noConversion"/>
  </si>
  <si>
    <t xml:space="preserve">電商支援課
</t>
    <phoneticPr fontId="36" type="noConversion"/>
  </si>
  <si>
    <t>家庭回收課</t>
    <phoneticPr fontId="36" type="noConversion"/>
  </si>
  <si>
    <t>管理師</t>
    <phoneticPr fontId="0" type="Hiragana"/>
  </si>
  <si>
    <t>吳映</t>
    <phoneticPr fontId="0" type="Hiragana"/>
  </si>
  <si>
    <t>電商支援課</t>
    <phoneticPr fontId="36" type="noConversion"/>
  </si>
  <si>
    <t>公傷假1名(梁玉美)</t>
    <phoneticPr fontId="36" type="noConversion"/>
  </si>
  <si>
    <t>電商支援課</t>
    <phoneticPr fontId="0" type="Hiragana"/>
  </si>
  <si>
    <t>9/12加保</t>
    <phoneticPr fontId="0" type="Hiragana"/>
  </si>
  <si>
    <t>游琇惠</t>
    <phoneticPr fontId="0" type="Hiragana"/>
  </si>
  <si>
    <t>黃瑩鶯</t>
    <phoneticPr fontId="36" type="noConversion"/>
  </si>
  <si>
    <t>游琇惠</t>
    <phoneticPr fontId="36" type="noConversion"/>
  </si>
  <si>
    <t>羅清俊</t>
    <phoneticPr fontId="0" type="Hiragana"/>
  </si>
  <si>
    <t>支援豐原站</t>
    <phoneticPr fontId="0" type="Hiragana"/>
  </si>
  <si>
    <t>病假1名(葉銘珠)</t>
    <phoneticPr fontId="36" type="noConversion"/>
  </si>
  <si>
    <t>休假2名(賴蘇蘭、李姮萱)</t>
    <phoneticPr fontId="36" type="noConversion"/>
  </si>
  <si>
    <r>
      <t>休假1名(卓怡伶</t>
    </r>
    <r>
      <rPr>
        <sz val="8"/>
        <color theme="1"/>
        <rFont val="微軟正黑體"/>
        <family val="2"/>
        <charset val="136"/>
      </rPr>
      <t>1300-1730</t>
    </r>
    <r>
      <rPr>
        <sz val="12"/>
        <color theme="1"/>
        <rFont val="微軟正黑體"/>
        <family val="2"/>
        <charset val="136"/>
      </rPr>
      <t>)</t>
    </r>
    <phoneticPr fontId="36" type="noConversion"/>
  </si>
  <si>
    <r>
      <t>特休1名(許家惠</t>
    </r>
    <r>
      <rPr>
        <sz val="8"/>
        <color theme="1"/>
        <rFont val="微軟正黑體"/>
        <family val="2"/>
        <charset val="136"/>
      </rPr>
      <t>1330-1730</t>
    </r>
    <r>
      <rPr>
        <sz val="12"/>
        <color theme="1"/>
        <rFont val="微軟正黑體"/>
        <family val="2"/>
        <charset val="136"/>
      </rPr>
      <t>)</t>
    </r>
    <phoneticPr fontId="36" type="noConversion"/>
  </si>
  <si>
    <t>休假1名(楊豐瑋)</t>
    <phoneticPr fontId="36" type="noConversion"/>
  </si>
  <si>
    <r>
      <t>出差1名(阮常新</t>
    </r>
    <r>
      <rPr>
        <sz val="8"/>
        <color theme="1"/>
        <rFont val="微軟正黑體"/>
        <family val="2"/>
        <charset val="136"/>
      </rPr>
      <t>1200-1730</t>
    </r>
    <r>
      <rPr>
        <sz val="12"/>
        <color theme="1"/>
        <rFont val="微軟正黑體"/>
        <family val="2"/>
        <charset val="136"/>
      </rPr>
      <t>)</t>
    </r>
    <phoneticPr fontId="36" type="noConversion"/>
  </si>
  <si>
    <t>特休1名(莊宜陵)</t>
    <phoneticPr fontId="36" type="noConversion"/>
  </si>
  <si>
    <r>
      <t>事假1名(賴柏州</t>
    </r>
    <r>
      <rPr>
        <sz val="8"/>
        <color theme="1"/>
        <rFont val="微軟正黑體"/>
        <family val="2"/>
        <charset val="136"/>
      </rPr>
      <t>1300-1730</t>
    </r>
    <r>
      <rPr>
        <sz val="12"/>
        <color theme="1"/>
        <rFont val="微軟正黑體"/>
        <family val="2"/>
        <charset val="136"/>
      </rPr>
      <t>)</t>
    </r>
    <phoneticPr fontId="36" type="noConversion"/>
  </si>
  <si>
    <t>休假3名(彼查、阿日、萬多)</t>
    <phoneticPr fontId="36" type="noConversion"/>
  </si>
  <si>
    <t>邱光明</t>
    <phoneticPr fontId="0" type="Hiragana"/>
  </si>
  <si>
    <t>休假1名(邱光明)</t>
    <phoneticPr fontId="36" type="noConversion"/>
  </si>
  <si>
    <t>V</t>
    <phoneticPr fontId="0" type="Hiragana"/>
  </si>
  <si>
    <t>鄭人友</t>
    <phoneticPr fontId="0" type="Hiragana"/>
  </si>
  <si>
    <t>9/16加保</t>
    <phoneticPr fontId="0" type="Hiragana"/>
  </si>
  <si>
    <t>9/19加保</t>
    <phoneticPr fontId="0" type="Hiragana"/>
  </si>
  <si>
    <t>周宏興</t>
    <phoneticPr fontId="0" type="Hiragana"/>
  </si>
  <si>
    <t>9/21加保</t>
    <phoneticPr fontId="0" type="Hiragana"/>
  </si>
  <si>
    <t>9/19-21曠職3天;9/21退保</t>
    <phoneticPr fontId="0" type="Hiragana"/>
  </si>
  <si>
    <t>N122749151/0630919;9/21退保</t>
    <phoneticPr fontId="0" type="Hiragana"/>
  </si>
  <si>
    <t>黃威霖</t>
    <phoneticPr fontId="0" type="Hiragana"/>
  </si>
  <si>
    <t>9/15最後上班日;9/21退保</t>
    <phoneticPr fontId="0" type="Hiragana"/>
  </si>
  <si>
    <t>02826</t>
    <phoneticPr fontId="0" type="Hiragana"/>
  </si>
  <si>
    <t>02863</t>
    <phoneticPr fontId="0" type="Hiragana"/>
  </si>
  <si>
    <t>02823</t>
    <phoneticPr fontId="0" type="Hiragana"/>
  </si>
  <si>
    <t>02885</t>
    <phoneticPr fontId="0" type="Hiragana"/>
  </si>
  <si>
    <t>C00071</t>
    <phoneticPr fontId="0" type="Hiragana"/>
  </si>
  <si>
    <t>退保確認</t>
    <phoneticPr fontId="0" type="Hiragana"/>
  </si>
  <si>
    <t>系統設定</t>
    <phoneticPr fontId="0" type="Hiragana"/>
  </si>
  <si>
    <t>9/23退保</t>
    <phoneticPr fontId="0" type="Hiragana"/>
  </si>
  <si>
    <t>02876</t>
    <phoneticPr fontId="0" type="Hiragana"/>
  </si>
  <si>
    <t>02877</t>
    <phoneticPr fontId="0" type="Hiragana"/>
  </si>
  <si>
    <t>02878</t>
    <phoneticPr fontId="0" type="Hiragana"/>
  </si>
  <si>
    <t>02881</t>
    <phoneticPr fontId="0" type="Hiragana"/>
  </si>
  <si>
    <t>02882</t>
    <phoneticPr fontId="0" type="Hiragana"/>
  </si>
  <si>
    <t>H0019</t>
    <phoneticPr fontId="0" type="Hiragana"/>
  </si>
  <si>
    <t>02880</t>
    <phoneticPr fontId="0" type="Hiragana"/>
  </si>
  <si>
    <t>02879</t>
    <phoneticPr fontId="0" type="Hiragana"/>
  </si>
  <si>
    <t>02883</t>
    <phoneticPr fontId="0" type="Hiragana"/>
  </si>
  <si>
    <t>02884</t>
    <phoneticPr fontId="0" type="Hiragana"/>
  </si>
  <si>
    <t>02887</t>
    <phoneticPr fontId="0" type="Hiragana"/>
  </si>
  <si>
    <t>02886</t>
    <phoneticPr fontId="0" type="Hiragana"/>
  </si>
  <si>
    <t>02888</t>
    <phoneticPr fontId="0" type="Hiragana"/>
  </si>
  <si>
    <t>9/26加保</t>
    <phoneticPr fontId="0" type="Hiragana"/>
  </si>
  <si>
    <t>彭麒樺</t>
    <phoneticPr fontId="0" type="Hiragana"/>
  </si>
  <si>
    <t>便利通路課</t>
    <phoneticPr fontId="0" type="Hiragana"/>
  </si>
  <si>
    <t>謝琮彬</t>
    <phoneticPr fontId="0" type="Hiragana"/>
  </si>
  <si>
    <t>副管理師</t>
    <phoneticPr fontId="0" type="Hiragana"/>
  </si>
  <si>
    <t>9/26加保</t>
    <phoneticPr fontId="0" type="Hiragana"/>
  </si>
  <si>
    <t>吳苡柔</t>
    <phoneticPr fontId="0" type="Hiragana"/>
  </si>
  <si>
    <t>計時工讀生</t>
    <phoneticPr fontId="0" type="Hiragana"/>
  </si>
  <si>
    <t>林兆韋</t>
    <phoneticPr fontId="0" type="Hiragana"/>
  </si>
  <si>
    <t>助理工程師</t>
    <phoneticPr fontId="0" type="Hiragana"/>
  </si>
  <si>
    <t>9/27加保</t>
    <phoneticPr fontId="0" type="Hiragana"/>
  </si>
  <si>
    <t>9/29才收到資料</t>
    <phoneticPr fontId="0" type="Hiragana"/>
  </si>
  <si>
    <t>00277</t>
    <phoneticPr fontId="0" type="Hiragana"/>
  </si>
  <si>
    <t>00280</t>
    <phoneticPr fontId="0" type="Hiragana"/>
  </si>
  <si>
    <t>00290</t>
    <phoneticPr fontId="0" type="Hiragana"/>
  </si>
  <si>
    <t>10/1退保</t>
    <phoneticPr fontId="0" type="Hiragana"/>
  </si>
  <si>
    <t>10/3加保</t>
    <phoneticPr fontId="0" type="Hiragana"/>
  </si>
  <si>
    <t>張顯昇</t>
    <phoneticPr fontId="0" type="Hiragana"/>
  </si>
  <si>
    <t>10/3加保</t>
    <phoneticPr fontId="0" type="Hiragana"/>
  </si>
  <si>
    <t>友達資收</t>
    <phoneticPr fontId="0" type="Hiragana"/>
  </si>
  <si>
    <t>02892</t>
    <phoneticPr fontId="0" type="Hiragana"/>
  </si>
  <si>
    <t>02891</t>
    <phoneticPr fontId="0" type="Hiragana"/>
  </si>
  <si>
    <t>02889</t>
    <phoneticPr fontId="0" type="Hiragana"/>
  </si>
  <si>
    <t>羅金墉</t>
    <phoneticPr fontId="0" type="Hiragana"/>
  </si>
  <si>
    <t>主任</t>
    <phoneticPr fontId="0" type="Hiragana"/>
  </si>
  <si>
    <t>中區物流作業二課</t>
    <phoneticPr fontId="0" type="Hiragana"/>
  </si>
  <si>
    <t>加保確認</t>
    <phoneticPr fontId="0" type="Hiragana"/>
  </si>
  <si>
    <t>系統建檔確認</t>
    <phoneticPr fontId="0" type="Hiragana"/>
  </si>
  <si>
    <t>拖車司機</t>
    <phoneticPr fontId="0" type="Hiragana"/>
  </si>
  <si>
    <t>宏偉</t>
    <phoneticPr fontId="0" type="Hiragana"/>
  </si>
  <si>
    <t>10/7加保</t>
    <phoneticPr fontId="0" type="Hiragana"/>
  </si>
  <si>
    <t>10/11加保</t>
    <phoneticPr fontId="0" type="Hiragana"/>
  </si>
  <si>
    <t>10/11加保</t>
    <phoneticPr fontId="0" type="Hiragana"/>
  </si>
  <si>
    <t>武青雲</t>
    <phoneticPr fontId="0" type="Hiragana"/>
  </si>
  <si>
    <t>10/10退保</t>
    <phoneticPr fontId="0" type="Hiragana"/>
  </si>
  <si>
    <t>10/12加保</t>
    <phoneticPr fontId="0" type="Hiragana"/>
  </si>
  <si>
    <t>商登皓</t>
    <phoneticPr fontId="0" type="Hiragana"/>
  </si>
  <si>
    <t>葉震群</t>
    <phoneticPr fontId="0" type="Hiragana"/>
  </si>
  <si>
    <t>02787</t>
    <phoneticPr fontId="0" type="Hiragana"/>
  </si>
  <si>
    <t>張芳草</t>
    <phoneticPr fontId="0" type="Hiragana"/>
  </si>
  <si>
    <t>10/13加保</t>
    <phoneticPr fontId="0" type="Hiragana"/>
  </si>
  <si>
    <t>楊華婷</t>
    <phoneticPr fontId="0" type="Hiragana"/>
  </si>
  <si>
    <t>V</t>
    <phoneticPr fontId="0" type="Hiragana"/>
  </si>
  <si>
    <t>10/17加保</t>
    <phoneticPr fontId="0" type="Hiragana"/>
  </si>
  <si>
    <t>林泉興</t>
    <phoneticPr fontId="0" type="Hiragana"/>
  </si>
  <si>
    <t>10/19加保</t>
    <phoneticPr fontId="0" type="Hiragana"/>
  </si>
  <si>
    <t>顏彤穎</t>
    <phoneticPr fontId="0" type="Hiragana"/>
  </si>
  <si>
    <t>海雲歐</t>
    <phoneticPr fontId="0" type="Hiragana"/>
  </si>
  <si>
    <t>韓凱傑</t>
    <phoneticPr fontId="0" type="Hiragana"/>
  </si>
  <si>
    <t>陳定遠</t>
    <phoneticPr fontId="0" type="Hiragana"/>
  </si>
  <si>
    <t>10/20加保</t>
    <phoneticPr fontId="0" type="Hiragana"/>
  </si>
  <si>
    <t>01092</t>
    <phoneticPr fontId="0" type="Hiragana"/>
  </si>
  <si>
    <t>作業員</t>
    <phoneticPr fontId="0" type="Hiragana"/>
  </si>
  <si>
    <t>02890</t>
    <phoneticPr fontId="0" type="Hiragana"/>
  </si>
  <si>
    <t>02893</t>
    <phoneticPr fontId="0" type="Hiragana"/>
  </si>
  <si>
    <t>02894</t>
    <phoneticPr fontId="0" type="Hiragana"/>
  </si>
  <si>
    <t>H0020</t>
    <phoneticPr fontId="0" type="Hiragana"/>
  </si>
  <si>
    <t>02895</t>
    <phoneticPr fontId="0" type="Hiragana"/>
  </si>
  <si>
    <t>02896</t>
    <phoneticPr fontId="0" type="Hiragana"/>
  </si>
  <si>
    <t>02897</t>
    <phoneticPr fontId="0" type="Hiragana"/>
  </si>
  <si>
    <t>02899</t>
    <phoneticPr fontId="0" type="Hiragana"/>
  </si>
  <si>
    <t>02898</t>
    <phoneticPr fontId="0" type="Hiragana"/>
  </si>
  <si>
    <t>02900</t>
    <phoneticPr fontId="0" type="Hiragana"/>
  </si>
  <si>
    <t>02901</t>
    <phoneticPr fontId="0" type="Hiragana"/>
  </si>
  <si>
    <t>02902</t>
    <phoneticPr fontId="0" type="Hiragana"/>
  </si>
  <si>
    <t>02903</t>
    <phoneticPr fontId="0" type="Hiragana"/>
  </si>
  <si>
    <t xml:space="preserve"> </t>
    <phoneticPr fontId="0" type="Hiragana"/>
  </si>
  <si>
    <t>V</t>
    <phoneticPr fontId="0" type="Hiragana"/>
  </si>
  <si>
    <t>鄭雅文</t>
    <phoneticPr fontId="0" type="Hiragana"/>
  </si>
  <si>
    <t>助理管理師</t>
    <phoneticPr fontId="0" type="Hiragana"/>
  </si>
  <si>
    <t>會計課</t>
    <phoneticPr fontId="0" type="Hiragana"/>
  </si>
  <si>
    <t>金馬組</t>
    <phoneticPr fontId="0" type="Hiragana"/>
  </si>
  <si>
    <t>袁義堂</t>
    <phoneticPr fontId="0" type="Hiragana"/>
  </si>
  <si>
    <t>10/22加保</t>
    <phoneticPr fontId="0" type="Hiragana"/>
  </si>
  <si>
    <t>10/24加保</t>
    <phoneticPr fontId="0" type="Hiragana"/>
  </si>
  <si>
    <t>02905</t>
    <phoneticPr fontId="0" type="Hiragana"/>
  </si>
  <si>
    <t>02906</t>
    <phoneticPr fontId="0" type="Hiragana"/>
  </si>
  <si>
    <t>10/26加保</t>
    <phoneticPr fontId="0" type="Hiragana"/>
  </si>
  <si>
    <t>02904</t>
    <phoneticPr fontId="0" type="Hiragana"/>
  </si>
  <si>
    <t>02905</t>
    <phoneticPr fontId="0" type="Hiragana"/>
  </si>
  <si>
    <t>10/3退保</t>
    <phoneticPr fontId="0" type="Hiragana"/>
  </si>
  <si>
    <t>02874</t>
    <phoneticPr fontId="0" type="Hiragana"/>
  </si>
  <si>
    <t>10/4退保</t>
    <phoneticPr fontId="0" type="Hiragana"/>
  </si>
  <si>
    <t>02429</t>
    <phoneticPr fontId="0" type="Hiragana"/>
  </si>
  <si>
    <t>最後上班日10/11，10/13結清+離境+退保</t>
    <phoneticPr fontId="0" type="Hiragana"/>
  </si>
  <si>
    <t>呂長盈</t>
    <phoneticPr fontId="0" type="Hiragana"/>
  </si>
  <si>
    <t>王玥婷</t>
    <phoneticPr fontId="0" type="Hiragana"/>
  </si>
  <si>
    <t>02910</t>
    <phoneticPr fontId="0" type="Hiragana"/>
  </si>
  <si>
    <t>南區物流作業課</t>
    <phoneticPr fontId="0" type="Hiragana"/>
  </si>
  <si>
    <t>黃聖傑</t>
    <phoneticPr fontId="0" type="Hiragana"/>
  </si>
  <si>
    <t>黃威霖</t>
    <phoneticPr fontId="0" type="Hiragana"/>
  </si>
  <si>
    <t>洪揚竣</t>
    <phoneticPr fontId="0" type="Hiragana"/>
  </si>
  <si>
    <t>2014/11/1-2016/10/31留職停薪;10/31退保</t>
    <phoneticPr fontId="0" type="Hiragana"/>
  </si>
  <si>
    <t>11/1退保</t>
    <phoneticPr fontId="0" type="Hiragana"/>
  </si>
  <si>
    <t>11/1加保</t>
    <phoneticPr fontId="0" type="Hiragana"/>
  </si>
  <si>
    <t>11/3退保</t>
    <phoneticPr fontId="0" type="Hiragana"/>
  </si>
  <si>
    <t>潘慧珍</t>
    <phoneticPr fontId="0" type="Hiragana"/>
  </si>
  <si>
    <t>11/8加保</t>
    <phoneticPr fontId="0" type="Hiragana"/>
  </si>
  <si>
    <t>黃建庭</t>
    <phoneticPr fontId="0" type="Hiragana"/>
  </si>
  <si>
    <t>梁志羽</t>
    <phoneticPr fontId="0" type="Hiragana"/>
  </si>
  <si>
    <t>02912</t>
    <phoneticPr fontId="0" type="Hiragana"/>
  </si>
  <si>
    <t>陳迺昇</t>
    <phoneticPr fontId="0" type="Hiragana"/>
  </si>
  <si>
    <t>游子慶</t>
    <phoneticPr fontId="0" type="Hiragana"/>
  </si>
  <si>
    <t>11/10加保</t>
    <phoneticPr fontId="0" type="Hiragana"/>
  </si>
  <si>
    <t>鄭伊秦</t>
    <phoneticPr fontId="0" type="Hiragana"/>
  </si>
  <si>
    <t>最後上班日11/8;11/9結清+離境;11/11退保</t>
    <phoneticPr fontId="0" type="Hiragana"/>
  </si>
  <si>
    <t xml:space="preserve"> 2016/11/18</t>
    <phoneticPr fontId="0" type="Hiragana"/>
  </si>
  <si>
    <t>彰興課</t>
    <phoneticPr fontId="0" type="Hiragana"/>
  </si>
  <si>
    <t>臨時工</t>
    <phoneticPr fontId="0" type="Hiragana"/>
  </si>
  <si>
    <t>11/15加保</t>
    <phoneticPr fontId="0" type="Hiragana"/>
  </si>
  <si>
    <t>X</t>
    <phoneticPr fontId="0" type="Hiragana"/>
  </si>
  <si>
    <t>11/14退保(健保追溯104/8/10-105/11/14)</t>
    <phoneticPr fontId="0" type="Hiragana"/>
  </si>
  <si>
    <t>傅祺瑋</t>
    <phoneticPr fontId="0" type="Hiragana"/>
  </si>
  <si>
    <t>策略行銷課</t>
    <phoneticPr fontId="0" type="Hiragana"/>
  </si>
  <si>
    <t>02915</t>
    <phoneticPr fontId="0" type="Hiragana"/>
  </si>
  <si>
    <t>孫清貴</t>
    <phoneticPr fontId="0" type="Hiragana"/>
  </si>
  <si>
    <t>11/17退保</t>
    <phoneticPr fontId="0" type="Hiragana"/>
  </si>
  <si>
    <t>鄭子岑</t>
    <phoneticPr fontId="0" type="Hiragana"/>
  </si>
  <si>
    <t>陳育豪</t>
    <phoneticPr fontId="0" type="Hiragana"/>
  </si>
  <si>
    <t>11/18加保</t>
    <phoneticPr fontId="0" type="Hiragana"/>
  </si>
  <si>
    <t>最後工作日&amp;通報日11/9;政府通報日&amp;退保11/18</t>
    <phoneticPr fontId="0" type="Hiragana"/>
  </si>
  <si>
    <t>11/18退保</t>
    <phoneticPr fontId="0" type="Hiragana"/>
  </si>
  <si>
    <t>02917</t>
    <phoneticPr fontId="0" type="Hiragana"/>
  </si>
  <si>
    <t>11/21加保</t>
    <phoneticPr fontId="0" type="Hiragana"/>
  </si>
  <si>
    <t>釋碧華</t>
    <phoneticPr fontId="0" type="Hiragana"/>
  </si>
  <si>
    <t>潘美秀</t>
    <phoneticPr fontId="0" type="Hiragana"/>
  </si>
  <si>
    <t>11/22加保</t>
    <phoneticPr fontId="0" type="Hiragana"/>
  </si>
  <si>
    <t>拆屋工程課</t>
    <phoneticPr fontId="0" type="Hiragana"/>
  </si>
  <si>
    <t>02907</t>
    <phoneticPr fontId="0" type="Hiragana"/>
  </si>
  <si>
    <t>02908</t>
    <phoneticPr fontId="0" type="Hiragana"/>
  </si>
  <si>
    <t>02909</t>
    <phoneticPr fontId="0" type="Hiragana"/>
  </si>
  <si>
    <t>02910</t>
    <phoneticPr fontId="0" type="Hiragana"/>
  </si>
  <si>
    <t>02911</t>
    <phoneticPr fontId="0" type="Hiragana"/>
  </si>
  <si>
    <t>02913</t>
    <phoneticPr fontId="0" type="Hiragana"/>
  </si>
  <si>
    <t>02914</t>
    <phoneticPr fontId="0" type="Hiragana"/>
  </si>
  <si>
    <t>02915</t>
    <phoneticPr fontId="0" type="Hiragana"/>
  </si>
  <si>
    <t>02916</t>
    <phoneticPr fontId="0" type="Hiragana"/>
  </si>
  <si>
    <t>02918</t>
    <phoneticPr fontId="0" type="Hiragana"/>
  </si>
  <si>
    <t>11/22退保</t>
    <phoneticPr fontId="0" type="Hiragana"/>
  </si>
  <si>
    <t>陳海琳</t>
    <phoneticPr fontId="0" type="Hiragana"/>
  </si>
  <si>
    <t>助理管理師</t>
    <phoneticPr fontId="0" type="Hiragana"/>
  </si>
  <si>
    <t>通報日11/15;最後工作日&amp;政府通報日&amp;退保11/24</t>
    <phoneticPr fontId="0" type="Hiragana"/>
  </si>
  <si>
    <t>張云瑞</t>
    <phoneticPr fontId="0" type="Hiragana"/>
  </si>
  <si>
    <t>呂達彥</t>
    <phoneticPr fontId="0" type="Hiragana"/>
  </si>
  <si>
    <t>業務專員</t>
    <phoneticPr fontId="0" type="Hiragana"/>
  </si>
  <si>
    <t>吳岳峰</t>
    <phoneticPr fontId="0" type="Hiragana"/>
  </si>
  <si>
    <t>鄭嘉欣</t>
    <phoneticPr fontId="0" type="Hiragana"/>
  </si>
  <si>
    <t>業務開發處</t>
    <phoneticPr fontId="0" type="Hiragana"/>
  </si>
  <si>
    <t>02921</t>
    <phoneticPr fontId="0" type="Hiragana"/>
  </si>
  <si>
    <t>中區業務課</t>
    <phoneticPr fontId="0" type="Hiragana"/>
  </si>
  <si>
    <t>客服行銷課</t>
    <phoneticPr fontId="0" type="Hiragana"/>
  </si>
  <si>
    <t>家庭回收課</t>
    <phoneticPr fontId="0" type="Hiragana"/>
  </si>
  <si>
    <t>金馬組</t>
    <phoneticPr fontId="0" type="Hiragana"/>
  </si>
  <si>
    <t>陳霆龍</t>
    <phoneticPr fontId="0" type="Hiragana"/>
  </si>
  <si>
    <t>友達七星</t>
    <phoneticPr fontId="0" type="Hiragana"/>
  </si>
  <si>
    <t>楊三妹</t>
    <phoneticPr fontId="0" type="Hiragana"/>
  </si>
  <si>
    <t>鄭鼎諺</t>
    <phoneticPr fontId="0" type="Hiragana"/>
  </si>
  <si>
    <t>燿華電子</t>
    <phoneticPr fontId="0" type="Hiragana"/>
  </si>
  <si>
    <t>簡裕庭</t>
    <phoneticPr fontId="0" type="Hiragana"/>
  </si>
  <si>
    <t>12/1加保</t>
    <phoneticPr fontId="0" type="Hiragana"/>
  </si>
  <si>
    <t>特休開啟</t>
    <phoneticPr fontId="0" type="Hiragana"/>
  </si>
  <si>
    <t>X</t>
    <phoneticPr fontId="0" type="Hiragana"/>
  </si>
  <si>
    <t>12/5加保</t>
    <phoneticPr fontId="0" type="Hiragana"/>
  </si>
  <si>
    <t>12/6退保</t>
    <phoneticPr fontId="0" type="Hiragana"/>
  </si>
  <si>
    <t>王南欽</t>
    <phoneticPr fontId="0" type="Hiragana"/>
  </si>
  <si>
    <t>詹政機</t>
    <phoneticPr fontId="0" type="Hiragana"/>
  </si>
  <si>
    <t>賴玉琪</t>
    <phoneticPr fontId="0" type="Hiragana"/>
  </si>
  <si>
    <t>影</t>
    <phoneticPr fontId="0" type="Hiragana"/>
  </si>
  <si>
    <t>V</t>
    <phoneticPr fontId="0" type="Hiragana"/>
  </si>
  <si>
    <t>01854</t>
    <phoneticPr fontId="0" type="Hiragana"/>
  </si>
  <si>
    <t>梁士浤</t>
    <phoneticPr fontId="0" type="Hiragana"/>
  </si>
  <si>
    <t>12/12加保</t>
    <phoneticPr fontId="0" type="Hiragana"/>
  </si>
  <si>
    <t>12/14加保</t>
    <phoneticPr fontId="0" type="Hiragana"/>
  </si>
  <si>
    <t>12/17加保</t>
    <phoneticPr fontId="0" type="Hiragana"/>
  </si>
  <si>
    <t>12/19加保</t>
    <phoneticPr fontId="0" type="Hiragana"/>
  </si>
  <si>
    <t>12/16退保</t>
    <phoneticPr fontId="0" type="Hiragana"/>
  </si>
  <si>
    <t>芮皓玫</t>
    <phoneticPr fontId="0" type="Hiragana"/>
  </si>
  <si>
    <t>物流管理組</t>
    <phoneticPr fontId="0" type="Hiragana"/>
  </si>
  <si>
    <t>壓縮車司機</t>
    <phoneticPr fontId="0" type="Hiragana"/>
  </si>
  <si>
    <t>12/19加保</t>
    <phoneticPr fontId="0" type="Hiragana"/>
  </si>
  <si>
    <t>12/26加保</t>
    <phoneticPr fontId="0" type="Hiragana"/>
  </si>
  <si>
    <t>V</t>
    <phoneticPr fontId="0" type="Hiragana"/>
  </si>
  <si>
    <t>02926</t>
    <phoneticPr fontId="0" type="Hiragana"/>
  </si>
  <si>
    <t>02886</t>
    <phoneticPr fontId="0" type="Hiragana"/>
  </si>
  <si>
    <t>02633</t>
    <phoneticPr fontId="0" type="Hiragana"/>
  </si>
  <si>
    <t>00263</t>
    <phoneticPr fontId="0" type="Hiragana"/>
  </si>
  <si>
    <t>02919</t>
    <phoneticPr fontId="0" type="Hiragana"/>
  </si>
  <si>
    <t>02920</t>
    <phoneticPr fontId="0" type="Hiragana"/>
  </si>
  <si>
    <t>02923</t>
    <phoneticPr fontId="0" type="Hiragana"/>
  </si>
  <si>
    <t>02924</t>
    <phoneticPr fontId="0" type="Hiragana"/>
  </si>
  <si>
    <t>02925</t>
    <phoneticPr fontId="0" type="Hiragana"/>
  </si>
  <si>
    <t>02927</t>
    <phoneticPr fontId="0" type="Hiragana"/>
  </si>
  <si>
    <t>02921</t>
    <phoneticPr fontId="0" type="Hiragana"/>
  </si>
  <si>
    <t>02922</t>
    <phoneticPr fontId="0" type="Hiragana"/>
  </si>
  <si>
    <t>02931</t>
    <phoneticPr fontId="0" type="Hiragana"/>
  </si>
  <si>
    <t>02932</t>
    <phoneticPr fontId="0" type="Hiragana"/>
  </si>
  <si>
    <t>02928</t>
    <phoneticPr fontId="0" type="Hiragana"/>
  </si>
  <si>
    <t>02929</t>
    <phoneticPr fontId="0" type="Hiragana"/>
  </si>
  <si>
    <t>02930</t>
    <phoneticPr fontId="0" type="Hiragana"/>
  </si>
  <si>
    <t>02933</t>
    <phoneticPr fontId="0" type="Hiragana"/>
  </si>
  <si>
    <t>02935</t>
    <phoneticPr fontId="0" type="Hiragana"/>
  </si>
  <si>
    <t>02934</t>
    <phoneticPr fontId="0" type="Hiragana"/>
  </si>
  <si>
    <t>02936</t>
    <phoneticPr fontId="0" type="Hiragana"/>
  </si>
  <si>
    <t>02937</t>
    <phoneticPr fontId="0" type="Hiragana"/>
  </si>
  <si>
    <t>羅張勇</t>
    <phoneticPr fontId="0" type="Hiragana"/>
  </si>
  <si>
    <t>林良謙</t>
    <phoneticPr fontId="0" type="Hiragana"/>
  </si>
  <si>
    <t>張文典</t>
    <phoneticPr fontId="0" type="Hiragana"/>
  </si>
  <si>
    <t>劉庚鑫</t>
    <phoneticPr fontId="0" type="Hiragana"/>
  </si>
  <si>
    <t>蔡銘哲</t>
    <phoneticPr fontId="0" type="Hiragana"/>
  </si>
  <si>
    <t>業務處-電子商務部</t>
    <phoneticPr fontId="0" type="Hiragana"/>
  </si>
  <si>
    <t>南區業務部-南區業務課</t>
    <phoneticPr fontId="0" type="Hiragana"/>
  </si>
  <si>
    <t>電商部-電商支援課</t>
    <phoneticPr fontId="0" type="Hiragana"/>
  </si>
  <si>
    <t>蔡慶宏</t>
    <phoneticPr fontId="0" type="Hiragana"/>
  </si>
  <si>
    <t>顏雪珊</t>
    <phoneticPr fontId="0" type="Hiragana"/>
  </si>
  <si>
    <t>02938</t>
    <phoneticPr fontId="0" type="Hiragana"/>
  </si>
  <si>
    <t>友達資收專案</t>
  </si>
  <si>
    <t>友達七星</t>
  </si>
  <si>
    <t>班長</t>
  </si>
  <si>
    <t>01272</t>
  </si>
  <si>
    <t>00289</t>
  </si>
  <si>
    <t>01626</t>
  </si>
  <si>
    <t>01408</t>
  </si>
  <si>
    <t>00324</t>
  </si>
  <si>
    <t>01086</t>
  </si>
  <si>
    <t>01841</t>
  </si>
  <si>
    <t>00355</t>
  </si>
  <si>
    <t>01621</t>
  </si>
  <si>
    <t>01084</t>
  </si>
  <si>
    <t>00974</t>
  </si>
  <si>
    <t>02891</t>
  </si>
  <si>
    <t>01083</t>
  </si>
  <si>
    <t>02924</t>
  </si>
  <si>
    <t>01951</t>
  </si>
  <si>
    <t>01919</t>
  </si>
  <si>
    <t>02743</t>
  </si>
  <si>
    <t>02744</t>
  </si>
  <si>
    <t>1/3加保</t>
    <phoneticPr fontId="0" type="Hiragana"/>
  </si>
  <si>
    <t>2016/07/01-12/31育嬰留停;12/31退保</t>
    <phoneticPr fontId="0" type="Hiragana"/>
  </si>
  <si>
    <t>1/5退保</t>
    <phoneticPr fontId="0" type="Hiragana"/>
  </si>
  <si>
    <t>1/2退保;系統設定12/31離職</t>
    <phoneticPr fontId="0" type="Hiragana"/>
  </si>
  <si>
    <t>1/3退保;系統設定12/31離職</t>
    <phoneticPr fontId="0" type="Hiragana"/>
  </si>
  <si>
    <t>1/10退保;系統設定12/31離職</t>
    <phoneticPr fontId="0" type="Hiragana"/>
  </si>
  <si>
    <t>1/5退保;1/3-1/5曠職</t>
    <phoneticPr fontId="0" type="Hiragana"/>
  </si>
  <si>
    <t>林君</t>
    <phoneticPr fontId="0" type="Hiragana"/>
  </si>
  <si>
    <t>1/12退保</t>
    <phoneticPr fontId="0" type="Hiragana"/>
  </si>
  <si>
    <t>2016/11/14-2017/01/15育嬰留停</t>
    <phoneticPr fontId="0" type="Hiragana"/>
  </si>
  <si>
    <t>1/16加保</t>
    <phoneticPr fontId="0" type="Hiragana"/>
  </si>
  <si>
    <t>洪秀存</t>
    <phoneticPr fontId="0" type="Hiragana"/>
  </si>
  <si>
    <t>1/17加保</t>
    <phoneticPr fontId="0" type="Hiragana"/>
  </si>
  <si>
    <t>文山專案</t>
    <phoneticPr fontId="0" type="Hiragana"/>
  </si>
  <si>
    <t>洪玉佩</t>
    <phoneticPr fontId="0" type="Hiragana"/>
  </si>
  <si>
    <t>作業員</t>
    <phoneticPr fontId="0" type="Hiragana"/>
  </si>
  <si>
    <t>1/16加保</t>
    <phoneticPr fontId="0" type="Hiragana"/>
  </si>
  <si>
    <t>廖簡瑞枝</t>
    <phoneticPr fontId="0" type="Hiragana"/>
  </si>
  <si>
    <t>中部倉庫</t>
    <phoneticPr fontId="0" type="Hiragana"/>
  </si>
  <si>
    <t>班長</t>
    <phoneticPr fontId="0" type="Hiragana"/>
  </si>
  <si>
    <t>陳小薇</t>
    <phoneticPr fontId="0" type="Hiragana"/>
  </si>
  <si>
    <t>02939</t>
    <phoneticPr fontId="0" type="Hiragana"/>
  </si>
  <si>
    <t>02940</t>
    <phoneticPr fontId="0" type="Hiragana"/>
  </si>
  <si>
    <t>02938</t>
    <phoneticPr fontId="0" type="Hiragana"/>
  </si>
  <si>
    <t>H0001</t>
    <phoneticPr fontId="0" type="Hiragana"/>
  </si>
  <si>
    <t>02941</t>
    <phoneticPr fontId="0" type="Hiragana"/>
  </si>
  <si>
    <t>02942</t>
    <phoneticPr fontId="0" type="Hiragana"/>
  </si>
  <si>
    <t>02943</t>
    <phoneticPr fontId="0" type="Hiragana"/>
  </si>
  <si>
    <t>02944</t>
    <phoneticPr fontId="0" type="Hiragana"/>
  </si>
  <si>
    <t>賴冠智</t>
    <phoneticPr fontId="0" type="Hiragana"/>
  </si>
  <si>
    <t>1/20加保</t>
    <phoneticPr fontId="0" type="Hiragana"/>
  </si>
  <si>
    <t>謝碧華</t>
    <phoneticPr fontId="0" type="Hiragana"/>
  </si>
  <si>
    <t>張凱翔</t>
    <phoneticPr fontId="0" type="Hiragana"/>
  </si>
  <si>
    <t>他戶帳號</t>
    <phoneticPr fontId="0" type="Hiragana"/>
  </si>
  <si>
    <t>1/21加保</t>
    <phoneticPr fontId="0" type="Hiragana"/>
  </si>
  <si>
    <t>1/23加保</t>
    <phoneticPr fontId="0" type="Hiragana"/>
  </si>
  <si>
    <t>02945</t>
    <phoneticPr fontId="0" type="Hiragana"/>
  </si>
  <si>
    <t>02946</t>
    <phoneticPr fontId="0" type="Hiragana"/>
  </si>
  <si>
    <t>02947</t>
    <phoneticPr fontId="0" type="Hiragana"/>
  </si>
  <si>
    <t>管理師</t>
  </si>
  <si>
    <t>襄理</t>
  </si>
  <si>
    <t>高級工程師</t>
  </si>
  <si>
    <t>盧怡安</t>
  </si>
  <si>
    <t>助理管理師</t>
  </si>
  <si>
    <t>吳政叡</t>
  </si>
  <si>
    <t>106/2/6</t>
  </si>
  <si>
    <t>中區業務部-中區業務課</t>
    <phoneticPr fontId="0" type="Hiragana"/>
  </si>
  <si>
    <t>資訊部-網管課</t>
    <phoneticPr fontId="0" type="Hiragana"/>
  </si>
  <si>
    <t>郭東勝</t>
    <phoneticPr fontId="0" type="Hiragana"/>
  </si>
  <si>
    <t>1/25加保</t>
    <phoneticPr fontId="0" type="Hiragana"/>
  </si>
  <si>
    <t>02948</t>
    <phoneticPr fontId="0" type="Hiragana"/>
  </si>
  <si>
    <t>張凱翔</t>
    <phoneticPr fontId="0" type="Hiragana"/>
  </si>
  <si>
    <t>1/27退保</t>
    <phoneticPr fontId="0" type="Hiragana"/>
  </si>
  <si>
    <t>1/31退保</t>
    <phoneticPr fontId="0" type="Hiragana"/>
  </si>
  <si>
    <t>廖蔓臻</t>
    <phoneticPr fontId="0" type="Hiragana"/>
  </si>
  <si>
    <t>業務專員</t>
    <phoneticPr fontId="0" type="Hiragana"/>
  </si>
  <si>
    <t>客服行銷課</t>
    <phoneticPr fontId="0" type="Hiragana"/>
  </si>
  <si>
    <t>助理管理師</t>
    <phoneticPr fontId="0" type="Hiragana"/>
  </si>
  <si>
    <t>陳亭妤</t>
    <phoneticPr fontId="0" type="Hiragana"/>
  </si>
  <si>
    <t>賴以庭</t>
    <phoneticPr fontId="0" type="Hiragana"/>
  </si>
  <si>
    <t>張心齊</t>
    <phoneticPr fontId="0" type="Hiragana"/>
  </si>
  <si>
    <t>陳筠雅</t>
    <phoneticPr fontId="0" type="Hiragana"/>
  </si>
  <si>
    <t>物流管理組</t>
    <phoneticPr fontId="0" type="Hiragana"/>
  </si>
  <si>
    <t>紀富盛</t>
    <phoneticPr fontId="0" type="Hiragana"/>
  </si>
  <si>
    <t>周志韋</t>
    <phoneticPr fontId="0" type="Hiragana"/>
  </si>
  <si>
    <t>2/4加保</t>
    <phoneticPr fontId="0" type="Hiragana"/>
  </si>
  <si>
    <t>2/6加保</t>
    <phoneticPr fontId="0" type="Hiragana"/>
  </si>
  <si>
    <t>02947</t>
    <phoneticPr fontId="0" type="Hiragana"/>
  </si>
  <si>
    <t>00117</t>
    <phoneticPr fontId="0" type="Hiragana"/>
  </si>
  <si>
    <t>02711</t>
    <phoneticPr fontId="0" type="Hiragana"/>
  </si>
  <si>
    <t>H0020</t>
    <phoneticPr fontId="0" type="Hiragana"/>
  </si>
  <si>
    <t>02925</t>
    <phoneticPr fontId="0" type="Hiragana"/>
  </si>
  <si>
    <t>02902</t>
    <phoneticPr fontId="0" type="Hiragana"/>
  </si>
  <si>
    <t>02858</t>
    <phoneticPr fontId="0" type="Hiragana"/>
  </si>
  <si>
    <t>01674</t>
    <phoneticPr fontId="0" type="Hiragana"/>
  </si>
  <si>
    <t>02894</t>
    <phoneticPr fontId="0" type="Hiragana"/>
  </si>
  <si>
    <t>梁傳轅</t>
    <phoneticPr fontId="0" type="Hiragana"/>
  </si>
  <si>
    <t>02955</t>
    <phoneticPr fontId="0" type="Hiragana"/>
  </si>
  <si>
    <t>2/9加保</t>
    <phoneticPr fontId="0" type="Hiragana"/>
  </si>
  <si>
    <t>2/13加保</t>
    <phoneticPr fontId="0" type="Hiragana"/>
  </si>
  <si>
    <t>2017/2/10-2017/8/9育嬰留停</t>
    <phoneticPr fontId="0" type="Hiragana"/>
  </si>
  <si>
    <t>陳昭仁</t>
    <phoneticPr fontId="0" type="Hiragana"/>
  </si>
  <si>
    <t>2/14加保</t>
    <phoneticPr fontId="0" type="Hiragana"/>
  </si>
  <si>
    <t>簽呈</t>
    <phoneticPr fontId="0" type="Hiragana"/>
  </si>
  <si>
    <t>02957</t>
    <phoneticPr fontId="0" type="Hiragana"/>
  </si>
  <si>
    <t>2/15退保</t>
    <phoneticPr fontId="0" type="Hiragana"/>
  </si>
  <si>
    <t>全興造粒課</t>
  </si>
  <si>
    <t>南區物流管理組</t>
  </si>
  <si>
    <t>17噸貨車司機</t>
  </si>
  <si>
    <t>客服行銷課</t>
    <phoneticPr fontId="0" type="Hiragana"/>
  </si>
  <si>
    <t>吳濟安</t>
    <phoneticPr fontId="0" type="Hiragana"/>
  </si>
  <si>
    <t>蔡惠如</t>
    <phoneticPr fontId="0" type="Hiragana"/>
  </si>
  <si>
    <t>02952</t>
    <phoneticPr fontId="0" type="Hiragana"/>
  </si>
  <si>
    <t>02949</t>
    <phoneticPr fontId="0" type="Hiragana"/>
  </si>
  <si>
    <t>02950</t>
    <phoneticPr fontId="0" type="Hiragana"/>
  </si>
  <si>
    <t>02951</t>
    <phoneticPr fontId="0" type="Hiragana"/>
  </si>
  <si>
    <t>02953</t>
    <phoneticPr fontId="0" type="Hiragana"/>
  </si>
  <si>
    <t>02954</t>
    <phoneticPr fontId="0" type="Hiragana"/>
  </si>
  <si>
    <t>02956</t>
    <phoneticPr fontId="0" type="Hiragana"/>
  </si>
  <si>
    <t>陳明德</t>
    <phoneticPr fontId="0" type="Hiragana"/>
  </si>
  <si>
    <t>張芳誠</t>
    <phoneticPr fontId="0" type="Hiragana"/>
  </si>
  <si>
    <t>張佩真</t>
    <phoneticPr fontId="0" type="Hiragana"/>
  </si>
  <si>
    <t>郭政宜</t>
    <phoneticPr fontId="0" type="Hiragana"/>
  </si>
  <si>
    <t>張翔</t>
    <phoneticPr fontId="0" type="Hiragana"/>
  </si>
  <si>
    <t>許澄鎧</t>
    <phoneticPr fontId="0" type="Hiragana"/>
  </si>
  <si>
    <t>陳敬文</t>
    <phoneticPr fontId="0" type="Hiragana"/>
  </si>
  <si>
    <t>蔡君朋</t>
    <phoneticPr fontId="0" type="Hiragana"/>
  </si>
  <si>
    <t>鍾佑德</t>
    <phoneticPr fontId="0" type="Hiragana"/>
  </si>
  <si>
    <t>產品線管理課</t>
    <phoneticPr fontId="0" type="Hiragana"/>
  </si>
  <si>
    <t>業務處電子商務部</t>
    <phoneticPr fontId="0" type="Hiragana"/>
  </si>
  <si>
    <t>營運管理課</t>
    <phoneticPr fontId="0" type="Hiragana"/>
  </si>
  <si>
    <t>加保確認</t>
  </si>
  <si>
    <t>系統建檔確認</t>
  </si>
  <si>
    <t>2/16退保</t>
    <phoneticPr fontId="0" type="Hiragana"/>
  </si>
  <si>
    <t>電商支援課</t>
    <phoneticPr fontId="0" type="Hiragana"/>
  </si>
  <si>
    <t>應用系統課</t>
    <phoneticPr fontId="0" type="Hiragana"/>
  </si>
  <si>
    <t>中區業務課</t>
    <phoneticPr fontId="0" type="Hiragana"/>
  </si>
  <si>
    <t>王建國</t>
    <phoneticPr fontId="0" type="Hiragana"/>
  </si>
  <si>
    <t>最後上班日2/22，2/23結清+離境+退保</t>
    <phoneticPr fontId="0" type="Hiragana"/>
  </si>
  <si>
    <t>無須</t>
    <phoneticPr fontId="0" type="Hiragana"/>
  </si>
  <si>
    <t>管理師</t>
    <phoneticPr fontId="0" type="Hiragana"/>
  </si>
  <si>
    <t>高級管理師</t>
    <phoneticPr fontId="0" type="Hiragana"/>
  </si>
  <si>
    <t>專案管理課</t>
    <phoneticPr fontId="0" type="Hiragana"/>
  </si>
  <si>
    <t>2/24退保(22-24曠職)</t>
    <phoneticPr fontId="0" type="Hiragana"/>
  </si>
  <si>
    <t>2/24退保(22-24曠職)</t>
    <phoneticPr fontId="0" type="Hiragana"/>
  </si>
  <si>
    <t>2/28退保</t>
    <phoneticPr fontId="0" type="Hiragana"/>
  </si>
  <si>
    <t>3/1加保</t>
    <phoneticPr fontId="0" type="Hiragana"/>
  </si>
  <si>
    <t>研發部</t>
    <phoneticPr fontId="0" type="Hiragana"/>
  </si>
  <si>
    <t>02914</t>
    <phoneticPr fontId="0" type="Hiragana"/>
  </si>
  <si>
    <t>陳迺昇</t>
    <phoneticPr fontId="0" type="Hiragana"/>
  </si>
  <si>
    <t>國際事業部業務課</t>
    <phoneticPr fontId="0" type="Hiragana"/>
  </si>
  <si>
    <t>中區業務課</t>
    <phoneticPr fontId="0" type="Hiragana"/>
  </si>
  <si>
    <t>管理師</t>
    <phoneticPr fontId="0" type="Hiragana"/>
  </si>
  <si>
    <t>業務專員</t>
    <phoneticPr fontId="0" type="Hiragana"/>
  </si>
  <si>
    <t>韋盈碧</t>
    <phoneticPr fontId="0" type="Hiragana"/>
  </si>
  <si>
    <t>V</t>
    <phoneticPr fontId="0" type="Hiragana"/>
  </si>
  <si>
    <t>客服行銷課</t>
    <phoneticPr fontId="0" type="Hiragana"/>
  </si>
  <si>
    <t>營運管理課</t>
    <phoneticPr fontId="0" type="Hiragana"/>
  </si>
  <si>
    <t>李宗修</t>
    <phoneticPr fontId="0" type="Hiragana"/>
  </si>
  <si>
    <t>何欣鴻</t>
    <phoneticPr fontId="0" type="Hiragana"/>
  </si>
  <si>
    <t>3/6加保</t>
    <phoneticPr fontId="0" type="Hiragana"/>
  </si>
  <si>
    <t>02935</t>
    <phoneticPr fontId="0" type="Hiragana"/>
  </si>
  <si>
    <t>02911</t>
    <phoneticPr fontId="0" type="Hiragana"/>
  </si>
  <si>
    <t>中部倉庫</t>
    <phoneticPr fontId="0" type="Hiragana"/>
  </si>
  <si>
    <t>陳國強</t>
    <phoneticPr fontId="0" type="Hiragana"/>
  </si>
  <si>
    <t>夾子車司機</t>
    <phoneticPr fontId="0" type="Hiragana"/>
  </si>
  <si>
    <t>彰興課</t>
    <phoneticPr fontId="0" type="Hiragana"/>
  </si>
  <si>
    <t>申晏慈</t>
    <phoneticPr fontId="0" type="Hiragana"/>
  </si>
  <si>
    <t>總經理室</t>
    <phoneticPr fontId="0" type="Hiragana"/>
  </si>
  <si>
    <t>國際事業部業務課</t>
    <phoneticPr fontId="0" type="Hiragana"/>
  </si>
  <si>
    <t>產品流程管理部</t>
    <phoneticPr fontId="0" type="Hiragana"/>
  </si>
  <si>
    <t>北區物流作業課</t>
    <phoneticPr fontId="0" type="Hiragana"/>
  </si>
  <si>
    <t>3/8退保</t>
    <phoneticPr fontId="0" type="Hiragana"/>
  </si>
  <si>
    <t>工讀生</t>
    <phoneticPr fontId="0" type="Hiragana"/>
  </si>
  <si>
    <t>作業員</t>
    <phoneticPr fontId="0" type="Hiragana"/>
  </si>
  <si>
    <t>助理管理師</t>
    <phoneticPr fontId="0" type="Hiragana"/>
  </si>
  <si>
    <t>助理會計</t>
    <phoneticPr fontId="0" type="Hiragana"/>
  </si>
  <si>
    <t>劉汶臻</t>
    <phoneticPr fontId="0" type="Hiragana"/>
  </si>
  <si>
    <t>副管理師</t>
    <phoneticPr fontId="0" type="Hiragana"/>
  </si>
  <si>
    <t>紅字:責任制</t>
    <phoneticPr fontId="0" type="Hiragana"/>
  </si>
  <si>
    <t>最後工作日2/27;通報日3/1;政府通報日&amp;退保3/10</t>
    <phoneticPr fontId="0" type="Hiragana"/>
  </si>
  <si>
    <t>通報日3/1;最後工作日&amp;政府通報日&amp;退保3/10</t>
    <phoneticPr fontId="0" type="Hiragana"/>
  </si>
  <si>
    <t>通報日3/1;最後工作日&amp;政府通報日&amp;退保3/10</t>
    <phoneticPr fontId="0" type="Hiragana"/>
  </si>
  <si>
    <t>張文韋</t>
    <phoneticPr fontId="0" type="Hiragana"/>
  </si>
  <si>
    <t>3/10加保</t>
    <phoneticPr fontId="0" type="Hiragana"/>
  </si>
  <si>
    <t>華亞科專案</t>
    <phoneticPr fontId="0" type="Hiragana"/>
  </si>
  <si>
    <t>賴瑞祥</t>
    <phoneticPr fontId="0" type="Hiragana"/>
  </si>
  <si>
    <t>作業員</t>
    <phoneticPr fontId="0" type="Hiragana"/>
  </si>
  <si>
    <t>3/13加保</t>
    <phoneticPr fontId="0" type="Hiragana"/>
  </si>
  <si>
    <t>3/12退保</t>
    <phoneticPr fontId="0" type="Hiragana"/>
  </si>
  <si>
    <t>尤添義</t>
    <phoneticPr fontId="0" type="Hiragana"/>
  </si>
  <si>
    <t>簽呈V</t>
    <phoneticPr fontId="0" type="Hiragana"/>
  </si>
  <si>
    <t>最後工作日&amp;通報日3/6;政府通報日&amp;退保3/15</t>
    <phoneticPr fontId="0" type="Hiragana"/>
  </si>
  <si>
    <t>V</t>
    <phoneticPr fontId="0" type="Hiragana"/>
  </si>
  <si>
    <t>3/16退保</t>
    <phoneticPr fontId="0" type="Hiragana"/>
  </si>
  <si>
    <t>3/10退保</t>
    <phoneticPr fontId="0" type="Hiragana"/>
  </si>
  <si>
    <t>業務開發處</t>
    <phoneticPr fontId="0" type="Hiragana"/>
  </si>
  <si>
    <t>物流管理組</t>
    <phoneticPr fontId="0" type="Hiragana"/>
  </si>
  <si>
    <t>3/17加保</t>
    <phoneticPr fontId="0" type="Hiragana"/>
  </si>
  <si>
    <t>02975</t>
    <phoneticPr fontId="0" type="Hiragana"/>
  </si>
  <si>
    <t>V</t>
    <phoneticPr fontId="0" type="Hiragana"/>
  </si>
  <si>
    <t>02958</t>
    <phoneticPr fontId="0" type="Hiragana"/>
  </si>
  <si>
    <t>02974</t>
    <phoneticPr fontId="0" type="Hiragana"/>
  </si>
  <si>
    <t>02959</t>
    <phoneticPr fontId="0" type="Hiragana"/>
  </si>
  <si>
    <t>02960</t>
    <phoneticPr fontId="0" type="Hiragana"/>
  </si>
  <si>
    <t>02961</t>
    <phoneticPr fontId="0" type="Hiragana"/>
  </si>
  <si>
    <t>02962</t>
    <phoneticPr fontId="0" type="Hiragana"/>
  </si>
  <si>
    <t>02963</t>
    <phoneticPr fontId="0" type="Hiragana"/>
  </si>
  <si>
    <t>02964</t>
    <phoneticPr fontId="0" type="Hiragana"/>
  </si>
  <si>
    <t>02965</t>
    <phoneticPr fontId="0" type="Hiragana"/>
  </si>
  <si>
    <t>02966</t>
    <phoneticPr fontId="0" type="Hiragana"/>
  </si>
  <si>
    <t>02967</t>
    <phoneticPr fontId="0" type="Hiragana"/>
  </si>
  <si>
    <t>02968</t>
    <phoneticPr fontId="0" type="Hiragana"/>
  </si>
  <si>
    <t>02972</t>
    <phoneticPr fontId="0" type="Hiragana"/>
  </si>
  <si>
    <t>02969</t>
    <phoneticPr fontId="0" type="Hiragana"/>
  </si>
  <si>
    <t>02970</t>
    <phoneticPr fontId="0" type="Hiragana"/>
  </si>
  <si>
    <t>02971</t>
    <phoneticPr fontId="0" type="Hiragana"/>
  </si>
  <si>
    <t>02973</t>
    <phoneticPr fontId="0" type="Hiragana"/>
  </si>
  <si>
    <t>02974</t>
    <phoneticPr fontId="0" type="Hiragana"/>
  </si>
  <si>
    <t>02733</t>
    <phoneticPr fontId="0" type="Hiragana"/>
  </si>
  <si>
    <t>02890</t>
    <phoneticPr fontId="0" type="Hiragana"/>
  </si>
  <si>
    <t>02428</t>
    <phoneticPr fontId="0" type="Hiragana"/>
  </si>
  <si>
    <t>02904</t>
    <phoneticPr fontId="0" type="Hiragana"/>
  </si>
  <si>
    <t>02923</t>
    <phoneticPr fontId="0" type="Hiragana"/>
  </si>
  <si>
    <t>01489</t>
    <phoneticPr fontId="0" type="Hiragana"/>
  </si>
  <si>
    <t>02865</t>
    <phoneticPr fontId="0" type="Hiragana"/>
  </si>
  <si>
    <t>01458</t>
    <phoneticPr fontId="0" type="Hiragana"/>
  </si>
  <si>
    <t>02932</t>
    <phoneticPr fontId="0" type="Hiragana"/>
  </si>
  <si>
    <t>00256</t>
    <phoneticPr fontId="0" type="Hiragana"/>
  </si>
  <si>
    <t>02952</t>
    <phoneticPr fontId="0" type="Hiragana"/>
  </si>
  <si>
    <t>01649</t>
    <phoneticPr fontId="0" type="Hiragana"/>
  </si>
  <si>
    <t>02760</t>
    <phoneticPr fontId="0" type="Hiragana"/>
  </si>
  <si>
    <t>02861</t>
    <phoneticPr fontId="0" type="Hiragana"/>
  </si>
  <si>
    <t>02943</t>
    <phoneticPr fontId="0" type="Hiragana"/>
  </si>
  <si>
    <t>3/22退保</t>
    <phoneticPr fontId="0" type="Hiragana"/>
  </si>
  <si>
    <t>施博凱</t>
    <phoneticPr fontId="0" type="Hiragana"/>
  </si>
  <si>
    <t>3/8加保(3/8才通報公司)</t>
    <phoneticPr fontId="0" type="Hiragana"/>
  </si>
  <si>
    <t>物流管理組</t>
    <phoneticPr fontId="0" type="Hiragana"/>
  </si>
  <si>
    <t>季樂群</t>
    <phoneticPr fontId="0" type="Hiragana"/>
  </si>
  <si>
    <t>壓縮車司機</t>
    <phoneticPr fontId="0" type="Hiragana"/>
  </si>
  <si>
    <t>3/23加保(薪資當天領現)</t>
    <phoneticPr fontId="0" type="Hiragana"/>
  </si>
  <si>
    <t>3/23加保</t>
    <phoneticPr fontId="0" type="Hiragana"/>
  </si>
  <si>
    <t>張志綱</t>
    <phoneticPr fontId="0" type="Hiragana"/>
  </si>
  <si>
    <t>林婷華</t>
    <phoneticPr fontId="0" type="Hiragana"/>
  </si>
  <si>
    <t>業務處電子商務部</t>
    <phoneticPr fontId="0" type="Hiragana"/>
  </si>
  <si>
    <t>葉珮儀</t>
    <phoneticPr fontId="0" type="Hiragana"/>
  </si>
  <si>
    <t>林聖凱</t>
    <phoneticPr fontId="0" type="Hiragana"/>
  </si>
  <si>
    <t>劉哲瑋</t>
    <phoneticPr fontId="0" type="Hiragana"/>
  </si>
  <si>
    <t>物流管理組</t>
    <phoneticPr fontId="0" type="Hiragana"/>
  </si>
  <si>
    <t>華泰電子</t>
    <phoneticPr fontId="0" type="Hiragana"/>
  </si>
  <si>
    <t>洪郁程</t>
  </si>
  <si>
    <t>楊國強</t>
  </si>
  <si>
    <t>藍浩廷</t>
  </si>
  <si>
    <t>專員</t>
    <phoneticPr fontId="0" type="Hiragana"/>
  </si>
  <si>
    <t>3.5噸貨車司機</t>
    <phoneticPr fontId="0" type="Hiragana"/>
  </si>
  <si>
    <t>壓縮車司機</t>
    <phoneticPr fontId="0" type="Hiragana"/>
  </si>
  <si>
    <t>電商部-電商支援課</t>
    <phoneticPr fontId="0" type="Hiragana"/>
  </si>
  <si>
    <t>中區業務課</t>
    <phoneticPr fontId="0" type="Hiragana"/>
  </si>
  <si>
    <t>02978</t>
    <phoneticPr fontId="0" type="Hiragana"/>
  </si>
  <si>
    <t>3/24退保</t>
    <phoneticPr fontId="0" type="Hiragana"/>
  </si>
  <si>
    <t>3/25加保</t>
    <phoneticPr fontId="0" type="Hiragana"/>
  </si>
  <si>
    <t>顏弘祈</t>
    <phoneticPr fontId="0" type="Hiragana"/>
  </si>
  <si>
    <t>3/27加保</t>
    <phoneticPr fontId="0" type="Hiragana"/>
  </si>
  <si>
    <t>3/23-3/27曠職3天,3/27退保</t>
    <phoneticPr fontId="0" type="Hiragana"/>
  </si>
  <si>
    <t>02982</t>
    <phoneticPr fontId="0" type="Hiragana"/>
  </si>
  <si>
    <t>02975</t>
    <phoneticPr fontId="0" type="Hiragana"/>
  </si>
  <si>
    <t>02968</t>
    <phoneticPr fontId="0" type="Hiragana"/>
  </si>
  <si>
    <t>02947</t>
    <phoneticPr fontId="0" type="Hiragana"/>
  </si>
  <si>
    <t>02882</t>
    <phoneticPr fontId="0" type="Hiragana"/>
  </si>
  <si>
    <t>02980</t>
    <phoneticPr fontId="0" type="Hiragana"/>
  </si>
  <si>
    <t>02981</t>
    <phoneticPr fontId="0" type="Hiragana"/>
  </si>
  <si>
    <t>X</t>
    <phoneticPr fontId="0" type="Hiragana"/>
  </si>
  <si>
    <t>02977</t>
    <phoneticPr fontId="0" type="Hiragana"/>
  </si>
  <si>
    <t>02976</t>
    <phoneticPr fontId="0" type="Hiragana"/>
  </si>
  <si>
    <t>02979</t>
    <phoneticPr fontId="0" type="Hiragana"/>
  </si>
  <si>
    <t>歐俊傑</t>
    <phoneticPr fontId="0" type="Hiragana"/>
  </si>
  <si>
    <t>3.5T司機</t>
    <phoneticPr fontId="0" type="Hiragana"/>
  </si>
  <si>
    <t>4/1加保</t>
    <phoneticPr fontId="0" type="Hiragana"/>
  </si>
  <si>
    <t>謝惠如</t>
    <phoneticPr fontId="0" type="Hiragana"/>
  </si>
  <si>
    <t>助理管理師</t>
    <phoneticPr fontId="0" type="Hiragana"/>
  </si>
  <si>
    <t>客服行銷課</t>
    <phoneticPr fontId="0" type="Hiragana"/>
  </si>
  <si>
    <t>02984</t>
    <phoneticPr fontId="0" type="Hiragana"/>
  </si>
  <si>
    <t>3/23、3/28-31薪資分兩次結算，4/6退保</t>
    <phoneticPr fontId="0" type="Hiragana"/>
  </si>
  <si>
    <t>4/10加保</t>
    <phoneticPr fontId="0" type="Hiragana"/>
  </si>
  <si>
    <t>賈銳敏</t>
    <phoneticPr fontId="0" type="Hiragana"/>
  </si>
  <si>
    <t>陳俊昇</t>
    <phoneticPr fontId="0" type="Hiragana"/>
  </si>
  <si>
    <t>游哲欣</t>
    <phoneticPr fontId="0" type="Hiragana"/>
  </si>
  <si>
    <t>4/12加保</t>
    <phoneticPr fontId="0" type="Hiragana"/>
  </si>
  <si>
    <r>
      <t>環</t>
    </r>
    <r>
      <rPr>
        <sz val="12"/>
        <color rgb="FF000000"/>
        <rFont val="微軟正黑體"/>
        <family val="2"/>
        <charset val="136"/>
      </rPr>
      <t>保顧問部</t>
    </r>
    <phoneticPr fontId="0" type="Hiragana"/>
  </si>
  <si>
    <t>人資部</t>
    <phoneticPr fontId="0" type="Hiragana"/>
  </si>
  <si>
    <t>郭育辰</t>
    <phoneticPr fontId="0" type="Hiragana"/>
  </si>
  <si>
    <t>高級管理師</t>
    <phoneticPr fontId="0" type="Hiragana"/>
  </si>
  <si>
    <t>02988</t>
    <phoneticPr fontId="0" type="Hiragana"/>
  </si>
  <si>
    <t>4/13加保</t>
    <phoneticPr fontId="0" type="Hiragana"/>
  </si>
  <si>
    <t>4/17加保</t>
    <phoneticPr fontId="0" type="Hiragana"/>
  </si>
  <si>
    <t>策略行銷課</t>
    <phoneticPr fontId="0" type="Hiragana"/>
  </si>
  <si>
    <t>副管理師</t>
    <phoneticPr fontId="0" type="Hiragana"/>
  </si>
  <si>
    <t>行銷部</t>
    <phoneticPr fontId="0" type="Hiragana"/>
  </si>
  <si>
    <t>主任</t>
    <phoneticPr fontId="0" type="Hiragana"/>
  </si>
  <si>
    <t>工讀生</t>
    <phoneticPr fontId="0" type="Hiragana"/>
  </si>
  <si>
    <t>電子商務課</t>
    <phoneticPr fontId="0" type="Hiragana"/>
  </si>
  <si>
    <t>作業員</t>
    <phoneticPr fontId="0" type="Hiragana"/>
  </si>
  <si>
    <t>計時工讀生(晚班)</t>
    <phoneticPr fontId="0" type="Hiragana"/>
  </si>
  <si>
    <t>4/21加保</t>
    <phoneticPr fontId="0" type="Hiragana"/>
  </si>
  <si>
    <t>拖車司機</t>
    <phoneticPr fontId="0" type="Hiragana"/>
  </si>
  <si>
    <t>斗六課</t>
    <phoneticPr fontId="0" type="Hiragana"/>
  </si>
  <si>
    <t>02982</t>
    <phoneticPr fontId="0" type="Hiragana"/>
  </si>
  <si>
    <t>歐俊傑</t>
    <phoneticPr fontId="0" type="Hiragana"/>
  </si>
  <si>
    <t>02983</t>
    <phoneticPr fontId="0" type="Hiragana"/>
  </si>
  <si>
    <t>黃俋強</t>
    <phoneticPr fontId="0" type="Hiragana"/>
  </si>
  <si>
    <t>02984</t>
    <phoneticPr fontId="0" type="Hiragana"/>
  </si>
  <si>
    <t>張永安</t>
    <phoneticPr fontId="0" type="Hiragana"/>
  </si>
  <si>
    <t>02985</t>
    <phoneticPr fontId="0" type="Hiragana"/>
  </si>
  <si>
    <t>賈銳敏</t>
    <phoneticPr fontId="0" type="Hiragana"/>
  </si>
  <si>
    <t>02986</t>
    <phoneticPr fontId="0" type="Hiragana"/>
  </si>
  <si>
    <t>陳俊昇</t>
    <phoneticPr fontId="0" type="Hiragana"/>
  </si>
  <si>
    <t>02987</t>
    <phoneticPr fontId="0" type="Hiragana"/>
  </si>
  <si>
    <t>游哲欣</t>
    <phoneticPr fontId="0" type="Hiragana"/>
  </si>
  <si>
    <t>02989</t>
    <phoneticPr fontId="0" type="Hiragana"/>
  </si>
  <si>
    <t>陳秉謙</t>
    <phoneticPr fontId="0" type="Hiragana"/>
  </si>
  <si>
    <t>02992</t>
    <phoneticPr fontId="0" type="Hiragana"/>
  </si>
  <si>
    <t>朱玟芸</t>
    <phoneticPr fontId="0" type="Hiragana"/>
  </si>
  <si>
    <t>02990</t>
    <phoneticPr fontId="0" type="Hiragana"/>
  </si>
  <si>
    <t>童志文</t>
    <phoneticPr fontId="0" type="Hiragana"/>
  </si>
  <si>
    <t>02988</t>
    <phoneticPr fontId="0" type="Hiragana"/>
  </si>
  <si>
    <t>許利勝</t>
    <phoneticPr fontId="0" type="Hiragana"/>
  </si>
  <si>
    <t>02991</t>
    <phoneticPr fontId="0" type="Hiragana"/>
  </si>
  <si>
    <t>黃慈閔</t>
    <phoneticPr fontId="0" type="Hiragana"/>
  </si>
  <si>
    <t>施宇聰</t>
    <phoneticPr fontId="0" type="Hiragana"/>
  </si>
  <si>
    <t>02996</t>
    <phoneticPr fontId="0" type="Hiragana"/>
  </si>
  <si>
    <t>02993</t>
    <phoneticPr fontId="0" type="Hiragana"/>
  </si>
  <si>
    <t>X</t>
    <phoneticPr fontId="0" type="Hiragana"/>
  </si>
  <si>
    <t>02982</t>
    <phoneticPr fontId="0" type="Hiragana"/>
  </si>
  <si>
    <t>02972</t>
    <phoneticPr fontId="0" type="Hiragana"/>
  </si>
  <si>
    <t>02936</t>
    <phoneticPr fontId="0" type="Hiragana"/>
  </si>
  <si>
    <t>02985</t>
    <phoneticPr fontId="0" type="Hiragana"/>
  </si>
  <si>
    <t>02986</t>
    <phoneticPr fontId="0" type="Hiragana"/>
  </si>
  <si>
    <t>01341</t>
    <phoneticPr fontId="0" type="Hiragana"/>
  </si>
  <si>
    <t>02834</t>
    <phoneticPr fontId="0" type="Hiragana"/>
  </si>
  <si>
    <t>02979</t>
    <phoneticPr fontId="0" type="Hiragana"/>
  </si>
  <si>
    <t>北區倉儲物流組</t>
    <phoneticPr fontId="0" type="Hiragana"/>
  </si>
  <si>
    <t>2016/07/01-12/31育嬰留停，已離職</t>
    <phoneticPr fontId="0" type="Hiragana"/>
  </si>
  <si>
    <t>2016/11/14-2017/01/15育嬰留停，1/16復職</t>
    <phoneticPr fontId="0" type="Hiragana"/>
  </si>
  <si>
    <t>2016/08/11-2017/02/11育嬰留停，2/13復職</t>
    <phoneticPr fontId="0" type="Hiragana"/>
  </si>
  <si>
    <t>OK</t>
    <phoneticPr fontId="0" type="Hiragana"/>
  </si>
  <si>
    <t>OK</t>
    <phoneticPr fontId="0" type="Hiragana"/>
  </si>
  <si>
    <t>01248</t>
    <phoneticPr fontId="0" type="Hiragana"/>
  </si>
  <si>
    <t>范翠姮</t>
    <phoneticPr fontId="0" type="Hiragana"/>
  </si>
  <si>
    <t>留職停薪</t>
    <phoneticPr fontId="0" type="Hiragana"/>
  </si>
  <si>
    <t>2016/5/1-10/31育嬰留停;10/19聯絡延長至兩年整(2018/04/30)</t>
    <phoneticPr fontId="0" type="Hiragana"/>
  </si>
  <si>
    <t>02597</t>
    <phoneticPr fontId="0" type="Hiragana"/>
  </si>
  <si>
    <t>02255</t>
    <phoneticPr fontId="0" type="Hiragana"/>
  </si>
  <si>
    <t>何孟龍</t>
    <phoneticPr fontId="0" type="Hiragana"/>
  </si>
  <si>
    <t>李忠華</t>
    <phoneticPr fontId="0" type="Hiragana"/>
  </si>
  <si>
    <t>許盈騏</t>
    <phoneticPr fontId="0" type="Hiragana"/>
  </si>
  <si>
    <t>賴明聰</t>
    <phoneticPr fontId="0" type="Hiragana"/>
  </si>
  <si>
    <t>斗六課</t>
    <phoneticPr fontId="0" type="Hiragana"/>
  </si>
  <si>
    <t>4/21退保</t>
    <phoneticPr fontId="0" type="Hiragana"/>
  </si>
  <si>
    <t>02987</t>
    <phoneticPr fontId="0" type="Hiragana"/>
  </si>
  <si>
    <t>張永宏</t>
    <phoneticPr fontId="0" type="Hiragana"/>
  </si>
  <si>
    <t>4/24加保</t>
    <phoneticPr fontId="0" type="Hiragana"/>
  </si>
  <si>
    <t>市場開發課</t>
    <phoneticPr fontId="0" type="Hiragana"/>
  </si>
  <si>
    <t>02994</t>
    <phoneticPr fontId="0" type="Hiragana"/>
  </si>
  <si>
    <t>詹政瑋</t>
    <phoneticPr fontId="0" type="Hiragana"/>
  </si>
  <si>
    <t>02995</t>
    <phoneticPr fontId="0" type="Hiragana"/>
  </si>
  <si>
    <t>許素瑛</t>
    <phoneticPr fontId="0" type="Hiragana"/>
  </si>
  <si>
    <t>4/21退保</t>
    <phoneticPr fontId="0" type="Hiragana"/>
  </si>
  <si>
    <t>4/30退保</t>
    <phoneticPr fontId="0" type="Hiragana"/>
  </si>
  <si>
    <r>
      <t>3.5噸</t>
    </r>
    <r>
      <rPr>
        <sz val="12"/>
        <rFont val="微軟正黑體"/>
        <family val="2"/>
        <charset val="136"/>
      </rPr>
      <t>司機</t>
    </r>
    <phoneticPr fontId="0" type="Hiragana"/>
  </si>
  <si>
    <t>林燦銘</t>
    <phoneticPr fontId="0" type="Hiragana"/>
  </si>
  <si>
    <t>當天離職，不入系統不計薪</t>
    <phoneticPr fontId="0" type="Hiragana"/>
  </si>
  <si>
    <t>5/2加保</t>
    <phoneticPr fontId="0" type="Hiragana"/>
  </si>
  <si>
    <t>5/2加保</t>
    <phoneticPr fontId="0" type="Hiragana"/>
  </si>
  <si>
    <t>通報日3/22;最後工作日&amp;政府通報日&amp;退保3/31</t>
    <phoneticPr fontId="0" type="Hiragana"/>
  </si>
  <si>
    <t>通報日4/8;最後工作日&amp;政府通報日&amp;退保4/30</t>
    <phoneticPr fontId="0" type="Hiragana"/>
  </si>
  <si>
    <t>鄭旗財</t>
    <phoneticPr fontId="0" type="Hiragana"/>
  </si>
  <si>
    <t>張丙</t>
    <phoneticPr fontId="0" type="Hiragana"/>
  </si>
  <si>
    <t>臨時工</t>
    <phoneticPr fontId="0" type="Hiragana"/>
  </si>
  <si>
    <t>李泰維</t>
    <phoneticPr fontId="0" type="Hiragana"/>
  </si>
  <si>
    <t>主任</t>
    <phoneticPr fontId="0" type="Hiragana"/>
  </si>
  <si>
    <t>羅裕鵬</t>
    <phoneticPr fontId="0" type="Hiragana"/>
  </si>
  <si>
    <t>組長</t>
    <phoneticPr fontId="0" type="Hiragana"/>
  </si>
  <si>
    <t>陳靖儒</t>
    <phoneticPr fontId="0" type="Hiragana"/>
  </si>
  <si>
    <t>專員</t>
    <phoneticPr fontId="0" type="Hiragana"/>
  </si>
  <si>
    <t>劉宏恩</t>
    <phoneticPr fontId="0" type="Hiragana"/>
  </si>
  <si>
    <t>資深高級工程師</t>
    <phoneticPr fontId="0" type="Hiragana"/>
  </si>
  <si>
    <t>江欣慈</t>
    <phoneticPr fontId="0" type="Hiragana"/>
  </si>
  <si>
    <t>助理管理師</t>
    <phoneticPr fontId="0" type="Hiragana"/>
  </si>
  <si>
    <t>吳首儒</t>
    <phoneticPr fontId="0" type="Hiragana"/>
  </si>
  <si>
    <t>王敬欣</t>
    <phoneticPr fontId="0" type="Hiragana"/>
  </si>
  <si>
    <t>2017/5/1-2018/4/30育嬰留停,留停結束離職</t>
    <phoneticPr fontId="0" type="Hiragana"/>
  </si>
  <si>
    <t>燿華專案</t>
    <phoneticPr fontId="0" type="Hiragana"/>
  </si>
  <si>
    <t>文山專案</t>
    <phoneticPr fontId="0" type="Hiragana"/>
  </si>
  <si>
    <t>最後上班日5/4，5/5結清+離境，5/6退保</t>
    <phoneticPr fontId="0" type="Hiragana"/>
  </si>
  <si>
    <t>K120201325 48.05.1</t>
    <phoneticPr fontId="0" type="Hiragana"/>
  </si>
  <si>
    <t>Q121685507 49.03.25</t>
    <phoneticPr fontId="0" type="Hiragana"/>
  </si>
  <si>
    <t>張丙</t>
    <phoneticPr fontId="0" type="Hiragana"/>
  </si>
  <si>
    <t>鄭旗財</t>
    <phoneticPr fontId="0" type="Hiragana"/>
  </si>
  <si>
    <t>5/6退保</t>
    <phoneticPr fontId="0" type="Hiragana"/>
  </si>
  <si>
    <t>5/8加保</t>
    <phoneticPr fontId="0" type="Hiragana"/>
  </si>
  <si>
    <t>V</t>
    <phoneticPr fontId="0" type="Hiragana"/>
  </si>
  <si>
    <t>X</t>
    <phoneticPr fontId="0" type="Hiragana"/>
  </si>
  <si>
    <t>V</t>
    <phoneticPr fontId="0" type="Hiragana"/>
  </si>
  <si>
    <t>劉奕均</t>
    <phoneticPr fontId="0" type="Hiragana"/>
  </si>
  <si>
    <t>外場人員</t>
    <phoneticPr fontId="0" type="Hiragana"/>
  </si>
  <si>
    <t>斗六課</t>
    <phoneticPr fontId="0" type="Hiragana"/>
  </si>
  <si>
    <t>李晰之</t>
    <phoneticPr fontId="0" type="Hiragana"/>
  </si>
  <si>
    <t>5/9加保</t>
    <phoneticPr fontId="0" type="Hiragana"/>
  </si>
  <si>
    <t>5/9加保(不加健保)</t>
    <phoneticPr fontId="0" type="Hiragana"/>
  </si>
  <si>
    <t>楊鴻鈞</t>
    <phoneticPr fontId="0" type="Hiragana"/>
  </si>
  <si>
    <t>74.10.27 P122820509</t>
  </si>
  <si>
    <t>5/3加保(不加健保)</t>
    <phoneticPr fontId="0" type="Hiragana"/>
  </si>
  <si>
    <t>5/10加保(不加健保)</t>
    <phoneticPr fontId="0" type="Hiragana"/>
  </si>
  <si>
    <t>5/11退保</t>
    <phoneticPr fontId="0" type="Hiragana"/>
  </si>
  <si>
    <t>吳向梧</t>
    <phoneticPr fontId="0" type="Hiragana"/>
  </si>
  <si>
    <t>已加保:勞、健、團</t>
    <phoneticPr fontId="0" type="Hiragana"/>
  </si>
  <si>
    <t>5/12加保</t>
    <phoneticPr fontId="0" type="Hiragana"/>
  </si>
  <si>
    <t>5/16退保</t>
    <phoneticPr fontId="0" type="Hiragana"/>
  </si>
  <si>
    <t>V</t>
    <phoneticPr fontId="0" type="Hiragana"/>
  </si>
  <si>
    <t>張仁才</t>
    <phoneticPr fontId="0" type="Hiragana"/>
  </si>
  <si>
    <t>64.10.25 N122903708</t>
    <phoneticPr fontId="0" type="Hiragana"/>
  </si>
  <si>
    <t>5/17加保</t>
    <phoneticPr fontId="0" type="Hiragana"/>
  </si>
  <si>
    <t>因開刀無法繼續上班，5月整月未出勤;5/17離境+退保</t>
    <phoneticPr fontId="0" type="Hiragana"/>
  </si>
  <si>
    <t>5/18加保</t>
    <phoneticPr fontId="0" type="Hiragana"/>
  </si>
  <si>
    <t>台南組</t>
    <phoneticPr fontId="0" type="Hiragana"/>
  </si>
  <si>
    <t>黃重維</t>
  </si>
  <si>
    <t>環保顧問部</t>
  </si>
  <si>
    <t>網管課</t>
    <phoneticPr fontId="0" type="Hiragana"/>
  </si>
  <si>
    <t>營運部</t>
    <phoneticPr fontId="0" type="Hiragana"/>
  </si>
  <si>
    <t>蔡欣蓉</t>
    <phoneticPr fontId="0" type="Hiragana"/>
  </si>
  <si>
    <t>黃宗淇</t>
    <phoneticPr fontId="0" type="Hiragana"/>
  </si>
  <si>
    <t>阿盧</t>
    <phoneticPr fontId="0" type="Hiragana"/>
  </si>
  <si>
    <t>阿力列</t>
    <phoneticPr fontId="0" type="Hiragana"/>
  </si>
  <si>
    <t>瓦那</t>
    <phoneticPr fontId="0" type="Hiragana"/>
  </si>
  <si>
    <t>瓦拉吳</t>
    <phoneticPr fontId="0" type="Hiragana"/>
  </si>
  <si>
    <t>方木詮</t>
    <phoneticPr fontId="0" type="Hiragana"/>
  </si>
  <si>
    <t>黃宗淇</t>
    <phoneticPr fontId="0" type="Hiragana"/>
  </si>
  <si>
    <t>農志豪</t>
    <phoneticPr fontId="0" type="Hiragana"/>
  </si>
  <si>
    <t>賴婉婷</t>
    <phoneticPr fontId="0" type="Hiragana"/>
  </si>
  <si>
    <t>吳向梧</t>
    <phoneticPr fontId="0" type="Hiragana"/>
  </si>
  <si>
    <t>邱吉明</t>
    <phoneticPr fontId="0" type="Hiragana"/>
  </si>
  <si>
    <t>林玉婷</t>
    <phoneticPr fontId="0" type="Hiragana"/>
  </si>
  <si>
    <t>龔正安</t>
    <phoneticPr fontId="0" type="Hiragana"/>
  </si>
  <si>
    <t>莊育航</t>
    <phoneticPr fontId="0" type="Hiragana"/>
  </si>
  <si>
    <t>仲介</t>
    <phoneticPr fontId="0" type="Hiragana"/>
  </si>
  <si>
    <t>02817</t>
    <phoneticPr fontId="0" type="Hiragana"/>
  </si>
  <si>
    <t>02492</t>
    <phoneticPr fontId="0" type="Hiragana"/>
  </si>
  <si>
    <t>02493</t>
    <phoneticPr fontId="0" type="Hiragana"/>
  </si>
  <si>
    <t>02916</t>
    <phoneticPr fontId="0" type="Hiragana"/>
  </si>
  <si>
    <t>02860</t>
    <phoneticPr fontId="0" type="Hiragana"/>
  </si>
  <si>
    <t>01385</t>
    <phoneticPr fontId="0" type="Hiragana"/>
  </si>
  <si>
    <t>02930</t>
    <phoneticPr fontId="0" type="Hiragana"/>
  </si>
  <si>
    <t>02754</t>
    <phoneticPr fontId="0" type="Hiragana"/>
  </si>
  <si>
    <t>02868</t>
    <phoneticPr fontId="0" type="Hiragana"/>
  </si>
  <si>
    <t>02993</t>
    <phoneticPr fontId="0" type="Hiragana"/>
  </si>
  <si>
    <t>03002</t>
    <phoneticPr fontId="0" type="Hiragana"/>
  </si>
  <si>
    <t>02989</t>
    <phoneticPr fontId="0" type="Hiragana"/>
  </si>
  <si>
    <t>02913</t>
    <phoneticPr fontId="0" type="Hiragana"/>
  </si>
  <si>
    <t>02994</t>
    <phoneticPr fontId="0" type="Hiragana"/>
  </si>
  <si>
    <t>C00072</t>
    <phoneticPr fontId="0" type="Hiragana"/>
  </si>
  <si>
    <t>02953</t>
    <phoneticPr fontId="0" type="Hiragana"/>
  </si>
  <si>
    <t>03015</t>
    <phoneticPr fontId="0" type="Hiragana"/>
  </si>
  <si>
    <t>03012</t>
    <phoneticPr fontId="0" type="Hiragana"/>
  </si>
  <si>
    <t>03018</t>
    <phoneticPr fontId="0" type="Hiragana"/>
  </si>
  <si>
    <t>02997</t>
    <phoneticPr fontId="0" type="Hiragana"/>
  </si>
  <si>
    <t>02998</t>
    <phoneticPr fontId="0" type="Hiragana"/>
  </si>
  <si>
    <t>02999</t>
    <phoneticPr fontId="0" type="Hiragana"/>
  </si>
  <si>
    <t>03000</t>
    <phoneticPr fontId="0" type="Hiragana"/>
  </si>
  <si>
    <t>03001</t>
    <phoneticPr fontId="0" type="Hiragana"/>
  </si>
  <si>
    <t>03003</t>
    <phoneticPr fontId="0" type="Hiragana"/>
  </si>
  <si>
    <t>03004</t>
    <phoneticPr fontId="0" type="Hiragana"/>
  </si>
  <si>
    <t>03005</t>
    <phoneticPr fontId="0" type="Hiragana"/>
  </si>
  <si>
    <t>03006</t>
    <phoneticPr fontId="0" type="Hiragana"/>
  </si>
  <si>
    <t>03007</t>
    <phoneticPr fontId="0" type="Hiragana"/>
  </si>
  <si>
    <t>03012</t>
    <phoneticPr fontId="0" type="Hiragana"/>
  </si>
  <si>
    <t>03014</t>
    <phoneticPr fontId="0" type="Hiragana"/>
  </si>
  <si>
    <t>03015</t>
    <phoneticPr fontId="0" type="Hiragana"/>
  </si>
  <si>
    <t>C00072</t>
    <phoneticPr fontId="0" type="Hiragana"/>
  </si>
  <si>
    <t>03018</t>
    <phoneticPr fontId="0" type="Hiragana"/>
  </si>
  <si>
    <t>03016</t>
    <phoneticPr fontId="0" type="Hiragana"/>
  </si>
  <si>
    <t>03017</t>
    <phoneticPr fontId="0" type="Hiragana"/>
  </si>
  <si>
    <t>03019</t>
    <phoneticPr fontId="0" type="Hiragana"/>
  </si>
  <si>
    <t>03020</t>
    <phoneticPr fontId="0" type="Hiragana"/>
  </si>
  <si>
    <t>5/22退保</t>
    <phoneticPr fontId="0" type="Hiragana"/>
  </si>
  <si>
    <t>5/22加保</t>
    <phoneticPr fontId="0" type="Hiragana"/>
  </si>
  <si>
    <t>金馬組</t>
    <phoneticPr fontId="0" type="Hiragana"/>
  </si>
  <si>
    <t>臨時工</t>
    <phoneticPr fontId="0" type="Hiragana"/>
  </si>
  <si>
    <t>ID</t>
    <phoneticPr fontId="0" type="Hiragana"/>
  </si>
  <si>
    <t>出生年月日</t>
    <phoneticPr fontId="0" type="Hiragana"/>
  </si>
  <si>
    <t>加保日</t>
    <phoneticPr fontId="0" type="Hiragana"/>
  </si>
  <si>
    <t>退保日</t>
    <phoneticPr fontId="0" type="Hiragana"/>
  </si>
  <si>
    <t xml:space="preserve">77.1.21 </t>
  </si>
  <si>
    <t xml:space="preserve">卓嘉軒 </t>
    <phoneticPr fontId="0" type="Hiragana"/>
  </si>
  <si>
    <t>M122302497</t>
    <phoneticPr fontId="0" type="Hiragana"/>
  </si>
  <si>
    <t>5/17加保(不加健保)</t>
    <phoneticPr fontId="0" type="Hiragana"/>
  </si>
  <si>
    <t>64.10.25</t>
    <phoneticPr fontId="0" type="Hiragana"/>
  </si>
  <si>
    <t>N122903708</t>
    <phoneticPr fontId="0" type="Hiragana"/>
  </si>
  <si>
    <t xml:space="preserve">74.10.27 </t>
    <phoneticPr fontId="0" type="Hiragana"/>
  </si>
  <si>
    <t>P122820509</t>
    <phoneticPr fontId="0" type="Hiragana"/>
  </si>
  <si>
    <t xml:space="preserve"> 49.03.25</t>
    <phoneticPr fontId="0" type="Hiragana"/>
  </si>
  <si>
    <t>48.05.01</t>
    <phoneticPr fontId="0" type="Hiragana"/>
  </si>
  <si>
    <t>Q121685507</t>
    <phoneticPr fontId="0" type="Hiragana"/>
  </si>
  <si>
    <t>K120201325</t>
    <phoneticPr fontId="0" type="Hiragana"/>
  </si>
  <si>
    <t>5/23退保</t>
    <phoneticPr fontId="0" type="Hiragana"/>
  </si>
  <si>
    <t>國際事業部</t>
    <phoneticPr fontId="0" type="Hiragana"/>
  </si>
  <si>
    <t>5/24退保</t>
    <phoneticPr fontId="0" type="Hiragana"/>
  </si>
  <si>
    <t>03002</t>
    <phoneticPr fontId="0" type="Hiragana"/>
  </si>
  <si>
    <t>03013</t>
    <phoneticPr fontId="0" type="Hiragana"/>
  </si>
  <si>
    <t>03021</t>
    <phoneticPr fontId="0" type="Hiragana"/>
  </si>
  <si>
    <t>02966</t>
    <phoneticPr fontId="0" type="Hiragana"/>
  </si>
  <si>
    <t>00046</t>
    <phoneticPr fontId="0" type="Hiragana"/>
  </si>
  <si>
    <t>00005</t>
    <phoneticPr fontId="0" type="Hiragana"/>
  </si>
  <si>
    <t>02960</t>
    <phoneticPr fontId="0" type="Hiragana"/>
  </si>
  <si>
    <t>匯郵局</t>
    <phoneticPr fontId="0" type="Hiragana"/>
  </si>
  <si>
    <t>電商支援課(桃園)</t>
    <phoneticPr fontId="0" type="Hiragana"/>
  </si>
  <si>
    <t>V</t>
    <phoneticPr fontId="0" type="Hiragana"/>
  </si>
  <si>
    <t>5/31退保</t>
    <phoneticPr fontId="0" type="Hiragana"/>
  </si>
  <si>
    <t>張仁才</t>
    <phoneticPr fontId="0" type="Hiragana"/>
  </si>
  <si>
    <t>5/27退保</t>
    <phoneticPr fontId="0" type="Hiragana"/>
  </si>
  <si>
    <t>B122949544</t>
    <phoneticPr fontId="0" type="Hiragana"/>
  </si>
  <si>
    <t>5/22加保(不加健保)</t>
    <phoneticPr fontId="0" type="Hiragana"/>
  </si>
  <si>
    <t>5/29加保(不加健保)</t>
    <phoneticPr fontId="0" type="Hiragana"/>
  </si>
  <si>
    <t>081 年 08 月 08 日</t>
    <phoneticPr fontId="0" type="Hiragana"/>
  </si>
  <si>
    <t>王俊傑</t>
    <phoneticPr fontId="0" type="Hiragana"/>
  </si>
  <si>
    <t>F125731155</t>
    <phoneticPr fontId="0" type="Hiragana"/>
  </si>
  <si>
    <t>072 年 01 月 17 日</t>
    <phoneticPr fontId="0" type="Hiragana"/>
  </si>
  <si>
    <t>吳俊潾</t>
    <phoneticPr fontId="0" type="Hiragana"/>
  </si>
  <si>
    <t>陳炯旭</t>
    <phoneticPr fontId="0" type="Hiragana"/>
  </si>
  <si>
    <t>L120727486</t>
    <phoneticPr fontId="0" type="Hiragana"/>
  </si>
  <si>
    <t>058 年 07 月 06 日</t>
    <phoneticPr fontId="0" type="Hiragana"/>
  </si>
  <si>
    <t>L125612408</t>
    <phoneticPr fontId="0" type="Hiragana"/>
  </si>
  <si>
    <t>087 年 11 月 15 日</t>
    <phoneticPr fontId="0" type="Hiragana"/>
  </si>
  <si>
    <t>02037</t>
    <phoneticPr fontId="0" type="Hiragana"/>
  </si>
  <si>
    <t>02853</t>
    <phoneticPr fontId="0" type="Hiragana"/>
  </si>
  <si>
    <t>02671</t>
    <phoneticPr fontId="0" type="Hiragana"/>
  </si>
  <si>
    <t>00619</t>
    <phoneticPr fontId="0" type="Hiragana"/>
  </si>
  <si>
    <t>02693</t>
    <phoneticPr fontId="0" type="Hiragana"/>
  </si>
  <si>
    <t>02383</t>
    <phoneticPr fontId="0" type="Hiragana"/>
  </si>
  <si>
    <t>02420</t>
    <phoneticPr fontId="0" type="Hiragana"/>
  </si>
  <si>
    <t>02897</t>
    <phoneticPr fontId="0" type="Hiragana"/>
  </si>
  <si>
    <t>01248</t>
    <phoneticPr fontId="0" type="Hiragana"/>
  </si>
  <si>
    <t>02992</t>
    <phoneticPr fontId="0" type="Hiragana"/>
  </si>
  <si>
    <t>02937</t>
    <phoneticPr fontId="0" type="Hiragana"/>
  </si>
  <si>
    <t>03004</t>
    <phoneticPr fontId="0" type="Hiragana"/>
  </si>
  <si>
    <t>02045</t>
    <phoneticPr fontId="0" type="Hiragana"/>
  </si>
  <si>
    <t>02889</t>
    <phoneticPr fontId="0" type="Hiragana"/>
  </si>
  <si>
    <t>02252</t>
    <phoneticPr fontId="0" type="Hiragana"/>
  </si>
  <si>
    <t>投保單位</t>
    <phoneticPr fontId="0" type="Hiragana"/>
  </si>
  <si>
    <t>金馬</t>
    <phoneticPr fontId="0" type="Hiragana"/>
  </si>
  <si>
    <t>65.05.14</t>
    <phoneticPr fontId="0" type="Hiragana"/>
  </si>
  <si>
    <t>5/29加保(不加健保)</t>
    <phoneticPr fontId="0" type="Hiragana"/>
  </si>
  <si>
    <t>6/1加保(不加健保)</t>
    <phoneticPr fontId="0" type="Hiragana"/>
  </si>
  <si>
    <t>通報日5/23;6/1最後工作日&amp;政府通報日&amp;6/1退保</t>
    <phoneticPr fontId="0" type="Hiragana"/>
  </si>
  <si>
    <t>6/1加保</t>
    <phoneticPr fontId="0" type="Hiragana"/>
  </si>
  <si>
    <t>6/12領現</t>
    <phoneticPr fontId="0" type="Hiragana"/>
  </si>
  <si>
    <t>陳建伸</t>
    <phoneticPr fontId="0" type="Hiragana"/>
  </si>
  <si>
    <t>黃富岳</t>
    <phoneticPr fontId="0" type="Hiragana"/>
  </si>
  <si>
    <t>謝耀中</t>
    <phoneticPr fontId="0" type="Hiragana"/>
  </si>
  <si>
    <t>N123125762</t>
    <phoneticPr fontId="0" type="Hiragana"/>
  </si>
  <si>
    <t>6/2退保</t>
    <phoneticPr fontId="0" type="Hiragana"/>
  </si>
  <si>
    <t>陳泓瑋</t>
    <phoneticPr fontId="0" type="Hiragana"/>
  </si>
  <si>
    <t>V6月不計薪</t>
    <phoneticPr fontId="0" type="Hiragana"/>
  </si>
  <si>
    <t>黃駿騰</t>
    <phoneticPr fontId="0" type="Hiragana"/>
  </si>
  <si>
    <t>71.7.29</t>
    <phoneticPr fontId="0" type="Hiragana"/>
  </si>
  <si>
    <t>N124144930</t>
    <phoneticPr fontId="0" type="Hiragana"/>
  </si>
  <si>
    <t>6/5加保</t>
    <phoneticPr fontId="0" type="Hiragana"/>
  </si>
  <si>
    <t>6/5加保(不加健保)</t>
    <phoneticPr fontId="0" type="Hiragana"/>
  </si>
  <si>
    <t>儲備幹部</t>
    <phoneticPr fontId="0" type="Hiragana"/>
  </si>
  <si>
    <t>已加保:勞、團、健</t>
    <phoneticPr fontId="0" type="Hiragana"/>
  </si>
  <si>
    <t>72.01.17</t>
    <phoneticPr fontId="0" type="Hiragana"/>
  </si>
  <si>
    <t>60.03.28</t>
    <phoneticPr fontId="0" type="Hiragana"/>
  </si>
  <si>
    <t>61.07.21</t>
    <phoneticPr fontId="0" type="Hiragana"/>
  </si>
  <si>
    <t>88.08.20</t>
    <phoneticPr fontId="0" type="Hiragana"/>
  </si>
  <si>
    <t>L123795557</t>
    <phoneticPr fontId="0" type="Hiragana"/>
  </si>
  <si>
    <t>6/7加保(不加健保)</t>
    <phoneticPr fontId="0" type="Hiragana"/>
  </si>
  <si>
    <t>47.02.20</t>
    <phoneticPr fontId="0" type="Hiragana"/>
  </si>
  <si>
    <t>6/8退保</t>
    <phoneticPr fontId="0" type="Hiragana"/>
  </si>
  <si>
    <t>白松軒</t>
    <phoneticPr fontId="0" type="Hiragana"/>
  </si>
  <si>
    <t>6/8退保</t>
    <phoneticPr fontId="0" type="Hiragana"/>
  </si>
  <si>
    <t>03008</t>
    <phoneticPr fontId="0" type="Hiragana"/>
  </si>
  <si>
    <t>03009</t>
    <phoneticPr fontId="0" type="Hiragana"/>
  </si>
  <si>
    <t>03010</t>
    <phoneticPr fontId="0" type="Hiragana"/>
  </si>
  <si>
    <t>03011</t>
    <phoneticPr fontId="0" type="Hiragana"/>
  </si>
  <si>
    <t>王俊傑</t>
    <phoneticPr fontId="0" type="Hiragana"/>
  </si>
  <si>
    <t>F125731155</t>
    <phoneticPr fontId="0" type="Hiragana"/>
  </si>
  <si>
    <t>L120804317</t>
    <phoneticPr fontId="0" type="Hiragana"/>
  </si>
  <si>
    <t>童文顯</t>
    <phoneticPr fontId="0" type="Hiragana"/>
  </si>
  <si>
    <t>F130644267</t>
    <phoneticPr fontId="0" type="Hiragana"/>
  </si>
  <si>
    <t>沈易佐</t>
    <phoneticPr fontId="0" type="Hiragana"/>
  </si>
  <si>
    <t>L120717439</t>
    <phoneticPr fontId="0" type="Hiragana"/>
  </si>
  <si>
    <t>郭正雄</t>
    <phoneticPr fontId="0" type="Hiragana"/>
  </si>
  <si>
    <t>6/9退保</t>
    <phoneticPr fontId="0" type="Hiragana"/>
  </si>
  <si>
    <t>北區倉儲課</t>
    <phoneticPr fontId="0" type="Hiragana"/>
  </si>
  <si>
    <t>6/12加保</t>
    <phoneticPr fontId="0" type="Hiragana"/>
  </si>
  <si>
    <t>6/12加保</t>
    <phoneticPr fontId="0" type="Hiragana"/>
  </si>
  <si>
    <t>北區物流課</t>
    <phoneticPr fontId="0" type="Hiragana"/>
  </si>
  <si>
    <t>6/14退保</t>
    <phoneticPr fontId="0" type="Hiragana"/>
  </si>
  <si>
    <t>到職日</t>
    <phoneticPr fontId="0" type="Hiragana"/>
  </si>
  <si>
    <t>留停結束日</t>
    <phoneticPr fontId="0" type="Hiragana"/>
  </si>
  <si>
    <t>V</t>
    <phoneticPr fontId="0" type="Hiragana"/>
  </si>
  <si>
    <t>中區倉儲組</t>
    <phoneticPr fontId="0" type="Hiragana"/>
  </si>
  <si>
    <t>6/19加保</t>
    <phoneticPr fontId="0" type="Hiragana"/>
  </si>
  <si>
    <t>南區物流課</t>
    <phoneticPr fontId="0" type="Hiragana"/>
  </si>
  <si>
    <t>文山專案組</t>
    <phoneticPr fontId="0" type="Hiragana"/>
  </si>
  <si>
    <t>朱弘圳</t>
    <phoneticPr fontId="0" type="Hiragana"/>
  </si>
  <si>
    <t>6/22加保</t>
    <phoneticPr fontId="0" type="Hiragana"/>
  </si>
  <si>
    <t>6/26加保</t>
    <phoneticPr fontId="0" type="Hiragana"/>
  </si>
  <si>
    <t>02931</t>
    <phoneticPr fontId="0" type="Hiragana"/>
  </si>
  <si>
    <t>03025</t>
    <phoneticPr fontId="0" type="Hiragana"/>
  </si>
  <si>
    <t>01735</t>
    <phoneticPr fontId="0" type="Hiragana"/>
  </si>
  <si>
    <t>02929</t>
    <phoneticPr fontId="0" type="Hiragana"/>
  </si>
  <si>
    <t>03016</t>
    <phoneticPr fontId="0" type="Hiragana"/>
  </si>
  <si>
    <t>02872</t>
    <phoneticPr fontId="0" type="Hiragana"/>
  </si>
  <si>
    <t>01628</t>
    <phoneticPr fontId="0" type="Hiragana"/>
  </si>
  <si>
    <t>03022</t>
    <phoneticPr fontId="0" type="Hiragana"/>
  </si>
  <si>
    <t>03023</t>
    <phoneticPr fontId="0" type="Hiragana"/>
  </si>
  <si>
    <t>03024</t>
    <phoneticPr fontId="0" type="Hiragana"/>
  </si>
  <si>
    <t>03026</t>
    <phoneticPr fontId="0" type="Hiragana"/>
  </si>
  <si>
    <t>03027</t>
    <phoneticPr fontId="0" type="Hiragana"/>
  </si>
  <si>
    <t>03028</t>
    <phoneticPr fontId="0" type="Hiragana"/>
  </si>
  <si>
    <t>03029</t>
    <phoneticPr fontId="0" type="Hiragana"/>
  </si>
  <si>
    <t>03030</t>
    <phoneticPr fontId="0" type="Hiragana"/>
  </si>
  <si>
    <t>03031</t>
    <phoneticPr fontId="0" type="Hiragana"/>
  </si>
  <si>
    <t>03032</t>
    <phoneticPr fontId="0" type="Hiragana"/>
  </si>
  <si>
    <t>03033</t>
    <phoneticPr fontId="0" type="Hiragana"/>
  </si>
  <si>
    <t>03034</t>
    <phoneticPr fontId="0" type="Hiragana"/>
  </si>
  <si>
    <t>03035</t>
    <phoneticPr fontId="0" type="Hiragana"/>
  </si>
  <si>
    <t>03037</t>
    <phoneticPr fontId="0" type="Hiragana"/>
  </si>
  <si>
    <t>03038</t>
    <phoneticPr fontId="0" type="Hiragana"/>
  </si>
  <si>
    <t>03039</t>
    <phoneticPr fontId="0" type="Hiragana"/>
  </si>
  <si>
    <t>03036</t>
    <phoneticPr fontId="0" type="Hiragana"/>
  </si>
  <si>
    <t>6/8加保(不加健保)</t>
    <phoneticPr fontId="0" type="Hiragana"/>
  </si>
  <si>
    <t>6/27加保(不加健保)</t>
    <phoneticPr fontId="0" type="Hiragana"/>
  </si>
  <si>
    <t>王俊傑</t>
    <phoneticPr fontId="0" type="Hiragana"/>
  </si>
  <si>
    <t>黃育珊</t>
    <phoneticPr fontId="0" type="Hiragana"/>
  </si>
  <si>
    <t>李宗穎</t>
    <phoneticPr fontId="0" type="Hiragana"/>
  </si>
  <si>
    <t>潘茜妮</t>
    <phoneticPr fontId="0" type="Hiragana"/>
  </si>
  <si>
    <t>沙拉伍</t>
    <phoneticPr fontId="0" type="Hiragana"/>
  </si>
  <si>
    <t>謝佑民</t>
    <phoneticPr fontId="0" type="Hiragana"/>
  </si>
  <si>
    <t>陳彤樺</t>
    <phoneticPr fontId="0" type="Hiragana"/>
  </si>
  <si>
    <t>許竣傑</t>
    <phoneticPr fontId="0" type="Hiragana"/>
  </si>
  <si>
    <t>林長宏</t>
    <phoneticPr fontId="0" type="Hiragana"/>
  </si>
  <si>
    <t>符秋鳳</t>
    <phoneticPr fontId="0" type="Hiragana"/>
  </si>
  <si>
    <t>楊意晨</t>
    <phoneticPr fontId="0" type="Hiragana"/>
  </si>
  <si>
    <t>施皇嘉</t>
    <phoneticPr fontId="0" type="Hiragana"/>
  </si>
  <si>
    <t>詹瑋昌</t>
    <phoneticPr fontId="0" type="Hiragana"/>
  </si>
  <si>
    <t>王振丞</t>
    <phoneticPr fontId="0" type="Hiragana"/>
  </si>
  <si>
    <t>王重鈞</t>
    <phoneticPr fontId="0" type="Hiragana"/>
  </si>
  <si>
    <t>L125018366</t>
    <phoneticPr fontId="0" type="Hiragana"/>
  </si>
  <si>
    <t>84.03.13</t>
    <phoneticPr fontId="0" type="Hiragana"/>
  </si>
  <si>
    <t>6/28加保(不加健保)</t>
  </si>
  <si>
    <t>副管理師</t>
    <phoneticPr fontId="0" type="Hiragana"/>
  </si>
  <si>
    <t>管理師</t>
    <phoneticPr fontId="0" type="Hiragana"/>
  </si>
  <si>
    <t>家庭回收課</t>
    <phoneticPr fontId="0" type="Hiragana"/>
  </si>
  <si>
    <t>產品線管理課</t>
    <phoneticPr fontId="0" type="Hiragana"/>
  </si>
  <si>
    <t>03040</t>
    <phoneticPr fontId="0" type="Hiragana"/>
  </si>
  <si>
    <t>03041</t>
    <phoneticPr fontId="0" type="Hiragana"/>
  </si>
  <si>
    <t>6/29退保</t>
    <phoneticPr fontId="0" type="Hiragana"/>
  </si>
  <si>
    <t>6/29退保</t>
    <phoneticPr fontId="0" type="Hiragana"/>
  </si>
  <si>
    <t>嚴文健</t>
    <phoneticPr fontId="0" type="Hiragana"/>
  </si>
  <si>
    <t>6/30退保</t>
    <phoneticPr fontId="0" type="Hiragana"/>
  </si>
  <si>
    <t>通報日6/15;6/30最後工作日&amp;政府通報日&amp;6/30退保</t>
    <phoneticPr fontId="0" type="Hiragana"/>
  </si>
  <si>
    <t>03006</t>
    <phoneticPr fontId="0" type="Hiragana"/>
  </si>
  <si>
    <t>01810</t>
    <phoneticPr fontId="0" type="Hiragana"/>
  </si>
  <si>
    <t>02792</t>
    <phoneticPr fontId="0" type="Hiragana"/>
  </si>
  <si>
    <t>01561</t>
    <phoneticPr fontId="0" type="Hiragana"/>
  </si>
  <si>
    <t>01658</t>
    <phoneticPr fontId="0" type="Hiragana"/>
  </si>
  <si>
    <t>03039</t>
    <phoneticPr fontId="0" type="Hiragana"/>
  </si>
  <si>
    <t>01751</t>
    <phoneticPr fontId="0" type="Hiragana"/>
  </si>
  <si>
    <t>總經理室</t>
    <phoneticPr fontId="0" type="Hiragana"/>
  </si>
  <si>
    <t>高級管理師</t>
    <phoneticPr fontId="0" type="Hiragana"/>
  </si>
  <si>
    <t>02959</t>
    <phoneticPr fontId="0" type="Hiragana"/>
  </si>
  <si>
    <t>7/3加保</t>
    <phoneticPr fontId="0" type="Hiragana"/>
  </si>
  <si>
    <t>7/4加保</t>
    <phoneticPr fontId="0" type="Hiragana"/>
  </si>
  <si>
    <t>03042</t>
    <phoneticPr fontId="0" type="Hiragana"/>
  </si>
  <si>
    <t>03038</t>
    <phoneticPr fontId="0" type="Hiragana"/>
  </si>
  <si>
    <t>北區業務課</t>
    <phoneticPr fontId="0" type="Hiragana"/>
  </si>
  <si>
    <t>機動車客服行銷課</t>
    <phoneticPr fontId="0" type="Hiragana"/>
  </si>
  <si>
    <t>03043</t>
    <phoneticPr fontId="0" type="Hiragana"/>
  </si>
  <si>
    <t>03044</t>
    <phoneticPr fontId="0" type="Hiragana"/>
  </si>
  <si>
    <t>03045</t>
    <phoneticPr fontId="0" type="Hiragana"/>
  </si>
  <si>
    <t>03046</t>
    <phoneticPr fontId="0" type="Hiragana"/>
  </si>
  <si>
    <t>國際事業處</t>
    <phoneticPr fontId="0" type="Hiragana"/>
  </si>
  <si>
    <t>01960</t>
    <phoneticPr fontId="0" type="Hiragana"/>
  </si>
  <si>
    <t>助管師</t>
    <phoneticPr fontId="0" type="Hiragana"/>
  </si>
  <si>
    <t>通報日6/30;最後工作日&amp;政府通報日7/9&amp;7/9退保</t>
    <phoneticPr fontId="0" type="Hiragana"/>
  </si>
  <si>
    <t>資深高級專員</t>
    <phoneticPr fontId="0" type="Hiragana"/>
  </si>
  <si>
    <t>7/10加保</t>
    <phoneticPr fontId="0" type="Hiragana"/>
  </si>
  <si>
    <t>02628</t>
    <phoneticPr fontId="0" type="Hiragana"/>
  </si>
  <si>
    <t>組長</t>
    <phoneticPr fontId="0" type="Hiragana"/>
  </si>
  <si>
    <t>7/11退保</t>
    <phoneticPr fontId="0" type="Hiragana"/>
  </si>
  <si>
    <t>V 7月不計薪(6月已付預告工資)</t>
    <phoneticPr fontId="0" type="Hiragana"/>
  </si>
  <si>
    <t>市場開發課</t>
    <phoneticPr fontId="0" type="Hiragana"/>
  </si>
  <si>
    <t>03048</t>
    <phoneticPr fontId="0" type="Hiragana"/>
  </si>
  <si>
    <t>副管理師</t>
    <phoneticPr fontId="0" type="Hiragana"/>
  </si>
  <si>
    <t>7/17加保</t>
    <phoneticPr fontId="0" type="Hiragana"/>
  </si>
  <si>
    <t>文山專案</t>
    <phoneticPr fontId="0" type="Hiragana"/>
  </si>
  <si>
    <t>03047</t>
    <phoneticPr fontId="0" type="Hiragana"/>
  </si>
  <si>
    <t>作業員</t>
    <phoneticPr fontId="0" type="Hiragana"/>
  </si>
  <si>
    <t>7/11加保</t>
    <phoneticPr fontId="0" type="Hiragana"/>
  </si>
  <si>
    <t>全興處理一課</t>
    <phoneticPr fontId="0" type="Hiragana"/>
  </si>
  <si>
    <t>02576</t>
    <phoneticPr fontId="0" type="Hiragana"/>
  </si>
  <si>
    <t>外勞</t>
    <phoneticPr fontId="0" type="Hiragana"/>
  </si>
  <si>
    <t>襄理</t>
    <phoneticPr fontId="0" type="Hiragana"/>
  </si>
  <si>
    <t>助理管理師</t>
    <phoneticPr fontId="0" type="Hiragana"/>
  </si>
  <si>
    <t>7/17加保</t>
    <phoneticPr fontId="0" type="Hiragana"/>
  </si>
  <si>
    <t>作業員</t>
    <phoneticPr fontId="0" type="Hiragana"/>
  </si>
  <si>
    <t>03049</t>
    <phoneticPr fontId="0" type="Hiragana"/>
  </si>
  <si>
    <t>北區倉儲組</t>
    <phoneticPr fontId="0" type="Hiragana"/>
  </si>
  <si>
    <t>林立純</t>
    <phoneticPr fontId="0" type="Hiragana"/>
  </si>
  <si>
    <t>歐邁</t>
    <phoneticPr fontId="0" type="Hiragana"/>
  </si>
  <si>
    <t>無7月不計薪(整月未出勤)</t>
    <phoneticPr fontId="0" type="Hiragana"/>
  </si>
  <si>
    <t>7/20加保</t>
    <phoneticPr fontId="0" type="Hiragana"/>
  </si>
  <si>
    <t>外勞</t>
    <phoneticPr fontId="0" type="Hiragana"/>
  </si>
  <si>
    <t>03051</t>
    <phoneticPr fontId="0" type="Hiragana"/>
  </si>
  <si>
    <t>全興造粒課</t>
    <phoneticPr fontId="0" type="Hiragana"/>
  </si>
  <si>
    <t>7/18加保</t>
    <phoneticPr fontId="0" type="Hiragana"/>
  </si>
  <si>
    <t>3.5噸司機</t>
    <phoneticPr fontId="0" type="Hiragana"/>
  </si>
  <si>
    <t>03050</t>
    <phoneticPr fontId="0" type="Hiragana"/>
  </si>
  <si>
    <t>員林課</t>
    <phoneticPr fontId="0" type="Hiragana"/>
  </si>
  <si>
    <t>提早離境，7月整月未出勤;7/22離境+7/22退保</t>
    <phoneticPr fontId="0" type="Hiragana"/>
  </si>
  <si>
    <t>歐嘉宜</t>
    <phoneticPr fontId="0" type="Hiragana"/>
  </si>
  <si>
    <t>郭雅雯</t>
    <phoneticPr fontId="0" type="Hiragana"/>
  </si>
  <si>
    <t>游志忠</t>
    <phoneticPr fontId="0" type="Hiragana"/>
  </si>
  <si>
    <t>周芯宥</t>
    <phoneticPr fontId="0" type="Hiragana"/>
  </si>
  <si>
    <t>陳薇帆</t>
    <phoneticPr fontId="0" type="Hiragana"/>
  </si>
  <si>
    <t>曾清和</t>
    <phoneticPr fontId="0" type="Hiragana"/>
  </si>
  <si>
    <t>廖嘉琳</t>
    <phoneticPr fontId="0" type="Hiragana"/>
  </si>
  <si>
    <t>羅建霖</t>
    <phoneticPr fontId="0" type="Hiragana"/>
  </si>
  <si>
    <t>文山專案</t>
    <phoneticPr fontId="0" type="Hiragana"/>
  </si>
  <si>
    <t>02694</t>
    <phoneticPr fontId="0" type="Hiragana"/>
  </si>
  <si>
    <t>婁小苗</t>
    <phoneticPr fontId="0" type="Hiragana"/>
  </si>
  <si>
    <t>作業員</t>
    <phoneticPr fontId="0" type="Hiragana"/>
  </si>
  <si>
    <t>7/10-12曠職三天;7/12退保</t>
    <phoneticPr fontId="0" type="Hiragana"/>
  </si>
  <si>
    <t>梁耀東</t>
    <phoneticPr fontId="0" type="Hiragana"/>
  </si>
  <si>
    <t>沙拉玉</t>
    <phoneticPr fontId="0" type="Hiragana"/>
  </si>
  <si>
    <t>03053</t>
    <phoneticPr fontId="0" type="Hiragana"/>
  </si>
  <si>
    <t>03054</t>
    <phoneticPr fontId="0" type="Hiragana"/>
  </si>
  <si>
    <t>03055</t>
    <phoneticPr fontId="0" type="Hiragana"/>
  </si>
  <si>
    <t>業務處營運管理課</t>
    <phoneticPr fontId="0" type="Hiragana"/>
  </si>
  <si>
    <t>03056</t>
    <phoneticPr fontId="0" type="Hiragana"/>
  </si>
  <si>
    <t>蔡中宇</t>
    <phoneticPr fontId="0" type="Hiragana"/>
  </si>
  <si>
    <t>施宥成</t>
    <phoneticPr fontId="0" type="Hiragana"/>
  </si>
  <si>
    <t>8/1加保</t>
    <phoneticPr fontId="0" type="Hiragana"/>
  </si>
  <si>
    <t>全興處理一課</t>
    <phoneticPr fontId="0" type="Hiragana"/>
  </si>
  <si>
    <t>03052</t>
    <phoneticPr fontId="0" type="Hiragana"/>
  </si>
  <si>
    <t>曹志宏</t>
    <phoneticPr fontId="0" type="Hiragana"/>
  </si>
  <si>
    <t>主任</t>
    <phoneticPr fontId="0" type="Hiragana"/>
  </si>
  <si>
    <t>7/24加保</t>
    <phoneticPr fontId="0" type="Hiragana"/>
  </si>
  <si>
    <t>中區業務課</t>
    <phoneticPr fontId="0" type="Hiragana"/>
  </si>
  <si>
    <t>03036</t>
    <phoneticPr fontId="0" type="Hiragana"/>
  </si>
  <si>
    <t>王振丞</t>
    <phoneticPr fontId="0" type="Hiragana"/>
  </si>
  <si>
    <t>專員</t>
    <phoneticPr fontId="0" type="Hiragana"/>
  </si>
  <si>
    <t>7/24退保</t>
    <phoneticPr fontId="0" type="Hiragana"/>
  </si>
  <si>
    <t>V</t>
    <phoneticPr fontId="0" type="Hiragana"/>
  </si>
  <si>
    <t>物流管理組</t>
    <phoneticPr fontId="0" type="Hiragana"/>
  </si>
  <si>
    <t>02984</t>
    <phoneticPr fontId="0" type="Hiragana"/>
  </si>
  <si>
    <t>張永安</t>
    <phoneticPr fontId="0" type="Hiragana"/>
  </si>
  <si>
    <t>壓縮車司機</t>
    <phoneticPr fontId="0" type="Hiragana"/>
  </si>
  <si>
    <t>7/31退保</t>
    <phoneticPr fontId="0" type="Hiragana"/>
  </si>
  <si>
    <t>03057</t>
    <phoneticPr fontId="0" type="Hiragana"/>
  </si>
  <si>
    <t>8/7加保</t>
    <phoneticPr fontId="0" type="Hiragana"/>
  </si>
  <si>
    <t>原工號:02989</t>
    <phoneticPr fontId="0" type="Hiragana"/>
  </si>
  <si>
    <t>8/8加保</t>
    <phoneticPr fontId="0" type="Hiragana"/>
  </si>
  <si>
    <t>03058</t>
    <phoneticPr fontId="0" type="Hiragana"/>
  </si>
  <si>
    <t>5/15-17曠職三天;5/17退保</t>
    <phoneticPr fontId="0" type="Hiragana"/>
  </si>
  <si>
    <t>副管理師</t>
    <phoneticPr fontId="0" type="Hiragana"/>
  </si>
  <si>
    <t>中區物流組</t>
    <phoneticPr fontId="0" type="Hiragana"/>
  </si>
  <si>
    <t>工程師</t>
    <phoneticPr fontId="0" type="Hiragana"/>
  </si>
  <si>
    <t>應用系統課</t>
    <phoneticPr fontId="0" type="Hiragana"/>
  </si>
  <si>
    <t>客服行銷課</t>
    <phoneticPr fontId="0" type="Hiragana"/>
  </si>
  <si>
    <t>02934</t>
    <phoneticPr fontId="0" type="Hiragana"/>
  </si>
  <si>
    <t>助理管理師</t>
    <phoneticPr fontId="0" type="Hiragana"/>
  </si>
  <si>
    <t>02352</t>
    <phoneticPr fontId="0" type="Hiragana"/>
  </si>
  <si>
    <t>外場人員</t>
    <phoneticPr fontId="0" type="Hiragana"/>
  </si>
  <si>
    <t>營運部</t>
    <phoneticPr fontId="0" type="Hiragana"/>
  </si>
  <si>
    <t>儲備幹部</t>
    <phoneticPr fontId="0" type="Hiragana"/>
  </si>
  <si>
    <t>03066</t>
    <phoneticPr fontId="0" type="Hiragana"/>
  </si>
  <si>
    <t>機動車客服行銷課</t>
    <phoneticPr fontId="0" type="Hiragana"/>
  </si>
  <si>
    <t>助理管理師</t>
    <phoneticPr fontId="0" type="Hiragana"/>
  </si>
  <si>
    <t>高級管理師</t>
    <phoneticPr fontId="0" type="Hiragana"/>
  </si>
  <si>
    <t>管理師</t>
    <phoneticPr fontId="0" type="Hiragana"/>
  </si>
  <si>
    <t>產品線管理課</t>
    <phoneticPr fontId="0" type="Hiragana"/>
  </si>
  <si>
    <t>賴偉弘</t>
    <phoneticPr fontId="0" type="Hiragana"/>
  </si>
  <si>
    <t>神岡課</t>
    <phoneticPr fontId="0" type="Hiragana"/>
  </si>
  <si>
    <t>外場人員</t>
    <phoneticPr fontId="0" type="Hiragana"/>
  </si>
  <si>
    <r>
      <t>外場</t>
    </r>
    <r>
      <rPr>
        <sz val="12"/>
        <color rgb="FF000000"/>
        <rFont val="微軟正黑體"/>
        <family val="2"/>
        <charset val="136"/>
      </rPr>
      <t>人員</t>
    </r>
    <phoneticPr fontId="0" type="Hiragana"/>
  </si>
  <si>
    <t>8/21加保</t>
    <phoneticPr fontId="0" type="Hiragana"/>
  </si>
  <si>
    <t>已加保:勞、團、健</t>
    <phoneticPr fontId="0" type="Hiragana"/>
  </si>
  <si>
    <t>已加保:勞、團</t>
    <phoneticPr fontId="0" type="Hiragana"/>
  </si>
  <si>
    <t>人資部(秘書)</t>
    <phoneticPr fontId="0" type="Hiragana"/>
  </si>
  <si>
    <t>業務處營運管理課</t>
    <phoneticPr fontId="0" type="Hiragana"/>
  </si>
  <si>
    <t>03061</t>
    <phoneticPr fontId="0" type="Hiragana"/>
  </si>
  <si>
    <t>助理管理師</t>
    <phoneticPr fontId="0" type="Hiragana"/>
  </si>
  <si>
    <t>8/16加保</t>
    <phoneticPr fontId="0" type="Hiragana"/>
  </si>
  <si>
    <t>神岡課</t>
    <phoneticPr fontId="0" type="Hiragana"/>
  </si>
  <si>
    <t>03062</t>
    <phoneticPr fontId="0" type="Hiragana"/>
  </si>
  <si>
    <t>外場人員</t>
    <phoneticPr fontId="0" type="Hiragana"/>
  </si>
  <si>
    <t>網管課</t>
    <phoneticPr fontId="0" type="Hiragana"/>
  </si>
  <si>
    <t>03059</t>
    <phoneticPr fontId="0" type="Hiragana"/>
  </si>
  <si>
    <t>高級工程師</t>
    <phoneticPr fontId="0" type="Hiragana"/>
  </si>
  <si>
    <t>8/14加保</t>
    <phoneticPr fontId="0" type="Hiragana"/>
  </si>
  <si>
    <t>北區業務課</t>
    <phoneticPr fontId="0" type="Hiragana"/>
  </si>
  <si>
    <t>03060</t>
    <phoneticPr fontId="0" type="Hiragana"/>
  </si>
  <si>
    <t>專員</t>
    <phoneticPr fontId="0" type="Hiragana"/>
  </si>
  <si>
    <t>中區倉儲組</t>
    <phoneticPr fontId="0" type="Hiragana"/>
  </si>
  <si>
    <t>03063</t>
    <phoneticPr fontId="0" type="Hiragana"/>
  </si>
  <si>
    <t>作業員</t>
    <phoneticPr fontId="0" type="Hiragana"/>
  </si>
  <si>
    <t>8/17加保</t>
    <phoneticPr fontId="0" type="Hiragana"/>
  </si>
  <si>
    <t>全興處理一課</t>
    <phoneticPr fontId="0" type="Hiragana"/>
  </si>
  <si>
    <t>03064</t>
    <phoneticPr fontId="0" type="Hiragana"/>
  </si>
  <si>
    <t>外勞</t>
    <phoneticPr fontId="0" type="Hiragana"/>
  </si>
  <si>
    <t>8/16入境(加保)</t>
    <phoneticPr fontId="0" type="Hiragana"/>
  </si>
  <si>
    <t>人資部</t>
    <phoneticPr fontId="0" type="Hiragana"/>
  </si>
  <si>
    <t>03065</t>
    <phoneticPr fontId="0" type="Hiragana"/>
  </si>
  <si>
    <t>高級管理師</t>
    <phoneticPr fontId="0" type="Hiragana"/>
  </si>
  <si>
    <t>8/21加保</t>
    <phoneticPr fontId="0" type="Hiragana"/>
  </si>
  <si>
    <t>8/22加保</t>
    <phoneticPr fontId="0" type="Hiragana"/>
  </si>
  <si>
    <t xml:space="preserve"> </t>
    <phoneticPr fontId="0" type="Hiragana"/>
  </si>
  <si>
    <t>03071</t>
    <phoneticPr fontId="0" type="Hiragana"/>
  </si>
  <si>
    <t>林煥雄</t>
    <phoneticPr fontId="0" type="Hiragana"/>
  </si>
  <si>
    <t>儲備幹部</t>
    <phoneticPr fontId="0" type="Hiragana"/>
  </si>
  <si>
    <t>便利通路課</t>
    <phoneticPr fontId="0" type="Hiragana"/>
  </si>
  <si>
    <t>8/23加保</t>
    <phoneticPr fontId="0" type="Hiragana"/>
  </si>
  <si>
    <t>8/23退保</t>
    <phoneticPr fontId="0" type="Hiragana"/>
  </si>
  <si>
    <t>03060</t>
    <phoneticPr fontId="0" type="Hiragana"/>
  </si>
  <si>
    <t>文山專案</t>
    <phoneticPr fontId="0" type="Hiragana"/>
  </si>
  <si>
    <t>作業員</t>
    <phoneticPr fontId="0" type="Hiragana"/>
  </si>
  <si>
    <t>8/21加保</t>
    <phoneticPr fontId="0" type="Hiragana"/>
  </si>
  <si>
    <t>北區專案組</t>
    <phoneticPr fontId="0" type="Hiragana"/>
  </si>
  <si>
    <t>8/24加保</t>
    <phoneticPr fontId="0" type="Hiragana"/>
  </si>
  <si>
    <t>神岡課</t>
    <phoneticPr fontId="0" type="Hiragana"/>
  </si>
  <si>
    <t>夾子車司機</t>
    <phoneticPr fontId="0" type="Hiragana"/>
  </si>
  <si>
    <t>8/23加保</t>
    <phoneticPr fontId="0" type="Hiragana"/>
  </si>
  <si>
    <t>應用系統課</t>
    <phoneticPr fontId="0" type="Hiragana"/>
  </si>
  <si>
    <t>03067</t>
    <phoneticPr fontId="0" type="Hiragana"/>
  </si>
  <si>
    <t>工程師</t>
    <phoneticPr fontId="0" type="Hiragana"/>
  </si>
  <si>
    <t>8/22退保</t>
    <phoneticPr fontId="0" type="Hiragana"/>
  </si>
  <si>
    <t>V</t>
    <phoneticPr fontId="0" type="Hiragana"/>
  </si>
  <si>
    <t>8/17-19曠職3天;8/22退保</t>
    <phoneticPr fontId="0" type="Hiragana"/>
  </si>
  <si>
    <t>業務處營運管理課</t>
    <phoneticPr fontId="0" type="Hiragana"/>
  </si>
  <si>
    <t>02709</t>
    <phoneticPr fontId="0" type="Hiragana"/>
  </si>
  <si>
    <t>李美如</t>
    <phoneticPr fontId="0" type="Hiragana"/>
  </si>
  <si>
    <t>助理管理師</t>
    <phoneticPr fontId="0" type="Hiragana"/>
  </si>
  <si>
    <t>8/7退保</t>
    <phoneticPr fontId="0" type="Hiragana"/>
  </si>
  <si>
    <t>V</t>
    <phoneticPr fontId="0" type="Hiragana"/>
  </si>
  <si>
    <t>神岡課</t>
    <phoneticPr fontId="0" type="Hiragana"/>
  </si>
  <si>
    <t>03058</t>
    <phoneticPr fontId="0" type="Hiragana"/>
  </si>
  <si>
    <t>張永隆</t>
    <phoneticPr fontId="0" type="Hiragana"/>
  </si>
  <si>
    <t>3.5噸司機</t>
    <phoneticPr fontId="0" type="Hiragana"/>
  </si>
  <si>
    <t>8/9-8/11曠職三天;8/12退保</t>
    <phoneticPr fontId="0" type="Hiragana"/>
  </si>
  <si>
    <t>02461</t>
    <phoneticPr fontId="0" type="Hiragana"/>
  </si>
  <si>
    <t>魏淑婷</t>
    <phoneticPr fontId="0" type="Hiragana"/>
  </si>
  <si>
    <t>8/14退保</t>
    <phoneticPr fontId="0" type="Hiragana"/>
  </si>
  <si>
    <t>00774</t>
    <phoneticPr fontId="0" type="Hiragana"/>
  </si>
  <si>
    <t>王宣詠</t>
    <phoneticPr fontId="0" type="Hiragana"/>
  </si>
  <si>
    <t>03042</t>
    <phoneticPr fontId="0" type="Hiragana"/>
  </si>
  <si>
    <t>游志忠</t>
    <phoneticPr fontId="0" type="Hiragana"/>
  </si>
  <si>
    <t>8/15退保</t>
    <phoneticPr fontId="0" type="Hiragana"/>
  </si>
  <si>
    <t>北區業務課</t>
    <phoneticPr fontId="0" type="Hiragana"/>
  </si>
  <si>
    <t>03054</t>
    <phoneticPr fontId="0" type="Hiragana"/>
  </si>
  <si>
    <t>陳志鴻</t>
    <phoneticPr fontId="0" type="Hiragana"/>
  </si>
  <si>
    <t>專員</t>
    <phoneticPr fontId="0" type="Hiragana"/>
  </si>
  <si>
    <t>8/16退保</t>
    <phoneticPr fontId="0" type="Hiragana"/>
  </si>
  <si>
    <t>人資部</t>
    <phoneticPr fontId="0" type="Hiragana"/>
  </si>
  <si>
    <t>02829</t>
    <phoneticPr fontId="0" type="Hiragana"/>
  </si>
  <si>
    <t>洪榮宗</t>
    <phoneticPr fontId="0" type="Hiragana"/>
  </si>
  <si>
    <t>主任</t>
    <phoneticPr fontId="0" type="Hiragana"/>
  </si>
  <si>
    <t>8/18退保</t>
    <phoneticPr fontId="0" type="Hiragana"/>
  </si>
  <si>
    <t>環保顧問部</t>
    <phoneticPr fontId="0" type="Hiragana"/>
  </si>
  <si>
    <t>03023</t>
    <phoneticPr fontId="0" type="Hiragana"/>
  </si>
  <si>
    <t>嚴文健</t>
    <phoneticPr fontId="0" type="Hiragana"/>
  </si>
  <si>
    <t>產品線管理課</t>
    <phoneticPr fontId="0" type="Hiragana"/>
  </si>
  <si>
    <t>03040</t>
    <phoneticPr fontId="0" type="Hiragana"/>
  </si>
  <si>
    <t>歐嘉宜</t>
    <phoneticPr fontId="0" type="Hiragana"/>
  </si>
  <si>
    <t>管理師</t>
    <phoneticPr fontId="0" type="Hiragana"/>
  </si>
  <si>
    <t>8/18退保</t>
    <phoneticPr fontId="0" type="Hiragana"/>
  </si>
  <si>
    <t>客服行銷課</t>
    <phoneticPr fontId="0" type="Hiragana"/>
  </si>
  <si>
    <t>02995</t>
    <phoneticPr fontId="0" type="Hiragana"/>
  </si>
  <si>
    <t>許素瑛</t>
    <phoneticPr fontId="0" type="Hiragana"/>
  </si>
  <si>
    <t>事務員</t>
    <phoneticPr fontId="0" type="Hiragana"/>
  </si>
  <si>
    <t>最後工作日&amp;通報日8/15;政府通報日8/24&amp;退保8/24</t>
    <phoneticPr fontId="0" type="Hiragana"/>
  </si>
  <si>
    <t>羅張勇</t>
    <phoneticPr fontId="0" type="Hiragana"/>
  </si>
  <si>
    <t>洪辰儒</t>
    <phoneticPr fontId="0" type="Hiragana"/>
  </si>
  <si>
    <t>高瑋鍵</t>
    <phoneticPr fontId="0" type="Hiragana"/>
  </si>
  <si>
    <t>羅振勳</t>
    <phoneticPr fontId="0" type="Hiragana"/>
  </si>
  <si>
    <t>蕭子凌</t>
    <phoneticPr fontId="0" type="Hiragana"/>
  </si>
  <si>
    <t>03067</t>
    <phoneticPr fontId="0" type="Hiragana"/>
  </si>
  <si>
    <t>03068</t>
    <phoneticPr fontId="0" type="Hiragana"/>
  </si>
  <si>
    <t>03070</t>
    <phoneticPr fontId="0" type="Hiragana"/>
  </si>
  <si>
    <t>03072</t>
    <phoneticPr fontId="0" type="Hiragana"/>
  </si>
  <si>
    <t>03069</t>
    <phoneticPr fontId="0" type="Hiragana"/>
  </si>
  <si>
    <t>03073</t>
    <phoneticPr fontId="0" type="Hiragana"/>
  </si>
  <si>
    <t>03075</t>
    <phoneticPr fontId="0" type="Hiragana"/>
  </si>
  <si>
    <t>03076</t>
    <phoneticPr fontId="0" type="Hiragana"/>
  </si>
  <si>
    <t>03074</t>
    <phoneticPr fontId="0" type="Hiragana"/>
  </si>
  <si>
    <t>黃珮雯</t>
    <phoneticPr fontId="0" type="Hiragana"/>
  </si>
  <si>
    <t>03077</t>
    <phoneticPr fontId="0" type="Hiragana"/>
  </si>
  <si>
    <t>03079</t>
    <phoneticPr fontId="0" type="Hiragana"/>
  </si>
  <si>
    <t>03080</t>
    <phoneticPr fontId="0" type="Hiragana"/>
  </si>
  <si>
    <t>陳志鴻</t>
    <phoneticPr fontId="0" type="Hiragana"/>
  </si>
  <si>
    <t>林敏宜</t>
    <phoneticPr fontId="0" type="Hiragana"/>
  </si>
  <si>
    <t>林千儷</t>
    <phoneticPr fontId="0" type="Hiragana"/>
  </si>
  <si>
    <t>陳秉謙</t>
    <phoneticPr fontId="0" type="Hiragana"/>
  </si>
  <si>
    <t>張永隆</t>
    <phoneticPr fontId="0" type="Hiragana"/>
  </si>
  <si>
    <t>林君鴻</t>
    <phoneticPr fontId="0" type="Hiragana"/>
  </si>
  <si>
    <t>蕭子凌</t>
    <phoneticPr fontId="0" type="Hiragana"/>
  </si>
  <si>
    <t>高宛琳</t>
    <phoneticPr fontId="0" type="Hiragana"/>
  </si>
  <si>
    <t>羅振勳</t>
    <phoneticPr fontId="0" type="Hiragana"/>
  </si>
  <si>
    <t>高瑋鍵</t>
    <phoneticPr fontId="0" type="Hiragana"/>
  </si>
  <si>
    <t>普瓦龍</t>
    <phoneticPr fontId="0" type="Hiragana"/>
  </si>
  <si>
    <t>陳俊維</t>
    <phoneticPr fontId="0" type="Hiragana"/>
  </si>
  <si>
    <t>黃登懋</t>
    <phoneticPr fontId="0" type="Hiragana"/>
  </si>
  <si>
    <t>洪辰儒</t>
    <phoneticPr fontId="0" type="Hiragana"/>
  </si>
  <si>
    <t>管津盈</t>
    <phoneticPr fontId="0" type="Hiragana"/>
  </si>
  <si>
    <t>王珮蓉</t>
    <phoneticPr fontId="0" type="Hiragana"/>
  </si>
  <si>
    <t>王健安</t>
    <phoneticPr fontId="0" type="Hiragana"/>
  </si>
  <si>
    <t>李旻峰</t>
    <phoneticPr fontId="0" type="Hiragana"/>
  </si>
  <si>
    <t>林泰源</t>
    <phoneticPr fontId="0" type="Hiragana"/>
  </si>
  <si>
    <t>鍾佩華</t>
    <phoneticPr fontId="0" type="Hiragana"/>
  </si>
  <si>
    <t>蘇源清</t>
    <phoneticPr fontId="0" type="Hiragana"/>
  </si>
  <si>
    <t>鍾錦瑭</t>
    <phoneticPr fontId="0" type="Hiragana"/>
  </si>
  <si>
    <t>8/30退保</t>
    <phoneticPr fontId="0" type="Hiragana"/>
  </si>
  <si>
    <t>文山專案組</t>
    <phoneticPr fontId="0" type="Hiragana"/>
  </si>
  <si>
    <t>施皇嘉</t>
    <phoneticPr fontId="0" type="Hiragana"/>
  </si>
  <si>
    <t>金馬組</t>
    <phoneticPr fontId="0" type="Hiragana"/>
  </si>
  <si>
    <t>文山專案課</t>
    <phoneticPr fontId="0" type="Hiragana"/>
  </si>
  <si>
    <t>8/31退保</t>
    <phoneticPr fontId="0" type="Hiragana"/>
  </si>
  <si>
    <t>全興造粒課</t>
    <phoneticPr fontId="0" type="Hiragana"/>
  </si>
  <si>
    <t>中區物流組</t>
    <phoneticPr fontId="0" type="Hiragana"/>
  </si>
  <si>
    <t>金馬組</t>
    <phoneticPr fontId="0" type="Hiragana"/>
  </si>
  <si>
    <t>9/1加保</t>
    <phoneticPr fontId="0" type="Hiragana"/>
  </si>
  <si>
    <t>03081</t>
    <phoneticPr fontId="0" type="Hiragana"/>
  </si>
  <si>
    <t>03082</t>
    <phoneticPr fontId="0" type="Hiragana"/>
  </si>
  <si>
    <t>03083</t>
    <phoneticPr fontId="0" type="Hiragana"/>
  </si>
  <si>
    <t>03084</t>
    <phoneticPr fontId="0" type="Hiragana"/>
  </si>
  <si>
    <t>北區物流課</t>
    <phoneticPr fontId="0" type="Hiragana"/>
  </si>
  <si>
    <t>9/4加保</t>
    <phoneticPr fontId="0" type="Hiragana"/>
  </si>
  <si>
    <t>03075</t>
    <phoneticPr fontId="0" type="Hiragana"/>
  </si>
  <si>
    <t>主管司機</t>
    <phoneticPr fontId="0" type="Hiragana"/>
  </si>
  <si>
    <t>北區專案組</t>
    <phoneticPr fontId="0" type="Hiragana"/>
  </si>
  <si>
    <t>家庭回收課</t>
    <phoneticPr fontId="0" type="Hiragana"/>
  </si>
  <si>
    <t>02922</t>
    <phoneticPr fontId="0" type="Hiragana"/>
  </si>
  <si>
    <t>副管理師</t>
    <phoneticPr fontId="0" type="Hiragana"/>
  </si>
  <si>
    <t>人資部(司機)</t>
    <phoneticPr fontId="0" type="Hiragana"/>
  </si>
  <si>
    <t>人資部</t>
    <phoneticPr fontId="0" type="Hiragana"/>
  </si>
  <si>
    <t>資深高級工程師</t>
    <phoneticPr fontId="0" type="Hiragana"/>
  </si>
  <si>
    <t>應用系統課</t>
    <phoneticPr fontId="0" type="Hiragana"/>
  </si>
  <si>
    <t>03085</t>
    <phoneticPr fontId="0" type="Hiragana"/>
  </si>
  <si>
    <t>03086</t>
    <phoneticPr fontId="0" type="Hiragana"/>
  </si>
  <si>
    <t>03087</t>
    <phoneticPr fontId="0" type="Hiragana"/>
  </si>
  <si>
    <t>中區倉儲組</t>
    <phoneticPr fontId="0" type="Hiragana"/>
  </si>
  <si>
    <t>9/5退保</t>
    <phoneticPr fontId="0" type="Hiragana"/>
  </si>
  <si>
    <t>9/7退保</t>
    <phoneticPr fontId="0" type="Hiragana"/>
  </si>
  <si>
    <t>協理</t>
    <phoneticPr fontId="0" type="Hiragana"/>
  </si>
  <si>
    <t>9/7加保，薪資及年資自9/1起算</t>
    <phoneticPr fontId="0" type="Hiragana"/>
  </si>
  <si>
    <t>2016/8/1-2017/8/31為顧問</t>
    <phoneticPr fontId="0" type="Hiragana"/>
  </si>
  <si>
    <t>便利通路課</t>
    <phoneticPr fontId="0" type="Hiragana"/>
  </si>
  <si>
    <t>9/8退保</t>
    <phoneticPr fontId="0" type="Hiragana"/>
  </si>
  <si>
    <t>助理會計</t>
    <phoneticPr fontId="0" type="Hiragana"/>
  </si>
  <si>
    <t>9/8加保</t>
    <phoneticPr fontId="0" type="Hiragana"/>
  </si>
  <si>
    <t>03088</t>
    <phoneticPr fontId="0" type="Hiragana"/>
  </si>
  <si>
    <t>金馬組</t>
    <phoneticPr fontId="0" type="Hiragana"/>
  </si>
  <si>
    <t>03003</t>
    <phoneticPr fontId="0" type="Hiragana"/>
  </si>
  <si>
    <r>
      <t>3.5噸</t>
    </r>
    <r>
      <rPr>
        <sz val="12"/>
        <rFont val="微軟正黑體"/>
        <family val="2"/>
        <charset val="136"/>
      </rPr>
      <t>司機</t>
    </r>
    <phoneticPr fontId="0" type="Hiragana"/>
  </si>
  <si>
    <t>外籍</t>
    <phoneticPr fontId="0" type="Hiragana"/>
  </si>
  <si>
    <t>9/11加保</t>
    <phoneticPr fontId="0" type="Hiragana"/>
  </si>
  <si>
    <t>9/9退保</t>
    <phoneticPr fontId="0" type="Hiragana"/>
  </si>
  <si>
    <t>03089</t>
    <phoneticPr fontId="0" type="Hiragana"/>
  </si>
  <si>
    <t>8/18-23曠職3.5天;8/23退保</t>
    <phoneticPr fontId="0" type="Hiragana"/>
  </si>
  <si>
    <t>9/6-9/8曠職3天;9/8退保</t>
    <phoneticPr fontId="0" type="Hiragana"/>
  </si>
  <si>
    <t>9/10退保</t>
    <phoneticPr fontId="0" type="Hiragana"/>
  </si>
  <si>
    <t>9/12退保</t>
    <phoneticPr fontId="0" type="Hiragana"/>
  </si>
  <si>
    <t>稽核室</t>
    <phoneticPr fontId="0" type="Hiragana"/>
  </si>
  <si>
    <t>01908</t>
    <phoneticPr fontId="0" type="Hiragana"/>
  </si>
  <si>
    <t>稽核主管</t>
    <phoneticPr fontId="0" type="Hiragana"/>
  </si>
  <si>
    <t>9/13退保</t>
    <phoneticPr fontId="0" type="Hiragana"/>
  </si>
  <si>
    <t>V</t>
    <phoneticPr fontId="0" type="Hiragana"/>
  </si>
  <si>
    <t>神岡課</t>
    <phoneticPr fontId="0" type="Hiragana"/>
  </si>
  <si>
    <t>3.5噸司機</t>
    <phoneticPr fontId="0" type="Hiragana"/>
  </si>
  <si>
    <t>文山專案課</t>
    <phoneticPr fontId="0" type="Hiragana"/>
  </si>
  <si>
    <t>9/12加保</t>
    <phoneticPr fontId="0" type="Hiragana"/>
  </si>
  <si>
    <t>03090</t>
    <phoneticPr fontId="0" type="Hiragana"/>
  </si>
  <si>
    <t>03092</t>
    <phoneticPr fontId="0" type="Hiragana"/>
  </si>
  <si>
    <t>副管理師</t>
    <phoneticPr fontId="0" type="Hiragana"/>
  </si>
  <si>
    <t>黃底=所有資料繳齊、紅字=未看到履歷</t>
    <phoneticPr fontId="0" type="Hiragana"/>
  </si>
  <si>
    <t>原工號03091</t>
    <phoneticPr fontId="0" type="Hiragana"/>
  </si>
  <si>
    <t>營運部</t>
    <phoneticPr fontId="0" type="Hiragana"/>
  </si>
  <si>
    <t>經理</t>
    <phoneticPr fontId="0" type="Hiragana"/>
  </si>
  <si>
    <t>北區倉儲組</t>
    <phoneticPr fontId="0" type="Hiragana"/>
  </si>
  <si>
    <r>
      <t>8/25加保</t>
    </r>
    <r>
      <rPr>
        <sz val="12"/>
        <color rgb="FFFF0000"/>
        <rFont val="微軟正黑體"/>
        <family val="2"/>
        <charset val="136"/>
      </rPr>
      <t>(健保調整至9/4加保)</t>
    </r>
    <phoneticPr fontId="0" type="Hiragana"/>
  </si>
  <si>
    <t>03094</t>
    <phoneticPr fontId="0" type="Hiragana"/>
  </si>
  <si>
    <t>9/17入境、9/18加保</t>
    <phoneticPr fontId="0" type="Hiragana"/>
  </si>
  <si>
    <t>03091</t>
    <phoneticPr fontId="0" type="Hiragana"/>
  </si>
  <si>
    <t>03093</t>
    <phoneticPr fontId="0" type="Hiragana"/>
  </si>
  <si>
    <t>9/18退保</t>
    <phoneticPr fontId="0" type="Hiragana"/>
  </si>
  <si>
    <t>9/18加保</t>
    <phoneticPr fontId="0" type="Hiragana"/>
  </si>
  <si>
    <t>9/16退保</t>
    <phoneticPr fontId="0" type="Hiragana"/>
  </si>
  <si>
    <t>林家豪</t>
    <phoneticPr fontId="0" type="Hiragana"/>
  </si>
  <si>
    <t>王世英</t>
    <phoneticPr fontId="0" type="Hiragana"/>
  </si>
  <si>
    <t>劉思吟</t>
    <phoneticPr fontId="0" type="Hiragana"/>
  </si>
  <si>
    <t>蔡中宇</t>
    <phoneticPr fontId="0" type="Hiragana"/>
  </si>
  <si>
    <t>王珮蓉</t>
    <phoneticPr fontId="0" type="Hiragana"/>
  </si>
  <si>
    <t>文山專案</t>
    <phoneticPr fontId="0" type="Hiragana"/>
  </si>
  <si>
    <t>文山專案組</t>
    <phoneticPr fontId="0" type="Hiragana"/>
  </si>
  <si>
    <t>9/19加保</t>
    <phoneticPr fontId="0" type="Hiragana"/>
  </si>
  <si>
    <t>03095</t>
    <phoneticPr fontId="0" type="Hiragana"/>
  </si>
  <si>
    <t>03096</t>
    <phoneticPr fontId="0" type="Hiragana"/>
  </si>
  <si>
    <t>外籍</t>
    <phoneticPr fontId="0" type="Hiragana"/>
  </si>
  <si>
    <t>03097</t>
    <phoneticPr fontId="0" type="Hiragana"/>
  </si>
  <si>
    <t>03098</t>
    <phoneticPr fontId="0" type="Hiragana"/>
  </si>
  <si>
    <t>9/20加保</t>
    <phoneticPr fontId="0" type="Hiragana"/>
  </si>
  <si>
    <t>全興造粒課</t>
    <phoneticPr fontId="0" type="Hiragana"/>
  </si>
  <si>
    <t>03008</t>
    <phoneticPr fontId="0" type="Hiragana"/>
  </si>
  <si>
    <t>外勞</t>
    <phoneticPr fontId="0" type="Hiragana"/>
  </si>
  <si>
    <t>9月薪資於9/21發放，不入系統結薪</t>
    <phoneticPr fontId="0" type="Hiragana"/>
  </si>
  <si>
    <t>文山專案</t>
    <phoneticPr fontId="0" type="Hiragana"/>
  </si>
  <si>
    <t>作業員</t>
    <phoneticPr fontId="0" type="Hiragana"/>
  </si>
  <si>
    <t>V</t>
    <phoneticPr fontId="0" type="Hiragana"/>
  </si>
  <si>
    <t>9/21退保</t>
    <phoneticPr fontId="0" type="Hiragana"/>
  </si>
  <si>
    <t>斗六課</t>
    <phoneticPr fontId="0" type="Hiragana"/>
  </si>
  <si>
    <t>外場人員</t>
    <phoneticPr fontId="0" type="Hiragana"/>
  </si>
  <si>
    <t>9/21加保</t>
    <phoneticPr fontId="0" type="Hiragana"/>
  </si>
  <si>
    <t>03099</t>
    <phoneticPr fontId="0" type="Hiragana"/>
  </si>
  <si>
    <t>金馬站</t>
    <phoneticPr fontId="0" type="Hiragana"/>
  </si>
  <si>
    <t>外場人員</t>
    <phoneticPr fontId="0" type="Hiragana"/>
  </si>
  <si>
    <t>環保顧問部</t>
    <phoneticPr fontId="0" type="Hiragana"/>
  </si>
  <si>
    <t>管理師</t>
    <phoneticPr fontId="0" type="Hiragana"/>
  </si>
  <si>
    <t>營運部</t>
    <phoneticPr fontId="0" type="Hiragana"/>
  </si>
  <si>
    <t>賴冠丞</t>
    <phoneticPr fontId="0" type="Hiragana"/>
  </si>
  <si>
    <t>儲備幹部</t>
    <phoneticPr fontId="0" type="Hiragana"/>
  </si>
  <si>
    <t>03100</t>
    <phoneticPr fontId="0" type="Hiragana"/>
  </si>
  <si>
    <t>03101</t>
    <phoneticPr fontId="0" type="Hiragana"/>
  </si>
  <si>
    <t>01922</t>
    <phoneticPr fontId="0" type="Hiragana"/>
  </si>
  <si>
    <t>助管師</t>
    <phoneticPr fontId="0" type="Hiragana"/>
  </si>
  <si>
    <t>文山專案組</t>
    <phoneticPr fontId="0" type="Hiragana"/>
  </si>
  <si>
    <t>作業員</t>
    <phoneticPr fontId="0" type="Hiragana"/>
  </si>
  <si>
    <t>9/19退保</t>
    <phoneticPr fontId="0" type="Hiragana"/>
  </si>
  <si>
    <t>最後上班日9/20，9/21結清，9/22退保+9/22離境</t>
    <phoneticPr fontId="0" type="Hiragana"/>
  </si>
  <si>
    <t>09-18</t>
    <phoneticPr fontId="0" type="Hiragana"/>
  </si>
  <si>
    <t>9/25加保</t>
    <phoneticPr fontId="0" type="Hiragana"/>
  </si>
  <si>
    <t>原工號03102</t>
    <phoneticPr fontId="0" type="Hiragana"/>
  </si>
  <si>
    <t>03102</t>
    <phoneticPr fontId="0" type="Hiragana"/>
  </si>
  <si>
    <t>9/20退保</t>
    <phoneticPr fontId="0" type="Hiragana"/>
  </si>
  <si>
    <t>9/26退保</t>
    <phoneticPr fontId="0" type="Hiragana"/>
  </si>
  <si>
    <t>9/26加保</t>
    <phoneticPr fontId="0" type="Hiragana"/>
  </si>
  <si>
    <t>顏嘉賢</t>
    <phoneticPr fontId="0" type="Hiragana"/>
  </si>
  <si>
    <t>黃泓鈞</t>
    <phoneticPr fontId="0" type="Hiragana"/>
  </si>
  <si>
    <t>吳侑霖</t>
    <phoneticPr fontId="0" type="Hiragana"/>
  </si>
  <si>
    <t>林振祥</t>
    <phoneticPr fontId="0" type="Hiragana"/>
  </si>
  <si>
    <t>李勝文</t>
    <phoneticPr fontId="0" type="Hiragana"/>
  </si>
  <si>
    <t>劉上緯</t>
    <phoneticPr fontId="0" type="Hiragana"/>
  </si>
  <si>
    <t>莊國榮</t>
    <phoneticPr fontId="0" type="Hiragana"/>
  </si>
  <si>
    <t>張雅蘭</t>
    <phoneticPr fontId="0" type="Hiragana"/>
  </si>
  <si>
    <t>林承德</t>
    <phoneticPr fontId="0" type="Hiragana"/>
  </si>
  <si>
    <t>謝訓謙</t>
    <phoneticPr fontId="0" type="Hiragana"/>
  </si>
  <si>
    <t>吳孟蓉</t>
    <phoneticPr fontId="0" type="Hiragana"/>
  </si>
  <si>
    <t>張利源</t>
    <phoneticPr fontId="0" type="Hiragana"/>
  </si>
  <si>
    <t>洪睿妤</t>
    <phoneticPr fontId="0" type="Hiragana"/>
  </si>
  <si>
    <t>廖楹涓</t>
    <phoneticPr fontId="0" type="Hiragana"/>
  </si>
  <si>
    <t>葉雲升</t>
    <phoneticPr fontId="0" type="Hiragana"/>
  </si>
  <si>
    <t>沈豊晋</t>
    <phoneticPr fontId="0" type="Hiragana"/>
  </si>
  <si>
    <t>林旭融</t>
    <phoneticPr fontId="0" type="Hiragana"/>
  </si>
  <si>
    <t>林耕葆</t>
    <phoneticPr fontId="0" type="Hiragana"/>
  </si>
  <si>
    <t>楊宜倫</t>
    <phoneticPr fontId="0" type="Hiragana"/>
  </si>
  <si>
    <t>林建芳</t>
    <phoneticPr fontId="0" type="Hiragana"/>
  </si>
  <si>
    <t>詹硯名</t>
    <phoneticPr fontId="0" type="Hiragana"/>
  </si>
  <si>
    <t>塔納沙</t>
    <phoneticPr fontId="0" type="Hiragana"/>
  </si>
  <si>
    <t>V當天只出勤3.5小時故不計薪</t>
    <phoneticPr fontId="0" type="Hiragana"/>
  </si>
  <si>
    <t>阿盧</t>
    <phoneticPr fontId="0" type="Hiragana"/>
  </si>
  <si>
    <t>蘇源清</t>
    <phoneticPr fontId="0" type="Hiragana"/>
  </si>
  <si>
    <t>張云瑞</t>
    <phoneticPr fontId="0" type="Hiragana"/>
  </si>
  <si>
    <t>李忠華</t>
    <phoneticPr fontId="0" type="Hiragana"/>
  </si>
  <si>
    <t>張心齊</t>
    <phoneticPr fontId="0" type="Hiragana"/>
  </si>
  <si>
    <t>農志豪</t>
    <phoneticPr fontId="0" type="Hiragana"/>
  </si>
  <si>
    <t>羅儷英</t>
    <phoneticPr fontId="0" type="Hiragana"/>
  </si>
  <si>
    <t>鍾錦瑭</t>
    <phoneticPr fontId="0" type="Hiragana"/>
  </si>
  <si>
    <t>温壽昌</t>
    <phoneticPr fontId="0" type="Hiragana"/>
  </si>
  <si>
    <t>謝佑民</t>
    <phoneticPr fontId="0" type="Hiragana"/>
  </si>
  <si>
    <t>蔡佩娟</t>
    <phoneticPr fontId="0" type="Hiragana"/>
  </si>
  <si>
    <t>9/27退保</t>
    <phoneticPr fontId="0" type="Hiragana"/>
  </si>
  <si>
    <t>Administrator</t>
    <phoneticPr fontId="0" type="Hiragana"/>
  </si>
  <si>
    <t>北區專案組</t>
    <phoneticPr fontId="0" type="Hiragana"/>
  </si>
  <si>
    <t>作業員</t>
    <phoneticPr fontId="0" type="Hiragana"/>
  </si>
  <si>
    <t>中區業務課</t>
    <phoneticPr fontId="0" type="Hiragana"/>
  </si>
  <si>
    <t>溫正豪</t>
    <phoneticPr fontId="0" type="Hiragana"/>
  </si>
  <si>
    <t>業務專員</t>
    <phoneticPr fontId="0" type="Hiragana"/>
  </si>
  <si>
    <t>V</t>
    <phoneticPr fontId="0" type="Hiragana"/>
  </si>
  <si>
    <t>9/29退保</t>
    <phoneticPr fontId="0" type="Hiragana"/>
  </si>
  <si>
    <t>全興處理一課</t>
    <phoneticPr fontId="0" type="Hiragana"/>
  </si>
  <si>
    <t>02785</t>
    <phoneticPr fontId="0" type="Hiragana"/>
  </si>
  <si>
    <t>外勞</t>
    <phoneticPr fontId="0" type="Hiragana"/>
  </si>
  <si>
    <t>吳侑霖</t>
    <phoneticPr fontId="0" type="Hiragana"/>
  </si>
  <si>
    <t>阿替</t>
    <phoneticPr fontId="0" type="Hiragana"/>
  </si>
  <si>
    <t>林承德</t>
    <phoneticPr fontId="0" type="Hiragana"/>
  </si>
  <si>
    <t>陳建伸</t>
    <phoneticPr fontId="0" type="Hiragana"/>
  </si>
  <si>
    <t>許閔茹</t>
    <phoneticPr fontId="0" type="Hiragana"/>
  </si>
  <si>
    <t>鄭汶暟</t>
    <phoneticPr fontId="0" type="Hiragana"/>
  </si>
  <si>
    <t>產品線管理課</t>
    <phoneticPr fontId="0" type="Hiragana"/>
  </si>
  <si>
    <t>副管理師</t>
    <phoneticPr fontId="0" type="Hiragana"/>
  </si>
  <si>
    <t>V</t>
    <phoneticPr fontId="0" type="Hiragana"/>
  </si>
  <si>
    <t>金馬組</t>
    <phoneticPr fontId="0" type="Hiragana"/>
  </si>
  <si>
    <t>03089</t>
    <phoneticPr fontId="0" type="Hiragana"/>
  </si>
  <si>
    <t>3.5噸司機</t>
    <phoneticPr fontId="0" type="Hiragana"/>
  </si>
  <si>
    <t>02128</t>
    <phoneticPr fontId="0" type="Hiragana"/>
  </si>
  <si>
    <t>9/30退保</t>
    <phoneticPr fontId="0" type="Hiragana"/>
  </si>
  <si>
    <t>原工號03103</t>
    <phoneticPr fontId="0" type="Hiragana"/>
  </si>
  <si>
    <t>劉文德</t>
    <phoneticPr fontId="0" type="Hiragana"/>
  </si>
  <si>
    <t>杜廣德</t>
    <phoneticPr fontId="0" type="Hiragana"/>
  </si>
  <si>
    <t>李莊仁</t>
    <phoneticPr fontId="0" type="Hiragana"/>
  </si>
  <si>
    <t>北區專案組</t>
    <phoneticPr fontId="0" type="Hiragana"/>
  </si>
  <si>
    <t>林鋒霖</t>
    <phoneticPr fontId="0" type="Hiragana"/>
  </si>
  <si>
    <t>陳致瑋</t>
    <phoneticPr fontId="0" type="Hiragana"/>
  </si>
  <si>
    <t>潘彥禎</t>
    <phoneticPr fontId="0" type="Hiragana"/>
  </si>
  <si>
    <t>陳品文</t>
    <phoneticPr fontId="0" type="Hiragana"/>
  </si>
  <si>
    <t>郭景樂</t>
    <phoneticPr fontId="0" type="Hiragana"/>
  </si>
  <si>
    <t>03103</t>
    <phoneticPr fontId="0" type="Hiragana"/>
  </si>
  <si>
    <t>10/2加保，當天僅做半天不予計薪</t>
    <phoneticPr fontId="0" type="Hiragana"/>
  </si>
  <si>
    <t>10/2加保</t>
    <phoneticPr fontId="0" type="Hiragana"/>
  </si>
  <si>
    <t>全興處理二課</t>
    <phoneticPr fontId="0" type="Hiragana"/>
  </si>
  <si>
    <t>外勞</t>
    <phoneticPr fontId="0" type="Hiragana"/>
  </si>
  <si>
    <t>龍五</t>
    <phoneticPr fontId="0" type="Hiragana"/>
  </si>
  <si>
    <t>10/1入境、10/2加保</t>
    <phoneticPr fontId="0" type="Hiragana"/>
  </si>
  <si>
    <t>X</t>
    <phoneticPr fontId="0" type="Hiragana"/>
  </si>
  <si>
    <t>03106</t>
    <phoneticPr fontId="0" type="Hiragana"/>
  </si>
  <si>
    <t>03104</t>
    <phoneticPr fontId="0" type="Hiragana"/>
  </si>
  <si>
    <t>03105</t>
    <phoneticPr fontId="0" type="Hiragana"/>
  </si>
  <si>
    <t>03107</t>
    <phoneticPr fontId="0" type="Hiragana"/>
  </si>
  <si>
    <t>03108</t>
    <phoneticPr fontId="0" type="Hiragana"/>
  </si>
  <si>
    <t>03109</t>
    <phoneticPr fontId="0" type="Hiragana"/>
  </si>
  <si>
    <t>03110</t>
    <phoneticPr fontId="0" type="Hiragana"/>
  </si>
  <si>
    <t>10/2領9月薪(不離境)</t>
    <phoneticPr fontId="0" type="Hiragana"/>
  </si>
  <si>
    <t>陳信佳</t>
    <phoneticPr fontId="0" type="Hiragana"/>
  </si>
  <si>
    <t>劉上緯</t>
    <phoneticPr fontId="0" type="Hiragana"/>
  </si>
  <si>
    <t>鄭汶暟</t>
    <phoneticPr fontId="0" type="Hiragana"/>
  </si>
  <si>
    <t>鐘永華</t>
    <phoneticPr fontId="0" type="Hiragana"/>
  </si>
  <si>
    <t>張利源</t>
    <phoneticPr fontId="0" type="Hiragana"/>
  </si>
  <si>
    <t>陳火煌</t>
    <phoneticPr fontId="0" type="Hiragana"/>
  </si>
  <si>
    <t>劉伯威</t>
    <phoneticPr fontId="0" type="Hiragana"/>
  </si>
  <si>
    <t>10/3退保</t>
    <phoneticPr fontId="0" type="Hiragana"/>
  </si>
  <si>
    <t>10/3加保</t>
    <phoneticPr fontId="0" type="Hiragana"/>
  </si>
  <si>
    <t>03111</t>
    <phoneticPr fontId="0" type="Hiragana"/>
  </si>
  <si>
    <t>行銷企劃課</t>
    <phoneticPr fontId="0" type="Hiragana"/>
  </si>
  <si>
    <t>吳亭</t>
    <phoneticPr fontId="0" type="Hiragana"/>
  </si>
  <si>
    <t>副管理師</t>
    <phoneticPr fontId="0" type="Hiragana"/>
  </si>
  <si>
    <t>管理師</t>
    <phoneticPr fontId="0" type="Hiragana"/>
  </si>
  <si>
    <t>02631</t>
    <phoneticPr fontId="0" type="Hiragana"/>
  </si>
  <si>
    <t>作業員</t>
    <phoneticPr fontId="0" type="Hiragana"/>
  </si>
  <si>
    <t>V</t>
    <phoneticPr fontId="0" type="Hiragana"/>
  </si>
  <si>
    <t>10/4退保</t>
    <phoneticPr fontId="0" type="Hiragana"/>
  </si>
  <si>
    <t>10/5加保</t>
    <phoneticPr fontId="0" type="Hiragana"/>
  </si>
  <si>
    <t>羅依婷</t>
    <phoneticPr fontId="0" type="Hiragana"/>
  </si>
  <si>
    <t>副管理師</t>
    <phoneticPr fontId="0" type="Hiragana"/>
  </si>
  <si>
    <t>03114</t>
    <phoneticPr fontId="0" type="Hiragana"/>
  </si>
  <si>
    <r>
      <t>環</t>
    </r>
    <r>
      <rPr>
        <sz val="12"/>
        <color rgb="FF000000"/>
        <rFont val="微軟正黑體"/>
        <family val="2"/>
        <charset val="136"/>
      </rPr>
      <t>保顧問部</t>
    </r>
    <phoneticPr fontId="0" type="Hiragana"/>
  </si>
  <si>
    <t>02990</t>
    <phoneticPr fontId="0" type="Hiragana"/>
  </si>
  <si>
    <t>副管理師</t>
    <phoneticPr fontId="0" type="Hiragana"/>
  </si>
  <si>
    <t>V</t>
    <phoneticPr fontId="0" type="Hiragana"/>
  </si>
  <si>
    <t>知識創新部</t>
    <phoneticPr fontId="0" type="Hiragana"/>
  </si>
  <si>
    <t>02908</t>
    <phoneticPr fontId="0" type="Hiragana"/>
  </si>
  <si>
    <t>管理師</t>
    <phoneticPr fontId="0" type="Hiragana"/>
  </si>
  <si>
    <t>10/6退保</t>
    <phoneticPr fontId="0" type="Hiragana"/>
  </si>
  <si>
    <t>李俊德</t>
    <phoneticPr fontId="0" type="Hiragana"/>
  </si>
  <si>
    <t>人資部</t>
    <phoneticPr fontId="0" type="Hiragana"/>
  </si>
  <si>
    <t>原工號03114</t>
    <phoneticPr fontId="0" type="Hiragana"/>
  </si>
  <si>
    <t>林紀鋒</t>
    <phoneticPr fontId="0" type="Hiragana"/>
  </si>
  <si>
    <t>10/11加保</t>
    <phoneticPr fontId="0" type="Hiragana"/>
  </si>
  <si>
    <t>黃底=所有資料繳齊、紅底=未看到履歷</t>
    <phoneticPr fontId="0" type="Hiragana"/>
  </si>
  <si>
    <t>胡家祥</t>
    <phoneticPr fontId="0" type="Hiragana"/>
  </si>
  <si>
    <t>劉文德</t>
    <phoneticPr fontId="0" type="Hiragana"/>
  </si>
  <si>
    <t>童志文</t>
    <phoneticPr fontId="0" type="Hiragana"/>
  </si>
  <si>
    <t>顏彤穎</t>
    <phoneticPr fontId="0" type="Hiragana"/>
  </si>
  <si>
    <t>楊志烽</t>
    <phoneticPr fontId="0" type="Hiragana"/>
  </si>
  <si>
    <t>尤冠博</t>
    <phoneticPr fontId="0" type="Hiragana"/>
  </si>
  <si>
    <t>10/12加保</t>
    <phoneticPr fontId="0" type="Hiragana"/>
  </si>
  <si>
    <t>03116</t>
    <phoneticPr fontId="0" type="Hiragana"/>
  </si>
  <si>
    <t>03117</t>
    <phoneticPr fontId="0" type="Hiragana"/>
  </si>
  <si>
    <t>全興造粒課</t>
    <phoneticPr fontId="0" type="Hiragana"/>
  </si>
  <si>
    <t>03114</t>
    <phoneticPr fontId="0" type="Hiragana"/>
  </si>
  <si>
    <t>林紀鋒</t>
    <phoneticPr fontId="0" type="Hiragana"/>
  </si>
  <si>
    <t>夾子車司機</t>
    <phoneticPr fontId="0" type="Hiragana"/>
  </si>
  <si>
    <t>10/12退保</t>
    <phoneticPr fontId="0" type="Hiragana"/>
  </si>
  <si>
    <t>V</t>
    <phoneticPr fontId="0" type="Hiragana"/>
  </si>
  <si>
    <t>北區物流課</t>
    <phoneticPr fontId="0" type="Hiragana"/>
  </si>
  <si>
    <t>03116</t>
    <phoneticPr fontId="0" type="Hiragana"/>
  </si>
  <si>
    <t>楊志烽</t>
    <phoneticPr fontId="0" type="Hiragana"/>
  </si>
  <si>
    <t>3.5噸司機</t>
    <phoneticPr fontId="0" type="Hiragana"/>
  </si>
  <si>
    <t>10/13退保</t>
    <phoneticPr fontId="0" type="Hiragana"/>
  </si>
  <si>
    <t>03081</t>
    <phoneticPr fontId="0" type="Hiragana"/>
  </si>
  <si>
    <t>03082</t>
    <phoneticPr fontId="0" type="Hiragana"/>
  </si>
  <si>
    <t>03084</t>
    <phoneticPr fontId="0" type="Hiragana"/>
  </si>
  <si>
    <t>03078</t>
    <phoneticPr fontId="0" type="Hiragana"/>
  </si>
  <si>
    <t>03079</t>
    <phoneticPr fontId="0" type="Hiragana"/>
  </si>
  <si>
    <t>03080</t>
    <phoneticPr fontId="0" type="Hiragana"/>
  </si>
  <si>
    <t>文山專案組</t>
    <phoneticPr fontId="0" type="Hiragana"/>
  </si>
  <si>
    <t>03118</t>
    <phoneticPr fontId="0" type="Hiragana"/>
  </si>
  <si>
    <t>廖秉毅</t>
    <phoneticPr fontId="0" type="Hiragana"/>
  </si>
  <si>
    <t>作業員</t>
    <phoneticPr fontId="0" type="Hiragana"/>
  </si>
  <si>
    <t>10/16加保</t>
    <phoneticPr fontId="0" type="Hiragana"/>
  </si>
  <si>
    <t>北區業務課</t>
    <phoneticPr fontId="0" type="Hiragana"/>
  </si>
  <si>
    <t>03119</t>
    <phoneticPr fontId="0" type="Hiragana"/>
  </si>
  <si>
    <t>游彥勝</t>
    <phoneticPr fontId="0" type="Hiragana"/>
  </si>
  <si>
    <t>業務專員</t>
    <phoneticPr fontId="0" type="Hiragana"/>
  </si>
  <si>
    <t>預計報到者</t>
    <phoneticPr fontId="0" type="Hiragana"/>
  </si>
  <si>
    <t>人資部</t>
    <phoneticPr fontId="0" type="Hiragana"/>
  </si>
  <si>
    <t>03065</t>
    <phoneticPr fontId="0" type="Hiragana"/>
  </si>
  <si>
    <t>高級管理師</t>
    <phoneticPr fontId="0" type="Hiragana"/>
  </si>
  <si>
    <t>10/13退保</t>
    <phoneticPr fontId="0" type="Hiragana"/>
  </si>
  <si>
    <t>V</t>
    <phoneticPr fontId="0" type="Hiragana"/>
  </si>
  <si>
    <t>物流管理組</t>
    <phoneticPr fontId="0" type="Hiragana"/>
  </si>
  <si>
    <t>03024</t>
    <phoneticPr fontId="0" type="Hiragana"/>
  </si>
  <si>
    <t>陳泓瑋</t>
    <phoneticPr fontId="0" type="Hiragana"/>
  </si>
  <si>
    <t>3.5噸司機</t>
    <phoneticPr fontId="0" type="Hiragana"/>
  </si>
  <si>
    <t>10/14退保</t>
    <phoneticPr fontId="0" type="Hiragana"/>
  </si>
  <si>
    <t>財務組</t>
    <phoneticPr fontId="0" type="Hiragana"/>
  </si>
  <si>
    <t>01505</t>
    <phoneticPr fontId="0" type="Hiragana"/>
  </si>
  <si>
    <t>事務員</t>
    <phoneticPr fontId="0" type="Hiragana"/>
  </si>
  <si>
    <t>10/17退保</t>
    <phoneticPr fontId="0" type="Hiragana"/>
  </si>
  <si>
    <t>10/17加保</t>
    <phoneticPr fontId="0" type="Hiragana"/>
  </si>
  <si>
    <t>李家震</t>
    <phoneticPr fontId="0" type="Hiragana"/>
  </si>
  <si>
    <t>已加保:勞、健、團</t>
    <phoneticPr fontId="0" type="Hiragana"/>
  </si>
  <si>
    <t>03120</t>
    <phoneticPr fontId="0" type="Hiragana"/>
  </si>
  <si>
    <t>陳俊維</t>
    <phoneticPr fontId="0" type="Hiragana"/>
  </si>
  <si>
    <t>吳宜蒨</t>
    <phoneticPr fontId="0" type="Hiragana"/>
  </si>
  <si>
    <t>業務專員</t>
    <phoneticPr fontId="0" type="Hiragana"/>
  </si>
  <si>
    <t>張家盈</t>
    <phoneticPr fontId="0" type="Hiragana"/>
  </si>
  <si>
    <t>中區業務課</t>
    <phoneticPr fontId="0" type="Hiragana"/>
  </si>
  <si>
    <t>家庭回收課</t>
    <phoneticPr fontId="0" type="Hiragana"/>
  </si>
  <si>
    <t>03126</t>
    <phoneticPr fontId="0" type="Hiragana"/>
  </si>
  <si>
    <t>10/20加保</t>
    <phoneticPr fontId="0" type="Hiragana"/>
  </si>
  <si>
    <t>北區物流課</t>
    <phoneticPr fontId="0" type="Hiragana"/>
  </si>
  <si>
    <t>03121</t>
    <phoneticPr fontId="0" type="Hiragana"/>
  </si>
  <si>
    <t>3.5噸司機</t>
    <phoneticPr fontId="0" type="Hiragana"/>
  </si>
  <si>
    <t>10/18加保</t>
    <phoneticPr fontId="0" type="Hiragana"/>
  </si>
  <si>
    <t>中區物流組</t>
    <phoneticPr fontId="0" type="Hiragana"/>
  </si>
  <si>
    <t>03122</t>
    <phoneticPr fontId="0" type="Hiragana"/>
  </si>
  <si>
    <t>原工號03125</t>
    <phoneticPr fontId="0" type="Hiragana"/>
  </si>
  <si>
    <t>外籍</t>
    <phoneticPr fontId="0" type="Hiragana"/>
  </si>
  <si>
    <t>中區倉儲組</t>
    <phoneticPr fontId="0" type="Hiragana"/>
  </si>
  <si>
    <t>03128</t>
    <phoneticPr fontId="0" type="Hiragana"/>
  </si>
  <si>
    <t>10/25加保</t>
    <phoneticPr fontId="0" type="Hiragana"/>
  </si>
  <si>
    <t>訓練發展課</t>
    <phoneticPr fontId="0" type="Hiragana"/>
  </si>
  <si>
    <t>03123</t>
    <phoneticPr fontId="0" type="Hiragana"/>
  </si>
  <si>
    <t>管理師</t>
    <phoneticPr fontId="0" type="Hiragana"/>
  </si>
  <si>
    <t>10/23加保</t>
    <phoneticPr fontId="0" type="Hiragana"/>
  </si>
  <si>
    <t>03124</t>
    <phoneticPr fontId="0" type="Hiragana"/>
  </si>
  <si>
    <t>高級管理師</t>
    <phoneticPr fontId="0" type="Hiragana"/>
  </si>
  <si>
    <t>中區物流組</t>
    <phoneticPr fontId="0" type="Hiragana"/>
  </si>
  <si>
    <t>03125</t>
    <phoneticPr fontId="0" type="Hiragana"/>
  </si>
  <si>
    <t>10/24加保</t>
    <phoneticPr fontId="0" type="Hiragana"/>
  </si>
  <si>
    <t>03127</t>
    <phoneticPr fontId="0" type="Hiragana"/>
  </si>
  <si>
    <t>3.5噸司機</t>
    <phoneticPr fontId="0" type="Hiragana"/>
  </si>
  <si>
    <t>10/25加保</t>
    <phoneticPr fontId="0" type="Hiragana"/>
  </si>
  <si>
    <t>03122</t>
    <phoneticPr fontId="0" type="Hiragana"/>
  </si>
  <si>
    <t>陳信蒲</t>
    <phoneticPr fontId="0" type="Hiragana"/>
  </si>
  <si>
    <t>10/21退保</t>
    <phoneticPr fontId="0" type="Hiragana"/>
  </si>
  <si>
    <t>V</t>
    <phoneticPr fontId="0" type="Hiragana"/>
  </si>
  <si>
    <t>全興造粒課</t>
    <phoneticPr fontId="0" type="Hiragana"/>
  </si>
  <si>
    <t>02574</t>
    <phoneticPr fontId="0" type="Hiragana"/>
  </si>
  <si>
    <t>外勞</t>
    <phoneticPr fontId="0" type="Hiragana"/>
  </si>
  <si>
    <t>n</t>
    <phoneticPr fontId="0" type="Hiragana"/>
  </si>
  <si>
    <t>全興處理二課</t>
    <phoneticPr fontId="0" type="Hiragana"/>
  </si>
  <si>
    <t>02575</t>
    <phoneticPr fontId="0" type="Hiragana"/>
  </si>
  <si>
    <t>全興處理一課</t>
    <phoneticPr fontId="0" type="Hiragana"/>
  </si>
  <si>
    <t>02577</t>
    <phoneticPr fontId="0" type="Hiragana"/>
  </si>
  <si>
    <t>原工號02841</t>
    <phoneticPr fontId="0" type="Hiragana"/>
  </si>
  <si>
    <t>03130</t>
    <phoneticPr fontId="0" type="Hiragana"/>
  </si>
  <si>
    <t>V</t>
    <phoneticPr fontId="0" type="Hiragana"/>
  </si>
  <si>
    <t>3.5噸司機</t>
    <phoneticPr fontId="0" type="Hiragana"/>
  </si>
  <si>
    <t>尤冠博</t>
    <phoneticPr fontId="0" type="Hiragana"/>
  </si>
  <si>
    <t>03117</t>
    <phoneticPr fontId="0" type="Hiragana"/>
  </si>
  <si>
    <t>中區物流組</t>
    <phoneticPr fontId="0" type="Hiragana"/>
  </si>
  <si>
    <t>業務處營運管理課</t>
    <phoneticPr fontId="0" type="Hiragana"/>
  </si>
  <si>
    <t>03061</t>
    <phoneticPr fontId="0" type="Hiragana"/>
  </si>
  <si>
    <t>助理管理師</t>
    <phoneticPr fontId="0" type="Hiragana"/>
  </si>
  <si>
    <t>陳昱文</t>
    <phoneticPr fontId="0" type="Hiragana"/>
  </si>
  <si>
    <t>專員</t>
    <phoneticPr fontId="0" type="Hiragana"/>
  </si>
  <si>
    <t>羅永誠</t>
    <phoneticPr fontId="0" type="Hiragana"/>
  </si>
  <si>
    <t>儲備幹部</t>
    <phoneticPr fontId="0" type="Hiragana"/>
  </si>
  <si>
    <t>營運部</t>
    <phoneticPr fontId="0" type="Hiragana"/>
  </si>
  <si>
    <t>南區業務課</t>
    <phoneticPr fontId="0" type="Hiragana"/>
  </si>
  <si>
    <t>03131</t>
    <phoneticPr fontId="0" type="Hiragana"/>
  </si>
  <si>
    <t>03132</t>
    <phoneticPr fontId="0" type="Hiragana"/>
  </si>
  <si>
    <t>機動車客服行銷課</t>
    <phoneticPr fontId="0" type="Hiragana"/>
  </si>
  <si>
    <t>03069</t>
    <phoneticPr fontId="0" type="Hiragana"/>
  </si>
  <si>
    <t>助理管理師</t>
    <phoneticPr fontId="0" type="Hiragana"/>
  </si>
  <si>
    <t>最後上班日10/27，10/27結清，10/28離境+10/28退保</t>
    <phoneticPr fontId="0" type="Hiragana"/>
  </si>
  <si>
    <t>布迪</t>
    <phoneticPr fontId="0" type="Hiragana"/>
  </si>
  <si>
    <t>亞瑟</t>
    <phoneticPr fontId="0" type="Hiragana"/>
  </si>
  <si>
    <t>阿里</t>
    <phoneticPr fontId="0" type="Hiragana"/>
  </si>
  <si>
    <t>便利通路課</t>
    <phoneticPr fontId="0" type="Hiragana"/>
  </si>
  <si>
    <t>北區物流課</t>
    <phoneticPr fontId="0" type="Hiragana"/>
  </si>
  <si>
    <t>03121</t>
    <phoneticPr fontId="0" type="Hiragana"/>
  </si>
  <si>
    <t>郭亭麟</t>
    <phoneticPr fontId="0" type="Hiragana"/>
  </si>
  <si>
    <t>3.5噸司機</t>
    <phoneticPr fontId="0" type="Hiragana"/>
  </si>
  <si>
    <t>10/27退保</t>
    <phoneticPr fontId="0" type="Hiragana"/>
  </si>
  <si>
    <t>V</t>
    <phoneticPr fontId="0" type="Hiragana"/>
  </si>
  <si>
    <t>10/24退保</t>
    <phoneticPr fontId="0" type="Hiragana"/>
  </si>
  <si>
    <t>10/31退保</t>
    <phoneticPr fontId="0" type="Hiragana"/>
  </si>
  <si>
    <t>王瑞良</t>
    <phoneticPr fontId="0" type="Hiragana"/>
  </si>
  <si>
    <t>劉建和</t>
    <phoneticPr fontId="0" type="Hiragana"/>
  </si>
  <si>
    <t>環保顧問部</t>
    <phoneticPr fontId="0" type="Hiragana"/>
  </si>
  <si>
    <t>11/1加保</t>
    <phoneticPr fontId="0" type="Hiragana"/>
  </si>
  <si>
    <t>03133</t>
    <phoneticPr fontId="0" type="Hiragana"/>
  </si>
  <si>
    <t>03134</t>
    <phoneticPr fontId="0" type="Hiragana"/>
  </si>
  <si>
    <t>03135</t>
    <phoneticPr fontId="0" type="Hiragana"/>
  </si>
  <si>
    <t>中區倉儲組</t>
    <phoneticPr fontId="0" type="Hiragana"/>
  </si>
  <si>
    <t>03128</t>
    <phoneticPr fontId="0" type="Hiragana"/>
  </si>
  <si>
    <t>黃建發</t>
    <phoneticPr fontId="0" type="Hiragana"/>
  </si>
  <si>
    <t>作業員</t>
    <phoneticPr fontId="0" type="Hiragana"/>
  </si>
  <si>
    <t>10/28退保</t>
    <phoneticPr fontId="0" type="Hiragana"/>
  </si>
  <si>
    <t>V</t>
    <phoneticPr fontId="0" type="Hiragana"/>
  </si>
  <si>
    <t>業務處營運管理課</t>
    <phoneticPr fontId="0" type="Hiragana"/>
  </si>
  <si>
    <t>03129</t>
    <phoneticPr fontId="0" type="Hiragana"/>
  </si>
  <si>
    <t>李美如</t>
    <phoneticPr fontId="0" type="Hiragana"/>
  </si>
  <si>
    <t>助理管理師</t>
    <phoneticPr fontId="0" type="Hiragana"/>
  </si>
  <si>
    <t>10/26加保</t>
    <phoneticPr fontId="0" type="Hiragana"/>
  </si>
  <si>
    <t>郭亭麟</t>
    <phoneticPr fontId="0" type="Hiragana"/>
  </si>
  <si>
    <t>陳信蒲</t>
    <phoneticPr fontId="0" type="Hiragana"/>
  </si>
  <si>
    <t>李奇峯</t>
    <phoneticPr fontId="0" type="Hiragana"/>
  </si>
  <si>
    <t>劉育修</t>
    <phoneticPr fontId="0" type="Hiragana"/>
  </si>
  <si>
    <t>蔡雨嫻</t>
    <phoneticPr fontId="0" type="Hiragana"/>
  </si>
  <si>
    <t>吳俊男</t>
    <phoneticPr fontId="0" type="Hiragana"/>
  </si>
  <si>
    <t>李明輝</t>
    <phoneticPr fontId="0" type="Hiragana"/>
  </si>
  <si>
    <t>黃建發</t>
    <phoneticPr fontId="0" type="Hiragana"/>
  </si>
  <si>
    <t>V7月不計薪(整月未出勤)</t>
    <phoneticPr fontId="0" type="Hiragana"/>
  </si>
  <si>
    <t>高宛琳</t>
    <phoneticPr fontId="0" type="Hiragana"/>
  </si>
  <si>
    <t>林泰源</t>
    <phoneticPr fontId="0" type="Hiragana"/>
  </si>
  <si>
    <t>11/6加保</t>
    <phoneticPr fontId="0" type="Hiragana"/>
  </si>
  <si>
    <t>3.5噸司機</t>
    <phoneticPr fontId="0" type="Hiragana"/>
  </si>
  <si>
    <t>工程師</t>
    <phoneticPr fontId="0" type="Hiragana"/>
  </si>
  <si>
    <t>魏子庭</t>
    <phoneticPr fontId="0" type="Hiragana"/>
  </si>
  <si>
    <t>03136</t>
    <phoneticPr fontId="0" type="Hiragana"/>
  </si>
  <si>
    <t>應用系統課</t>
    <phoneticPr fontId="0" type="Hiragana"/>
  </si>
  <si>
    <t>11/1加保</t>
    <phoneticPr fontId="0" type="Hiragana"/>
  </si>
  <si>
    <t>神岡課</t>
    <phoneticPr fontId="0" type="Hiragana"/>
  </si>
  <si>
    <t>池泳鋐</t>
    <phoneticPr fontId="0" type="Hiragana"/>
  </si>
  <si>
    <t>洪瑞蔓</t>
    <phoneticPr fontId="0" type="Hiragana"/>
  </si>
  <si>
    <t>11/3退保;11/1-11/3連續曠職3天</t>
    <phoneticPr fontId="0" type="Hiragana"/>
  </si>
  <si>
    <t>11/7退保;11/3-11/7連續曠職3天</t>
    <phoneticPr fontId="0" type="Hiragana"/>
  </si>
  <si>
    <t>V11月不計薪(整月未出勤)</t>
    <phoneticPr fontId="0" type="Hiragana"/>
  </si>
  <si>
    <t>業務-包材清潔</t>
    <phoneticPr fontId="0" type="Hiragana"/>
  </si>
  <si>
    <t>02550</t>
    <phoneticPr fontId="0" type="Hiragana"/>
  </si>
  <si>
    <t>作業員</t>
    <phoneticPr fontId="0" type="Hiragana"/>
  </si>
  <si>
    <t>育嬰留停2015/10/8~2017/10/7 (2017/11/10退保)</t>
    <phoneticPr fontId="0" type="Hiragana"/>
  </si>
  <si>
    <t>11/10退保</t>
    <phoneticPr fontId="0" type="Hiragana"/>
  </si>
  <si>
    <t>11/7-11/10連續曠職4天;11/10退保</t>
    <phoneticPr fontId="0" type="Hiragana"/>
  </si>
  <si>
    <t>11/13加保</t>
    <phoneticPr fontId="0" type="Hiragana"/>
  </si>
  <si>
    <t>北區物流組</t>
    <phoneticPr fontId="0" type="Hiragana"/>
  </si>
  <si>
    <t>03140</t>
    <phoneticPr fontId="0" type="Hiragana"/>
  </si>
  <si>
    <t>謝百強</t>
    <phoneticPr fontId="0" type="Hiragana"/>
  </si>
  <si>
    <t>夾子車司機</t>
    <phoneticPr fontId="0" type="Hiragana"/>
  </si>
  <si>
    <t>11/13加保</t>
    <phoneticPr fontId="0" type="Hiragana"/>
  </si>
  <si>
    <t>中區物流組</t>
    <phoneticPr fontId="0" type="Hiragana"/>
  </si>
  <si>
    <t>紀塗城</t>
    <phoneticPr fontId="0" type="Hiragana"/>
  </si>
  <si>
    <t>3.5噸司機</t>
    <phoneticPr fontId="0" type="Hiragana"/>
  </si>
  <si>
    <t>11/6加保</t>
    <phoneticPr fontId="0" type="Hiragana"/>
  </si>
  <si>
    <t>11/1.3加班</t>
    <phoneticPr fontId="0" type="Hiragana"/>
  </si>
  <si>
    <t>蔡淑玲</t>
    <phoneticPr fontId="0" type="Hiragana"/>
  </si>
  <si>
    <t>副管理師</t>
    <phoneticPr fontId="0" type="Hiragana"/>
  </si>
  <si>
    <t>召募暨薪酬課</t>
    <phoneticPr fontId="0" type="Hiragana"/>
  </si>
  <si>
    <t>03142</t>
    <phoneticPr fontId="0" type="Hiragana"/>
  </si>
  <si>
    <t>中區倉儲組</t>
    <phoneticPr fontId="0" type="Hiragana"/>
  </si>
  <si>
    <t>03141</t>
    <phoneticPr fontId="0" type="Hiragana"/>
  </si>
  <si>
    <t>張靜宜</t>
    <phoneticPr fontId="0" type="Hiragana"/>
  </si>
  <si>
    <t>張宏賓</t>
    <phoneticPr fontId="0" type="Hiragana"/>
  </si>
  <si>
    <t>11/20加保</t>
    <phoneticPr fontId="0" type="Hiragana"/>
  </si>
  <si>
    <t>03143</t>
    <phoneticPr fontId="0" type="Hiragana"/>
  </si>
  <si>
    <t>劉彥</t>
    <phoneticPr fontId="0" type="Hiragana"/>
  </si>
  <si>
    <t>通報日11/3;最後工作日11/12;政府通報日11/13&amp;11/13退保</t>
    <phoneticPr fontId="0" type="Hiragana"/>
  </si>
  <si>
    <t>曾慶瑋</t>
    <phoneticPr fontId="0" type="Hiragana"/>
  </si>
  <si>
    <t>中區專案組</t>
    <phoneticPr fontId="0" type="Hiragana"/>
  </si>
  <si>
    <t>03145</t>
    <phoneticPr fontId="0" type="Hiragana"/>
  </si>
  <si>
    <t>張正岷</t>
    <phoneticPr fontId="0" type="Hiragana"/>
  </si>
  <si>
    <t>林琦恩</t>
    <phoneticPr fontId="0" type="Hiragana"/>
  </si>
  <si>
    <t>林俊賢</t>
    <phoneticPr fontId="0" type="Hiragana"/>
  </si>
  <si>
    <t>趙翊雯</t>
    <phoneticPr fontId="0" type="Hiragana"/>
  </si>
  <si>
    <t>國靖</t>
    <phoneticPr fontId="0" type="Hiragana"/>
  </si>
  <si>
    <t>最後上班日11/21，11/22結清，11/23離境+11/23退保</t>
    <phoneticPr fontId="0" type="Hiragana"/>
  </si>
  <si>
    <t>03146</t>
    <phoneticPr fontId="0" type="Hiragana"/>
  </si>
  <si>
    <t>03147</t>
    <phoneticPr fontId="0" type="Hiragana"/>
  </si>
  <si>
    <t>11/27加保</t>
    <phoneticPr fontId="0" type="Hiragana"/>
  </si>
  <si>
    <t>原11/7請假，但事假時數不足以曠職論</t>
    <phoneticPr fontId="0" type="Hiragana"/>
  </si>
  <si>
    <t>11/28退保</t>
    <phoneticPr fontId="0" type="Hiragana"/>
  </si>
  <si>
    <t>機動車電子商務課</t>
    <phoneticPr fontId="0" type="Hiragana"/>
  </si>
  <si>
    <t>余峻輝</t>
    <phoneticPr fontId="0" type="Hiragana"/>
  </si>
  <si>
    <t>陳明賢</t>
    <phoneticPr fontId="0" type="Hiragana"/>
  </si>
  <si>
    <t>12/1加保</t>
    <phoneticPr fontId="0" type="Hiragana"/>
  </si>
  <si>
    <t>2017/7/18-11/30育嬰留停</t>
    <phoneticPr fontId="0" type="Hiragana"/>
  </si>
  <si>
    <t>業務-燿華電子</t>
    <phoneticPr fontId="0" type="Hiragana"/>
  </si>
  <si>
    <t>王立翔</t>
    <phoneticPr fontId="0" type="Hiragana"/>
  </si>
  <si>
    <t>作業員</t>
    <phoneticPr fontId="0" type="Hiragana"/>
  </si>
  <si>
    <t>2017/6/13-10/31育嬰留停</t>
    <phoneticPr fontId="0" type="Hiragana"/>
  </si>
  <si>
    <t>03127</t>
    <phoneticPr fontId="0" type="Hiragana"/>
  </si>
  <si>
    <t>03115</t>
    <phoneticPr fontId="0" type="Hiragana"/>
  </si>
  <si>
    <t>03112</t>
    <phoneticPr fontId="0" type="Hiragana"/>
  </si>
  <si>
    <t>03113</t>
    <phoneticPr fontId="0" type="Hiragana"/>
  </si>
  <si>
    <t>03114</t>
    <phoneticPr fontId="0" type="Hiragana"/>
  </si>
  <si>
    <t>02569</t>
    <phoneticPr fontId="0" type="Hiragana"/>
  </si>
  <si>
    <t>03138</t>
    <phoneticPr fontId="0" type="Hiragana"/>
  </si>
  <si>
    <t>03139</t>
    <phoneticPr fontId="0" type="Hiragana"/>
  </si>
  <si>
    <t>營運管理課</t>
    <phoneticPr fontId="0" type="Hiragana"/>
  </si>
  <si>
    <t>02967</t>
    <phoneticPr fontId="0" type="Hiragana"/>
  </si>
  <si>
    <t>管理師</t>
    <phoneticPr fontId="0" type="Hiragana"/>
  </si>
  <si>
    <t>11/30退保</t>
    <phoneticPr fontId="0" type="Hiragana"/>
  </si>
  <si>
    <t>V</t>
    <phoneticPr fontId="0" type="Hiragana"/>
  </si>
  <si>
    <t>北區業務部</t>
    <phoneticPr fontId="0" type="Hiragana"/>
  </si>
  <si>
    <t>02969</t>
    <phoneticPr fontId="0" type="Hiragana"/>
  </si>
  <si>
    <t>資深經理</t>
    <phoneticPr fontId="0" type="Hiragana"/>
  </si>
  <si>
    <t>張正岷</t>
    <phoneticPr fontId="0" type="Hiragana"/>
  </si>
  <si>
    <t>李莊仁</t>
    <phoneticPr fontId="0" type="Hiragana"/>
  </si>
  <si>
    <t>12/1退保</t>
    <phoneticPr fontId="0" type="Hiragana"/>
  </si>
  <si>
    <t>徐禎瑜</t>
    <phoneticPr fontId="0" type="Hiragana"/>
  </si>
  <si>
    <t>王筱棻</t>
    <phoneticPr fontId="0" type="Hiragana"/>
  </si>
  <si>
    <t>張萍而</t>
    <phoneticPr fontId="0" type="Hiragana"/>
  </si>
  <si>
    <t>邱玄宗</t>
    <phoneticPr fontId="0" type="Hiragana"/>
  </si>
  <si>
    <t>12/1加保</t>
    <phoneticPr fontId="0" type="Hiragana"/>
  </si>
  <si>
    <t>12/4加保</t>
    <phoneticPr fontId="0" type="Hiragana"/>
  </si>
  <si>
    <t>2017/7/18-2018/1/18育嬰留停(提前至12/1回任)</t>
    <phoneticPr fontId="0" type="Hiragana"/>
  </si>
  <si>
    <t>12/7退保</t>
    <phoneticPr fontId="0" type="Hiragana"/>
  </si>
  <si>
    <t>邱琬筑</t>
    <phoneticPr fontId="0" type="Hiragana"/>
  </si>
  <si>
    <t>行銷部</t>
    <phoneticPr fontId="0" type="Hiragana"/>
  </si>
  <si>
    <t>拖車司機</t>
    <phoneticPr fontId="0" type="Hiragana"/>
  </si>
  <si>
    <t>黃建貴</t>
    <phoneticPr fontId="0" type="Hiragana"/>
  </si>
  <si>
    <t>最後工作日&amp;通報日12/10;政府通報日12/1&amp;退保12/10</t>
    <phoneticPr fontId="0" type="Hiragana"/>
  </si>
  <si>
    <t>12/11加保</t>
    <phoneticPr fontId="0" type="Hiragana"/>
  </si>
  <si>
    <t>03157</t>
    <phoneticPr fontId="0" type="Hiragana"/>
  </si>
  <si>
    <t>12/12通報(當天為系統最後工作日)，另給付預告工資</t>
    <phoneticPr fontId="0" type="Hiragana"/>
  </si>
  <si>
    <t>行銷部</t>
    <phoneticPr fontId="0" type="Hiragana"/>
  </si>
  <si>
    <t>趙珮雯</t>
    <phoneticPr fontId="0" type="Hiragana"/>
  </si>
  <si>
    <t>工讀生</t>
    <phoneticPr fontId="0" type="Hiragana"/>
  </si>
  <si>
    <t>12/6加保</t>
    <phoneticPr fontId="0" type="Hiragana"/>
  </si>
  <si>
    <t>最後工作日&amp;通報日12/13;政府通報日12/4&amp;12/13退保</t>
    <phoneticPr fontId="0" type="Hiragana"/>
  </si>
  <si>
    <t>N</t>
    <phoneticPr fontId="0" type="Hiragana"/>
  </si>
  <si>
    <t>最後工作日&amp;通報日12/9;政府通報日11/30&amp;退保12/9</t>
    <phoneticPr fontId="0" type="Hiragana"/>
  </si>
  <si>
    <t>最後上班日12/8，12/13結清，12/14離境+12/14退保</t>
    <phoneticPr fontId="0" type="Hiragana"/>
  </si>
  <si>
    <t>最後工作日&amp;通報日12/15;政府通報日12/5&amp;12/15退保</t>
    <phoneticPr fontId="0" type="Hiragana"/>
  </si>
  <si>
    <t>12/14退保</t>
    <phoneticPr fontId="0" type="Hiragana"/>
  </si>
  <si>
    <t>黃嘉榮</t>
    <phoneticPr fontId="0" type="Hiragana"/>
  </si>
  <si>
    <t>12/18加保</t>
    <phoneticPr fontId="0" type="Hiragana"/>
  </si>
  <si>
    <t>03160</t>
    <phoneticPr fontId="0" type="Hiragana"/>
  </si>
  <si>
    <t>江智如</t>
    <phoneticPr fontId="0" type="Hiragana"/>
  </si>
  <si>
    <t>12/13加保</t>
    <phoneticPr fontId="0" type="Hiragana"/>
  </si>
  <si>
    <t>12/18通報(12/19為系統最後工作日)，另給付預告工資</t>
    <phoneticPr fontId="0" type="Hiragana"/>
  </si>
  <si>
    <t>00166</t>
    <phoneticPr fontId="0" type="Hiragana"/>
  </si>
  <si>
    <t>01406</t>
    <phoneticPr fontId="0" type="Hiragana"/>
  </si>
  <si>
    <t>12/21通報(12/31為系統最後工作日)，另給付預告工資</t>
    <phoneticPr fontId="0" type="Hiragana"/>
  </si>
  <si>
    <t>張根銘</t>
    <phoneticPr fontId="0" type="Hiragana"/>
  </si>
  <si>
    <t>蔡伯鴻</t>
    <phoneticPr fontId="0" type="Hiragana"/>
  </si>
  <si>
    <t>最後工作日12/12&amp;通報日12/21;政府通報日12/12&amp;12/21退保</t>
    <phoneticPr fontId="0" type="Hiragana"/>
  </si>
  <si>
    <t>12/22退保</t>
    <phoneticPr fontId="0" type="Hiragana"/>
  </si>
  <si>
    <t>12/25加保</t>
    <phoneticPr fontId="0" type="Hiragana"/>
  </si>
  <si>
    <t>03161</t>
    <phoneticPr fontId="0" type="Hiragana"/>
  </si>
  <si>
    <t>文山專案組</t>
    <phoneticPr fontId="0" type="Hiragana"/>
  </si>
  <si>
    <t>12/25通報(1/3為系統最後工作日)，另給付預告工資</t>
    <phoneticPr fontId="0" type="Hiragana"/>
  </si>
  <si>
    <t>12/20-12/22曠職三天，12/26退保</t>
    <phoneticPr fontId="0" type="Hiragana"/>
  </si>
  <si>
    <t>12/22-12/26曠職三天，12/26退保</t>
    <phoneticPr fontId="0" type="Hiragana"/>
  </si>
  <si>
    <t>資遣費11月付清</t>
    <phoneticPr fontId="0" type="Hiragana"/>
  </si>
  <si>
    <t>12/8退保</t>
    <phoneticPr fontId="0" type="Hiragana"/>
  </si>
  <si>
    <t>12/15退保</t>
    <phoneticPr fontId="0" type="Hiragana"/>
  </si>
  <si>
    <t>12/17退保</t>
    <phoneticPr fontId="0" type="Hiragana"/>
  </si>
  <si>
    <t>03087</t>
    <phoneticPr fontId="0" type="Hiragana"/>
  </si>
  <si>
    <t>高級專員</t>
    <phoneticPr fontId="0" type="Hiragana"/>
  </si>
  <si>
    <t>宋沙</t>
    <phoneticPr fontId="0" type="Hiragana"/>
  </si>
  <si>
    <t>阿皮瓦</t>
    <phoneticPr fontId="0" type="Hiragana"/>
  </si>
  <si>
    <t>12/26入境、12/27加保</t>
    <phoneticPr fontId="0" type="Hiragana"/>
  </si>
  <si>
    <t>最後工作日12/19&amp;通報日12/27;政府通報日12/18&amp;12/27退保</t>
    <phoneticPr fontId="0" type="Hiragana"/>
  </si>
  <si>
    <t>12/27退保</t>
    <phoneticPr fontId="0" type="Hiragana"/>
  </si>
  <si>
    <t>陳昱文</t>
    <phoneticPr fontId="0" type="Hiragana"/>
  </si>
  <si>
    <t>徐禎瑜</t>
    <phoneticPr fontId="0" type="Hiragana"/>
  </si>
  <si>
    <t>林振祥</t>
    <phoneticPr fontId="0" type="Hiragana"/>
  </si>
  <si>
    <t>賴鵬志</t>
    <phoneticPr fontId="0" type="Hiragana"/>
  </si>
  <si>
    <t>高級管理師</t>
    <phoneticPr fontId="0" type="Hiragana"/>
  </si>
  <si>
    <t>助理管理師</t>
    <phoneticPr fontId="0" type="Hiragana"/>
  </si>
  <si>
    <t>譚玉婉</t>
    <phoneticPr fontId="0" type="Hiragana"/>
  </si>
  <si>
    <t>營運處營運管理課</t>
    <phoneticPr fontId="0" type="Hiragana"/>
  </si>
  <si>
    <t>機動車客服行銷課</t>
    <phoneticPr fontId="0" type="Hiragana"/>
  </si>
  <si>
    <t>12/29退保</t>
    <phoneticPr fontId="0" type="Hiragana"/>
  </si>
  <si>
    <t>儲備幹部</t>
    <phoneticPr fontId="0" type="Hiragana"/>
  </si>
  <si>
    <t>便利通路課</t>
    <phoneticPr fontId="0" type="Hiragana"/>
  </si>
  <si>
    <t>最後工作日12/31&amp;通報日12/31;政府通報日12/21&amp;12/31退保</t>
    <phoneticPr fontId="0" type="Hiragana"/>
  </si>
  <si>
    <t>1/2加保</t>
    <phoneticPr fontId="0" type="Hiragana"/>
  </si>
  <si>
    <t>全興處理一課</t>
    <phoneticPr fontId="0" type="Hiragana"/>
  </si>
  <si>
    <t>最後工作日1/3&amp;通報日1/3;政府通報日12/25&amp;1/3去函撤銷</t>
    <phoneticPr fontId="0" type="Hiragana"/>
  </si>
  <si>
    <t>最後工作日12/31&amp;通報日1/3;政府通報日12/25&amp;1/3退保</t>
    <phoneticPr fontId="0" type="Hiragana"/>
  </si>
  <si>
    <t>12/25通報(12/31為系統最後工作日、1月不計薪)，另給付預告工資</t>
    <phoneticPr fontId="0" type="Hiragana"/>
  </si>
  <si>
    <t>1/3加保</t>
    <phoneticPr fontId="0" type="Hiragana"/>
  </si>
  <si>
    <t>工讀生</t>
    <phoneticPr fontId="0" type="Hiragana"/>
  </si>
  <si>
    <t>1/4加保</t>
    <phoneticPr fontId="0" type="Hiragana"/>
  </si>
  <si>
    <t>助理管理師</t>
    <phoneticPr fontId="0" type="Hiragana"/>
  </si>
  <si>
    <t>1/5加保 (月底再確認投保薪資、眷保)</t>
    <phoneticPr fontId="0" type="Hiragana"/>
  </si>
  <si>
    <t>2017/9/1-2018/1/4育嬰留停，1/5回任</t>
    <phoneticPr fontId="0" type="Hiragana"/>
  </si>
  <si>
    <t>武青雲</t>
    <phoneticPr fontId="0" type="Hiragana"/>
  </si>
  <si>
    <t>1/8加保</t>
    <phoneticPr fontId="0" type="Hiragana"/>
  </si>
  <si>
    <t>莊育航、李奇峯轉換投保單位(1/7轉出、1/8轉入)</t>
    <phoneticPr fontId="0" type="Hiragana"/>
  </si>
  <si>
    <t>蘇琬惠</t>
    <phoneticPr fontId="0" type="Hiragana"/>
  </si>
  <si>
    <t>楊意晨</t>
    <phoneticPr fontId="0" type="Hiragana"/>
  </si>
  <si>
    <t>黃羿景</t>
    <phoneticPr fontId="0" type="Hiragana"/>
  </si>
  <si>
    <t>北區物流組</t>
    <phoneticPr fontId="0" type="Hiragana"/>
  </si>
  <si>
    <t>3.5噸貨車司機</t>
    <phoneticPr fontId="0" type="Hiragana"/>
  </si>
  <si>
    <t>夾子車司機</t>
    <phoneticPr fontId="0" type="Hiragana"/>
  </si>
  <si>
    <t>中區倉儲組</t>
    <phoneticPr fontId="0" type="Hiragana"/>
  </si>
  <si>
    <t>王文琪</t>
    <phoneticPr fontId="0" type="Hiragana"/>
  </si>
  <si>
    <t>外場人員</t>
    <phoneticPr fontId="0" type="Hiragana"/>
  </si>
  <si>
    <t>儲備人員</t>
    <phoneticPr fontId="0" type="Hiragana"/>
  </si>
  <si>
    <t>林芃宏</t>
    <phoneticPr fontId="36" type="noConversion"/>
  </si>
  <si>
    <t>107/1/3</t>
    <phoneticPr fontId="36" type="noConversion"/>
  </si>
  <si>
    <t>林雍智</t>
    <phoneticPr fontId="36" type="noConversion"/>
  </si>
  <si>
    <t>107/1/16</t>
    <phoneticPr fontId="36" type="noConversion"/>
  </si>
  <si>
    <t>P122933887</t>
    <phoneticPr fontId="36" type="noConversion"/>
  </si>
  <si>
    <t>0711122</t>
    <phoneticPr fontId="36" type="noConversion"/>
  </si>
  <si>
    <t>計畫別</t>
    <phoneticPr fontId="36" type="noConversion"/>
  </si>
  <si>
    <t>03174</t>
    <phoneticPr fontId="0" type="Hiragana"/>
  </si>
  <si>
    <t>03175</t>
    <phoneticPr fontId="0" type="Hiragana"/>
  </si>
  <si>
    <t>1/15加保</t>
    <phoneticPr fontId="0" type="Hiragana"/>
  </si>
  <si>
    <t>通路營運課</t>
    <phoneticPr fontId="0" type="Hiragana"/>
  </si>
  <si>
    <t>文山專案組</t>
    <phoneticPr fontId="0" type="Hiragana"/>
  </si>
  <si>
    <t>03118</t>
    <phoneticPr fontId="0" type="Hiragana"/>
  </si>
  <si>
    <t>廖秉毅</t>
    <phoneticPr fontId="0" type="Hiragana"/>
  </si>
  <si>
    <t>作業員</t>
    <phoneticPr fontId="0" type="Hiragana"/>
  </si>
  <si>
    <t>12/22退保</t>
    <phoneticPr fontId="0" type="Hiragana"/>
  </si>
  <si>
    <t>V</t>
    <phoneticPr fontId="0" type="Hiragana"/>
  </si>
  <si>
    <t>1/19退保</t>
    <phoneticPr fontId="0" type="Hiragana"/>
  </si>
  <si>
    <t>北區物流課</t>
    <phoneticPr fontId="0" type="Hiragana"/>
  </si>
  <si>
    <t>03168</t>
    <phoneticPr fontId="0" type="Hiragana"/>
  </si>
  <si>
    <t>03101</t>
    <phoneticPr fontId="0" type="Hiragana"/>
  </si>
  <si>
    <t>中區物流組</t>
    <phoneticPr fontId="0" type="Hiragana"/>
  </si>
  <si>
    <t>03151</t>
    <phoneticPr fontId="0" type="Hiragana"/>
  </si>
  <si>
    <t>03172</t>
    <phoneticPr fontId="0" type="Hiragana"/>
  </si>
  <si>
    <t>1/18退保</t>
    <phoneticPr fontId="0" type="Hiragana"/>
  </si>
  <si>
    <t>V</t>
    <phoneticPr fontId="0" type="Hiragana"/>
  </si>
  <si>
    <t>1/20退保</t>
    <phoneticPr fontId="0" type="Hiragana"/>
  </si>
  <si>
    <t>1/19退保</t>
    <phoneticPr fontId="0" type="Hiragana"/>
  </si>
  <si>
    <t>作業員</t>
    <phoneticPr fontId="0" type="Hiragana"/>
  </si>
  <si>
    <t>01960</t>
    <phoneticPr fontId="0" type="Hiragana"/>
  </si>
  <si>
    <t>02896</t>
    <phoneticPr fontId="0" type="Hiragana"/>
  </si>
  <si>
    <t>1/24加保</t>
    <phoneticPr fontId="0" type="Hiragana"/>
  </si>
  <si>
    <t>通路營運課</t>
  </si>
  <si>
    <t>03180</t>
    <phoneticPr fontId="0" type="Hiragana"/>
  </si>
  <si>
    <t>1/25加保</t>
    <phoneticPr fontId="0" type="Hiragana"/>
  </si>
  <si>
    <t>郭保宏</t>
    <phoneticPr fontId="0" type="Hiragana"/>
  </si>
  <si>
    <t>1/27退保</t>
    <phoneticPr fontId="0" type="Hiragana"/>
  </si>
  <si>
    <t>02996</t>
    <phoneticPr fontId="0" type="Hiragana"/>
  </si>
  <si>
    <t>壓縮車司機</t>
    <phoneticPr fontId="0" type="Hiragana"/>
  </si>
  <si>
    <t>1/9-1/11曠職三天，1/11退保</t>
    <phoneticPr fontId="0" type="Hiragana"/>
  </si>
  <si>
    <t>1/11-1/15曠職三天，1/15退保</t>
    <phoneticPr fontId="0" type="Hiragana"/>
  </si>
  <si>
    <t>武青雲</t>
    <phoneticPr fontId="0" type="Hiragana"/>
  </si>
  <si>
    <t>葉筱雯</t>
    <phoneticPr fontId="0" type="Hiragana"/>
  </si>
  <si>
    <t>王建中</t>
    <phoneticPr fontId="0" type="Hiragana"/>
  </si>
  <si>
    <t>許淑貴</t>
    <phoneticPr fontId="0" type="Hiragana"/>
  </si>
  <si>
    <t>寬吉</t>
    <phoneticPr fontId="0" type="Hiragana"/>
  </si>
  <si>
    <t>葉欣怡</t>
    <phoneticPr fontId="0" type="Hiragana"/>
  </si>
  <si>
    <t>謝明智</t>
    <phoneticPr fontId="0" type="Hiragana"/>
  </si>
  <si>
    <t>林啟盛</t>
    <phoneticPr fontId="0" type="Hiragana"/>
  </si>
  <si>
    <t>林仕賢</t>
    <phoneticPr fontId="0" type="Hiragana"/>
  </si>
  <si>
    <t>李清風</t>
    <phoneticPr fontId="0" type="Hiragana"/>
  </si>
  <si>
    <t>陳宏傑</t>
    <phoneticPr fontId="0" type="Hiragana"/>
  </si>
  <si>
    <t>何銘修</t>
    <phoneticPr fontId="0" type="Hiragana"/>
  </si>
  <si>
    <t>吳明璋</t>
    <phoneticPr fontId="0" type="Hiragana"/>
  </si>
  <si>
    <t>謝佳軒</t>
    <phoneticPr fontId="0" type="Hiragana"/>
  </si>
  <si>
    <t>通路營運課</t>
    <phoneticPr fontId="0" type="Hiragana"/>
  </si>
  <si>
    <t>劉宥均</t>
    <phoneticPr fontId="0" type="Hiragana"/>
  </si>
  <si>
    <t>工讀生</t>
    <phoneticPr fontId="0" type="Hiragana"/>
  </si>
  <si>
    <t>1/16加保</t>
    <phoneticPr fontId="0" type="Hiragana"/>
  </si>
  <si>
    <t>03169</t>
    <phoneticPr fontId="0" type="Hiragana"/>
  </si>
  <si>
    <t>03173</t>
    <phoneticPr fontId="0" type="Hiragana"/>
  </si>
  <si>
    <t>03174</t>
    <phoneticPr fontId="0" type="Hiragana"/>
  </si>
  <si>
    <t>03177</t>
    <phoneticPr fontId="0" type="Hiragana"/>
  </si>
  <si>
    <t>余峻輝</t>
    <phoneticPr fontId="0" type="Hiragana"/>
  </si>
  <si>
    <t>業務處電子商務部</t>
    <phoneticPr fontId="0" type="Hiragana"/>
  </si>
  <si>
    <t>02999</t>
    <phoneticPr fontId="0" type="Hiragana"/>
  </si>
  <si>
    <t>專員</t>
    <phoneticPr fontId="0" type="Hiragana"/>
  </si>
  <si>
    <t>V</t>
    <phoneticPr fontId="0" type="Hiragana"/>
  </si>
  <si>
    <t>1/28退保</t>
    <phoneticPr fontId="0" type="Hiragana"/>
  </si>
  <si>
    <t>1/31退保</t>
    <phoneticPr fontId="0" type="Hiragana"/>
  </si>
  <si>
    <t>2/1退保</t>
    <phoneticPr fontId="0" type="Hiragana"/>
  </si>
  <si>
    <t>客服行銷課</t>
    <phoneticPr fontId="0" type="Hiragana"/>
  </si>
  <si>
    <t>郭榛妮</t>
    <phoneticPr fontId="0" type="Hiragana"/>
  </si>
  <si>
    <t>2/2加保</t>
    <phoneticPr fontId="0" type="Hiragana"/>
  </si>
  <si>
    <t>客服行銷課</t>
    <phoneticPr fontId="0" type="Hiragana"/>
  </si>
  <si>
    <t>02597</t>
    <phoneticPr fontId="0" type="Hiragana"/>
  </si>
  <si>
    <t>2017/2/10-2018/2/9育嬰留停</t>
    <phoneticPr fontId="0" type="Hiragana"/>
  </si>
  <si>
    <t>客服行銷課</t>
    <phoneticPr fontId="0" type="Hiragana"/>
  </si>
  <si>
    <t>03181</t>
    <phoneticPr fontId="0" type="Hiragana"/>
  </si>
  <si>
    <t>工讀生</t>
    <phoneticPr fontId="0" type="Hiragana"/>
  </si>
  <si>
    <t>V</t>
    <phoneticPr fontId="0" type="Hiragana"/>
  </si>
  <si>
    <t>2/10退保</t>
    <phoneticPr fontId="0" type="Hiragana"/>
  </si>
  <si>
    <t>知識創新部</t>
    <phoneticPr fontId="0" type="Hiragana"/>
  </si>
  <si>
    <t>02852</t>
    <phoneticPr fontId="0" type="Hiragana"/>
  </si>
  <si>
    <t>作業員</t>
    <phoneticPr fontId="0" type="Hiragana"/>
  </si>
  <si>
    <t>V</t>
    <phoneticPr fontId="0" type="Hiragana"/>
  </si>
  <si>
    <t>電商支援課</t>
    <phoneticPr fontId="0" type="Hiragana"/>
  </si>
  <si>
    <t>02950</t>
    <phoneticPr fontId="0" type="Hiragana"/>
  </si>
  <si>
    <t>管理師</t>
    <phoneticPr fontId="0" type="Hiragana"/>
  </si>
  <si>
    <t>2/13退保</t>
    <phoneticPr fontId="0" type="Hiragana"/>
  </si>
  <si>
    <t>V</t>
    <phoneticPr fontId="0" type="Hiragana"/>
  </si>
  <si>
    <t>神岡課</t>
    <phoneticPr fontId="0" type="Hiragana"/>
  </si>
  <si>
    <t>02004</t>
    <phoneticPr fontId="0" type="Hiragana"/>
  </si>
  <si>
    <t>夾子車司機</t>
    <phoneticPr fontId="0" type="Hiragana"/>
  </si>
  <si>
    <t>龔柏瑋</t>
    <phoneticPr fontId="0" type="Hiragana"/>
  </si>
  <si>
    <t>北區倉儲課</t>
    <phoneticPr fontId="0" type="Hiragana"/>
  </si>
  <si>
    <t>03031</t>
    <phoneticPr fontId="0" type="Hiragana"/>
  </si>
  <si>
    <t>助理會計</t>
    <phoneticPr fontId="0" type="Hiragana"/>
  </si>
  <si>
    <t>春日站</t>
    <phoneticPr fontId="0" type="Hiragana"/>
  </si>
  <si>
    <t>2/21加保</t>
    <phoneticPr fontId="0" type="Hiragana"/>
  </si>
  <si>
    <t>03137</t>
    <phoneticPr fontId="0" type="Hiragana"/>
  </si>
  <si>
    <t>03144</t>
    <phoneticPr fontId="0" type="Hiragana"/>
  </si>
  <si>
    <t>03148</t>
    <phoneticPr fontId="0" type="Hiragana"/>
  </si>
  <si>
    <t>03149</t>
    <phoneticPr fontId="0" type="Hiragana"/>
  </si>
  <si>
    <t>03150</t>
    <phoneticPr fontId="0" type="Hiragana"/>
  </si>
  <si>
    <t>03151</t>
    <phoneticPr fontId="0" type="Hiragana"/>
  </si>
  <si>
    <t>03152</t>
    <phoneticPr fontId="0" type="Hiragana"/>
  </si>
  <si>
    <t>03154</t>
    <phoneticPr fontId="0" type="Hiragana"/>
  </si>
  <si>
    <t>03155</t>
    <phoneticPr fontId="0" type="Hiragana"/>
  </si>
  <si>
    <t>03156</t>
    <phoneticPr fontId="0" type="Hiragana"/>
  </si>
  <si>
    <t>03157</t>
    <phoneticPr fontId="0" type="Hiragana"/>
  </si>
  <si>
    <t>03158</t>
    <phoneticPr fontId="0" type="Hiragana"/>
  </si>
  <si>
    <t>03159</t>
    <phoneticPr fontId="0" type="Hiragana"/>
  </si>
  <si>
    <t>03160</t>
    <phoneticPr fontId="0" type="Hiragana"/>
  </si>
  <si>
    <t>0680921</t>
    <phoneticPr fontId="36" type="noConversion"/>
  </si>
  <si>
    <t>F128248111</t>
    <phoneticPr fontId="36" type="noConversion"/>
  </si>
  <si>
    <t>107/2/21</t>
    <phoneticPr fontId="36" type="noConversion"/>
  </si>
  <si>
    <t>楊昌權</t>
    <phoneticPr fontId="36" type="noConversion"/>
  </si>
  <si>
    <t>2/26退保</t>
    <phoneticPr fontId="0" type="Hiragana"/>
  </si>
  <si>
    <t>2018/2/6-2018/8/5育嬰留職停薪</t>
    <phoneticPr fontId="0" type="Hiragana"/>
  </si>
  <si>
    <t>2/9-2/14連曠4天;2/14退保</t>
    <phoneticPr fontId="0" type="Hiragana"/>
  </si>
  <si>
    <t>金馬組</t>
    <phoneticPr fontId="0" type="Hiragana"/>
  </si>
  <si>
    <t>03112</t>
    <phoneticPr fontId="0" type="Hiragana"/>
  </si>
  <si>
    <r>
      <t>外場</t>
    </r>
    <r>
      <rPr>
        <sz val="12"/>
        <color rgb="FF000000"/>
        <rFont val="微軟正黑體"/>
        <family val="2"/>
        <charset val="136"/>
      </rPr>
      <t>人員</t>
    </r>
    <phoneticPr fontId="0" type="Hiragana"/>
  </si>
  <si>
    <t>V</t>
    <phoneticPr fontId="0" type="Hiragana"/>
  </si>
  <si>
    <t>金馬組</t>
    <phoneticPr fontId="0" type="Hiragana"/>
  </si>
  <si>
    <t>03109</t>
    <phoneticPr fontId="0" type="Hiragana"/>
  </si>
  <si>
    <t>3.5噸司機</t>
    <phoneticPr fontId="0" type="Hiragana"/>
  </si>
  <si>
    <t>陳彤樺</t>
    <phoneticPr fontId="0" type="Hiragana"/>
  </si>
  <si>
    <t>郭榛妮</t>
    <phoneticPr fontId="0" type="Hiragana"/>
  </si>
  <si>
    <t>吳濟安</t>
    <phoneticPr fontId="0" type="Hiragana"/>
  </si>
  <si>
    <t>張儒林</t>
    <phoneticPr fontId="0" type="Hiragana"/>
  </si>
  <si>
    <t>劉汶臻</t>
    <phoneticPr fontId="0" type="Hiragana"/>
  </si>
  <si>
    <t>楊華婷</t>
    <phoneticPr fontId="0" type="Hiragana"/>
  </si>
  <si>
    <t>方木詮</t>
    <phoneticPr fontId="0" type="Hiragana"/>
  </si>
  <si>
    <t>于誠鋒</t>
    <phoneticPr fontId="0" type="Hiragana"/>
  </si>
  <si>
    <t>神岡站</t>
    <phoneticPr fontId="0" type="Hiragana"/>
  </si>
  <si>
    <t>林煜恩</t>
    <phoneticPr fontId="0" type="Hiragana"/>
  </si>
  <si>
    <t>夾子車司機</t>
    <phoneticPr fontId="0" type="Hiragana"/>
  </si>
  <si>
    <t>沈瑞峯</t>
    <phoneticPr fontId="0" type="Hiragana"/>
  </si>
  <si>
    <t>2/28退保</t>
    <phoneticPr fontId="0" type="Hiragana"/>
  </si>
  <si>
    <t>3/1加保</t>
    <phoneticPr fontId="0" type="Hiragana"/>
  </si>
  <si>
    <t>03186</t>
    <phoneticPr fontId="0" type="Hiragana"/>
  </si>
  <si>
    <t>03187</t>
    <phoneticPr fontId="0" type="Hiragana"/>
  </si>
  <si>
    <t>中區業務一部</t>
    <phoneticPr fontId="0" type="Hiragana"/>
  </si>
  <si>
    <t>03104</t>
    <phoneticPr fontId="0" type="Hiragana"/>
  </si>
  <si>
    <t>作業員</t>
    <phoneticPr fontId="0" type="Hiragana"/>
  </si>
  <si>
    <t>通路營運課</t>
    <phoneticPr fontId="0" type="Hiragana"/>
  </si>
  <si>
    <t>03178</t>
    <phoneticPr fontId="0" type="Hiragana"/>
  </si>
  <si>
    <t>工讀生</t>
    <phoneticPr fontId="0" type="Hiragana"/>
  </si>
  <si>
    <t>V</t>
    <phoneticPr fontId="0" type="Hiragana"/>
  </si>
  <si>
    <t>3/2退保</t>
    <phoneticPr fontId="0" type="Hiragana"/>
  </si>
  <si>
    <t>助理管理師</t>
    <phoneticPr fontId="0" type="Hiragana"/>
  </si>
  <si>
    <t>人資部管理課</t>
    <phoneticPr fontId="0" type="Hiragana"/>
  </si>
  <si>
    <t>北區倉儲一課</t>
  </si>
  <si>
    <t>中區倉儲一課</t>
    <phoneticPr fontId="0" type="Hiragana"/>
  </si>
  <si>
    <t>中區倉儲二課</t>
    <phoneticPr fontId="0" type="Hiragana"/>
  </si>
  <si>
    <t>3/5加保</t>
    <phoneticPr fontId="0" type="Hiragana"/>
  </si>
  <si>
    <t>3/5退保</t>
    <phoneticPr fontId="0" type="Hiragana"/>
  </si>
  <si>
    <t>3/2加保</t>
    <phoneticPr fontId="0" type="Hiragana"/>
  </si>
  <si>
    <t>王偉萍</t>
    <phoneticPr fontId="0" type="Hiragana"/>
  </si>
  <si>
    <t>郭景樂</t>
    <phoneticPr fontId="0" type="Hiragana"/>
  </si>
  <si>
    <t>劉宥均</t>
    <phoneticPr fontId="0" type="Hiragana"/>
  </si>
  <si>
    <t>3/7退保</t>
    <phoneticPr fontId="0" type="Hiragana"/>
  </si>
  <si>
    <t>電商處商務管理課</t>
    <phoneticPr fontId="0" type="Hiragana"/>
  </si>
  <si>
    <t>吳彥君</t>
    <phoneticPr fontId="0" type="Hiragana"/>
  </si>
  <si>
    <t>管理師</t>
    <phoneticPr fontId="0" type="Hiragana"/>
  </si>
  <si>
    <t>助理管理師</t>
    <phoneticPr fontId="0" type="Hiragana"/>
  </si>
  <si>
    <t>副管理師</t>
    <phoneticPr fontId="0" type="Hiragana"/>
  </si>
  <si>
    <t>電商處客服行銷課</t>
    <phoneticPr fontId="0" type="Hiragana"/>
  </si>
  <si>
    <t>業務處行政管理課</t>
    <phoneticPr fontId="0" type="Hiragana"/>
  </si>
  <si>
    <t>02963</t>
    <phoneticPr fontId="0" type="Hiragana"/>
  </si>
  <si>
    <t>副管理師</t>
    <phoneticPr fontId="0" type="Hiragana"/>
  </si>
  <si>
    <t>03194</t>
    <phoneticPr fontId="0" type="Hiragana"/>
  </si>
  <si>
    <t>03195</t>
    <phoneticPr fontId="0" type="Hiragana"/>
  </si>
  <si>
    <t>01403</t>
    <phoneticPr fontId="0" type="Hiragana"/>
  </si>
  <si>
    <t>南區業務一部</t>
    <phoneticPr fontId="0" type="Hiragana"/>
  </si>
  <si>
    <t>2017/2/10-8/9育嬰留停(延長2017/8/10-2018/2/9)，2/10回任</t>
    <phoneticPr fontId="0" type="Hiragana"/>
  </si>
  <si>
    <t>2017/6/13-12/13育嬰留停(11/2告知11/1回任)</t>
    <phoneticPr fontId="0" type="Hiragana"/>
  </si>
  <si>
    <t>3/10退保</t>
    <phoneticPr fontId="0" type="Hiragana"/>
  </si>
  <si>
    <t>3/12退保</t>
    <phoneticPr fontId="0" type="Hiragana"/>
  </si>
  <si>
    <t>北區倉儲一課</t>
    <phoneticPr fontId="0" type="Hiragana"/>
  </si>
  <si>
    <t>3/12加保</t>
    <phoneticPr fontId="0" type="Hiragana"/>
  </si>
  <si>
    <t>03196</t>
    <phoneticPr fontId="0" type="Hiragana"/>
  </si>
  <si>
    <t>何銘修</t>
    <phoneticPr fontId="0" type="Hiragana"/>
  </si>
  <si>
    <t>趙珮雯</t>
    <phoneticPr fontId="0" type="Hiragana"/>
  </si>
  <si>
    <t>中區倉儲二課</t>
    <phoneticPr fontId="0" type="Hiragana"/>
  </si>
  <si>
    <t>任俊宏</t>
    <phoneticPr fontId="0" type="Hiragana"/>
  </si>
  <si>
    <t>03197</t>
    <phoneticPr fontId="0" type="Hiragana"/>
  </si>
  <si>
    <t>儲備幹部</t>
    <phoneticPr fontId="0" type="Hiragana"/>
  </si>
  <si>
    <t>電商開發課</t>
    <phoneticPr fontId="0" type="Hiragana"/>
  </si>
  <si>
    <t>3/16退保</t>
    <phoneticPr fontId="0" type="Hiragana"/>
  </si>
  <si>
    <t>3/17退保</t>
    <phoneticPr fontId="0" type="Hiragana"/>
  </si>
  <si>
    <t>3/19加保</t>
    <phoneticPr fontId="0" type="Hiragana"/>
  </si>
  <si>
    <t>業務處(中區二)</t>
    <phoneticPr fontId="0" type="Hiragana"/>
  </si>
  <si>
    <t>陳慶松</t>
    <phoneticPr fontId="0" type="Hiragana"/>
  </si>
  <si>
    <t>夾子車司機</t>
    <phoneticPr fontId="0" type="Hiragana"/>
  </si>
  <si>
    <t>工讀生</t>
    <phoneticPr fontId="0" type="Hiragana"/>
  </si>
  <si>
    <t>游昀翰</t>
    <phoneticPr fontId="0" type="Hiragana"/>
  </si>
  <si>
    <t>03204</t>
    <phoneticPr fontId="0" type="Hiragana"/>
  </si>
  <si>
    <t>03205</t>
    <phoneticPr fontId="0" type="Hiragana"/>
  </si>
  <si>
    <t>3/19加保</t>
    <phoneticPr fontId="0" type="Hiragana"/>
  </si>
  <si>
    <t>薛朱君</t>
    <phoneticPr fontId="0" type="Hiragana"/>
  </si>
  <si>
    <t>預計退保日</t>
    <phoneticPr fontId="0" type="Hiragana"/>
  </si>
  <si>
    <t>3/22加保</t>
    <phoneticPr fontId="0" type="Hiragana"/>
  </si>
  <si>
    <t>業務專員</t>
    <phoneticPr fontId="0" type="Hiragana"/>
  </si>
  <si>
    <t>儲備幹部</t>
    <phoneticPr fontId="0" type="Hiragana"/>
  </si>
  <si>
    <t>行銷部</t>
    <phoneticPr fontId="0" type="Hiragana"/>
  </si>
  <si>
    <t>陳維怡</t>
    <phoneticPr fontId="0" type="Hiragana"/>
  </si>
  <si>
    <t>助理管理師</t>
    <phoneticPr fontId="0" type="Hiragana"/>
  </si>
  <si>
    <t>知識創新部</t>
    <phoneticPr fontId="0" type="Hiragana"/>
  </si>
  <si>
    <t>高級管理師</t>
    <phoneticPr fontId="0" type="Hiragana"/>
  </si>
  <si>
    <t>北區業務一課</t>
    <phoneticPr fontId="0" type="Hiragana"/>
  </si>
  <si>
    <t>03208</t>
    <phoneticPr fontId="0" type="Hiragana"/>
  </si>
  <si>
    <t>03210</t>
    <phoneticPr fontId="0" type="Hiragana"/>
  </si>
  <si>
    <t>營業管理部</t>
    <phoneticPr fontId="0" type="Hiragana"/>
  </si>
  <si>
    <t>副理</t>
    <phoneticPr fontId="0" type="Hiragana"/>
  </si>
  <si>
    <t>總經理室</t>
    <phoneticPr fontId="0" type="Hiragana"/>
  </si>
  <si>
    <t>00728</t>
    <phoneticPr fontId="0" type="Hiragana"/>
  </si>
  <si>
    <t>3/23退保</t>
    <phoneticPr fontId="0" type="Hiragana"/>
  </si>
  <si>
    <t>中區業務二課</t>
    <phoneticPr fontId="0" type="Hiragana"/>
  </si>
  <si>
    <t>3/26加保</t>
    <phoneticPr fontId="0" type="Hiragana"/>
  </si>
  <si>
    <t>3/24退保</t>
    <phoneticPr fontId="0" type="Hiragana"/>
  </si>
  <si>
    <t>03212</t>
    <phoneticPr fontId="0" type="Hiragana"/>
  </si>
  <si>
    <t>01918</t>
    <phoneticPr fontId="0" type="Hiragana"/>
  </si>
  <si>
    <t>01931</t>
    <phoneticPr fontId="0" type="Hiragana"/>
  </si>
  <si>
    <t>3/27加保</t>
    <phoneticPr fontId="0" type="Hiragana"/>
  </si>
  <si>
    <t>育生日</t>
    <phoneticPr fontId="0" type="Hiragana"/>
  </si>
  <si>
    <t>最後上班日3/16，3/19結清，3/19離境+3/28退保</t>
    <phoneticPr fontId="0" type="Hiragana"/>
  </si>
  <si>
    <t>林璟鴻</t>
    <phoneticPr fontId="0" type="Hiragana"/>
  </si>
  <si>
    <t>蔡名凱</t>
    <phoneticPr fontId="0" type="Hiragana"/>
  </si>
  <si>
    <t>陳冠文</t>
    <phoneticPr fontId="0" type="Hiragana"/>
  </si>
  <si>
    <t>張凱揚</t>
    <phoneticPr fontId="0" type="Hiragana"/>
  </si>
  <si>
    <t>王奕潼</t>
    <phoneticPr fontId="0" type="Hiragana"/>
  </si>
  <si>
    <t>陳妘姍</t>
    <phoneticPr fontId="0" type="Hiragana"/>
  </si>
  <si>
    <t>周育帆</t>
    <phoneticPr fontId="0" type="Hiragana"/>
  </si>
  <si>
    <t>吳彥君</t>
    <phoneticPr fontId="0" type="Hiragana"/>
  </si>
  <si>
    <t>任俊宏</t>
    <phoneticPr fontId="0" type="Hiragana"/>
  </si>
  <si>
    <t>何承諺</t>
    <phoneticPr fontId="0" type="Hiragana"/>
  </si>
  <si>
    <t>雷智華</t>
    <phoneticPr fontId="0" type="Hiragana"/>
  </si>
  <si>
    <t>林友斌</t>
    <phoneticPr fontId="0" type="Hiragana"/>
  </si>
  <si>
    <t>陳盈利</t>
    <phoneticPr fontId="0" type="Hiragana"/>
  </si>
  <si>
    <t>黃志豪</t>
    <phoneticPr fontId="0" type="Hiragana"/>
  </si>
  <si>
    <t>張凱翔</t>
    <phoneticPr fontId="0" type="Hiragana"/>
  </si>
  <si>
    <t>薛朱君</t>
    <phoneticPr fontId="0" type="Hiragana"/>
  </si>
  <si>
    <t>吳珮璇</t>
    <phoneticPr fontId="0" type="Hiragana"/>
  </si>
  <si>
    <t>陳美君</t>
    <phoneticPr fontId="0" type="Hiragana"/>
  </si>
  <si>
    <t>卓毓翔</t>
    <phoneticPr fontId="0" type="Hiragana"/>
  </si>
  <si>
    <t>吳明泰</t>
    <phoneticPr fontId="0" type="Hiragana"/>
  </si>
  <si>
    <t>張妙芬</t>
    <phoneticPr fontId="0" type="Hiragana"/>
  </si>
  <si>
    <t>蔡宣瑩</t>
    <phoneticPr fontId="0" type="Hiragana"/>
  </si>
  <si>
    <t>羅錦源</t>
    <phoneticPr fontId="0" type="Hiragana"/>
  </si>
  <si>
    <t>李旻諺</t>
    <phoneticPr fontId="0" type="Hiragana"/>
  </si>
  <si>
    <t>曾國萌</t>
    <phoneticPr fontId="0" type="Hiragana"/>
  </si>
  <si>
    <t>通路營運課</t>
    <phoneticPr fontId="0" type="Hiragana"/>
  </si>
  <si>
    <t>02525</t>
    <phoneticPr fontId="0" type="Hiragana"/>
  </si>
  <si>
    <t>作業員</t>
    <phoneticPr fontId="0" type="Hiragana"/>
  </si>
  <si>
    <t>V</t>
    <phoneticPr fontId="0" type="Hiragana"/>
  </si>
  <si>
    <t>助理會計</t>
    <phoneticPr fontId="0" type="Hiragana"/>
  </si>
  <si>
    <t>4/2加保</t>
    <phoneticPr fontId="0" type="Hiragana"/>
  </si>
  <si>
    <t>4/1退保</t>
    <phoneticPr fontId="0" type="Hiragana"/>
  </si>
  <si>
    <t>副管理師</t>
    <phoneticPr fontId="0" type="Hiragana"/>
  </si>
  <si>
    <t>業務處行政管理課</t>
    <phoneticPr fontId="0" type="Hiragana"/>
  </si>
  <si>
    <t>03214</t>
    <phoneticPr fontId="0" type="Hiragana"/>
  </si>
  <si>
    <t>拖車司機</t>
    <phoneticPr fontId="0" type="Hiragana"/>
  </si>
  <si>
    <t>03217</t>
    <phoneticPr fontId="0" type="Hiragana"/>
  </si>
  <si>
    <t>中區倉儲二課</t>
    <phoneticPr fontId="0" type="Hiragana"/>
  </si>
  <si>
    <t>4/3加保</t>
    <phoneticPr fontId="0" type="Hiragana"/>
  </si>
  <si>
    <t>解雇</t>
    <phoneticPr fontId="0" type="Hiragana"/>
  </si>
  <si>
    <t>陳俞筑</t>
    <phoneticPr fontId="0" type="Hiragana"/>
  </si>
  <si>
    <t>4/4退保</t>
    <phoneticPr fontId="0" type="Hiragana"/>
  </si>
  <si>
    <t>4/9才收到離職通知</t>
    <phoneticPr fontId="0" type="Hiragana"/>
  </si>
  <si>
    <t>電商處客服行銷課</t>
    <phoneticPr fontId="0" type="Hiragana"/>
  </si>
  <si>
    <t>03166</t>
    <phoneticPr fontId="0" type="Hiragana"/>
  </si>
  <si>
    <t>助理管理師</t>
    <phoneticPr fontId="0" type="Hiragana"/>
  </si>
  <si>
    <t>最後工作日3/30&amp;通報日4/7;政府通報日3/29&amp;4/7退保</t>
    <phoneticPr fontId="0" type="Hiragana"/>
  </si>
  <si>
    <t>V</t>
    <phoneticPr fontId="0" type="Hiragana"/>
  </si>
  <si>
    <t>X</t>
    <phoneticPr fontId="0" type="Hiragana"/>
  </si>
  <si>
    <t>4/9加退保，因中午即離開不計薪</t>
    <phoneticPr fontId="0" type="Hiragana"/>
  </si>
  <si>
    <t>03222</t>
    <phoneticPr fontId="0" type="Hiragana"/>
  </si>
  <si>
    <t>4/9加保</t>
    <phoneticPr fontId="0" type="Hiragana"/>
  </si>
  <si>
    <t>譚玉婉</t>
    <phoneticPr fontId="0" type="Hiragana"/>
  </si>
  <si>
    <t>通報日3/31;政府通報日3/22&amp;3/31退保</t>
    <phoneticPr fontId="0" type="Hiragana"/>
  </si>
  <si>
    <t>許文約</t>
    <phoneticPr fontId="0" type="Hiragana"/>
  </si>
  <si>
    <t>外車司機(不計薪)</t>
    <phoneticPr fontId="0" type="Hiragana"/>
  </si>
  <si>
    <t>4/10加保員林22000</t>
    <phoneticPr fontId="0" type="Hiragana"/>
  </si>
  <si>
    <t>03224</t>
    <phoneticPr fontId="0" type="Hiragana"/>
  </si>
  <si>
    <t>業務處電商開發課</t>
    <phoneticPr fontId="0" type="Hiragana"/>
  </si>
  <si>
    <t>助理管理師</t>
    <phoneticPr fontId="0" type="Hiragana"/>
  </si>
  <si>
    <t>4/9加保</t>
    <phoneticPr fontId="0" type="Hiragana"/>
  </si>
  <si>
    <t>僅保4/10-4/30</t>
    <phoneticPr fontId="0" type="Hiragana"/>
  </si>
  <si>
    <t>4/10退保，薪資結算至4/9</t>
    <phoneticPr fontId="0" type="Hiragana"/>
  </si>
  <si>
    <t>蔡青龍</t>
    <phoneticPr fontId="0" type="Hiragana"/>
  </si>
  <si>
    <t>03225</t>
    <phoneticPr fontId="0" type="Hiragana"/>
  </si>
  <si>
    <t>03226</t>
    <phoneticPr fontId="0" type="Hiragana"/>
  </si>
  <si>
    <t>4/16加保</t>
    <phoneticPr fontId="0" type="Hiragana"/>
  </si>
  <si>
    <t>南區業務一課</t>
    <phoneticPr fontId="0" type="Hiragana"/>
  </si>
  <si>
    <t>03229</t>
    <phoneticPr fontId="0" type="Hiragana"/>
  </si>
  <si>
    <t>張瑛婷</t>
    <phoneticPr fontId="0" type="Hiragana"/>
  </si>
  <si>
    <t>電商處行銷部</t>
    <phoneticPr fontId="0" type="Hiragana"/>
  </si>
  <si>
    <t>夾子車司機</t>
    <phoneticPr fontId="0" type="Hiragana"/>
  </si>
  <si>
    <t>作業員</t>
    <phoneticPr fontId="0" type="Hiragana"/>
  </si>
  <si>
    <t>03230</t>
    <phoneticPr fontId="0" type="Hiragana"/>
  </si>
  <si>
    <t>4/23加保</t>
    <phoneticPr fontId="0" type="Hiragana"/>
  </si>
  <si>
    <t>北區倉儲一課</t>
    <phoneticPr fontId="0" type="Hiragana"/>
  </si>
  <si>
    <t>02674</t>
    <phoneticPr fontId="38" type="noConversion"/>
  </si>
  <si>
    <t>外勞</t>
    <phoneticPr fontId="0" type="Hiragana"/>
  </si>
  <si>
    <t>4/26加保</t>
    <phoneticPr fontId="0" type="Hiragana"/>
  </si>
  <si>
    <t>4/27退保</t>
    <phoneticPr fontId="0" type="Hiragana"/>
  </si>
  <si>
    <t>03234</t>
    <phoneticPr fontId="0" type="Hiragana"/>
  </si>
  <si>
    <t>全興造粒課</t>
    <phoneticPr fontId="0" type="Hiragana"/>
  </si>
  <si>
    <t>未繳帳號、4/26入境</t>
    <phoneticPr fontId="0" type="Hiragana"/>
  </si>
  <si>
    <t>電商處行銷企劃課</t>
    <phoneticPr fontId="0" type="Hiragana"/>
  </si>
  <si>
    <t>管理師</t>
    <phoneticPr fontId="0" type="Hiragana"/>
  </si>
  <si>
    <t>電商處平台服務部</t>
    <phoneticPr fontId="0" type="Hiragana"/>
  </si>
  <si>
    <t>高巧蓁</t>
    <phoneticPr fontId="0" type="Hiragana"/>
  </si>
  <si>
    <t>助理管理師</t>
    <phoneticPr fontId="0" type="Hiragana"/>
  </si>
  <si>
    <t>01917</t>
    <phoneticPr fontId="0" type="Hiragana"/>
  </si>
  <si>
    <t>北區物流課</t>
    <phoneticPr fontId="0" type="Hiragana"/>
  </si>
  <si>
    <t>03120</t>
    <phoneticPr fontId="0" type="Hiragana"/>
  </si>
  <si>
    <t>3.5噸司機</t>
    <phoneticPr fontId="0" type="Hiragana"/>
  </si>
  <si>
    <t>V</t>
    <phoneticPr fontId="0" type="Hiragana"/>
  </si>
  <si>
    <t>03235</t>
    <phoneticPr fontId="0" type="Hiragana"/>
  </si>
  <si>
    <t>03236</t>
    <phoneticPr fontId="0" type="Hiragana"/>
  </si>
  <si>
    <t>03237</t>
    <phoneticPr fontId="0" type="Hiragana"/>
  </si>
  <si>
    <t>4/30退保</t>
    <phoneticPr fontId="0" type="Hiragana"/>
  </si>
  <si>
    <t>無須</t>
    <phoneticPr fontId="0" type="Hiragana"/>
  </si>
  <si>
    <t>神岡課</t>
    <phoneticPr fontId="0" type="Hiragana"/>
  </si>
  <si>
    <t>張家維</t>
    <phoneticPr fontId="0" type="Hiragana"/>
  </si>
  <si>
    <t>外場人員</t>
    <phoneticPr fontId="0" type="Hiragana"/>
  </si>
  <si>
    <t>5/1加保</t>
    <phoneticPr fontId="0" type="Hiragana"/>
  </si>
  <si>
    <t>文山專案課</t>
    <phoneticPr fontId="0" type="Hiragana"/>
  </si>
  <si>
    <t>林芃妡</t>
    <phoneticPr fontId="0" type="Hiragana"/>
  </si>
  <si>
    <t>助理會計</t>
    <phoneticPr fontId="0" type="Hiragana"/>
  </si>
  <si>
    <t>X</t>
    <phoneticPr fontId="0" type="Hiragana"/>
  </si>
  <si>
    <t>5/1僅上半天，不計薪</t>
    <phoneticPr fontId="0" type="Hiragana"/>
  </si>
  <si>
    <t>5/3退保</t>
    <phoneticPr fontId="0" type="Hiragana"/>
  </si>
  <si>
    <t>吳珮璇</t>
    <phoneticPr fontId="0" type="Hiragana"/>
  </si>
  <si>
    <t>宋昀宣</t>
    <phoneticPr fontId="0" type="Hiragana"/>
  </si>
  <si>
    <t>曾玉佩</t>
    <phoneticPr fontId="0" type="Hiragana"/>
  </si>
  <si>
    <t>湯雅茗</t>
    <phoneticPr fontId="0" type="Hiragana"/>
  </si>
  <si>
    <t>李建盛</t>
    <phoneticPr fontId="0" type="Hiragana"/>
  </si>
  <si>
    <t>林敬智</t>
    <phoneticPr fontId="0" type="Hiragana"/>
  </si>
  <si>
    <t>廖峻偉</t>
    <phoneticPr fontId="0" type="Hiragana"/>
  </si>
  <si>
    <t>李佳明</t>
    <phoneticPr fontId="0" type="Hiragana"/>
  </si>
  <si>
    <t>張庭嘉</t>
    <phoneticPr fontId="0" type="Hiragana"/>
  </si>
  <si>
    <t>傅景志</t>
    <phoneticPr fontId="0" type="Hiragana"/>
  </si>
  <si>
    <t>孫文卿</t>
    <phoneticPr fontId="0" type="Hiragana"/>
  </si>
  <si>
    <t>農志豪</t>
    <phoneticPr fontId="0" type="Hiragana"/>
  </si>
  <si>
    <t>蔡青龍</t>
    <phoneticPr fontId="0" type="Hiragana"/>
  </si>
  <si>
    <t>鄭復華</t>
    <phoneticPr fontId="0" type="Hiragana"/>
  </si>
  <si>
    <t>蔡孟樺</t>
    <phoneticPr fontId="0" type="Hiragana"/>
  </si>
  <si>
    <t>趙明華</t>
    <phoneticPr fontId="0" type="Hiragana"/>
  </si>
  <si>
    <t>陳勝男</t>
    <phoneticPr fontId="0" type="Hiragana"/>
  </si>
  <si>
    <t>陳晁偉</t>
    <phoneticPr fontId="0" type="Hiragana"/>
  </si>
  <si>
    <t>林亞馨</t>
    <phoneticPr fontId="0" type="Hiragana"/>
  </si>
  <si>
    <t>林韋志</t>
    <phoneticPr fontId="0" type="Hiragana"/>
  </si>
  <si>
    <t>靳學明</t>
    <phoneticPr fontId="0" type="Hiragana"/>
  </si>
  <si>
    <t>佑素</t>
    <phoneticPr fontId="0" type="Hiragana"/>
  </si>
  <si>
    <t>通路管理課</t>
    <phoneticPr fontId="0" type="Hiragana"/>
  </si>
  <si>
    <t>03238</t>
    <phoneticPr fontId="0" type="Hiragana"/>
  </si>
  <si>
    <t>5/8加保</t>
    <phoneticPr fontId="0" type="Hiragana"/>
  </si>
  <si>
    <t>03233</t>
    <phoneticPr fontId="0" type="Hiragana"/>
  </si>
  <si>
    <t>03213</t>
    <phoneticPr fontId="0" type="Hiragana"/>
  </si>
  <si>
    <t>電商處行銷企劃課</t>
    <phoneticPr fontId="0" type="Hiragana"/>
  </si>
  <si>
    <t>5/14加保</t>
    <phoneticPr fontId="0" type="Hiragana"/>
  </si>
  <si>
    <t>03185</t>
    <phoneticPr fontId="0" type="Hiragana"/>
  </si>
  <si>
    <t>5/15退保</t>
    <phoneticPr fontId="0" type="Hiragana"/>
  </si>
  <si>
    <t>最後上班日5/2，5/11結清，5/15離境+5/15退保</t>
    <phoneticPr fontId="0" type="Hiragana"/>
  </si>
  <si>
    <t>最後工作日&amp;通報日5/17;政府通報日5/8&amp;5/17退保</t>
    <phoneticPr fontId="0" type="Hiragana"/>
  </si>
  <si>
    <t>人資部</t>
    <phoneticPr fontId="0" type="Hiragana"/>
  </si>
  <si>
    <t>高級管理師</t>
    <phoneticPr fontId="0" type="Hiragana"/>
  </si>
  <si>
    <t>儲備幹部</t>
    <phoneticPr fontId="0" type="Hiragana"/>
  </si>
  <si>
    <t>工讀生</t>
    <phoneticPr fontId="0" type="Hiragana"/>
  </si>
  <si>
    <t>行銷企劃課</t>
    <phoneticPr fontId="0" type="Hiragana"/>
  </si>
  <si>
    <t>業務處營業管理部</t>
    <phoneticPr fontId="0" type="Hiragana"/>
  </si>
  <si>
    <t>03240</t>
    <phoneticPr fontId="0" type="Hiragana"/>
  </si>
  <si>
    <t>5/21加保</t>
    <phoneticPr fontId="0" type="Hiragana"/>
  </si>
  <si>
    <t>行銷部</t>
    <phoneticPr fontId="0" type="Hiragana"/>
  </si>
  <si>
    <t>資深高級管理師</t>
    <phoneticPr fontId="0" type="Hiragana"/>
  </si>
  <si>
    <t>黃美毓</t>
    <phoneticPr fontId="0" type="Hiragana"/>
  </si>
  <si>
    <t>助理管理師</t>
    <phoneticPr fontId="0" type="Hiragana"/>
  </si>
  <si>
    <t>03243</t>
    <phoneticPr fontId="0" type="Hiragana"/>
  </si>
  <si>
    <t>03052</t>
    <phoneticPr fontId="0" type="Hiragana"/>
  </si>
  <si>
    <t>03153</t>
    <phoneticPr fontId="0" type="Hiragana"/>
  </si>
  <si>
    <t>03162</t>
    <phoneticPr fontId="0" type="Hiragana"/>
  </si>
  <si>
    <t>03163</t>
    <phoneticPr fontId="0" type="Hiragana"/>
  </si>
  <si>
    <t>03164</t>
    <phoneticPr fontId="0" type="Hiragana"/>
  </si>
  <si>
    <t>03165</t>
    <phoneticPr fontId="0" type="Hiragana"/>
  </si>
  <si>
    <t>03166</t>
    <phoneticPr fontId="0" type="Hiragana"/>
  </si>
  <si>
    <t>03167</t>
    <phoneticPr fontId="0" type="Hiragana"/>
  </si>
  <si>
    <t>03168</t>
    <phoneticPr fontId="0" type="Hiragana"/>
  </si>
  <si>
    <t>03169</t>
    <phoneticPr fontId="0" type="Hiragana"/>
  </si>
  <si>
    <t>03170</t>
    <phoneticPr fontId="0" type="Hiragana"/>
  </si>
  <si>
    <t>03171</t>
    <phoneticPr fontId="0" type="Hiragana"/>
  </si>
  <si>
    <t>03172</t>
    <phoneticPr fontId="0" type="Hiragana"/>
  </si>
  <si>
    <t>03175</t>
    <phoneticPr fontId="0" type="Hiragana"/>
  </si>
  <si>
    <t>03176</t>
    <phoneticPr fontId="0" type="Hiragana"/>
  </si>
  <si>
    <t>03177</t>
    <phoneticPr fontId="0" type="Hiragana"/>
  </si>
  <si>
    <t>03178</t>
    <phoneticPr fontId="0" type="Hiragana"/>
  </si>
  <si>
    <t>03179</t>
    <phoneticPr fontId="0" type="Hiragana"/>
  </si>
  <si>
    <t>03180</t>
    <phoneticPr fontId="0" type="Hiragana"/>
  </si>
  <si>
    <t>03181</t>
    <phoneticPr fontId="0" type="Hiragana"/>
  </si>
  <si>
    <t>03182</t>
    <phoneticPr fontId="0" type="Hiragana"/>
  </si>
  <si>
    <t>03183</t>
    <phoneticPr fontId="0" type="Hiragana"/>
  </si>
  <si>
    <t>03184</t>
    <phoneticPr fontId="0" type="Hiragana"/>
  </si>
  <si>
    <t>03185</t>
    <phoneticPr fontId="0" type="Hiragana"/>
  </si>
  <si>
    <t>03186</t>
    <phoneticPr fontId="0" type="Hiragana"/>
  </si>
  <si>
    <t>03187</t>
    <phoneticPr fontId="0" type="Hiragana"/>
  </si>
  <si>
    <t>03190</t>
    <phoneticPr fontId="0" type="Hiragana"/>
  </si>
  <si>
    <t>03189</t>
    <phoneticPr fontId="0" type="Hiragana"/>
  </si>
  <si>
    <t>03191</t>
    <phoneticPr fontId="0" type="Hiragana"/>
  </si>
  <si>
    <t>03192</t>
    <phoneticPr fontId="0" type="Hiragana"/>
  </si>
  <si>
    <t>03193</t>
    <phoneticPr fontId="0" type="Hiragana"/>
  </si>
  <si>
    <t>03194</t>
    <phoneticPr fontId="0" type="Hiragana"/>
  </si>
  <si>
    <t>03195</t>
    <phoneticPr fontId="0" type="Hiragana"/>
  </si>
  <si>
    <t>03196</t>
    <phoneticPr fontId="0" type="Hiragana"/>
  </si>
  <si>
    <t>03197</t>
    <phoneticPr fontId="0" type="Hiragana"/>
  </si>
  <si>
    <t>03198</t>
    <phoneticPr fontId="0" type="Hiragana"/>
  </si>
  <si>
    <t>03199</t>
    <phoneticPr fontId="0" type="Hiragana"/>
  </si>
  <si>
    <t>03200</t>
    <phoneticPr fontId="0" type="Hiragana"/>
  </si>
  <si>
    <t>03201</t>
    <phoneticPr fontId="0" type="Hiragana"/>
  </si>
  <si>
    <t>03202</t>
    <phoneticPr fontId="0" type="Hiragana"/>
  </si>
  <si>
    <t>03203</t>
    <phoneticPr fontId="0" type="Hiragana"/>
  </si>
  <si>
    <t>03204</t>
    <phoneticPr fontId="0" type="Hiragana"/>
  </si>
  <si>
    <t>03206</t>
    <phoneticPr fontId="0" type="Hiragana"/>
  </si>
  <si>
    <t>03207</t>
    <phoneticPr fontId="0" type="Hiragana"/>
  </si>
  <si>
    <t>03208</t>
    <phoneticPr fontId="0" type="Hiragana"/>
  </si>
  <si>
    <t>03209</t>
    <phoneticPr fontId="0" type="Hiragana"/>
  </si>
  <si>
    <t>03210</t>
    <phoneticPr fontId="0" type="Hiragana"/>
  </si>
  <si>
    <t>03211</t>
    <phoneticPr fontId="0" type="Hiragana"/>
  </si>
  <si>
    <t>03212</t>
    <phoneticPr fontId="0" type="Hiragana"/>
  </si>
  <si>
    <t>03213</t>
    <phoneticPr fontId="0" type="Hiragana"/>
  </si>
  <si>
    <t>03205</t>
    <phoneticPr fontId="0" type="Hiragana"/>
  </si>
  <si>
    <t>03188</t>
    <phoneticPr fontId="0" type="Hiragana"/>
  </si>
  <si>
    <t>03215</t>
    <phoneticPr fontId="0" type="Hiragana"/>
  </si>
  <si>
    <t>03216</t>
    <phoneticPr fontId="0" type="Hiragana"/>
  </si>
  <si>
    <t>03218</t>
    <phoneticPr fontId="0" type="Hiragana"/>
  </si>
  <si>
    <t>03219</t>
    <phoneticPr fontId="0" type="Hiragana"/>
  </si>
  <si>
    <t>03220</t>
    <phoneticPr fontId="0" type="Hiragana"/>
  </si>
  <si>
    <t>03221</t>
    <phoneticPr fontId="0" type="Hiragana"/>
  </si>
  <si>
    <t>03223</t>
    <phoneticPr fontId="0" type="Hiragana"/>
  </si>
  <si>
    <t>03225</t>
    <phoneticPr fontId="0" type="Hiragana"/>
  </si>
  <si>
    <t>03227</t>
    <phoneticPr fontId="0" type="Hiragana"/>
  </si>
  <si>
    <t>03228</t>
    <phoneticPr fontId="0" type="Hiragana"/>
  </si>
  <si>
    <t>03230</t>
    <phoneticPr fontId="0" type="Hiragana"/>
  </si>
  <si>
    <t>03231</t>
    <phoneticPr fontId="0" type="Hiragana"/>
  </si>
  <si>
    <t>03232</t>
    <phoneticPr fontId="0" type="Hiragana"/>
  </si>
  <si>
    <t>03233</t>
    <phoneticPr fontId="0" type="Hiragana"/>
  </si>
  <si>
    <t>03234</t>
    <phoneticPr fontId="0" type="Hiragana"/>
  </si>
  <si>
    <t>中區業務課</t>
    <phoneticPr fontId="0" type="Hiragana"/>
  </si>
  <si>
    <t>02965</t>
    <phoneticPr fontId="0" type="Hiragana"/>
  </si>
  <si>
    <t>全興處理一課</t>
    <phoneticPr fontId="0" type="Hiragana"/>
  </si>
  <si>
    <t>02667</t>
    <phoneticPr fontId="0" type="Hiragana"/>
  </si>
  <si>
    <t>卡瑞拉</t>
    <phoneticPr fontId="0" type="Hiragana"/>
  </si>
  <si>
    <t>外勞</t>
    <phoneticPr fontId="0" type="Hiragana"/>
  </si>
  <si>
    <t>最後上班日5/3，5/4結清，5/5離境+5/5退保</t>
    <phoneticPr fontId="0" type="Hiragana"/>
  </si>
  <si>
    <t>無須</t>
    <phoneticPr fontId="0" type="Hiragana"/>
  </si>
  <si>
    <t>通路管理課</t>
    <phoneticPr fontId="0" type="Hiragana"/>
  </si>
  <si>
    <t>02187</t>
    <phoneticPr fontId="0" type="Hiragana"/>
  </si>
  <si>
    <t>賴蘇蘭</t>
    <phoneticPr fontId="0" type="Hiragana"/>
  </si>
  <si>
    <t>店長</t>
    <phoneticPr fontId="0" type="Hiragana"/>
  </si>
  <si>
    <t>5/1退保(因5月單獨結薪，系統設定離職日4/30)</t>
    <phoneticPr fontId="0" type="Hiragana"/>
  </si>
  <si>
    <t>V</t>
    <phoneticPr fontId="0" type="Hiragana"/>
  </si>
  <si>
    <t>人資部</t>
    <phoneticPr fontId="0" type="Hiragana"/>
  </si>
  <si>
    <t>03086</t>
    <phoneticPr fontId="0" type="Hiragana"/>
  </si>
  <si>
    <t>謝訓謙</t>
    <phoneticPr fontId="0" type="Hiragana"/>
  </si>
  <si>
    <t>管理師</t>
    <phoneticPr fontId="0" type="Hiragana"/>
  </si>
  <si>
    <t>5/7退保</t>
    <phoneticPr fontId="0" type="Hiragana"/>
  </si>
  <si>
    <t>V</t>
    <phoneticPr fontId="0" type="Hiragana"/>
  </si>
  <si>
    <t>金馬組</t>
    <phoneticPr fontId="0" type="Hiragana"/>
  </si>
  <si>
    <t>00058</t>
    <phoneticPr fontId="0" type="Hiragana"/>
  </si>
  <si>
    <t>許美智</t>
    <phoneticPr fontId="0" type="Hiragana"/>
  </si>
  <si>
    <t>助理會計</t>
    <phoneticPr fontId="0" type="Hiragana"/>
  </si>
  <si>
    <t>最後工作日&amp;通報日5/9;政府通報日4/27&amp;5/9退保</t>
    <phoneticPr fontId="0" type="Hiragana"/>
  </si>
  <si>
    <t>03198</t>
    <phoneticPr fontId="0" type="Hiragana"/>
  </si>
  <si>
    <t>何承諺</t>
    <phoneticPr fontId="0" type="Hiragana"/>
  </si>
  <si>
    <t>3.5T司機</t>
    <phoneticPr fontId="0" type="Hiragana"/>
  </si>
  <si>
    <t>03203</t>
    <phoneticPr fontId="0" type="Hiragana"/>
  </si>
  <si>
    <t>張凱翔</t>
    <phoneticPr fontId="0" type="Hiragana"/>
  </si>
  <si>
    <t>3.5T司機</t>
    <phoneticPr fontId="0" type="Hiragana"/>
  </si>
  <si>
    <t>最後工作日&amp;通報日5/9;政府通報日4/27&amp;5/9退保</t>
    <phoneticPr fontId="0" type="Hiragana"/>
  </si>
  <si>
    <t>知識創新部</t>
    <phoneticPr fontId="0" type="Hiragana"/>
  </si>
  <si>
    <t>03182</t>
    <phoneticPr fontId="0" type="Hiragana"/>
  </si>
  <si>
    <t>龔柏瑋</t>
    <phoneticPr fontId="0" type="Hiragana"/>
  </si>
  <si>
    <t>副管理師</t>
    <phoneticPr fontId="0" type="Hiragana"/>
  </si>
  <si>
    <t>5/24加保</t>
    <phoneticPr fontId="0" type="Hiragana"/>
  </si>
  <si>
    <t>主管司機</t>
    <phoneticPr fontId="0" type="Hiragana"/>
  </si>
  <si>
    <t>5/25退保，薪資結算至5/31</t>
    <phoneticPr fontId="0" type="Hiragana"/>
  </si>
  <si>
    <t>徐禾穎</t>
    <phoneticPr fontId="0" type="Hiragana"/>
  </si>
  <si>
    <t>林芃妡</t>
    <phoneticPr fontId="0" type="Hiragana"/>
  </si>
  <si>
    <t>游如宸</t>
    <phoneticPr fontId="0" type="Hiragana"/>
  </si>
  <si>
    <t>許怡婷</t>
    <phoneticPr fontId="0" type="Hiragana"/>
  </si>
  <si>
    <t>傅詩涵</t>
    <phoneticPr fontId="0" type="Hiragana"/>
  </si>
  <si>
    <t>賴慧娟</t>
    <phoneticPr fontId="0" type="Hiragana"/>
  </si>
  <si>
    <t>黃宥芯</t>
    <phoneticPr fontId="0" type="Hiragana"/>
  </si>
  <si>
    <t>最後工作日5/17&amp;通報日5/26;政府通報日5/17&amp;5/29退保</t>
    <phoneticPr fontId="0" type="Hiragana"/>
  </si>
  <si>
    <t>曹志宏</t>
    <phoneticPr fontId="0" type="Hiragana"/>
  </si>
  <si>
    <t>張翔</t>
    <phoneticPr fontId="0" type="Hiragana"/>
  </si>
  <si>
    <t>國際事業部</t>
    <phoneticPr fontId="0" type="Hiragana"/>
  </si>
  <si>
    <t>最後工作日5/24&amp;通報日6/1;政府通報日5/23&amp;6/1退保</t>
    <phoneticPr fontId="0" type="Hiragana"/>
  </si>
  <si>
    <t>文秋婷</t>
    <phoneticPr fontId="0" type="Hiragana"/>
  </si>
  <si>
    <t>劉虹圻</t>
    <phoneticPr fontId="0" type="Hiragana"/>
  </si>
  <si>
    <t>江雪如</t>
    <phoneticPr fontId="0" type="Hiragana"/>
  </si>
  <si>
    <t>03247</t>
    <phoneticPr fontId="0" type="Hiragana"/>
  </si>
  <si>
    <t>03248</t>
    <phoneticPr fontId="0" type="Hiragana"/>
  </si>
  <si>
    <t>李俊德</t>
    <phoneticPr fontId="0" type="Hiragana"/>
  </si>
  <si>
    <t>6/4加保</t>
    <phoneticPr fontId="0" type="Hiragana"/>
  </si>
  <si>
    <t>6/5加保</t>
    <phoneticPr fontId="0" type="Hiragana"/>
  </si>
  <si>
    <t>連續曠職3天6/5-6/7，6/7退保</t>
    <phoneticPr fontId="0" type="Hiragana"/>
  </si>
  <si>
    <t>劉介夫</t>
    <phoneticPr fontId="0" type="Hiragana"/>
  </si>
  <si>
    <t>6/8提早加保</t>
    <phoneticPr fontId="0" type="Hiragana"/>
  </si>
  <si>
    <t>03250</t>
    <phoneticPr fontId="0" type="Hiragana"/>
  </si>
  <si>
    <t>03251</t>
    <phoneticPr fontId="0" type="Hiragana"/>
  </si>
  <si>
    <t>03252</t>
    <phoneticPr fontId="0" type="Hiragana"/>
  </si>
  <si>
    <t>0661202</t>
    <phoneticPr fontId="36" type="noConversion"/>
  </si>
  <si>
    <t>F124014682</t>
    <phoneticPr fontId="36" type="noConversion"/>
  </si>
  <si>
    <t>107/6/11</t>
    <phoneticPr fontId="36" type="noConversion"/>
  </si>
  <si>
    <t>楊能全</t>
    <phoneticPr fontId="36" type="noConversion"/>
  </si>
  <si>
    <t>0760730</t>
    <phoneticPr fontId="36" type="noConversion"/>
  </si>
  <si>
    <t>O100087092</t>
    <phoneticPr fontId="36" type="noConversion"/>
  </si>
  <si>
    <t>6/11加保</t>
    <phoneticPr fontId="0" type="Hiragana"/>
  </si>
  <si>
    <t>中區倉儲二課</t>
    <phoneticPr fontId="0" type="Hiragana"/>
  </si>
  <si>
    <t>行銷部</t>
    <phoneticPr fontId="0" type="Hiragana"/>
  </si>
  <si>
    <t>03249</t>
    <phoneticPr fontId="0" type="Hiragana"/>
  </si>
  <si>
    <t>葉曉龍</t>
    <phoneticPr fontId="0" type="Hiragana"/>
  </si>
  <si>
    <t>管理師</t>
    <phoneticPr fontId="0" type="Hiragana"/>
  </si>
  <si>
    <t>6/11加保</t>
    <phoneticPr fontId="0" type="Hiragana"/>
  </si>
  <si>
    <t>北區倉儲一課</t>
    <phoneticPr fontId="0" type="Hiragana"/>
  </si>
  <si>
    <t>03218</t>
    <phoneticPr fontId="0" type="Hiragana"/>
  </si>
  <si>
    <t>夾子車司機</t>
    <phoneticPr fontId="0" type="Hiragana"/>
  </si>
  <si>
    <t>6/8退保</t>
    <phoneticPr fontId="0" type="Hiragana"/>
  </si>
  <si>
    <t>V</t>
    <phoneticPr fontId="0" type="Hiragana"/>
  </si>
  <si>
    <t>林奕丞</t>
    <phoneticPr fontId="0" type="Hiragana"/>
  </si>
  <si>
    <t>6/19僅上2HR.，不計薪</t>
    <phoneticPr fontId="0" type="Hiragana"/>
  </si>
  <si>
    <t>林振興</t>
    <phoneticPr fontId="0" type="Hiragana"/>
  </si>
  <si>
    <t>6/19加退保</t>
    <phoneticPr fontId="0" type="Hiragana"/>
  </si>
  <si>
    <t>平台服務部</t>
    <phoneticPr fontId="0" type="Hiragana"/>
  </si>
  <si>
    <t>C00075</t>
    <phoneticPr fontId="0" type="Hiragana"/>
  </si>
  <si>
    <t>C00076</t>
    <phoneticPr fontId="0" type="Hiragana"/>
  </si>
  <si>
    <t>薪資單獨結算、現金發放</t>
    <phoneticPr fontId="0" type="Hiragana"/>
  </si>
  <si>
    <t>6/21加保</t>
    <phoneticPr fontId="0" type="Hiragana"/>
  </si>
  <si>
    <t>03254</t>
    <phoneticPr fontId="0" type="Hiragana"/>
  </si>
  <si>
    <t>張宇勛</t>
    <phoneticPr fontId="0" type="Hiragana"/>
  </si>
  <si>
    <t>蘇怡華</t>
    <phoneticPr fontId="0" type="Hiragana"/>
  </si>
  <si>
    <t>施哲豪</t>
    <phoneticPr fontId="0" type="Hiragana"/>
  </si>
  <si>
    <t>鐘虹霆</t>
    <phoneticPr fontId="0" type="Hiragana"/>
  </si>
  <si>
    <t>南區業務一課</t>
    <phoneticPr fontId="0" type="Hiragana"/>
  </si>
  <si>
    <t>全興營業課</t>
    <phoneticPr fontId="0" type="Hiragana"/>
  </si>
  <si>
    <t>03255</t>
    <phoneticPr fontId="0" type="Hiragana"/>
  </si>
  <si>
    <t>03256</t>
    <phoneticPr fontId="0" type="Hiragana"/>
  </si>
  <si>
    <t>機動車電子商務課</t>
    <phoneticPr fontId="0" type="Hiragana"/>
  </si>
  <si>
    <t>6/26加保</t>
    <phoneticPr fontId="0" type="Hiragana"/>
  </si>
  <si>
    <t>6/25加保</t>
    <phoneticPr fontId="0" type="Hiragana"/>
  </si>
  <si>
    <t>03257</t>
    <phoneticPr fontId="0" type="Hiragana"/>
  </si>
  <si>
    <t>稽核室</t>
    <phoneticPr fontId="0" type="Hiragana"/>
  </si>
  <si>
    <t>經理</t>
    <phoneticPr fontId="0" type="Hiragana"/>
  </si>
  <si>
    <t>國際事業部業務課</t>
    <phoneticPr fontId="0" type="Hiragana"/>
  </si>
  <si>
    <t>02961</t>
    <phoneticPr fontId="0" type="Hiragana"/>
  </si>
  <si>
    <t>專員</t>
    <phoneticPr fontId="0" type="Hiragana"/>
  </si>
  <si>
    <t>中區倉儲組</t>
    <phoneticPr fontId="0" type="Hiragana"/>
  </si>
  <si>
    <t>03176</t>
    <phoneticPr fontId="0" type="Hiragana"/>
  </si>
  <si>
    <t>儲備人員</t>
    <phoneticPr fontId="0" type="Hiragana"/>
  </si>
  <si>
    <t>6/28退保</t>
    <phoneticPr fontId="0" type="Hiragana"/>
  </si>
  <si>
    <t>北區業務</t>
    <phoneticPr fontId="0" type="Hiragana"/>
  </si>
  <si>
    <t>劉新偉</t>
    <phoneticPr fontId="0" type="Hiragana"/>
  </si>
  <si>
    <t>3.5T司機</t>
    <phoneticPr fontId="0" type="Hiragana"/>
  </si>
  <si>
    <t>李騏榮</t>
    <phoneticPr fontId="0" type="Hiragana"/>
  </si>
  <si>
    <t>鄒妤鳳</t>
    <phoneticPr fontId="0" type="Hiragana"/>
  </si>
  <si>
    <t>助理會計</t>
    <phoneticPr fontId="0" type="Hiragana"/>
  </si>
  <si>
    <t>楊玉華</t>
    <phoneticPr fontId="0" type="Hiragana"/>
  </si>
  <si>
    <t>儲備幹部</t>
    <phoneticPr fontId="0" type="Hiragana"/>
  </si>
  <si>
    <t>胡芯瑋</t>
    <phoneticPr fontId="0" type="Hiragana"/>
  </si>
  <si>
    <t>資訊處</t>
    <phoneticPr fontId="0" type="Hiragana"/>
  </si>
  <si>
    <t>陳鈺騏</t>
    <phoneticPr fontId="0" type="Hiragana"/>
  </si>
  <si>
    <t>資深高級工程師</t>
    <phoneticPr fontId="0" type="Hiragana"/>
  </si>
  <si>
    <t>林昱豪</t>
    <phoneticPr fontId="0" type="Hiragana"/>
  </si>
  <si>
    <t>營運處營運部</t>
    <phoneticPr fontId="0" type="Hiragana"/>
  </si>
  <si>
    <t>03260</t>
    <phoneticPr fontId="0" type="Hiragana"/>
  </si>
  <si>
    <t>03262</t>
    <phoneticPr fontId="0" type="Hiragana"/>
  </si>
  <si>
    <t>6/29退保</t>
  </si>
  <si>
    <t>6/30退保</t>
    <phoneticPr fontId="0" type="Hiragana"/>
  </si>
  <si>
    <t>中區倉儲一課</t>
    <phoneticPr fontId="0" type="Hiragana"/>
  </si>
  <si>
    <t>猜沙</t>
    <phoneticPr fontId="0" type="Hiragana"/>
  </si>
  <si>
    <t>凱宋</t>
    <phoneticPr fontId="0" type="Hiragana"/>
  </si>
  <si>
    <t>全興造粒課</t>
    <phoneticPr fontId="0" type="Hiragana"/>
  </si>
  <si>
    <t>7/1入境，7/2追溯自7/1加保</t>
    <phoneticPr fontId="0" type="Hiragana"/>
  </si>
  <si>
    <t>03263</t>
    <phoneticPr fontId="0" type="Hiragana"/>
  </si>
  <si>
    <t>7/2加保</t>
    <phoneticPr fontId="0" type="Hiragana"/>
  </si>
  <si>
    <t>林俊賢</t>
    <phoneticPr fontId="0" type="Hiragana"/>
  </si>
  <si>
    <t>施哲豪</t>
    <phoneticPr fontId="0" type="Hiragana"/>
  </si>
  <si>
    <t>邱玄宗</t>
    <phoneticPr fontId="0" type="Hiragana"/>
  </si>
  <si>
    <t>韋盈碧</t>
    <phoneticPr fontId="0" type="Hiragana"/>
  </si>
  <si>
    <t>陳宏傑</t>
    <phoneticPr fontId="0" type="Hiragana"/>
  </si>
  <si>
    <t>林怡岑</t>
    <phoneticPr fontId="0" type="Hiragana"/>
  </si>
  <si>
    <t>温壽昌</t>
    <phoneticPr fontId="0" type="Hiragana"/>
  </si>
  <si>
    <t>張坤男</t>
    <phoneticPr fontId="36" type="noConversion"/>
  </si>
  <si>
    <t>107/7/3</t>
    <phoneticPr fontId="36" type="noConversion"/>
  </si>
  <si>
    <t>N123857849</t>
    <phoneticPr fontId="36" type="noConversion"/>
  </si>
  <si>
    <t>0710623</t>
    <phoneticPr fontId="36" type="noConversion"/>
  </si>
  <si>
    <t>多迪</t>
    <phoneticPr fontId="0" type="Hiragana"/>
  </si>
  <si>
    <t>最後上班日6/30，7/2結清，7/3離境+7/3退保</t>
    <phoneticPr fontId="0" type="Hiragana"/>
  </si>
  <si>
    <t>林昭宏</t>
    <phoneticPr fontId="0" type="Hiragana"/>
  </si>
  <si>
    <t>工讀生</t>
    <phoneticPr fontId="0" type="Hiragana"/>
  </si>
  <si>
    <t>業務處行政管理課</t>
    <phoneticPr fontId="0" type="Hiragana"/>
  </si>
  <si>
    <t>張逸欣</t>
    <phoneticPr fontId="0" type="Hiragana"/>
  </si>
  <si>
    <t>7/4加保</t>
    <phoneticPr fontId="0" type="Hiragana"/>
  </si>
  <si>
    <t>林佩鈺</t>
    <phoneticPr fontId="0" type="Hiragana"/>
  </si>
  <si>
    <t>陳新旺</t>
    <phoneticPr fontId="0" type="Hiragana"/>
  </si>
  <si>
    <t>陳晁偉</t>
    <phoneticPr fontId="0" type="Hiragana"/>
  </si>
  <si>
    <t>吳茜莉</t>
    <phoneticPr fontId="0" type="Hiragana"/>
  </si>
  <si>
    <t>吳宛玲</t>
    <phoneticPr fontId="0" type="Hiragana"/>
  </si>
  <si>
    <t>廖哲英</t>
    <phoneticPr fontId="0" type="Hiragana"/>
  </si>
  <si>
    <t>中區業務(二)</t>
    <phoneticPr fontId="0" type="Hiragana"/>
  </si>
  <si>
    <t>林坤弘</t>
    <phoneticPr fontId="0" type="Hiragana"/>
  </si>
  <si>
    <t>陳介允</t>
    <phoneticPr fontId="0" type="Hiragana"/>
  </si>
  <si>
    <t>電商處會員滿意課</t>
    <phoneticPr fontId="0" type="Hiragana"/>
  </si>
  <si>
    <t>行銷部</t>
    <phoneticPr fontId="0" type="Hiragana"/>
  </si>
  <si>
    <t>03156</t>
    <phoneticPr fontId="0" type="Hiragana"/>
  </si>
  <si>
    <t>工讀生</t>
    <phoneticPr fontId="0" type="Hiragana"/>
  </si>
  <si>
    <t>電子商務處</t>
    <phoneticPr fontId="0" type="Hiragana"/>
  </si>
  <si>
    <t>7/9加保</t>
    <phoneticPr fontId="0" type="Hiragana"/>
  </si>
  <si>
    <t>陳俐蒓</t>
    <phoneticPr fontId="0" type="Hiragana"/>
  </si>
  <si>
    <t>7/10加保</t>
    <phoneticPr fontId="0" type="Hiragana"/>
  </si>
  <si>
    <t>03239</t>
    <phoneticPr fontId="0" type="Hiragana"/>
  </si>
  <si>
    <t>03241</t>
    <phoneticPr fontId="0" type="Hiragana"/>
  </si>
  <si>
    <t>03242</t>
    <phoneticPr fontId="0" type="Hiragana"/>
  </si>
  <si>
    <t>03244</t>
    <phoneticPr fontId="0" type="Hiragana"/>
  </si>
  <si>
    <t>03245</t>
    <phoneticPr fontId="0" type="Hiragana"/>
  </si>
  <si>
    <t>03246</t>
    <phoneticPr fontId="0" type="Hiragana"/>
  </si>
  <si>
    <t>紅字=未繳齊</t>
    <phoneticPr fontId="0" type="Hiragana"/>
  </si>
  <si>
    <t>03253</t>
    <phoneticPr fontId="0" type="Hiragana"/>
  </si>
  <si>
    <t>C00073</t>
    <phoneticPr fontId="0" type="Hiragana"/>
  </si>
  <si>
    <t>C00074</t>
    <phoneticPr fontId="0" type="Hiragana"/>
  </si>
  <si>
    <t>黃盺晴</t>
    <phoneticPr fontId="0" type="Hiragana"/>
  </si>
  <si>
    <t>陳貴媚</t>
    <phoneticPr fontId="0" type="Hiragana"/>
  </si>
  <si>
    <t>劉欣怡</t>
    <phoneticPr fontId="0" type="Hiragana"/>
  </si>
  <si>
    <t>吳品孜</t>
    <phoneticPr fontId="0" type="Hiragana"/>
  </si>
  <si>
    <t>劉至剛</t>
    <phoneticPr fontId="0" type="Hiragana"/>
  </si>
  <si>
    <t>王俊捷</t>
    <phoneticPr fontId="0" type="Hiragana"/>
  </si>
  <si>
    <t>劉家麟</t>
    <phoneticPr fontId="0" type="Hiragana"/>
  </si>
  <si>
    <t>羅學誼</t>
    <phoneticPr fontId="0" type="Hiragana"/>
  </si>
  <si>
    <t>03273</t>
    <phoneticPr fontId="0" type="Hiragana"/>
  </si>
  <si>
    <t>7/13退保</t>
    <phoneticPr fontId="0" type="Hiragana"/>
  </si>
  <si>
    <t>03276</t>
    <phoneticPr fontId="0" type="Hiragana"/>
  </si>
  <si>
    <t>7/16加保</t>
    <phoneticPr fontId="0" type="Hiragana"/>
  </si>
  <si>
    <t>7/16退保</t>
    <phoneticPr fontId="0" type="Hiragana"/>
  </si>
  <si>
    <t>北區倉儲一課</t>
    <phoneticPr fontId="0" type="Hiragana"/>
  </si>
  <si>
    <t>03211</t>
    <phoneticPr fontId="0" type="Hiragana"/>
  </si>
  <si>
    <t>夾子車司機</t>
    <phoneticPr fontId="0" type="Hiragana"/>
  </si>
  <si>
    <t>V</t>
    <phoneticPr fontId="0" type="Hiragana"/>
  </si>
  <si>
    <t>7/17加保</t>
    <phoneticPr fontId="0" type="Hiragana"/>
  </si>
  <si>
    <t>H0013</t>
    <phoneticPr fontId="0" type="Hiragana"/>
  </si>
  <si>
    <t>外勞</t>
    <phoneticPr fontId="0" type="Hiragana"/>
  </si>
  <si>
    <t>7/17通報6月離境後不返回，7月全月不計薪;7/17退保</t>
    <phoneticPr fontId="0" type="Hiragana"/>
  </si>
  <si>
    <t>通路營運課</t>
    <phoneticPr fontId="0" type="Hiragana"/>
  </si>
  <si>
    <t>C00073</t>
    <phoneticPr fontId="0" type="Hiragana"/>
  </si>
  <si>
    <t>C00074</t>
    <phoneticPr fontId="0" type="Hiragana"/>
  </si>
  <si>
    <t>通路營運課</t>
    <phoneticPr fontId="0" type="Hiragana"/>
  </si>
  <si>
    <t>C00075</t>
    <phoneticPr fontId="0" type="Hiragana"/>
  </si>
  <si>
    <t>C00076</t>
    <phoneticPr fontId="0" type="Hiragana"/>
  </si>
  <si>
    <t>7/19退保</t>
    <phoneticPr fontId="0" type="Hiragana"/>
  </si>
  <si>
    <t>C00077</t>
  </si>
  <si>
    <t>C00078</t>
  </si>
  <si>
    <t>7/20加保</t>
    <phoneticPr fontId="0" type="Hiragana"/>
  </si>
  <si>
    <t>張卉玫</t>
    <phoneticPr fontId="0" type="Hiragana"/>
  </si>
  <si>
    <t>張卉旻</t>
    <phoneticPr fontId="0" type="Hiragana"/>
  </si>
  <si>
    <t>北區倉儲一課</t>
    <phoneticPr fontId="0" type="Hiragana"/>
  </si>
  <si>
    <t>黃立穎</t>
    <phoneticPr fontId="0" type="Hiragana"/>
  </si>
  <si>
    <t>7/23加保</t>
    <phoneticPr fontId="0" type="Hiragana"/>
  </si>
  <si>
    <t>03269</t>
    <phoneticPr fontId="0" type="Hiragana"/>
  </si>
  <si>
    <t>田宇庭</t>
    <phoneticPr fontId="0" type="Hiragana"/>
  </si>
  <si>
    <t>業務處南區業務一課</t>
    <phoneticPr fontId="0" type="Hiragana"/>
  </si>
  <si>
    <t>7/24退保</t>
    <phoneticPr fontId="0" type="Hiragana"/>
  </si>
  <si>
    <r>
      <t>最後工作日</t>
    </r>
    <r>
      <rPr>
        <sz val="8"/>
        <rFont val="微軟正黑體"/>
        <family val="2"/>
        <charset val="136"/>
      </rPr>
      <t>(薪資結算)</t>
    </r>
    <r>
      <rPr>
        <sz val="12"/>
        <rFont val="微軟正黑體"/>
        <family val="2"/>
        <charset val="136"/>
      </rPr>
      <t>7/18&amp;通報日7/16;政府通報日7/25&amp;7/25退保</t>
    </r>
    <phoneticPr fontId="0" type="Hiragana"/>
  </si>
  <si>
    <t>余翔湑</t>
    <phoneticPr fontId="0" type="Hiragana"/>
  </si>
  <si>
    <t>陳靜姿</t>
    <phoneticPr fontId="0" type="Hiragana"/>
  </si>
  <si>
    <t>賴俊佑</t>
    <phoneticPr fontId="0" type="Hiragana"/>
  </si>
  <si>
    <t>吳浚凱</t>
    <phoneticPr fontId="0" type="Hiragana"/>
  </si>
  <si>
    <t>營運處加盟部</t>
    <phoneticPr fontId="0" type="Hiragana"/>
  </si>
  <si>
    <t>7/27退保</t>
    <phoneticPr fontId="0" type="Hiragana"/>
  </si>
  <si>
    <t>中區業務二部</t>
    <phoneticPr fontId="0" type="Hiragana"/>
  </si>
  <si>
    <t>03279</t>
    <phoneticPr fontId="0" type="Hiragana"/>
  </si>
  <si>
    <t>03252</t>
    <phoneticPr fontId="0" type="Hiragana"/>
  </si>
  <si>
    <t>7/30退保</t>
    <phoneticPr fontId="0" type="Hiragana"/>
  </si>
  <si>
    <t>黃盺晴</t>
    <phoneticPr fontId="0" type="Hiragana"/>
  </si>
  <si>
    <t>陳貴媚</t>
    <phoneticPr fontId="0" type="Hiragana"/>
  </si>
  <si>
    <t>劉欣怡</t>
    <phoneticPr fontId="0" type="Hiragana"/>
  </si>
  <si>
    <t>吳品孜</t>
    <phoneticPr fontId="0" type="Hiragana"/>
  </si>
  <si>
    <t>陳佳慧</t>
    <phoneticPr fontId="0" type="Hiragana"/>
  </si>
  <si>
    <t>邱琬筑</t>
    <phoneticPr fontId="0" type="Hiragana"/>
  </si>
  <si>
    <t>黃慈閔</t>
    <phoneticPr fontId="0" type="Hiragana"/>
  </si>
  <si>
    <t>羅錦源</t>
    <phoneticPr fontId="0" type="Hiragana"/>
  </si>
  <si>
    <t>胡芯瑋</t>
    <phoneticPr fontId="0" type="Hiragana"/>
  </si>
  <si>
    <t>黃文說</t>
    <phoneticPr fontId="0" type="Hiragana"/>
  </si>
  <si>
    <t>劉家麟</t>
    <phoneticPr fontId="0" type="Hiragana"/>
  </si>
  <si>
    <t>張卉玫</t>
    <phoneticPr fontId="0" type="Hiragana"/>
  </si>
  <si>
    <t>張卉旻</t>
    <phoneticPr fontId="0" type="Hiragana"/>
  </si>
  <si>
    <t>江雪如</t>
    <phoneticPr fontId="0" type="Hiragana"/>
  </si>
  <si>
    <t>詹家清</t>
    <phoneticPr fontId="0" type="Hiragana"/>
  </si>
  <si>
    <t>陳昱傑</t>
    <phoneticPr fontId="0" type="Hiragana"/>
  </si>
  <si>
    <t>田宇庭</t>
    <phoneticPr fontId="0" type="Hiragana"/>
  </si>
  <si>
    <t>劉至剛</t>
    <phoneticPr fontId="0" type="Hiragana"/>
  </si>
  <si>
    <t>沈瑞峯</t>
    <phoneticPr fontId="0" type="Hiragana"/>
  </si>
  <si>
    <t>普瓦龍</t>
    <phoneticPr fontId="0" type="Hiragana"/>
  </si>
  <si>
    <t>7/31退保</t>
  </si>
  <si>
    <t>8/1加保</t>
    <phoneticPr fontId="0" type="Hiragana"/>
  </si>
  <si>
    <t>王茹驛</t>
    <phoneticPr fontId="0" type="Hiragana"/>
  </si>
  <si>
    <t>最後上班日7/31，8/1結清，8/1離境+8/2退保</t>
    <phoneticPr fontId="0" type="Hiragana"/>
  </si>
  <si>
    <t>吳明璋</t>
    <phoneticPr fontId="0" type="Hiragana"/>
  </si>
  <si>
    <t>李騏榮</t>
    <phoneticPr fontId="0" type="Hiragana"/>
  </si>
  <si>
    <t>林煥雄</t>
    <phoneticPr fontId="0" type="Hiragana"/>
  </si>
  <si>
    <t>2018/2/6-2018/8/5育嬰留職停薪，8/5離職+退保</t>
    <phoneticPr fontId="0" type="Hiragana"/>
  </si>
  <si>
    <t>8/8加保</t>
    <phoneticPr fontId="0" type="Hiragana"/>
  </si>
  <si>
    <t>03287</t>
    <phoneticPr fontId="0" type="Hiragana"/>
  </si>
  <si>
    <t>潘韋傑</t>
    <phoneticPr fontId="0" type="Hiragana"/>
  </si>
  <si>
    <t>管理師</t>
    <phoneticPr fontId="0" type="Hiragana"/>
  </si>
  <si>
    <t>許子涵</t>
    <phoneticPr fontId="0" type="Hiragana"/>
  </si>
  <si>
    <t>人資部</t>
    <phoneticPr fontId="0" type="Hiragana"/>
  </si>
  <si>
    <t>03288</t>
    <phoneticPr fontId="0" type="Hiragana"/>
  </si>
  <si>
    <t>03289</t>
    <phoneticPr fontId="0" type="Hiragana"/>
  </si>
  <si>
    <t>黃姿綾</t>
    <phoneticPr fontId="0" type="Hiragana"/>
  </si>
  <si>
    <t>曾淑惠</t>
    <phoneticPr fontId="0" type="Hiragana"/>
  </si>
  <si>
    <t>黃奕儒</t>
    <phoneticPr fontId="0" type="Hiragana"/>
  </si>
  <si>
    <t>蔡盈珍</t>
    <phoneticPr fontId="0" type="Hiragana"/>
  </si>
  <si>
    <t>助理會計</t>
    <phoneticPr fontId="0" type="Hiragana"/>
  </si>
  <si>
    <t>03290</t>
    <phoneticPr fontId="0" type="Hiragana"/>
  </si>
  <si>
    <t>孫元鴻</t>
    <phoneticPr fontId="0" type="Hiragana"/>
  </si>
  <si>
    <t>03291</t>
    <phoneticPr fontId="0" type="Hiragana"/>
  </si>
  <si>
    <t>8/13加保</t>
    <phoneticPr fontId="0" type="Hiragana"/>
  </si>
  <si>
    <t>C00077</t>
    <phoneticPr fontId="0" type="Hiragana"/>
  </si>
  <si>
    <t>C00078</t>
    <phoneticPr fontId="0" type="Hiragana"/>
  </si>
  <si>
    <t>03258</t>
    <phoneticPr fontId="0" type="Hiragana"/>
  </si>
  <si>
    <t>03259</t>
    <phoneticPr fontId="0" type="Hiragana"/>
  </si>
  <si>
    <t>03260</t>
    <phoneticPr fontId="0" type="Hiragana"/>
  </si>
  <si>
    <t>03261</t>
    <phoneticPr fontId="0" type="Hiragana"/>
  </si>
  <si>
    <t>03262</t>
    <phoneticPr fontId="0" type="Hiragana"/>
  </si>
  <si>
    <t>03263</t>
    <phoneticPr fontId="0" type="Hiragana"/>
  </si>
  <si>
    <t>03264</t>
    <phoneticPr fontId="0" type="Hiragana"/>
  </si>
  <si>
    <t>03265</t>
    <phoneticPr fontId="0" type="Hiragana"/>
  </si>
  <si>
    <t>03266</t>
    <phoneticPr fontId="0" type="Hiragana"/>
  </si>
  <si>
    <t>03267</t>
    <phoneticPr fontId="0" type="Hiragana"/>
  </si>
  <si>
    <t>03268</t>
    <phoneticPr fontId="0" type="Hiragana"/>
  </si>
  <si>
    <t>03269</t>
    <phoneticPr fontId="0" type="Hiragana"/>
  </si>
  <si>
    <t>03270</t>
    <phoneticPr fontId="0" type="Hiragana"/>
  </si>
  <si>
    <t>03271</t>
    <phoneticPr fontId="0" type="Hiragana"/>
  </si>
  <si>
    <t>03272</t>
    <phoneticPr fontId="0" type="Hiragana"/>
  </si>
  <si>
    <t>03273</t>
    <phoneticPr fontId="0" type="Hiragana"/>
  </si>
  <si>
    <t>03274</t>
    <phoneticPr fontId="0" type="Hiragana"/>
  </si>
  <si>
    <t>03275</t>
    <phoneticPr fontId="0" type="Hiragana"/>
  </si>
  <si>
    <t>03276</t>
    <phoneticPr fontId="0" type="Hiragana"/>
  </si>
  <si>
    <t>03277</t>
    <phoneticPr fontId="0" type="Hiragana"/>
  </si>
  <si>
    <t>03278</t>
    <phoneticPr fontId="0" type="Hiragana"/>
  </si>
  <si>
    <t>03280</t>
    <phoneticPr fontId="0" type="Hiragana"/>
  </si>
  <si>
    <t>03281</t>
    <phoneticPr fontId="0" type="Hiragana"/>
  </si>
  <si>
    <t>03282</t>
    <phoneticPr fontId="0" type="Hiragana"/>
  </si>
  <si>
    <t>03284</t>
    <phoneticPr fontId="0" type="Hiragana"/>
  </si>
  <si>
    <t>03285</t>
    <phoneticPr fontId="0" type="Hiragana"/>
  </si>
  <si>
    <t>03286</t>
    <phoneticPr fontId="0" type="Hiragana"/>
  </si>
  <si>
    <t>外場人員</t>
    <phoneticPr fontId="0" type="Hiragana"/>
  </si>
  <si>
    <t>03293</t>
    <phoneticPr fontId="0" type="Hiragana"/>
  </si>
  <si>
    <t>8/16加保</t>
    <phoneticPr fontId="0" type="Hiragana"/>
  </si>
  <si>
    <t>營運部</t>
    <phoneticPr fontId="0" type="Hiragana"/>
  </si>
  <si>
    <t>郭建賢</t>
    <phoneticPr fontId="0" type="Hiragana"/>
  </si>
  <si>
    <t>林靜宜</t>
    <phoneticPr fontId="0" type="Hiragana"/>
  </si>
  <si>
    <t>03294</t>
    <phoneticPr fontId="0" type="Hiragana"/>
  </si>
  <si>
    <t>康程洋</t>
    <phoneticPr fontId="0" type="Hiragana"/>
  </si>
  <si>
    <t>03295</t>
    <phoneticPr fontId="0" type="Hiragana"/>
  </si>
  <si>
    <t>03296</t>
    <phoneticPr fontId="0" type="Hiragana"/>
  </si>
  <si>
    <t>03297</t>
    <phoneticPr fontId="0" type="Hiragana"/>
  </si>
  <si>
    <t>8/20加保</t>
    <phoneticPr fontId="0" type="Hiragana"/>
  </si>
  <si>
    <t>南區倉儲一課</t>
    <phoneticPr fontId="0" type="Hiragana"/>
  </si>
  <si>
    <t>03292</t>
    <phoneticPr fontId="0" type="Hiragana"/>
  </si>
  <si>
    <t>王品心</t>
    <phoneticPr fontId="0" type="Hiragana"/>
  </si>
  <si>
    <t>工讀生</t>
    <phoneticPr fontId="0" type="Hiragana"/>
  </si>
  <si>
    <t>8/15加保</t>
    <phoneticPr fontId="0" type="Hiragana"/>
  </si>
  <si>
    <t>V</t>
    <phoneticPr fontId="0" type="Hiragana"/>
  </si>
  <si>
    <t>8/18退保</t>
    <phoneticPr fontId="0" type="Hiragana"/>
  </si>
  <si>
    <t>外勞</t>
    <phoneticPr fontId="0" type="Hiragana"/>
  </si>
  <si>
    <t>杜文強</t>
    <phoneticPr fontId="0" type="Hiragana"/>
  </si>
  <si>
    <t>宏偉</t>
    <phoneticPr fontId="0" type="Hiragana"/>
  </si>
  <si>
    <t>8/22入境加保</t>
    <phoneticPr fontId="0" type="Hiragana"/>
  </si>
  <si>
    <t>H0021</t>
    <phoneticPr fontId="0" type="Hiragana"/>
  </si>
  <si>
    <t>中區業務一課</t>
    <phoneticPr fontId="0" type="Hiragana"/>
  </si>
  <si>
    <t>營運部</t>
    <phoneticPr fontId="0" type="Hiragana"/>
  </si>
  <si>
    <t>03200</t>
    <phoneticPr fontId="0" type="Hiragana"/>
  </si>
  <si>
    <t>林友斌</t>
    <phoneticPr fontId="0" type="Hiragana"/>
  </si>
  <si>
    <t>管理師</t>
    <phoneticPr fontId="0" type="Hiragana"/>
  </si>
  <si>
    <t>03283</t>
    <phoneticPr fontId="0" type="Hiragana"/>
  </si>
  <si>
    <t>8/27-8/29連曠三天;8/29退保</t>
    <phoneticPr fontId="0" type="Hiragana"/>
  </si>
  <si>
    <t>8/29退保</t>
    <phoneticPr fontId="0" type="Hiragana"/>
  </si>
  <si>
    <t>中區倉儲二課</t>
    <phoneticPr fontId="0" type="Hiragana"/>
  </si>
  <si>
    <t>總經理室</t>
    <phoneticPr fontId="0" type="Hiragana"/>
  </si>
  <si>
    <t>襄理</t>
    <phoneticPr fontId="0" type="Hiragana"/>
  </si>
  <si>
    <t>國際事業部</t>
    <phoneticPr fontId="0" type="Hiragana"/>
  </si>
  <si>
    <t>詹皓凱</t>
    <phoneticPr fontId="0" type="Hiragana"/>
  </si>
  <si>
    <t>高級專員</t>
    <phoneticPr fontId="0" type="Hiragana"/>
  </si>
  <si>
    <t>羅以硯</t>
    <phoneticPr fontId="0" type="Hiragana"/>
  </si>
  <si>
    <t>助理管理師</t>
    <phoneticPr fontId="0" type="Hiragana"/>
  </si>
  <si>
    <t>業務處</t>
    <phoneticPr fontId="0" type="Hiragana"/>
  </si>
  <si>
    <t>楊怡珣</t>
    <phoneticPr fontId="0" type="Hiragana"/>
  </si>
  <si>
    <t>廖育安</t>
    <phoneticPr fontId="0" type="Hiragana"/>
  </si>
  <si>
    <t>儲備幹部</t>
    <phoneticPr fontId="0" type="Hiragana"/>
  </si>
  <si>
    <t>張勇雄</t>
    <phoneticPr fontId="0" type="Hiragana"/>
  </si>
  <si>
    <t>3.5T司機</t>
    <phoneticPr fontId="0" type="Hiragana"/>
  </si>
  <si>
    <t>金馬站</t>
    <phoneticPr fontId="0" type="Hiragana"/>
  </si>
  <si>
    <t>楊文豪</t>
    <phoneticPr fontId="0" type="Hiragana"/>
  </si>
  <si>
    <t>加盟部</t>
    <phoneticPr fontId="0" type="Hiragana"/>
  </si>
  <si>
    <t>03298</t>
    <phoneticPr fontId="0" type="Hiragana"/>
  </si>
  <si>
    <t>已保:勞、健、團</t>
    <phoneticPr fontId="0" type="Hiragana"/>
  </si>
  <si>
    <t>專員</t>
    <phoneticPr fontId="0" type="Hiragana"/>
  </si>
  <si>
    <t>紀俊龍</t>
    <phoneticPr fontId="0" type="Hiragana"/>
  </si>
  <si>
    <t>宏偉營業課</t>
    <phoneticPr fontId="0" type="Hiragana"/>
  </si>
  <si>
    <t>羅震浩</t>
    <phoneticPr fontId="0" type="Hiragana"/>
  </si>
  <si>
    <t>9/3加保</t>
    <phoneticPr fontId="0" type="Hiragana"/>
  </si>
  <si>
    <t>張宇勛</t>
    <phoneticPr fontId="0" type="Hiragana"/>
  </si>
  <si>
    <t>林昭宏</t>
    <phoneticPr fontId="0" type="Hiragana"/>
  </si>
  <si>
    <t>外場人員</t>
    <phoneticPr fontId="0" type="Hiragana"/>
  </si>
  <si>
    <t>吳國偉</t>
    <phoneticPr fontId="0" type="Hiragana"/>
  </si>
  <si>
    <t>9/3加保</t>
    <phoneticPr fontId="0" type="Hiragana"/>
  </si>
  <si>
    <t>魏學洲</t>
    <phoneticPr fontId="0" type="Hiragana"/>
  </si>
  <si>
    <t>文山專案課</t>
    <phoneticPr fontId="0" type="Hiragana"/>
  </si>
  <si>
    <t>紀曾順</t>
    <phoneticPr fontId="0" type="Hiragana"/>
  </si>
  <si>
    <t>劉子誠</t>
    <phoneticPr fontId="0" type="Hiragana"/>
  </si>
  <si>
    <t>張智銘</t>
    <phoneticPr fontId="36" type="noConversion"/>
  </si>
  <si>
    <t>9/10加保</t>
    <phoneticPr fontId="0" type="Hiragana"/>
  </si>
  <si>
    <t>注意結薪(所得稅扣款)</t>
    <phoneticPr fontId="0" type="Hiragana"/>
  </si>
  <si>
    <t>03309</t>
    <phoneticPr fontId="0" type="Hiragana"/>
  </si>
  <si>
    <t>曾文良</t>
    <phoneticPr fontId="0" type="Hiragana"/>
  </si>
  <si>
    <t>9/13加保</t>
    <phoneticPr fontId="0" type="Hiragana"/>
  </si>
  <si>
    <t>尼籃</t>
    <phoneticPr fontId="0" type="Hiragana"/>
  </si>
  <si>
    <t>9/12入境加保</t>
    <phoneticPr fontId="0" type="Hiragana"/>
  </si>
  <si>
    <t>簡家榮</t>
    <phoneticPr fontId="0" type="Hiragana"/>
  </si>
  <si>
    <t>黃吉浚</t>
    <phoneticPr fontId="0" type="Hiragana"/>
  </si>
  <si>
    <t>9/17加保</t>
    <phoneticPr fontId="0" type="Hiragana"/>
  </si>
  <si>
    <t>全興處理一課</t>
    <phoneticPr fontId="0" type="Hiragana"/>
  </si>
  <si>
    <t>謝怡哲</t>
    <phoneticPr fontId="0" type="Hiragana"/>
  </si>
  <si>
    <t>夾子車司機</t>
    <phoneticPr fontId="0" type="Hiragana"/>
  </si>
  <si>
    <t>9/18加保</t>
  </si>
  <si>
    <t>9/18退保</t>
    <phoneticPr fontId="0" type="Hiragana"/>
  </si>
  <si>
    <t xml:space="preserve"> </t>
    <phoneticPr fontId="0" type="Hiragana"/>
  </si>
  <si>
    <t>9/19入境加保</t>
    <phoneticPr fontId="0" type="Hiragana"/>
  </si>
  <si>
    <t>張維澄</t>
    <phoneticPr fontId="0" type="Hiragana"/>
  </si>
  <si>
    <t>春日站</t>
    <phoneticPr fontId="0" type="Hiragana"/>
  </si>
  <si>
    <t>9/20加保</t>
    <phoneticPr fontId="0" type="Hiragana"/>
  </si>
  <si>
    <t>沙達</t>
    <phoneticPr fontId="0" type="Hiragana"/>
  </si>
  <si>
    <t>鄧育豪</t>
    <phoneticPr fontId="0" type="Hiragana"/>
  </si>
  <si>
    <t>連毓雯</t>
    <phoneticPr fontId="0" type="Hiragana"/>
  </si>
  <si>
    <t>副管理師</t>
    <phoneticPr fontId="0" type="Hiragana"/>
  </si>
  <si>
    <t>余龔傳</t>
    <phoneticPr fontId="0" type="Hiragana"/>
  </si>
  <si>
    <t>外場人員</t>
    <phoneticPr fontId="0" type="Hiragana"/>
  </si>
  <si>
    <t>03317</t>
    <phoneticPr fontId="0" type="Hiragana"/>
  </si>
  <si>
    <t>中區倉儲二課</t>
    <phoneticPr fontId="0" type="Hiragana"/>
  </si>
  <si>
    <t>03253</t>
    <phoneticPr fontId="0" type="Hiragana"/>
  </si>
  <si>
    <t>外場人員</t>
    <phoneticPr fontId="0" type="Hiragana"/>
  </si>
  <si>
    <t>全興處理課</t>
    <phoneticPr fontId="0" type="Hiragana"/>
  </si>
  <si>
    <t>02240</t>
    <phoneticPr fontId="0" type="Hiragana"/>
  </si>
  <si>
    <t>大車司機</t>
    <phoneticPr fontId="0" type="Hiragana"/>
  </si>
  <si>
    <t>全興行政室</t>
    <phoneticPr fontId="0" type="Hiragana"/>
  </si>
  <si>
    <t>02536</t>
    <phoneticPr fontId="0" type="Hiragana"/>
  </si>
  <si>
    <t>陳佳欣</t>
    <phoneticPr fontId="0" type="Hiragana"/>
  </si>
  <si>
    <t>助理會計</t>
    <phoneticPr fontId="0" type="Hiragana"/>
  </si>
  <si>
    <t>2018/9/1-2019/6/30育嬰留停</t>
    <phoneticPr fontId="0" type="Hiragana"/>
  </si>
  <si>
    <t>總經理室</t>
    <phoneticPr fontId="0" type="Hiragana"/>
  </si>
  <si>
    <t>03298</t>
    <phoneticPr fontId="0" type="Hiragana"/>
  </si>
  <si>
    <t>徐庭萱</t>
    <phoneticPr fontId="0" type="Hiragana"/>
  </si>
  <si>
    <t>襄理</t>
    <phoneticPr fontId="0" type="Hiragana"/>
  </si>
  <si>
    <t>9/4退保</t>
    <phoneticPr fontId="0" type="Hiragana"/>
  </si>
  <si>
    <t>V</t>
    <phoneticPr fontId="0" type="Hiragana"/>
  </si>
  <si>
    <t>業務開發處</t>
    <phoneticPr fontId="0" type="Hiragana"/>
  </si>
  <si>
    <t>03289</t>
    <phoneticPr fontId="0" type="Hiragana"/>
  </si>
  <si>
    <t>許子涵</t>
    <phoneticPr fontId="0" type="Hiragana"/>
  </si>
  <si>
    <t>儲備幹部</t>
    <phoneticPr fontId="0" type="Hiragana"/>
  </si>
  <si>
    <t>9/5退保</t>
    <phoneticPr fontId="0" type="Hiragana"/>
  </si>
  <si>
    <t>V</t>
    <phoneticPr fontId="0" type="Hiragana"/>
  </si>
  <si>
    <t>文山專案課</t>
    <phoneticPr fontId="0" type="Hiragana"/>
  </si>
  <si>
    <t>03304</t>
    <phoneticPr fontId="0" type="Hiragana"/>
  </si>
  <si>
    <t>魏學洲</t>
    <phoneticPr fontId="0" type="Hiragana"/>
  </si>
  <si>
    <t>外場人員</t>
    <phoneticPr fontId="0" type="Hiragana"/>
  </si>
  <si>
    <t>9/4-9/6連曠三天;9/6退保</t>
    <phoneticPr fontId="0" type="Hiragana"/>
  </si>
  <si>
    <t>業務處營業管理部</t>
    <phoneticPr fontId="0" type="Hiragana"/>
  </si>
  <si>
    <t>03261</t>
    <phoneticPr fontId="0" type="Hiragana"/>
  </si>
  <si>
    <t>楊玉華</t>
    <phoneticPr fontId="0" type="Hiragana"/>
  </si>
  <si>
    <t>儲備幹部</t>
    <phoneticPr fontId="0" type="Hiragana"/>
  </si>
  <si>
    <t>9/7退保</t>
    <phoneticPr fontId="0" type="Hiragana"/>
  </si>
  <si>
    <t>03308</t>
    <phoneticPr fontId="0" type="Hiragana"/>
  </si>
  <si>
    <t>作業員</t>
    <phoneticPr fontId="0" type="Hiragana"/>
  </si>
  <si>
    <t>9/18退保</t>
    <phoneticPr fontId="0" type="Hiragana"/>
  </si>
  <si>
    <t>營運處</t>
    <phoneticPr fontId="0" type="Hiragana"/>
  </si>
  <si>
    <t>黃靖貿</t>
    <phoneticPr fontId="0" type="Hiragana"/>
  </si>
  <si>
    <t>已保:勞、團、健</t>
    <phoneticPr fontId="0" type="Hiragana"/>
  </si>
  <si>
    <t>03318</t>
  </si>
  <si>
    <t>通路營運課</t>
    <phoneticPr fontId="0" type="Hiragana"/>
  </si>
  <si>
    <t>林韋旭</t>
    <phoneticPr fontId="0" type="Hiragana"/>
  </si>
  <si>
    <t>儲備幹部</t>
    <phoneticPr fontId="0" type="Hiragana"/>
  </si>
  <si>
    <t>9/17加保</t>
    <phoneticPr fontId="0" type="Hiragana"/>
  </si>
  <si>
    <t>廖木貴</t>
    <phoneticPr fontId="0" type="Hiragana"/>
  </si>
  <si>
    <t>陳葉玲</t>
    <phoneticPr fontId="0" type="Hiragana"/>
  </si>
  <si>
    <t>最後工作日9/12&amp;通報日9/3;政府通報日9/12&amp;9/12退保</t>
    <phoneticPr fontId="0" type="Hiragana"/>
  </si>
  <si>
    <t>03237</t>
    <phoneticPr fontId="0" type="Hiragana"/>
  </si>
  <si>
    <t>便利通路課</t>
    <phoneticPr fontId="0" type="Hiragana"/>
  </si>
  <si>
    <t>03167</t>
    <phoneticPr fontId="0" type="Hiragana"/>
  </si>
  <si>
    <t>儲備幹部</t>
    <phoneticPr fontId="0" type="Hiragana"/>
  </si>
  <si>
    <t>營運處</t>
    <phoneticPr fontId="0" type="Hiragana"/>
  </si>
  <si>
    <t>03319</t>
    <phoneticPr fontId="0" type="Hiragana"/>
  </si>
  <si>
    <t>林宇駿</t>
    <phoneticPr fontId="0" type="Hiragana"/>
  </si>
  <si>
    <t>儲備幹部</t>
    <phoneticPr fontId="0" type="Hiragana"/>
  </si>
  <si>
    <t>03320</t>
    <phoneticPr fontId="0" type="Hiragana"/>
  </si>
  <si>
    <t>鄭茂成</t>
    <phoneticPr fontId="0" type="Hiragana"/>
  </si>
  <si>
    <t>蔡明瑋</t>
    <phoneticPr fontId="0" type="Hiragana"/>
  </si>
  <si>
    <t>03318</t>
    <phoneticPr fontId="0" type="Hiragana"/>
  </si>
  <si>
    <t>10/1加保</t>
    <phoneticPr fontId="0" type="Hiragana"/>
  </si>
  <si>
    <t>9/30退保</t>
    <phoneticPr fontId="0" type="Hiragana"/>
  </si>
  <si>
    <t>03321</t>
    <phoneticPr fontId="0" type="Hiragana"/>
  </si>
  <si>
    <t>陳姿穎</t>
    <phoneticPr fontId="0" type="Hiragana"/>
  </si>
  <si>
    <t>10/1入境加保</t>
    <phoneticPr fontId="0" type="Hiragana"/>
  </si>
  <si>
    <t>03322</t>
    <phoneticPr fontId="0" type="Hiragana"/>
  </si>
  <si>
    <t>林原禾</t>
    <phoneticPr fontId="0" type="Hiragana"/>
  </si>
  <si>
    <t>業務處</t>
    <phoneticPr fontId="0" type="Hiragana"/>
  </si>
  <si>
    <t>03323</t>
    <phoneticPr fontId="0" type="Hiragana"/>
  </si>
  <si>
    <t>03324</t>
    <phoneticPr fontId="0" type="Hiragana"/>
  </si>
  <si>
    <t>北區倉儲一課</t>
    <phoneticPr fontId="0" type="Hiragana"/>
  </si>
  <si>
    <t>邱華振</t>
    <phoneticPr fontId="0" type="Hiragana"/>
  </si>
  <si>
    <t>鍾宛霖</t>
    <phoneticPr fontId="0" type="Hiragana"/>
  </si>
  <si>
    <t>03325</t>
    <phoneticPr fontId="0" type="Hiragana"/>
  </si>
  <si>
    <t>03326</t>
    <phoneticPr fontId="0" type="Hiragana"/>
  </si>
  <si>
    <t>10/8加保</t>
    <phoneticPr fontId="0" type="Hiragana"/>
  </si>
  <si>
    <t>中區倉儲二課</t>
    <phoneticPr fontId="0" type="Hiragana"/>
  </si>
  <si>
    <t>03327</t>
    <phoneticPr fontId="0" type="Hiragana"/>
  </si>
  <si>
    <t>楊宗諭</t>
    <phoneticPr fontId="0" type="Hiragana"/>
  </si>
  <si>
    <t>10/8加保</t>
    <phoneticPr fontId="0" type="Hiragana"/>
  </si>
  <si>
    <t>03328</t>
    <phoneticPr fontId="0" type="Hiragana"/>
  </si>
  <si>
    <t>古明曜</t>
    <phoneticPr fontId="0" type="Hiragana"/>
  </si>
  <si>
    <t>林啟盛</t>
    <phoneticPr fontId="0" type="Hiragana"/>
  </si>
  <si>
    <t>劉介夫</t>
    <phoneticPr fontId="0" type="Hiragana"/>
  </si>
  <si>
    <t>温勝翔</t>
    <phoneticPr fontId="0" type="Hiragana"/>
  </si>
  <si>
    <t>游如宸</t>
    <phoneticPr fontId="0" type="Hiragana"/>
  </si>
  <si>
    <t>葉筱雯</t>
    <phoneticPr fontId="0" type="Hiragana"/>
  </si>
  <si>
    <t>王俊捷</t>
    <phoneticPr fontId="0" type="Hiragana"/>
  </si>
  <si>
    <t>陳志杰</t>
    <phoneticPr fontId="0" type="Hiragana"/>
  </si>
  <si>
    <t>陳雅盈</t>
    <phoneticPr fontId="0" type="Hiragana"/>
  </si>
  <si>
    <t>助理管理師</t>
    <phoneticPr fontId="0" type="Hiragana"/>
  </si>
  <si>
    <t>陳偉正</t>
    <phoneticPr fontId="0" type="Hiragana"/>
  </si>
  <si>
    <t>營運處土城中華站</t>
    <phoneticPr fontId="0" type="Hiragana"/>
  </si>
  <si>
    <t>張杏如</t>
    <phoneticPr fontId="0" type="Hiragana"/>
  </si>
  <si>
    <t>助理會計</t>
    <phoneticPr fontId="0" type="Hiragana"/>
  </si>
  <si>
    <t>周加祥</t>
    <phoneticPr fontId="0" type="Hiragana"/>
  </si>
  <si>
    <t>李政育</t>
    <phoneticPr fontId="0" type="Hiragana"/>
  </si>
  <si>
    <t>徐庭萱</t>
    <phoneticPr fontId="0" type="Hiragana"/>
  </si>
  <si>
    <t>楊婷貽</t>
    <phoneticPr fontId="0" type="Hiragana"/>
  </si>
  <si>
    <t>廖木貴</t>
    <phoneticPr fontId="0" type="Hiragana"/>
  </si>
  <si>
    <t>陳葉玲</t>
    <phoneticPr fontId="0" type="Hiragana"/>
  </si>
  <si>
    <t>設備研發部</t>
    <phoneticPr fontId="0" type="Hiragana"/>
  </si>
  <si>
    <t>03329</t>
    <phoneticPr fontId="0" type="Hiragana"/>
  </si>
  <si>
    <t>03330</t>
  </si>
  <si>
    <t>03331</t>
  </si>
  <si>
    <t>10/15加保</t>
    <phoneticPr fontId="0" type="Hiragana"/>
  </si>
  <si>
    <t>張桂綾</t>
    <phoneticPr fontId="0" type="Hiragana"/>
  </si>
  <si>
    <t>03332</t>
    <phoneticPr fontId="0" type="Hiragana"/>
  </si>
  <si>
    <t>03333</t>
    <phoneticPr fontId="0" type="Hiragana"/>
  </si>
  <si>
    <t>C00079</t>
    <phoneticPr fontId="0" type="Hiragana"/>
  </si>
  <si>
    <t>已保:勞、團、健</t>
    <phoneticPr fontId="0" type="Hiragana"/>
  </si>
  <si>
    <t>白家瑋</t>
    <phoneticPr fontId="0" type="Hiragana"/>
  </si>
  <si>
    <t>宇拉彭</t>
    <phoneticPr fontId="0" type="Hiragana"/>
  </si>
  <si>
    <t>林淨琦</t>
    <phoneticPr fontId="0" type="Hiragana"/>
  </si>
  <si>
    <t>趙玫鈺</t>
    <phoneticPr fontId="0" type="Hiragana"/>
  </si>
  <si>
    <t>03299</t>
    <phoneticPr fontId="0" type="Hiragana"/>
  </si>
  <si>
    <t>03300</t>
    <phoneticPr fontId="0" type="Hiragana"/>
  </si>
  <si>
    <t>03301</t>
    <phoneticPr fontId="0" type="Hiragana"/>
  </si>
  <si>
    <t>03302</t>
    <phoneticPr fontId="0" type="Hiragana"/>
  </si>
  <si>
    <t>H0022</t>
    <phoneticPr fontId="0" type="Hiragana"/>
  </si>
  <si>
    <t>03303</t>
    <phoneticPr fontId="0" type="Hiragana"/>
  </si>
  <si>
    <t>03304</t>
    <phoneticPr fontId="0" type="Hiragana"/>
  </si>
  <si>
    <t>03305</t>
    <phoneticPr fontId="0" type="Hiragana"/>
  </si>
  <si>
    <t>03306</t>
    <phoneticPr fontId="0" type="Hiragana"/>
  </si>
  <si>
    <t>03307</t>
    <phoneticPr fontId="0" type="Hiragana"/>
  </si>
  <si>
    <t>03308</t>
    <phoneticPr fontId="0" type="Hiragana"/>
  </si>
  <si>
    <t>03309</t>
    <phoneticPr fontId="0" type="Hiragana"/>
  </si>
  <si>
    <t>03310</t>
    <phoneticPr fontId="0" type="Hiragana"/>
  </si>
  <si>
    <t>03311</t>
    <phoneticPr fontId="0" type="Hiragana"/>
  </si>
  <si>
    <t>03312</t>
    <phoneticPr fontId="0" type="Hiragana"/>
  </si>
  <si>
    <t>03313</t>
    <phoneticPr fontId="0" type="Hiragana"/>
  </si>
  <si>
    <t>03314</t>
    <phoneticPr fontId="0" type="Hiragana"/>
  </si>
  <si>
    <t>03315</t>
    <phoneticPr fontId="0" type="Hiragana"/>
  </si>
  <si>
    <t>03316</t>
    <phoneticPr fontId="0" type="Hiragana"/>
  </si>
  <si>
    <t>金馬組</t>
    <phoneticPr fontId="0" type="Hiragana"/>
  </si>
  <si>
    <t>3.5T司機</t>
    <phoneticPr fontId="0" type="Hiragana"/>
  </si>
  <si>
    <t>10/22加保</t>
    <phoneticPr fontId="0" type="Hiragana"/>
  </si>
  <si>
    <t>03334</t>
    <phoneticPr fontId="0" type="Hiragana"/>
  </si>
  <si>
    <t>北區倉儲一課</t>
    <phoneticPr fontId="0" type="Hiragana"/>
  </si>
  <si>
    <t>03153</t>
    <phoneticPr fontId="0" type="Hiragana"/>
  </si>
  <si>
    <t>王筱棻</t>
    <phoneticPr fontId="0" type="Hiragana"/>
  </si>
  <si>
    <t>助理會計</t>
    <phoneticPr fontId="0" type="Hiragana"/>
  </si>
  <si>
    <t>10/3退保</t>
    <phoneticPr fontId="0" type="Hiragana"/>
  </si>
  <si>
    <t>V</t>
    <phoneticPr fontId="0" type="Hiragana"/>
  </si>
  <si>
    <t>土城中華站</t>
    <phoneticPr fontId="0" type="Hiragana"/>
  </si>
  <si>
    <t>03247</t>
    <phoneticPr fontId="0" type="Hiragana"/>
  </si>
  <si>
    <t>劉虹圻</t>
    <phoneticPr fontId="0" type="Hiragana"/>
  </si>
  <si>
    <t>10/4退保</t>
    <phoneticPr fontId="0" type="Hiragana"/>
  </si>
  <si>
    <t>文山專案課</t>
    <phoneticPr fontId="0" type="Hiragana"/>
  </si>
  <si>
    <t>03318</t>
    <phoneticPr fontId="0" type="Hiragana"/>
  </si>
  <si>
    <t>蔡明瑋</t>
    <phoneticPr fontId="0" type="Hiragana"/>
  </si>
  <si>
    <t>外場人員</t>
    <phoneticPr fontId="0" type="Hiragana"/>
  </si>
  <si>
    <t>10/3-5連曠3天;10/5退保</t>
    <phoneticPr fontId="0" type="Hiragana"/>
  </si>
  <si>
    <t>C00079</t>
    <phoneticPr fontId="0" type="Hiragana"/>
  </si>
  <si>
    <t>周加祥</t>
    <phoneticPr fontId="0" type="Hiragana"/>
  </si>
  <si>
    <t>10/15退保</t>
    <phoneticPr fontId="0" type="Hiragana"/>
  </si>
  <si>
    <t>全興處理一課</t>
    <phoneticPr fontId="0" type="Hiragana"/>
  </si>
  <si>
    <t>03314</t>
    <phoneticPr fontId="0" type="Hiragana"/>
  </si>
  <si>
    <t>謝怡哲</t>
    <phoneticPr fontId="0" type="Hiragana"/>
  </si>
  <si>
    <t>夾子車司機</t>
    <phoneticPr fontId="0" type="Hiragana"/>
  </si>
  <si>
    <t>10/17退保</t>
    <phoneticPr fontId="0" type="Hiragana"/>
  </si>
  <si>
    <t>通路營運課</t>
    <phoneticPr fontId="0" type="Hiragana"/>
  </si>
  <si>
    <t>03331</t>
    <phoneticPr fontId="0" type="Hiragana"/>
  </si>
  <si>
    <t>陳偉正</t>
    <phoneticPr fontId="0" type="Hiragana"/>
  </si>
  <si>
    <t>儲備幹部</t>
    <phoneticPr fontId="0" type="Hiragana"/>
  </si>
  <si>
    <t>10/18退保</t>
    <phoneticPr fontId="0" type="Hiragana"/>
  </si>
  <si>
    <t>03333</t>
    <phoneticPr fontId="0" type="Hiragana"/>
  </si>
  <si>
    <t>張桂綾</t>
    <phoneticPr fontId="0" type="Hiragana"/>
  </si>
  <si>
    <t>10/19退保</t>
    <phoneticPr fontId="0" type="Hiragana"/>
  </si>
  <si>
    <t>文山專案</t>
    <phoneticPr fontId="0" type="Hiragana"/>
  </si>
  <si>
    <t>03047</t>
    <phoneticPr fontId="0" type="Hiragana"/>
  </si>
  <si>
    <t>羅建霖</t>
    <phoneticPr fontId="0" type="Hiragana"/>
  </si>
  <si>
    <t>作業員</t>
    <phoneticPr fontId="0" type="Hiragana"/>
  </si>
  <si>
    <t>10/24退保</t>
    <phoneticPr fontId="0" type="Hiragana"/>
  </si>
  <si>
    <t>蘇琮棋</t>
    <phoneticPr fontId="0" type="Hiragana"/>
  </si>
  <si>
    <t>林曉君</t>
    <phoneticPr fontId="0" type="Hiragana"/>
  </si>
  <si>
    <t>江家麟</t>
    <phoneticPr fontId="0" type="Hiragana"/>
  </si>
  <si>
    <t>游宸豪</t>
    <phoneticPr fontId="0" type="Hiragana"/>
  </si>
  <si>
    <t>03335</t>
    <phoneticPr fontId="0" type="Hiragana"/>
  </si>
  <si>
    <t>03336</t>
  </si>
  <si>
    <t>03337</t>
  </si>
  <si>
    <t>03338</t>
  </si>
  <si>
    <t>葉曉龍</t>
    <phoneticPr fontId="0" type="Hiragana"/>
  </si>
  <si>
    <t>03339</t>
    <phoneticPr fontId="0" type="Hiragana"/>
  </si>
  <si>
    <t>行銷部</t>
    <phoneticPr fontId="0" type="Hiragana"/>
  </si>
  <si>
    <t>03243</t>
    <phoneticPr fontId="0" type="Hiragana"/>
  </si>
  <si>
    <t>資深高級管理師</t>
    <phoneticPr fontId="0" type="Hiragana"/>
  </si>
  <si>
    <t>林璟鴻</t>
    <phoneticPr fontId="0" type="Hiragana"/>
  </si>
  <si>
    <t>周虹綾</t>
    <phoneticPr fontId="0" type="Hiragana"/>
  </si>
  <si>
    <t>10/31退保</t>
    <phoneticPr fontId="0" type="Hiragana"/>
  </si>
  <si>
    <t>03336</t>
    <phoneticPr fontId="0" type="Hiragana"/>
  </si>
  <si>
    <t>03340</t>
  </si>
  <si>
    <t>11/1加保</t>
    <phoneticPr fontId="0" type="Hiragana"/>
  </si>
  <si>
    <t>11/5加保</t>
    <phoneticPr fontId="0" type="Hiragana"/>
  </si>
  <si>
    <t>03341</t>
    <phoneticPr fontId="0" type="Hiragana"/>
  </si>
  <si>
    <t>11/6退保</t>
    <phoneticPr fontId="0" type="Hiragana"/>
  </si>
  <si>
    <t>通路管理課</t>
    <phoneticPr fontId="0" type="Hiragana"/>
  </si>
  <si>
    <t>11/7加保</t>
    <phoneticPr fontId="0" type="Hiragana"/>
  </si>
  <si>
    <t>03342</t>
    <phoneticPr fontId="0" type="Hiragana"/>
  </si>
  <si>
    <t>中區業務(二)</t>
    <phoneticPr fontId="0" type="Hiragana"/>
  </si>
  <si>
    <t>陳智祥</t>
    <phoneticPr fontId="0" type="Hiragana"/>
  </si>
  <si>
    <t>夾子車司機</t>
    <phoneticPr fontId="0" type="Hiragana"/>
  </si>
  <si>
    <t>03343</t>
    <phoneticPr fontId="0" type="Hiragana"/>
  </si>
  <si>
    <t>03344</t>
    <phoneticPr fontId="0" type="Hiragana"/>
  </si>
  <si>
    <t>11/8退保</t>
    <phoneticPr fontId="0" type="Hiragana"/>
  </si>
  <si>
    <t>斗六課</t>
    <phoneticPr fontId="0" type="Hiragana"/>
  </si>
  <si>
    <t>11/12加保</t>
    <phoneticPr fontId="0" type="Hiragana"/>
  </si>
  <si>
    <t>03345</t>
    <phoneticPr fontId="0" type="Hiragana"/>
  </si>
  <si>
    <t>03346</t>
    <phoneticPr fontId="0" type="Hiragana"/>
  </si>
  <si>
    <t>林瑞鍾</t>
    <phoneticPr fontId="0" type="Hiragana"/>
  </si>
  <si>
    <t>03347</t>
    <phoneticPr fontId="0" type="Hiragana"/>
  </si>
  <si>
    <t>03348</t>
    <phoneticPr fontId="0" type="Hiragana"/>
  </si>
  <si>
    <t>03349</t>
    <phoneticPr fontId="0" type="Hiragana"/>
  </si>
  <si>
    <t>11/19加保</t>
    <phoneticPr fontId="0" type="Hiragana"/>
  </si>
  <si>
    <t>最後工作日10/31&amp;通報日10/31;政府通報日11/9&amp;11/9退保</t>
    <phoneticPr fontId="0" type="Hiragana"/>
  </si>
  <si>
    <t>03350</t>
    <phoneticPr fontId="0" type="Hiragana"/>
  </si>
  <si>
    <t>03351</t>
    <phoneticPr fontId="0" type="Hiragana"/>
  </si>
  <si>
    <t>11/22加保</t>
    <phoneticPr fontId="0" type="Hiragana"/>
  </si>
  <si>
    <t>余美芳</t>
    <phoneticPr fontId="0" type="Hiragana"/>
  </si>
  <si>
    <t>李憶青</t>
    <phoneticPr fontId="0" type="Hiragana"/>
  </si>
  <si>
    <t>蕭鈞升</t>
    <phoneticPr fontId="0" type="Hiragana"/>
  </si>
  <si>
    <t>何建瑩</t>
    <phoneticPr fontId="0" type="Hiragana"/>
  </si>
  <si>
    <t>竹北站</t>
    <phoneticPr fontId="0" type="Hiragana"/>
  </si>
  <si>
    <t>11/26加保</t>
    <phoneticPr fontId="0" type="Hiragana"/>
  </si>
  <si>
    <t>褚安檥</t>
    <phoneticPr fontId="0" type="Hiragana"/>
  </si>
  <si>
    <t>X</t>
    <phoneticPr fontId="0" type="Hiragana"/>
  </si>
  <si>
    <t>11/26加退保(當天僅上班2HR.，不核算薪資)</t>
    <phoneticPr fontId="0" type="Hiragana"/>
  </si>
  <si>
    <t>02012</t>
    <phoneticPr fontId="0" type="Hiragana"/>
  </si>
  <si>
    <t>03240</t>
    <phoneticPr fontId="0" type="Hiragana"/>
  </si>
  <si>
    <t>中區倉儲二課</t>
    <phoneticPr fontId="0" type="Hiragana"/>
  </si>
  <si>
    <t>03312</t>
    <phoneticPr fontId="0" type="Hiragana"/>
  </si>
  <si>
    <t>外場人員</t>
    <phoneticPr fontId="0" type="Hiragana"/>
  </si>
  <si>
    <t>許怡婷</t>
    <phoneticPr fontId="0" type="Hiragana"/>
  </si>
  <si>
    <t>黃宥芯</t>
    <phoneticPr fontId="0" type="Hiragana"/>
  </si>
  <si>
    <t>11/23-11/27連曠三天;11/27退保</t>
    <phoneticPr fontId="0" type="Hiragana"/>
  </si>
  <si>
    <t>11/27退保</t>
    <phoneticPr fontId="0" type="Hiragana"/>
  </si>
  <si>
    <t>業務開發處</t>
    <phoneticPr fontId="0" type="Hiragana"/>
  </si>
  <si>
    <t>03352</t>
    <phoneticPr fontId="0" type="Hiragana"/>
  </si>
  <si>
    <t>03353</t>
    <phoneticPr fontId="0" type="Hiragana"/>
  </si>
  <si>
    <t>徐筠棋</t>
    <phoneticPr fontId="0" type="Hiragana"/>
  </si>
  <si>
    <t>陳政宏</t>
    <phoneticPr fontId="0" type="Hiragana"/>
  </si>
  <si>
    <t>蘇鈺峰</t>
    <phoneticPr fontId="0" type="Hiragana"/>
  </si>
  <si>
    <t>謝建樺</t>
    <phoneticPr fontId="0" type="Hiragana"/>
  </si>
  <si>
    <t>蕭雅倩</t>
    <phoneticPr fontId="0" type="Hiragana"/>
  </si>
  <si>
    <t>劉可茵</t>
    <phoneticPr fontId="0" type="Hiragana"/>
  </si>
  <si>
    <t>卓巧宜</t>
    <phoneticPr fontId="0" type="Hiragana"/>
  </si>
  <si>
    <t>劉高佑</t>
    <phoneticPr fontId="0" type="Hiragana"/>
  </si>
  <si>
    <t>宋文凱</t>
    <phoneticPr fontId="0" type="Hiragana"/>
  </si>
  <si>
    <t>李湘蘋</t>
    <phoneticPr fontId="0" type="Hiragana"/>
  </si>
  <si>
    <t>蘇琮棋</t>
    <phoneticPr fontId="0" type="Hiragana"/>
  </si>
  <si>
    <t>吳國偉</t>
    <phoneticPr fontId="0" type="Hiragana"/>
  </si>
  <si>
    <t>宋文凱</t>
    <phoneticPr fontId="0" type="Hiragana"/>
  </si>
  <si>
    <t>11/30退保</t>
    <phoneticPr fontId="0" type="Hiragana"/>
  </si>
  <si>
    <t>許峻榕</t>
    <phoneticPr fontId="36" type="noConversion"/>
  </si>
  <si>
    <t>107/12/1</t>
    <phoneticPr fontId="36" type="noConversion"/>
  </si>
  <si>
    <t>P123133416</t>
    <phoneticPr fontId="36" type="noConversion"/>
  </si>
  <si>
    <t>0760810</t>
    <phoneticPr fontId="36" type="noConversion"/>
  </si>
  <si>
    <t>南區倉儲一課</t>
    <phoneticPr fontId="0" type="Hiragana"/>
  </si>
  <si>
    <t>竹北站</t>
    <phoneticPr fontId="0" type="Hiragana"/>
  </si>
  <si>
    <t>03355</t>
  </si>
  <si>
    <t>03356</t>
  </si>
  <si>
    <t>03357</t>
  </si>
  <si>
    <t>03358</t>
  </si>
  <si>
    <t>12/3加保</t>
    <phoneticPr fontId="0" type="Hiragana"/>
  </si>
  <si>
    <t>卓怡伶</t>
    <phoneticPr fontId="0" type="Hiragana"/>
  </si>
  <si>
    <t>黃吉浚</t>
    <phoneticPr fontId="0" type="Hiragana"/>
  </si>
  <si>
    <t>賴慧娟</t>
    <phoneticPr fontId="0" type="Hiragana"/>
  </si>
  <si>
    <t>蘇春安</t>
    <phoneticPr fontId="0" type="Hiragana"/>
  </si>
  <si>
    <t>最後工作日11/30&amp;通報日11/26;政府通報日12/5&amp;12/5退保</t>
    <phoneticPr fontId="0" type="Hiragana"/>
  </si>
  <si>
    <t>12/6退保</t>
    <phoneticPr fontId="0" type="Hiragana"/>
  </si>
  <si>
    <t>行銷企劃課</t>
    <phoneticPr fontId="0" type="Hiragana"/>
  </si>
  <si>
    <t>03359</t>
    <phoneticPr fontId="0" type="Hiragana"/>
  </si>
  <si>
    <t>最後工作日11/30&amp;通報日11/29;政府通報日12/8&amp;12/8退保</t>
    <phoneticPr fontId="0" type="Hiragana"/>
  </si>
  <si>
    <t>12/10加保</t>
    <phoneticPr fontId="0" type="Hiragana"/>
  </si>
  <si>
    <t>03360</t>
    <phoneticPr fontId="0" type="Hiragana"/>
  </si>
  <si>
    <t>廢車服務課</t>
    <phoneticPr fontId="0" type="Hiragana"/>
  </si>
  <si>
    <t>01099</t>
    <phoneticPr fontId="0" type="Hiragana"/>
  </si>
  <si>
    <t>01599</t>
    <phoneticPr fontId="0" type="Hiragana"/>
  </si>
  <si>
    <t>12/11退保</t>
    <phoneticPr fontId="0" type="Hiragana"/>
  </si>
  <si>
    <t>離境結清</t>
    <phoneticPr fontId="0" type="Hiragana"/>
  </si>
  <si>
    <t>最後上班日12/6，12/12結清，12/13離境+12/13退保</t>
    <phoneticPr fontId="0" type="Hiragana"/>
  </si>
  <si>
    <t>03320</t>
    <phoneticPr fontId="0" type="Hiragana"/>
  </si>
  <si>
    <t>資深高級工程師</t>
    <phoneticPr fontId="0" type="Hiragana"/>
  </si>
  <si>
    <t>03361</t>
    <phoneticPr fontId="0" type="Hiragana"/>
  </si>
  <si>
    <t>03362</t>
    <phoneticPr fontId="0" type="Hiragana"/>
  </si>
  <si>
    <t>03363</t>
    <phoneticPr fontId="0" type="Hiragana"/>
  </si>
  <si>
    <t>最後上班日11/30，12/6結清，12/6離境+12/13退保</t>
    <phoneticPr fontId="0" type="Hiragana"/>
  </si>
  <si>
    <t>12/13退保</t>
    <phoneticPr fontId="0" type="Hiragana"/>
  </si>
  <si>
    <t>12/10加保</t>
    <phoneticPr fontId="0" type="Hiragana"/>
  </si>
  <si>
    <t>12/17加保</t>
    <phoneticPr fontId="0" type="Hiragana"/>
  </si>
  <si>
    <t>03364</t>
    <phoneticPr fontId="0" type="Hiragana"/>
  </si>
  <si>
    <t>03365</t>
    <phoneticPr fontId="0" type="Hiragana"/>
  </si>
  <si>
    <t>12/18加保</t>
    <phoneticPr fontId="0" type="Hiragana"/>
  </si>
  <si>
    <t>最後上班日12/14，12/17結清，12/20離境+12/20退保</t>
    <phoneticPr fontId="0" type="Hiragana"/>
  </si>
  <si>
    <t>北區倉儲一課</t>
    <phoneticPr fontId="0" type="Hiragana"/>
  </si>
  <si>
    <t>外場人員</t>
    <phoneticPr fontId="0" type="Hiragana"/>
  </si>
  <si>
    <t>03354</t>
    <phoneticPr fontId="0" type="Hiragana"/>
  </si>
  <si>
    <t>03356</t>
    <phoneticPr fontId="0" type="Hiragana"/>
  </si>
  <si>
    <t>葉文泫</t>
    <phoneticPr fontId="0" type="Hiragana"/>
  </si>
  <si>
    <t>中區倉儲一課</t>
    <phoneticPr fontId="0" type="Hiragana"/>
  </si>
  <si>
    <t>堆高機作業員</t>
    <phoneticPr fontId="0" type="Hiragana"/>
  </si>
  <si>
    <t>03366</t>
    <phoneticPr fontId="0" type="Hiragana"/>
  </si>
  <si>
    <t>03367</t>
    <phoneticPr fontId="0" type="Hiragana"/>
  </si>
  <si>
    <t>12/24加保</t>
    <phoneticPr fontId="0" type="Hiragana"/>
  </si>
  <si>
    <t>03368</t>
    <phoneticPr fontId="0" type="Hiragana"/>
  </si>
  <si>
    <t>03369</t>
    <phoneticPr fontId="0" type="Hiragana"/>
  </si>
  <si>
    <t>副店長</t>
    <phoneticPr fontId="0" type="Hiragana"/>
  </si>
  <si>
    <t>工讀生</t>
    <phoneticPr fontId="0" type="Hiragana"/>
  </si>
  <si>
    <t>12/25退保</t>
    <phoneticPr fontId="0" type="Hiragana"/>
  </si>
  <si>
    <t>03165</t>
    <phoneticPr fontId="0" type="Hiragana"/>
  </si>
  <si>
    <t>全興造粒課</t>
    <phoneticPr fontId="0" type="Hiragana"/>
  </si>
  <si>
    <t>02957</t>
    <phoneticPr fontId="0" type="Hiragana"/>
  </si>
  <si>
    <t>南區倉儲一課</t>
    <phoneticPr fontId="0" type="Hiragana"/>
  </si>
  <si>
    <t>黃建和</t>
    <phoneticPr fontId="0" type="Hiragana"/>
  </si>
  <si>
    <t>03341</t>
    <phoneticPr fontId="0" type="Hiragana"/>
  </si>
  <si>
    <t>全興處理一課</t>
    <phoneticPr fontId="0" type="Hiragana"/>
  </si>
  <si>
    <t>陳明塏</t>
    <phoneticPr fontId="0" type="Hiragana"/>
  </si>
  <si>
    <t>林麗鳳</t>
    <phoneticPr fontId="0" type="Hiragana"/>
  </si>
  <si>
    <t>張凱揚</t>
    <phoneticPr fontId="0" type="Hiragana"/>
  </si>
  <si>
    <t>吳承憲</t>
    <phoneticPr fontId="0" type="Hiragana"/>
  </si>
  <si>
    <t>阿剛</t>
    <phoneticPr fontId="0" type="Hiragana"/>
  </si>
  <si>
    <t>寬吉</t>
    <phoneticPr fontId="0" type="Hiragana"/>
  </si>
  <si>
    <t>鄭茂成</t>
    <phoneticPr fontId="0" type="Hiragana"/>
  </si>
  <si>
    <t>杜進達</t>
    <phoneticPr fontId="0" type="Hiragana"/>
  </si>
  <si>
    <t>李宗易</t>
    <phoneticPr fontId="0" type="Hiragana"/>
  </si>
  <si>
    <t>林韋旭</t>
    <phoneticPr fontId="0" type="Hiragana"/>
  </si>
  <si>
    <t>李憶青</t>
    <phoneticPr fontId="0" type="Hiragana"/>
  </si>
  <si>
    <t>阿皮瓦</t>
    <phoneticPr fontId="0" type="Hiragana"/>
  </si>
  <si>
    <t>03366</t>
    <phoneticPr fontId="0" type="Hiragana"/>
  </si>
  <si>
    <t>12/27退保</t>
    <phoneticPr fontId="0" type="Hiragana"/>
  </si>
  <si>
    <t>竹北站</t>
  </si>
  <si>
    <t>許翰昇</t>
    <phoneticPr fontId="0" type="Hiragana"/>
  </si>
  <si>
    <t>作業員</t>
    <phoneticPr fontId="0" type="Hiragana"/>
  </si>
  <si>
    <t>中區倉儲一課</t>
    <phoneticPr fontId="0" type="Hiragana"/>
  </si>
  <si>
    <t>12/28退保</t>
    <phoneticPr fontId="0" type="Hiragana"/>
  </si>
  <si>
    <t>王建國</t>
    <phoneticPr fontId="0" type="Hiragana"/>
  </si>
  <si>
    <t>最後工作日12/28&amp;通報日12/20;政府通報日12/29&amp;12/29退保</t>
    <phoneticPr fontId="0" type="Hiragana"/>
  </si>
  <si>
    <t>最後工作日12/31&amp;通報日12/12;政府通報日12/31&amp;12/31退保</t>
    <phoneticPr fontId="0" type="Hiragana"/>
  </si>
  <si>
    <t>03370</t>
    <phoneticPr fontId="0" type="Hiragana"/>
  </si>
  <si>
    <t>03371</t>
    <phoneticPr fontId="0" type="Hiragana"/>
  </si>
  <si>
    <t>03372</t>
    <phoneticPr fontId="0" type="Hiragana"/>
  </si>
  <si>
    <t>03373</t>
    <phoneticPr fontId="0" type="Hiragana"/>
  </si>
  <si>
    <t>1/2退保</t>
    <phoneticPr fontId="0" type="Hiragana"/>
  </si>
  <si>
    <t>資深高級工程師</t>
    <phoneticPr fontId="0" type="Hiragana"/>
  </si>
  <si>
    <t>人資部</t>
    <phoneticPr fontId="0" type="Hiragana"/>
  </si>
  <si>
    <t>儲備幹部</t>
    <phoneticPr fontId="0" type="Hiragana"/>
  </si>
  <si>
    <t>1/4退保</t>
    <phoneticPr fontId="0" type="Hiragana"/>
  </si>
  <si>
    <t>1/2加保</t>
    <phoneticPr fontId="0" type="Hiragana"/>
  </si>
  <si>
    <t>陳鈺騏</t>
    <phoneticPr fontId="0" type="Hiragana"/>
  </si>
  <si>
    <t>外場人員</t>
    <phoneticPr fontId="0" type="Hiragana"/>
  </si>
  <si>
    <t>中區倉儲二課</t>
    <phoneticPr fontId="0" type="Hiragana"/>
  </si>
  <si>
    <t>03374</t>
    <phoneticPr fontId="0" type="Hiragana"/>
  </si>
  <si>
    <t>1/9加保</t>
    <phoneticPr fontId="0" type="Hiragana"/>
  </si>
  <si>
    <t>中區倉儲二課</t>
    <phoneticPr fontId="0" type="Hiragana"/>
  </si>
  <si>
    <t>03375</t>
    <phoneticPr fontId="0" type="Hiragana"/>
  </si>
  <si>
    <t>1/10加保</t>
    <phoneticPr fontId="0" type="Hiragana"/>
  </si>
  <si>
    <t>中區業務一課</t>
    <phoneticPr fontId="0" type="Hiragana"/>
  </si>
  <si>
    <t>楊能全</t>
    <phoneticPr fontId="0" type="Hiragana"/>
  </si>
  <si>
    <t>1/11退保</t>
    <phoneticPr fontId="0" type="Hiragana"/>
  </si>
  <si>
    <t>北區業務一課</t>
    <phoneticPr fontId="0" type="Hiragana"/>
  </si>
  <si>
    <t>03376</t>
    <phoneticPr fontId="0" type="Hiragana"/>
  </si>
  <si>
    <t>1/14加保</t>
    <phoneticPr fontId="0" type="Hiragana"/>
  </si>
  <si>
    <t>03377</t>
    <phoneticPr fontId="0" type="Hiragana"/>
  </si>
  <si>
    <t>03378</t>
    <phoneticPr fontId="0" type="Hiragana"/>
  </si>
  <si>
    <t>1/15加保</t>
  </si>
  <si>
    <t>1/15退保</t>
    <phoneticPr fontId="0" type="Hiragana"/>
  </si>
  <si>
    <t>03354</t>
    <phoneticPr fontId="0" type="Hiragana"/>
  </si>
  <si>
    <t>最後工作日1/9&amp;通報日1/14;資遣生效日1/23&amp; 退保</t>
    <phoneticPr fontId="0" type="Hiragana"/>
  </si>
  <si>
    <t>電商處客服行銷課</t>
    <phoneticPr fontId="0" type="Hiragana"/>
  </si>
  <si>
    <t>03379</t>
    <phoneticPr fontId="0" type="Hiragana"/>
  </si>
  <si>
    <t>全興造粒課</t>
    <phoneticPr fontId="0" type="Hiragana"/>
  </si>
  <si>
    <t>外勞</t>
    <phoneticPr fontId="0" type="Hiragana"/>
  </si>
  <si>
    <t>1/15入境，1/16加保，1/17上班</t>
    <phoneticPr fontId="0" type="Hiragana"/>
  </si>
  <si>
    <t>通路營運課</t>
    <phoneticPr fontId="0" type="Hiragana"/>
  </si>
  <si>
    <t>最後上班日11/30，11/30結清，11/30離境+12/26退保</t>
    <phoneticPr fontId="0" type="Hiragana"/>
  </si>
  <si>
    <t>離境結清</t>
    <phoneticPr fontId="0" type="Hiragana"/>
  </si>
  <si>
    <t>離境結清</t>
    <phoneticPr fontId="0" type="Hiragana"/>
  </si>
  <si>
    <t>預計3/2入境</t>
    <phoneticPr fontId="0" type="Hiragana"/>
  </si>
  <si>
    <t>宏偉處理課</t>
    <phoneticPr fontId="0" type="Hiragana"/>
  </si>
  <si>
    <t>范振偉</t>
    <phoneticPr fontId="0" type="Hiragana"/>
  </si>
  <si>
    <t>范文雄</t>
    <phoneticPr fontId="0" type="Hiragana"/>
  </si>
  <si>
    <t>03371</t>
    <phoneticPr fontId="0" type="Hiragana"/>
  </si>
  <si>
    <t>中區業務三課</t>
    <phoneticPr fontId="0" type="Hiragana"/>
  </si>
  <si>
    <t>03352</t>
    <phoneticPr fontId="0" type="Hiragana"/>
  </si>
  <si>
    <t>03358</t>
    <phoneticPr fontId="0" type="Hiragana"/>
  </si>
  <si>
    <t>資訊部</t>
  </si>
  <si>
    <t>3.5T司機</t>
  </si>
  <si>
    <t>北區業務二課</t>
    <phoneticPr fontId="0" type="Hiragana"/>
  </si>
  <si>
    <t>南區業務一課</t>
    <phoneticPr fontId="0" type="Hiragana"/>
  </si>
  <si>
    <t>最後上班日1/30，1/30結清，1/31離境+ 1/31退保</t>
    <phoneticPr fontId="0" type="Hiragana"/>
  </si>
  <si>
    <t>助理會計</t>
    <phoneticPr fontId="0" type="Hiragana"/>
  </si>
  <si>
    <t>1/31退保</t>
    <phoneticPr fontId="0" type="Hiragana"/>
  </si>
  <si>
    <t>03380</t>
    <phoneticPr fontId="0" type="Hiragana"/>
  </si>
  <si>
    <t>03381</t>
    <phoneticPr fontId="0" type="Hiragana"/>
  </si>
  <si>
    <t>03382</t>
    <phoneticPr fontId="0" type="Hiragana"/>
  </si>
  <si>
    <t>03383</t>
    <phoneticPr fontId="0" type="Hiragana"/>
  </si>
  <si>
    <t>03384</t>
    <phoneticPr fontId="0" type="Hiragana"/>
  </si>
  <si>
    <t>03385</t>
    <phoneticPr fontId="0" type="Hiragana"/>
  </si>
  <si>
    <t>通路管理課</t>
    <phoneticPr fontId="0" type="Hiragana"/>
  </si>
  <si>
    <t>專員</t>
    <phoneticPr fontId="0" type="Hiragana"/>
  </si>
  <si>
    <t>通路營運課</t>
    <phoneticPr fontId="0" type="Hiragana"/>
  </si>
  <si>
    <t>03386</t>
    <phoneticPr fontId="0" type="Hiragana"/>
  </si>
  <si>
    <t>工讀生</t>
    <phoneticPr fontId="0" type="Hiragana"/>
  </si>
  <si>
    <t>1/31加保</t>
    <phoneticPr fontId="0" type="Hiragana"/>
  </si>
  <si>
    <t>黃彥鈞</t>
    <phoneticPr fontId="0" type="Hiragana"/>
  </si>
  <si>
    <t>黃建中</t>
    <phoneticPr fontId="0" type="Hiragana"/>
  </si>
  <si>
    <t>陳明塏</t>
    <phoneticPr fontId="0" type="Hiragana"/>
  </si>
  <si>
    <t>吳承憲</t>
    <phoneticPr fontId="0" type="Hiragana"/>
  </si>
  <si>
    <t>林麗鳳</t>
    <phoneticPr fontId="0" type="Hiragana"/>
  </si>
  <si>
    <t>林靖珩</t>
    <phoneticPr fontId="0" type="Hiragana"/>
  </si>
  <si>
    <t>范振偉</t>
    <phoneticPr fontId="0" type="Hiragana"/>
  </si>
  <si>
    <t>楊淳羽</t>
    <phoneticPr fontId="0" type="Hiragana"/>
  </si>
  <si>
    <t>李振育</t>
    <phoneticPr fontId="0" type="Hiragana"/>
  </si>
  <si>
    <t>陳冠華</t>
    <phoneticPr fontId="0" type="Hiragana"/>
  </si>
  <si>
    <t>謝叔頻</t>
    <phoneticPr fontId="0" type="Hiragana"/>
  </si>
  <si>
    <t>張建宏</t>
    <phoneticPr fontId="0" type="Hiragana"/>
  </si>
  <si>
    <t>鄧朝嘉</t>
    <phoneticPr fontId="0" type="Hiragana"/>
  </si>
  <si>
    <t>李宗易</t>
    <phoneticPr fontId="0" type="Hiragana"/>
  </si>
  <si>
    <t>許翰昇</t>
    <phoneticPr fontId="0" type="Hiragana"/>
  </si>
  <si>
    <t>陳芷歆</t>
    <phoneticPr fontId="0" type="Hiragana"/>
  </si>
  <si>
    <t>傅傑</t>
    <phoneticPr fontId="0" type="Hiragana"/>
  </si>
  <si>
    <t>葉文泫</t>
    <phoneticPr fontId="0" type="Hiragana"/>
  </si>
  <si>
    <t>范茶糜</t>
    <phoneticPr fontId="0" type="Hiragana"/>
  </si>
  <si>
    <t>楊能全</t>
    <phoneticPr fontId="0" type="Hiragana"/>
  </si>
  <si>
    <t>陳柏慎</t>
    <phoneticPr fontId="0" type="Hiragana"/>
  </si>
  <si>
    <t>范文謙</t>
    <phoneticPr fontId="0" type="Hiragana"/>
  </si>
  <si>
    <t>彭沙能</t>
    <phoneticPr fontId="0" type="Hiragana"/>
  </si>
  <si>
    <t>楊適謙</t>
    <phoneticPr fontId="0" type="Hiragana"/>
  </si>
  <si>
    <t>柳鎰軒</t>
    <phoneticPr fontId="0" type="Hiragana"/>
  </si>
  <si>
    <t>王偉名</t>
    <phoneticPr fontId="0" type="Hiragana"/>
  </si>
  <si>
    <t>梁為硯</t>
    <phoneticPr fontId="0" type="Hiragana"/>
  </si>
  <si>
    <t>黃香綾</t>
    <phoneticPr fontId="0" type="Hiragana"/>
  </si>
  <si>
    <t>陳韋廷</t>
    <phoneticPr fontId="0" type="Hiragana"/>
  </si>
  <si>
    <t>營運處</t>
    <phoneticPr fontId="0" type="Hiragana"/>
  </si>
  <si>
    <t>03387</t>
    <phoneticPr fontId="0" type="Hiragana"/>
  </si>
  <si>
    <t>03388</t>
    <phoneticPr fontId="0" type="Hiragana"/>
  </si>
  <si>
    <t>03389</t>
    <phoneticPr fontId="0" type="Hiragana"/>
  </si>
  <si>
    <t>03390</t>
    <phoneticPr fontId="0" type="Hiragana"/>
  </si>
  <si>
    <t>許孟新</t>
    <phoneticPr fontId="0" type="Hiragana"/>
  </si>
  <si>
    <t>2/2退保(勞)，2/11退保(團)</t>
    <phoneticPr fontId="0" type="Hiragana"/>
  </si>
  <si>
    <t>夾子車司機</t>
    <phoneticPr fontId="0" type="Hiragana"/>
  </si>
  <si>
    <t>夾子車司機</t>
    <phoneticPr fontId="0" type="Hiragana"/>
  </si>
  <si>
    <t>許孟新</t>
    <phoneticPr fontId="0" type="Hiragana"/>
  </si>
  <si>
    <t>張駿家</t>
    <phoneticPr fontId="0" type="Hiragana"/>
  </si>
  <si>
    <t>蔡佳穎</t>
    <phoneticPr fontId="0" type="Hiragana"/>
  </si>
  <si>
    <t>黃彥鈞</t>
    <phoneticPr fontId="0" type="Hiragana"/>
  </si>
  <si>
    <t>竹北站</t>
    <phoneticPr fontId="0" type="Hiragana"/>
  </si>
  <si>
    <t>3.5T司機</t>
    <phoneticPr fontId="0" type="Hiragana"/>
  </si>
  <si>
    <t>林義煒</t>
    <phoneticPr fontId="0" type="Hiragana"/>
  </si>
  <si>
    <t>蔡嘉真</t>
    <phoneticPr fontId="0" type="Hiragana"/>
  </si>
  <si>
    <t>李源邦</t>
    <phoneticPr fontId="0" type="Hiragana"/>
  </si>
  <si>
    <t>方偉翔</t>
    <phoneticPr fontId="0" type="Hiragana"/>
  </si>
  <si>
    <t>邱薏婷</t>
    <phoneticPr fontId="0" type="Hiragana"/>
  </si>
  <si>
    <t>北區業務二課</t>
    <phoneticPr fontId="0" type="Hiragana"/>
  </si>
  <si>
    <t>陳品卉</t>
    <phoneticPr fontId="0" type="Hiragana"/>
  </si>
  <si>
    <t>03353</t>
    <phoneticPr fontId="0" type="Hiragana"/>
  </si>
  <si>
    <t>副管理師</t>
    <phoneticPr fontId="0" type="Hiragana"/>
  </si>
  <si>
    <t>03296</t>
    <phoneticPr fontId="0" type="Hiragana"/>
  </si>
  <si>
    <t>電商開發課</t>
    <phoneticPr fontId="0" type="Hiragana"/>
  </si>
  <si>
    <t>助理管理師</t>
    <phoneticPr fontId="0" type="Hiragana"/>
  </si>
  <si>
    <t>03385</t>
    <phoneticPr fontId="0" type="Hiragana"/>
  </si>
  <si>
    <t>何佳玲</t>
    <phoneticPr fontId="0" type="Hiragana"/>
  </si>
  <si>
    <t>2/11加保</t>
  </si>
  <si>
    <t>2/11加保</t>
    <phoneticPr fontId="0" type="Hiragana"/>
  </si>
  <si>
    <t>業務處行政管理課</t>
    <phoneticPr fontId="0" type="Hiragana"/>
  </si>
  <si>
    <t>中區業務三課</t>
    <phoneticPr fontId="0" type="Hiragana"/>
  </si>
  <si>
    <t>2/15加保</t>
    <phoneticPr fontId="0" type="Hiragana"/>
  </si>
  <si>
    <t>已保：勞、團、健(2/15)</t>
    <phoneticPr fontId="0" type="Hiragana"/>
  </si>
  <si>
    <t>03391</t>
    <phoneticPr fontId="0" type="Hiragana"/>
  </si>
  <si>
    <t>副管理師</t>
    <phoneticPr fontId="0" type="Hiragana"/>
  </si>
  <si>
    <t>03392</t>
    <phoneticPr fontId="0" type="Hiragana"/>
  </si>
  <si>
    <t>02881</t>
    <phoneticPr fontId="0" type="Hiragana"/>
  </si>
  <si>
    <t>03364</t>
    <phoneticPr fontId="0" type="Hiragana"/>
  </si>
  <si>
    <t>03393</t>
    <phoneticPr fontId="0" type="Hiragana"/>
  </si>
  <si>
    <t>03394</t>
    <phoneticPr fontId="0" type="Hiragana"/>
  </si>
  <si>
    <t>簡宏誠</t>
    <phoneticPr fontId="0" type="Hiragana"/>
  </si>
  <si>
    <t>陳勇成</t>
    <phoneticPr fontId="0" type="Hiragana"/>
  </si>
  <si>
    <t>全興處理一課</t>
    <phoneticPr fontId="0" type="Hiragana"/>
  </si>
  <si>
    <t>外勞</t>
    <phoneticPr fontId="0" type="Hiragana"/>
  </si>
  <si>
    <t>03395</t>
  </si>
  <si>
    <t>03396</t>
  </si>
  <si>
    <t>謝侑霖</t>
    <phoneticPr fontId="0" type="Hiragana"/>
  </si>
  <si>
    <t>夾子車司機</t>
    <phoneticPr fontId="0" type="Hiragana"/>
  </si>
  <si>
    <t>03367</t>
    <phoneticPr fontId="0" type="Hiragana"/>
  </si>
  <si>
    <t>竹北站</t>
    <phoneticPr fontId="0" type="Hiragana"/>
  </si>
  <si>
    <t>助理會計</t>
    <phoneticPr fontId="0" type="Hiragana"/>
  </si>
  <si>
    <t>設備研發部</t>
    <phoneticPr fontId="0" type="Hiragana"/>
  </si>
  <si>
    <t>人資部</t>
    <phoneticPr fontId="0" type="Hiragana"/>
  </si>
  <si>
    <t>03397</t>
    <phoneticPr fontId="0" type="Hiragana"/>
  </si>
  <si>
    <t>03398</t>
    <phoneticPr fontId="0" type="Hiragana"/>
  </si>
  <si>
    <t>03399</t>
    <phoneticPr fontId="0" type="Hiragana"/>
  </si>
  <si>
    <t>主任工程師</t>
    <phoneticPr fontId="0" type="Hiragana"/>
  </si>
  <si>
    <t>儲備幹部</t>
    <phoneticPr fontId="0" type="Hiragana"/>
  </si>
  <si>
    <t>2/18加保</t>
  </si>
  <si>
    <t>2/18加保</t>
    <phoneticPr fontId="0" type="Hiragana"/>
  </si>
  <si>
    <t>尼萬</t>
    <phoneticPr fontId="0" type="Hiragana"/>
  </si>
  <si>
    <t>2/14入境，2/16加保，2/15上班</t>
    <phoneticPr fontId="0" type="Hiragana"/>
  </si>
  <si>
    <t>楊永全</t>
    <phoneticPr fontId="0" type="Hiragana"/>
  </si>
  <si>
    <t>楊永群</t>
    <phoneticPr fontId="0" type="Hiragana"/>
  </si>
  <si>
    <t>2/25加保</t>
    <phoneticPr fontId="0" type="Hiragana"/>
  </si>
  <si>
    <t>最後工作日2/23 &amp;通報日2/14;資遣生效日2/23&amp; 2/24退保</t>
    <phoneticPr fontId="0" type="Hiragana"/>
  </si>
  <si>
    <t>2/25退團保</t>
    <phoneticPr fontId="0" type="Hiragana"/>
  </si>
  <si>
    <t>03133</t>
    <phoneticPr fontId="0" type="Hiragana"/>
  </si>
  <si>
    <t>北區業務一課</t>
    <phoneticPr fontId="0" type="Hiragana"/>
  </si>
  <si>
    <t>行銷部</t>
  </si>
  <si>
    <t>資深高級管理師</t>
  </si>
  <si>
    <t>2/13退保</t>
    <phoneticPr fontId="0" type="Hiragana"/>
  </si>
  <si>
    <t>李源邦</t>
    <phoneticPr fontId="0" type="Hiragana"/>
  </si>
  <si>
    <t>邱薏婷</t>
    <phoneticPr fontId="0" type="Hiragana"/>
  </si>
  <si>
    <t>蔡嘉真</t>
    <phoneticPr fontId="0" type="Hiragana"/>
  </si>
  <si>
    <t>黃建中</t>
    <phoneticPr fontId="0" type="Hiragana"/>
  </si>
  <si>
    <t>林靜宜</t>
    <phoneticPr fontId="0" type="Hiragana"/>
  </si>
  <si>
    <t>陳韋廷</t>
    <phoneticPr fontId="0" type="Hiragana"/>
  </si>
  <si>
    <t>鄧朝嘉</t>
    <phoneticPr fontId="0" type="Hiragana"/>
  </si>
  <si>
    <t>陳芷歆</t>
    <phoneticPr fontId="0" type="Hiragana"/>
  </si>
  <si>
    <t>已保：勞、團、健(2/26)</t>
    <phoneticPr fontId="0" type="Hiragana"/>
  </si>
  <si>
    <t>2/25入境，2/26加保，2/27上班</t>
    <phoneticPr fontId="0" type="Hiragana"/>
  </si>
  <si>
    <t>蘇立卡</t>
    <phoneticPr fontId="0" type="Hiragana"/>
  </si>
  <si>
    <t>全興處理一課</t>
    <phoneticPr fontId="0" type="Hiragana"/>
  </si>
  <si>
    <t>03400</t>
    <phoneticPr fontId="0" type="Hiragana"/>
  </si>
  <si>
    <t>外勞</t>
    <phoneticPr fontId="0" type="Hiragana"/>
  </si>
  <si>
    <t>00287</t>
    <phoneticPr fontId="0" type="Hiragana"/>
  </si>
  <si>
    <t>武青雲</t>
    <phoneticPr fontId="0" type="Hiragana"/>
  </si>
  <si>
    <t>翁文穎</t>
    <phoneticPr fontId="0" type="Hiragana"/>
  </si>
  <si>
    <t>王瑞良</t>
    <phoneticPr fontId="0" type="Hiragana"/>
  </si>
  <si>
    <t>劉可茵</t>
    <phoneticPr fontId="0" type="Hiragana"/>
  </si>
  <si>
    <t>03401</t>
    <phoneticPr fontId="0" type="Hiragana"/>
  </si>
  <si>
    <t>03402</t>
    <phoneticPr fontId="0" type="Hiragana"/>
  </si>
  <si>
    <t>03403</t>
    <phoneticPr fontId="0" type="Hiragana"/>
  </si>
  <si>
    <t>03404</t>
    <phoneticPr fontId="0" type="Hiragana"/>
  </si>
  <si>
    <t>03405</t>
    <phoneticPr fontId="0" type="Hiragana"/>
  </si>
  <si>
    <t>H0023</t>
    <phoneticPr fontId="0" type="Hiragana"/>
  </si>
  <si>
    <t>宏偉處理課</t>
    <phoneticPr fontId="0" type="Hiragana"/>
  </si>
  <si>
    <t>李正偉</t>
    <phoneticPr fontId="0" type="Hiragana"/>
  </si>
  <si>
    <t>郭淑慧</t>
    <phoneticPr fontId="0" type="Hiragana"/>
  </si>
  <si>
    <t>汪欣儀</t>
    <phoneticPr fontId="0" type="Hiragana"/>
  </si>
  <si>
    <t>劉信宏</t>
    <phoneticPr fontId="0" type="Hiragana"/>
  </si>
  <si>
    <t>3/4加保</t>
    <phoneticPr fontId="0" type="Hiragana"/>
  </si>
  <si>
    <t>范文雄</t>
    <phoneticPr fontId="0" type="Hiragana"/>
  </si>
  <si>
    <t>03347</t>
    <phoneticPr fontId="0" type="Hiragana"/>
  </si>
  <si>
    <t>加盟部</t>
    <phoneticPr fontId="0" type="Hiragana"/>
  </si>
  <si>
    <t>副管理師</t>
    <phoneticPr fontId="0" type="Hiragana"/>
  </si>
  <si>
    <t>3/5退保</t>
    <phoneticPr fontId="0" type="Hiragana"/>
  </si>
  <si>
    <t>03048</t>
    <phoneticPr fontId="0" type="Hiragana"/>
  </si>
  <si>
    <t>H0024</t>
    <phoneticPr fontId="0" type="Hiragana"/>
  </si>
  <si>
    <t>回聘：3/3入境，3/4上班，3/4加保</t>
    <phoneticPr fontId="0" type="Hiragana"/>
  </si>
  <si>
    <t>3/4入境，3/6上班，3/6加保</t>
    <phoneticPr fontId="0" type="Hiragana"/>
  </si>
  <si>
    <t xml:space="preserve">             </t>
    <phoneticPr fontId="0" type="Hiragana"/>
  </si>
  <si>
    <t>經理</t>
    <phoneticPr fontId="0" type="Hiragana"/>
  </si>
  <si>
    <t>3/6退保</t>
    <phoneticPr fontId="0" type="Hiragana"/>
  </si>
  <si>
    <t>丁功正</t>
    <phoneticPr fontId="0" type="Hiragana"/>
  </si>
  <si>
    <t>副工程師</t>
    <phoneticPr fontId="0" type="Hiragana"/>
  </si>
  <si>
    <t>03406</t>
    <phoneticPr fontId="0" type="Hiragana"/>
  </si>
  <si>
    <t>陳震宏</t>
    <phoneticPr fontId="0" type="Hiragana"/>
  </si>
  <si>
    <t>已保：勞、團、健</t>
    <phoneticPr fontId="0" type="Hiragana"/>
  </si>
  <si>
    <t>03300</t>
    <phoneticPr fontId="0" type="Hiragana"/>
  </si>
  <si>
    <t>助理管理師</t>
    <phoneticPr fontId="0" type="Hiragana"/>
  </si>
  <si>
    <t>03191</t>
    <phoneticPr fontId="0" type="Hiragana"/>
  </si>
  <si>
    <t>環保顧問部</t>
    <phoneticPr fontId="0" type="Hiragana"/>
  </si>
  <si>
    <t>知識創新部</t>
    <phoneticPr fontId="0" type="Hiragana"/>
  </si>
  <si>
    <t>03278</t>
    <phoneticPr fontId="0" type="Hiragana"/>
  </si>
  <si>
    <t>03277</t>
    <phoneticPr fontId="0" type="Hiragana"/>
  </si>
  <si>
    <t>作業員</t>
    <phoneticPr fontId="0" type="Hiragana"/>
  </si>
  <si>
    <t>3/10退勞保，3/11退團保</t>
    <phoneticPr fontId="0" type="Hiragana"/>
  </si>
  <si>
    <t>03407</t>
    <phoneticPr fontId="0" type="Hiragana"/>
  </si>
  <si>
    <t>03408</t>
    <phoneticPr fontId="0" type="Hiragana"/>
  </si>
  <si>
    <t>蔡嘉能</t>
    <phoneticPr fontId="0" type="Hiragana"/>
  </si>
  <si>
    <t>3/11加保</t>
    <phoneticPr fontId="0" type="Hiragana"/>
  </si>
  <si>
    <t>已保：勞、團、健(3/12)</t>
    <phoneticPr fontId="0" type="Hiragana"/>
  </si>
  <si>
    <t>03343</t>
    <phoneticPr fontId="0" type="Hiragana"/>
  </si>
  <si>
    <t>儲備幹部</t>
    <phoneticPr fontId="0" type="Hiragana"/>
  </si>
  <si>
    <t>03380</t>
    <phoneticPr fontId="0" type="Hiragana"/>
  </si>
  <si>
    <t>專案管理課</t>
    <phoneticPr fontId="0" type="Hiragana"/>
  </si>
  <si>
    <t>高級工程師</t>
    <phoneticPr fontId="0" type="Hiragana"/>
  </si>
  <si>
    <t>楊宜璇</t>
    <phoneticPr fontId="0" type="Hiragana"/>
  </si>
  <si>
    <t>北區業務二課</t>
    <phoneticPr fontId="0" type="Hiragana"/>
  </si>
  <si>
    <t>03409</t>
    <phoneticPr fontId="0" type="Hiragana"/>
  </si>
  <si>
    <t>研發部</t>
    <phoneticPr fontId="0" type="Hiragana"/>
  </si>
  <si>
    <t>03410</t>
    <phoneticPr fontId="0" type="Hiragana"/>
  </si>
  <si>
    <t>顏永昇</t>
    <phoneticPr fontId="0" type="Hiragana"/>
  </si>
  <si>
    <t>梁耀東</t>
    <phoneticPr fontId="0" type="Hiragana"/>
  </si>
  <si>
    <t>宏偉營業課</t>
    <phoneticPr fontId="0" type="Hiragana"/>
  </si>
  <si>
    <t>2019/3/14-2019/5/31育嬰留停</t>
    <phoneticPr fontId="0" type="Hiragana"/>
  </si>
  <si>
    <t>阮武薔薇</t>
    <phoneticPr fontId="0" type="Hiragana"/>
  </si>
  <si>
    <t>03411</t>
    <phoneticPr fontId="0" type="Hiragana"/>
  </si>
  <si>
    <t>03412</t>
  </si>
  <si>
    <t>03413</t>
  </si>
  <si>
    <t>劉慈伶</t>
    <phoneticPr fontId="0" type="Hiragana"/>
  </si>
  <si>
    <t>魏子傑</t>
    <phoneticPr fontId="0" type="Hiragana"/>
  </si>
  <si>
    <t>葉科旻</t>
    <phoneticPr fontId="0" type="Hiragana"/>
  </si>
  <si>
    <t>3/18加保</t>
    <phoneticPr fontId="0" type="Hiragana"/>
  </si>
  <si>
    <t>最後工作日3/17 &amp;通報日3/8;資遣生效日3/17&amp;  3/17退保</t>
    <phoneticPr fontId="0" type="Hiragana"/>
  </si>
  <si>
    <t>03106</t>
  </si>
  <si>
    <t>02964</t>
  </si>
  <si>
    <t>02878</t>
  </si>
  <si>
    <t>業務處行銷企劃課</t>
    <phoneticPr fontId="0" type="Hiragana"/>
  </si>
  <si>
    <t>行銷課</t>
    <phoneticPr fontId="0" type="Hiragana"/>
  </si>
  <si>
    <t>薪</t>
    <phoneticPr fontId="36" type="noConversion"/>
  </si>
  <si>
    <t>投</t>
    <phoneticPr fontId="36" type="noConversion"/>
  </si>
  <si>
    <t>勞</t>
    <phoneticPr fontId="36" type="noConversion"/>
  </si>
  <si>
    <t>健</t>
    <phoneticPr fontId="36" type="noConversion"/>
  </si>
  <si>
    <t>退</t>
    <phoneticPr fontId="36" type="noConversion"/>
  </si>
  <si>
    <t>等</t>
    <phoneticPr fontId="36" type="noConversion"/>
  </si>
  <si>
    <t>類</t>
    <phoneticPr fontId="36" type="noConversion"/>
  </si>
  <si>
    <t>銀</t>
    <phoneticPr fontId="36" type="noConversion"/>
  </si>
  <si>
    <t>穩</t>
    <phoneticPr fontId="36" type="noConversion"/>
  </si>
  <si>
    <t>特</t>
    <phoneticPr fontId="36" type="noConversion"/>
  </si>
  <si>
    <t>加</t>
    <phoneticPr fontId="36" type="noConversion"/>
  </si>
  <si>
    <t>03413</t>
    <phoneticPr fontId="0" type="Hiragana"/>
  </si>
  <si>
    <t>已保：勞、團、健(3/20)</t>
    <phoneticPr fontId="0" type="Hiragana"/>
  </si>
  <si>
    <t>中區業務一課</t>
    <phoneticPr fontId="0" type="Hiragana"/>
  </si>
  <si>
    <t>03407</t>
  </si>
  <si>
    <t>3/20退保</t>
    <phoneticPr fontId="0" type="Hiragana"/>
  </si>
  <si>
    <t>3/21退保</t>
    <phoneticPr fontId="0" type="Hiragana"/>
  </si>
  <si>
    <t>中區業務二課</t>
    <phoneticPr fontId="0" type="Hiragana"/>
  </si>
  <si>
    <t>03411</t>
    <phoneticPr fontId="0" type="Hiragana"/>
  </si>
  <si>
    <t>作業員</t>
    <phoneticPr fontId="0" type="Hiragana"/>
  </si>
  <si>
    <t>03330</t>
    <phoneticPr fontId="0" type="Hiragana"/>
  </si>
  <si>
    <t>助理管理師</t>
    <phoneticPr fontId="0" type="Hiragana"/>
  </si>
  <si>
    <t>電商開發課</t>
    <phoneticPr fontId="0" type="Hiragana"/>
  </si>
  <si>
    <t>助理會計</t>
    <phoneticPr fontId="0" type="Hiragana"/>
  </si>
  <si>
    <t>03138</t>
  </si>
  <si>
    <t>副管理師</t>
  </si>
  <si>
    <t>03301</t>
  </si>
  <si>
    <t>03290</t>
  </si>
  <si>
    <t>00093</t>
    <phoneticPr fontId="0" type="Hiragana"/>
  </si>
  <si>
    <t>資深經理</t>
    <phoneticPr fontId="0" type="Hiragana"/>
  </si>
  <si>
    <t>03041</t>
    <phoneticPr fontId="0" type="Hiragana"/>
  </si>
  <si>
    <t>廢車服務課</t>
    <phoneticPr fontId="0" type="Hiragana"/>
  </si>
  <si>
    <t>03414</t>
    <phoneticPr fontId="0" type="Hiragana"/>
  </si>
  <si>
    <t>廖哲英</t>
    <phoneticPr fontId="0" type="Hiragana"/>
  </si>
  <si>
    <t>羅以硯</t>
    <phoneticPr fontId="0" type="Hiragana"/>
  </si>
  <si>
    <t>余翔湑</t>
    <phoneticPr fontId="0" type="Hiragana"/>
  </si>
  <si>
    <t>陳冠文</t>
    <phoneticPr fontId="0" type="Hiragana"/>
  </si>
  <si>
    <t>黃立穎</t>
    <phoneticPr fontId="0" type="Hiragana"/>
  </si>
  <si>
    <t>陳政宏</t>
    <phoneticPr fontId="0" type="Hiragana"/>
  </si>
  <si>
    <t>楊適謙</t>
    <phoneticPr fontId="0" type="Hiragana"/>
  </si>
  <si>
    <t>劉慈伶</t>
    <phoneticPr fontId="0" type="Hiragana"/>
  </si>
  <si>
    <t>陳雅盈</t>
    <phoneticPr fontId="0" type="Hiragana"/>
  </si>
  <si>
    <t>3/26加保</t>
    <phoneticPr fontId="0" type="Hiragana"/>
  </si>
  <si>
    <t>羅翊芬</t>
    <phoneticPr fontId="0" type="Hiragana"/>
  </si>
  <si>
    <t>蔡盈珍</t>
    <phoneticPr fontId="0" type="Hiragana"/>
  </si>
  <si>
    <t>03415</t>
    <phoneticPr fontId="0" type="Hiragana"/>
  </si>
  <si>
    <t>邱正達</t>
    <phoneticPr fontId="0" type="Hiragana"/>
  </si>
  <si>
    <t>資訊財部</t>
    <phoneticPr fontId="43" type="noConversion"/>
  </si>
  <si>
    <t>02611</t>
    <phoneticPr fontId="0" type="Hiragana"/>
  </si>
  <si>
    <t>03327</t>
    <phoneticPr fontId="0" type="Hiragana"/>
  </si>
  <si>
    <t>3/30退勞保，4/1退團保</t>
    <phoneticPr fontId="0" type="Hiragana"/>
  </si>
  <si>
    <t>3/31退勞保，4/1退團保</t>
    <phoneticPr fontId="0" type="Hiragana"/>
  </si>
  <si>
    <t>林鋒霖</t>
    <phoneticPr fontId="0" type="Hiragana"/>
  </si>
  <si>
    <t>張以均</t>
    <phoneticPr fontId="0" type="Hiragana"/>
  </si>
  <si>
    <t>劉相如</t>
    <phoneticPr fontId="0" type="Hiragana"/>
  </si>
  <si>
    <t>廖本湧</t>
    <phoneticPr fontId="0" type="Hiragana"/>
  </si>
  <si>
    <t>工讀生</t>
    <phoneticPr fontId="0" type="Hiragana"/>
  </si>
  <si>
    <t>4/1加保</t>
    <phoneticPr fontId="0" type="Hiragana"/>
  </si>
  <si>
    <t>03416</t>
    <phoneticPr fontId="0" type="Hiragana"/>
  </si>
  <si>
    <t>呂學男</t>
    <phoneticPr fontId="0" type="Hiragana"/>
  </si>
  <si>
    <t>4/2退保</t>
    <phoneticPr fontId="0" type="Hiragana"/>
  </si>
  <si>
    <t>03417</t>
    <phoneticPr fontId="0" type="Hiragana"/>
  </si>
  <si>
    <t>4/2加保</t>
    <phoneticPr fontId="0" type="Hiragana"/>
  </si>
  <si>
    <t>已保：勞、團、健(4/3)</t>
    <phoneticPr fontId="0" type="Hiragana"/>
  </si>
  <si>
    <t>陳莉楨</t>
    <phoneticPr fontId="0" type="Hiragana"/>
  </si>
  <si>
    <t>朴驄恩</t>
    <phoneticPr fontId="0" type="Hiragana"/>
  </si>
  <si>
    <t>03418</t>
    <phoneticPr fontId="0" type="Hiragana"/>
  </si>
  <si>
    <t>楊順吉</t>
    <phoneticPr fontId="0" type="Hiragana"/>
  </si>
  <si>
    <t>4/8加保</t>
    <phoneticPr fontId="0" type="Hiragana"/>
  </si>
  <si>
    <t>03414</t>
    <phoneticPr fontId="0" type="Hiragana"/>
  </si>
  <si>
    <t>竹北站</t>
    <phoneticPr fontId="0" type="Hiragana"/>
  </si>
  <si>
    <t>03374</t>
    <phoneticPr fontId="0" type="Hiragana"/>
  </si>
  <si>
    <t>4月</t>
    <phoneticPr fontId="0" type="Hiragana"/>
  </si>
  <si>
    <t>林宗憲</t>
    <phoneticPr fontId="0" type="Hiragana"/>
  </si>
  <si>
    <t>薪水算至4/2，因有給付預告工資</t>
    <phoneticPr fontId="0" type="Hiragana"/>
  </si>
  <si>
    <t>03419</t>
    <phoneticPr fontId="0" type="Hiragana"/>
  </si>
  <si>
    <t>中區業務一課</t>
  </si>
  <si>
    <t>03418</t>
  </si>
  <si>
    <t>03419</t>
    <phoneticPr fontId="0" type="Hiragana"/>
  </si>
  <si>
    <t>03384</t>
    <phoneticPr fontId="0" type="Hiragana"/>
  </si>
  <si>
    <t>03282</t>
    <phoneticPr fontId="0" type="Hiragana"/>
  </si>
  <si>
    <t>竹北站</t>
    <phoneticPr fontId="0" type="Hiragana"/>
  </si>
  <si>
    <t>北區業務二課</t>
    <phoneticPr fontId="0" type="Hiragana"/>
  </si>
  <si>
    <t>人資部</t>
    <phoneticPr fontId="0" type="Hiragana"/>
  </si>
  <si>
    <t>外場人員</t>
    <phoneticPr fontId="0" type="Hiragana"/>
  </si>
  <si>
    <t>儲備幹部</t>
    <phoneticPr fontId="0" type="Hiragana"/>
  </si>
  <si>
    <t>管理師</t>
    <phoneticPr fontId="0" type="Hiragana"/>
  </si>
  <si>
    <t>呂若帆</t>
    <phoneticPr fontId="0" type="Hiragana"/>
  </si>
  <si>
    <t>03405</t>
  </si>
  <si>
    <t>03224</t>
  </si>
  <si>
    <t>4/19退保</t>
    <phoneticPr fontId="0" type="Hiragana"/>
  </si>
  <si>
    <t>03420</t>
    <phoneticPr fontId="0" type="Hiragana"/>
  </si>
  <si>
    <t>4/22加保</t>
    <phoneticPr fontId="0" type="Hiragana"/>
  </si>
  <si>
    <t>03420</t>
    <phoneticPr fontId="0" type="Hiragana"/>
  </si>
  <si>
    <t>4/23退保</t>
    <phoneticPr fontId="0" type="Hiragana"/>
  </si>
  <si>
    <t>已保：勞、團、健(4/23)</t>
    <phoneticPr fontId="0" type="Hiragana"/>
  </si>
  <si>
    <t>03421</t>
    <phoneticPr fontId="0" type="Hiragana"/>
  </si>
  <si>
    <t>作業員</t>
    <phoneticPr fontId="0" type="Hiragana"/>
  </si>
  <si>
    <t>黃家欣</t>
    <phoneticPr fontId="0" type="Hiragana"/>
  </si>
  <si>
    <t>4/24加保</t>
    <phoneticPr fontId="0" type="Hiragana"/>
  </si>
  <si>
    <t>03382</t>
    <phoneticPr fontId="0" type="Hiragana"/>
  </si>
  <si>
    <t>02909</t>
    <phoneticPr fontId="0" type="Hiragana"/>
  </si>
  <si>
    <t>曾淑慧</t>
    <phoneticPr fontId="0" type="Hiragana"/>
  </si>
  <si>
    <t>03280</t>
    <phoneticPr fontId="0" type="Hiragana"/>
  </si>
  <si>
    <t>03383</t>
  </si>
  <si>
    <t>03394</t>
  </si>
  <si>
    <r>
      <t xml:space="preserve">最後工作日4/25 &amp;通報日4/24;資遣生效日5/3&amp;  </t>
    </r>
    <r>
      <rPr>
        <sz val="12"/>
        <color rgb="FFFF0000"/>
        <rFont val="微軟正黑體"/>
        <family val="2"/>
        <charset val="136"/>
      </rPr>
      <t>5/3退保</t>
    </r>
    <phoneticPr fontId="0" type="Hiragana"/>
  </si>
  <si>
    <t>楊怡珣</t>
    <phoneticPr fontId="0" type="Hiragana"/>
  </si>
  <si>
    <t>羅翊芬</t>
    <phoneticPr fontId="0" type="Hiragana"/>
  </si>
  <si>
    <t>陳柏慎</t>
    <phoneticPr fontId="0" type="Hiragana"/>
  </si>
  <si>
    <t>郭雅雯</t>
    <phoneticPr fontId="0" type="Hiragana"/>
  </si>
  <si>
    <t>最後工作日4/2 &amp;通報日4/1;資遣生效日4/10&amp;  4/10退保</t>
    <phoneticPr fontId="0" type="Hiragana"/>
  </si>
  <si>
    <t>黃香綾</t>
    <phoneticPr fontId="0" type="Hiragana"/>
  </si>
  <si>
    <t>林宗憲</t>
    <phoneticPr fontId="0" type="Hiragana"/>
  </si>
  <si>
    <t>4/16退保</t>
    <phoneticPr fontId="0" type="Hiragana"/>
  </si>
  <si>
    <t>陳昱傑</t>
    <phoneticPr fontId="0" type="Hiragana"/>
  </si>
  <si>
    <t>02862</t>
    <phoneticPr fontId="0" type="Hiragana"/>
  </si>
  <si>
    <t>專案協理</t>
    <phoneticPr fontId="0" type="Hiragana"/>
  </si>
  <si>
    <t>總經理室</t>
    <phoneticPr fontId="0" type="Hiragana"/>
  </si>
  <si>
    <t>03422</t>
    <phoneticPr fontId="0" type="Hiragana"/>
  </si>
  <si>
    <t>南區業務一課</t>
    <phoneticPr fontId="0" type="Hiragana"/>
  </si>
  <si>
    <t>3曠</t>
    <phoneticPr fontId="0" type="Hiragana"/>
  </si>
  <si>
    <t>03423</t>
    <phoneticPr fontId="0" type="Hiragana"/>
  </si>
  <si>
    <t>5/6加保</t>
    <phoneticPr fontId="0" type="Hiragana"/>
  </si>
  <si>
    <t>03223</t>
    <phoneticPr fontId="0" type="Hiragana"/>
  </si>
  <si>
    <t>土城中華站</t>
    <phoneticPr fontId="0" type="Hiragana"/>
  </si>
  <si>
    <t>3.5噸司機</t>
    <phoneticPr fontId="0" type="Hiragana"/>
  </si>
  <si>
    <t>彭景諒</t>
    <phoneticPr fontId="0" type="Hiragana"/>
  </si>
  <si>
    <t>王俊凱</t>
    <phoneticPr fontId="0" type="Hiragana"/>
  </si>
  <si>
    <t>中區業務一課</t>
    <phoneticPr fontId="0" type="Hiragana"/>
  </si>
  <si>
    <t>中區業務二課</t>
    <phoneticPr fontId="0" type="Hiragana"/>
  </si>
  <si>
    <t>加盟通路部</t>
    <phoneticPr fontId="0" type="Hiragana"/>
  </si>
  <si>
    <t>03339</t>
    <phoneticPr fontId="0" type="Hiragana"/>
  </si>
  <si>
    <t>助理管理師</t>
    <phoneticPr fontId="0" type="Hiragana"/>
  </si>
  <si>
    <t>03424</t>
    <phoneticPr fontId="0" type="Hiragana"/>
  </si>
  <si>
    <t>03425</t>
    <phoneticPr fontId="0" type="Hiragana"/>
  </si>
  <si>
    <t>李宜隆</t>
    <phoneticPr fontId="0" type="Hiragana"/>
  </si>
  <si>
    <t>5/13加保</t>
    <phoneticPr fontId="0" type="Hiragana"/>
  </si>
  <si>
    <t>03426</t>
    <phoneticPr fontId="0" type="Hiragana"/>
  </si>
  <si>
    <t>翁嘉偉</t>
    <phoneticPr fontId="0" type="Hiragana"/>
  </si>
  <si>
    <t>03422</t>
  </si>
  <si>
    <t>5/14退保</t>
    <phoneticPr fontId="0" type="Hiragana"/>
  </si>
  <si>
    <t>03137</t>
    <phoneticPr fontId="0" type="Hiragana"/>
  </si>
  <si>
    <t>03406</t>
    <phoneticPr fontId="0" type="Hiragana"/>
  </si>
  <si>
    <t>研發部</t>
    <phoneticPr fontId="0" type="Hiragana"/>
  </si>
  <si>
    <t>副管理師</t>
    <phoneticPr fontId="0" type="Hiragana"/>
  </si>
  <si>
    <t>02938</t>
    <phoneticPr fontId="0" type="Hiragana"/>
  </si>
  <si>
    <t>管理師</t>
    <phoneticPr fontId="0" type="Hiragana"/>
  </si>
  <si>
    <t>鄭靖騰</t>
    <phoneticPr fontId="0" type="Hiragana"/>
  </si>
  <si>
    <t>03427</t>
    <phoneticPr fontId="0" type="Hiragana"/>
  </si>
  <si>
    <t>03428</t>
    <phoneticPr fontId="0" type="Hiragana"/>
  </si>
  <si>
    <t>劉九源</t>
    <phoneticPr fontId="0" type="Hiragana"/>
  </si>
  <si>
    <t>饒春香</t>
    <phoneticPr fontId="0" type="Hiragana"/>
  </si>
  <si>
    <t>中區業務二課</t>
  </si>
  <si>
    <t>03425</t>
  </si>
  <si>
    <t>03424</t>
  </si>
  <si>
    <t>5/21加保</t>
    <phoneticPr fontId="0" type="Hiragana"/>
  </si>
  <si>
    <r>
      <t xml:space="preserve">最後工作日5/13 &amp;通報日4/24;資遣生效日5/13 &amp; </t>
    </r>
    <r>
      <rPr>
        <sz val="12"/>
        <color rgb="FFFF0000"/>
        <rFont val="微軟正黑體"/>
        <family val="2"/>
        <charset val="136"/>
      </rPr>
      <t>5/13退保</t>
    </r>
    <phoneticPr fontId="0" type="Hiragana"/>
  </si>
  <si>
    <r>
      <t xml:space="preserve">最後工作日5/17 &amp;通報日5/16;資遣生效日5/25 &amp; </t>
    </r>
    <r>
      <rPr>
        <sz val="12"/>
        <color rgb="FFFF0000"/>
        <rFont val="微軟正黑體"/>
        <family val="2"/>
        <charset val="136"/>
      </rPr>
      <t>5/25退保</t>
    </r>
    <phoneticPr fontId="0" type="Hiragana"/>
  </si>
  <si>
    <t>最後工作日5/31 &amp;通報日5/16;資遣生效日5/31&amp; 5/31退保</t>
    <phoneticPr fontId="0" type="Hiragana"/>
  </si>
  <si>
    <t>南區業務一課</t>
  </si>
  <si>
    <t>03423</t>
  </si>
  <si>
    <t>和美站</t>
    <phoneticPr fontId="0" type="Hiragana"/>
  </si>
  <si>
    <t>00008</t>
    <phoneticPr fontId="0" type="Hiragana"/>
  </si>
  <si>
    <t>主辦會計</t>
    <phoneticPr fontId="0" type="Hiragana"/>
  </si>
  <si>
    <t>03216</t>
    <phoneticPr fontId="0" type="Hiragana"/>
  </si>
  <si>
    <t>電商開發課</t>
    <phoneticPr fontId="0" type="Hiragana"/>
  </si>
  <si>
    <t>助理管理師</t>
    <phoneticPr fontId="0" type="Hiragana"/>
  </si>
  <si>
    <t>最後工作日5/24 &amp;通報日5/14 ;資遣生效日5/24 &amp; 5/24退保</t>
    <phoneticPr fontId="0" type="Hiragana"/>
  </si>
  <si>
    <t>03429</t>
    <phoneticPr fontId="0" type="Hiragana"/>
  </si>
  <si>
    <t>徐宗廷</t>
    <phoneticPr fontId="0" type="Hiragana"/>
  </si>
  <si>
    <t>土城中華站</t>
    <phoneticPr fontId="0" type="Hiragana"/>
  </si>
  <si>
    <t>03291</t>
    <phoneticPr fontId="0" type="Hiragana"/>
  </si>
  <si>
    <t>北區業務一課</t>
    <phoneticPr fontId="0" type="Hiragana"/>
  </si>
  <si>
    <t>南區業務一課</t>
    <phoneticPr fontId="0" type="Hiragana"/>
  </si>
  <si>
    <t>大明站</t>
    <phoneticPr fontId="0" type="Hiragana"/>
  </si>
  <si>
    <t>電商開發課</t>
    <phoneticPr fontId="0" type="Hiragana"/>
  </si>
  <si>
    <t>中區業務二課</t>
    <phoneticPr fontId="0" type="Hiragana"/>
  </si>
  <si>
    <t>02737</t>
    <phoneticPr fontId="0" type="Hiragana"/>
  </si>
  <si>
    <t>作業員</t>
    <phoneticPr fontId="0" type="Hiragana"/>
  </si>
  <si>
    <t>新竹站</t>
    <phoneticPr fontId="0" type="Hiragana"/>
  </si>
  <si>
    <t>03430</t>
    <phoneticPr fontId="0" type="Hiragana"/>
  </si>
  <si>
    <t>03431</t>
    <phoneticPr fontId="0" type="Hiragana"/>
  </si>
  <si>
    <t>03432</t>
    <phoneticPr fontId="0" type="Hiragana"/>
  </si>
  <si>
    <t>6/1加保</t>
    <phoneticPr fontId="0" type="Hiragana"/>
  </si>
  <si>
    <t>土城中華站</t>
    <phoneticPr fontId="0" type="Hiragana"/>
  </si>
  <si>
    <t>助理會計</t>
    <phoneticPr fontId="0" type="Hiragana"/>
  </si>
  <si>
    <t>03346</t>
    <phoneticPr fontId="0" type="Hiragana"/>
  </si>
  <si>
    <t>02433</t>
    <phoneticPr fontId="0" type="Hiragana"/>
  </si>
  <si>
    <t>市場研究課</t>
    <phoneticPr fontId="0" type="Hiragana"/>
  </si>
  <si>
    <t>高級管理師</t>
    <phoneticPr fontId="0" type="Hiragana"/>
  </si>
  <si>
    <t>6/3退保</t>
    <phoneticPr fontId="0" type="Hiragana"/>
  </si>
  <si>
    <t>03433</t>
    <phoneticPr fontId="0" type="Hiragana"/>
  </si>
  <si>
    <t>03434</t>
    <phoneticPr fontId="0" type="Hiragana"/>
  </si>
  <si>
    <t>03435</t>
    <phoneticPr fontId="0" type="Hiragana"/>
  </si>
  <si>
    <t>6/3加保</t>
    <phoneticPr fontId="0" type="Hiragana"/>
  </si>
  <si>
    <t>竹北站</t>
    <phoneticPr fontId="0" type="Hiragana"/>
  </si>
  <si>
    <t>03436</t>
    <phoneticPr fontId="0" type="Hiragana"/>
  </si>
  <si>
    <t>6/4加保</t>
    <phoneticPr fontId="0" type="Hiragana"/>
  </si>
  <si>
    <t>02864</t>
  </si>
  <si>
    <t>5/27加保</t>
    <phoneticPr fontId="0" type="Hiragana"/>
  </si>
  <si>
    <t>2018/12/7-2019/6/6育嬰留停，6/6退保</t>
    <phoneticPr fontId="0" type="Hiragana"/>
  </si>
  <si>
    <t>夾子車司機</t>
    <phoneticPr fontId="0" type="Hiragana"/>
  </si>
  <si>
    <t>助理會計</t>
    <phoneticPr fontId="0" type="Hiragana"/>
  </si>
  <si>
    <t>土城中華站</t>
    <phoneticPr fontId="0" type="Hiragana"/>
  </si>
  <si>
    <t>6/14退保</t>
    <phoneticPr fontId="0" type="Hiragana"/>
  </si>
  <si>
    <t>03332</t>
    <phoneticPr fontId="0" type="Hiragana"/>
  </si>
  <si>
    <t>夾子車司機</t>
    <phoneticPr fontId="0" type="Hiragana"/>
  </si>
  <si>
    <t>軟體開發課</t>
    <phoneticPr fontId="0" type="Hiragana"/>
  </si>
  <si>
    <t>03000</t>
    <phoneticPr fontId="0" type="Hiragana"/>
  </si>
  <si>
    <t>主任</t>
    <phoneticPr fontId="0" type="Hiragana"/>
  </si>
  <si>
    <t>03437</t>
    <phoneticPr fontId="0" type="Hiragana"/>
  </si>
  <si>
    <t>03438</t>
    <phoneticPr fontId="0" type="Hiragana"/>
  </si>
  <si>
    <t>6/17加保</t>
    <phoneticPr fontId="0" type="Hiragana"/>
  </si>
  <si>
    <t>蕭花語</t>
    <phoneticPr fontId="0" type="Hiragana"/>
  </si>
  <si>
    <t>方耀東</t>
    <phoneticPr fontId="0" type="Hiragana"/>
  </si>
  <si>
    <t>林婷華</t>
    <phoneticPr fontId="0" type="Hiragana"/>
  </si>
  <si>
    <t>劉振邦</t>
    <phoneticPr fontId="0" type="Hiragana"/>
  </si>
  <si>
    <t>詹森閔</t>
    <phoneticPr fontId="0" type="Hiragana"/>
  </si>
  <si>
    <t>王京平</t>
    <phoneticPr fontId="0" type="Hiragana"/>
  </si>
  <si>
    <t>許民宗</t>
    <phoneticPr fontId="0" type="Hiragana"/>
  </si>
  <si>
    <t>蔡幸紋</t>
    <phoneticPr fontId="0" type="Hiragana"/>
  </si>
  <si>
    <t>03222</t>
    <phoneticPr fontId="0" type="Hiragana"/>
  </si>
  <si>
    <t>外場人員</t>
    <phoneticPr fontId="0" type="Hiragana"/>
  </si>
  <si>
    <t>6/17退保</t>
    <phoneticPr fontId="0" type="Hiragana"/>
  </si>
  <si>
    <t>03322</t>
    <phoneticPr fontId="0" type="Hiragana"/>
  </si>
  <si>
    <t>外勞</t>
    <phoneticPr fontId="0" type="Hiragana"/>
  </si>
  <si>
    <t>全興處理一課</t>
    <phoneticPr fontId="0" type="Hiragana"/>
  </si>
  <si>
    <t>最後上班日6/18，6/18結清，6/20離境+6/20退保</t>
    <phoneticPr fontId="0" type="Hiragana"/>
  </si>
  <si>
    <t>03439</t>
    <phoneticPr fontId="0" type="Hiragana"/>
  </si>
  <si>
    <t>03440</t>
    <phoneticPr fontId="0" type="Hiragana"/>
  </si>
  <si>
    <t>吳雅惠</t>
    <phoneticPr fontId="0" type="Hiragana"/>
  </si>
  <si>
    <t>顧惠欣</t>
    <phoneticPr fontId="0" type="Hiragana"/>
  </si>
  <si>
    <t>人資部管理課</t>
    <phoneticPr fontId="0" type="Hiragana"/>
  </si>
  <si>
    <t>高級管理師</t>
    <phoneticPr fontId="0" type="Hiragana"/>
  </si>
  <si>
    <t>竹北站</t>
    <phoneticPr fontId="0" type="Hiragana"/>
  </si>
  <si>
    <t>3曠</t>
    <phoneticPr fontId="0" type="Hiragana"/>
  </si>
  <si>
    <t>3.5噸司機</t>
    <phoneticPr fontId="0" type="Hiragana"/>
  </si>
  <si>
    <t>03162</t>
    <phoneticPr fontId="0" type="Hiragana"/>
  </si>
  <si>
    <t>6/20退保</t>
    <phoneticPr fontId="0" type="Hiragana"/>
  </si>
  <si>
    <t>新竹站</t>
    <phoneticPr fontId="0" type="Hiragana"/>
  </si>
  <si>
    <t>黃孝文</t>
    <phoneticPr fontId="0" type="Hiragana"/>
  </si>
  <si>
    <t>03441</t>
    <phoneticPr fontId="0" type="Hiragana"/>
  </si>
  <si>
    <t>03442</t>
    <phoneticPr fontId="0" type="Hiragana"/>
  </si>
  <si>
    <t>03443</t>
    <phoneticPr fontId="0" type="Hiragana"/>
  </si>
  <si>
    <t>陳莉樺</t>
    <phoneticPr fontId="0" type="Hiragana"/>
  </si>
  <si>
    <t>李自興</t>
    <phoneticPr fontId="0" type="Hiragana"/>
  </si>
  <si>
    <t>6/24加保</t>
    <phoneticPr fontId="0" type="Hiragana"/>
  </si>
  <si>
    <t>03438</t>
  </si>
  <si>
    <t>高級管理師</t>
  </si>
  <si>
    <t>03440</t>
  </si>
  <si>
    <t>03443</t>
  </si>
  <si>
    <t>03344</t>
    <phoneticPr fontId="0" type="Hiragana"/>
  </si>
  <si>
    <t>營運管理部</t>
    <phoneticPr fontId="0" type="Hiragana"/>
  </si>
  <si>
    <t>陳悅綺</t>
    <phoneticPr fontId="0" type="Hiragana"/>
  </si>
  <si>
    <t>傅景志</t>
    <phoneticPr fontId="0" type="Hiragana"/>
  </si>
  <si>
    <t>宇拉彭</t>
    <phoneticPr fontId="0" type="Hiragana"/>
  </si>
  <si>
    <t>謝碧華</t>
    <phoneticPr fontId="0" type="Hiragana"/>
  </si>
  <si>
    <t>業務開發部</t>
    <phoneticPr fontId="0" type="Hiragana"/>
  </si>
  <si>
    <t>業務處行政管理課</t>
    <phoneticPr fontId="0" type="Hiragana"/>
  </si>
  <si>
    <t>03444</t>
    <phoneticPr fontId="0" type="Hiragana"/>
  </si>
  <si>
    <t>03445</t>
    <phoneticPr fontId="0" type="Hiragana"/>
  </si>
  <si>
    <t>03446</t>
    <phoneticPr fontId="0" type="Hiragana"/>
  </si>
  <si>
    <t>03447</t>
    <phoneticPr fontId="0" type="Hiragana"/>
  </si>
  <si>
    <t>03448</t>
    <phoneticPr fontId="0" type="Hiragana"/>
  </si>
  <si>
    <t>全興造粒課</t>
    <phoneticPr fontId="0" type="Hiragana"/>
  </si>
  <si>
    <t>3曠</t>
    <phoneticPr fontId="0" type="Hiragana"/>
  </si>
  <si>
    <t>6/26退保</t>
    <phoneticPr fontId="0" type="Hiragana"/>
  </si>
  <si>
    <t>03183</t>
    <phoneticPr fontId="0" type="Hiragana"/>
  </si>
  <si>
    <t>竹北站</t>
    <phoneticPr fontId="0" type="Hiragana"/>
  </si>
  <si>
    <t>6/27退保</t>
    <phoneticPr fontId="0" type="Hiragana"/>
  </si>
  <si>
    <t>6/28退保</t>
    <phoneticPr fontId="0" type="Hiragana"/>
  </si>
  <si>
    <t>6/30退勞保，7/1退團保</t>
    <phoneticPr fontId="0" type="Hiragana"/>
  </si>
  <si>
    <t>7/1加保</t>
    <phoneticPr fontId="0" type="Hiragana"/>
  </si>
  <si>
    <t>吳冠德</t>
    <phoneticPr fontId="0" type="Hiragana"/>
  </si>
  <si>
    <t>朱偉銘</t>
    <phoneticPr fontId="0" type="Hiragana"/>
  </si>
  <si>
    <t>林昭宏</t>
    <phoneticPr fontId="0" type="Hiragana"/>
  </si>
  <si>
    <t>03370</t>
    <phoneticPr fontId="0" type="Hiragana"/>
  </si>
  <si>
    <t>范茶麋</t>
    <phoneticPr fontId="0" type="Hiragana"/>
  </si>
  <si>
    <t>人資部</t>
    <phoneticPr fontId="0" type="Hiragana"/>
  </si>
  <si>
    <t>管理師</t>
    <phoneticPr fontId="0" type="Hiragana"/>
  </si>
  <si>
    <t>7/3退保</t>
    <phoneticPr fontId="0" type="Hiragana"/>
  </si>
  <si>
    <t>03449</t>
    <phoneticPr fontId="0" type="Hiragana"/>
  </si>
  <si>
    <t>03450</t>
    <phoneticPr fontId="0" type="Hiragana"/>
  </si>
  <si>
    <t>葉凱荃</t>
    <phoneticPr fontId="0" type="Hiragana"/>
  </si>
  <si>
    <t>00091</t>
    <phoneticPr fontId="0" type="Hiragana"/>
  </si>
  <si>
    <t>分選員</t>
    <phoneticPr fontId="0" type="Hiragana"/>
  </si>
  <si>
    <t>全興處理二課</t>
    <phoneticPr fontId="0" type="Hiragana"/>
  </si>
  <si>
    <t>金馬站</t>
    <phoneticPr fontId="0" type="Hiragana"/>
  </si>
  <si>
    <t>02478</t>
    <phoneticPr fontId="0" type="Hiragana"/>
  </si>
  <si>
    <t>儲備幹部</t>
    <phoneticPr fontId="0" type="Hiragana"/>
  </si>
  <si>
    <t>7/4退保</t>
    <phoneticPr fontId="0" type="Hiragana"/>
  </si>
  <si>
    <t>03378</t>
    <phoneticPr fontId="0" type="Hiragana"/>
  </si>
  <si>
    <t>加盟通路部</t>
    <phoneticPr fontId="0" type="Hiragana"/>
  </si>
  <si>
    <t>儲備幹部</t>
    <phoneticPr fontId="0" type="Hiragana"/>
  </si>
  <si>
    <t>最後工作日7/17 &amp;通報日7/8;資遣生效日7/17&amp; 7/17退保</t>
    <phoneticPr fontId="0" type="Hiragana"/>
  </si>
  <si>
    <t>03451</t>
    <phoneticPr fontId="0" type="Hiragana"/>
  </si>
  <si>
    <t>03452</t>
    <phoneticPr fontId="0" type="Hiragana"/>
  </si>
  <si>
    <t>03454</t>
    <phoneticPr fontId="0" type="Hiragana"/>
  </si>
  <si>
    <t>7/8加保</t>
    <phoneticPr fontId="0" type="Hiragana"/>
  </si>
  <si>
    <t>03326</t>
    <phoneticPr fontId="0" type="Hiragana"/>
  </si>
  <si>
    <t>外場人員</t>
    <phoneticPr fontId="0" type="Hiragana"/>
  </si>
  <si>
    <t>7/9加保</t>
    <phoneticPr fontId="0" type="Hiragana"/>
  </si>
  <si>
    <t>03446</t>
  </si>
  <si>
    <t>國際事業部</t>
  </si>
  <si>
    <t>劉芳如</t>
    <phoneticPr fontId="0" type="Hiragana"/>
  </si>
  <si>
    <t>盧勇秀</t>
    <phoneticPr fontId="0" type="Hiragana"/>
  </si>
  <si>
    <t>周文淑</t>
    <phoneticPr fontId="0" type="Hiragana"/>
  </si>
  <si>
    <t>03455</t>
    <phoneticPr fontId="0" type="Hiragana"/>
  </si>
  <si>
    <t>03453</t>
    <phoneticPr fontId="0" type="Hiragana"/>
  </si>
  <si>
    <t>03323</t>
    <phoneticPr fontId="0" type="Hiragana"/>
  </si>
  <si>
    <t>管理師</t>
    <phoneticPr fontId="0" type="Hiragana"/>
  </si>
  <si>
    <r>
      <rPr>
        <sz val="12"/>
        <color rgb="FFFF0000"/>
        <rFont val="微軟正黑體"/>
        <family val="2"/>
        <charset val="136"/>
      </rPr>
      <t>薪資結算7/9</t>
    </r>
    <r>
      <rPr>
        <sz val="12"/>
        <rFont val="微軟正黑體"/>
        <family val="2"/>
        <charset val="136"/>
      </rPr>
      <t xml:space="preserve"> &amp;通報日7/8;資遣生效日7/17&amp;</t>
    </r>
    <r>
      <rPr>
        <sz val="12"/>
        <color rgb="FFFF0000"/>
        <rFont val="微軟正黑體"/>
        <family val="2"/>
        <charset val="136"/>
      </rPr>
      <t xml:space="preserve"> 7/17退保</t>
    </r>
    <phoneticPr fontId="0" type="Hiragana"/>
  </si>
  <si>
    <t>高級管理師</t>
    <phoneticPr fontId="0" type="Hiragana"/>
  </si>
  <si>
    <t>03447</t>
    <phoneticPr fontId="0" type="Hiragana"/>
  </si>
  <si>
    <t>03454</t>
    <phoneticPr fontId="0" type="Hiragana"/>
  </si>
  <si>
    <t>作業員</t>
    <phoneticPr fontId="0" type="Hiragana"/>
  </si>
  <si>
    <t>新竹站</t>
    <phoneticPr fontId="0" type="Hiragana"/>
  </si>
  <si>
    <t>03319</t>
    <phoneticPr fontId="0" type="Hiragana"/>
  </si>
  <si>
    <t>03444</t>
    <phoneticPr fontId="0" type="Hiragana"/>
  </si>
  <si>
    <t>業務開發部</t>
    <phoneticPr fontId="0" type="Hiragana"/>
  </si>
  <si>
    <t>助理管理師</t>
    <phoneticPr fontId="0" type="Hiragana"/>
  </si>
  <si>
    <t>陳盈創</t>
    <phoneticPr fontId="0" type="Hiragana"/>
  </si>
  <si>
    <t>江正雄</t>
    <phoneticPr fontId="0" type="Hiragana"/>
  </si>
  <si>
    <t>03294</t>
    <phoneticPr fontId="0" type="Hiragana"/>
  </si>
  <si>
    <t>組長</t>
    <phoneticPr fontId="0" type="Hiragana"/>
  </si>
  <si>
    <t>最後工作日7/25 &amp;通報日7/16;資遣生效日7/25&amp; 7/25退保</t>
    <phoneticPr fontId="0" type="Hiragana"/>
  </si>
  <si>
    <t>03436</t>
    <phoneticPr fontId="0" type="Hiragana"/>
  </si>
  <si>
    <t>03456</t>
    <phoneticPr fontId="0" type="Hiragana"/>
  </si>
  <si>
    <t>03457</t>
    <phoneticPr fontId="0" type="Hiragana"/>
  </si>
  <si>
    <t>助理管理師</t>
    <phoneticPr fontId="0" type="Hiragana"/>
  </si>
  <si>
    <t>劉鴻興</t>
    <phoneticPr fontId="0" type="Hiragana"/>
  </si>
  <si>
    <t>葉韋伶</t>
    <phoneticPr fontId="0" type="Hiragana"/>
  </si>
  <si>
    <t>03458</t>
    <phoneticPr fontId="0" type="Hiragana"/>
  </si>
  <si>
    <t>03459</t>
    <phoneticPr fontId="0" type="Hiragana"/>
  </si>
  <si>
    <t>7/22加保</t>
    <phoneticPr fontId="0" type="Hiragana"/>
  </si>
  <si>
    <t>蔡昌達</t>
    <phoneticPr fontId="0" type="Hiragana"/>
  </si>
  <si>
    <t>李常有</t>
    <phoneticPr fontId="0" type="Hiragana"/>
  </si>
  <si>
    <t>03459</t>
  </si>
  <si>
    <t>7/23退保</t>
    <phoneticPr fontId="0" type="Hiragana"/>
  </si>
  <si>
    <t>03325</t>
    <phoneticPr fontId="0" type="Hiragana"/>
  </si>
  <si>
    <r>
      <rPr>
        <sz val="12"/>
        <color rgb="FFFF0000"/>
        <rFont val="微軟正黑體"/>
        <family val="2"/>
        <charset val="136"/>
      </rPr>
      <t>薪資結算7/23</t>
    </r>
    <r>
      <rPr>
        <sz val="12"/>
        <rFont val="微軟正黑體"/>
        <family val="2"/>
        <charset val="136"/>
      </rPr>
      <t xml:space="preserve"> &amp;通報日7/24;資遣生效日8/2&amp;</t>
    </r>
    <r>
      <rPr>
        <sz val="12"/>
        <color rgb="FFFF0000"/>
        <rFont val="微軟正黑體"/>
        <family val="2"/>
        <charset val="136"/>
      </rPr>
      <t xml:space="preserve"> 8/2退保</t>
    </r>
    <phoneticPr fontId="0" type="Hiragana"/>
  </si>
  <si>
    <t>03455</t>
  </si>
  <si>
    <t>7/26退保</t>
    <phoneticPr fontId="0" type="Hiragana"/>
  </si>
  <si>
    <t>03022</t>
    <phoneticPr fontId="0" type="Hiragana"/>
  </si>
  <si>
    <t>網管工程課</t>
    <phoneticPr fontId="0" type="Hiragana"/>
  </si>
  <si>
    <t>襄理</t>
    <phoneticPr fontId="0" type="Hiragana"/>
  </si>
  <si>
    <t>00016</t>
    <phoneticPr fontId="0" type="Hiragana"/>
  </si>
  <si>
    <t>錢煥昇</t>
    <phoneticPr fontId="0" type="Hiragana"/>
  </si>
  <si>
    <t>蔡徐淑麗</t>
    <phoneticPr fontId="0" type="Hiragana"/>
  </si>
  <si>
    <t>朱偉銘</t>
    <phoneticPr fontId="0" type="Hiragana"/>
  </si>
  <si>
    <t>林原禾</t>
    <phoneticPr fontId="0" type="Hiragana"/>
  </si>
  <si>
    <t>陳秋雄</t>
    <phoneticPr fontId="0" type="Hiragana"/>
  </si>
  <si>
    <t>周文淑</t>
    <phoneticPr fontId="0" type="Hiragana"/>
  </si>
  <si>
    <t>楊雅婷</t>
    <phoneticPr fontId="0" type="Hiragana"/>
  </si>
  <si>
    <t>邱華振</t>
    <phoneticPr fontId="0" type="Hiragana"/>
  </si>
  <si>
    <t>李俊德</t>
    <phoneticPr fontId="0" type="Hiragana"/>
  </si>
  <si>
    <t>王京平</t>
    <phoneticPr fontId="0" type="Hiragana"/>
  </si>
  <si>
    <t>鄧育豪</t>
    <phoneticPr fontId="0" type="Hiragana"/>
  </si>
  <si>
    <t>李常有</t>
    <phoneticPr fontId="0" type="Hiragana"/>
  </si>
  <si>
    <t>江正雄</t>
    <phoneticPr fontId="0" type="Hiragana"/>
  </si>
  <si>
    <t>林宇駿</t>
    <phoneticPr fontId="0" type="Hiragana"/>
  </si>
  <si>
    <t>黃富岳</t>
    <phoneticPr fontId="0" type="Hiragana"/>
  </si>
  <si>
    <t>趙玫鈺</t>
    <phoneticPr fontId="0" type="Hiragana"/>
  </si>
  <si>
    <t>北區業務一課</t>
    <phoneticPr fontId="0" type="Hiragana"/>
  </si>
  <si>
    <t>03460</t>
    <phoneticPr fontId="0" type="Hiragana"/>
  </si>
  <si>
    <t>作業員</t>
    <phoneticPr fontId="0" type="Hiragana"/>
  </si>
  <si>
    <t>業務開發部</t>
    <phoneticPr fontId="0" type="Hiragana"/>
  </si>
  <si>
    <t>北區業務二課</t>
    <phoneticPr fontId="0" type="Hiragana"/>
  </si>
  <si>
    <t>竹北站</t>
    <phoneticPr fontId="0" type="Hiragana"/>
  </si>
  <si>
    <t>邱乾欽</t>
    <phoneticPr fontId="0" type="Hiragana"/>
  </si>
  <si>
    <t>03461</t>
    <phoneticPr fontId="0" type="Hiragana"/>
  </si>
  <si>
    <t>03462</t>
    <phoneticPr fontId="0" type="Hiragana"/>
  </si>
  <si>
    <t>03463</t>
    <phoneticPr fontId="0" type="Hiragana"/>
  </si>
  <si>
    <t>03464</t>
    <phoneticPr fontId="0" type="Hiragana"/>
  </si>
  <si>
    <t>專員</t>
    <phoneticPr fontId="0" type="Hiragana"/>
  </si>
  <si>
    <t>夾子車司機</t>
    <phoneticPr fontId="0" type="Hiragana"/>
  </si>
  <si>
    <t>助理會計</t>
    <phoneticPr fontId="0" type="Hiragana"/>
  </si>
  <si>
    <t>03465</t>
    <phoneticPr fontId="0" type="Hiragana"/>
  </si>
  <si>
    <t>03466</t>
    <phoneticPr fontId="0" type="Hiragana"/>
  </si>
  <si>
    <t>林佳慧</t>
    <phoneticPr fontId="0" type="Hiragana"/>
  </si>
  <si>
    <t>03467</t>
    <phoneticPr fontId="0" type="Hiragana"/>
  </si>
  <si>
    <t>孫瑞霆</t>
    <phoneticPr fontId="0" type="Hiragana"/>
  </si>
  <si>
    <t>吳游</t>
    <phoneticPr fontId="0" type="Hiragana"/>
  </si>
  <si>
    <t>03386</t>
    <phoneticPr fontId="0" type="Hiragana"/>
  </si>
  <si>
    <t>工讀生</t>
    <phoneticPr fontId="0" type="Hiragana"/>
  </si>
  <si>
    <t>8/2退保</t>
    <phoneticPr fontId="0" type="Hiragana"/>
  </si>
  <si>
    <t>03244</t>
    <phoneticPr fontId="0" type="Hiragana"/>
  </si>
  <si>
    <t>高級管理師</t>
    <phoneticPr fontId="0" type="Hiragana"/>
  </si>
  <si>
    <t>國際事業部</t>
    <phoneticPr fontId="0" type="Hiragana"/>
  </si>
  <si>
    <t>2019/08/05-2020/02/29 傷病留停</t>
    <phoneticPr fontId="0" type="Hiragana"/>
  </si>
  <si>
    <t>楊睿杰</t>
    <phoneticPr fontId="0" type="Hiragana"/>
  </si>
  <si>
    <t>蔡孟蓉</t>
    <phoneticPr fontId="0" type="Hiragana"/>
  </si>
  <si>
    <t>黃莉婷</t>
    <phoneticPr fontId="0" type="Hiragana"/>
  </si>
  <si>
    <t>8/5加保</t>
    <phoneticPr fontId="0" type="Hiragana"/>
  </si>
  <si>
    <t>北區業務二課</t>
  </si>
  <si>
    <t>03462</t>
  </si>
  <si>
    <t>8/6退保</t>
    <phoneticPr fontId="0" type="Hiragana"/>
  </si>
  <si>
    <t>03441</t>
    <phoneticPr fontId="0" type="Hiragana"/>
  </si>
  <si>
    <t>新竹站</t>
    <phoneticPr fontId="0" type="Hiragana"/>
  </si>
  <si>
    <t>神岡站</t>
    <phoneticPr fontId="0" type="Hiragana"/>
  </si>
  <si>
    <t>營運管理部</t>
    <phoneticPr fontId="0" type="Hiragana"/>
  </si>
  <si>
    <t>03468</t>
    <phoneticPr fontId="0" type="Hiragana"/>
  </si>
  <si>
    <t>03469</t>
    <phoneticPr fontId="0" type="Hiragana"/>
  </si>
  <si>
    <t>03470</t>
    <phoneticPr fontId="0" type="Hiragana"/>
  </si>
  <si>
    <t>03471</t>
    <phoneticPr fontId="0" type="Hiragana"/>
  </si>
  <si>
    <t>李義壕</t>
    <phoneticPr fontId="0" type="Hiragana"/>
  </si>
  <si>
    <t>曾美惠</t>
    <phoneticPr fontId="0" type="Hiragana"/>
  </si>
  <si>
    <t>管理師</t>
    <phoneticPr fontId="0" type="Hiragana"/>
  </si>
  <si>
    <t>8/12加保</t>
    <phoneticPr fontId="0" type="Hiragana"/>
  </si>
  <si>
    <t>楊秉宏</t>
    <phoneticPr fontId="0" type="Hiragana"/>
  </si>
  <si>
    <t>8/13加保</t>
    <phoneticPr fontId="0" type="Hiragana"/>
  </si>
  <si>
    <t>03399</t>
    <phoneticPr fontId="0" type="Hiragana"/>
  </si>
  <si>
    <t>人資部</t>
    <phoneticPr fontId="0" type="Hiragana"/>
  </si>
  <si>
    <t>03059</t>
    <phoneticPr fontId="0" type="Hiragana"/>
  </si>
  <si>
    <t>網管工程課</t>
    <phoneticPr fontId="0" type="Hiragana"/>
  </si>
  <si>
    <t>高級工程師</t>
    <phoneticPr fontId="0" type="Hiragana"/>
  </si>
  <si>
    <t>02884</t>
    <phoneticPr fontId="0" type="Hiragana"/>
  </si>
  <si>
    <t>03244</t>
  </si>
  <si>
    <t>林怡岑</t>
  </si>
  <si>
    <t>2019/08/05-2020/02/29 傷病留停</t>
  </si>
  <si>
    <t>03472</t>
    <phoneticPr fontId="0" type="Hiragana"/>
  </si>
  <si>
    <t>03473</t>
    <phoneticPr fontId="0" type="Hiragana"/>
  </si>
  <si>
    <t>03475</t>
    <phoneticPr fontId="0" type="Hiragana"/>
  </si>
  <si>
    <t>03476</t>
    <phoneticPr fontId="0" type="Hiragana"/>
  </si>
  <si>
    <t>財務部會計課</t>
    <phoneticPr fontId="0" type="Hiragana"/>
  </si>
  <si>
    <t>財務部財務課</t>
    <phoneticPr fontId="0" type="Hiragana"/>
  </si>
  <si>
    <t>03477</t>
    <phoneticPr fontId="0" type="Hiragana"/>
  </si>
  <si>
    <t>徐嘉妡</t>
    <phoneticPr fontId="0" type="Hiragana"/>
  </si>
  <si>
    <t>邵鈺婷</t>
    <phoneticPr fontId="0" type="Hiragana"/>
  </si>
  <si>
    <t>彭俊銓</t>
    <phoneticPr fontId="0" type="Hiragana"/>
  </si>
  <si>
    <t>賴志偉</t>
    <phoneticPr fontId="0" type="Hiragana"/>
  </si>
  <si>
    <t>8/19加保</t>
    <phoneticPr fontId="0" type="Hiragana"/>
  </si>
  <si>
    <t>03403</t>
    <phoneticPr fontId="0" type="Hiragana"/>
  </si>
  <si>
    <t>#228</t>
    <phoneticPr fontId="0" type="Hiragana"/>
  </si>
  <si>
    <t>宏偉處理課</t>
    <phoneticPr fontId="0" type="Hiragana"/>
  </si>
  <si>
    <t>H0012</t>
    <phoneticPr fontId="0" type="Hiragana"/>
  </si>
  <si>
    <t>外勞</t>
    <phoneticPr fontId="0" type="Hiragana"/>
  </si>
  <si>
    <t>03409</t>
    <phoneticPr fontId="0" type="Hiragana"/>
  </si>
  <si>
    <t>主管司機</t>
  </si>
  <si>
    <t>03478</t>
    <phoneticPr fontId="0" type="Hiragana"/>
  </si>
  <si>
    <t>03479</t>
    <phoneticPr fontId="0" type="Hiragana"/>
  </si>
  <si>
    <t>03481</t>
    <phoneticPr fontId="0" type="Hiragana"/>
  </si>
  <si>
    <t>03482</t>
    <phoneticPr fontId="0" type="Hiragana"/>
  </si>
  <si>
    <t>薛福德</t>
    <phoneticPr fontId="0" type="Hiragana"/>
  </si>
  <si>
    <t>最後上班日8/23，8/23結清，8/24離境+8/23退保</t>
    <phoneticPr fontId="0" type="Hiragana"/>
  </si>
  <si>
    <t>林宏維</t>
    <phoneticPr fontId="0" type="Hiragana"/>
  </si>
  <si>
    <t>易聖潔</t>
    <phoneticPr fontId="0" type="Hiragana"/>
  </si>
  <si>
    <t>03009</t>
    <phoneticPr fontId="0" type="Hiragana"/>
  </si>
  <si>
    <t>全興造粒課</t>
    <phoneticPr fontId="0" type="Hiragana"/>
  </si>
  <si>
    <t>劉育民</t>
    <phoneticPr fontId="0" type="Hiragana"/>
  </si>
  <si>
    <t>03189</t>
    <phoneticPr fontId="0" type="Hiragana"/>
  </si>
  <si>
    <t>法務及環安課</t>
    <phoneticPr fontId="0" type="Hiragana"/>
  </si>
  <si>
    <t>管理師</t>
    <phoneticPr fontId="0" type="Hiragana"/>
  </si>
  <si>
    <t>03448</t>
    <phoneticPr fontId="0" type="Hiragana"/>
  </si>
  <si>
    <t>03445</t>
    <phoneticPr fontId="0" type="Hiragana"/>
  </si>
  <si>
    <t>電商開發課</t>
    <phoneticPr fontId="0" type="Hiragana"/>
  </si>
  <si>
    <t>業務處行政管理課</t>
    <phoneticPr fontId="0" type="Hiragana"/>
  </si>
  <si>
    <t>03482</t>
  </si>
  <si>
    <t>03363</t>
  </si>
  <si>
    <t>崔傳仕</t>
    <phoneticPr fontId="0" type="Hiragana"/>
  </si>
  <si>
    <t>潘俞潔</t>
    <phoneticPr fontId="0" type="Hiragana"/>
  </si>
  <si>
    <t>03463</t>
  </si>
  <si>
    <t>北區業務一課</t>
  </si>
  <si>
    <t>03468</t>
  </si>
  <si>
    <t>03475</t>
  </si>
  <si>
    <t>財務部財務課</t>
  </si>
  <si>
    <t>03477</t>
  </si>
  <si>
    <t>03481</t>
  </si>
  <si>
    <r>
      <t>最後上班日8/23，8/23結清，8/26離境+</t>
    </r>
    <r>
      <rPr>
        <sz val="12"/>
        <color rgb="FFFF0000"/>
        <rFont val="微軟正黑體"/>
        <family val="2"/>
        <charset val="136"/>
      </rPr>
      <t>8/28</t>
    </r>
    <r>
      <rPr>
        <sz val="12"/>
        <rFont val="微軟正黑體"/>
        <family val="2"/>
        <charset val="136"/>
      </rPr>
      <t>退保</t>
    </r>
    <phoneticPr fontId="0" type="Hiragana"/>
  </si>
  <si>
    <r>
      <t>最後上班日8/26，8/26結清，8/27離境+</t>
    </r>
    <r>
      <rPr>
        <sz val="12"/>
        <color rgb="FFFF0000"/>
        <rFont val="微軟正黑體"/>
        <family val="2"/>
        <charset val="136"/>
      </rPr>
      <t>8/28</t>
    </r>
    <r>
      <rPr>
        <sz val="12"/>
        <rFont val="微軟正黑體"/>
        <family val="2"/>
        <charset val="136"/>
      </rPr>
      <t>退保</t>
    </r>
    <phoneticPr fontId="0" type="Hiragana"/>
  </si>
  <si>
    <t>03474</t>
    <phoneticPr fontId="0" type="Hiragana"/>
  </si>
  <si>
    <t>專員</t>
    <phoneticPr fontId="0" type="Hiragana"/>
  </si>
  <si>
    <t>03274</t>
    <phoneticPr fontId="0" type="Hiragana"/>
  </si>
  <si>
    <t>助理管理師</t>
    <phoneticPr fontId="0" type="Hiragana"/>
  </si>
  <si>
    <t>客服行銷課</t>
    <phoneticPr fontId="0" type="Hiragana"/>
  </si>
  <si>
    <t>03480</t>
    <phoneticPr fontId="0" type="Hiragana"/>
  </si>
  <si>
    <t>03483</t>
    <phoneticPr fontId="0" type="Hiragana"/>
  </si>
  <si>
    <t>03465</t>
    <phoneticPr fontId="0" type="Hiragana"/>
  </si>
  <si>
    <t>9/2加保</t>
    <phoneticPr fontId="0" type="Hiragana"/>
  </si>
  <si>
    <t>9/3退保</t>
    <phoneticPr fontId="0" type="Hiragana"/>
  </si>
  <si>
    <t>外勞</t>
    <phoneticPr fontId="0" type="Hiragana"/>
  </si>
  <si>
    <t>全興造粒課</t>
    <phoneticPr fontId="0" type="Hiragana"/>
  </si>
  <si>
    <t>9/4入境，9/4加保，9/5上班</t>
    <phoneticPr fontId="0" type="Hiragana"/>
  </si>
  <si>
    <t>03484</t>
    <phoneticPr fontId="0" type="Hiragana"/>
  </si>
  <si>
    <t>03417</t>
  </si>
  <si>
    <t>03426</t>
    <phoneticPr fontId="0" type="Hiragana"/>
  </si>
  <si>
    <t>壓縮車司機</t>
    <phoneticPr fontId="0" type="Hiragana"/>
  </si>
  <si>
    <t>03449</t>
    <phoneticPr fontId="0" type="Hiragana"/>
  </si>
  <si>
    <t>03360</t>
    <phoneticPr fontId="0" type="Hiragana"/>
  </si>
  <si>
    <t>3.5噸司機</t>
    <phoneticPr fontId="0" type="Hiragana"/>
  </si>
  <si>
    <t>作業員</t>
    <phoneticPr fontId="0" type="Hiragana"/>
  </si>
  <si>
    <t>03485</t>
    <phoneticPr fontId="0" type="Hiragana"/>
  </si>
  <si>
    <t>03486</t>
    <phoneticPr fontId="0" type="Hiragana"/>
  </si>
  <si>
    <t>03487</t>
    <phoneticPr fontId="0" type="Hiragana"/>
  </si>
  <si>
    <t>9/9加保</t>
    <phoneticPr fontId="0" type="Hiragana"/>
  </si>
  <si>
    <t>03488</t>
    <phoneticPr fontId="0" type="Hiragana"/>
  </si>
  <si>
    <t>03489</t>
    <phoneticPr fontId="0" type="Hiragana"/>
  </si>
  <si>
    <t>9/10加保</t>
    <phoneticPr fontId="0" type="Hiragana"/>
  </si>
  <si>
    <t>03490</t>
    <phoneticPr fontId="0" type="Hiragana"/>
  </si>
  <si>
    <t>副工程師</t>
    <phoneticPr fontId="0" type="Hiragana"/>
  </si>
  <si>
    <t>網管工程課</t>
    <phoneticPr fontId="0" type="Hiragana"/>
  </si>
  <si>
    <t>02892</t>
    <phoneticPr fontId="0" type="Hiragana"/>
  </si>
  <si>
    <t>主辦會計</t>
    <phoneticPr fontId="0" type="Hiragana"/>
  </si>
  <si>
    <t>03246</t>
    <phoneticPr fontId="0" type="Hiragana"/>
  </si>
  <si>
    <t>助理會計</t>
    <phoneticPr fontId="0" type="Hiragana"/>
  </si>
  <si>
    <t>3.5T司機</t>
    <phoneticPr fontId="0" type="Hiragana"/>
  </si>
  <si>
    <t>03491</t>
    <phoneticPr fontId="0" type="Hiragana"/>
  </si>
  <si>
    <t>專員</t>
    <phoneticPr fontId="0" type="Hiragana"/>
  </si>
  <si>
    <t>金馬站</t>
    <phoneticPr fontId="0" type="Hiragana"/>
  </si>
  <si>
    <t>03492</t>
    <phoneticPr fontId="0" type="Hiragana"/>
  </si>
  <si>
    <t>03493</t>
    <phoneticPr fontId="0" type="Hiragana"/>
  </si>
  <si>
    <t>03494</t>
    <phoneticPr fontId="0" type="Hiragana"/>
  </si>
  <si>
    <t>03495</t>
    <phoneticPr fontId="0" type="Hiragana"/>
  </si>
  <si>
    <t>03437</t>
    <phoneticPr fontId="0" type="Hiragana"/>
  </si>
  <si>
    <t>B</t>
    <phoneticPr fontId="0" type="Hiragana"/>
  </si>
  <si>
    <t>03496</t>
    <phoneticPr fontId="0" type="Hiragana"/>
  </si>
  <si>
    <t>9/17退保</t>
    <phoneticPr fontId="0" type="Hiragana"/>
  </si>
  <si>
    <t>凃芳宜</t>
    <phoneticPr fontId="0" type="Hiragana"/>
  </si>
  <si>
    <t>林德順</t>
    <phoneticPr fontId="0" type="Hiragana"/>
  </si>
  <si>
    <t>湯國宏</t>
    <phoneticPr fontId="0" type="Hiragana"/>
  </si>
  <si>
    <t>傑朋</t>
    <phoneticPr fontId="0" type="Hiragana"/>
  </si>
  <si>
    <t>劉語娟</t>
    <phoneticPr fontId="0" type="Hiragana"/>
  </si>
  <si>
    <t>陳柄噥</t>
    <phoneticPr fontId="0" type="Hiragana"/>
  </si>
  <si>
    <t>陳建州</t>
    <phoneticPr fontId="0" type="Hiragana"/>
  </si>
  <si>
    <t>謝淇如</t>
    <phoneticPr fontId="0" type="Hiragana"/>
  </si>
  <si>
    <t>石培瀚</t>
    <phoneticPr fontId="0" type="Hiragana"/>
  </si>
  <si>
    <t>王穎慧</t>
    <phoneticPr fontId="0" type="Hiragana"/>
  </si>
  <si>
    <t>張育甄</t>
    <phoneticPr fontId="0" type="Hiragana"/>
  </si>
  <si>
    <t>林惠雯</t>
    <phoneticPr fontId="0" type="Hiragana"/>
  </si>
  <si>
    <t>黃柏恩</t>
    <phoneticPr fontId="0" type="Hiragana"/>
  </si>
  <si>
    <t>陳育琮</t>
    <phoneticPr fontId="0" type="Hiragana"/>
  </si>
  <si>
    <t>張燕盈</t>
    <phoneticPr fontId="0" type="Hiragana"/>
  </si>
  <si>
    <t>9/17加保(不加健保)</t>
    <phoneticPr fontId="0" type="Hiragana"/>
  </si>
  <si>
    <t>已保：勞、團、健(9/17)</t>
    <phoneticPr fontId="0" type="Hiragana"/>
  </si>
  <si>
    <t>03471</t>
    <phoneticPr fontId="0" type="Hiragana"/>
  </si>
  <si>
    <t>管理師</t>
    <phoneticPr fontId="0" type="Hiragana"/>
  </si>
  <si>
    <t>營運管理部</t>
    <phoneticPr fontId="0" type="Hiragana"/>
  </si>
  <si>
    <t>03307</t>
    <phoneticPr fontId="0" type="Hiragana"/>
  </si>
  <si>
    <t>助理會計</t>
    <phoneticPr fontId="0" type="Hiragana"/>
  </si>
  <si>
    <t>全興造粒課</t>
    <phoneticPr fontId="0" type="Hiragana"/>
  </si>
  <si>
    <t>9/18退保</t>
    <phoneticPr fontId="0" type="Hiragana"/>
  </si>
  <si>
    <t>03492</t>
    <phoneticPr fontId="0" type="Hiragana"/>
  </si>
  <si>
    <t>H0014</t>
    <phoneticPr fontId="0" type="Hiragana"/>
  </si>
  <si>
    <t>宏偉處理課</t>
    <phoneticPr fontId="0" type="Hiragana"/>
  </si>
  <si>
    <t>03497</t>
    <phoneticPr fontId="0" type="Hiragana"/>
  </si>
  <si>
    <t>03498</t>
    <phoneticPr fontId="0" type="Hiragana"/>
  </si>
  <si>
    <t>03499</t>
    <phoneticPr fontId="0" type="Hiragana"/>
  </si>
  <si>
    <t>張珈菱</t>
    <phoneticPr fontId="0" type="Hiragana"/>
  </si>
  <si>
    <t>張仁基</t>
    <phoneticPr fontId="0" type="Hiragana"/>
  </si>
  <si>
    <t>家電回收課</t>
    <phoneticPr fontId="0" type="Hiragana"/>
  </si>
  <si>
    <t>助理管理師</t>
    <phoneticPr fontId="0" type="Hiragana"/>
  </si>
  <si>
    <t>竹北站</t>
    <phoneticPr fontId="0" type="Hiragana"/>
  </si>
  <si>
    <t>主管司機</t>
    <phoneticPr fontId="0" type="Hiragana"/>
  </si>
  <si>
    <t>人資部</t>
    <phoneticPr fontId="0" type="Hiragana"/>
  </si>
  <si>
    <t>9/23加保</t>
    <phoneticPr fontId="0" type="Hiragana"/>
  </si>
  <si>
    <t>03496</t>
  </si>
  <si>
    <t>03499</t>
  </si>
  <si>
    <t>侯瓊茹</t>
    <phoneticPr fontId="0" type="Hiragana"/>
  </si>
  <si>
    <t>才榮</t>
    <phoneticPr fontId="0" type="Hiragana"/>
  </si>
  <si>
    <t>03461</t>
  </si>
  <si>
    <t>業務開發部</t>
  </si>
  <si>
    <t>黃莉婷</t>
    <phoneticPr fontId="0" type="Hiragana"/>
  </si>
  <si>
    <t>李義壕</t>
    <phoneticPr fontId="0" type="Hiragana"/>
  </si>
  <si>
    <t>邱乾欽</t>
    <phoneticPr fontId="0" type="Hiragana"/>
  </si>
  <si>
    <t>徐嘉妡</t>
    <phoneticPr fontId="0" type="Hiragana"/>
  </si>
  <si>
    <t>翁嘉偉</t>
    <phoneticPr fontId="0" type="Hiragana"/>
  </si>
  <si>
    <t>吳苡柔</t>
    <phoneticPr fontId="0" type="Hiragana"/>
  </si>
  <si>
    <t>葉凱荃</t>
    <phoneticPr fontId="0" type="Hiragana"/>
  </si>
  <si>
    <t>文秋婷</t>
    <phoneticPr fontId="0" type="Hiragana"/>
  </si>
  <si>
    <t>許民宗</t>
    <phoneticPr fontId="0" type="Hiragana"/>
  </si>
  <si>
    <t>陳莉楨</t>
    <phoneticPr fontId="0" type="Hiragana"/>
  </si>
  <si>
    <t>許進宏</t>
    <phoneticPr fontId="0" type="Hiragana"/>
  </si>
  <si>
    <t>03206</t>
    <phoneticPr fontId="0" type="Hiragana"/>
  </si>
  <si>
    <t>02076</t>
    <phoneticPr fontId="0" type="Hiragana"/>
  </si>
  <si>
    <t>加盟通路部</t>
    <phoneticPr fontId="0" type="Hiragana"/>
  </si>
  <si>
    <t>副理</t>
    <phoneticPr fontId="0" type="Hiragana"/>
  </si>
  <si>
    <t>專員</t>
    <phoneticPr fontId="0" type="Hiragana"/>
  </si>
  <si>
    <t>宏偉處理課</t>
    <phoneticPr fontId="0" type="Hiragana"/>
  </si>
  <si>
    <t>外勞回聘年資不繼續</t>
    <phoneticPr fontId="0" type="Hiragana"/>
  </si>
  <si>
    <t>H0012</t>
    <phoneticPr fontId="0" type="Hiragana"/>
  </si>
  <si>
    <t>外勞</t>
    <phoneticPr fontId="0" type="Hiragana"/>
  </si>
  <si>
    <t>03500</t>
    <phoneticPr fontId="0" type="Hiragana"/>
  </si>
  <si>
    <t>回聘：10/1上班，10/1加保(原工號)</t>
    <phoneticPr fontId="0" type="Hiragana"/>
  </si>
  <si>
    <t>健保轉出證明OK</t>
    <phoneticPr fontId="0" type="Hiragana"/>
  </si>
  <si>
    <t>03501</t>
    <phoneticPr fontId="0" type="Hiragana"/>
  </si>
  <si>
    <t>助理會計</t>
    <phoneticPr fontId="0" type="Hiragana"/>
  </si>
  <si>
    <t>林玲如</t>
    <phoneticPr fontId="0" type="Hiragana"/>
  </si>
  <si>
    <t>副理</t>
    <phoneticPr fontId="0" type="Hiragana"/>
  </si>
  <si>
    <t>加盟通路部</t>
    <phoneticPr fontId="0" type="Hiragana"/>
  </si>
  <si>
    <t>03502</t>
    <phoneticPr fontId="0" type="Hiragana"/>
  </si>
  <si>
    <t>03324</t>
    <phoneticPr fontId="0" type="Hiragana"/>
  </si>
  <si>
    <t>中區業務一課</t>
    <phoneticPr fontId="0" type="Hiragana"/>
  </si>
  <si>
    <t>儲備幹部</t>
    <phoneticPr fontId="0" type="Hiragana"/>
  </si>
  <si>
    <t>錢敏如</t>
    <phoneticPr fontId="0" type="Hiragana"/>
  </si>
  <si>
    <t>業務部行政管理課</t>
    <phoneticPr fontId="0" type="Hiragana"/>
  </si>
  <si>
    <t>法務及環安課</t>
    <phoneticPr fontId="0" type="Hiragana"/>
  </si>
  <si>
    <t>北區業務一課</t>
    <phoneticPr fontId="0" type="Hiragana"/>
  </si>
  <si>
    <t>03503</t>
    <phoneticPr fontId="0" type="Hiragana"/>
  </si>
  <si>
    <t>03504</t>
    <phoneticPr fontId="0" type="Hiragana"/>
  </si>
  <si>
    <t>彭文傑</t>
    <phoneticPr fontId="0" type="Hiragana"/>
  </si>
  <si>
    <t>副管理師</t>
    <phoneticPr fontId="0" type="Hiragana"/>
  </si>
  <si>
    <t>管理師</t>
    <phoneticPr fontId="0" type="Hiragana"/>
  </si>
  <si>
    <t>3.5T司機</t>
    <phoneticPr fontId="0" type="Hiragana"/>
  </si>
  <si>
    <t>03136</t>
    <phoneticPr fontId="0" type="Hiragana"/>
  </si>
  <si>
    <t>軟體開發課</t>
    <phoneticPr fontId="0" type="Hiragana"/>
  </si>
  <si>
    <t>工程師</t>
    <phoneticPr fontId="0" type="Hiragana"/>
  </si>
  <si>
    <t>03100</t>
    <phoneticPr fontId="0" type="Hiragana"/>
  </si>
  <si>
    <t>土城中華站</t>
    <phoneticPr fontId="0" type="Hiragana"/>
  </si>
  <si>
    <t>儲備幹部</t>
    <phoneticPr fontId="0" type="Hiragana"/>
  </si>
  <si>
    <t>03505</t>
    <phoneticPr fontId="0" type="Hiragana"/>
  </si>
  <si>
    <t>03502</t>
  </si>
  <si>
    <t>10/2入境，10/2加保，10/4上班</t>
    <phoneticPr fontId="0" type="Hiragana"/>
  </si>
  <si>
    <t>10/9退保</t>
    <phoneticPr fontId="0" type="Hiragana"/>
  </si>
  <si>
    <t>03439</t>
    <phoneticPr fontId="0" type="Hiragana"/>
  </si>
  <si>
    <t>高級管理師</t>
    <phoneticPr fontId="0" type="Hiragana"/>
  </si>
  <si>
    <t>人資部管理課</t>
    <phoneticPr fontId="0" type="Hiragana"/>
  </si>
  <si>
    <t>10/14退保</t>
    <phoneticPr fontId="0" type="Hiragana"/>
  </si>
  <si>
    <t>03506</t>
    <phoneticPr fontId="0" type="Hiragana"/>
  </si>
  <si>
    <t>林盈佩</t>
    <phoneticPr fontId="0" type="Hiragana"/>
  </si>
  <si>
    <t>10/14加保</t>
    <phoneticPr fontId="0" type="Hiragana"/>
  </si>
  <si>
    <t>10/15退保</t>
  </si>
  <si>
    <t>03473</t>
    <phoneticPr fontId="0" type="Hiragana"/>
  </si>
  <si>
    <t>作業員</t>
    <phoneticPr fontId="0" type="Hiragana"/>
  </si>
  <si>
    <t>03507</t>
    <phoneticPr fontId="0" type="Hiragana"/>
  </si>
  <si>
    <t>03508</t>
    <phoneticPr fontId="0" type="Hiragana"/>
  </si>
  <si>
    <t>蕭可法</t>
    <phoneticPr fontId="0" type="Hiragana"/>
  </si>
  <si>
    <t>盧明源</t>
    <phoneticPr fontId="0" type="Hiragana"/>
  </si>
  <si>
    <t>田正榮</t>
    <phoneticPr fontId="0" type="Hiragana"/>
  </si>
  <si>
    <t>部門</t>
    <phoneticPr fontId="0" type="Hiragana"/>
  </si>
  <si>
    <t>C</t>
    <phoneticPr fontId="0" type="Hiragana"/>
  </si>
  <si>
    <t>已保：勞、團、健(10/16)</t>
    <phoneticPr fontId="0" type="Hiragana"/>
  </si>
  <si>
    <t>6/3退保</t>
    <phoneticPr fontId="0" type="Hiragana"/>
  </si>
  <si>
    <t>03509</t>
    <phoneticPr fontId="0" type="Hiragana"/>
  </si>
  <si>
    <t>中區業務一課</t>
    <phoneticPr fontId="0" type="Hiragana"/>
  </si>
  <si>
    <t>儲備幹部</t>
    <phoneticPr fontId="0" type="Hiragana"/>
  </si>
  <si>
    <t>03510</t>
    <phoneticPr fontId="0" type="Hiragana"/>
  </si>
  <si>
    <t>03511</t>
    <phoneticPr fontId="0" type="Hiragana"/>
  </si>
  <si>
    <t>黃建豐</t>
    <phoneticPr fontId="0" type="Hiragana"/>
  </si>
  <si>
    <t>林德宣</t>
    <phoneticPr fontId="0" type="Hiragana"/>
  </si>
  <si>
    <t>吳宜欣</t>
    <phoneticPr fontId="0" type="Hiragana"/>
  </si>
  <si>
    <t>10/21加保</t>
    <phoneticPr fontId="0" type="Hiragana"/>
  </si>
  <si>
    <t>謝琬婷</t>
    <phoneticPr fontId="0" type="Hiragana"/>
  </si>
  <si>
    <t>資訊部軟體開發課</t>
    <phoneticPr fontId="0" type="Hiragana"/>
  </si>
  <si>
    <t>楊詠安</t>
  </si>
  <si>
    <t>副工程師</t>
  </si>
  <si>
    <t>03512</t>
    <phoneticPr fontId="0" type="Hiragana"/>
  </si>
  <si>
    <t>03513</t>
    <phoneticPr fontId="0" type="Hiragana"/>
  </si>
  <si>
    <t>03514</t>
    <phoneticPr fontId="0" type="Hiragana"/>
  </si>
  <si>
    <t>03515</t>
    <phoneticPr fontId="0" type="Hiragana"/>
  </si>
  <si>
    <t>楊豐綺</t>
    <phoneticPr fontId="0" type="Hiragana"/>
  </si>
  <si>
    <t>03219</t>
  </si>
  <si>
    <t>03453</t>
  </si>
  <si>
    <t>國際事業部</t>
    <phoneticPr fontId="0" type="Hiragana"/>
  </si>
  <si>
    <t>03316</t>
    <phoneticPr fontId="36" type="noConversion"/>
  </si>
  <si>
    <t>全興處理一課</t>
    <phoneticPr fontId="36" type="noConversion"/>
  </si>
  <si>
    <t>外勞</t>
    <phoneticPr fontId="36" type="noConversion"/>
  </si>
  <si>
    <t>03494</t>
    <phoneticPr fontId="0" type="Hiragana"/>
  </si>
  <si>
    <t>電商開發課</t>
  </si>
  <si>
    <t>dfsuggest00019263</t>
    <phoneticPr fontId="0" type="Hiragana"/>
  </si>
  <si>
    <t>人資課</t>
    <phoneticPr fontId="0" type="Hiragana"/>
  </si>
  <si>
    <t>03362</t>
    <phoneticPr fontId="0" type="Hiragana"/>
  </si>
  <si>
    <t>副管理師</t>
    <phoneticPr fontId="0" type="Hiragana"/>
  </si>
  <si>
    <t>03512</t>
    <phoneticPr fontId="0" type="Hiragana"/>
  </si>
  <si>
    <t>張燕盈</t>
    <phoneticPr fontId="0" type="Hiragana"/>
  </si>
  <si>
    <t>錢敏如</t>
    <phoneticPr fontId="0" type="Hiragana"/>
  </si>
  <si>
    <t>侯瓊茹</t>
    <phoneticPr fontId="0" type="Hiragana"/>
  </si>
  <si>
    <t>未報到</t>
    <phoneticPr fontId="0" type="Hiragana"/>
  </si>
  <si>
    <t>11/1加保</t>
    <phoneticPr fontId="0" type="Hiragana"/>
  </si>
  <si>
    <t>中區業務三課</t>
  </si>
  <si>
    <t>11/4退保</t>
    <phoneticPr fontId="0" type="Hiragana"/>
  </si>
  <si>
    <t>11/4加保</t>
    <phoneticPr fontId="0" type="Hiragana"/>
  </si>
  <si>
    <t>03516</t>
    <phoneticPr fontId="0" type="Hiragana"/>
  </si>
  <si>
    <t>03517</t>
    <phoneticPr fontId="0" type="Hiragana"/>
  </si>
  <si>
    <t>03514</t>
    <phoneticPr fontId="0" type="Hiragana"/>
  </si>
  <si>
    <t>11/5加保</t>
    <phoneticPr fontId="0" type="Hiragana"/>
  </si>
  <si>
    <t xml:space="preserve">            </t>
    <phoneticPr fontId="0" type="Hiragana"/>
  </si>
  <si>
    <t>廖峻偉</t>
    <phoneticPr fontId="0" type="Hiragana"/>
  </si>
  <si>
    <t>黃柏恩</t>
    <phoneticPr fontId="0" type="Hiragana"/>
  </si>
  <si>
    <t>楊豐綺</t>
    <phoneticPr fontId="0" type="Hiragana"/>
  </si>
  <si>
    <t>03518</t>
    <phoneticPr fontId="0" type="Hiragana"/>
  </si>
  <si>
    <t>11/8退保</t>
    <phoneticPr fontId="0" type="Hiragana"/>
  </si>
  <si>
    <t>11/11退保</t>
    <phoneticPr fontId="0" type="Hiragana"/>
  </si>
  <si>
    <t>陳巧容</t>
    <phoneticPr fontId="0" type="Hiragana"/>
  </si>
  <si>
    <t>03519</t>
    <phoneticPr fontId="0" type="Hiragana"/>
  </si>
  <si>
    <t>業務開發部</t>
    <phoneticPr fontId="0" type="Hiragana"/>
  </si>
  <si>
    <t>國際事業部</t>
    <phoneticPr fontId="0" type="Hiragana"/>
  </si>
  <si>
    <t>羅皓睿</t>
    <phoneticPr fontId="0" type="Hiragana"/>
  </si>
  <si>
    <t>全興營業課</t>
    <phoneticPr fontId="0" type="Hiragana"/>
  </si>
  <si>
    <t>11/13加保</t>
    <phoneticPr fontId="0" type="Hiragana"/>
  </si>
  <si>
    <t>03520</t>
    <phoneticPr fontId="0" type="Hiragana"/>
  </si>
  <si>
    <t>03521</t>
    <phoneticPr fontId="0" type="Hiragana"/>
  </si>
  <si>
    <t>11/14退保</t>
    <phoneticPr fontId="0" type="Hiragana"/>
  </si>
  <si>
    <t>陳映廷</t>
    <phoneticPr fontId="0" type="Hiragana"/>
  </si>
  <si>
    <t>黃佑華</t>
    <phoneticPr fontId="0" type="Hiragana"/>
  </si>
  <si>
    <t>趙柏榕</t>
    <phoneticPr fontId="0" type="Hiragana"/>
  </si>
  <si>
    <t>11/15退保</t>
    <phoneticPr fontId="0" type="Hiragana"/>
  </si>
  <si>
    <t>03522</t>
    <phoneticPr fontId="0" type="Hiragana"/>
  </si>
  <si>
    <t>03523</t>
    <phoneticPr fontId="0" type="Hiragana"/>
  </si>
  <si>
    <t>01629</t>
    <phoneticPr fontId="0" type="Hiragana"/>
  </si>
  <si>
    <t>11/19退保(與員工收取至11/15，差額由公司負擔)</t>
    <phoneticPr fontId="0" type="Hiragana"/>
  </si>
  <si>
    <t>11/19退保</t>
    <phoneticPr fontId="0" type="Hiragana"/>
  </si>
  <si>
    <t>全興造粒課</t>
    <phoneticPr fontId="0" type="Hiragana"/>
  </si>
  <si>
    <t>03489</t>
    <phoneticPr fontId="0" type="Hiragana"/>
  </si>
  <si>
    <t>02213</t>
    <phoneticPr fontId="0" type="Hiragana"/>
  </si>
  <si>
    <t>11/22退保</t>
    <phoneticPr fontId="0" type="Hiragana"/>
  </si>
  <si>
    <t>11/26退保</t>
    <phoneticPr fontId="0" type="Hiragana"/>
  </si>
  <si>
    <t>納財</t>
    <phoneticPr fontId="0" type="Hiragana"/>
  </si>
  <si>
    <t>全興處理一課</t>
    <phoneticPr fontId="0" type="Hiragana"/>
  </si>
  <si>
    <t>外勞</t>
    <phoneticPr fontId="0" type="Hiragana"/>
  </si>
  <si>
    <t>11/25入境、11/27上班&amp;加保</t>
    <phoneticPr fontId="0" type="Hiragana"/>
  </si>
  <si>
    <t>03524</t>
    <phoneticPr fontId="0" type="Hiragana"/>
  </si>
  <si>
    <t>副理</t>
    <phoneticPr fontId="0" type="Hiragana"/>
  </si>
  <si>
    <t>張詮偉</t>
    <phoneticPr fontId="0" type="Hiragana"/>
  </si>
  <si>
    <t>許丁文</t>
    <phoneticPr fontId="0" type="Hiragana"/>
  </si>
  <si>
    <t>謝淇如</t>
    <phoneticPr fontId="0" type="Hiragana"/>
  </si>
  <si>
    <t>蔡惠如</t>
    <phoneticPr fontId="0" type="Hiragana"/>
  </si>
  <si>
    <r>
      <t>2018/9/1-</t>
    </r>
    <r>
      <rPr>
        <sz val="12"/>
        <color rgb="FFFF0000"/>
        <rFont val="微軟正黑體"/>
        <family val="2"/>
        <charset val="136"/>
      </rPr>
      <t>2020</t>
    </r>
    <r>
      <rPr>
        <sz val="12"/>
        <rFont val="微軟正黑體"/>
        <family val="2"/>
        <charset val="136"/>
      </rPr>
      <t>/6/30育嬰留停(提前至108/12/2回任)</t>
    </r>
    <phoneticPr fontId="0" type="Hiragana"/>
  </si>
  <si>
    <t>2018/12/7-2019/6/6育嬰留停，已離職</t>
    <phoneticPr fontId="0" type="Hiragana"/>
  </si>
  <si>
    <t>林宛諄</t>
    <phoneticPr fontId="0" type="Hiragana"/>
  </si>
  <si>
    <t>陳悅綺</t>
    <phoneticPr fontId="0" type="Hiragana"/>
  </si>
  <si>
    <t>助理會計</t>
    <phoneticPr fontId="0" type="Hiragana"/>
  </si>
  <si>
    <t>王嘉彬</t>
    <phoneticPr fontId="0" type="Hiragana"/>
  </si>
  <si>
    <t>郭軒宏</t>
    <phoneticPr fontId="0" type="Hiragana"/>
  </si>
  <si>
    <t>楊國明</t>
    <phoneticPr fontId="0" type="Hiragana"/>
  </si>
  <si>
    <r>
      <t>11/29退保</t>
    </r>
    <r>
      <rPr>
        <sz val="10"/>
        <rFont val="微軟正黑體"/>
        <family val="2"/>
        <charset val="136"/>
      </rPr>
      <t>(原訂11/29離職並退保，12/1確認薪資及健保以整月計算)</t>
    </r>
    <phoneticPr fontId="0" type="Hiragana"/>
  </si>
  <si>
    <t>11/29-12/3曠職3天；12/3退保</t>
    <phoneticPr fontId="0" type="Hiragana"/>
  </si>
  <si>
    <t>存證信函</t>
    <phoneticPr fontId="0" type="Hiragana"/>
  </si>
  <si>
    <t>已保：勞、團、健(12/3)</t>
    <phoneticPr fontId="0" type="Hiragana"/>
  </si>
  <si>
    <t>賴郁如</t>
    <phoneticPr fontId="0" type="Hiragana"/>
  </si>
  <si>
    <t>客服行銷課</t>
    <phoneticPr fontId="0" type="Hiragana"/>
  </si>
  <si>
    <t>03525</t>
    <phoneticPr fontId="0" type="Hiragana"/>
  </si>
  <si>
    <t>助理管理師</t>
    <phoneticPr fontId="0" type="Hiragana"/>
  </si>
  <si>
    <r>
      <t>育嬰留職停薪提前回任</t>
    </r>
    <r>
      <rPr>
        <sz val="10"/>
        <rFont val="Microsoft JhengHei UI"/>
        <family val="2"/>
        <charset val="136"/>
      </rPr>
      <t>，12/2補保勞退</t>
    </r>
    <phoneticPr fontId="0" type="Hiragana"/>
  </si>
  <si>
    <t>12/6退保</t>
    <phoneticPr fontId="0" type="Hiragana"/>
  </si>
  <si>
    <t>03526</t>
    <phoneticPr fontId="0" type="Hiragana"/>
  </si>
  <si>
    <t>中區業務二課</t>
    <phoneticPr fontId="0" type="Hiragana"/>
  </si>
  <si>
    <t>12/7退保</t>
    <phoneticPr fontId="0" type="Hiragana"/>
  </si>
  <si>
    <t>12/9加保</t>
    <phoneticPr fontId="0" type="Hiragana"/>
  </si>
  <si>
    <t>03527</t>
    <phoneticPr fontId="0" type="Hiragana"/>
  </si>
  <si>
    <t>12/11加保</t>
    <phoneticPr fontId="0" type="Hiragana"/>
  </si>
  <si>
    <t>03528</t>
    <phoneticPr fontId="0" type="Hiragana"/>
  </si>
  <si>
    <t>02710</t>
    <phoneticPr fontId="0" type="Hiragana"/>
  </si>
  <si>
    <t>資訊部</t>
    <phoneticPr fontId="0" type="Hiragana"/>
  </si>
  <si>
    <t>工程師</t>
    <phoneticPr fontId="0" type="Hiragana"/>
  </si>
  <si>
    <t>蔡宜涵</t>
    <phoneticPr fontId="0" type="Hiragana"/>
  </si>
  <si>
    <t>03529</t>
    <phoneticPr fontId="0" type="Hiragana"/>
  </si>
  <si>
    <t>03530</t>
    <phoneticPr fontId="0" type="Hiragana"/>
  </si>
  <si>
    <t>12/16加保</t>
    <phoneticPr fontId="0" type="Hiragana"/>
  </si>
  <si>
    <t>電商部客服行銷課</t>
    <phoneticPr fontId="0" type="Hiragana"/>
  </si>
  <si>
    <t>03531</t>
    <phoneticPr fontId="0" type="Hiragana"/>
  </si>
  <si>
    <t>12/23加保</t>
    <phoneticPr fontId="0" type="Hiragana"/>
  </si>
  <si>
    <t>03361</t>
    <phoneticPr fontId="0" type="Hiragana"/>
  </si>
  <si>
    <t>北區業務二課</t>
    <phoneticPr fontId="0" type="Hiragana"/>
  </si>
  <si>
    <t>03517</t>
    <phoneticPr fontId="0" type="Hiragana"/>
  </si>
  <si>
    <t>副理</t>
    <phoneticPr fontId="0" type="Hiragana"/>
  </si>
  <si>
    <t>研發部</t>
    <phoneticPr fontId="0" type="Hiragana"/>
  </si>
  <si>
    <t>何宇鈞</t>
    <phoneticPr fontId="0" type="Hiragana"/>
  </si>
  <si>
    <t>03532</t>
    <phoneticPr fontId="0" type="Hiragana"/>
  </si>
  <si>
    <t>電商部家電回收課</t>
    <phoneticPr fontId="0" type="Hiragana"/>
  </si>
  <si>
    <t>12/31退保</t>
    <phoneticPr fontId="0" type="Hiragana"/>
  </si>
  <si>
    <t>薪資結至11/10，勞健保費計至12/26，12/26結算退保</t>
    <phoneticPr fontId="0" type="Hiragana"/>
  </si>
  <si>
    <t>03533</t>
    <phoneticPr fontId="0" type="Hiragana"/>
  </si>
  <si>
    <t>1/2加保</t>
    <phoneticPr fontId="0" type="Hiragana"/>
  </si>
  <si>
    <t>03245</t>
    <phoneticPr fontId="0" type="Hiragana"/>
  </si>
  <si>
    <t>作業員</t>
    <phoneticPr fontId="0" type="Hiragana"/>
  </si>
  <si>
    <t>V</t>
    <phoneticPr fontId="0" type="Hiragana"/>
  </si>
  <si>
    <t>1/6退保</t>
    <phoneticPr fontId="0" type="Hiragana"/>
  </si>
  <si>
    <t>施承享</t>
    <phoneticPr fontId="0" type="Hiragana"/>
  </si>
  <si>
    <t>陳冠華</t>
    <phoneticPr fontId="0" type="Hiragana"/>
  </si>
  <si>
    <t>楊國明</t>
    <phoneticPr fontId="0" type="Hiragana"/>
  </si>
  <si>
    <t>03533</t>
    <phoneticPr fontId="0" type="Hiragana"/>
  </si>
  <si>
    <t>資訊部</t>
    <phoneticPr fontId="0" type="Hiragana"/>
  </si>
  <si>
    <t>顧浩瀛</t>
    <phoneticPr fontId="0" type="Hiragana"/>
  </si>
  <si>
    <t>經理</t>
    <phoneticPr fontId="0" type="Hiragana"/>
  </si>
  <si>
    <t>人資部</t>
    <phoneticPr fontId="0" type="Hiragana"/>
  </si>
  <si>
    <t>温壽昌</t>
    <phoneticPr fontId="0" type="Hiragana"/>
  </si>
  <si>
    <t>營運部</t>
    <phoneticPr fontId="0" type="Hiragana"/>
  </si>
  <si>
    <t>儲備幹部</t>
    <phoneticPr fontId="0" type="Hiragana"/>
  </si>
  <si>
    <t>03534</t>
    <phoneticPr fontId="0" type="Hiragana"/>
  </si>
  <si>
    <t>組長</t>
    <phoneticPr fontId="0" type="Hiragana"/>
  </si>
  <si>
    <t>北區業務二課</t>
    <phoneticPr fontId="0" type="Hiragana"/>
  </si>
  <si>
    <t>03535</t>
    <phoneticPr fontId="0" type="Hiragana"/>
  </si>
  <si>
    <t>人資部</t>
    <phoneticPr fontId="0" type="Hiragana"/>
  </si>
  <si>
    <t>03536</t>
    <phoneticPr fontId="0" type="Hiragana"/>
  </si>
  <si>
    <t>主管司機</t>
    <phoneticPr fontId="0" type="Hiragana"/>
  </si>
  <si>
    <t>最後工作日(薪資結算)1/21 &amp;通報日1/21;資遣生效日1/30&amp;1/30退保</t>
    <phoneticPr fontId="0" type="Hiragana"/>
  </si>
  <si>
    <t>陳佳欣</t>
    <phoneticPr fontId="0" type="Hiragana"/>
  </si>
  <si>
    <t>王思方</t>
    <phoneticPr fontId="0" type="Hiragana"/>
  </si>
  <si>
    <t>張玲翔</t>
    <phoneticPr fontId="0" type="Hiragana"/>
  </si>
  <si>
    <t>吳爭</t>
    <phoneticPr fontId="0" type="Hiragana"/>
  </si>
  <si>
    <t>陳建逢</t>
    <phoneticPr fontId="0" type="Hiragana"/>
  </si>
  <si>
    <t>陳協志</t>
    <phoneticPr fontId="0" type="Hiragana"/>
  </si>
  <si>
    <t>劉明峰</t>
    <phoneticPr fontId="0" type="Hiragana"/>
  </si>
  <si>
    <t>北區業務一課</t>
    <phoneticPr fontId="0" type="Hiragana"/>
  </si>
  <si>
    <t>作業員</t>
    <phoneticPr fontId="0" type="Hiragana"/>
  </si>
  <si>
    <t>副管理師</t>
    <phoneticPr fontId="0" type="Hiragana"/>
  </si>
  <si>
    <t>1/31退保</t>
    <phoneticPr fontId="0" type="Hiragana"/>
  </si>
  <si>
    <t>1/31加保</t>
    <phoneticPr fontId="0" type="Hiragana"/>
  </si>
  <si>
    <t>李承澤</t>
    <phoneticPr fontId="0" type="Hiragana"/>
  </si>
  <si>
    <t>劉冠坊</t>
    <phoneticPr fontId="0" type="Hiragana"/>
  </si>
  <si>
    <t>2/3加保</t>
    <phoneticPr fontId="0" type="Hiragana"/>
  </si>
  <si>
    <t>03537</t>
    <phoneticPr fontId="0" type="Hiragana"/>
  </si>
  <si>
    <t>03538</t>
    <phoneticPr fontId="0" type="Hiragana"/>
  </si>
  <si>
    <t>劉明峰</t>
    <phoneticPr fontId="0" type="Hiragana"/>
  </si>
  <si>
    <t>藍永杰</t>
    <phoneticPr fontId="0" type="Hiragana"/>
  </si>
  <si>
    <t>作業員</t>
    <phoneticPr fontId="0" type="Hiragana"/>
  </si>
  <si>
    <t>3.5噸司機</t>
    <phoneticPr fontId="0" type="Hiragana"/>
  </si>
  <si>
    <t>草屯站</t>
    <phoneticPr fontId="0" type="Hiragana"/>
  </si>
  <si>
    <t>03338</t>
    <phoneticPr fontId="0" type="Hiragana"/>
  </si>
  <si>
    <t>03539</t>
    <phoneticPr fontId="0" type="Hiragana"/>
  </si>
  <si>
    <t>2/7加保</t>
    <phoneticPr fontId="0" type="Hiragana"/>
  </si>
  <si>
    <t>羅巧宜</t>
    <phoneticPr fontId="0" type="Hiragana"/>
  </si>
  <si>
    <t>高級管理師</t>
    <phoneticPr fontId="0" type="Hiragana"/>
  </si>
  <si>
    <t>03540</t>
    <phoneticPr fontId="0" type="Hiragana"/>
  </si>
  <si>
    <t>桑空</t>
    <phoneticPr fontId="0" type="Hiragana"/>
  </si>
  <si>
    <t>2/12退保</t>
    <phoneticPr fontId="0" type="Hiragana"/>
  </si>
  <si>
    <t>張建宏</t>
    <phoneticPr fontId="0" type="Hiragana"/>
  </si>
  <si>
    <t>呂軍億</t>
    <phoneticPr fontId="0" type="Hiragana"/>
  </si>
  <si>
    <t>送簽</t>
    <phoneticPr fontId="0" type="Hiragana"/>
  </si>
  <si>
    <t>中區業務三課</t>
    <phoneticPr fontId="0" type="Hiragana"/>
  </si>
  <si>
    <t>03493</t>
    <phoneticPr fontId="0" type="Hiragana"/>
  </si>
  <si>
    <t>V</t>
    <phoneticPr fontId="0" type="Hiragana"/>
  </si>
  <si>
    <t>2020/2/17-2020/8/16育嬰留停</t>
    <phoneticPr fontId="0" type="Hiragana"/>
  </si>
  <si>
    <t>2/14退保</t>
    <phoneticPr fontId="0" type="Hiragana"/>
  </si>
  <si>
    <t>林秀忠</t>
    <phoneticPr fontId="0" type="Hiragana"/>
  </si>
  <si>
    <t>作業員</t>
    <phoneticPr fontId="0" type="Hiragana"/>
  </si>
  <si>
    <t>X</t>
    <phoneticPr fontId="0" type="Hiragana"/>
  </si>
  <si>
    <t>僅做半天離職，2/17加退保(不計薪)</t>
    <phoneticPr fontId="0" type="Hiragana"/>
  </si>
  <si>
    <t>2/17加保</t>
    <phoneticPr fontId="0" type="Hiragana"/>
  </si>
  <si>
    <t>吳游</t>
    <phoneticPr fontId="0" type="Hiragana"/>
  </si>
  <si>
    <t>北區業務一課</t>
    <phoneticPr fontId="0" type="Hiragana"/>
  </si>
  <si>
    <t>游正達</t>
    <phoneticPr fontId="0" type="Hiragana"/>
  </si>
  <si>
    <t>北區業務二課</t>
    <phoneticPr fontId="0" type="Hiragana"/>
  </si>
  <si>
    <t>胡月蓉</t>
    <phoneticPr fontId="0" type="Hiragana"/>
  </si>
  <si>
    <t>2/24加保</t>
    <phoneticPr fontId="0" type="Hiragana"/>
  </si>
  <si>
    <t>03541</t>
    <phoneticPr fontId="0" type="Hiragana"/>
  </si>
  <si>
    <t>03542</t>
    <phoneticPr fontId="0" type="Hiragana"/>
  </si>
  <si>
    <t>03505</t>
    <phoneticPr fontId="0" type="Hiragana"/>
  </si>
  <si>
    <t>02224</t>
    <phoneticPr fontId="0" type="Hiragana"/>
  </si>
  <si>
    <t>夾子車司機</t>
    <phoneticPr fontId="0" type="Hiragana"/>
  </si>
  <si>
    <t>V</t>
    <phoneticPr fontId="0" type="Hiragana"/>
  </si>
  <si>
    <t>南區業務一課</t>
    <phoneticPr fontId="0" type="Hiragana"/>
  </si>
  <si>
    <t>安鳳婷</t>
    <phoneticPr fontId="0" type="Hiragana"/>
  </si>
  <si>
    <t>副管理師</t>
    <phoneticPr fontId="0" type="Hiragana"/>
  </si>
  <si>
    <t>國際事業部</t>
    <phoneticPr fontId="0" type="Hiragana"/>
  </si>
  <si>
    <t>03543</t>
    <phoneticPr fontId="0" type="Hiragana"/>
  </si>
  <si>
    <t>全興營業課</t>
    <phoneticPr fontId="0" type="Hiragana"/>
  </si>
  <si>
    <t>03255</t>
    <phoneticPr fontId="0" type="Hiragana"/>
  </si>
  <si>
    <t>助理會計</t>
    <phoneticPr fontId="0" type="Hiragana"/>
  </si>
  <si>
    <t>財務部會計課</t>
    <phoneticPr fontId="0" type="Hiragana"/>
  </si>
  <si>
    <t>03470</t>
    <phoneticPr fontId="0" type="Hiragana"/>
  </si>
  <si>
    <t>03536</t>
    <phoneticPr fontId="0" type="Hiragana"/>
  </si>
  <si>
    <t>北區業務二課</t>
    <phoneticPr fontId="0" type="Hiragana"/>
  </si>
  <si>
    <t>鄒武男</t>
    <phoneticPr fontId="0" type="Hiragana"/>
  </si>
  <si>
    <t>中區業務一課</t>
    <phoneticPr fontId="0" type="Hiragana"/>
  </si>
  <si>
    <t>胡力文</t>
    <phoneticPr fontId="0" type="Hiragana"/>
  </si>
  <si>
    <t>作業員</t>
    <phoneticPr fontId="0" type="Hiragana"/>
  </si>
  <si>
    <t>吉拉沙</t>
    <phoneticPr fontId="0" type="Hiragana"/>
  </si>
  <si>
    <t>2/27退保</t>
    <phoneticPr fontId="0" type="Hiragana"/>
  </si>
  <si>
    <t>蕭智偉</t>
    <phoneticPr fontId="0" type="Hiragana"/>
  </si>
  <si>
    <t>陳囿霖</t>
    <phoneticPr fontId="0" type="Hiragana"/>
  </si>
  <si>
    <t>03244</t>
    <phoneticPr fontId="0" type="Hiragana"/>
  </si>
  <si>
    <t>高級管理師</t>
    <phoneticPr fontId="0" type="Hiragana"/>
  </si>
  <si>
    <t>3/1復保(健保、勞退)</t>
    <phoneticPr fontId="0" type="Hiragana"/>
  </si>
  <si>
    <t>2019/08/05-2020/02/29 傷病留停</t>
    <phoneticPr fontId="0" type="Hiragana"/>
  </si>
  <si>
    <t>2/29退保</t>
    <phoneticPr fontId="0" type="Hiragana"/>
  </si>
  <si>
    <t>3/1加保</t>
    <phoneticPr fontId="0" type="Hiragana"/>
  </si>
  <si>
    <t>3/2加保</t>
    <phoneticPr fontId="0" type="Hiragana"/>
  </si>
  <si>
    <t>03544</t>
    <phoneticPr fontId="0" type="Hiragana"/>
  </si>
  <si>
    <t>03545</t>
    <phoneticPr fontId="0" type="Hiragana"/>
  </si>
  <si>
    <t>3/2退保</t>
    <phoneticPr fontId="0" type="Hiragana"/>
  </si>
  <si>
    <t>已保：勞、團、健</t>
    <phoneticPr fontId="0" type="Hiragana"/>
  </si>
  <si>
    <t>2/12入境加保(2/12-3/3防疫隔離)</t>
    <phoneticPr fontId="0" type="Hiragana"/>
  </si>
  <si>
    <t>全興造粒課</t>
    <phoneticPr fontId="0" type="Hiragana"/>
  </si>
  <si>
    <t>全興處理一課</t>
    <phoneticPr fontId="0" type="Hiragana"/>
  </si>
  <si>
    <t>03546</t>
    <phoneticPr fontId="0" type="Hiragana"/>
  </si>
  <si>
    <t>2/12入境加保(2/12-3/3防疫隔離)</t>
    <phoneticPr fontId="0" type="Hiragana"/>
  </si>
  <si>
    <t>03547</t>
  </si>
  <si>
    <t>03548</t>
  </si>
  <si>
    <t>最後工作日(薪資結算)2/29&amp;通報日2/24;資遣生效日3/4 &amp;3/4退保</t>
    <phoneticPr fontId="0" type="Hiragana"/>
  </si>
  <si>
    <t>中區業務二課</t>
    <phoneticPr fontId="0" type="Hiragana"/>
  </si>
  <si>
    <t>03508</t>
    <phoneticPr fontId="0" type="Hiragana"/>
  </si>
  <si>
    <t>V+簽呈</t>
    <phoneticPr fontId="0" type="Hiragana"/>
  </si>
  <si>
    <t>03433</t>
    <phoneticPr fontId="0" type="Hiragana"/>
  </si>
  <si>
    <t>3/5退保</t>
    <phoneticPr fontId="0" type="Hiragana"/>
  </si>
  <si>
    <t>儲備幹部</t>
    <phoneticPr fontId="0" type="Hiragana"/>
  </si>
  <si>
    <t>X</t>
    <phoneticPr fontId="0" type="Hiragana"/>
  </si>
  <si>
    <t>X</t>
    <phoneticPr fontId="0" type="Hiragana"/>
  </si>
  <si>
    <t>娜塔</t>
    <phoneticPr fontId="0" type="Hiragana"/>
  </si>
  <si>
    <t>3/4入境、3/6加保</t>
    <phoneticPr fontId="0" type="Hiragana"/>
  </si>
  <si>
    <t>仲介3/5下班才提供加保資料</t>
    <phoneticPr fontId="0" type="Hiragana"/>
  </si>
  <si>
    <t>南區業務一課</t>
    <phoneticPr fontId="0" type="Hiragana"/>
  </si>
  <si>
    <t>中區業務一課</t>
    <phoneticPr fontId="0" type="Hiragana"/>
  </si>
  <si>
    <t>作業員</t>
    <phoneticPr fontId="0" type="Hiragana"/>
  </si>
  <si>
    <t>中區業務二課</t>
    <phoneticPr fontId="0" type="Hiragana"/>
  </si>
  <si>
    <t>03549</t>
  </si>
  <si>
    <t>03550</t>
  </si>
  <si>
    <t>03551</t>
  </si>
  <si>
    <t>03552</t>
  </si>
  <si>
    <t>3/11加保</t>
    <phoneticPr fontId="0" type="Hiragana"/>
  </si>
  <si>
    <t>3/12加保</t>
    <phoneticPr fontId="0" type="Hiragana"/>
  </si>
  <si>
    <t>03553</t>
    <phoneticPr fontId="0" type="Hiragana"/>
  </si>
  <si>
    <t>劉春保</t>
    <phoneticPr fontId="0" type="Hiragana"/>
  </si>
  <si>
    <t>蔡嘉倫</t>
    <phoneticPr fontId="0" type="Hiragana"/>
  </si>
  <si>
    <t>03554</t>
    <phoneticPr fontId="0" type="Hiragana"/>
  </si>
  <si>
    <t>全興造粒課</t>
    <phoneticPr fontId="0" type="Hiragana"/>
  </si>
  <si>
    <t>陳國峰</t>
    <phoneticPr fontId="0" type="Hiragana"/>
  </si>
  <si>
    <t>外場人員</t>
    <phoneticPr fontId="0" type="Hiragana"/>
  </si>
  <si>
    <t>3/16加保</t>
    <phoneticPr fontId="0" type="Hiragana"/>
  </si>
  <si>
    <t>03555</t>
  </si>
  <si>
    <t>03556</t>
  </si>
  <si>
    <t>個人問題</t>
    <phoneticPr fontId="0" type="Hiragana"/>
  </si>
  <si>
    <t>另謀高就</t>
    <phoneticPr fontId="0" type="Hiragana"/>
  </si>
  <si>
    <t>3/17退保</t>
    <phoneticPr fontId="0" type="Hiragana"/>
  </si>
  <si>
    <t>電子商務部</t>
    <phoneticPr fontId="0" type="Hiragana"/>
  </si>
  <si>
    <t>工讀生</t>
    <phoneticPr fontId="0" type="Hiragana"/>
  </si>
  <si>
    <t>03557</t>
    <phoneticPr fontId="0" type="Hiragana"/>
  </si>
  <si>
    <t>連曠3天(3/11-3/13)</t>
    <phoneticPr fontId="0" type="Hiragana"/>
  </si>
  <si>
    <t>3/18退保</t>
    <phoneticPr fontId="0" type="Hiragana"/>
  </si>
  <si>
    <t>張依昕</t>
    <phoneticPr fontId="0" type="Hiragana"/>
  </si>
  <si>
    <t>3/23加保</t>
    <phoneticPr fontId="0" type="Hiragana"/>
  </si>
  <si>
    <t>夾子車司機</t>
    <phoneticPr fontId="0" type="Hiragana"/>
  </si>
  <si>
    <t>中區業務三課</t>
    <phoneticPr fontId="0" type="Hiragana"/>
  </si>
  <si>
    <t>作</t>
    <phoneticPr fontId="36" type="noConversion"/>
  </si>
  <si>
    <t>游淑芬</t>
    <phoneticPr fontId="0" type="Hiragana"/>
  </si>
  <si>
    <t>林玲如</t>
    <phoneticPr fontId="0" type="Hiragana"/>
  </si>
  <si>
    <t>張建宏</t>
    <phoneticPr fontId="0" type="Hiragana"/>
  </si>
  <si>
    <t>林婷華</t>
    <phoneticPr fontId="0" type="Hiragana"/>
  </si>
  <si>
    <t>03450</t>
    <phoneticPr fontId="0" type="Hiragana"/>
  </si>
  <si>
    <t>退休</t>
    <phoneticPr fontId="0" type="Hiragana"/>
  </si>
  <si>
    <t>3/25退保</t>
    <phoneticPr fontId="0" type="Hiragana"/>
  </si>
  <si>
    <t>業務部</t>
    <phoneticPr fontId="0" type="Hiragana"/>
  </si>
  <si>
    <t>黃魏宏</t>
    <phoneticPr fontId="0" type="Hiragana"/>
  </si>
  <si>
    <t>專員</t>
    <phoneticPr fontId="0" type="Hiragana"/>
  </si>
  <si>
    <t>03558</t>
    <phoneticPr fontId="0" type="Hiragana"/>
  </si>
  <si>
    <t>03559</t>
    <phoneticPr fontId="0" type="Hiragana"/>
  </si>
  <si>
    <t>3/27退保</t>
    <phoneticPr fontId="0" type="Hiragana"/>
  </si>
  <si>
    <t>另謀高就</t>
    <phoneticPr fontId="0" type="Hiragana"/>
  </si>
  <si>
    <t>張育瑞</t>
    <phoneticPr fontId="0" type="Hiragana"/>
  </si>
  <si>
    <t>楊登豐</t>
    <phoneticPr fontId="0" type="Hiragana"/>
  </si>
  <si>
    <t>3/31退保</t>
    <phoneticPr fontId="0" type="Hiragana"/>
  </si>
  <si>
    <t>最後工作日(薪資結算)3/31&amp;通報日3/19 ;資遣生效日3/31 &amp;3/31退保</t>
    <phoneticPr fontId="0" type="Hiragana"/>
  </si>
  <si>
    <t>吳宛玲</t>
    <phoneticPr fontId="0" type="Hiragana"/>
  </si>
  <si>
    <t>4/3退保</t>
    <phoneticPr fontId="0" type="Hiragana"/>
  </si>
  <si>
    <t>4/6加保</t>
    <phoneticPr fontId="0" type="Hiragana"/>
  </si>
  <si>
    <t>外場人員</t>
    <phoneticPr fontId="0" type="Hiragana"/>
  </si>
  <si>
    <t>春日站</t>
    <phoneticPr fontId="0" type="Hiragana"/>
  </si>
  <si>
    <t>中區業務二課</t>
    <phoneticPr fontId="0" type="Hiragana"/>
  </si>
  <si>
    <t>作業員</t>
    <phoneticPr fontId="0" type="Hiragana"/>
  </si>
  <si>
    <t>4/8加保</t>
    <phoneticPr fontId="0" type="Hiragana"/>
  </si>
  <si>
    <t>03560</t>
    <phoneticPr fontId="0" type="Hiragana"/>
  </si>
  <si>
    <t>中區業務二課</t>
    <phoneticPr fontId="0" type="Hiragana"/>
  </si>
  <si>
    <t>江永興</t>
    <phoneticPr fontId="0" type="Hiragana"/>
  </si>
  <si>
    <t>作業員</t>
    <phoneticPr fontId="0" type="Hiragana"/>
  </si>
  <si>
    <t>李睿騰</t>
    <phoneticPr fontId="0" type="Hiragana"/>
  </si>
  <si>
    <t>夾子車司機</t>
    <phoneticPr fontId="0" type="Hiragana"/>
  </si>
  <si>
    <t>張文輝</t>
    <phoneticPr fontId="0" type="Hiragana"/>
  </si>
  <si>
    <t>最後工作日(薪資結算)4/10&amp;通報日4/1;資遣生效日4/10&amp;4/10退保</t>
    <phoneticPr fontId="0" type="Hiragana"/>
  </si>
  <si>
    <t>最後工作日(薪資結算)4/3&amp;通報日3/25;資遣生效日4/3&amp;4/3退保</t>
    <phoneticPr fontId="0" type="Hiragana"/>
  </si>
  <si>
    <t>4/10退保</t>
    <phoneticPr fontId="0" type="Hiragana"/>
  </si>
  <si>
    <t>中區業務三課</t>
    <phoneticPr fontId="0" type="Hiragana"/>
  </si>
  <si>
    <t>03529</t>
    <phoneticPr fontId="0" type="Hiragana"/>
  </si>
  <si>
    <t>作業員</t>
    <phoneticPr fontId="0" type="Hiragana"/>
  </si>
  <si>
    <t>工作性質</t>
    <phoneticPr fontId="0" type="Hiragana"/>
  </si>
  <si>
    <t>人資部</t>
    <phoneticPr fontId="0" type="Hiragana"/>
  </si>
  <si>
    <t>03540</t>
    <phoneticPr fontId="0" type="Hiragana"/>
  </si>
  <si>
    <t>C</t>
    <phoneticPr fontId="0" type="Hiragana"/>
  </si>
  <si>
    <t>C</t>
    <phoneticPr fontId="0" type="Hiragana"/>
  </si>
  <si>
    <t>工程師</t>
    <phoneticPr fontId="0" type="Hiragana"/>
  </si>
  <si>
    <t>4/13退保</t>
    <phoneticPr fontId="0" type="Hiragana"/>
  </si>
  <si>
    <t>03561</t>
    <phoneticPr fontId="0" type="Hiragana"/>
  </si>
  <si>
    <t>03562</t>
    <phoneticPr fontId="0" type="Hiragana"/>
  </si>
  <si>
    <t>4/13加保</t>
    <phoneticPr fontId="0" type="Hiragana"/>
  </si>
  <si>
    <t>最後工作日(薪資結算)4/10&amp;通報日4/1;資遣生效日4/10&amp;4/10退保</t>
    <phoneticPr fontId="0" type="Hiragana"/>
  </si>
  <si>
    <t>中區業務三課</t>
    <phoneticPr fontId="0" type="Hiragana"/>
  </si>
  <si>
    <t>北區業務二課</t>
    <phoneticPr fontId="0" type="Hiragana"/>
  </si>
  <si>
    <t>林義煒</t>
    <phoneticPr fontId="0" type="Hiragana"/>
  </si>
  <si>
    <t>鄭復華</t>
    <phoneticPr fontId="0" type="Hiragana"/>
  </si>
  <si>
    <t>張維澄</t>
    <phoneticPr fontId="0" type="Hiragana"/>
  </si>
  <si>
    <t>李承澤</t>
    <phoneticPr fontId="0" type="Hiragana"/>
  </si>
  <si>
    <t>陳協志</t>
    <phoneticPr fontId="0" type="Hiragana"/>
  </si>
  <si>
    <t>羅巧宜</t>
    <phoneticPr fontId="0" type="Hiragana"/>
  </si>
  <si>
    <t>陳駿顥</t>
    <phoneticPr fontId="0" type="Hiragana"/>
  </si>
  <si>
    <t>4/15退保</t>
    <phoneticPr fontId="0" type="Hiragana"/>
  </si>
  <si>
    <t>未填寫</t>
    <phoneticPr fontId="0" type="Hiragana"/>
  </si>
  <si>
    <t>4/20加保</t>
    <phoneticPr fontId="0" type="Hiragana"/>
  </si>
  <si>
    <t>03563</t>
    <phoneticPr fontId="0" type="Hiragana"/>
  </si>
  <si>
    <t>中區業務二課</t>
    <phoneticPr fontId="0" type="Hiragana"/>
  </si>
  <si>
    <t>個人問題</t>
    <phoneticPr fontId="0" type="Hiragana"/>
  </si>
  <si>
    <t>4/21退保</t>
    <phoneticPr fontId="0" type="Hiragana"/>
  </si>
  <si>
    <t>00036</t>
    <phoneticPr fontId="0" type="Hiragana"/>
  </si>
  <si>
    <t>其他</t>
    <phoneticPr fontId="0" type="Hiragana"/>
  </si>
  <si>
    <t>4/23退保</t>
    <phoneticPr fontId="0" type="Hiragana"/>
  </si>
  <si>
    <t>已保：勞(3/6)、團(4/24)、健(3/4)</t>
    <phoneticPr fontId="0" type="Hiragana"/>
  </si>
  <si>
    <t>總經理室</t>
    <phoneticPr fontId="0" type="Hiragana"/>
  </si>
  <si>
    <t>03564</t>
    <phoneticPr fontId="0" type="Hiragana"/>
  </si>
  <si>
    <t>4/27退保</t>
    <phoneticPr fontId="0" type="Hiragana"/>
  </si>
  <si>
    <t>周文彥</t>
    <phoneticPr fontId="0" type="Hiragana"/>
  </si>
  <si>
    <t>網管課</t>
    <phoneticPr fontId="0" type="Hiragana"/>
  </si>
  <si>
    <t>工程師</t>
    <phoneticPr fontId="0" type="Hiragana"/>
  </si>
  <si>
    <t>03565</t>
    <phoneticPr fontId="0" type="Hiragana"/>
  </si>
  <si>
    <t>李睿騰</t>
    <phoneticPr fontId="0" type="Hiragana"/>
  </si>
  <si>
    <t>工讀生</t>
    <phoneticPr fontId="0" type="Hiragana"/>
  </si>
  <si>
    <t>趙世璽</t>
    <phoneticPr fontId="0" type="Hiragana"/>
  </si>
  <si>
    <t>游淑芬</t>
    <phoneticPr fontId="0" type="Hiragana"/>
  </si>
  <si>
    <t>林惠雯</t>
    <phoneticPr fontId="0" type="Hiragana"/>
  </si>
  <si>
    <t>陳冠勳</t>
    <phoneticPr fontId="0" type="Hiragana"/>
  </si>
  <si>
    <t>張育瑞</t>
    <phoneticPr fontId="0" type="Hiragana"/>
  </si>
  <si>
    <t>楊登豐</t>
    <phoneticPr fontId="0" type="Hiragana"/>
  </si>
  <si>
    <t>吳政諭</t>
    <phoneticPr fontId="0" type="Hiragana"/>
  </si>
  <si>
    <t>張家倫</t>
    <phoneticPr fontId="0" type="Hiragana"/>
  </si>
  <si>
    <t>汪政賢</t>
    <phoneticPr fontId="0" type="Hiragana"/>
  </si>
  <si>
    <t>柯家倫</t>
    <phoneticPr fontId="0" type="Hiragana"/>
  </si>
  <si>
    <t>外場人員</t>
    <phoneticPr fontId="0" type="Hiragana"/>
  </si>
  <si>
    <t>北區業務二課</t>
    <phoneticPr fontId="0" type="Hiragana"/>
  </si>
  <si>
    <t>許世富</t>
    <phoneticPr fontId="0" type="Hiragana"/>
  </si>
  <si>
    <t>作業員</t>
    <phoneticPr fontId="0" type="Hiragana"/>
  </si>
  <si>
    <t>李靜雯</t>
    <phoneticPr fontId="0" type="Hiragana"/>
  </si>
  <si>
    <t>助理會計</t>
    <phoneticPr fontId="0" type="Hiragana"/>
  </si>
  <si>
    <t>中區業務二課</t>
    <phoneticPr fontId="0" type="Hiragana"/>
  </si>
  <si>
    <t>中區業務三課</t>
    <phoneticPr fontId="0" type="Hiragana"/>
  </si>
  <si>
    <t>楊祐滐</t>
    <phoneticPr fontId="0" type="Hiragana"/>
  </si>
  <si>
    <t>林仕堅</t>
    <phoneticPr fontId="0" type="Hiragana"/>
  </si>
  <si>
    <t>南區業務一課</t>
    <phoneticPr fontId="0" type="Hiragana"/>
  </si>
  <si>
    <t>林永裕</t>
    <phoneticPr fontId="0" type="Hiragana"/>
  </si>
  <si>
    <t>夾子車司機</t>
    <phoneticPr fontId="0" type="Hiragana"/>
  </si>
  <si>
    <t>4/30退保</t>
    <phoneticPr fontId="0" type="Hiragana"/>
  </si>
  <si>
    <t>羅駿澤</t>
    <phoneticPr fontId="0" type="Hiragana"/>
  </si>
  <si>
    <t>全興造粒課</t>
    <phoneticPr fontId="0" type="Hiragana"/>
  </si>
  <si>
    <t>B</t>
    <phoneticPr fontId="0" type="Hiragana"/>
  </si>
  <si>
    <t>03566</t>
    <phoneticPr fontId="0" type="Hiragana"/>
  </si>
  <si>
    <t>03567</t>
    <phoneticPr fontId="0" type="Hiragana"/>
  </si>
  <si>
    <t>03568</t>
    <phoneticPr fontId="0" type="Hiragana"/>
  </si>
  <si>
    <t>03569</t>
    <phoneticPr fontId="0" type="Hiragana"/>
  </si>
  <si>
    <t>03570</t>
    <phoneticPr fontId="0" type="Hiragana"/>
  </si>
  <si>
    <t>5/5退保</t>
    <phoneticPr fontId="0" type="Hiragana"/>
  </si>
  <si>
    <t>謝琬婷</t>
    <phoneticPr fontId="0" type="Hiragana"/>
  </si>
  <si>
    <t>北區業務二課</t>
    <phoneticPr fontId="0" type="Hiragana"/>
  </si>
  <si>
    <t>03472</t>
    <phoneticPr fontId="0" type="Hiragana"/>
  </si>
  <si>
    <t>V</t>
    <phoneticPr fontId="0" type="Hiragana"/>
  </si>
  <si>
    <t>家庭因素</t>
    <phoneticPr fontId="0" type="Hiragana"/>
  </si>
  <si>
    <t>5/6退保</t>
    <phoneticPr fontId="0" type="Hiragana"/>
  </si>
  <si>
    <t>許世富</t>
    <phoneticPr fontId="0" type="Hiragana"/>
  </si>
  <si>
    <t>5/7退保</t>
    <phoneticPr fontId="0" type="Hiragana"/>
  </si>
  <si>
    <t>和美站</t>
    <phoneticPr fontId="0" type="Hiragana"/>
  </si>
  <si>
    <t>黃小珊</t>
    <phoneticPr fontId="0" type="Hiragana"/>
  </si>
  <si>
    <t>助理會計</t>
    <phoneticPr fontId="0" type="Hiragana"/>
  </si>
  <si>
    <t>中區業務二課</t>
    <phoneticPr fontId="0" type="Hiragana"/>
  </si>
  <si>
    <t>工讀生</t>
    <phoneticPr fontId="0" type="Hiragana"/>
  </si>
  <si>
    <t>5/11加保</t>
    <phoneticPr fontId="0" type="Hiragana"/>
  </si>
  <si>
    <t>03571</t>
    <phoneticPr fontId="0" type="Hiragana"/>
  </si>
  <si>
    <t>03572</t>
    <phoneticPr fontId="0" type="Hiragana"/>
  </si>
  <si>
    <t>客服行銷課</t>
    <phoneticPr fontId="0" type="Hiragana"/>
  </si>
  <si>
    <t>2020/3/12-2020/5/11育嬰留停</t>
    <phoneticPr fontId="0" type="Hiragana"/>
  </si>
  <si>
    <t>03559</t>
    <phoneticPr fontId="0" type="Hiragana"/>
  </si>
  <si>
    <t>張文輝</t>
    <phoneticPr fontId="0" type="Hiragana"/>
  </si>
  <si>
    <t>羅駿澤</t>
    <phoneticPr fontId="0" type="Hiragana"/>
  </si>
  <si>
    <t>江駿傑</t>
    <phoneticPr fontId="0" type="Hiragana"/>
  </si>
  <si>
    <t>5/14退保</t>
    <phoneticPr fontId="0" type="Hiragana"/>
  </si>
  <si>
    <t>晚班工讀生</t>
    <phoneticPr fontId="0" type="Hiragana"/>
  </si>
  <si>
    <t>蘇易鵬</t>
    <phoneticPr fontId="0" type="Hiragana"/>
  </si>
  <si>
    <t>洪正紳</t>
    <phoneticPr fontId="0" type="Hiragana"/>
  </si>
  <si>
    <t>5/18加保</t>
    <phoneticPr fontId="0" type="Hiragana"/>
  </si>
  <si>
    <t>5/18退保</t>
    <phoneticPr fontId="0" type="Hiragana"/>
  </si>
  <si>
    <t>03574</t>
    <phoneticPr fontId="0" type="Hiragana"/>
  </si>
  <si>
    <t>03573</t>
    <phoneticPr fontId="0" type="Hiragana"/>
  </si>
  <si>
    <t>C00080</t>
    <phoneticPr fontId="0" type="Hiragana"/>
  </si>
  <si>
    <t>5/21退保</t>
    <phoneticPr fontId="0" type="Hiragana"/>
  </si>
  <si>
    <t>財務部</t>
    <phoneticPr fontId="0" type="Hiragana"/>
  </si>
  <si>
    <t>夾子車司機</t>
    <phoneticPr fontId="0" type="Hiragana"/>
  </si>
  <si>
    <t>楊志彬</t>
    <phoneticPr fontId="0" type="Hiragana"/>
  </si>
  <si>
    <t>作業員</t>
    <phoneticPr fontId="0" type="Hiragana"/>
  </si>
  <si>
    <t>北區業務二課</t>
    <phoneticPr fontId="0" type="Hiragana"/>
  </si>
  <si>
    <t>石振明</t>
    <phoneticPr fontId="0" type="Hiragana"/>
  </si>
  <si>
    <t>陳英孝</t>
    <phoneticPr fontId="0" type="Hiragana"/>
  </si>
  <si>
    <t>03575</t>
    <phoneticPr fontId="0" type="Hiragana"/>
  </si>
  <si>
    <t>5/26加保</t>
    <phoneticPr fontId="0" type="Hiragana"/>
  </si>
  <si>
    <t>03576</t>
    <phoneticPr fontId="0" type="Hiragana"/>
  </si>
  <si>
    <t>V</t>
    <phoneticPr fontId="0" type="Hiragana"/>
  </si>
  <si>
    <t>5/28退保</t>
    <phoneticPr fontId="0" type="Hiragana"/>
  </si>
  <si>
    <t>黃小珊</t>
    <phoneticPr fontId="0" type="Hiragana"/>
  </si>
  <si>
    <t>劉芳如</t>
    <phoneticPr fontId="0" type="Hiragana"/>
  </si>
  <si>
    <t>洪國寅</t>
    <phoneticPr fontId="0" type="Hiragana"/>
  </si>
  <si>
    <t>人資課</t>
    <phoneticPr fontId="0" type="Hiragana"/>
  </si>
  <si>
    <t>5/29退保</t>
    <phoneticPr fontId="0" type="Hiragana"/>
  </si>
  <si>
    <t>搬家</t>
    <phoneticPr fontId="0" type="Hiragana"/>
  </si>
  <si>
    <t>5/31退保</t>
    <phoneticPr fontId="0" type="Hiragana"/>
  </si>
  <si>
    <t>陳建逢</t>
    <phoneticPr fontId="0" type="Hiragana"/>
  </si>
  <si>
    <t>蔡淑玲</t>
    <phoneticPr fontId="0" type="Hiragana"/>
  </si>
  <si>
    <t>李建盛</t>
    <phoneticPr fontId="0" type="Hiragana"/>
  </si>
  <si>
    <t>柯家倫</t>
    <phoneticPr fontId="0" type="Hiragana"/>
  </si>
  <si>
    <t>張肇文</t>
    <phoneticPr fontId="0" type="Hiragana"/>
  </si>
  <si>
    <t>李銘章</t>
    <phoneticPr fontId="0" type="Hiragana"/>
  </si>
  <si>
    <t>洪國寅</t>
    <phoneticPr fontId="0" type="Hiragana"/>
  </si>
  <si>
    <t>劉明宗</t>
    <phoneticPr fontId="0" type="Hiragana"/>
  </si>
  <si>
    <t>北區業務二課</t>
    <phoneticPr fontId="0" type="Hiragana"/>
  </si>
  <si>
    <t>X</t>
    <phoneticPr fontId="0" type="Hiragana"/>
  </si>
  <si>
    <t>石振明</t>
    <phoneticPr fontId="0" type="Hiragana"/>
  </si>
  <si>
    <t>作業員</t>
    <phoneticPr fontId="0" type="Hiragana"/>
  </si>
  <si>
    <t>當天上午即離職，不予計算薪資</t>
    <phoneticPr fontId="0" type="Hiragana"/>
  </si>
  <si>
    <t>X</t>
    <phoneticPr fontId="0" type="Hiragana"/>
  </si>
  <si>
    <t>薛雅玲</t>
    <phoneticPr fontId="0" type="Hiragana"/>
  </si>
  <si>
    <t>助理會計</t>
    <phoneticPr fontId="0" type="Hiragana"/>
  </si>
  <si>
    <t>和美站</t>
    <phoneticPr fontId="0" type="Hiragana"/>
  </si>
  <si>
    <t>人資課</t>
    <phoneticPr fontId="0" type="Hiragana"/>
  </si>
  <si>
    <t>林衣榛</t>
    <phoneticPr fontId="0" type="Hiragana"/>
  </si>
  <si>
    <t>副管理師</t>
    <phoneticPr fontId="0" type="Hiragana"/>
  </si>
  <si>
    <t>03576</t>
    <phoneticPr fontId="0" type="Hiragana"/>
  </si>
  <si>
    <t>6/11加保</t>
    <phoneticPr fontId="0" type="Hiragana"/>
  </si>
  <si>
    <t>03357</t>
    <phoneticPr fontId="0" type="Hiragana"/>
  </si>
  <si>
    <t>6/17退保</t>
    <phoneticPr fontId="0" type="Hiragana"/>
  </si>
  <si>
    <t>彭世偉</t>
    <phoneticPr fontId="0" type="Hiragana"/>
  </si>
  <si>
    <t>郭怡苓</t>
    <phoneticPr fontId="0" type="Hiragana"/>
  </si>
  <si>
    <t>陳彥欽</t>
    <phoneticPr fontId="0" type="Hiragana"/>
  </si>
  <si>
    <t>鄒羽軒</t>
    <phoneticPr fontId="0" type="Hiragana"/>
  </si>
  <si>
    <t>劉昱陞</t>
    <phoneticPr fontId="0" type="Hiragana"/>
  </si>
  <si>
    <t>作業員</t>
    <phoneticPr fontId="0" type="Hiragana"/>
  </si>
  <si>
    <t>外勞</t>
    <phoneticPr fontId="0" type="Hiragana"/>
  </si>
  <si>
    <t>6/22加保</t>
    <phoneticPr fontId="0" type="Hiragana"/>
  </si>
  <si>
    <t>03577</t>
    <phoneticPr fontId="0" type="Hiragana"/>
  </si>
  <si>
    <t>6/23退保</t>
    <phoneticPr fontId="0" type="Hiragana"/>
  </si>
  <si>
    <t>環境問題</t>
    <phoneticPr fontId="0" type="Hiragana"/>
  </si>
  <si>
    <t>人資課</t>
    <phoneticPr fontId="0" type="Hiragana"/>
  </si>
  <si>
    <t>陳子璿</t>
    <phoneticPr fontId="0" type="Hiragana"/>
  </si>
  <si>
    <t>工程師</t>
    <phoneticPr fontId="0" type="Hiragana"/>
  </si>
  <si>
    <t>管理師</t>
    <phoneticPr fontId="0" type="Hiragana"/>
  </si>
  <si>
    <t>03578</t>
    <phoneticPr fontId="0" type="Hiragana"/>
  </si>
  <si>
    <t>03579</t>
    <phoneticPr fontId="0" type="Hiragana"/>
  </si>
  <si>
    <t>連曠3天(6/15-6/17)</t>
    <phoneticPr fontId="0" type="Hiragana"/>
  </si>
  <si>
    <t>薪資結至6/20，勞健保費計至6/24，6/24結算退保</t>
    <phoneticPr fontId="0" type="Hiragana"/>
  </si>
  <si>
    <t>張淙評</t>
    <phoneticPr fontId="0" type="Hiragana"/>
  </si>
  <si>
    <t>品保課</t>
    <phoneticPr fontId="0" type="Hiragana"/>
  </si>
  <si>
    <t>6/30退保</t>
    <phoneticPr fontId="0" type="Hiragana"/>
  </si>
  <si>
    <t>03466</t>
    <phoneticPr fontId="0" type="Hiragana"/>
  </si>
  <si>
    <t>7/1加保</t>
    <phoneticPr fontId="0" type="Hiragana"/>
  </si>
  <si>
    <t>03580</t>
    <phoneticPr fontId="0" type="Hiragana"/>
  </si>
  <si>
    <t>03581</t>
    <phoneticPr fontId="0" type="Hiragana"/>
  </si>
  <si>
    <t>諾麻</t>
    <phoneticPr fontId="0" type="Hiragana"/>
  </si>
  <si>
    <t>03337</t>
    <phoneticPr fontId="0" type="Hiragana"/>
  </si>
  <si>
    <t>02532</t>
    <phoneticPr fontId="0" type="Hiragana"/>
  </si>
  <si>
    <t>蕭可法</t>
    <phoneticPr fontId="0" type="Hiragana"/>
  </si>
  <si>
    <t>薪資問題</t>
    <phoneticPr fontId="0" type="Hiragana"/>
  </si>
  <si>
    <t>沒寫</t>
    <phoneticPr fontId="0" type="Hiragana"/>
  </si>
  <si>
    <t>7/6加保</t>
    <phoneticPr fontId="0" type="Hiragana"/>
  </si>
  <si>
    <t>03582</t>
    <phoneticPr fontId="0" type="Hiragana"/>
  </si>
  <si>
    <t>陳衍良</t>
    <phoneticPr fontId="0" type="Hiragana"/>
  </si>
  <si>
    <t>03583</t>
    <phoneticPr fontId="0" type="Hiragana"/>
  </si>
  <si>
    <t>03584</t>
    <phoneticPr fontId="0" type="Hiragana"/>
  </si>
  <si>
    <t>7/8加保</t>
    <phoneticPr fontId="0" type="Hiragana"/>
  </si>
  <si>
    <t>資遣(5)</t>
    <phoneticPr fontId="0" type="Hiragana"/>
  </si>
  <si>
    <t>薪資結至7/7，勞健保費計至7/10，7/10結算退保</t>
    <phoneticPr fontId="0" type="Hiragana"/>
  </si>
  <si>
    <t>紀富洋</t>
    <phoneticPr fontId="0" type="Hiragana"/>
  </si>
  <si>
    <t>中區業務一課</t>
    <phoneticPr fontId="0" type="Hiragana"/>
  </si>
  <si>
    <t>業務專員</t>
    <phoneticPr fontId="0" type="Hiragana"/>
  </si>
  <si>
    <t>7/13加保</t>
    <phoneticPr fontId="0" type="Hiragana"/>
  </si>
  <si>
    <t>最後工作日(薪資結算)7/12&amp;通報日7/1;資遣生效日7/12&amp;7/12退保</t>
    <phoneticPr fontId="0" type="Hiragana"/>
  </si>
  <si>
    <t>7/15加保</t>
    <phoneticPr fontId="0" type="Hiragana"/>
  </si>
  <si>
    <t>7/15加保</t>
    <phoneticPr fontId="0" type="Hiragana"/>
  </si>
  <si>
    <t>03585</t>
    <phoneticPr fontId="0" type="Hiragana"/>
  </si>
  <si>
    <t>03586</t>
    <phoneticPr fontId="0" type="Hiragana"/>
  </si>
  <si>
    <t>03587</t>
    <phoneticPr fontId="0" type="Hiragana"/>
  </si>
  <si>
    <t>03588</t>
    <phoneticPr fontId="0" type="Hiragana"/>
  </si>
  <si>
    <t>工作性質、主管問題</t>
    <phoneticPr fontId="0" type="Hiragana"/>
  </si>
  <si>
    <t>7/16退保</t>
    <phoneticPr fontId="0" type="Hiragana"/>
  </si>
  <si>
    <t>02453</t>
    <phoneticPr fontId="0" type="Hiragana"/>
  </si>
  <si>
    <t>全興處理一課</t>
    <phoneticPr fontId="0" type="Hiragana"/>
  </si>
  <si>
    <t>7/20加保</t>
    <phoneticPr fontId="0" type="Hiragana"/>
  </si>
  <si>
    <t>邱均昱</t>
    <phoneticPr fontId="0" type="Hiragana"/>
  </si>
  <si>
    <t>顏雅玉</t>
    <phoneticPr fontId="0" type="Hiragana"/>
  </si>
  <si>
    <t>03587</t>
    <phoneticPr fontId="0" type="Hiragana"/>
  </si>
  <si>
    <t>03589</t>
    <phoneticPr fontId="0" type="Hiragana"/>
  </si>
  <si>
    <t xml:space="preserve"> </t>
    <phoneticPr fontId="0" type="Hiragana"/>
  </si>
  <si>
    <t>7/21退保</t>
    <phoneticPr fontId="0" type="Hiragana"/>
  </si>
  <si>
    <t>薪資結至7/18，勞健保費計至7/22，7/22結算退保</t>
    <phoneticPr fontId="0" type="Hiragana"/>
  </si>
  <si>
    <t>7/22退保</t>
    <phoneticPr fontId="0" type="Hiragana"/>
  </si>
  <si>
    <t>2020/3/23-2020/7/21兵役留停</t>
    <phoneticPr fontId="0" type="Hiragana"/>
  </si>
  <si>
    <t>全興處理一課</t>
    <phoneticPr fontId="0" type="Hiragana"/>
  </si>
  <si>
    <t>02784</t>
    <phoneticPr fontId="0" type="Hiragana"/>
  </si>
  <si>
    <t>外場人員</t>
    <phoneticPr fontId="0" type="Hiragana"/>
  </si>
  <si>
    <t>03479</t>
    <phoneticPr fontId="0" type="Hiragana"/>
  </si>
  <si>
    <t>夾子車司機</t>
    <phoneticPr fontId="0" type="Hiragana"/>
  </si>
  <si>
    <t>工作性質</t>
    <phoneticPr fontId="0" type="Hiragana"/>
  </si>
  <si>
    <t>工作太累</t>
    <phoneticPr fontId="0" type="Hiragana"/>
  </si>
  <si>
    <t>7/23退保</t>
    <phoneticPr fontId="0" type="Hiragana"/>
  </si>
  <si>
    <t>神岡站</t>
    <phoneticPr fontId="0" type="Hiragana"/>
  </si>
  <si>
    <t>張承峰</t>
    <phoneticPr fontId="0" type="Hiragana"/>
  </si>
  <si>
    <t>外場人員</t>
    <phoneticPr fontId="0" type="Hiragana"/>
  </si>
  <si>
    <t>中區業務二課</t>
    <phoneticPr fontId="0" type="Hiragana"/>
  </si>
  <si>
    <t>李金錠</t>
    <phoneticPr fontId="0" type="Hiragana"/>
  </si>
  <si>
    <t>作業員</t>
    <phoneticPr fontId="0" type="Hiragana"/>
  </si>
  <si>
    <t>夏中芸</t>
    <phoneticPr fontId="0" type="Hiragana"/>
  </si>
  <si>
    <t>北區業務二課</t>
    <phoneticPr fontId="0" type="Hiragana"/>
  </si>
  <si>
    <t>黃梓銨</t>
    <phoneticPr fontId="0" type="Hiragana"/>
  </si>
  <si>
    <t>業務專員</t>
    <phoneticPr fontId="0" type="Hiragana"/>
  </si>
  <si>
    <t>03590</t>
    <phoneticPr fontId="0" type="Hiragana"/>
  </si>
  <si>
    <t>巫替猜</t>
    <phoneticPr fontId="0" type="Hiragana"/>
  </si>
  <si>
    <t>范欣瑋</t>
    <phoneticPr fontId="0" type="Hiragana"/>
  </si>
  <si>
    <t>黃偉銘</t>
    <phoneticPr fontId="0" type="Hiragana"/>
  </si>
  <si>
    <t>范欣瑋</t>
    <phoneticPr fontId="0" type="Hiragana"/>
  </si>
  <si>
    <t>黃文傑</t>
    <phoneticPr fontId="0" type="Hiragana"/>
  </si>
  <si>
    <t>林昱圻</t>
    <phoneticPr fontId="0" type="Hiragana"/>
  </si>
  <si>
    <t>趙彥泓</t>
    <phoneticPr fontId="0" type="Hiragana"/>
  </si>
  <si>
    <t>顏雅玉</t>
    <phoneticPr fontId="0" type="Hiragana"/>
  </si>
  <si>
    <t>客服行銷課</t>
    <phoneticPr fontId="0" type="Hiragana"/>
  </si>
  <si>
    <t>管理師</t>
    <phoneticPr fontId="0" type="Hiragana"/>
  </si>
  <si>
    <t>7/31退保</t>
    <phoneticPr fontId="0" type="Hiragana"/>
  </si>
  <si>
    <t>楊逸棋</t>
    <phoneticPr fontId="0" type="Hiragana"/>
  </si>
  <si>
    <t>謝玉珊</t>
    <phoneticPr fontId="0" type="Hiragana"/>
  </si>
  <si>
    <t>中區業務二課</t>
    <phoneticPr fontId="0" type="Hiragana"/>
  </si>
  <si>
    <t>外場人員</t>
    <phoneticPr fontId="0" type="Hiragana"/>
  </si>
  <si>
    <t>8/3加保</t>
    <phoneticPr fontId="0" type="Hiragana"/>
  </si>
  <si>
    <t>03591</t>
    <phoneticPr fontId="0" type="Hiragana"/>
  </si>
  <si>
    <t>03592</t>
    <phoneticPr fontId="0" type="Hiragana"/>
  </si>
  <si>
    <t>C00081</t>
    <phoneticPr fontId="0" type="Hiragana"/>
  </si>
  <si>
    <t>8/3退保</t>
    <phoneticPr fontId="0" type="Hiragana"/>
  </si>
  <si>
    <t>崔傳仕</t>
    <phoneticPr fontId="0" type="Hiragana"/>
  </si>
  <si>
    <t>劉昱陞</t>
    <phoneticPr fontId="0" type="Hiragana"/>
  </si>
  <si>
    <t>鍾雲青</t>
    <phoneticPr fontId="0" type="Hiragana"/>
  </si>
  <si>
    <t>8/6加保(人員疏失，未當天提供資料)</t>
    <phoneticPr fontId="0" type="Hiragana"/>
  </si>
  <si>
    <t>03593</t>
    <phoneticPr fontId="0" type="Hiragana"/>
  </si>
  <si>
    <t>江駿傑</t>
    <phoneticPr fontId="0" type="Hiragana"/>
  </si>
  <si>
    <t>張秀鳳</t>
    <phoneticPr fontId="0" type="Hiragana"/>
  </si>
  <si>
    <t>8/10加保</t>
    <phoneticPr fontId="0" type="Hiragana"/>
  </si>
  <si>
    <t>03594</t>
    <phoneticPr fontId="0" type="Hiragana"/>
  </si>
  <si>
    <t>陳建成</t>
    <phoneticPr fontId="0" type="Hiragana"/>
  </si>
  <si>
    <t>全興造粒課</t>
    <phoneticPr fontId="0" type="Hiragana"/>
  </si>
  <si>
    <t>外場人員</t>
    <phoneticPr fontId="0" type="Hiragana"/>
  </si>
  <si>
    <t>8/13退保</t>
    <phoneticPr fontId="0" type="Hiragana"/>
  </si>
  <si>
    <t>中區業務二課</t>
    <phoneticPr fontId="0" type="Hiragana"/>
  </si>
  <si>
    <t>江欣螢</t>
    <phoneticPr fontId="0" type="Hiragana"/>
  </si>
  <si>
    <t>作業員</t>
    <phoneticPr fontId="0" type="Hiragana"/>
  </si>
  <si>
    <t>中區業務三課</t>
    <phoneticPr fontId="0" type="Hiragana"/>
  </si>
  <si>
    <t>黃國龍</t>
    <phoneticPr fontId="0" type="Hiragana"/>
  </si>
  <si>
    <t>北區業務二課</t>
    <phoneticPr fontId="0" type="Hiragana"/>
  </si>
  <si>
    <t>洪植炫</t>
    <phoneticPr fontId="0" type="Hiragana"/>
  </si>
  <si>
    <t>儲備司機</t>
    <phoneticPr fontId="0" type="Hiragana"/>
  </si>
  <si>
    <t>03595</t>
    <phoneticPr fontId="0" type="Hiragana"/>
  </si>
  <si>
    <t>8/17加保</t>
    <phoneticPr fontId="0" type="Hiragana"/>
  </si>
  <si>
    <t>03596</t>
  </si>
  <si>
    <t>03597</t>
  </si>
  <si>
    <t>財務部</t>
    <phoneticPr fontId="0" type="Hiragana"/>
  </si>
  <si>
    <t>03055</t>
    <phoneticPr fontId="0" type="Hiragana"/>
  </si>
  <si>
    <t>助理管理師</t>
    <phoneticPr fontId="0" type="Hiragana"/>
  </si>
  <si>
    <t>5/12加勞退(育嬰留停回任)</t>
    <phoneticPr fontId="0" type="Hiragana"/>
  </si>
  <si>
    <t>連曠3天8/11-8/13</t>
    <phoneticPr fontId="0" type="Hiragana"/>
  </si>
  <si>
    <t>環境問題、薪資問題</t>
    <phoneticPr fontId="0" type="Hiragana"/>
  </si>
  <si>
    <t>8/18退保</t>
    <phoneticPr fontId="0" type="Hiragana"/>
  </si>
  <si>
    <t>作業員</t>
    <phoneticPr fontId="0" type="Hiragana"/>
  </si>
  <si>
    <t>V</t>
    <phoneticPr fontId="0" type="Hiragana"/>
  </si>
  <si>
    <t>工作性質、個人問題</t>
    <phoneticPr fontId="0" type="Hiragana"/>
  </si>
  <si>
    <t>8/19退保</t>
    <phoneticPr fontId="0" type="Hiragana"/>
  </si>
  <si>
    <t>客服行銷課</t>
    <phoneticPr fontId="0" type="Hiragana"/>
  </si>
  <si>
    <t>助理管理師</t>
    <phoneticPr fontId="0" type="Hiragana"/>
  </si>
  <si>
    <t>8/19加保</t>
    <phoneticPr fontId="0" type="Hiragana"/>
  </si>
  <si>
    <t>03598</t>
    <phoneticPr fontId="0" type="Hiragana"/>
  </si>
  <si>
    <t>03599</t>
    <phoneticPr fontId="0" type="Hiragana"/>
  </si>
  <si>
    <t>林語蘋</t>
    <phoneticPr fontId="0" type="Hiragana"/>
  </si>
  <si>
    <t>吳宛玲</t>
    <phoneticPr fontId="0" type="Hiragana"/>
  </si>
  <si>
    <t>工作性質、環境問題</t>
    <phoneticPr fontId="0" type="Hiragana"/>
  </si>
  <si>
    <t>8/20退保</t>
    <phoneticPr fontId="0" type="Hiragana"/>
  </si>
  <si>
    <t>人資部</t>
    <phoneticPr fontId="0" type="Hiragana"/>
  </si>
  <si>
    <t>資深經理</t>
    <phoneticPr fontId="0" type="Hiragana"/>
  </si>
  <si>
    <t>8/20退保</t>
    <phoneticPr fontId="0" type="Hiragana"/>
  </si>
  <si>
    <t>無(健康因素)</t>
    <phoneticPr fontId="0" type="Hiragana"/>
  </si>
  <si>
    <t>8/24加保</t>
    <phoneticPr fontId="0" type="Hiragana"/>
  </si>
  <si>
    <t>北區業務二課</t>
    <phoneticPr fontId="0" type="Hiragana"/>
  </si>
  <si>
    <t>03600</t>
    <phoneticPr fontId="0" type="Hiragana"/>
  </si>
  <si>
    <t>楊曜彰</t>
    <phoneticPr fontId="0" type="Hiragana"/>
  </si>
  <si>
    <t>法務環安課</t>
    <phoneticPr fontId="0" type="Hiragana"/>
  </si>
  <si>
    <t>副管理師</t>
    <phoneticPr fontId="0" type="Hiragana"/>
  </si>
  <si>
    <t>助理工程師</t>
    <phoneticPr fontId="0" type="Hiragana"/>
  </si>
  <si>
    <t>03601</t>
    <phoneticPr fontId="0" type="Hiragana"/>
  </si>
  <si>
    <t>03602</t>
    <phoneticPr fontId="0" type="Hiragana"/>
  </si>
  <si>
    <t>人資部</t>
    <phoneticPr fontId="0" type="Hiragana"/>
  </si>
  <si>
    <t>主管司機</t>
    <phoneticPr fontId="0" type="Hiragana"/>
  </si>
  <si>
    <t>03434</t>
    <phoneticPr fontId="0" type="Hiragana"/>
  </si>
  <si>
    <t>作業員</t>
    <phoneticPr fontId="0" type="Hiragana"/>
  </si>
  <si>
    <t>8/27退保</t>
    <phoneticPr fontId="0" type="Hiragana"/>
  </si>
  <si>
    <t>8/17加勞退(育嬰留停回任)</t>
    <phoneticPr fontId="0" type="Hiragana"/>
  </si>
  <si>
    <t>技術士</t>
    <phoneticPr fontId="0" type="Hiragana"/>
  </si>
  <si>
    <t>拆解觀光課(豐動)</t>
    <phoneticPr fontId="0" type="Hiragana"/>
  </si>
  <si>
    <t>個人問題、家庭因素</t>
    <phoneticPr fontId="0" type="Hiragana"/>
  </si>
  <si>
    <t>家庭因素</t>
  </si>
  <si>
    <t>中區業務三課</t>
    <phoneticPr fontId="0" type="Hiragana"/>
  </si>
  <si>
    <t>作業員</t>
    <phoneticPr fontId="0" type="Hiragana"/>
  </si>
  <si>
    <t>8/31退保</t>
    <phoneticPr fontId="0" type="Hiragana"/>
  </si>
  <si>
    <t>財務部財務課</t>
    <phoneticPr fontId="0" type="Hiragana"/>
  </si>
  <si>
    <t>約聘到期</t>
    <phoneticPr fontId="0" type="Hiragana"/>
  </si>
  <si>
    <t>劉振邦</t>
    <phoneticPr fontId="0" type="Hiragana"/>
  </si>
  <si>
    <t>9/1加保</t>
    <phoneticPr fontId="0" type="Hiragana"/>
  </si>
  <si>
    <t>03603</t>
    <phoneticPr fontId="0" type="Hiragana"/>
  </si>
  <si>
    <t>03604</t>
    <phoneticPr fontId="0" type="Hiragana"/>
  </si>
  <si>
    <t>林敏宜</t>
    <phoneticPr fontId="0" type="Hiragana"/>
  </si>
  <si>
    <t>陳靖翊</t>
    <phoneticPr fontId="0" type="Hiragana"/>
  </si>
  <si>
    <t>吳宏銘</t>
    <phoneticPr fontId="0" type="Hiragana"/>
  </si>
  <si>
    <t>黃國龍</t>
    <phoneticPr fontId="0" type="Hiragana"/>
  </si>
  <si>
    <t>江欣螢</t>
    <phoneticPr fontId="0" type="Hiragana"/>
  </si>
  <si>
    <t>趙世璽</t>
    <phoneticPr fontId="0" type="Hiragana"/>
  </si>
  <si>
    <t>劉語娟</t>
    <phoneticPr fontId="0" type="Hiragana"/>
  </si>
  <si>
    <t>蕭翊辰</t>
    <phoneticPr fontId="0" type="Hiragana"/>
  </si>
  <si>
    <t>人資課</t>
    <phoneticPr fontId="0" type="Hiragana"/>
  </si>
  <si>
    <t>副管理師</t>
    <phoneticPr fontId="0" type="Hiragana"/>
  </si>
  <si>
    <t>03605</t>
    <phoneticPr fontId="0" type="Hiragana"/>
  </si>
  <si>
    <t>9/2退保</t>
    <phoneticPr fontId="0" type="Hiragana"/>
  </si>
  <si>
    <t>9/7加保</t>
    <phoneticPr fontId="0" type="Hiragana"/>
  </si>
  <si>
    <t>洪千茵</t>
    <phoneticPr fontId="0" type="Hiragana"/>
  </si>
  <si>
    <t>客服行銷課</t>
    <phoneticPr fontId="0" type="Hiragana"/>
  </si>
  <si>
    <t>助理管理師</t>
    <phoneticPr fontId="0" type="Hiragana"/>
  </si>
  <si>
    <t>03606</t>
    <phoneticPr fontId="0" type="Hiragana"/>
  </si>
  <si>
    <t>03607</t>
    <phoneticPr fontId="0" type="Hiragana"/>
  </si>
  <si>
    <t>9/14加保</t>
    <phoneticPr fontId="0" type="Hiragana"/>
  </si>
  <si>
    <t>工讀生</t>
    <phoneticPr fontId="0" type="Hiragana"/>
  </si>
  <si>
    <t>03608</t>
    <phoneticPr fontId="0" type="Hiragana"/>
  </si>
  <si>
    <t>電子商務部</t>
  </si>
  <si>
    <t>9/21加保</t>
    <phoneticPr fontId="0" type="Hiragana"/>
  </si>
  <si>
    <t>03609</t>
    <phoneticPr fontId="0" type="Hiragana"/>
  </si>
  <si>
    <t>林宗煜</t>
    <phoneticPr fontId="0" type="Hiragana"/>
  </si>
  <si>
    <t>作業員</t>
    <phoneticPr fontId="0" type="Hiragana"/>
  </si>
  <si>
    <t>中區業務二課</t>
    <phoneticPr fontId="0" type="Hiragana"/>
  </si>
  <si>
    <t>電子商務部</t>
    <phoneticPr fontId="0" type="Hiragana"/>
  </si>
  <si>
    <t>9/22退保</t>
    <phoneticPr fontId="0" type="Hiragana"/>
  </si>
  <si>
    <t>03584</t>
    <phoneticPr fontId="0" type="Hiragana"/>
  </si>
  <si>
    <t>襄理</t>
    <phoneticPr fontId="0" type="Hiragana"/>
  </si>
  <si>
    <t>9/23退保</t>
    <phoneticPr fontId="0" type="Hiragana"/>
  </si>
  <si>
    <t>品保課</t>
    <phoneticPr fontId="0" type="Hiragana"/>
  </si>
  <si>
    <t>9/23加保</t>
    <phoneticPr fontId="0" type="Hiragana"/>
  </si>
  <si>
    <t>03610</t>
    <phoneticPr fontId="0" type="Hiragana"/>
  </si>
  <si>
    <t>資遣</t>
    <phoneticPr fontId="0" type="Hiragana"/>
  </si>
  <si>
    <t>張劭偉</t>
    <phoneticPr fontId="0" type="Hiragana"/>
  </si>
  <si>
    <t>營運部</t>
  </si>
  <si>
    <t>白新佑</t>
    <phoneticPr fontId="0" type="Hiragana"/>
  </si>
  <si>
    <t>徐銘駿</t>
    <phoneticPr fontId="0" type="Hiragana"/>
  </si>
  <si>
    <t>9/30退保</t>
    <phoneticPr fontId="0" type="Hiragana"/>
  </si>
  <si>
    <t>福利、薪資問題</t>
    <phoneticPr fontId="0" type="Hiragana"/>
  </si>
  <si>
    <t>03611</t>
    <phoneticPr fontId="0" type="Hiragana"/>
  </si>
  <si>
    <t>03612</t>
    <phoneticPr fontId="0" type="Hiragana"/>
  </si>
  <si>
    <t>10/5加保</t>
    <phoneticPr fontId="0" type="Hiragana"/>
  </si>
  <si>
    <t>職涯規劃</t>
    <phoneticPr fontId="0" type="Hiragana"/>
  </si>
  <si>
    <t>張依昕</t>
    <phoneticPr fontId="0" type="Hiragana"/>
  </si>
  <si>
    <t>張劭偉</t>
    <phoneticPr fontId="0" type="Hiragana"/>
  </si>
  <si>
    <t>春日站</t>
    <phoneticPr fontId="0" type="Hiragana"/>
  </si>
  <si>
    <t>黃澄文</t>
    <phoneticPr fontId="0" type="Hiragana"/>
  </si>
  <si>
    <t>黃琮聖</t>
    <phoneticPr fontId="0" type="Hiragana"/>
  </si>
  <si>
    <t>蔡岳紘</t>
    <phoneticPr fontId="0" type="Hiragana"/>
  </si>
  <si>
    <t>李嘉雯</t>
    <phoneticPr fontId="0" type="Hiragana"/>
  </si>
  <si>
    <t>劉語娟</t>
    <phoneticPr fontId="0" type="Hiragana"/>
  </si>
  <si>
    <t>戴國麟</t>
    <phoneticPr fontId="0" type="Hiragana"/>
  </si>
  <si>
    <t>品保課</t>
  </si>
  <si>
    <t>2020/10/12</t>
  </si>
  <si>
    <t>2020/10/14</t>
  </si>
  <si>
    <t>03613</t>
    <phoneticPr fontId="0" type="Hiragana"/>
  </si>
  <si>
    <t>03614</t>
    <phoneticPr fontId="0" type="Hiragana"/>
  </si>
  <si>
    <t>10/12加保</t>
    <phoneticPr fontId="0" type="Hiragana"/>
  </si>
  <si>
    <t>03616</t>
    <phoneticPr fontId="0" type="Hiragana"/>
  </si>
  <si>
    <t>10/14加保</t>
    <phoneticPr fontId="0" type="Hiragana"/>
  </si>
  <si>
    <t>03615</t>
    <phoneticPr fontId="0" type="Hiragana"/>
  </si>
  <si>
    <t>2020/10/19</t>
    <phoneticPr fontId="0" type="Hiragana"/>
  </si>
  <si>
    <t>03270</t>
    <phoneticPr fontId="0" type="Hiragana"/>
  </si>
  <si>
    <t>ok</t>
    <phoneticPr fontId="0" type="Hiragana"/>
  </si>
  <si>
    <t>2020/8/6-2020/12/5育嬰留停，2020/10/16離職、退保</t>
    <phoneticPr fontId="0" type="Hiragana"/>
  </si>
  <si>
    <t>V</t>
    <phoneticPr fontId="0" type="Hiragana"/>
  </si>
  <si>
    <t>10/16退保，提前結束育嬰留停</t>
    <phoneticPr fontId="0" type="Hiragana"/>
  </si>
  <si>
    <t>03258</t>
    <phoneticPr fontId="0" type="Hiragana"/>
  </si>
  <si>
    <t>03617</t>
    <phoneticPr fontId="0" type="Hiragana"/>
  </si>
  <si>
    <t>2020/10/19</t>
    <phoneticPr fontId="0" type="Hiragana"/>
  </si>
  <si>
    <t>10/19加保</t>
    <phoneticPr fontId="0" type="Hiragana"/>
  </si>
  <si>
    <t>稽核室</t>
    <phoneticPr fontId="0" type="Hiragana"/>
  </si>
  <si>
    <t>經理</t>
    <phoneticPr fontId="0" type="Hiragana"/>
  </si>
  <si>
    <t>客服行銷課</t>
    <phoneticPr fontId="0" type="Hiragana"/>
  </si>
  <si>
    <t>另謀高就</t>
    <phoneticPr fontId="0" type="Hiragana"/>
  </si>
  <si>
    <t>03614</t>
    <phoneticPr fontId="0" type="Hiragana"/>
  </si>
  <si>
    <t>全興造粒課</t>
    <phoneticPr fontId="0" type="Hiragana"/>
  </si>
  <si>
    <t>外場人員</t>
    <phoneticPr fontId="0" type="Hiragana"/>
  </si>
  <si>
    <t>10/19退保，10/16晚上才通知離職</t>
    <phoneticPr fontId="0" type="Hiragana"/>
  </si>
  <si>
    <t>工作性質</t>
    <phoneticPr fontId="0" type="Hiragana"/>
  </si>
  <si>
    <t>專案管理課</t>
    <phoneticPr fontId="0" type="Hiragana"/>
  </si>
  <si>
    <t>外籍員工</t>
    <phoneticPr fontId="0" type="Hiragana"/>
  </si>
  <si>
    <t>研發部</t>
    <phoneticPr fontId="0" type="Hiragana"/>
  </si>
  <si>
    <t>03618</t>
    <phoneticPr fontId="0" type="Hiragana"/>
  </si>
  <si>
    <t>許程宇</t>
    <phoneticPr fontId="0" type="Hiragana"/>
  </si>
  <si>
    <t>03605</t>
    <phoneticPr fontId="0" type="Hiragana"/>
  </si>
  <si>
    <t>作業員</t>
    <phoneticPr fontId="0" type="Hiragana"/>
  </si>
  <si>
    <t>2020/11/2</t>
    <phoneticPr fontId="0" type="Hiragana"/>
  </si>
  <si>
    <t>楊憲宇</t>
    <phoneticPr fontId="0" type="Hiragana"/>
  </si>
  <si>
    <t>03619</t>
    <phoneticPr fontId="0" type="Hiragana"/>
  </si>
  <si>
    <t>11/2加保</t>
    <phoneticPr fontId="0" type="Hiragana"/>
  </si>
  <si>
    <t>11/2退保</t>
    <phoneticPr fontId="0" type="Hiragana"/>
  </si>
  <si>
    <t>10/31退保</t>
    <phoneticPr fontId="0" type="Hiragana"/>
  </si>
  <si>
    <t>薪資問題</t>
    <phoneticPr fontId="0" type="Hiragana"/>
  </si>
  <si>
    <t>個人問題</t>
    <phoneticPr fontId="0" type="Hiragana"/>
  </si>
  <si>
    <t>環境問題</t>
    <phoneticPr fontId="0" type="Hiragana"/>
  </si>
  <si>
    <t>姚依萍</t>
    <phoneticPr fontId="0" type="Hiragana"/>
  </si>
  <si>
    <t>助理管理師</t>
    <phoneticPr fontId="0" type="Hiragana"/>
  </si>
  <si>
    <t>業務部行政管理課</t>
    <phoneticPr fontId="0" type="Hiragana"/>
  </si>
  <si>
    <t>03620</t>
    <phoneticPr fontId="0" type="Hiragana"/>
  </si>
  <si>
    <t>X</t>
    <phoneticPr fontId="0" type="Hiragana"/>
  </si>
  <si>
    <t>X</t>
    <phoneticPr fontId="0" type="Hiragana"/>
  </si>
  <si>
    <t>V</t>
    <phoneticPr fontId="0" type="Hiragana"/>
  </si>
  <si>
    <t>X</t>
    <phoneticPr fontId="0" type="Hiragana"/>
  </si>
  <si>
    <t>V</t>
    <phoneticPr fontId="0" type="Hiragana"/>
  </si>
  <si>
    <t>邱召青</t>
    <phoneticPr fontId="0" type="Hiragana"/>
  </si>
  <si>
    <t>薪資結至10/19，勞健保費計至11/4，11/4結算退保</t>
    <phoneticPr fontId="0" type="Hiragana"/>
  </si>
  <si>
    <t>陳建州</t>
    <phoneticPr fontId="0" type="Hiragana"/>
  </si>
  <si>
    <t>蕭翊辰</t>
    <phoneticPr fontId="0" type="Hiragana"/>
  </si>
  <si>
    <t>11/9加保</t>
    <phoneticPr fontId="0" type="Hiragana"/>
  </si>
  <si>
    <t>林妤蓁</t>
    <phoneticPr fontId="0" type="Hiragana"/>
  </si>
  <si>
    <t>副管理師</t>
    <phoneticPr fontId="0" type="Hiragana"/>
  </si>
  <si>
    <t>人資課</t>
    <phoneticPr fontId="0" type="Hiragana"/>
  </si>
  <si>
    <t>03621</t>
    <phoneticPr fontId="0" type="Hiragana"/>
  </si>
  <si>
    <t>南區業務一課</t>
    <phoneticPr fontId="0" type="Hiragana"/>
  </si>
  <si>
    <t>曾偉則</t>
    <phoneticPr fontId="0" type="Hiragana"/>
  </si>
  <si>
    <t>北區業務二課</t>
    <phoneticPr fontId="0" type="Hiragana"/>
  </si>
  <si>
    <t>黃文鋒</t>
    <phoneticPr fontId="0" type="Hiragana"/>
  </si>
  <si>
    <t>電商開發課</t>
    <phoneticPr fontId="0" type="Hiragana"/>
  </si>
  <si>
    <t>陳琬婷</t>
    <phoneticPr fontId="0" type="Hiragana"/>
  </si>
  <si>
    <t>副管理師</t>
    <phoneticPr fontId="0" type="Hiragana"/>
  </si>
  <si>
    <t>11/16加保</t>
    <phoneticPr fontId="0" type="Hiragana"/>
  </si>
  <si>
    <t>11/13退保</t>
    <phoneticPr fontId="0" type="Hiragana"/>
  </si>
  <si>
    <t>未填</t>
    <phoneticPr fontId="0" type="Hiragana"/>
  </si>
  <si>
    <t>11/18加保</t>
    <phoneticPr fontId="0" type="Hiragana"/>
  </si>
  <si>
    <t>03622</t>
    <phoneticPr fontId="0" type="Hiragana"/>
  </si>
  <si>
    <t>03623</t>
    <phoneticPr fontId="0" type="Hiragana"/>
  </si>
  <si>
    <t>電商開發課</t>
    <phoneticPr fontId="0" type="Hiragana"/>
  </si>
  <si>
    <t>副管理師</t>
    <phoneticPr fontId="0" type="Hiragana"/>
  </si>
  <si>
    <t>2020/11/23</t>
    <phoneticPr fontId="0" type="Hiragana"/>
  </si>
  <si>
    <t>11/19退保</t>
    <phoneticPr fontId="0" type="Hiragana"/>
  </si>
  <si>
    <t>03624</t>
    <phoneticPr fontId="0" type="Hiragana"/>
  </si>
  <si>
    <t>作業員</t>
    <phoneticPr fontId="0" type="Hiragana"/>
  </si>
  <si>
    <t>2020/11/23</t>
    <phoneticPr fontId="0" type="Hiragana"/>
  </si>
  <si>
    <t>11/23加保</t>
    <phoneticPr fontId="0" type="Hiragana"/>
  </si>
  <si>
    <t>11/23加保</t>
    <phoneticPr fontId="0" type="Hiragana"/>
  </si>
  <si>
    <t>2020/12/01</t>
    <phoneticPr fontId="0" type="Hiragana"/>
  </si>
  <si>
    <t>03625</t>
    <phoneticPr fontId="0" type="Hiragana"/>
  </si>
  <si>
    <t>陳依萍</t>
    <phoneticPr fontId="0" type="Hiragana"/>
  </si>
  <si>
    <t>王良化</t>
  </si>
  <si>
    <t>楊祐滐</t>
  </si>
  <si>
    <t>吳榮盛</t>
  </si>
  <si>
    <t>2020/12/01</t>
  </si>
  <si>
    <t>中區業務二課</t>
    <phoneticPr fontId="0" type="Hiragana"/>
  </si>
  <si>
    <t>2020/12/02</t>
  </si>
  <si>
    <t>01475</t>
    <phoneticPr fontId="0" type="Hiragana"/>
  </si>
  <si>
    <t>組長</t>
    <phoneticPr fontId="0" type="Hiragana"/>
  </si>
  <si>
    <t>全興處理一課</t>
    <phoneticPr fontId="0" type="Hiragana"/>
  </si>
  <si>
    <t>03368</t>
  </si>
  <si>
    <t>楊憲宇</t>
    <phoneticPr fontId="0" type="Hiragana"/>
  </si>
  <si>
    <t>03626</t>
    <phoneticPr fontId="0" type="Hiragana"/>
  </si>
  <si>
    <t>03627</t>
  </si>
  <si>
    <t>03628</t>
  </si>
  <si>
    <t>12/1退保</t>
    <phoneticPr fontId="0" type="Hiragana"/>
  </si>
  <si>
    <t>家庭因素</t>
    <phoneticPr fontId="0" type="Hiragana"/>
  </si>
  <si>
    <t>張仁鴻</t>
    <phoneticPr fontId="0" type="Hiragana"/>
  </si>
  <si>
    <t>2002/12/07</t>
  </si>
  <si>
    <t>12/1加保</t>
    <phoneticPr fontId="0" type="Hiragana"/>
  </si>
  <si>
    <t>03629</t>
    <phoneticPr fontId="0" type="Hiragana"/>
  </si>
  <si>
    <t>12/2加保</t>
    <phoneticPr fontId="0" type="Hiragana"/>
  </si>
  <si>
    <t>12/1加保</t>
    <phoneticPr fontId="0" type="Hiragana"/>
  </si>
  <si>
    <t>12/3退保</t>
    <phoneticPr fontId="0" type="Hiragana"/>
  </si>
  <si>
    <t>張耕銘</t>
    <phoneticPr fontId="0" type="Hiragana"/>
  </si>
  <si>
    <t>邱召青</t>
    <phoneticPr fontId="0" type="Hiragana"/>
  </si>
  <si>
    <t>林福基</t>
    <phoneticPr fontId="0" type="Hiragana"/>
  </si>
  <si>
    <t>楊依綺</t>
    <phoneticPr fontId="0" type="Hiragana"/>
  </si>
  <si>
    <t>黃柏清</t>
    <phoneticPr fontId="0" type="Hiragana"/>
  </si>
  <si>
    <t>黃千鳳</t>
    <phoneticPr fontId="0" type="Hiragana"/>
  </si>
  <si>
    <t>李俊緯</t>
    <phoneticPr fontId="0" type="Hiragana"/>
  </si>
  <si>
    <t>作業員(駐美光)</t>
  </si>
  <si>
    <t>2020/12/09</t>
  </si>
  <si>
    <t>2020/12/07</t>
    <phoneticPr fontId="0" type="Hiragana"/>
  </si>
  <si>
    <t>12/7加保</t>
    <phoneticPr fontId="0" type="Hiragana"/>
  </si>
  <si>
    <t>03630</t>
    <phoneticPr fontId="0" type="Hiragana"/>
  </si>
  <si>
    <t>03631</t>
    <phoneticPr fontId="0" type="Hiragana"/>
  </si>
  <si>
    <t>03632</t>
    <phoneticPr fontId="0" type="Hiragana"/>
  </si>
  <si>
    <t>12/9加保</t>
    <phoneticPr fontId="0" type="Hiragana"/>
  </si>
  <si>
    <t>03549</t>
    <phoneticPr fontId="0" type="Hiragana"/>
  </si>
  <si>
    <t>中區業務一課</t>
    <phoneticPr fontId="0" type="Hiragana"/>
  </si>
  <si>
    <t>12/10退保</t>
    <phoneticPr fontId="0" type="Hiragana"/>
  </si>
  <si>
    <t>繼續升學</t>
    <phoneticPr fontId="0" type="Hiragana"/>
  </si>
  <si>
    <t>2020/12/14</t>
  </si>
  <si>
    <t>業務部</t>
  </si>
  <si>
    <t>王紹齊</t>
  </si>
  <si>
    <t>12/14加保</t>
    <phoneticPr fontId="0" type="Hiragana"/>
  </si>
  <si>
    <t>12/14加保</t>
    <phoneticPr fontId="0" type="Hiragana"/>
  </si>
  <si>
    <t>03633</t>
    <phoneticPr fontId="0" type="Hiragana"/>
  </si>
  <si>
    <t>03634</t>
    <phoneticPr fontId="0" type="Hiragana"/>
  </si>
  <si>
    <t>作業員(駐湖口)</t>
    <phoneticPr fontId="0" type="Hiragana"/>
  </si>
  <si>
    <t>12/15退保</t>
    <phoneticPr fontId="0" type="Hiragana"/>
  </si>
  <si>
    <t>2020/12/1</t>
    <phoneticPr fontId="0" type="Hiragana"/>
  </si>
  <si>
    <t>12/15退保(由仲介加保)</t>
    <phoneticPr fontId="0" type="Hiragana"/>
  </si>
  <si>
    <t>移工轉看護工</t>
    <phoneticPr fontId="0" type="Hiragana"/>
  </si>
  <si>
    <t>總經理室</t>
    <phoneticPr fontId="0" type="Hiragana"/>
  </si>
  <si>
    <t>作業員</t>
    <phoneticPr fontId="0" type="Hiragana"/>
  </si>
  <si>
    <t>03635</t>
    <phoneticPr fontId="0" type="Hiragana"/>
  </si>
  <si>
    <t>12/23加保</t>
    <phoneticPr fontId="0" type="Hiragana"/>
  </si>
  <si>
    <t>03603</t>
    <phoneticPr fontId="0" type="Hiragana"/>
  </si>
  <si>
    <t>豐動-拆解觀光課</t>
    <phoneticPr fontId="0" type="Hiragana"/>
  </si>
  <si>
    <t>技術士</t>
    <phoneticPr fontId="0" type="Hiragana"/>
  </si>
  <si>
    <t>作業員</t>
    <phoneticPr fontId="0" type="Hiragana"/>
  </si>
  <si>
    <t>羅文廷</t>
  </si>
  <si>
    <t>03636</t>
    <phoneticPr fontId="0" type="Hiragana"/>
  </si>
  <si>
    <t>1/4加保</t>
    <phoneticPr fontId="0" type="Hiragana"/>
  </si>
  <si>
    <t>03637</t>
    <phoneticPr fontId="0" type="Hiragana"/>
  </si>
  <si>
    <t>03638</t>
  </si>
  <si>
    <t>03639</t>
  </si>
  <si>
    <t>作業員</t>
    <phoneticPr fontId="0" type="Hiragana"/>
  </si>
  <si>
    <t>金馬站</t>
    <phoneticPr fontId="0" type="Hiragana"/>
  </si>
  <si>
    <t>林星丞</t>
    <phoneticPr fontId="0" type="Hiragana"/>
  </si>
  <si>
    <t>張貴舜</t>
    <phoneticPr fontId="0" type="Hiragana"/>
  </si>
  <si>
    <t>外場人員</t>
    <phoneticPr fontId="0" type="Hiragana"/>
  </si>
  <si>
    <t>倉管人員</t>
  </si>
  <si>
    <t>12/31退保</t>
    <phoneticPr fontId="0" type="Hiragana"/>
  </si>
  <si>
    <t>1/1退保</t>
    <phoneticPr fontId="0" type="Hiragana"/>
  </si>
  <si>
    <t>03640</t>
    <phoneticPr fontId="0" type="Hiragana"/>
  </si>
  <si>
    <t>03641</t>
    <phoneticPr fontId="0" type="Hiragana"/>
  </si>
  <si>
    <t>1/6退保</t>
    <phoneticPr fontId="0" type="Hiragana"/>
  </si>
  <si>
    <t>全興站</t>
    <phoneticPr fontId="0" type="Hiragana"/>
  </si>
  <si>
    <t>03642</t>
    <phoneticPr fontId="0" type="Hiragana"/>
  </si>
  <si>
    <t>巫雅璇</t>
    <phoneticPr fontId="0" type="Hiragana"/>
  </si>
  <si>
    <t>1/6加保</t>
    <phoneticPr fontId="0" type="Hiragana"/>
  </si>
  <si>
    <t>許佳宏</t>
    <phoneticPr fontId="0" type="Hiragana"/>
  </si>
  <si>
    <t>陳亦斯</t>
    <phoneticPr fontId="0" type="Hiragana"/>
  </si>
  <si>
    <t>林永彬</t>
    <phoneticPr fontId="0" type="Hiragana"/>
  </si>
  <si>
    <t>娜塔</t>
    <phoneticPr fontId="0" type="Hiragana"/>
  </si>
  <si>
    <t>林羲斈</t>
    <phoneticPr fontId="0" type="Hiragana"/>
  </si>
  <si>
    <t>郭嘉富</t>
    <phoneticPr fontId="0" type="Hiragana"/>
  </si>
  <si>
    <t>林宛羽</t>
    <phoneticPr fontId="0" type="Hiragana"/>
  </si>
  <si>
    <t>1/13加保</t>
    <phoneticPr fontId="0" type="Hiragana"/>
  </si>
  <si>
    <t>03606</t>
    <phoneticPr fontId="0" type="Hiragana"/>
  </si>
  <si>
    <t>副管理師</t>
    <phoneticPr fontId="0" type="Hiragana"/>
  </si>
  <si>
    <t>1/15退保</t>
    <phoneticPr fontId="0" type="Hiragana"/>
  </si>
  <si>
    <t>V</t>
    <phoneticPr fontId="0" type="Hiragana"/>
  </si>
  <si>
    <t>個人問題、環境問題</t>
    <phoneticPr fontId="0" type="Hiragana"/>
  </si>
  <si>
    <t>林國榮</t>
  </si>
  <si>
    <t>2021/01/18</t>
  </si>
  <si>
    <t>1/18加保</t>
    <phoneticPr fontId="0" type="Hiragana"/>
  </si>
  <si>
    <t>03643</t>
    <phoneticPr fontId="0" type="Hiragana"/>
  </si>
  <si>
    <t>高健棠</t>
  </si>
  <si>
    <t>施柏廷</t>
  </si>
  <si>
    <t>2021/2/1</t>
    <phoneticPr fontId="0" type="Hiragana"/>
  </si>
  <si>
    <t>03644</t>
    <phoneticPr fontId="0" type="Hiragana"/>
  </si>
  <si>
    <t>1/20加保</t>
    <phoneticPr fontId="0" type="Hiragana"/>
  </si>
  <si>
    <t>2021/01/20</t>
    <phoneticPr fontId="0" type="Hiragana"/>
  </si>
  <si>
    <t>1/21退保</t>
    <phoneticPr fontId="0" type="Hiragana"/>
  </si>
  <si>
    <t>薪資問題</t>
    <phoneticPr fontId="0" type="Hiragana"/>
  </si>
  <si>
    <t>業務部行政管理課</t>
  </si>
  <si>
    <t>03620</t>
  </si>
  <si>
    <t>蔡維恕</t>
    <phoneticPr fontId="0" type="Hiragana"/>
  </si>
  <si>
    <t>徐翊綺</t>
    <phoneticPr fontId="0" type="Hiragana"/>
  </si>
  <si>
    <t>吳嘉偉</t>
    <phoneticPr fontId="0" type="Hiragana"/>
  </si>
  <si>
    <t>陳明毅</t>
    <phoneticPr fontId="0" type="Hiragana"/>
  </si>
  <si>
    <t>鄭紹烽</t>
    <phoneticPr fontId="0" type="Hiragana"/>
  </si>
  <si>
    <t>林永彬</t>
    <phoneticPr fontId="0" type="Hiragana"/>
  </si>
  <si>
    <t>王憲盟</t>
    <phoneticPr fontId="0" type="Hiragana"/>
  </si>
  <si>
    <t>洪晨銘</t>
  </si>
  <si>
    <t>作業員(駐華泰)</t>
  </si>
  <si>
    <t>作業員(駐點京元)</t>
    <phoneticPr fontId="0" type="Hiragana"/>
  </si>
  <si>
    <t>03645</t>
    <phoneticPr fontId="0" type="Hiragana"/>
  </si>
  <si>
    <t>03646</t>
    <phoneticPr fontId="0" type="Hiragana"/>
  </si>
  <si>
    <t>2/1加保</t>
    <phoneticPr fontId="0" type="Hiragana"/>
  </si>
  <si>
    <t>2/1加保</t>
    <phoneticPr fontId="0" type="Hiragana"/>
  </si>
  <si>
    <t>洪千茵</t>
    <phoneticPr fontId="0" type="Hiragana"/>
  </si>
  <si>
    <t>林國榮</t>
    <phoneticPr fontId="0" type="Hiragana"/>
  </si>
  <si>
    <t>03601</t>
    <phoneticPr fontId="0" type="Hiragana"/>
  </si>
  <si>
    <t>副管理師</t>
    <phoneticPr fontId="0" type="Hiragana"/>
  </si>
  <si>
    <t>2/5退保</t>
    <phoneticPr fontId="0" type="Hiragana"/>
  </si>
  <si>
    <t>全興處理一課</t>
    <phoneticPr fontId="0" type="Hiragana"/>
  </si>
  <si>
    <t>01351</t>
    <phoneticPr fontId="0" type="Hiragana"/>
  </si>
  <si>
    <t>分選員</t>
    <phoneticPr fontId="0" type="Hiragana"/>
  </si>
  <si>
    <t>2/9退保</t>
    <phoneticPr fontId="0" type="Hiragana"/>
  </si>
  <si>
    <t>退休</t>
    <phoneticPr fontId="0" type="Hiragana"/>
  </si>
  <si>
    <t>2021/1/20</t>
    <phoneticPr fontId="0" type="Hiragana"/>
  </si>
  <si>
    <t>2021/1/18</t>
    <phoneticPr fontId="0" type="Hiragana"/>
  </si>
  <si>
    <t>觀光工廠</t>
  </si>
  <si>
    <t>劉益群</t>
  </si>
  <si>
    <t>主廚</t>
  </si>
  <si>
    <t>陳培輝</t>
  </si>
  <si>
    <t>拖車司機</t>
  </si>
  <si>
    <t>北二課</t>
  </si>
  <si>
    <t>黃偉銘</t>
  </si>
  <si>
    <t>劉致辰</t>
  </si>
  <si>
    <t>2021/2/22</t>
    <phoneticPr fontId="0" type="Hiragana"/>
  </si>
  <si>
    <t>回聘</t>
    <phoneticPr fontId="0" type="Hiragana"/>
  </si>
  <si>
    <t>03647</t>
    <phoneticPr fontId="0" type="Hiragana"/>
  </si>
  <si>
    <t>2/22加保</t>
    <phoneticPr fontId="0" type="Hiragana"/>
  </si>
  <si>
    <t>外勞</t>
    <phoneticPr fontId="0" type="Hiragana"/>
  </si>
  <si>
    <t>大豐-機動車</t>
    <phoneticPr fontId="0" type="Hiragana"/>
  </si>
  <si>
    <t>2/21-28請假，之後轉豐動</t>
    <phoneticPr fontId="0" type="Hiragana"/>
  </si>
  <si>
    <t>03648</t>
    <phoneticPr fontId="0" type="Hiragana"/>
  </si>
  <si>
    <t>03650</t>
    <phoneticPr fontId="0" type="Hiragana"/>
  </si>
  <si>
    <t>03649</t>
    <phoneticPr fontId="0" type="Hiragana"/>
  </si>
  <si>
    <t>2/23退保</t>
    <phoneticPr fontId="0" type="Hiragana"/>
  </si>
  <si>
    <t>家庭因素</t>
    <phoneticPr fontId="0" type="Hiragana"/>
  </si>
  <si>
    <t>03651</t>
    <phoneticPr fontId="0" type="Hiragana"/>
  </si>
  <si>
    <t>許馨文</t>
    <phoneticPr fontId="0" type="Hiragana"/>
  </si>
  <si>
    <t>助理管理師</t>
    <phoneticPr fontId="0" type="Hiragana"/>
  </si>
  <si>
    <t>家電回收課</t>
    <phoneticPr fontId="0" type="Hiragana"/>
  </si>
  <si>
    <t>2021/3/2</t>
    <phoneticPr fontId="0" type="Hiragana"/>
  </si>
  <si>
    <t>03592</t>
    <phoneticPr fontId="0" type="Hiragana"/>
  </si>
  <si>
    <t>處理一課</t>
    <phoneticPr fontId="0" type="Hiragana"/>
  </si>
  <si>
    <t>外場人員</t>
    <phoneticPr fontId="0" type="Hiragana"/>
  </si>
  <si>
    <t>2/26退保</t>
    <phoneticPr fontId="0" type="Hiragana"/>
  </si>
  <si>
    <t>V</t>
    <phoneticPr fontId="0" type="Hiragana"/>
  </si>
  <si>
    <t>另謀高就</t>
    <phoneticPr fontId="0" type="Hiragana"/>
  </si>
  <si>
    <t>家電回收課</t>
    <phoneticPr fontId="0" type="Hiragana"/>
  </si>
  <si>
    <t>03652</t>
    <phoneticPr fontId="0" type="Hiragana"/>
  </si>
  <si>
    <t>連國欽</t>
    <phoneticPr fontId="0" type="Hiragana"/>
  </si>
  <si>
    <t>作業員</t>
    <phoneticPr fontId="0" type="Hiragana"/>
  </si>
  <si>
    <t>南區業務一課</t>
    <phoneticPr fontId="0" type="Hiragana"/>
  </si>
  <si>
    <t>2021/3/2</t>
    <phoneticPr fontId="0" type="Hiragana"/>
  </si>
  <si>
    <t>03653</t>
    <phoneticPr fontId="0" type="Hiragana"/>
  </si>
  <si>
    <t>財務課</t>
    <phoneticPr fontId="0" type="Hiragana"/>
  </si>
  <si>
    <t>沈秉宏</t>
    <phoneticPr fontId="0" type="Hiragana"/>
  </si>
  <si>
    <t>工讀生</t>
    <phoneticPr fontId="0" type="Hiragana"/>
  </si>
  <si>
    <t>2021/3/8</t>
    <phoneticPr fontId="0" type="Hiragana"/>
  </si>
  <si>
    <t>資遣</t>
    <phoneticPr fontId="0" type="Hiragana"/>
  </si>
  <si>
    <t>03506</t>
    <phoneticPr fontId="0" type="Hiragana"/>
  </si>
  <si>
    <t>3/4退保</t>
    <phoneticPr fontId="0" type="Hiragana"/>
  </si>
  <si>
    <t>家庭因素</t>
    <phoneticPr fontId="0" type="Hiragana"/>
  </si>
  <si>
    <t>V</t>
    <phoneticPr fontId="0" type="Hiragana"/>
  </si>
  <si>
    <t>3.5噸司機</t>
    <phoneticPr fontId="0" type="Hiragana"/>
  </si>
  <si>
    <t>03150</t>
    <phoneticPr fontId="0" type="Hiragana"/>
  </si>
  <si>
    <t>作業員</t>
    <phoneticPr fontId="0" type="Hiragana"/>
  </si>
  <si>
    <t>陳培輝</t>
    <phoneticPr fontId="0" type="Hiragana"/>
  </si>
  <si>
    <t>3/2加保</t>
    <phoneticPr fontId="0" type="Hiragana"/>
  </si>
  <si>
    <t>中區業務二課</t>
    <phoneticPr fontId="0" type="Hiragana"/>
  </si>
  <si>
    <t>陳承佑</t>
  </si>
  <si>
    <t>作業員(堆高機)</t>
  </si>
  <si>
    <t>謝振哲</t>
  </si>
  <si>
    <t>3/8加保</t>
    <phoneticPr fontId="0" type="Hiragana"/>
  </si>
  <si>
    <t>劉祥志</t>
  </si>
  <si>
    <t>家電回收課</t>
    <phoneticPr fontId="0" type="Hiragana"/>
  </si>
  <si>
    <t>2020/7/23-2021/1/22育嬰留停，1/23回任</t>
    <phoneticPr fontId="0" type="Hiragana"/>
  </si>
  <si>
    <t>劉語娟</t>
    <phoneticPr fontId="0" type="Hiragana"/>
  </si>
  <si>
    <t>工讀生</t>
    <phoneticPr fontId="0" type="Hiragana"/>
  </si>
  <si>
    <t>到職日</t>
    <phoneticPr fontId="0" type="Hiragana"/>
  </si>
  <si>
    <t>03608</t>
    <phoneticPr fontId="0" type="Hiragana"/>
  </si>
  <si>
    <t>助理管理師</t>
    <phoneticPr fontId="0" type="Hiragana"/>
  </si>
  <si>
    <t>03532</t>
    <phoneticPr fontId="0" type="Hiragana"/>
  </si>
  <si>
    <t>03654</t>
    <phoneticPr fontId="0" type="Hiragana"/>
  </si>
  <si>
    <t>3/10加保</t>
    <phoneticPr fontId="0" type="Hiragana"/>
  </si>
  <si>
    <t>2021/3/19-9/21育嬰留停</t>
    <phoneticPr fontId="0" type="Hiragana"/>
  </si>
  <si>
    <t>V</t>
    <phoneticPr fontId="0" type="Hiragana"/>
  </si>
  <si>
    <t>3/12退保</t>
    <phoneticPr fontId="0" type="Hiragana"/>
  </si>
  <si>
    <t>工作性質、另謀高就</t>
    <phoneticPr fontId="0" type="Hiragana"/>
  </si>
  <si>
    <t>鄭勝吉</t>
    <phoneticPr fontId="0" type="Hiragana"/>
  </si>
  <si>
    <t>03655</t>
    <phoneticPr fontId="0" type="Hiragana"/>
  </si>
  <si>
    <t>03656</t>
    <phoneticPr fontId="0" type="Hiragana"/>
  </si>
  <si>
    <t>03657</t>
    <phoneticPr fontId="0" type="Hiragana"/>
  </si>
  <si>
    <t>03658</t>
  </si>
  <si>
    <t>2021/3/15</t>
    <phoneticPr fontId="0" type="Hiragana"/>
  </si>
  <si>
    <t>豐動-拆解觀光課</t>
  </si>
  <si>
    <t>業務處行政管理課</t>
    <phoneticPr fontId="100" type="noConversion"/>
  </si>
  <si>
    <t>03659</t>
    <phoneticPr fontId="0" type="Hiragana"/>
  </si>
  <si>
    <t>王怡婷</t>
    <phoneticPr fontId="0" type="Hiragana"/>
  </si>
  <si>
    <t>03660</t>
    <phoneticPr fontId="0" type="Hiragana"/>
  </si>
  <si>
    <t>3/15加保</t>
    <phoneticPr fontId="0" type="Hiragana"/>
  </si>
  <si>
    <t>工時、休假問題；環境問題；個人問題</t>
    <phoneticPr fontId="0" type="Hiragana"/>
  </si>
  <si>
    <t>繼續升學</t>
    <phoneticPr fontId="0" type="Hiragana"/>
  </si>
  <si>
    <t>中區業務二課</t>
    <phoneticPr fontId="0" type="Hiragana"/>
  </si>
  <si>
    <t>王政偉</t>
    <phoneticPr fontId="0" type="Hiragana"/>
  </si>
  <si>
    <t>作業員</t>
    <phoneticPr fontId="0" type="Hiragana"/>
  </si>
  <si>
    <t>3/22加保</t>
    <phoneticPr fontId="0" type="Hiragana"/>
  </si>
  <si>
    <t>全興處理一課</t>
    <phoneticPr fontId="0" type="Hiragana"/>
  </si>
  <si>
    <t>彭恭賢</t>
    <phoneticPr fontId="0" type="Hiragana"/>
  </si>
  <si>
    <t>03661</t>
    <phoneticPr fontId="0" type="Hiragana"/>
  </si>
  <si>
    <t>2021/3/24</t>
    <phoneticPr fontId="0" type="Hiragana"/>
  </si>
  <si>
    <t>3/24加保</t>
    <phoneticPr fontId="0" type="Hiragana"/>
  </si>
  <si>
    <t>03662</t>
  </si>
  <si>
    <t>03663</t>
  </si>
  <si>
    <t>副主廚</t>
    <phoneticPr fontId="0" type="Hiragana"/>
  </si>
  <si>
    <t>2021/4/1</t>
    <phoneticPr fontId="0" type="Hiragana"/>
  </si>
  <si>
    <t>廚房助手</t>
    <phoneticPr fontId="0" type="Hiragana"/>
  </si>
  <si>
    <t>3/24退保</t>
    <phoneticPr fontId="0" type="Hiragana"/>
  </si>
  <si>
    <t>V</t>
    <phoneticPr fontId="0" type="Hiragana"/>
  </si>
  <si>
    <t>個人問題</t>
    <phoneticPr fontId="0" type="Hiragana"/>
  </si>
  <si>
    <t>3/31退保</t>
    <phoneticPr fontId="0" type="Hiragana"/>
  </si>
  <si>
    <t>V</t>
    <phoneticPr fontId="0" type="Hiragana"/>
  </si>
  <si>
    <t>個人問題</t>
    <phoneticPr fontId="0" type="Hiragana"/>
  </si>
  <si>
    <t>03664</t>
    <phoneticPr fontId="0" type="Hiragana"/>
  </si>
  <si>
    <t>03665</t>
    <phoneticPr fontId="0" type="Hiragana"/>
  </si>
  <si>
    <t>2021/4/6</t>
    <phoneticPr fontId="0" type="Hiragana"/>
  </si>
  <si>
    <t>2021/4/6</t>
    <phoneticPr fontId="0" type="Hiragana"/>
  </si>
  <si>
    <t>4/1加保</t>
    <phoneticPr fontId="0" type="Hiragana"/>
  </si>
  <si>
    <t>4/6加保</t>
    <phoneticPr fontId="0" type="Hiragana"/>
  </si>
  <si>
    <t>4/1加保豐動；2/21寄資料至勞保局</t>
    <phoneticPr fontId="0" type="Hiragana"/>
  </si>
  <si>
    <t>2021/2/21；4/6</t>
    <phoneticPr fontId="0" type="Hiragana"/>
  </si>
  <si>
    <t>03666</t>
    <phoneticPr fontId="0" type="Hiragana"/>
  </si>
  <si>
    <t>外場人員</t>
    <phoneticPr fontId="0" type="Hiragana"/>
  </si>
  <si>
    <t>2021/4/12</t>
    <phoneticPr fontId="0" type="Hiragana"/>
  </si>
  <si>
    <t>廚房助手</t>
  </si>
  <si>
    <t>03667</t>
    <phoneticPr fontId="0" type="Hiragana"/>
  </si>
  <si>
    <t>03668</t>
  </si>
  <si>
    <t>C00082</t>
  </si>
  <si>
    <t>C00082</t>
    <phoneticPr fontId="0" type="Hiragana"/>
  </si>
  <si>
    <t>宏偉</t>
    <phoneticPr fontId="0" type="Hiragana"/>
  </si>
  <si>
    <t>外勞</t>
    <phoneticPr fontId="0" type="Hiragana"/>
  </si>
  <si>
    <t>2021/4/14</t>
    <phoneticPr fontId="0" type="Hiragana"/>
  </si>
  <si>
    <t>4/12加保</t>
    <phoneticPr fontId="0" type="Hiragana"/>
  </si>
  <si>
    <t>4/12退保</t>
    <phoneticPr fontId="0" type="Hiragana"/>
  </si>
  <si>
    <t>個人問題</t>
    <phoneticPr fontId="0" type="Hiragana"/>
  </si>
  <si>
    <t>H0025</t>
    <phoneticPr fontId="0" type="Hiragana"/>
  </si>
  <si>
    <t>03669</t>
    <phoneticPr fontId="0" type="Hiragana"/>
  </si>
  <si>
    <t>03670</t>
    <phoneticPr fontId="0" type="Hiragana"/>
  </si>
  <si>
    <t>03667</t>
    <phoneticPr fontId="0" type="Hiragana"/>
  </si>
  <si>
    <t>李國瑋</t>
    <phoneticPr fontId="0" type="Hiragana"/>
  </si>
  <si>
    <t>工作性質</t>
    <phoneticPr fontId="0" type="Hiragana"/>
  </si>
  <si>
    <t>4/13退保</t>
    <phoneticPr fontId="0" type="Hiragana"/>
  </si>
  <si>
    <t>北區業務二課</t>
    <phoneticPr fontId="0" type="Hiragana"/>
  </si>
  <si>
    <t>死亡、4/13退保</t>
    <phoneticPr fontId="0" type="Hiragana"/>
  </si>
  <si>
    <t>4/15退保</t>
    <phoneticPr fontId="0" type="Hiragana"/>
  </si>
  <si>
    <t>2021/4/15</t>
    <phoneticPr fontId="0" type="Hiragana"/>
  </si>
  <si>
    <t>外場人員(晚班/吧檯)</t>
    <phoneticPr fontId="0" type="Hiragana"/>
  </si>
  <si>
    <t>4/14加保</t>
    <phoneticPr fontId="0" type="Hiragana"/>
  </si>
  <si>
    <t>03550</t>
    <phoneticPr fontId="0" type="Hiragana"/>
  </si>
  <si>
    <t>4/19退保</t>
    <phoneticPr fontId="0" type="Hiragana"/>
  </si>
  <si>
    <t>工作性質、工時、休假問題、環境問題、客人問題、身體因素</t>
    <phoneticPr fontId="0" type="Hiragana"/>
  </si>
  <si>
    <t>作業員</t>
    <phoneticPr fontId="0" type="Hiragana"/>
  </si>
  <si>
    <t>03671</t>
    <phoneticPr fontId="0" type="Hiragana"/>
  </si>
  <si>
    <t>法務及環安課</t>
    <phoneticPr fontId="0" type="Hiragana"/>
  </si>
  <si>
    <t>2021/4/26</t>
    <phoneticPr fontId="0" type="Hiragana"/>
  </si>
  <si>
    <t>工安管理師</t>
    <phoneticPr fontId="0" type="Hiragana"/>
  </si>
  <si>
    <t>03542</t>
    <phoneticPr fontId="0" type="Hiragana"/>
  </si>
  <si>
    <t>許妙萍</t>
    <phoneticPr fontId="0" type="Hiragana"/>
  </si>
  <si>
    <t>家電回收課</t>
    <phoneticPr fontId="0" type="Hiragana"/>
  </si>
  <si>
    <t>家電回收課</t>
    <phoneticPr fontId="0" type="Hiragana"/>
  </si>
  <si>
    <t>03651</t>
    <phoneticPr fontId="0" type="Hiragana"/>
  </si>
  <si>
    <t>4/23退保</t>
    <phoneticPr fontId="0" type="Hiragana"/>
  </si>
  <si>
    <t>工作性質、個人問題</t>
    <phoneticPr fontId="0" type="Hiragana"/>
  </si>
  <si>
    <t>4/21加保</t>
    <phoneticPr fontId="0" type="Hiragana"/>
  </si>
  <si>
    <t>03672</t>
    <phoneticPr fontId="0" type="Hiragana"/>
  </si>
  <si>
    <t>白銘興</t>
    <phoneticPr fontId="0" type="Hiragana"/>
  </si>
  <si>
    <t>作業員</t>
    <phoneticPr fontId="0" type="Hiragana"/>
  </si>
  <si>
    <t>03673</t>
    <phoneticPr fontId="0" type="Hiragana"/>
  </si>
  <si>
    <t>董沛蓉</t>
    <phoneticPr fontId="0" type="Hiragana"/>
  </si>
  <si>
    <t>2021/5/2</t>
    <phoneticPr fontId="0" type="Hiragana"/>
  </si>
  <si>
    <t>03674</t>
    <phoneticPr fontId="0" type="Hiragana"/>
  </si>
  <si>
    <t>4/26加保</t>
    <phoneticPr fontId="0" type="Hiragana"/>
  </si>
  <si>
    <t>員林站</t>
    <phoneticPr fontId="0" type="Hiragana"/>
  </si>
  <si>
    <t>03435</t>
    <phoneticPr fontId="0" type="Hiragana"/>
  </si>
  <si>
    <t>外場人員</t>
    <phoneticPr fontId="0" type="Hiragana"/>
  </si>
  <si>
    <t>2019/6/3</t>
    <phoneticPr fontId="0" type="Hiragana"/>
  </si>
  <si>
    <t>2021/4/30</t>
    <phoneticPr fontId="0" type="Hiragana"/>
  </si>
  <si>
    <t>V</t>
    <phoneticPr fontId="0" type="Hiragana"/>
  </si>
  <si>
    <t>其他:學習其他事務</t>
    <phoneticPr fontId="0" type="Hiragana"/>
  </si>
  <si>
    <t>2021/4/13</t>
    <phoneticPr fontId="0" type="Hiragana"/>
  </si>
  <si>
    <t>外勞</t>
    <phoneticPr fontId="0" type="Hiragana"/>
  </si>
  <si>
    <t>全興造粒課</t>
    <phoneticPr fontId="0" type="Hiragana"/>
  </si>
  <si>
    <t>5/2加保</t>
    <phoneticPr fontId="0" type="Hiragana"/>
  </si>
  <si>
    <t>4/30退保</t>
    <phoneticPr fontId="0" type="Hiragana"/>
  </si>
  <si>
    <t>03672</t>
  </si>
  <si>
    <t>2021/4/26</t>
  </si>
  <si>
    <t>2021/5/3</t>
    <phoneticPr fontId="0" type="Hiragana"/>
  </si>
  <si>
    <t>5/3退保</t>
    <phoneticPr fontId="0" type="Hiragana"/>
  </si>
  <si>
    <t>V</t>
    <phoneticPr fontId="0" type="Hiragana"/>
  </si>
  <si>
    <t>工作性質</t>
    <phoneticPr fontId="0" type="Hiragana"/>
  </si>
  <si>
    <t>謝志華</t>
    <phoneticPr fontId="0" type="Hiragana"/>
  </si>
  <si>
    <t>陳禹軒</t>
    <phoneticPr fontId="0" type="Hiragana"/>
  </si>
  <si>
    <t>連奕保</t>
    <phoneticPr fontId="0" type="Hiragana"/>
  </si>
  <si>
    <t>黃振翔</t>
    <phoneticPr fontId="0" type="Hiragana"/>
  </si>
  <si>
    <t>黃英雄</t>
    <phoneticPr fontId="0" type="Hiragana"/>
  </si>
  <si>
    <t>葉鎧華</t>
    <phoneticPr fontId="0" type="Hiragana"/>
  </si>
  <si>
    <t>林坤弘</t>
    <phoneticPr fontId="0" type="Hiragana"/>
  </si>
  <si>
    <t>李國瑋</t>
    <phoneticPr fontId="0" type="Hiragana"/>
  </si>
  <si>
    <t>李子宏</t>
    <phoneticPr fontId="0" type="Hiragana"/>
  </si>
  <si>
    <t>黎克樂</t>
    <phoneticPr fontId="0" type="Hiragana"/>
  </si>
  <si>
    <t>洪幼宸</t>
    <phoneticPr fontId="0" type="Hiragana"/>
  </si>
  <si>
    <t>歐芸翊</t>
    <phoneticPr fontId="0" type="Hiragana"/>
  </si>
  <si>
    <t>池健銘</t>
    <phoneticPr fontId="0" type="Hiragana"/>
  </si>
  <si>
    <t>林坤弘</t>
    <phoneticPr fontId="0" type="Hiragana"/>
  </si>
  <si>
    <t>李子宏</t>
    <phoneticPr fontId="0" type="Hiragana"/>
  </si>
  <si>
    <t>胡月蓉</t>
    <phoneticPr fontId="0" type="Hiragana"/>
  </si>
  <si>
    <t>許馨文</t>
    <phoneticPr fontId="0" type="Hiragana"/>
  </si>
  <si>
    <t>詹森閔</t>
    <phoneticPr fontId="0" type="Hiragana"/>
  </si>
  <si>
    <t>5/3加保</t>
    <phoneticPr fontId="0" type="Hiragana"/>
  </si>
  <si>
    <t>客服行銷課</t>
    <phoneticPr fontId="0" type="Hiragana"/>
  </si>
  <si>
    <t>中區業務三課</t>
    <phoneticPr fontId="0" type="Hiragana"/>
  </si>
  <si>
    <t>堆高機(駐HTC)</t>
  </si>
  <si>
    <t>03617</t>
    <phoneticPr fontId="0" type="Hiragana"/>
  </si>
  <si>
    <t>3.5噸司機</t>
    <phoneticPr fontId="0" type="Hiragana"/>
  </si>
  <si>
    <t>V</t>
    <phoneticPr fontId="0" type="Hiragana"/>
  </si>
  <si>
    <t>主管問題、薪資問題、另謀高就</t>
    <phoneticPr fontId="0" type="Hiragana"/>
  </si>
  <si>
    <t>5/10退保</t>
    <phoneticPr fontId="0" type="Hiragana"/>
  </si>
  <si>
    <t>03676</t>
    <phoneticPr fontId="0" type="Hiragana"/>
  </si>
  <si>
    <t>03677</t>
    <phoneticPr fontId="0" type="Hiragana"/>
  </si>
  <si>
    <t>5/10加保</t>
    <phoneticPr fontId="0" type="Hiragana"/>
  </si>
  <si>
    <t>03678</t>
    <phoneticPr fontId="0" type="Hiragana"/>
  </si>
  <si>
    <t>03679</t>
  </si>
  <si>
    <t>03680</t>
  </si>
  <si>
    <t>03681</t>
    <phoneticPr fontId="0" type="Hiragana"/>
  </si>
  <si>
    <t>03682</t>
    <phoneticPr fontId="0" type="Hiragana"/>
  </si>
  <si>
    <t>中區業務二課</t>
    <phoneticPr fontId="0" type="Hiragana"/>
  </si>
  <si>
    <t>助理會計</t>
    <phoneticPr fontId="0" type="Hiragana"/>
  </si>
  <si>
    <t>助理管理師</t>
    <phoneticPr fontId="0" type="Hiragana"/>
  </si>
  <si>
    <t>北區業務一課</t>
    <phoneticPr fontId="0" type="Hiragana"/>
  </si>
  <si>
    <t>工作性質</t>
    <phoneticPr fontId="0" type="Hiragana"/>
  </si>
  <si>
    <t>03607</t>
    <phoneticPr fontId="0" type="Hiragana"/>
  </si>
  <si>
    <t>5/14退保(5/14提離職，當天未出勤)</t>
    <phoneticPr fontId="0" type="Hiragana"/>
  </si>
  <si>
    <t>5/14退保</t>
  </si>
  <si>
    <t>5/13退保</t>
    <phoneticPr fontId="0" type="Hiragana"/>
  </si>
  <si>
    <t>03683</t>
    <phoneticPr fontId="0" type="Hiragana"/>
  </si>
  <si>
    <t>03684</t>
    <phoneticPr fontId="0" type="Hiragana"/>
  </si>
  <si>
    <t>5/17加保</t>
    <phoneticPr fontId="0" type="Hiragana"/>
  </si>
  <si>
    <t>5/18加保</t>
    <phoneticPr fontId="0" type="Hiragana"/>
  </si>
  <si>
    <t>斗六站</t>
    <phoneticPr fontId="0" type="Hiragana"/>
  </si>
  <si>
    <t>張銘顯</t>
    <phoneticPr fontId="0" type="Hiragana"/>
  </si>
  <si>
    <t>5/20退保</t>
    <phoneticPr fontId="0" type="Hiragana"/>
  </si>
  <si>
    <t>03629</t>
  </si>
  <si>
    <t>夾子車司機</t>
    <phoneticPr fontId="0" type="Hiragana"/>
  </si>
  <si>
    <t>品保課</t>
    <phoneticPr fontId="0" type="Hiragana"/>
  </si>
  <si>
    <t>資遣</t>
    <phoneticPr fontId="0" type="Hiragana"/>
  </si>
  <si>
    <t>襄理</t>
    <phoneticPr fontId="0" type="Hiragana"/>
  </si>
  <si>
    <t>03613</t>
    <phoneticPr fontId="0" type="Hiragana"/>
  </si>
  <si>
    <t>00134</t>
  </si>
  <si>
    <t>03669</t>
    <phoneticPr fontId="0" type="Hiragana"/>
  </si>
  <si>
    <t>5/26退保</t>
    <phoneticPr fontId="0" type="Hiragana"/>
  </si>
  <si>
    <t>工讀生</t>
    <phoneticPr fontId="0" type="Hiragana"/>
  </si>
  <si>
    <t>家庭因素</t>
    <phoneticPr fontId="0" type="Hiragana"/>
  </si>
  <si>
    <t>6/2離境退保</t>
    <phoneticPr fontId="0" type="Hiragana"/>
  </si>
  <si>
    <t>03094</t>
    <phoneticPr fontId="0" type="Hiragana"/>
  </si>
  <si>
    <t>全興處理一課</t>
    <phoneticPr fontId="0" type="Hiragana"/>
  </si>
  <si>
    <t>外勞</t>
    <phoneticPr fontId="0" type="Hiragana"/>
  </si>
  <si>
    <t>5/31退保</t>
    <phoneticPr fontId="0" type="Hiragana"/>
  </si>
  <si>
    <t>王喬民</t>
  </si>
  <si>
    <t>C00083</t>
    <phoneticPr fontId="0" type="Hiragana"/>
  </si>
  <si>
    <t>C00084</t>
    <phoneticPr fontId="0" type="Hiragana"/>
  </si>
  <si>
    <t>03685</t>
    <phoneticPr fontId="0" type="Hiragana"/>
  </si>
  <si>
    <t>黃瀚原</t>
    <phoneticPr fontId="0" type="Hiragana"/>
  </si>
  <si>
    <t>6/1加保</t>
    <phoneticPr fontId="0" type="Hiragana"/>
  </si>
  <si>
    <t>6/1退保</t>
    <phoneticPr fontId="0" type="Hiragana"/>
  </si>
  <si>
    <t>黃柏清</t>
    <phoneticPr fontId="0" type="Hiragana"/>
  </si>
  <si>
    <t>陳禹軒</t>
    <phoneticPr fontId="0" type="Hiragana"/>
  </si>
  <si>
    <t>羅有成</t>
    <phoneticPr fontId="0" type="Hiragana"/>
  </si>
  <si>
    <t>洪幼宸</t>
    <phoneticPr fontId="0" type="Hiragana"/>
  </si>
  <si>
    <t>阿日</t>
    <phoneticPr fontId="0" type="Hiragana"/>
  </si>
  <si>
    <t>李隆泰</t>
    <phoneticPr fontId="0" type="Hiragana"/>
  </si>
  <si>
    <t>張經崙</t>
    <phoneticPr fontId="0" type="Hiragana"/>
  </si>
  <si>
    <t>劉柏葑</t>
    <phoneticPr fontId="0" type="Hiragana"/>
  </si>
  <si>
    <t>羅有成</t>
    <phoneticPr fontId="0" type="Hiragana"/>
  </si>
  <si>
    <t>林昭宏</t>
    <phoneticPr fontId="0" type="Hiragana"/>
  </si>
  <si>
    <t>賴婉婷</t>
    <phoneticPr fontId="0" type="Hiragana"/>
  </si>
  <si>
    <t>黃盈豪</t>
    <phoneticPr fontId="0" type="Hiragana"/>
  </si>
  <si>
    <t>謝鎮宇</t>
    <phoneticPr fontId="0" type="Hiragana"/>
  </si>
  <si>
    <t>謝珮蓁</t>
    <phoneticPr fontId="0" type="Hiragana"/>
  </si>
  <si>
    <t>連奕保</t>
    <phoneticPr fontId="0" type="Hiragana"/>
  </si>
  <si>
    <t>6/3退保</t>
    <phoneticPr fontId="0" type="Hiragana"/>
  </si>
  <si>
    <t>03664</t>
    <phoneticPr fontId="0" type="Hiragana"/>
  </si>
  <si>
    <t>孫瑞霆</t>
  </si>
  <si>
    <t>蔡岳紘</t>
  </si>
  <si>
    <t>03467</t>
  </si>
  <si>
    <t>工作日至2021/5/31，6/4退保</t>
    <phoneticPr fontId="0" type="Hiragana"/>
  </si>
  <si>
    <t>6/4退保</t>
  </si>
  <si>
    <t>03604</t>
  </si>
  <si>
    <t>高宜新</t>
  </si>
  <si>
    <t>作業員(駐宏達電)</t>
  </si>
  <si>
    <t>廖明鴻</t>
  </si>
  <si>
    <t>作業員(短期)</t>
  </si>
  <si>
    <t>林心倫</t>
  </si>
  <si>
    <t>6/7加保</t>
    <phoneticPr fontId="0" type="Hiragana"/>
  </si>
  <si>
    <t>03686</t>
    <phoneticPr fontId="0" type="Hiragana"/>
  </si>
  <si>
    <t>北區一新開發專案</t>
    <phoneticPr fontId="0" type="Hiragana"/>
  </si>
  <si>
    <t>文山專案</t>
    <phoneticPr fontId="0" type="Hiragana"/>
  </si>
  <si>
    <t>S00001</t>
    <phoneticPr fontId="0" type="Hiragana"/>
  </si>
  <si>
    <t>S00002</t>
  </si>
  <si>
    <t>S00001</t>
  </si>
  <si>
    <t>6/8退保</t>
    <phoneticPr fontId="0" type="Hiragana"/>
  </si>
  <si>
    <t>施柏廷</t>
    <phoneticPr fontId="0" type="Hiragana"/>
  </si>
  <si>
    <t>中區業務一課</t>
    <phoneticPr fontId="0" type="Hiragana"/>
  </si>
  <si>
    <t>6/11退保</t>
    <phoneticPr fontId="0" type="Hiragana"/>
  </si>
  <si>
    <t>2021/2/1</t>
    <phoneticPr fontId="0" type="Hiragana"/>
  </si>
  <si>
    <t>03645</t>
    <phoneticPr fontId="0" type="Hiragana"/>
  </si>
  <si>
    <t>另謀高就</t>
    <phoneticPr fontId="0" type="Hiragana"/>
  </si>
  <si>
    <t>V</t>
    <phoneticPr fontId="0" type="Hiragana"/>
  </si>
  <si>
    <t>個人問題</t>
    <phoneticPr fontId="0" type="Hiragana"/>
  </si>
  <si>
    <t>環境問題</t>
    <phoneticPr fontId="0" type="Hiragana"/>
  </si>
  <si>
    <t>2021/6/15</t>
    <phoneticPr fontId="0" type="Hiragana"/>
  </si>
  <si>
    <t>2021/6/7</t>
  </si>
  <si>
    <t>2021/6/7</t>
    <phoneticPr fontId="0" type="Hiragana"/>
  </si>
  <si>
    <t>施宣華</t>
  </si>
  <si>
    <t>陳芊妤</t>
  </si>
  <si>
    <t>陳毅明</t>
  </si>
  <si>
    <t>王義豪</t>
  </si>
  <si>
    <t>S00003</t>
  </si>
  <si>
    <t>S00004</t>
  </si>
  <si>
    <t>S00005</t>
  </si>
  <si>
    <t>S00006</t>
  </si>
  <si>
    <t>S00007</t>
  </si>
  <si>
    <t>S00008</t>
  </si>
  <si>
    <t>S00009</t>
  </si>
  <si>
    <t>03687</t>
    <phoneticPr fontId="0" type="Hiragana"/>
  </si>
  <si>
    <t>6/12退保</t>
    <phoneticPr fontId="0" type="Hiragana"/>
  </si>
  <si>
    <t>6/15加保</t>
    <phoneticPr fontId="0" type="Hiragana"/>
  </si>
  <si>
    <t>楊恒菖</t>
    <phoneticPr fontId="0" type="Hiragana"/>
  </si>
  <si>
    <t>03687</t>
  </si>
  <si>
    <t>温瑪莉</t>
  </si>
  <si>
    <t>2021/6/15</t>
  </si>
  <si>
    <t>03688</t>
  </si>
  <si>
    <t>03689</t>
  </si>
  <si>
    <t>6/16加保</t>
    <phoneticPr fontId="0" type="Hiragana"/>
  </si>
  <si>
    <t>6/16退保</t>
    <phoneticPr fontId="0" type="Hiragana"/>
  </si>
  <si>
    <t>斗六課</t>
    <phoneticPr fontId="0" type="Hiragana"/>
  </si>
  <si>
    <t>2021/6/16</t>
  </si>
  <si>
    <t>6/17退保</t>
    <phoneticPr fontId="0" type="Hiragana"/>
  </si>
  <si>
    <t>工作性質</t>
    <phoneticPr fontId="0" type="Hiragana"/>
  </si>
  <si>
    <t>6/19退保</t>
    <phoneticPr fontId="0" type="Hiragana"/>
  </si>
  <si>
    <t>拆解觀光課</t>
  </si>
  <si>
    <t>劉育緹</t>
  </si>
  <si>
    <t>謝東霖</t>
  </si>
  <si>
    <t>個人問題</t>
    <phoneticPr fontId="0" type="Hiragana"/>
  </si>
  <si>
    <t>個人問題</t>
    <phoneticPr fontId="0" type="Hiragana"/>
  </si>
  <si>
    <t>2021/6/7</t>
    <phoneticPr fontId="0" type="Hiragana"/>
  </si>
  <si>
    <t>03675</t>
    <phoneticPr fontId="0" type="Hiragana"/>
  </si>
  <si>
    <t>03690</t>
    <phoneticPr fontId="0" type="Hiragana"/>
  </si>
  <si>
    <t>豐動-餐飲組</t>
    <phoneticPr fontId="0" type="Hiragana"/>
  </si>
  <si>
    <t>6/23加保</t>
    <phoneticPr fontId="0" type="Hiragana"/>
  </si>
  <si>
    <t>電子商務部</t>
    <phoneticPr fontId="0" type="Hiragana"/>
  </si>
  <si>
    <t>機動車回收部行政一</t>
    <phoneticPr fontId="0" type="Hiragana"/>
  </si>
  <si>
    <t>03691</t>
    <phoneticPr fontId="0" type="Hiragana"/>
  </si>
  <si>
    <t>03690</t>
  </si>
  <si>
    <t>廚房助手</t>
    <phoneticPr fontId="0" type="Hiragana"/>
  </si>
  <si>
    <t>6/24退保</t>
    <phoneticPr fontId="0" type="Hiragana"/>
  </si>
  <si>
    <t>外勞</t>
    <phoneticPr fontId="0" type="Hiragana"/>
  </si>
  <si>
    <t>基弟朋</t>
    <phoneticPr fontId="0" type="Hiragana"/>
  </si>
  <si>
    <t>6/24加保</t>
    <phoneticPr fontId="0" type="Hiragana"/>
  </si>
  <si>
    <t>03692</t>
    <phoneticPr fontId="0" type="Hiragana"/>
  </si>
  <si>
    <t>6/12接聘，因疫情影響勞工局暫緩移工移轉雇主。6/21核發聘可函，6/24仲介通知等PCR檢測結果</t>
    <phoneticPr fontId="0" type="Hiragana"/>
  </si>
  <si>
    <t>全興處理一課</t>
    <phoneticPr fontId="0" type="Hiragana"/>
  </si>
  <si>
    <t>王玟靜</t>
  </si>
  <si>
    <t>短期工讀生</t>
  </si>
  <si>
    <t>黃忠隆</t>
  </si>
  <si>
    <t>S00010</t>
  </si>
  <si>
    <t>6/28加保</t>
    <phoneticPr fontId="0" type="Hiragana"/>
  </si>
  <si>
    <t>2021/7/1</t>
    <phoneticPr fontId="0" type="Hiragana"/>
  </si>
  <si>
    <t>2021/6/8</t>
    <phoneticPr fontId="0" type="Hiragana"/>
  </si>
  <si>
    <t>客服行銷課</t>
  </si>
  <si>
    <t>03599</t>
  </si>
  <si>
    <t>林語蘋</t>
  </si>
  <si>
    <t>02970</t>
  </si>
  <si>
    <t>管理課</t>
    <phoneticPr fontId="0" type="Hiragana"/>
  </si>
  <si>
    <t>2021/7/1-12/31育嬰留停</t>
    <phoneticPr fontId="0" type="Hiragana"/>
  </si>
  <si>
    <t>周芯宥</t>
    <phoneticPr fontId="0" type="Hiragana"/>
  </si>
  <si>
    <t>6/28退保</t>
    <phoneticPr fontId="0" type="Hiragana"/>
  </si>
  <si>
    <t>家庭因素</t>
    <phoneticPr fontId="0" type="Hiragana"/>
  </si>
  <si>
    <t>資遣</t>
    <phoneticPr fontId="0" type="Hiragana"/>
  </si>
  <si>
    <t>工作日至2021/6/30，7/7退保</t>
    <phoneticPr fontId="0" type="Hiragana"/>
  </si>
  <si>
    <t>許弘楷</t>
  </si>
  <si>
    <t>邱日隆</t>
  </si>
  <si>
    <t>王立廷</t>
  </si>
  <si>
    <t>胡時睿</t>
  </si>
  <si>
    <t>劉恩睿</t>
  </si>
  <si>
    <t>S00011</t>
    <phoneticPr fontId="0" type="Hiragana"/>
  </si>
  <si>
    <t>S00012</t>
  </si>
  <si>
    <t>S00013</t>
  </si>
  <si>
    <t>S00014</t>
  </si>
  <si>
    <t>S00015</t>
  </si>
  <si>
    <t>S00016</t>
  </si>
  <si>
    <t>03693</t>
    <phoneticPr fontId="0" type="Hiragana"/>
  </si>
  <si>
    <t>03694</t>
    <phoneticPr fontId="0" type="Hiragana"/>
  </si>
  <si>
    <t>北區一新開發專案</t>
    <phoneticPr fontId="0" type="Hiragana"/>
  </si>
  <si>
    <t>餐飲組</t>
    <phoneticPr fontId="0" type="Hiragana"/>
  </si>
  <si>
    <t>7/1加保</t>
    <phoneticPr fontId="0" type="Hiragana"/>
  </si>
  <si>
    <t>0900311</t>
    <phoneticPr fontId="54" type="noConversion"/>
  </si>
  <si>
    <t>王喬民</t>
    <phoneticPr fontId="0" type="Hiragana"/>
  </si>
  <si>
    <t>黃瀚原</t>
    <phoneticPr fontId="0" type="Hiragana"/>
  </si>
  <si>
    <t>吳宏毅</t>
    <phoneticPr fontId="0" type="Hiragana"/>
  </si>
  <si>
    <t>高宜新</t>
    <phoneticPr fontId="0" type="Hiragana"/>
  </si>
  <si>
    <t>温瑪莉</t>
    <phoneticPr fontId="0" type="Hiragana"/>
  </si>
  <si>
    <t>趙東立</t>
    <phoneticPr fontId="0" type="Hiragana"/>
  </si>
  <si>
    <t>王義豪</t>
    <phoneticPr fontId="0" type="Hiragana"/>
  </si>
  <si>
    <t>劉育緹</t>
    <phoneticPr fontId="0" type="Hiragana"/>
  </si>
  <si>
    <t>廖明鴻</t>
    <phoneticPr fontId="0" type="Hiragana"/>
  </si>
  <si>
    <t>林心倫</t>
    <phoneticPr fontId="0" type="Hiragana"/>
  </si>
  <si>
    <t>曾文賢</t>
    <phoneticPr fontId="0" type="Hiragana"/>
  </si>
  <si>
    <t>王翊甄</t>
    <phoneticPr fontId="0" type="Hiragana"/>
  </si>
  <si>
    <t>施宣華</t>
    <phoneticPr fontId="0" type="Hiragana"/>
  </si>
  <si>
    <t>陳芊妤</t>
    <phoneticPr fontId="0" type="Hiragana"/>
  </si>
  <si>
    <t>林美惠</t>
    <phoneticPr fontId="0" type="Hiragana"/>
  </si>
  <si>
    <t>陳毅明</t>
    <phoneticPr fontId="0" type="Hiragana"/>
  </si>
  <si>
    <t>王玟靜</t>
    <phoneticPr fontId="0" type="Hiragana"/>
  </si>
  <si>
    <t>7/2退保</t>
    <phoneticPr fontId="0" type="Hiragana"/>
  </si>
  <si>
    <t>7/2加保</t>
  </si>
  <si>
    <t>S00017</t>
  </si>
  <si>
    <t>S00018</t>
  </si>
  <si>
    <t>林晉皓</t>
  </si>
  <si>
    <t>S00019</t>
    <phoneticPr fontId="0" type="Hiragana"/>
  </si>
  <si>
    <t>S00020</t>
  </si>
  <si>
    <t>S00021</t>
  </si>
  <si>
    <t>S00022</t>
  </si>
  <si>
    <t>S00023</t>
  </si>
  <si>
    <t>7/6加保</t>
    <phoneticPr fontId="0" type="Hiragana"/>
  </si>
  <si>
    <t>廚房助手</t>
    <phoneticPr fontId="0" type="Hiragana"/>
  </si>
  <si>
    <t>S00019</t>
  </si>
  <si>
    <t>7/7退保</t>
  </si>
  <si>
    <t>S00024</t>
  </si>
  <si>
    <t>S00025</t>
  </si>
  <si>
    <t>7/7加保</t>
    <phoneticPr fontId="0" type="Hiragana"/>
  </si>
  <si>
    <t>7/12加保</t>
    <phoneticPr fontId="0" type="Hiragana"/>
  </si>
  <si>
    <t>回聘</t>
    <phoneticPr fontId="0" type="Hiragana"/>
  </si>
  <si>
    <t>03695</t>
    <phoneticPr fontId="0" type="Hiragana"/>
  </si>
  <si>
    <t>南區一倉儲物流</t>
    <phoneticPr fontId="0" type="Hiragana"/>
  </si>
  <si>
    <t>家電回收課</t>
  </si>
  <si>
    <t>管理課</t>
  </si>
  <si>
    <t>03696</t>
  </si>
  <si>
    <t>03697</t>
  </si>
  <si>
    <t>家電回收課</t>
    <phoneticPr fontId="0" type="Hiragana"/>
  </si>
  <si>
    <t>管理課</t>
    <phoneticPr fontId="0" type="Hiragana"/>
  </si>
  <si>
    <t>7/13退保</t>
    <phoneticPr fontId="0" type="Hiragana"/>
  </si>
  <si>
    <t>7/14退保</t>
    <phoneticPr fontId="0" type="Hiragana"/>
  </si>
  <si>
    <t>03458</t>
  </si>
  <si>
    <t>蔡昌達</t>
  </si>
  <si>
    <t>中區業務一課</t>
    <phoneticPr fontId="0" type="Hiragana"/>
  </si>
  <si>
    <t>7/15退保</t>
    <phoneticPr fontId="0" type="Hiragana"/>
  </si>
  <si>
    <t>邱嘉偉</t>
  </si>
  <si>
    <t>35噸司機</t>
  </si>
  <si>
    <t>03698</t>
  </si>
  <si>
    <t>03699</t>
  </si>
  <si>
    <t>03700</t>
  </si>
  <si>
    <t>03701</t>
  </si>
  <si>
    <t>文山專案</t>
    <phoneticPr fontId="0" type="Hiragana"/>
  </si>
  <si>
    <t>中區三倉儲物流</t>
    <phoneticPr fontId="0" type="Hiragana"/>
  </si>
  <si>
    <t>華亞科專案</t>
    <phoneticPr fontId="0" type="Hiragana"/>
  </si>
  <si>
    <t>7/19加保</t>
    <phoneticPr fontId="0" type="Hiragana"/>
  </si>
  <si>
    <t>7/20退保</t>
    <phoneticPr fontId="0" type="Hiragana"/>
  </si>
  <si>
    <t>楊恒菖</t>
  </si>
  <si>
    <t>7/20退保</t>
    <phoneticPr fontId="0" type="Hiragana"/>
  </si>
  <si>
    <t>長期工讀生</t>
    <phoneticPr fontId="0" type="Hiragana"/>
  </si>
  <si>
    <t>李銘章</t>
    <phoneticPr fontId="0" type="Hiragana"/>
  </si>
  <si>
    <t>03673</t>
  </si>
  <si>
    <t>董沛蓉</t>
  </si>
  <si>
    <t>03670</t>
  </si>
  <si>
    <t>歐芸翊</t>
  </si>
  <si>
    <t>外場人員(晚班/吧檯)</t>
  </si>
  <si>
    <t>2021/5/2</t>
  </si>
  <si>
    <t>繼續升學</t>
    <phoneticPr fontId="0" type="Hiragana"/>
  </si>
  <si>
    <t>聘約到期</t>
    <phoneticPr fontId="0" type="Hiragana"/>
  </si>
  <si>
    <t>李恩霆</t>
  </si>
  <si>
    <t>03702</t>
  </si>
  <si>
    <t>03703</t>
  </si>
  <si>
    <t>03704</t>
    <phoneticPr fontId="0" type="Hiragana"/>
  </si>
  <si>
    <t>7/26加保</t>
    <phoneticPr fontId="0" type="Hiragana"/>
  </si>
  <si>
    <t>03572</t>
    <phoneticPr fontId="0" type="Hiragana"/>
  </si>
  <si>
    <t>7/26退保</t>
    <phoneticPr fontId="0" type="Hiragana"/>
  </si>
  <si>
    <t>王文楠</t>
    <phoneticPr fontId="0" type="Hiragana"/>
  </si>
  <si>
    <t>林宥庭</t>
    <phoneticPr fontId="0" type="Hiragana"/>
  </si>
  <si>
    <t>洪聖昌</t>
    <phoneticPr fontId="0" type="Hiragana"/>
  </si>
  <si>
    <t>張國勝</t>
    <phoneticPr fontId="0" type="Hiragana"/>
  </si>
  <si>
    <t>5/18退保</t>
    <phoneticPr fontId="0" type="Hiragana"/>
  </si>
  <si>
    <t>02798</t>
    <phoneticPr fontId="0" type="Hiragana"/>
  </si>
  <si>
    <t>張福麟</t>
  </si>
  <si>
    <t>家電回收課</t>
    <phoneticPr fontId="0" type="Hiragana"/>
  </si>
  <si>
    <t>主任</t>
    <phoneticPr fontId="0" type="Hiragana"/>
  </si>
  <si>
    <t>詹皓凱</t>
    <phoneticPr fontId="0" type="Hiragana"/>
  </si>
  <si>
    <t>03299</t>
    <phoneticPr fontId="0" type="Hiragana"/>
  </si>
  <si>
    <t>國際部業務課</t>
    <phoneticPr fontId="0" type="Hiragana"/>
  </si>
  <si>
    <t>高級專員</t>
    <phoneticPr fontId="0" type="Hiragana"/>
  </si>
  <si>
    <t>黃澄文</t>
    <phoneticPr fontId="0" type="Hiragana"/>
  </si>
  <si>
    <t>林美惠</t>
  </si>
  <si>
    <t>助理工程師</t>
    <phoneticPr fontId="0" type="Hiragana"/>
  </si>
  <si>
    <t>中區業務三課</t>
    <phoneticPr fontId="0" type="Hiragana"/>
  </si>
  <si>
    <t>助理會計</t>
    <phoneticPr fontId="0" type="Hiragana"/>
  </si>
  <si>
    <t>工作性質</t>
    <phoneticPr fontId="0" type="Hiragana"/>
  </si>
  <si>
    <t>家庭問題、個人問題</t>
    <phoneticPr fontId="0" type="Hiragana"/>
  </si>
  <si>
    <t>7/30退保</t>
    <phoneticPr fontId="0" type="Hiragana"/>
  </si>
  <si>
    <t>洪晨銘</t>
    <phoneticPr fontId="0" type="Hiragana"/>
  </si>
  <si>
    <t>03646</t>
    <phoneticPr fontId="0" type="Hiragana"/>
  </si>
  <si>
    <t>作業員</t>
    <phoneticPr fontId="0" type="Hiragana"/>
  </si>
  <si>
    <t>作業員(駐宏達電)</t>
    <phoneticPr fontId="0" type="Hiragana"/>
  </si>
  <si>
    <t>南區業務一課</t>
    <phoneticPr fontId="0" type="Hiragana"/>
  </si>
  <si>
    <t>斗六課</t>
    <phoneticPr fontId="0" type="Hiragana"/>
  </si>
  <si>
    <t>03705</t>
    <phoneticPr fontId="0" type="Hiragana"/>
  </si>
  <si>
    <t>7/31退保</t>
    <phoneticPr fontId="0" type="Hiragana"/>
  </si>
  <si>
    <t>藍幼芬</t>
    <phoneticPr fontId="0" type="Hiragana"/>
  </si>
  <si>
    <t>黃忠隆</t>
    <phoneticPr fontId="0" type="Hiragana"/>
  </si>
  <si>
    <t>謝東霖</t>
    <phoneticPr fontId="0" type="Hiragana"/>
  </si>
  <si>
    <t>邱嘉偉</t>
    <phoneticPr fontId="0" type="Hiragana"/>
  </si>
  <si>
    <t>王皓宇</t>
    <phoneticPr fontId="0" type="Hiragana"/>
  </si>
  <si>
    <t>吳思維</t>
    <phoneticPr fontId="0" type="Hiragana"/>
  </si>
  <si>
    <t>劉家文</t>
    <phoneticPr fontId="0" type="Hiragana"/>
  </si>
  <si>
    <t>李恩霆</t>
    <phoneticPr fontId="0" type="Hiragana"/>
  </si>
  <si>
    <t>郭芸珊</t>
    <phoneticPr fontId="0" type="Hiragana"/>
  </si>
  <si>
    <t>蔡佳音</t>
    <phoneticPr fontId="0" type="Hiragana"/>
  </si>
  <si>
    <t>許弘楷</t>
    <phoneticPr fontId="0" type="Hiragana"/>
  </si>
  <si>
    <t>邱日隆</t>
    <phoneticPr fontId="0" type="Hiragana"/>
  </si>
  <si>
    <t>王立廷</t>
    <phoneticPr fontId="0" type="Hiragana"/>
  </si>
  <si>
    <t>胡時睿</t>
    <phoneticPr fontId="0" type="Hiragana"/>
  </si>
  <si>
    <t>林奕呈</t>
    <phoneticPr fontId="0" type="Hiragana"/>
  </si>
  <si>
    <t>劉恩睿</t>
    <phoneticPr fontId="0" type="Hiragana"/>
  </si>
  <si>
    <t>林晉皓</t>
    <phoneticPr fontId="0" type="Hiragana"/>
  </si>
  <si>
    <t>鄭竣元</t>
    <phoneticPr fontId="0" type="Hiragana"/>
  </si>
  <si>
    <t>洪譽齊</t>
    <phoneticPr fontId="0" type="Hiragana"/>
  </si>
  <si>
    <t>8/2加保</t>
    <phoneticPr fontId="0" type="Hiragana"/>
  </si>
  <si>
    <t>作業員(駐裕隆)</t>
  </si>
  <si>
    <t>管翊超</t>
    <phoneticPr fontId="0" type="Hiragana"/>
  </si>
  <si>
    <t>副工程師</t>
    <phoneticPr fontId="0" type="Hiragana"/>
  </si>
  <si>
    <t>品保課</t>
    <phoneticPr fontId="0" type="Hiragana"/>
  </si>
  <si>
    <t>03706</t>
    <phoneticPr fontId="0" type="Hiragana"/>
  </si>
  <si>
    <t>03707</t>
  </si>
  <si>
    <t>03708</t>
  </si>
  <si>
    <t>03709</t>
  </si>
  <si>
    <t>03710</t>
  </si>
  <si>
    <t>文山專案</t>
    <phoneticPr fontId="0" type="Hiragana"/>
  </si>
  <si>
    <t>03711</t>
  </si>
  <si>
    <t>裕隆專案</t>
    <phoneticPr fontId="0" type="Hiragana"/>
  </si>
  <si>
    <t>家庭因素</t>
    <phoneticPr fontId="0" type="Hiragana"/>
  </si>
  <si>
    <t>蘇易鵬</t>
    <phoneticPr fontId="0" type="Hiragana"/>
  </si>
  <si>
    <t>夾子車司機</t>
    <phoneticPr fontId="0" type="Hiragana"/>
  </si>
  <si>
    <t>資遣</t>
    <phoneticPr fontId="0" type="Hiragana"/>
  </si>
  <si>
    <t>楊于萱</t>
    <phoneticPr fontId="0" type="Hiragana"/>
  </si>
  <si>
    <t>工讀生</t>
    <phoneticPr fontId="0" type="Hiragana"/>
  </si>
  <si>
    <t>8/5退保</t>
    <phoneticPr fontId="0" type="Hiragana"/>
  </si>
  <si>
    <t>徐禾穎</t>
    <phoneticPr fontId="0" type="Hiragana"/>
  </si>
  <si>
    <t>管理師</t>
    <phoneticPr fontId="0" type="Hiragana"/>
  </si>
  <si>
    <t>中區三倉儲物流</t>
    <phoneticPr fontId="0" type="Hiragana"/>
  </si>
  <si>
    <t>8/3加保</t>
  </si>
  <si>
    <t>8/4加保</t>
  </si>
  <si>
    <t>8/5加保</t>
  </si>
  <si>
    <t>鍾昆峰</t>
  </si>
  <si>
    <t>03712</t>
    <phoneticPr fontId="0" type="Hiragana"/>
  </si>
  <si>
    <t>北部倉庫</t>
    <phoneticPr fontId="0" type="Hiragana"/>
  </si>
  <si>
    <t>劉子逸</t>
    <phoneticPr fontId="0" type="Hiragana"/>
  </si>
  <si>
    <t>8/7退保</t>
    <phoneticPr fontId="0" type="Hiragana"/>
  </si>
  <si>
    <t>03707</t>
    <phoneticPr fontId="0" type="Hiragana"/>
  </si>
  <si>
    <t>8/9加保</t>
    <phoneticPr fontId="0" type="Hiragana"/>
  </si>
  <si>
    <t>03713</t>
    <phoneticPr fontId="0" type="Hiragana"/>
  </si>
  <si>
    <t>南區一倉儲物流</t>
    <phoneticPr fontId="0" type="Hiragana"/>
  </si>
  <si>
    <t>8/9加保</t>
    <phoneticPr fontId="0" type="Hiragana"/>
  </si>
  <si>
    <t>03714</t>
    <phoneticPr fontId="0" type="Hiragana"/>
  </si>
  <si>
    <t>8/11加保</t>
    <phoneticPr fontId="0" type="Hiragana"/>
  </si>
  <si>
    <t>美光電子專案</t>
    <phoneticPr fontId="0" type="Hiragana"/>
  </si>
  <si>
    <t>8/12退保</t>
    <phoneticPr fontId="0" type="Hiragana"/>
  </si>
  <si>
    <t>V</t>
    <phoneticPr fontId="0" type="Hiragana"/>
  </si>
  <si>
    <t>工作性質、薪資問題、晉升問題</t>
    <phoneticPr fontId="0" type="Hiragana"/>
  </si>
  <si>
    <t>蔡佳音</t>
    <phoneticPr fontId="0" type="Hiragana"/>
  </si>
  <si>
    <t>洪譽齊</t>
    <phoneticPr fontId="0" type="Hiragana"/>
  </si>
  <si>
    <t>洪聖昌</t>
    <phoneticPr fontId="0" type="Hiragana"/>
  </si>
  <si>
    <t>張國勝</t>
    <phoneticPr fontId="0" type="Hiragana"/>
  </si>
  <si>
    <t>S00012</t>
    <phoneticPr fontId="0" type="Hiragana"/>
  </si>
  <si>
    <t>S00023</t>
    <phoneticPr fontId="0" type="Hiragana"/>
  </si>
  <si>
    <t>S00021</t>
    <phoneticPr fontId="0" type="Hiragana"/>
  </si>
  <si>
    <t>S00024</t>
    <phoneticPr fontId="0" type="Hiragana"/>
  </si>
  <si>
    <t>8/13退保</t>
  </si>
  <si>
    <t>繼續升學</t>
    <phoneticPr fontId="0" type="Hiragana"/>
  </si>
  <si>
    <t>工時、休假問題</t>
    <phoneticPr fontId="0" type="Hiragana"/>
  </si>
  <si>
    <t>繼續升學</t>
    <phoneticPr fontId="0" type="Hiragana"/>
  </si>
  <si>
    <t>03573</t>
    <phoneticPr fontId="0" type="Hiragana"/>
  </si>
  <si>
    <t>陳寓莛</t>
  </si>
  <si>
    <t>內場人員</t>
  </si>
  <si>
    <t>儲備3.5噸司機</t>
  </si>
  <si>
    <t>S00026</t>
    <phoneticPr fontId="0" type="Hiragana"/>
  </si>
  <si>
    <t>張勇雄</t>
    <phoneticPr fontId="0" type="Hiragana"/>
  </si>
  <si>
    <t>8/16加保</t>
    <phoneticPr fontId="0" type="Hiragana"/>
  </si>
  <si>
    <t>8/16退保</t>
    <phoneticPr fontId="0" type="Hiragana"/>
  </si>
  <si>
    <t>02978</t>
    <phoneticPr fontId="0" type="Hiragana"/>
  </si>
  <si>
    <t>03303</t>
    <phoneticPr fontId="0" type="Hiragana"/>
  </si>
  <si>
    <t>03715</t>
    <phoneticPr fontId="0" type="Hiragana"/>
  </si>
  <si>
    <t>長期工讀生</t>
  </si>
  <si>
    <t>餐飲組</t>
    <phoneticPr fontId="0" type="Hiragana"/>
  </si>
  <si>
    <t>8/17加保</t>
    <phoneticPr fontId="0" type="Hiragana"/>
  </si>
  <si>
    <t>03716</t>
  </si>
  <si>
    <t>03717</t>
  </si>
  <si>
    <t>03718</t>
  </si>
  <si>
    <t>2021/8/18</t>
    <phoneticPr fontId="0" type="Hiragana"/>
  </si>
  <si>
    <t>8/18加保</t>
    <phoneticPr fontId="0" type="Hiragana"/>
  </si>
  <si>
    <t>北區二倉儲物流</t>
    <phoneticPr fontId="0" type="Hiragana"/>
  </si>
  <si>
    <t>文山專案</t>
    <phoneticPr fontId="0" type="Hiragana"/>
  </si>
  <si>
    <t>鄭竣元</t>
    <phoneticPr fontId="0" type="Hiragana"/>
  </si>
  <si>
    <t>林奕呈</t>
    <phoneticPr fontId="0" type="Hiragana"/>
  </si>
  <si>
    <t>北區業務一課</t>
    <phoneticPr fontId="0" type="Hiragana"/>
  </si>
  <si>
    <t>豐動-拆解觀光課</t>
    <phoneticPr fontId="0" type="Hiragana"/>
  </si>
  <si>
    <t>02810</t>
    <phoneticPr fontId="0" type="Hiragana"/>
  </si>
  <si>
    <t>03235</t>
    <phoneticPr fontId="0" type="Hiragana"/>
  </si>
  <si>
    <t>行銷課</t>
    <phoneticPr fontId="0" type="Hiragana"/>
  </si>
  <si>
    <t>財務部</t>
    <phoneticPr fontId="0" type="Hiragana"/>
  </si>
  <si>
    <t>3.5噸司機</t>
    <phoneticPr fontId="0" type="Hiragana"/>
  </si>
  <si>
    <t>03694</t>
    <phoneticPr fontId="0" type="Hiragana"/>
  </si>
  <si>
    <t>廚房助手</t>
    <phoneticPr fontId="0" type="Hiragana"/>
  </si>
  <si>
    <t>S00022</t>
    <phoneticPr fontId="0" type="Hiragana"/>
  </si>
  <si>
    <t>S00017</t>
    <phoneticPr fontId="0" type="Hiragana"/>
  </si>
  <si>
    <t>王翊甄</t>
  </si>
  <si>
    <t>8/19退保</t>
    <phoneticPr fontId="0" type="Hiragana"/>
  </si>
  <si>
    <t>個人因素</t>
    <phoneticPr fontId="0" type="Hiragana"/>
  </si>
  <si>
    <t>8/20退保</t>
    <phoneticPr fontId="0" type="Hiragana"/>
  </si>
  <si>
    <t>8/20退保</t>
    <phoneticPr fontId="0" type="Hiragana"/>
  </si>
  <si>
    <t>工時、福利</t>
    <phoneticPr fontId="0" type="Hiragana"/>
  </si>
  <si>
    <t>03719</t>
    <phoneticPr fontId="0" type="Hiragana"/>
  </si>
  <si>
    <t>03720</t>
  </si>
  <si>
    <t>03721</t>
  </si>
  <si>
    <t>中區一倉儲物流</t>
    <phoneticPr fontId="0" type="Hiragana"/>
  </si>
  <si>
    <t>工作性質</t>
    <phoneticPr fontId="0" type="Hiragana"/>
  </si>
  <si>
    <t>證照</t>
    <phoneticPr fontId="0" type="Hiragana"/>
  </si>
  <si>
    <t>8/22退保</t>
    <phoneticPr fontId="0" type="Hiragana"/>
  </si>
  <si>
    <t>8/23加保</t>
    <phoneticPr fontId="0" type="Hiragana"/>
  </si>
  <si>
    <t>2021/8/17</t>
    <phoneticPr fontId="0" type="Hiragana"/>
  </si>
  <si>
    <t>陳建宏</t>
    <phoneticPr fontId="0" type="Hiragana"/>
  </si>
  <si>
    <t>賴國維</t>
  </si>
  <si>
    <t>廖玎幼</t>
  </si>
  <si>
    <t>作業員(固定班)</t>
  </si>
  <si>
    <t>楊順銧</t>
  </si>
  <si>
    <t>作業員(駐京元)</t>
  </si>
  <si>
    <t>S00027</t>
    <phoneticPr fontId="0" type="Hiragana"/>
  </si>
  <si>
    <t>S00028</t>
  </si>
  <si>
    <t>2021/8/26</t>
    <phoneticPr fontId="0" type="Hiragana"/>
  </si>
  <si>
    <t>2021/8/26</t>
    <phoneticPr fontId="0" type="Hiragana"/>
  </si>
  <si>
    <t>南區一倉儲物流</t>
    <phoneticPr fontId="0" type="Hiragana"/>
  </si>
  <si>
    <t>8/26加保</t>
    <phoneticPr fontId="0" type="Hiragana"/>
  </si>
  <si>
    <t>S00026</t>
  </si>
  <si>
    <t>小時</t>
    <phoneticPr fontId="0" type="Hiragana"/>
  </si>
  <si>
    <t>尼籃</t>
    <phoneticPr fontId="0" type="Hiragana"/>
  </si>
  <si>
    <t>外勞</t>
    <phoneticPr fontId="0" type="Hiragana"/>
  </si>
  <si>
    <t>03311</t>
    <phoneticPr fontId="0" type="Hiragana"/>
  </si>
  <si>
    <t>全興處理二課</t>
    <phoneticPr fontId="0" type="Hiragana"/>
  </si>
  <si>
    <t>另謀高就</t>
    <phoneticPr fontId="0" type="Hiragana"/>
  </si>
  <si>
    <t>主管問題、家庭因素</t>
    <phoneticPr fontId="0" type="Hiragana"/>
  </si>
  <si>
    <t>考證照</t>
    <phoneticPr fontId="0" type="Hiragana"/>
  </si>
  <si>
    <t>8/31退保</t>
    <phoneticPr fontId="0" type="Hiragana"/>
  </si>
  <si>
    <t>00002</t>
    <phoneticPr fontId="0" type="Hiragana"/>
  </si>
  <si>
    <t>洪勝裕</t>
    <phoneticPr fontId="0" type="Hiragana"/>
  </si>
  <si>
    <t>副總經理</t>
    <phoneticPr fontId="0" type="Hiragana"/>
  </si>
  <si>
    <t>再生處理部</t>
    <phoneticPr fontId="0" type="Hiragana"/>
  </si>
  <si>
    <t>邱信龍</t>
  </si>
  <si>
    <t>劉翠芳</t>
  </si>
  <si>
    <t>葉嘉恒</t>
  </si>
  <si>
    <t>豐動-拆解觀光課</t>
    <phoneticPr fontId="0" type="Hiragana"/>
  </si>
  <si>
    <t>張凱迪</t>
    <phoneticPr fontId="0" type="Hiragana"/>
  </si>
  <si>
    <t>高昱聖</t>
    <phoneticPr fontId="0" type="Hiragana"/>
  </si>
  <si>
    <t>劉子逸</t>
    <phoneticPr fontId="0" type="Hiragana"/>
  </si>
  <si>
    <t>林冠諭</t>
    <phoneticPr fontId="0" type="Hiragana"/>
  </si>
  <si>
    <t>劉宸睿</t>
    <phoneticPr fontId="0" type="Hiragana"/>
  </si>
  <si>
    <t>詹宗憲</t>
    <phoneticPr fontId="0" type="Hiragana"/>
  </si>
  <si>
    <t>鍾昆峰</t>
    <phoneticPr fontId="0" type="Hiragana"/>
  </si>
  <si>
    <t>鄭欽鴻</t>
    <phoneticPr fontId="0" type="Hiragana"/>
  </si>
  <si>
    <t>張宏璸</t>
    <phoneticPr fontId="0" type="Hiragana"/>
  </si>
  <si>
    <t>張旭騰</t>
    <phoneticPr fontId="0" type="Hiragana"/>
  </si>
  <si>
    <t>楊旭</t>
    <phoneticPr fontId="0" type="Hiragana"/>
  </si>
  <si>
    <t>梁又杰</t>
    <phoneticPr fontId="0" type="Hiragana"/>
  </si>
  <si>
    <t>張志成</t>
    <phoneticPr fontId="0" type="Hiragana"/>
  </si>
  <si>
    <t>劉智傑</t>
    <phoneticPr fontId="0" type="Hiragana"/>
  </si>
  <si>
    <t>李美玲</t>
    <phoneticPr fontId="0" type="Hiragana"/>
  </si>
  <si>
    <t>陳寓莛</t>
    <phoneticPr fontId="0" type="Hiragana"/>
  </si>
  <si>
    <t>曾勝鴻</t>
    <phoneticPr fontId="0" type="Hiragana"/>
  </si>
  <si>
    <t>柯政男</t>
    <phoneticPr fontId="0" type="Hiragana"/>
  </si>
  <si>
    <t>03722</t>
    <phoneticPr fontId="0" type="Hiragana"/>
  </si>
  <si>
    <t>03723</t>
  </si>
  <si>
    <t>北部倉庫</t>
    <phoneticPr fontId="0" type="Hiragana"/>
  </si>
  <si>
    <t>中區三倉儲物流</t>
    <phoneticPr fontId="0" type="Hiragana"/>
  </si>
  <si>
    <t>S00029</t>
    <phoneticPr fontId="0" type="Hiragana"/>
  </si>
  <si>
    <t>03724</t>
    <phoneticPr fontId="0" type="Hiragana"/>
  </si>
  <si>
    <t>南區一倉儲物流</t>
    <phoneticPr fontId="0" type="Hiragana"/>
  </si>
  <si>
    <t>餐飲組</t>
    <phoneticPr fontId="0" type="Hiragana"/>
  </si>
  <si>
    <t>9/1加保</t>
    <phoneticPr fontId="0" type="Hiragana"/>
  </si>
  <si>
    <t>8/31退保，9/2轉神林加保</t>
    <phoneticPr fontId="0" type="Hiragana"/>
  </si>
  <si>
    <t>03722</t>
  </si>
  <si>
    <t>9/3退保</t>
    <phoneticPr fontId="0" type="Hiragana"/>
  </si>
  <si>
    <t>曾文賢</t>
    <phoneticPr fontId="0" type="Hiragana"/>
  </si>
  <si>
    <t>陳兆展</t>
    <phoneticPr fontId="0" type="Hiragana"/>
  </si>
  <si>
    <t>短期工讀生</t>
    <phoneticPr fontId="0" type="Hiragana"/>
  </si>
  <si>
    <t>S00030</t>
    <phoneticPr fontId="0" type="Hiragana"/>
  </si>
  <si>
    <t>沈彥男</t>
    <phoneticPr fontId="0" type="Hiragana"/>
  </si>
  <si>
    <t>03725</t>
    <phoneticPr fontId="0" type="Hiragana"/>
  </si>
  <si>
    <t>03726</t>
    <phoneticPr fontId="0" type="Hiragana"/>
  </si>
  <si>
    <t>03727</t>
    <phoneticPr fontId="0" type="Hiragana"/>
  </si>
  <si>
    <t>京元電子專案</t>
    <phoneticPr fontId="0" type="Hiragana"/>
  </si>
  <si>
    <t>作業員</t>
    <phoneticPr fontId="0" type="Hiragana"/>
  </si>
  <si>
    <t>9/6加保</t>
    <phoneticPr fontId="0" type="Hiragana"/>
  </si>
  <si>
    <t>9/7退保</t>
    <phoneticPr fontId="0" type="Hiragana"/>
  </si>
  <si>
    <t>2021/12/24-2022/6/23育嬰留停</t>
    <phoneticPr fontId="0" type="Hiragana"/>
  </si>
  <si>
    <t>2021/11/8-2022/5/7育嬰留停</t>
    <phoneticPr fontId="0" type="Hiragana"/>
  </si>
  <si>
    <t>林語蘋</t>
    <phoneticPr fontId="0" type="Hiragana"/>
  </si>
  <si>
    <t>郭芸珊</t>
    <phoneticPr fontId="0" type="Hiragana"/>
  </si>
  <si>
    <t>陳兆展</t>
    <phoneticPr fontId="0" type="Hiragana"/>
  </si>
  <si>
    <t>9/10退保</t>
    <phoneticPr fontId="0" type="Hiragana"/>
  </si>
  <si>
    <t>S00011</t>
  </si>
  <si>
    <t>S00030</t>
  </si>
  <si>
    <t>9/9退保</t>
    <phoneticPr fontId="0" type="Hiragana"/>
  </si>
  <si>
    <t>王紫淇</t>
  </si>
  <si>
    <t>張淑美</t>
  </si>
  <si>
    <t>金正祥</t>
  </si>
  <si>
    <t>蔡承學</t>
  </si>
  <si>
    <t>03730</t>
    <phoneticPr fontId="0" type="Hiragana"/>
  </si>
  <si>
    <t>03731</t>
  </si>
  <si>
    <t>03732</t>
  </si>
  <si>
    <t>03733</t>
  </si>
  <si>
    <t>劉明豪</t>
  </si>
  <si>
    <t>黃薇蓉</t>
  </si>
  <si>
    <t>湯誠</t>
  </si>
  <si>
    <t>03728</t>
    <phoneticPr fontId="0" type="Hiragana"/>
  </si>
  <si>
    <t>2021/9/14</t>
    <phoneticPr fontId="0" type="Hiragana"/>
  </si>
  <si>
    <t>2021/9/16</t>
    <phoneticPr fontId="0" type="Hiragana"/>
  </si>
  <si>
    <t>03729</t>
    <phoneticPr fontId="0" type="Hiragana"/>
  </si>
  <si>
    <t>陳稚嫻</t>
    <phoneticPr fontId="0" type="Hiragana"/>
  </si>
  <si>
    <t>03734</t>
  </si>
  <si>
    <t>9/13加保</t>
    <phoneticPr fontId="0" type="Hiragana"/>
  </si>
  <si>
    <t>S00031</t>
    <phoneticPr fontId="0" type="Hiragana"/>
  </si>
  <si>
    <t>03735</t>
    <phoneticPr fontId="0" type="Hiragana"/>
  </si>
  <si>
    <t>2021/9/14</t>
    <phoneticPr fontId="0" type="Hiragana"/>
  </si>
  <si>
    <t>合約到期</t>
    <phoneticPr fontId="0" type="Hiragana"/>
  </si>
  <si>
    <t>工作性質、環境問題、福利制度、個人問題</t>
    <phoneticPr fontId="0" type="Hiragana"/>
  </si>
  <si>
    <t>身體健康因素</t>
    <phoneticPr fontId="0" type="Hiragana"/>
  </si>
  <si>
    <t>個人因素</t>
    <phoneticPr fontId="0" type="Hiragana"/>
  </si>
  <si>
    <t>工時、休假問題</t>
    <phoneticPr fontId="0" type="Hiragana"/>
  </si>
  <si>
    <t>03321</t>
  </si>
  <si>
    <t>副管理師</t>
    <phoneticPr fontId="0" type="Hiragana"/>
  </si>
  <si>
    <t>管理師</t>
    <phoneticPr fontId="0" type="Hiragana"/>
  </si>
  <si>
    <t>客服行銷課</t>
    <phoneticPr fontId="0" type="Hiragana"/>
  </si>
  <si>
    <t>行銷課</t>
    <phoneticPr fontId="0" type="Hiragana"/>
  </si>
  <si>
    <t>湯誠</t>
    <phoneticPr fontId="0" type="Hiragana"/>
  </si>
  <si>
    <t>柯政男</t>
    <phoneticPr fontId="0" type="Hiragana"/>
  </si>
  <si>
    <t>詹宗憲</t>
    <phoneticPr fontId="0" type="Hiragana"/>
  </si>
  <si>
    <t>03712</t>
  </si>
  <si>
    <t>9/14加保</t>
    <phoneticPr fontId="0" type="Hiragana"/>
  </si>
  <si>
    <t>個人因素</t>
    <phoneticPr fontId="0" type="Hiragana"/>
  </si>
  <si>
    <t>環境問題</t>
    <phoneticPr fontId="0" type="Hiragana"/>
  </si>
  <si>
    <t>環境問題</t>
    <phoneticPr fontId="0" type="Hiragana"/>
  </si>
  <si>
    <t>沒有安全鞋</t>
    <phoneticPr fontId="0" type="Hiragana"/>
  </si>
  <si>
    <t>另謀高就</t>
    <phoneticPr fontId="0" type="Hiragana"/>
  </si>
  <si>
    <t>家庭因素</t>
    <phoneticPr fontId="0" type="Hiragana"/>
  </si>
  <si>
    <t>9/14退保</t>
    <phoneticPr fontId="0" type="Hiragana"/>
  </si>
  <si>
    <t>03736</t>
    <phoneticPr fontId="0" type="Hiragana"/>
  </si>
  <si>
    <t>蔡玉茹</t>
    <phoneticPr fontId="0" type="Hiragana"/>
  </si>
  <si>
    <t>助理會計</t>
    <phoneticPr fontId="0" type="Hiragana"/>
  </si>
  <si>
    <t>中區業務三課</t>
    <phoneticPr fontId="0" type="Hiragana"/>
  </si>
  <si>
    <t>中區三倉儲物流</t>
    <phoneticPr fontId="0" type="Hiragana"/>
  </si>
  <si>
    <t>9/15退保</t>
    <phoneticPr fontId="0" type="Hiragana"/>
  </si>
  <si>
    <t>田振宏</t>
  </si>
  <si>
    <t>張智勝</t>
  </si>
  <si>
    <t>陳己靚</t>
  </si>
  <si>
    <t>武炫逸</t>
  </si>
  <si>
    <t>鐘明瀚</t>
  </si>
  <si>
    <t>短期工讀生</t>
    <phoneticPr fontId="0" type="Hiragana"/>
  </si>
  <si>
    <t>短期工讀生(晚班)</t>
    <phoneticPr fontId="0" type="Hiragana"/>
  </si>
  <si>
    <t>S00032</t>
    <phoneticPr fontId="0" type="Hiragana"/>
  </si>
  <si>
    <t>S00033</t>
  </si>
  <si>
    <t>S00034</t>
  </si>
  <si>
    <t>S00035</t>
  </si>
  <si>
    <t>S00036</t>
  </si>
  <si>
    <t>9/16加保</t>
    <phoneticPr fontId="0" type="Hiragana"/>
  </si>
  <si>
    <t>李襲芳</t>
  </si>
  <si>
    <t>S00037</t>
  </si>
  <si>
    <t>03737</t>
  </si>
  <si>
    <t>9/17加保</t>
    <phoneticPr fontId="0" type="Hiragana"/>
  </si>
  <si>
    <t>9/17退保</t>
    <phoneticPr fontId="0" type="Hiragana"/>
  </si>
  <si>
    <t>9/22加保</t>
    <phoneticPr fontId="0" type="Hiragana"/>
  </si>
  <si>
    <t>2021/9/16</t>
    <phoneticPr fontId="0" type="Hiragana"/>
  </si>
  <si>
    <t>2021/9/17</t>
    <phoneticPr fontId="0" type="Hiragana"/>
  </si>
  <si>
    <t>陳首瑞</t>
  </si>
  <si>
    <t>2021/10/01</t>
  </si>
  <si>
    <t>林翠薇</t>
  </si>
  <si>
    <t>吳翰林</t>
  </si>
  <si>
    <t>張芳昇</t>
  </si>
  <si>
    <t>劉正倫</t>
  </si>
  <si>
    <t>許霹鐘</t>
  </si>
  <si>
    <t>楊淂鈞</t>
  </si>
  <si>
    <t>3.5噸司機(駐耀華)</t>
  </si>
  <si>
    <t>S00038</t>
    <phoneticPr fontId="0" type="Hiragana"/>
  </si>
  <si>
    <t>9/27加保</t>
    <phoneticPr fontId="0" type="Hiragana"/>
  </si>
  <si>
    <t>陳伯聖</t>
    <phoneticPr fontId="0" type="Hiragana"/>
  </si>
  <si>
    <t>3.5噸司機</t>
    <phoneticPr fontId="0" type="Hiragana"/>
  </si>
  <si>
    <t>9/22加保</t>
    <phoneticPr fontId="0" type="Hiragana"/>
  </si>
  <si>
    <t>03714</t>
  </si>
  <si>
    <t>03628</t>
    <phoneticPr fontId="0" type="Hiragana"/>
  </si>
  <si>
    <t>訓練扣款3899</t>
    <phoneticPr fontId="0" type="Hiragana"/>
  </si>
  <si>
    <t>工作至9/8，9/9結清，9/10離境退保</t>
    <phoneticPr fontId="0" type="Hiragana"/>
  </si>
  <si>
    <t>工作性質</t>
    <phoneticPr fontId="0" type="Hiragana"/>
  </si>
  <si>
    <t>環境問題</t>
    <phoneticPr fontId="0" type="Hiragana"/>
  </si>
  <si>
    <t>工作性質、環境問題、福利制度、個人問題</t>
    <phoneticPr fontId="0" type="Hiragana"/>
  </si>
  <si>
    <t>工時、休假問題</t>
    <phoneticPr fontId="0" type="Hiragana"/>
  </si>
  <si>
    <t>作業員</t>
    <phoneticPr fontId="0" type="Hiragana"/>
  </si>
  <si>
    <t>北區業務一課</t>
    <phoneticPr fontId="0" type="Hiragana"/>
  </si>
  <si>
    <t>03427</t>
    <phoneticPr fontId="0" type="Hiragana"/>
  </si>
  <si>
    <t>身體因素</t>
    <phoneticPr fontId="0" type="Hiragana"/>
  </si>
  <si>
    <t>工作性質</t>
    <phoneticPr fontId="0" type="Hiragana"/>
  </si>
  <si>
    <t>林哲緯</t>
  </si>
  <si>
    <t>林柏松</t>
  </si>
  <si>
    <t>S00039</t>
    <phoneticPr fontId="0" type="Hiragana"/>
  </si>
  <si>
    <t>03738</t>
    <phoneticPr fontId="0" type="Hiragana"/>
  </si>
  <si>
    <t>03739</t>
  </si>
  <si>
    <t>03740</t>
  </si>
  <si>
    <t>03741</t>
  </si>
  <si>
    <t>03742</t>
  </si>
  <si>
    <t>03743</t>
  </si>
  <si>
    <t>03744</t>
  </si>
  <si>
    <t>S00040</t>
  </si>
  <si>
    <t>10/1加保</t>
    <phoneticPr fontId="0" type="Hiragana"/>
  </si>
  <si>
    <t>S00027</t>
  </si>
  <si>
    <t>10/1退保</t>
    <phoneticPr fontId="0" type="Hiragana"/>
  </si>
  <si>
    <t>京元電子專案</t>
    <phoneticPr fontId="0" type="Hiragana"/>
  </si>
  <si>
    <t>業務-燿華專案</t>
    <phoneticPr fontId="0" type="Hiragana"/>
  </si>
  <si>
    <t>中區三倉儲物流</t>
    <phoneticPr fontId="0" type="Hiragana"/>
  </si>
  <si>
    <t>S00041</t>
  </si>
  <si>
    <t>2021/10/04</t>
    <phoneticPr fontId="0" type="Hiragana"/>
  </si>
  <si>
    <t>陳珍妮</t>
    <phoneticPr fontId="0" type="Hiragana"/>
  </si>
  <si>
    <t>03745</t>
    <phoneticPr fontId="0" type="Hiragana"/>
  </si>
  <si>
    <t>林家宇</t>
    <phoneticPr fontId="0" type="Hiragana"/>
  </si>
  <si>
    <t>3.5噸司機(駐耀華)</t>
    <phoneticPr fontId="0" type="Hiragana"/>
  </si>
  <si>
    <t>10/4加保</t>
    <phoneticPr fontId="0" type="Hiragana"/>
  </si>
  <si>
    <t>南區一倉儲物流</t>
    <phoneticPr fontId="0" type="Hiragana"/>
  </si>
  <si>
    <t>S00042</t>
    <phoneticPr fontId="0" type="Hiragana"/>
  </si>
  <si>
    <t>黃頊淳</t>
    <phoneticPr fontId="0" type="Hiragana"/>
  </si>
  <si>
    <t>03746</t>
  </si>
  <si>
    <t>03747</t>
  </si>
  <si>
    <t>03748</t>
  </si>
  <si>
    <t>陳秀蓮</t>
    <phoneticPr fontId="0" type="Hiragana"/>
  </si>
  <si>
    <t>倪瑞敏</t>
    <phoneticPr fontId="0" type="Hiragana"/>
  </si>
  <si>
    <t>邵婉琪</t>
    <phoneticPr fontId="0" type="Hiragana"/>
  </si>
  <si>
    <t>電子商務部</t>
    <phoneticPr fontId="0" type="Hiragana"/>
  </si>
  <si>
    <t>助理管理師</t>
    <phoneticPr fontId="0" type="Hiragana"/>
  </si>
  <si>
    <t>電商部行政一</t>
    <phoneticPr fontId="0" type="Hiragana"/>
  </si>
  <si>
    <t>2021/10/13</t>
    <phoneticPr fontId="0" type="Hiragana"/>
  </si>
  <si>
    <t>2021/10/04</t>
    <phoneticPr fontId="0" type="Hiragana"/>
  </si>
  <si>
    <t>資深高級管理師</t>
    <phoneticPr fontId="0" type="Hiragana"/>
  </si>
  <si>
    <t>豐動拆解觀光課</t>
    <phoneticPr fontId="0" type="Hiragana"/>
  </si>
  <si>
    <t>10/2退保</t>
    <phoneticPr fontId="0" type="Hiragana"/>
  </si>
  <si>
    <t>副管理師</t>
    <phoneticPr fontId="0" type="Hiragana"/>
  </si>
  <si>
    <t>美光電子專案</t>
    <phoneticPr fontId="0" type="Hiragana"/>
  </si>
  <si>
    <t>03737</t>
    <phoneticPr fontId="0" type="Hiragana"/>
  </si>
  <si>
    <t>2021/10/4</t>
    <phoneticPr fontId="0" type="Hiragana"/>
  </si>
  <si>
    <t>工作性質、個人問題</t>
    <phoneticPr fontId="0" type="Hiragana"/>
  </si>
  <si>
    <t>另謀高就</t>
    <phoneticPr fontId="0" type="Hiragana"/>
  </si>
  <si>
    <t>10/5退保</t>
    <phoneticPr fontId="0" type="Hiragana"/>
  </si>
  <si>
    <t>竹北站</t>
    <phoneticPr fontId="0" type="Hiragana"/>
  </si>
  <si>
    <t>助理會計</t>
    <phoneticPr fontId="0" type="Hiragana"/>
  </si>
  <si>
    <t>吳孟勳</t>
  </si>
  <si>
    <t>鄭旭昇</t>
  </si>
  <si>
    <t>曾子皓</t>
  </si>
  <si>
    <t>2021/11/01</t>
  </si>
  <si>
    <t>2021/10/06</t>
    <phoneticPr fontId="0" type="Hiragana"/>
  </si>
  <si>
    <t>S00043</t>
  </si>
  <si>
    <t>S00044</t>
  </si>
  <si>
    <t>S00045</t>
  </si>
  <si>
    <t>北區二倉儲物流</t>
    <phoneticPr fontId="0" type="Hiragana"/>
  </si>
  <si>
    <t>10/6退保</t>
    <phoneticPr fontId="0" type="Hiragana"/>
  </si>
  <si>
    <t>10/6加保</t>
    <phoneticPr fontId="0" type="Hiragana"/>
  </si>
  <si>
    <t>10/6退保</t>
    <phoneticPr fontId="0" type="Hiragana"/>
  </si>
  <si>
    <t>10/8退保</t>
    <phoneticPr fontId="0" type="Hiragana"/>
  </si>
  <si>
    <t>03717</t>
    <phoneticPr fontId="0" type="Hiragana"/>
  </si>
  <si>
    <t>工作性質、交通問題</t>
    <phoneticPr fontId="0" type="Hiragana"/>
  </si>
  <si>
    <t>林哲緯</t>
    <phoneticPr fontId="0" type="Hiragana"/>
  </si>
  <si>
    <t>儲備人員</t>
    <phoneticPr fontId="0" type="Hiragana"/>
  </si>
  <si>
    <t>張宏璸</t>
    <phoneticPr fontId="0" type="Hiragana"/>
  </si>
  <si>
    <t>蔡維恕</t>
    <phoneticPr fontId="0" type="Hiragana"/>
  </si>
  <si>
    <t>03749</t>
  </si>
  <si>
    <t>03750</t>
  </si>
  <si>
    <t>03752</t>
  </si>
  <si>
    <t>03753</t>
  </si>
  <si>
    <t>蔡汶叡</t>
    <phoneticPr fontId="0" type="Hiragana"/>
  </si>
  <si>
    <t>蘇若蘭</t>
    <phoneticPr fontId="0" type="Hiragana"/>
  </si>
  <si>
    <t>2021/10/18</t>
  </si>
  <si>
    <t>2021/10/18</t>
    <phoneticPr fontId="0" type="Hiragana"/>
  </si>
  <si>
    <t>業務部行政管理課</t>
    <phoneticPr fontId="0" type="Hiragana"/>
  </si>
  <si>
    <t>專員</t>
    <phoneticPr fontId="0" type="Hiragana"/>
  </si>
  <si>
    <t>業務行政一</t>
    <phoneticPr fontId="0" type="Hiragana"/>
  </si>
  <si>
    <t>行銷課</t>
    <phoneticPr fontId="0" type="Hiragana"/>
  </si>
  <si>
    <t>管理師</t>
    <phoneticPr fontId="0" type="Hiragana"/>
  </si>
  <si>
    <t>行銷課</t>
    <phoneticPr fontId="0" type="Hiragana"/>
  </si>
  <si>
    <t>賴國維</t>
    <phoneticPr fontId="0" type="Hiragana"/>
  </si>
  <si>
    <t>夾子車司機</t>
    <phoneticPr fontId="0" type="Hiragana"/>
  </si>
  <si>
    <t>10/13加保</t>
    <phoneticPr fontId="0" type="Hiragana"/>
  </si>
  <si>
    <t>03754</t>
    <phoneticPr fontId="0" type="Hiragana"/>
  </si>
  <si>
    <t>宋秉澄</t>
    <phoneticPr fontId="0" type="Hiragana"/>
  </si>
  <si>
    <t>2021/10/20</t>
    <phoneticPr fontId="0" type="Hiragana"/>
  </si>
  <si>
    <t>個人問題</t>
    <phoneticPr fontId="0" type="Hiragana"/>
  </si>
  <si>
    <t>外場人員</t>
    <phoneticPr fontId="0" type="Hiragana"/>
  </si>
  <si>
    <t>02512</t>
    <phoneticPr fontId="0" type="Hiragana"/>
  </si>
  <si>
    <t>全興造粒課</t>
    <phoneticPr fontId="0" type="Hiragana"/>
  </si>
  <si>
    <t>10/15退保</t>
    <phoneticPr fontId="0" type="Hiragana"/>
  </si>
  <si>
    <t>10/15退保</t>
    <phoneticPr fontId="0" type="Hiragana"/>
  </si>
  <si>
    <t>邱郁翔</t>
  </si>
  <si>
    <t>陳盟元</t>
  </si>
  <si>
    <t>雷俊毅</t>
  </si>
  <si>
    <t>彭育杰</t>
  </si>
  <si>
    <t>2021/10/20</t>
  </si>
  <si>
    <t>劉南琪</t>
  </si>
  <si>
    <t>2021/10/22</t>
  </si>
  <si>
    <t>S00046</t>
  </si>
  <si>
    <t>中區一倉儲物流</t>
    <phoneticPr fontId="0" type="Hiragana"/>
  </si>
  <si>
    <t>薪資問題、家庭因素</t>
    <phoneticPr fontId="0" type="Hiragana"/>
  </si>
  <si>
    <t>10/18加保</t>
    <phoneticPr fontId="0" type="Hiragana"/>
  </si>
  <si>
    <t>03751</t>
    <phoneticPr fontId="0" type="Hiragana"/>
  </si>
  <si>
    <t>2021/10/19</t>
    <phoneticPr fontId="0" type="Hiragana"/>
  </si>
  <si>
    <t>10/19加保</t>
    <phoneticPr fontId="0" type="Hiragana"/>
  </si>
  <si>
    <t>10/20加保</t>
    <phoneticPr fontId="0" type="Hiragana"/>
  </si>
  <si>
    <t>S00047</t>
  </si>
  <si>
    <t>作業員(駐京元)</t>
    <phoneticPr fontId="0" type="Hiragana"/>
  </si>
  <si>
    <t>京元電子專案</t>
    <phoneticPr fontId="0" type="Hiragana"/>
  </si>
  <si>
    <t>10/22加保</t>
    <phoneticPr fontId="0" type="Hiragana"/>
  </si>
  <si>
    <t>03755</t>
  </si>
  <si>
    <t>陳良緒</t>
  </si>
  <si>
    <t>2021/10/25</t>
  </si>
  <si>
    <t>高志峯</t>
  </si>
  <si>
    <t>03756</t>
  </si>
  <si>
    <t>03757</t>
    <phoneticPr fontId="0" type="Hiragana"/>
  </si>
  <si>
    <t>S00048</t>
  </si>
  <si>
    <t>國際事業部</t>
    <phoneticPr fontId="0" type="Hiragana"/>
  </si>
  <si>
    <t>南區一倉儲物流</t>
    <phoneticPr fontId="0" type="Hiragana"/>
  </si>
  <si>
    <t>葉仕翊</t>
    <phoneticPr fontId="0" type="Hiragana"/>
  </si>
  <si>
    <t>王筱岑</t>
    <phoneticPr fontId="0" type="Hiragana"/>
  </si>
  <si>
    <t>10/25加保</t>
    <phoneticPr fontId="0" type="Hiragana"/>
  </si>
  <si>
    <t>H0022</t>
    <phoneticPr fontId="0" type="Hiragana"/>
  </si>
  <si>
    <t>資遣</t>
    <phoneticPr fontId="0" type="Hiragana"/>
  </si>
  <si>
    <t>03758</t>
    <phoneticPr fontId="0" type="Hiragana"/>
  </si>
  <si>
    <t>助理管理師</t>
    <phoneticPr fontId="0" type="Hiragana"/>
  </si>
  <si>
    <t>客服行銷課</t>
    <phoneticPr fontId="0" type="Hiragana"/>
  </si>
  <si>
    <t>2021/10/27</t>
    <phoneticPr fontId="0" type="Hiragana"/>
  </si>
  <si>
    <t>10/27退保</t>
    <phoneticPr fontId="0" type="Hiragana"/>
  </si>
  <si>
    <t>工作性質</t>
    <phoneticPr fontId="0" type="Hiragana"/>
  </si>
  <si>
    <t>不適任</t>
    <phoneticPr fontId="0" type="Hiragana"/>
  </si>
  <si>
    <t>工作不適應</t>
    <phoneticPr fontId="0" type="Hiragana"/>
  </si>
  <si>
    <t>個人問題</t>
    <phoneticPr fontId="0" type="Hiragana"/>
  </si>
  <si>
    <t>另謀高就</t>
    <phoneticPr fontId="0" type="Hiragana"/>
  </si>
  <si>
    <t>2021/10/26</t>
    <phoneticPr fontId="0" type="Hiragana"/>
  </si>
  <si>
    <t>羅元駿</t>
    <phoneticPr fontId="124" type="Hiragana"/>
  </si>
  <si>
    <t>短期工讀生(晚班)</t>
    <phoneticPr fontId="0" type="Hiragana"/>
  </si>
  <si>
    <t>03759</t>
  </si>
  <si>
    <t>03760</t>
  </si>
  <si>
    <t>S00049</t>
    <phoneticPr fontId="0" type="Hiragana"/>
  </si>
  <si>
    <t>南區一倉儲物流</t>
    <phoneticPr fontId="0" type="Hiragana"/>
  </si>
  <si>
    <t>中區三倉儲物流</t>
    <phoneticPr fontId="0" type="Hiragana"/>
  </si>
  <si>
    <t>S00050</t>
  </si>
  <si>
    <t>11/1加保</t>
    <phoneticPr fontId="0" type="Hiragana"/>
  </si>
  <si>
    <t xml:space="preserve"> 陳己靚</t>
    <phoneticPr fontId="0" type="Hiragana"/>
  </si>
  <si>
    <t>張旭騰</t>
    <phoneticPr fontId="0" type="Hiragana"/>
  </si>
  <si>
    <t>劉正倫</t>
    <phoneticPr fontId="0" type="Hiragana"/>
  </si>
  <si>
    <t>楊旭</t>
    <phoneticPr fontId="0" type="Hiragana"/>
  </si>
  <si>
    <t>張芳昇</t>
    <phoneticPr fontId="0" type="Hiragana"/>
  </si>
  <si>
    <t>邱郁翔</t>
    <phoneticPr fontId="0" type="Hiragana"/>
  </si>
  <si>
    <t>高志峯</t>
    <phoneticPr fontId="0" type="Hiragana"/>
  </si>
  <si>
    <t>作業員(堆高機)</t>
    <phoneticPr fontId="0" type="Hiragana"/>
  </si>
  <si>
    <t>豐動-餐飲組</t>
    <phoneticPr fontId="0" type="Hiragana"/>
  </si>
  <si>
    <t>03761</t>
  </si>
  <si>
    <t>03762</t>
  </si>
  <si>
    <t>助理管理師</t>
    <phoneticPr fontId="0" type="Hiragana"/>
  </si>
  <si>
    <t>03763</t>
  </si>
  <si>
    <t>回聘02864</t>
    <phoneticPr fontId="0" type="Hiragana"/>
  </si>
  <si>
    <t>11/3加保</t>
    <phoneticPr fontId="0" type="Hiragana"/>
  </si>
  <si>
    <t>S00051</t>
  </si>
  <si>
    <t>2021/11/04</t>
  </si>
  <si>
    <t>2021/11/04</t>
    <phoneticPr fontId="0" type="Hiragana"/>
  </si>
  <si>
    <t>11/4加保</t>
    <phoneticPr fontId="0" type="Hiragana"/>
  </si>
  <si>
    <t>11/4退保</t>
    <phoneticPr fontId="0" type="Hiragana"/>
  </si>
  <si>
    <t>03764</t>
  </si>
  <si>
    <t>03765</t>
  </si>
  <si>
    <t>03766</t>
  </si>
  <si>
    <t>春日站</t>
    <phoneticPr fontId="0" type="Hiragana"/>
  </si>
  <si>
    <t>03768</t>
  </si>
  <si>
    <t>03769</t>
  </si>
  <si>
    <t>03770</t>
  </si>
  <si>
    <t>03771</t>
  </si>
  <si>
    <t>S00052</t>
  </si>
  <si>
    <t>中區三倉儲物流</t>
    <phoneticPr fontId="0" type="Hiragana"/>
  </si>
  <si>
    <t>11/10加保</t>
    <phoneticPr fontId="0" type="Hiragana"/>
  </si>
  <si>
    <t>外勞</t>
    <phoneticPr fontId="0" type="Hiragana"/>
  </si>
  <si>
    <t>全興處理二課</t>
    <phoneticPr fontId="0" type="Hiragana"/>
  </si>
  <si>
    <t>03772</t>
  </si>
  <si>
    <t>11/10退保</t>
    <phoneticPr fontId="0" type="Hiragana"/>
  </si>
  <si>
    <t>11/10加保</t>
    <phoneticPr fontId="0" type="Hiragana"/>
  </si>
  <si>
    <t>03525</t>
    <phoneticPr fontId="0" type="Hiragana"/>
  </si>
  <si>
    <t>客服行銷課</t>
    <phoneticPr fontId="0" type="Hiragana"/>
  </si>
  <si>
    <t>助理管理師</t>
    <phoneticPr fontId="0" type="Hiragana"/>
  </si>
  <si>
    <t>11/12退保</t>
    <phoneticPr fontId="0" type="Hiragana"/>
  </si>
  <si>
    <t>V</t>
    <phoneticPr fontId="0" type="Hiragana"/>
  </si>
  <si>
    <t>S00052</t>
    <phoneticPr fontId="0" type="Hiragana"/>
  </si>
  <si>
    <t>03769</t>
    <phoneticPr fontId="0" type="Hiragana"/>
  </si>
  <si>
    <t>宏偉營業課</t>
    <phoneticPr fontId="0" type="Hiragana"/>
  </si>
  <si>
    <t>離職日11/30</t>
    <phoneticPr fontId="0" type="Hiragana"/>
  </si>
  <si>
    <t>北區業務一課</t>
    <phoneticPr fontId="0" type="Hiragana"/>
  </si>
  <si>
    <t>03773</t>
  </si>
  <si>
    <t>3.5噸司機</t>
    <phoneticPr fontId="0" type="Hiragana"/>
  </si>
  <si>
    <t>北區一倉儲物流</t>
    <phoneticPr fontId="0" type="Hiragana"/>
  </si>
  <si>
    <t>11/12加保</t>
    <phoneticPr fontId="0" type="Hiragana"/>
  </si>
  <si>
    <t>11/15加保</t>
    <phoneticPr fontId="0" type="Hiragana"/>
  </si>
  <si>
    <t>11/15退保</t>
    <phoneticPr fontId="0" type="Hiragana"/>
  </si>
  <si>
    <t>環境問題</t>
    <phoneticPr fontId="0" type="Hiragana"/>
  </si>
  <si>
    <t>外勞</t>
    <phoneticPr fontId="0" type="Hiragana"/>
  </si>
  <si>
    <t>全興處理二課</t>
    <phoneticPr fontId="0" type="Hiragana"/>
  </si>
  <si>
    <t>03768</t>
    <phoneticPr fontId="0" type="Hiragana"/>
  </si>
  <si>
    <t>其他</t>
    <phoneticPr fontId="0" type="Hiragana"/>
  </si>
  <si>
    <t>02412</t>
    <phoneticPr fontId="0" type="Hiragana"/>
  </si>
  <si>
    <t>11/17離境退保(最後工作日11/14)</t>
    <phoneticPr fontId="0" type="Hiragana"/>
  </si>
  <si>
    <t>2021/11/18</t>
  </si>
  <si>
    <t>2021/11/20</t>
  </si>
  <si>
    <t>豐動-餐飲組</t>
    <phoneticPr fontId="0" type="Hiragana"/>
  </si>
  <si>
    <t>S00053</t>
  </si>
  <si>
    <t>S00054</t>
  </si>
  <si>
    <t>廢料採購課</t>
  </si>
  <si>
    <t>豐動-拆解觀光課</t>
    <phoneticPr fontId="0" type="Hiragana"/>
  </si>
  <si>
    <t>雷俊毅</t>
    <phoneticPr fontId="0" type="Hiragana"/>
  </si>
  <si>
    <t>作業員(駐日月光)</t>
  </si>
  <si>
    <t>2021/11/17</t>
  </si>
  <si>
    <t>03774</t>
  </si>
  <si>
    <t>03775</t>
  </si>
  <si>
    <t>03776</t>
  </si>
  <si>
    <t>03777</t>
  </si>
  <si>
    <t>03778</t>
  </si>
  <si>
    <t>11/17加保</t>
    <phoneticPr fontId="0" type="Hiragana"/>
  </si>
  <si>
    <t>劉宜欣</t>
    <phoneticPr fontId="0" type="Hiragana"/>
  </si>
  <si>
    <t>11/18加保</t>
    <phoneticPr fontId="0" type="Hiragana"/>
  </si>
  <si>
    <t>11/18加保</t>
    <phoneticPr fontId="0" type="Hiragana"/>
  </si>
  <si>
    <t>03775</t>
    <phoneticPr fontId="0" type="Hiragana"/>
  </si>
  <si>
    <t>工作性質</t>
    <phoneticPr fontId="0" type="Hiragana"/>
  </si>
  <si>
    <t>03776</t>
    <phoneticPr fontId="0" type="Hiragana"/>
  </si>
  <si>
    <t>03777</t>
    <phoneticPr fontId="0" type="Hiragana"/>
  </si>
  <si>
    <t>當兵</t>
    <phoneticPr fontId="0" type="Hiragana"/>
  </si>
  <si>
    <t>2021/11/22</t>
  </si>
  <si>
    <t>03779</t>
  </si>
  <si>
    <t>S00055</t>
  </si>
  <si>
    <t>北二倉儲物流</t>
    <phoneticPr fontId="0" type="Hiragana"/>
  </si>
  <si>
    <t>家庭因素</t>
    <phoneticPr fontId="0" type="Hiragana"/>
  </si>
  <si>
    <t>03701</t>
    <phoneticPr fontId="0" type="Hiragana"/>
  </si>
  <si>
    <t>03773</t>
    <phoneticPr fontId="0" type="Hiragana"/>
  </si>
  <si>
    <t>11/20退保</t>
    <phoneticPr fontId="0" type="Hiragana"/>
  </si>
  <si>
    <t>11/19退保</t>
    <phoneticPr fontId="0" type="Hiragana"/>
  </si>
  <si>
    <t>11/18退保</t>
    <phoneticPr fontId="0" type="Hiragana"/>
  </si>
  <si>
    <t>11/20加保</t>
    <phoneticPr fontId="0" type="Hiragana"/>
  </si>
  <si>
    <t>11/22加保</t>
    <phoneticPr fontId="0" type="Hiragana"/>
  </si>
  <si>
    <t>03783</t>
  </si>
  <si>
    <t>2021/11/23</t>
    <phoneticPr fontId="0" type="Hiragana"/>
  </si>
  <si>
    <t>11/23退保</t>
    <phoneticPr fontId="0" type="Hiragana"/>
  </si>
  <si>
    <t>S00056</t>
    <phoneticPr fontId="0" type="Hiragana"/>
  </si>
  <si>
    <t>2021/11/26</t>
    <phoneticPr fontId="0" type="Hiragana"/>
  </si>
  <si>
    <t>11/26加保</t>
    <phoneticPr fontId="0" type="Hiragana"/>
  </si>
  <si>
    <t>S00056</t>
  </si>
  <si>
    <t>11/29退保</t>
    <phoneticPr fontId="0" type="Hiragana"/>
  </si>
  <si>
    <t>南區業務一課</t>
    <phoneticPr fontId="0" type="Hiragana"/>
  </si>
  <si>
    <t>12/24~2022/6/23</t>
    <phoneticPr fontId="0" type="Hiragana"/>
  </si>
  <si>
    <t>S00037</t>
    <phoneticPr fontId="0" type="Hiragana"/>
  </si>
  <si>
    <t>S00039</t>
    <phoneticPr fontId="0" type="Hiragana"/>
  </si>
  <si>
    <t>11/30退保</t>
    <phoneticPr fontId="0" type="Hiragana"/>
  </si>
  <si>
    <t>03662</t>
    <phoneticPr fontId="0" type="Hiragana"/>
  </si>
  <si>
    <t>副主廚</t>
    <phoneticPr fontId="0" type="Hiragana"/>
  </si>
  <si>
    <t>專員</t>
    <phoneticPr fontId="0" type="Hiragana"/>
  </si>
  <si>
    <t>2021/12/01</t>
  </si>
  <si>
    <t>03767</t>
    <phoneticPr fontId="0" type="Hiragana"/>
  </si>
  <si>
    <t>03780</t>
    <phoneticPr fontId="0" type="Hiragana"/>
  </si>
  <si>
    <t>03782</t>
    <phoneticPr fontId="0" type="Hiragana"/>
  </si>
  <si>
    <t>03781</t>
    <phoneticPr fontId="0" type="Hiragana"/>
  </si>
  <si>
    <t>03784</t>
  </si>
  <si>
    <t>03785</t>
  </si>
  <si>
    <t>S00057</t>
    <phoneticPr fontId="0" type="Hiragana"/>
  </si>
  <si>
    <t>12/1加保</t>
    <phoneticPr fontId="0" type="Hiragana"/>
  </si>
  <si>
    <t>營運行政費用一</t>
    <phoneticPr fontId="0" type="Hiragana"/>
  </si>
  <si>
    <t>華亞科專案</t>
    <phoneticPr fontId="0" type="Hiragana"/>
  </si>
  <si>
    <t>文山專案</t>
    <phoneticPr fontId="0" type="Hiragana"/>
  </si>
  <si>
    <t>南區一倉儲物流</t>
    <phoneticPr fontId="0" type="Hiragana"/>
  </si>
  <si>
    <t>搬家結婚</t>
    <phoneticPr fontId="0" type="Hiragana"/>
  </si>
  <si>
    <t>環島工作</t>
    <phoneticPr fontId="0" type="Hiragana"/>
  </si>
  <si>
    <t>當兵</t>
    <phoneticPr fontId="0" type="Hiragana"/>
  </si>
  <si>
    <t>張歐文</t>
    <phoneticPr fontId="124" type="Hiragana"/>
  </si>
  <si>
    <t>林慧君</t>
    <phoneticPr fontId="124" type="Hiragana"/>
  </si>
  <si>
    <t>潘玉簪</t>
    <phoneticPr fontId="124" type="Hiragana"/>
  </si>
  <si>
    <t>阮志安</t>
    <phoneticPr fontId="124" type="Hiragana"/>
  </si>
  <si>
    <t>蔡昇展</t>
    <phoneticPr fontId="124" type="Hiragana"/>
  </si>
  <si>
    <t>陳韋廷</t>
    <phoneticPr fontId="124" type="Hiragana"/>
  </si>
  <si>
    <t>陳悅綺</t>
    <phoneticPr fontId="124" type="Hiragana"/>
  </si>
  <si>
    <t>施秀玫</t>
    <phoneticPr fontId="124" type="Hiragana"/>
  </si>
  <si>
    <t>陳明松</t>
    <phoneticPr fontId="124" type="Hiragana"/>
  </si>
  <si>
    <t>戴秉駿</t>
    <phoneticPr fontId="124" type="Hiragana"/>
  </si>
  <si>
    <t>湯順量</t>
    <phoneticPr fontId="124" type="Hiragana"/>
  </si>
  <si>
    <t>藍元駿</t>
    <phoneticPr fontId="124" type="Hiragana"/>
  </si>
  <si>
    <t>阮氏明心</t>
    <phoneticPr fontId="124" type="Hiragana"/>
  </si>
  <si>
    <t>翁玄俊</t>
    <phoneticPr fontId="124" type="Hiragana"/>
  </si>
  <si>
    <t>查尼</t>
    <phoneticPr fontId="124" type="Hiragana"/>
  </si>
  <si>
    <t>高魁鴻</t>
    <phoneticPr fontId="124" type="Hiragana"/>
  </si>
  <si>
    <t>徐尉琳</t>
    <phoneticPr fontId="124" type="Hiragana"/>
  </si>
  <si>
    <t>劉宜欣</t>
    <phoneticPr fontId="124" type="Hiragana"/>
  </si>
  <si>
    <t>湯良淑</t>
    <phoneticPr fontId="124" type="Hiragana"/>
  </si>
  <si>
    <t>吳建忠</t>
    <phoneticPr fontId="124" type="Hiragana"/>
  </si>
  <si>
    <t>蔡偉恩</t>
    <phoneticPr fontId="124" type="Hiragana"/>
  </si>
  <si>
    <t>陳材柱</t>
    <phoneticPr fontId="124" type="Hiragana"/>
  </si>
  <si>
    <t>柯玟舟</t>
    <phoneticPr fontId="124" type="Hiragana"/>
  </si>
  <si>
    <t>劉育睿</t>
    <phoneticPr fontId="124" type="Hiragana"/>
  </si>
  <si>
    <t>高鈞翊</t>
    <phoneticPr fontId="124" type="Hiragana"/>
  </si>
  <si>
    <t>陳其源</t>
    <phoneticPr fontId="124" type="Hiragana"/>
  </si>
  <si>
    <t>陳星宇</t>
    <phoneticPr fontId="124" type="Hiragana"/>
  </si>
  <si>
    <t>劉辰</t>
    <phoneticPr fontId="124" type="Hiragana"/>
  </si>
  <si>
    <t>林尚彬</t>
    <phoneticPr fontId="124" type="Hiragana"/>
  </si>
  <si>
    <t>詹淇豪</t>
    <phoneticPr fontId="124" type="Hiragana"/>
  </si>
  <si>
    <t>短期工讀生</t>
    <phoneticPr fontId="0" type="Hiragana"/>
  </si>
  <si>
    <t>蔡偉恩</t>
    <phoneticPr fontId="0" type="Hiragana"/>
  </si>
  <si>
    <t>工時</t>
    <phoneticPr fontId="0" type="Hiragana"/>
  </si>
  <si>
    <t>李襲芳</t>
    <phoneticPr fontId="0" type="Hiragana"/>
  </si>
  <si>
    <t>03786</t>
    <phoneticPr fontId="0" type="Hiragana"/>
  </si>
  <si>
    <t>餐飲組</t>
    <phoneticPr fontId="0" type="Hiragana"/>
  </si>
  <si>
    <t>2021/12/04</t>
    <phoneticPr fontId="0" type="Hiragana"/>
  </si>
  <si>
    <t>S00058</t>
  </si>
  <si>
    <t>S00059</t>
  </si>
  <si>
    <t>12/6加保</t>
    <phoneticPr fontId="0" type="Hiragana"/>
  </si>
  <si>
    <t>高鈞翊</t>
    <phoneticPr fontId="0" type="Hiragana"/>
  </si>
  <si>
    <t>阮氏明心</t>
    <phoneticPr fontId="0" type="Hiragana"/>
  </si>
  <si>
    <t>陳其源</t>
    <phoneticPr fontId="0" type="Hiragana"/>
  </si>
  <si>
    <t>藍元駿</t>
    <phoneticPr fontId="0" type="Hiragana"/>
  </si>
  <si>
    <t>湯順量</t>
    <phoneticPr fontId="0" type="Hiragana"/>
  </si>
  <si>
    <t>湯良淑</t>
    <phoneticPr fontId="0" type="Hiragana"/>
  </si>
  <si>
    <t>吳建忠</t>
    <phoneticPr fontId="0" type="Hiragana"/>
  </si>
  <si>
    <t>高魁鴻</t>
    <phoneticPr fontId="0" type="Hiragana"/>
  </si>
  <si>
    <t>朱偉銘</t>
    <phoneticPr fontId="0" type="Hiragana"/>
  </si>
  <si>
    <t>陳材柱</t>
    <phoneticPr fontId="0" type="Hiragana"/>
  </si>
  <si>
    <t>翁玄俊</t>
    <phoneticPr fontId="0" type="Hiragana"/>
  </si>
  <si>
    <t>紀俊龍</t>
    <phoneticPr fontId="0" type="Hiragana"/>
  </si>
  <si>
    <t>吳翰林</t>
    <phoneticPr fontId="0" type="Hiragana"/>
  </si>
  <si>
    <t>葉嘉恒</t>
    <phoneticPr fontId="0" type="Hiragana"/>
  </si>
  <si>
    <t>S00060</t>
  </si>
  <si>
    <t>S00032</t>
  </si>
  <si>
    <t>短期工讀生(晚班)</t>
  </si>
  <si>
    <t>2021/9/16</t>
  </si>
  <si>
    <t>12/6退保</t>
    <phoneticPr fontId="0" type="Hiragana"/>
  </si>
  <si>
    <t>個人問題</t>
    <phoneticPr fontId="0" type="Hiragana"/>
  </si>
  <si>
    <t>家庭因素</t>
    <phoneticPr fontId="0" type="Hiragana"/>
  </si>
  <si>
    <t>工作性質</t>
    <phoneticPr fontId="0" type="Hiragana"/>
  </si>
  <si>
    <t>03778</t>
    <phoneticPr fontId="0" type="Hiragana"/>
  </si>
  <si>
    <t>12/7退保</t>
    <phoneticPr fontId="0" type="Hiragana"/>
  </si>
  <si>
    <t>12/9退保</t>
    <phoneticPr fontId="0" type="Hiragana"/>
  </si>
  <si>
    <t>12/8退保</t>
    <phoneticPr fontId="0" type="Hiragana"/>
  </si>
  <si>
    <t>S00061</t>
  </si>
  <si>
    <t>2021/12/9</t>
    <phoneticPr fontId="0" type="Hiragana"/>
  </si>
  <si>
    <t>12/9加保</t>
    <phoneticPr fontId="0" type="Hiragana"/>
  </si>
  <si>
    <t>儲備夾子車司機</t>
  </si>
  <si>
    <t>03787</t>
    <phoneticPr fontId="0" type="Hiragana"/>
  </si>
  <si>
    <t>報到狀態</t>
    <phoneticPr fontId="0" type="Hiragana"/>
  </si>
  <si>
    <t>12/11加保、12/12退保</t>
    <phoneticPr fontId="0" type="Hiragana"/>
  </si>
  <si>
    <t>12/4加保、12/12退保</t>
    <phoneticPr fontId="0" type="Hiragana"/>
  </si>
  <si>
    <t>工讀生</t>
    <phoneticPr fontId="0" type="Hiragana"/>
  </si>
  <si>
    <t>S00062</t>
  </si>
  <si>
    <t>12/13加保</t>
    <phoneticPr fontId="0" type="Hiragana"/>
  </si>
  <si>
    <t>03788</t>
  </si>
  <si>
    <t>勞健保</t>
    <phoneticPr fontId="0" type="Hiragana"/>
  </si>
  <si>
    <t>備註</t>
    <phoneticPr fontId="0" type="Hiragana"/>
  </si>
  <si>
    <t>桃園縣蘆竹鄉大竹路649巷9號</t>
    <phoneticPr fontId="0" type="Hiragana"/>
  </si>
  <si>
    <t>2021/12/15</t>
  </si>
  <si>
    <t>03789</t>
  </si>
  <si>
    <t>03790</t>
  </si>
  <si>
    <t>03791</t>
  </si>
  <si>
    <t>北部倉庫</t>
    <phoneticPr fontId="0" type="Hiragana"/>
  </si>
  <si>
    <t>北區二倉儲物流</t>
    <phoneticPr fontId="0" type="Hiragana"/>
  </si>
  <si>
    <t>12/15加保</t>
    <phoneticPr fontId="0" type="Hiragana"/>
  </si>
  <si>
    <t>繼續升學</t>
    <phoneticPr fontId="0" type="Hiragana"/>
  </si>
  <si>
    <t>12/17退保</t>
    <phoneticPr fontId="0" type="Hiragana"/>
  </si>
  <si>
    <t>作業員(堆高機)</t>
    <phoneticPr fontId="0" type="Hiragana"/>
  </si>
  <si>
    <t>12/17退保</t>
    <phoneticPr fontId="0" type="Hiragana"/>
  </si>
  <si>
    <t>另謀高就</t>
    <phoneticPr fontId="0" type="Hiragana"/>
  </si>
  <si>
    <t>草屯站</t>
    <phoneticPr fontId="0" type="Hiragana"/>
  </si>
  <si>
    <t>周新華</t>
    <phoneticPr fontId="0" type="Hiragana"/>
  </si>
  <si>
    <t>武炫逸</t>
    <phoneticPr fontId="0" type="Hiragana"/>
  </si>
  <si>
    <t>黃薰儀</t>
    <phoneticPr fontId="0" type="Hiragana"/>
  </si>
  <si>
    <t>12/21退保</t>
    <phoneticPr fontId="0" type="Hiragana"/>
  </si>
  <si>
    <t>家庭因素</t>
    <phoneticPr fontId="0" type="Hiragana"/>
  </si>
  <si>
    <t>02174</t>
    <phoneticPr fontId="0" type="Hiragana"/>
  </si>
  <si>
    <t>竹北站</t>
    <phoneticPr fontId="0" type="Hiragana"/>
  </si>
  <si>
    <t>主任</t>
    <phoneticPr fontId="0" type="Hiragana"/>
  </si>
  <si>
    <t>12/22退保</t>
    <phoneticPr fontId="0" type="Hiragana"/>
  </si>
  <si>
    <t>主管因素</t>
    <phoneticPr fontId="0" type="Hiragana"/>
  </si>
  <si>
    <t>林尚彬</t>
    <phoneticPr fontId="0" type="Hiragana"/>
  </si>
  <si>
    <t>工讀生</t>
    <phoneticPr fontId="0" type="Hiragana"/>
  </si>
  <si>
    <t>家庭因素</t>
    <phoneticPr fontId="0" type="Hiragana"/>
  </si>
  <si>
    <t>03599</t>
    <phoneticPr fontId="0" type="Hiragana"/>
  </si>
  <si>
    <t>傷病留停</t>
    <phoneticPr fontId="0" type="Hiragana"/>
  </si>
  <si>
    <t>作業員</t>
    <phoneticPr fontId="0" type="Hiragana"/>
  </si>
  <si>
    <t>北區業務一課</t>
    <phoneticPr fontId="0" type="Hiragana"/>
  </si>
  <si>
    <t>2021/12/23</t>
    <phoneticPr fontId="0" type="Hiragana"/>
  </si>
  <si>
    <t>12/23加保</t>
    <phoneticPr fontId="0" type="Hiragana"/>
  </si>
  <si>
    <t>中區業務一課</t>
    <phoneticPr fontId="0" type="Hiragana"/>
  </si>
  <si>
    <t>03792</t>
    <phoneticPr fontId="0" type="Hiragana"/>
  </si>
  <si>
    <t>作業員</t>
    <phoneticPr fontId="0" type="Hiragana"/>
  </si>
  <si>
    <t>京元電子專案</t>
    <phoneticPr fontId="0" type="Hiragana"/>
  </si>
  <si>
    <t>12/23退保</t>
    <phoneticPr fontId="0" type="Hiragana"/>
  </si>
  <si>
    <t>03793</t>
  </si>
  <si>
    <t>助理會計</t>
    <phoneticPr fontId="0" type="Hiragana"/>
  </si>
  <si>
    <t>夾子車司機</t>
    <phoneticPr fontId="0" type="Hiragana"/>
  </si>
  <si>
    <t>助理管理師</t>
    <phoneticPr fontId="0" type="Hiragana"/>
  </si>
  <si>
    <t>副管理師</t>
    <phoneticPr fontId="0" type="Hiragana"/>
  </si>
  <si>
    <t>行銷課</t>
    <phoneticPr fontId="0" type="Hiragana"/>
  </si>
  <si>
    <t>2022/1/3</t>
    <phoneticPr fontId="0" type="Hiragana"/>
  </si>
  <si>
    <t>育嬰留停</t>
    <phoneticPr fontId="0" type="Hiragana"/>
  </si>
  <si>
    <t>繼續升學</t>
    <phoneticPr fontId="0" type="Hiragana"/>
  </si>
  <si>
    <t>S00049</t>
  </si>
  <si>
    <t>03404</t>
    <phoneticPr fontId="0" type="Hiragana"/>
  </si>
  <si>
    <t>2013/8/1</t>
    <phoneticPr fontId="0" type="Hiragana"/>
  </si>
  <si>
    <t>02351</t>
    <phoneticPr fontId="0" type="Hiragana"/>
  </si>
  <si>
    <t>12/25退保</t>
    <phoneticPr fontId="0" type="Hiragana"/>
  </si>
  <si>
    <t>12/26退保</t>
    <phoneticPr fontId="0" type="Hiragana"/>
  </si>
  <si>
    <t>02973</t>
    <phoneticPr fontId="0" type="Hiragana"/>
  </si>
  <si>
    <t>客服行銷課</t>
    <phoneticPr fontId="0" type="Hiragana"/>
  </si>
  <si>
    <t>北區業務二課</t>
    <phoneticPr fontId="0" type="Hiragana"/>
  </si>
  <si>
    <t>03732</t>
    <phoneticPr fontId="0" type="Hiragana"/>
  </si>
  <si>
    <t>曠職三天開除</t>
    <phoneticPr fontId="0" type="Hiragana"/>
  </si>
  <si>
    <t>03750</t>
    <phoneticPr fontId="0" type="Hiragana"/>
  </si>
  <si>
    <t>陳盟元</t>
    <phoneticPr fontId="0" type="Hiragana"/>
  </si>
  <si>
    <t>12/29退保</t>
    <phoneticPr fontId="0" type="Hiragana"/>
  </si>
  <si>
    <t>短期工讀生</t>
    <phoneticPr fontId="0" type="Hiragana"/>
  </si>
  <si>
    <t>申請留停</t>
    <phoneticPr fontId="0" type="Hiragana"/>
  </si>
  <si>
    <t>12/30退保</t>
    <phoneticPr fontId="0" type="Hiragana"/>
  </si>
  <si>
    <t>會計課</t>
  </si>
  <si>
    <t>03794</t>
  </si>
  <si>
    <t>03795</t>
  </si>
  <si>
    <t>03796</t>
  </si>
  <si>
    <t>12/31退保</t>
    <phoneticPr fontId="0" type="Hiragana"/>
  </si>
  <si>
    <t>金馬站轉青心</t>
    <phoneticPr fontId="0" type="Hiragana"/>
  </si>
  <si>
    <t>張智芳</t>
    <phoneticPr fontId="124" type="Hiragana"/>
  </si>
  <si>
    <t>林雪燕</t>
    <phoneticPr fontId="124" type="Hiragana"/>
  </si>
  <si>
    <t>楊震寰</t>
    <phoneticPr fontId="124" type="Hiragana"/>
  </si>
  <si>
    <t>施建維</t>
    <phoneticPr fontId="124" type="Hiragana"/>
  </si>
  <si>
    <t>黃薰儀</t>
    <phoneticPr fontId="124" type="Hiragana"/>
  </si>
  <si>
    <t>陳冠程</t>
    <phoneticPr fontId="124" type="Hiragana"/>
  </si>
  <si>
    <t>李孟築</t>
    <phoneticPr fontId="124" type="Hiragana"/>
  </si>
  <si>
    <t>蔡育蓁</t>
    <phoneticPr fontId="124" type="Hiragana"/>
  </si>
  <si>
    <t>謝志華</t>
    <phoneticPr fontId="124" type="Hiragana"/>
  </si>
  <si>
    <t>周新華</t>
    <phoneticPr fontId="124" type="Hiragana"/>
  </si>
  <si>
    <t>黃小銘</t>
    <phoneticPr fontId="124" type="Hiragana"/>
  </si>
  <si>
    <t>江修斌</t>
    <phoneticPr fontId="124" type="Hiragana"/>
  </si>
  <si>
    <t>蕭宇峻</t>
    <phoneticPr fontId="124" type="Hiragana"/>
  </si>
  <si>
    <t>甘霖憲</t>
    <phoneticPr fontId="124" type="Hiragana"/>
  </si>
  <si>
    <t>顏巨峯</t>
    <phoneticPr fontId="124" type="Hiragana"/>
  </si>
  <si>
    <t>吳美慧</t>
    <phoneticPr fontId="124" type="Hiragana"/>
  </si>
  <si>
    <t>許峻韋</t>
    <phoneticPr fontId="124" type="Hiragana"/>
  </si>
  <si>
    <t>莊豐有</t>
    <phoneticPr fontId="124" type="Hiragana"/>
  </si>
  <si>
    <t>李俊佑</t>
    <phoneticPr fontId="124" type="Hiragana"/>
  </si>
  <si>
    <t>李冠男</t>
    <phoneticPr fontId="124" type="Hiragana"/>
  </si>
  <si>
    <t>S00063</t>
    <phoneticPr fontId="124" type="Hiragana"/>
  </si>
  <si>
    <t>S00064</t>
  </si>
  <si>
    <t>文山專案</t>
    <phoneticPr fontId="0" type="Hiragana"/>
  </si>
  <si>
    <t>1/2加保</t>
    <phoneticPr fontId="124" type="Hiragana"/>
  </si>
  <si>
    <t>1/3加保</t>
    <phoneticPr fontId="124" type="Hiragana"/>
  </si>
  <si>
    <t>1/4加保</t>
  </si>
  <si>
    <t>魏榛誼</t>
    <phoneticPr fontId="124" type="Hiragana"/>
  </si>
  <si>
    <t>會計部</t>
    <phoneticPr fontId="124" type="Hiragana"/>
  </si>
  <si>
    <t>餐飲組</t>
    <phoneticPr fontId="124" type="Hiragana"/>
  </si>
  <si>
    <t>中區三倉儲物流</t>
    <phoneticPr fontId="124" type="Hiragana"/>
  </si>
  <si>
    <t>另謀高就</t>
    <phoneticPr fontId="0" type="Hiragana"/>
  </si>
  <si>
    <t>家庭因素</t>
    <phoneticPr fontId="0" type="Hiragana"/>
  </si>
  <si>
    <t>S00057</t>
  </si>
  <si>
    <t>林准民</t>
    <phoneticPr fontId="124" type="Hiragana"/>
  </si>
  <si>
    <t>魏榛誼</t>
    <phoneticPr fontId="0" type="Hiragana"/>
  </si>
  <si>
    <t>田振宏</t>
    <phoneticPr fontId="0" type="Hiragana"/>
  </si>
  <si>
    <t>張智勝</t>
    <phoneticPr fontId="0" type="Hiragana"/>
  </si>
  <si>
    <t>羅元駿</t>
    <phoneticPr fontId="0" type="Hiragana"/>
  </si>
  <si>
    <t>吳美慧</t>
    <phoneticPr fontId="0" type="Hiragana"/>
  </si>
  <si>
    <t>蔡昇展</t>
    <phoneticPr fontId="0" type="Hiragana"/>
  </si>
  <si>
    <t>何欣翰</t>
    <phoneticPr fontId="0" type="Hiragana"/>
  </si>
  <si>
    <t>柯玟舟</t>
    <phoneticPr fontId="0" type="Hiragana"/>
  </si>
  <si>
    <t>陳冠程</t>
    <phoneticPr fontId="0" type="Hiragana"/>
  </si>
  <si>
    <t>張淑美</t>
    <phoneticPr fontId="0" type="Hiragana"/>
  </si>
  <si>
    <t>吳孟勳</t>
    <phoneticPr fontId="0" type="Hiragana"/>
  </si>
  <si>
    <t>鄭旭昇</t>
    <phoneticPr fontId="0" type="Hiragana"/>
  </si>
  <si>
    <t>曾子皓</t>
    <phoneticPr fontId="0" type="Hiragana"/>
  </si>
  <si>
    <t>賴瑞祥</t>
    <phoneticPr fontId="0" type="Hiragana"/>
  </si>
  <si>
    <t>03753</t>
    <phoneticPr fontId="0" type="Hiragana"/>
  </si>
  <si>
    <t>管理師</t>
    <phoneticPr fontId="0" type="Hiragana"/>
  </si>
  <si>
    <t>行銷課</t>
    <phoneticPr fontId="0" type="Hiragana"/>
  </si>
  <si>
    <t>1/6退保</t>
    <phoneticPr fontId="0" type="Hiragana"/>
  </si>
  <si>
    <t>1/7退保</t>
    <phoneticPr fontId="0" type="Hiragana"/>
  </si>
  <si>
    <t>03797</t>
    <phoneticPr fontId="124" type="Hiragana"/>
  </si>
  <si>
    <t>林正和</t>
    <phoneticPr fontId="124" type="Hiragana"/>
  </si>
  <si>
    <t>作業員</t>
    <phoneticPr fontId="124" type="Hiragana"/>
  </si>
  <si>
    <t>1/10加保</t>
    <phoneticPr fontId="124" type="Hiragana"/>
  </si>
  <si>
    <t>詹淇豪</t>
    <phoneticPr fontId="0" type="Hiragana"/>
  </si>
  <si>
    <t>1/12退保</t>
    <phoneticPr fontId="0" type="Hiragana"/>
  </si>
  <si>
    <t>03350</t>
    <phoneticPr fontId="0" type="Hiragana"/>
  </si>
  <si>
    <t>全興造粒課</t>
    <phoneticPr fontId="0" type="Hiragana"/>
  </si>
  <si>
    <t>02955</t>
    <phoneticPr fontId="0" type="Hiragana"/>
  </si>
  <si>
    <t>外勞</t>
    <phoneticPr fontId="0" type="Hiragana"/>
  </si>
  <si>
    <t>03404</t>
    <phoneticPr fontId="0" type="Hiragana"/>
  </si>
  <si>
    <t>03798</t>
    <phoneticPr fontId="124" type="Hiragana"/>
  </si>
  <si>
    <t>1/12加保</t>
    <phoneticPr fontId="124" type="Hiragana"/>
  </si>
  <si>
    <t>2022/1/3</t>
    <phoneticPr fontId="0" type="Hiragana"/>
  </si>
  <si>
    <t>S00063</t>
  </si>
  <si>
    <t>S00065</t>
  </si>
  <si>
    <t>S00066</t>
  </si>
  <si>
    <t>2022/1/17</t>
    <phoneticPr fontId="0" type="Hiragana"/>
  </si>
  <si>
    <t>1/15退保</t>
    <phoneticPr fontId="0" type="Hiragana"/>
  </si>
  <si>
    <t>1/17加保</t>
    <phoneticPr fontId="0" type="Hiragana"/>
  </si>
  <si>
    <t>1/17加保</t>
    <phoneticPr fontId="0" type="Hiragana"/>
  </si>
  <si>
    <t>03797</t>
  </si>
  <si>
    <t>1/18退保</t>
    <phoneticPr fontId="0" type="Hiragana"/>
  </si>
  <si>
    <t>扣薪</t>
    <phoneticPr fontId="0" type="Hiragana"/>
  </si>
  <si>
    <t>S00067</t>
  </si>
  <si>
    <t>S00068</t>
  </si>
  <si>
    <t>2022/1/19</t>
    <phoneticPr fontId="0" type="Hiragana"/>
  </si>
  <si>
    <t>2022/1/19</t>
    <phoneticPr fontId="0" type="Hiragana"/>
  </si>
  <si>
    <t>1/19加保</t>
    <phoneticPr fontId="0" type="Hiragana"/>
  </si>
  <si>
    <t>03799</t>
    <phoneticPr fontId="0" type="Hiragana"/>
  </si>
  <si>
    <t>外勞稅</t>
    <phoneticPr fontId="0" type="Hiragana"/>
  </si>
  <si>
    <t>工讀生</t>
    <phoneticPr fontId="0" type="Hiragana"/>
  </si>
  <si>
    <t>財務部</t>
    <phoneticPr fontId="0" type="Hiragana"/>
  </si>
  <si>
    <t>S00069</t>
  </si>
  <si>
    <t>S00070</t>
  </si>
  <si>
    <t>1/21加保</t>
    <phoneticPr fontId="0" type="Hiragana"/>
  </si>
  <si>
    <t>2022/1/17</t>
  </si>
  <si>
    <t>1/22退保</t>
    <phoneticPr fontId="0" type="Hiragana"/>
  </si>
  <si>
    <t>家庭因素</t>
    <phoneticPr fontId="0" type="Hiragana"/>
  </si>
  <si>
    <t>1/28離境退保</t>
    <phoneticPr fontId="0" type="Hiragana"/>
  </si>
  <si>
    <t>1/24退保</t>
    <phoneticPr fontId="0" type="Hiragana"/>
  </si>
  <si>
    <t>2022/2/7~8/6育嬰留停</t>
    <phoneticPr fontId="0" type="Hiragana"/>
  </si>
  <si>
    <t>2022/1/19</t>
  </si>
  <si>
    <t>其他:公司培訓</t>
    <phoneticPr fontId="0" type="Hiragana"/>
  </si>
  <si>
    <t>工作性質</t>
    <phoneticPr fontId="0" type="Hiragana"/>
  </si>
  <si>
    <t>合約到期</t>
    <phoneticPr fontId="0" type="Hiragana"/>
  </si>
  <si>
    <t>1/28退保</t>
    <phoneticPr fontId="0" type="Hiragana"/>
  </si>
  <si>
    <t>神岡站</t>
    <phoneticPr fontId="0" type="Hiragana"/>
  </si>
  <si>
    <t>03800</t>
    <phoneticPr fontId="0" type="Hiragana"/>
  </si>
  <si>
    <t>夾子車司機</t>
    <phoneticPr fontId="0" type="Hiragana"/>
  </si>
  <si>
    <t>神岡站</t>
    <phoneticPr fontId="0" type="Hiragana"/>
  </si>
  <si>
    <t>2022/2/7</t>
    <phoneticPr fontId="0" type="Hiragana"/>
  </si>
  <si>
    <t>北區業務一課</t>
    <phoneticPr fontId="0" type="Hiragana"/>
  </si>
  <si>
    <t>03801</t>
    <phoneticPr fontId="0" type="Hiragana"/>
  </si>
  <si>
    <t>3.5噸司機</t>
    <phoneticPr fontId="0" type="Hiragana"/>
  </si>
  <si>
    <t>北區一倉儲物流</t>
    <phoneticPr fontId="0" type="Hiragana"/>
  </si>
  <si>
    <t>2/7加保</t>
    <phoneticPr fontId="0" type="Hiragana"/>
  </si>
  <si>
    <t>北區業務一課</t>
    <phoneticPr fontId="0" type="Hiragana"/>
  </si>
  <si>
    <t>1/29退保</t>
    <phoneticPr fontId="0" type="Hiragana"/>
  </si>
  <si>
    <t>林柏松</t>
    <phoneticPr fontId="0" type="Hiragana"/>
  </si>
  <si>
    <t>2/8退保</t>
    <phoneticPr fontId="0" type="Hiragana"/>
  </si>
  <si>
    <t>03740</t>
    <phoneticPr fontId="0" type="Hiragana"/>
  </si>
  <si>
    <t>03721</t>
    <phoneticPr fontId="0" type="Hiragana"/>
  </si>
  <si>
    <t>資遣</t>
    <phoneticPr fontId="0" type="Hiragana"/>
  </si>
  <si>
    <t>2022/2/9</t>
    <phoneticPr fontId="0" type="Hiragana"/>
  </si>
  <si>
    <t>03804</t>
  </si>
  <si>
    <t>南區業務一課</t>
    <phoneticPr fontId="0" type="Hiragana"/>
  </si>
  <si>
    <t>儲備幹部</t>
    <phoneticPr fontId="0" type="Hiragana"/>
  </si>
  <si>
    <t>南區一倉儲物流</t>
    <phoneticPr fontId="0" type="Hiragana"/>
  </si>
  <si>
    <t>2022/2/14</t>
    <phoneticPr fontId="0" type="Hiragana"/>
  </si>
  <si>
    <t>03805</t>
    <phoneticPr fontId="0" type="Hiragana"/>
  </si>
  <si>
    <t>2/9加保</t>
    <phoneticPr fontId="0" type="Hiragana"/>
  </si>
  <si>
    <t>美光電子專案</t>
    <phoneticPr fontId="0" type="Hiragana"/>
  </si>
  <si>
    <t>2/9退保</t>
    <phoneticPr fontId="0" type="Hiragana"/>
  </si>
  <si>
    <t>2022/1/21</t>
  </si>
  <si>
    <t>2/7退保</t>
    <phoneticPr fontId="0" type="Hiragana"/>
  </si>
  <si>
    <t>段翔之</t>
    <phoneticPr fontId="0" type="Hiragana"/>
  </si>
  <si>
    <t>03706</t>
    <phoneticPr fontId="0" type="Hiragana"/>
  </si>
  <si>
    <t>03710</t>
    <phoneticPr fontId="0" type="Hiragana"/>
  </si>
  <si>
    <t>另謀高就</t>
    <phoneticPr fontId="0" type="Hiragana"/>
  </si>
  <si>
    <t>交通問題</t>
    <phoneticPr fontId="0" type="Hiragana"/>
  </si>
  <si>
    <t>劉明豪</t>
    <phoneticPr fontId="0" type="Hiragana"/>
  </si>
  <si>
    <t>中區業務一課</t>
    <phoneticPr fontId="0" type="Hiragana"/>
  </si>
  <si>
    <t>03734</t>
    <phoneticPr fontId="0" type="Hiragana"/>
  </si>
  <si>
    <t>其他</t>
    <phoneticPr fontId="0" type="Hiragana"/>
  </si>
  <si>
    <t>劉育睿</t>
    <phoneticPr fontId="0" type="Hiragana"/>
  </si>
  <si>
    <t>林冠諭</t>
    <phoneticPr fontId="0" type="Hiragana"/>
  </si>
  <si>
    <t>顏巨峯</t>
    <phoneticPr fontId="0" type="Hiragana"/>
  </si>
  <si>
    <t>蘇若蘭</t>
    <phoneticPr fontId="0" type="Hiragana"/>
  </si>
  <si>
    <t>李俊佑</t>
    <phoneticPr fontId="0" type="Hiragana"/>
  </si>
  <si>
    <t>賴仁祺</t>
    <phoneticPr fontId="0" type="Hiragana"/>
  </si>
  <si>
    <t>林正和</t>
    <phoneticPr fontId="0" type="Hiragana"/>
  </si>
  <si>
    <t>劉子誠</t>
    <phoneticPr fontId="0" type="Hiragana"/>
  </si>
  <si>
    <t>陳良緒</t>
    <phoneticPr fontId="0" type="Hiragana"/>
  </si>
  <si>
    <t>李泓楚</t>
    <phoneticPr fontId="0" type="Hiragana"/>
  </si>
  <si>
    <t>哈達</t>
    <phoneticPr fontId="0" type="Hiragana"/>
  </si>
  <si>
    <t>魏御書</t>
    <phoneticPr fontId="0" type="Hiragana"/>
  </si>
  <si>
    <t>黃景旋</t>
    <phoneticPr fontId="0" type="Hiragana"/>
  </si>
  <si>
    <t>鍾佳妤</t>
    <phoneticPr fontId="0" type="Hiragana"/>
  </si>
  <si>
    <t>蔡承學</t>
    <phoneticPr fontId="0" type="Hiragana"/>
  </si>
  <si>
    <t>廖于萱</t>
    <phoneticPr fontId="124" type="Hiragana"/>
  </si>
  <si>
    <t>鍾佳妤</t>
    <phoneticPr fontId="124" type="Hiragana"/>
  </si>
  <si>
    <t>蕭柏文</t>
    <phoneticPr fontId="124" type="Hiragana"/>
  </si>
  <si>
    <t>慕易隴</t>
    <phoneticPr fontId="124" type="Hiragana"/>
  </si>
  <si>
    <t>黃景旋</t>
    <phoneticPr fontId="124" type="Hiragana"/>
  </si>
  <si>
    <t>賴仁祺</t>
    <phoneticPr fontId="124" type="Hiragana"/>
  </si>
  <si>
    <t>李泓楚</t>
    <phoneticPr fontId="124" type="Hiragana"/>
  </si>
  <si>
    <t>劉子誠</t>
    <phoneticPr fontId="124" type="Hiragana"/>
  </si>
  <si>
    <t>黃詩庭</t>
    <phoneticPr fontId="124" type="Hiragana"/>
  </si>
  <si>
    <t>魏御書</t>
    <phoneticPr fontId="124" type="Hiragana"/>
  </si>
  <si>
    <t>陳信旭</t>
    <phoneticPr fontId="124" type="Hiragana"/>
  </si>
  <si>
    <t>康俞翔</t>
    <phoneticPr fontId="124" type="Hiragana"/>
  </si>
  <si>
    <t>03802</t>
    <phoneticPr fontId="0" type="Hiragana"/>
  </si>
  <si>
    <t>會計課</t>
    <phoneticPr fontId="0" type="Hiragana"/>
  </si>
  <si>
    <t>行銷課</t>
    <phoneticPr fontId="0" type="Hiragana"/>
  </si>
  <si>
    <t>03802</t>
  </si>
  <si>
    <t>2/12退保</t>
    <phoneticPr fontId="0" type="Hiragana"/>
  </si>
  <si>
    <t>北區業務二課</t>
    <phoneticPr fontId="0" type="Hiragana"/>
  </si>
  <si>
    <t>03803</t>
  </si>
  <si>
    <t>2/17退保</t>
    <phoneticPr fontId="0" type="Hiragana"/>
  </si>
  <si>
    <t>班長</t>
    <phoneticPr fontId="0" type="Hiragana"/>
  </si>
  <si>
    <t>2022/2/9</t>
    <phoneticPr fontId="0" type="Hiragana"/>
  </si>
  <si>
    <t>2022/2/16</t>
    <phoneticPr fontId="0" type="Hiragana"/>
  </si>
  <si>
    <t>2/14加保</t>
    <phoneticPr fontId="0" type="Hiragana"/>
  </si>
  <si>
    <t>2/16加保</t>
    <phoneticPr fontId="0" type="Hiragana"/>
  </si>
  <si>
    <t>合約到期</t>
    <phoneticPr fontId="0" type="Hiragana"/>
  </si>
  <si>
    <t>03600</t>
  </si>
  <si>
    <t>03612</t>
  </si>
  <si>
    <t>03683</t>
  </si>
  <si>
    <t>03586</t>
  </si>
  <si>
    <t>03376</t>
  </si>
  <si>
    <t>劉辰</t>
    <phoneticPr fontId="0" type="Hiragana"/>
  </si>
  <si>
    <t>03807</t>
  </si>
  <si>
    <t>家庭因素</t>
    <phoneticPr fontId="0" type="Hiragana"/>
  </si>
  <si>
    <t>03718</t>
    <phoneticPr fontId="0" type="Hiragana"/>
  </si>
  <si>
    <t>作業員</t>
    <phoneticPr fontId="0" type="Hiragana"/>
  </si>
  <si>
    <t>助理會計</t>
    <phoneticPr fontId="0" type="Hiragana"/>
  </si>
  <si>
    <t>中區業務一課</t>
    <phoneticPr fontId="0" type="Hiragana"/>
  </si>
  <si>
    <t>全興處理二課</t>
    <phoneticPr fontId="0" type="Hiragana"/>
  </si>
  <si>
    <t>工時、休假問題</t>
    <phoneticPr fontId="0" type="Hiragana"/>
  </si>
  <si>
    <t>家庭因素、個人問題</t>
    <phoneticPr fontId="0" type="Hiragana"/>
  </si>
  <si>
    <t>兵役</t>
    <phoneticPr fontId="0" type="Hiragana"/>
  </si>
  <si>
    <t>2/11退保</t>
    <phoneticPr fontId="0" type="Hiragana"/>
  </si>
  <si>
    <t>2/25退保</t>
    <phoneticPr fontId="0" type="Hiragana"/>
  </si>
  <si>
    <t>2/28退保</t>
    <phoneticPr fontId="0" type="Hiragana"/>
  </si>
  <si>
    <t>03806</t>
    <phoneticPr fontId="0" type="Hiragana"/>
  </si>
  <si>
    <t>03808</t>
  </si>
  <si>
    <t>2022/03/07</t>
  </si>
  <si>
    <t>3/1加保</t>
    <phoneticPr fontId="0" type="Hiragana"/>
  </si>
  <si>
    <t>陳承佑</t>
    <phoneticPr fontId="0" type="Hiragana"/>
  </si>
  <si>
    <t>03809</t>
    <phoneticPr fontId="0" type="Hiragana"/>
  </si>
  <si>
    <t>北區業務一課</t>
    <phoneticPr fontId="0" type="Hiragana"/>
  </si>
  <si>
    <t>耀華土城廠</t>
    <phoneticPr fontId="0" type="Hiragana"/>
  </si>
  <si>
    <t>3/7加保</t>
    <phoneticPr fontId="0" type="Hiragana"/>
  </si>
  <si>
    <t>03810</t>
  </si>
  <si>
    <t>03811</t>
  </si>
  <si>
    <t>全興造粒課</t>
    <phoneticPr fontId="0" type="Hiragana"/>
  </si>
  <si>
    <t>業務部</t>
    <phoneticPr fontId="0" type="Hiragana"/>
  </si>
  <si>
    <t>楊孟憲</t>
    <phoneticPr fontId="124" type="Hiragana"/>
  </si>
  <si>
    <t>蔡中岳</t>
    <phoneticPr fontId="124" type="Hiragana"/>
  </si>
  <si>
    <t>蔡旭原</t>
    <phoneticPr fontId="124" type="Hiragana"/>
  </si>
  <si>
    <t>蕭榮仁</t>
    <phoneticPr fontId="124" type="Hiragana"/>
  </si>
  <si>
    <t>曾理</t>
    <phoneticPr fontId="124" type="Hiragana"/>
  </si>
  <si>
    <t>張益昌</t>
    <phoneticPr fontId="124" type="Hiragana"/>
  </si>
  <si>
    <t>3/3退保</t>
    <phoneticPr fontId="0" type="Hiragana"/>
  </si>
  <si>
    <t>3/10退保</t>
    <phoneticPr fontId="0" type="Hiragana"/>
  </si>
  <si>
    <t>莊豐有</t>
    <phoneticPr fontId="0" type="Hiragana"/>
  </si>
  <si>
    <t>黃詩庭</t>
    <phoneticPr fontId="0" type="Hiragana"/>
  </si>
  <si>
    <t>陳信旭</t>
    <phoneticPr fontId="0" type="Hiragana"/>
  </si>
  <si>
    <t>康俞翔</t>
    <phoneticPr fontId="0" type="Hiragana"/>
  </si>
  <si>
    <t>李冠男</t>
    <phoneticPr fontId="0" type="Hiragana"/>
  </si>
  <si>
    <t>許峻韋</t>
    <phoneticPr fontId="0" type="Hiragana"/>
  </si>
  <si>
    <t>蔡旭原</t>
    <phoneticPr fontId="0" type="Hiragana"/>
  </si>
  <si>
    <t>陳星宇</t>
    <phoneticPr fontId="0" type="Hiragana"/>
  </si>
  <si>
    <t>蕭宇峻</t>
    <phoneticPr fontId="0" type="Hiragana"/>
  </si>
  <si>
    <t>03812</t>
    <phoneticPr fontId="0" type="Hiragana"/>
  </si>
  <si>
    <t>03813</t>
    <phoneticPr fontId="0" type="Hiragana"/>
  </si>
  <si>
    <t>高級工程師</t>
    <phoneticPr fontId="0" type="Hiragana"/>
  </si>
  <si>
    <t>資訊部</t>
    <phoneticPr fontId="0" type="Hiragana"/>
  </si>
  <si>
    <t>研發部</t>
    <phoneticPr fontId="0" type="Hiragana"/>
  </si>
  <si>
    <t>蕭柏文</t>
    <phoneticPr fontId="0" type="Hiragana"/>
  </si>
  <si>
    <t>蔡育蓁</t>
    <phoneticPr fontId="0" type="Hiragana"/>
  </si>
  <si>
    <t>03786</t>
    <phoneticPr fontId="0" type="Hiragana"/>
  </si>
  <si>
    <t>03795</t>
    <phoneticPr fontId="0" type="Hiragana"/>
  </si>
  <si>
    <t>工讀生</t>
    <phoneticPr fontId="0" type="Hiragana"/>
  </si>
  <si>
    <t>03787</t>
    <phoneticPr fontId="0" type="Hiragana"/>
  </si>
  <si>
    <t>3/23退保</t>
    <phoneticPr fontId="0" type="Hiragana"/>
  </si>
  <si>
    <t>3/26退保</t>
  </si>
  <si>
    <t>3/26退保</t>
    <phoneticPr fontId="0" type="Hiragana"/>
  </si>
  <si>
    <t>豐動-拆解觀光課</t>
    <phoneticPr fontId="0" type="Hiragana"/>
  </si>
  <si>
    <t>林翠薇</t>
    <phoneticPr fontId="0" type="Hiragana"/>
  </si>
  <si>
    <t>02763</t>
    <phoneticPr fontId="0" type="Hiragana"/>
  </si>
  <si>
    <t>中區業務三課</t>
    <phoneticPr fontId="0" type="Hiragana"/>
  </si>
  <si>
    <t>全興處理二課</t>
    <phoneticPr fontId="0" type="Hiragana"/>
  </si>
  <si>
    <t>03654</t>
    <phoneticPr fontId="0" type="Hiragana"/>
  </si>
  <si>
    <t>03745</t>
    <phoneticPr fontId="0" type="Hiragana"/>
  </si>
  <si>
    <t>3.5噸司機</t>
    <phoneticPr fontId="0" type="Hiragana"/>
  </si>
  <si>
    <t>南區業務一課</t>
    <phoneticPr fontId="0" type="Hiragana"/>
  </si>
  <si>
    <t>廚房服務專員</t>
    <phoneticPr fontId="0" type="Hiragana"/>
  </si>
  <si>
    <t>03743</t>
    <phoneticPr fontId="0" type="Hiragana"/>
  </si>
  <si>
    <t>3/31退保</t>
    <phoneticPr fontId="0" type="Hiragana"/>
  </si>
  <si>
    <t>03814</t>
    <phoneticPr fontId="0" type="Hiragana"/>
  </si>
  <si>
    <t>外勞</t>
    <phoneticPr fontId="0" type="Hiragana"/>
  </si>
  <si>
    <t>全興造粒課</t>
    <phoneticPr fontId="0" type="Hiragana"/>
  </si>
  <si>
    <t>專員</t>
    <phoneticPr fontId="0" type="Hiragana"/>
  </si>
  <si>
    <t>3/31加保</t>
    <phoneticPr fontId="0" type="Hiragana"/>
  </si>
  <si>
    <t>其他問題</t>
    <phoneticPr fontId="0" type="Hiragana"/>
  </si>
  <si>
    <t>另謀高就</t>
    <phoneticPr fontId="0" type="Hiragana"/>
  </si>
  <si>
    <t>資遣</t>
    <phoneticPr fontId="0" type="Hiragana"/>
  </si>
  <si>
    <t>育嬰留停</t>
    <phoneticPr fontId="0" type="Hiragana"/>
  </si>
  <si>
    <t>2022/4/1~2023/3/31育嬰留停</t>
    <phoneticPr fontId="0" type="Hiragana"/>
  </si>
  <si>
    <t>03815</t>
    <phoneticPr fontId="0" type="Hiragana"/>
  </si>
  <si>
    <t>儲備幹部</t>
    <phoneticPr fontId="0" type="Hiragana"/>
  </si>
  <si>
    <t>營運管理部</t>
    <phoneticPr fontId="0" type="Hiragana"/>
  </si>
  <si>
    <t>儲備夾子車司機 </t>
  </si>
  <si>
    <t>03816</t>
  </si>
  <si>
    <t>03817</t>
  </si>
  <si>
    <t>2022/4/1~2023/3/31育嬰留停</t>
    <phoneticPr fontId="0" type="Hiragana"/>
  </si>
  <si>
    <t>03533</t>
    <phoneticPr fontId="0" type="Hiragana"/>
  </si>
  <si>
    <t>資訊部</t>
    <phoneticPr fontId="0" type="Hiragana"/>
  </si>
  <si>
    <t>經理</t>
    <phoneticPr fontId="0" type="Hiragana"/>
  </si>
  <si>
    <t>4/8退保</t>
    <phoneticPr fontId="0" type="Hiragana"/>
  </si>
  <si>
    <t>4/6加保</t>
    <phoneticPr fontId="0" type="Hiragana"/>
  </si>
  <si>
    <t>03818</t>
  </si>
  <si>
    <t>4/11加保</t>
    <phoneticPr fontId="0" type="Hiragana"/>
  </si>
  <si>
    <t>4/15入境</t>
    <phoneticPr fontId="0" type="Hiragana"/>
  </si>
  <si>
    <t>早班；4/1入境~4/17隔離</t>
    <phoneticPr fontId="0" type="Hiragana"/>
  </si>
  <si>
    <t>S00071</t>
    <phoneticPr fontId="0" type="Hiragana"/>
  </si>
  <si>
    <t>S00072</t>
  </si>
  <si>
    <t>南區業務二課</t>
  </si>
  <si>
    <t>人資課</t>
  </si>
  <si>
    <t>03820</t>
  </si>
  <si>
    <t>03821</t>
  </si>
  <si>
    <t>03822</t>
  </si>
  <si>
    <t>03823</t>
  </si>
  <si>
    <t>03824</t>
  </si>
  <si>
    <t>4/13加保</t>
  </si>
  <si>
    <t>4/15加保</t>
  </si>
  <si>
    <t>03825</t>
  </si>
  <si>
    <t>03826</t>
  </si>
  <si>
    <t>人資部</t>
    <phoneticPr fontId="0" type="Hiragana"/>
  </si>
  <si>
    <t>S00073</t>
    <phoneticPr fontId="0" type="Hiragana"/>
  </si>
  <si>
    <t>03827</t>
    <phoneticPr fontId="0" type="Hiragana"/>
  </si>
  <si>
    <t>4/18加保</t>
    <phoneticPr fontId="0" type="Hiragana"/>
  </si>
  <si>
    <t>4/20加保</t>
    <phoneticPr fontId="0" type="Hiragana"/>
  </si>
  <si>
    <t>外勞</t>
    <phoneticPr fontId="0" type="Hiragana"/>
  </si>
  <si>
    <t>03828</t>
    <phoneticPr fontId="0" type="Hiragana"/>
  </si>
  <si>
    <t>工讀生</t>
    <phoneticPr fontId="0" type="Hiragana"/>
  </si>
  <si>
    <t>S00073</t>
  </si>
  <si>
    <t>4/20退保</t>
    <phoneticPr fontId="0" type="Hiragana"/>
  </si>
  <si>
    <t>4/21加保</t>
    <phoneticPr fontId="0" type="Hiragana"/>
  </si>
  <si>
    <t>03752</t>
    <phoneticPr fontId="0" type="Hiragana"/>
  </si>
  <si>
    <t>專員</t>
    <phoneticPr fontId="0" type="Hiragana"/>
  </si>
  <si>
    <t>4/22退保</t>
    <phoneticPr fontId="0" type="Hiragana"/>
  </si>
  <si>
    <t>個人因素</t>
    <phoneticPr fontId="0" type="Hiragana"/>
  </si>
  <si>
    <t>S00071</t>
  </si>
  <si>
    <t>4/25退保</t>
    <phoneticPr fontId="0" type="Hiragana"/>
  </si>
  <si>
    <t>全興處理二課</t>
    <phoneticPr fontId="0" type="Hiragana"/>
  </si>
  <si>
    <t>全興造粒課</t>
    <phoneticPr fontId="0" type="Hiragana"/>
  </si>
  <si>
    <t>全興處理一課</t>
    <phoneticPr fontId="0" type="Hiragana"/>
  </si>
  <si>
    <t>03819</t>
  </si>
  <si>
    <t>03051</t>
    <phoneticPr fontId="0" type="Hiragana"/>
  </si>
  <si>
    <t>03715</t>
    <phoneticPr fontId="0" type="Hiragana"/>
  </si>
  <si>
    <t>03724</t>
    <phoneticPr fontId="0" type="Hiragana"/>
  </si>
  <si>
    <t>劉翠芳</t>
    <phoneticPr fontId="0" type="Hiragana"/>
  </si>
  <si>
    <t>斗六站</t>
    <phoneticPr fontId="0" type="Hiragana"/>
  </si>
  <si>
    <t>03688</t>
    <phoneticPr fontId="0" type="Hiragana"/>
  </si>
  <si>
    <t>夾子車司機</t>
    <phoneticPr fontId="0" type="Hiragana"/>
  </si>
  <si>
    <t>03829</t>
    <phoneticPr fontId="0" type="Hiragana"/>
  </si>
  <si>
    <t>家電回收課</t>
    <phoneticPr fontId="0" type="Hiragana"/>
  </si>
  <si>
    <t>3.5噸司機</t>
    <phoneticPr fontId="0" type="Hiragana"/>
  </si>
  <si>
    <t>4/28退保</t>
    <phoneticPr fontId="0" type="Hiragana"/>
  </si>
  <si>
    <t>工時、 休假問題</t>
    <phoneticPr fontId="0" type="Hiragana"/>
  </si>
  <si>
    <t>工作性質、另謀高就</t>
    <phoneticPr fontId="0" type="Hiragana"/>
  </si>
  <si>
    <t>作業員(夜班)</t>
  </si>
  <si>
    <t>03830</t>
  </si>
  <si>
    <t>03831</t>
  </si>
  <si>
    <t>03832</t>
  </si>
  <si>
    <t>03833</t>
  </si>
  <si>
    <t>03834</t>
  </si>
  <si>
    <t>業務部行政管理課</t>
    <phoneticPr fontId="0" type="Hiragana"/>
  </si>
  <si>
    <t>03835</t>
  </si>
  <si>
    <t>03836</t>
  </si>
  <si>
    <t>業務部</t>
    <phoneticPr fontId="0" type="Hiragana"/>
  </si>
  <si>
    <t>豐動-拆解觀光課</t>
    <phoneticPr fontId="0" type="Hiragana"/>
  </si>
  <si>
    <t>場外服務人員</t>
    <phoneticPr fontId="0" type="Hiragana"/>
  </si>
  <si>
    <t>餐飲組</t>
    <phoneticPr fontId="0" type="Hiragana"/>
  </si>
  <si>
    <t>南區二倉儲物流</t>
    <phoneticPr fontId="0" type="Hiragana"/>
  </si>
  <si>
    <t>5/3加保</t>
    <phoneticPr fontId="0" type="Hiragana"/>
  </si>
  <si>
    <t>理賠金額</t>
    <phoneticPr fontId="0" type="Hiragana"/>
  </si>
  <si>
    <t>隔離1萬</t>
    <phoneticPr fontId="0" type="Hiragana"/>
  </si>
  <si>
    <t>03837</t>
  </si>
  <si>
    <t>5/4加保</t>
    <phoneticPr fontId="0" type="Hiragana"/>
  </si>
  <si>
    <t>5/9加保</t>
    <phoneticPr fontId="0" type="Hiragana"/>
  </si>
  <si>
    <t>4/30退保</t>
    <phoneticPr fontId="0" type="Hiragana"/>
  </si>
  <si>
    <t>綠色商品課</t>
  </si>
  <si>
    <t>03838</t>
  </si>
  <si>
    <t>03839</t>
  </si>
  <si>
    <t>S00074</t>
    <phoneticPr fontId="0" type="Hiragana"/>
  </si>
  <si>
    <t>5/13退保</t>
  </si>
  <si>
    <t>5/16加保</t>
    <phoneticPr fontId="0" type="Hiragana"/>
  </si>
  <si>
    <t>研發部</t>
    <phoneticPr fontId="0" type="Hiragana"/>
  </si>
  <si>
    <t>03840</t>
  </si>
  <si>
    <t>03841</t>
  </si>
  <si>
    <t>03842</t>
  </si>
  <si>
    <t>5/18加保</t>
    <phoneticPr fontId="0" type="Hiragana"/>
  </si>
  <si>
    <t>廖于萱</t>
    <phoneticPr fontId="0" type="Hiragana"/>
  </si>
  <si>
    <t>5/20退保</t>
    <phoneticPr fontId="0" type="Hiragana"/>
  </si>
  <si>
    <t>S00075</t>
  </si>
  <si>
    <t>5/23加保</t>
    <phoneticPr fontId="0" type="Hiragana"/>
  </si>
  <si>
    <t>5/19加保</t>
  </si>
  <si>
    <t>全興造粒課</t>
    <phoneticPr fontId="0" type="Hiragana"/>
  </si>
  <si>
    <t>外勞</t>
    <phoneticPr fontId="0" type="Hiragana"/>
  </si>
  <si>
    <t>2022/5/28</t>
    <phoneticPr fontId="0" type="Hiragana"/>
  </si>
  <si>
    <t>03843</t>
    <phoneticPr fontId="0" type="Hiragana"/>
  </si>
  <si>
    <t>03844</t>
  </si>
  <si>
    <t>行銷課</t>
    <phoneticPr fontId="0" type="Hiragana"/>
  </si>
  <si>
    <t>03793</t>
    <phoneticPr fontId="0" type="Hiragana"/>
  </si>
  <si>
    <t>副管理師</t>
    <phoneticPr fontId="0" type="Hiragana"/>
  </si>
  <si>
    <t>03739</t>
    <phoneticPr fontId="0" type="Hiragana"/>
  </si>
  <si>
    <t>5/28退保</t>
    <phoneticPr fontId="0" type="Hiragana"/>
  </si>
  <si>
    <t>個人問題</t>
    <phoneticPr fontId="0" type="Hiragana"/>
  </si>
  <si>
    <t>繼續升學</t>
    <phoneticPr fontId="0" type="Hiragana"/>
  </si>
  <si>
    <t>身體因素</t>
    <phoneticPr fontId="0" type="Hiragana"/>
  </si>
  <si>
    <t>陳宥蓁</t>
    <phoneticPr fontId="0" type="Hiragana"/>
  </si>
  <si>
    <t>雇主加保</t>
    <phoneticPr fontId="0" type="Hiragana"/>
  </si>
  <si>
    <t>退保</t>
    <phoneticPr fontId="0" type="Hiragana"/>
  </si>
  <si>
    <t>雇主</t>
  </si>
  <si>
    <t>全興造粒課</t>
    <phoneticPr fontId="0" type="Hiragana"/>
  </si>
  <si>
    <t>03845</t>
    <phoneticPr fontId="0" type="Hiragana"/>
  </si>
  <si>
    <t>B0010</t>
    <phoneticPr fontId="0" type="Hiragana"/>
  </si>
  <si>
    <t>B0009</t>
    <phoneticPr fontId="0" type="Hiragana"/>
  </si>
  <si>
    <t>員信負責人</t>
    <phoneticPr fontId="0" type="Hiragana"/>
  </si>
  <si>
    <t>02806</t>
    <phoneticPr fontId="0" type="Hiragana"/>
  </si>
  <si>
    <t>曠職三日</t>
    <phoneticPr fontId="0" type="Hiragana"/>
  </si>
  <si>
    <t>03846</t>
    <phoneticPr fontId="0" type="Hiragana"/>
  </si>
  <si>
    <t>6/2加保</t>
    <phoneticPr fontId="0" type="Hiragana"/>
  </si>
  <si>
    <t>2022/9/12~2023/3/13</t>
    <phoneticPr fontId="0" type="Hiragana"/>
  </si>
  <si>
    <t>個人問題</t>
    <phoneticPr fontId="0" type="Hiragana"/>
  </si>
  <si>
    <t>03843</t>
  </si>
  <si>
    <t>6/2退保</t>
    <phoneticPr fontId="0" type="Hiragana"/>
  </si>
  <si>
    <t>作業員(駐耀華)</t>
  </si>
  <si>
    <t>行銷課</t>
  </si>
  <si>
    <t>鍾文貴</t>
    <phoneticPr fontId="124" type="Hiragana"/>
  </si>
  <si>
    <t>林暉勝</t>
    <phoneticPr fontId="124" type="Hiragana"/>
  </si>
  <si>
    <t>周子婷</t>
    <phoneticPr fontId="124" type="Hiragana"/>
  </si>
  <si>
    <t>魏愷</t>
    <phoneticPr fontId="124" type="Hiragana"/>
  </si>
  <si>
    <t>蔡雅雯</t>
    <phoneticPr fontId="124" type="Hiragana"/>
  </si>
  <si>
    <t>葛茂輝</t>
    <phoneticPr fontId="124" type="Hiragana"/>
  </si>
  <si>
    <t>孫阿諾</t>
    <phoneticPr fontId="124" type="Hiragana"/>
  </si>
  <si>
    <t>黃鈺婷</t>
    <phoneticPr fontId="124" type="Hiragana"/>
  </si>
  <si>
    <t>蔡子揚</t>
    <phoneticPr fontId="124" type="Hiragana"/>
  </si>
  <si>
    <t>林筵喻</t>
    <phoneticPr fontId="124" type="Hiragana"/>
  </si>
  <si>
    <t>吳俊德</t>
    <phoneticPr fontId="124" type="Hiragana"/>
  </si>
  <si>
    <t>趙智偉</t>
    <phoneticPr fontId="124" type="Hiragana"/>
  </si>
  <si>
    <t>陳俊能</t>
    <phoneticPr fontId="124" type="Hiragana"/>
  </si>
  <si>
    <t>康納龍</t>
    <phoneticPr fontId="124" type="Hiragana"/>
  </si>
  <si>
    <t>達努朋</t>
    <phoneticPr fontId="124" type="Hiragana"/>
  </si>
  <si>
    <t>馬那</t>
    <phoneticPr fontId="124" type="Hiragana"/>
  </si>
  <si>
    <t>阿恩</t>
    <phoneticPr fontId="124" type="Hiragana"/>
  </si>
  <si>
    <t>吉沙達</t>
    <phoneticPr fontId="124" type="Hiragana"/>
  </si>
  <si>
    <t>帕拉達</t>
    <phoneticPr fontId="124" type="Hiragana"/>
  </si>
  <si>
    <t>林虎聲</t>
    <phoneticPr fontId="124" type="Hiragana"/>
  </si>
  <si>
    <t>包蕙瑄</t>
    <phoneticPr fontId="124" type="Hiragana"/>
  </si>
  <si>
    <t>江盛州</t>
    <phoneticPr fontId="124" type="Hiragana"/>
  </si>
  <si>
    <t>彭汶斌</t>
    <phoneticPr fontId="124" type="Hiragana"/>
  </si>
  <si>
    <t>黃詩堯</t>
    <phoneticPr fontId="124" type="Hiragana"/>
  </si>
  <si>
    <t>許煜堃</t>
    <phoneticPr fontId="124" type="Hiragana"/>
  </si>
  <si>
    <t>江昊哲</t>
    <phoneticPr fontId="124" type="Hiragana"/>
  </si>
  <si>
    <t>陳信廷</t>
    <phoneticPr fontId="124" type="Hiragana"/>
  </si>
  <si>
    <t>劉家男</t>
    <phoneticPr fontId="124" type="Hiragana"/>
  </si>
  <si>
    <t>陳泰源</t>
    <phoneticPr fontId="124" type="Hiragana"/>
  </si>
  <si>
    <t>施憶浚</t>
    <phoneticPr fontId="124" type="Hiragana"/>
  </si>
  <si>
    <t>林俊宏</t>
    <phoneticPr fontId="124" type="Hiragana"/>
  </si>
  <si>
    <t>羅景立</t>
    <phoneticPr fontId="124" type="Hiragana"/>
  </si>
  <si>
    <t>黃昶瑋</t>
    <phoneticPr fontId="124" type="Hiragana"/>
  </si>
  <si>
    <t>徐柏豐</t>
    <phoneticPr fontId="124" type="Hiragana"/>
  </si>
  <si>
    <t>林欣宏</t>
    <phoneticPr fontId="124" type="Hiragana"/>
  </si>
  <si>
    <t>黃德昇</t>
    <phoneticPr fontId="124" type="Hiragana"/>
  </si>
  <si>
    <t>洪宜樺</t>
    <phoneticPr fontId="124" type="Hiragana"/>
  </si>
  <si>
    <t>楊鴻偉</t>
    <phoneticPr fontId="124" type="Hiragana"/>
  </si>
  <si>
    <t>丁信助</t>
    <phoneticPr fontId="124" type="Hiragana"/>
  </si>
  <si>
    <t>艾格</t>
    <phoneticPr fontId="124" type="Hiragana"/>
  </si>
  <si>
    <t>李皓瑋</t>
    <phoneticPr fontId="124" type="Hiragana"/>
  </si>
  <si>
    <t>彭建維</t>
    <phoneticPr fontId="124" type="Hiragana"/>
  </si>
  <si>
    <t>03847</t>
  </si>
  <si>
    <t>03848</t>
  </si>
  <si>
    <t>營運管理部</t>
    <phoneticPr fontId="0" type="Hiragana"/>
  </si>
  <si>
    <t>耀華土城專案</t>
    <phoneticPr fontId="0" type="Hiragana"/>
  </si>
  <si>
    <t>6/6加保</t>
    <phoneticPr fontId="0" type="Hiragana"/>
  </si>
  <si>
    <t>林暉勝</t>
    <phoneticPr fontId="0" type="Hiragana"/>
  </si>
  <si>
    <t>03849</t>
  </si>
  <si>
    <t>行銷課</t>
    <phoneticPr fontId="0" type="Hiragana"/>
  </si>
  <si>
    <t>高級管理師</t>
    <phoneticPr fontId="0" type="Hiragana"/>
  </si>
  <si>
    <t>工作性質</t>
    <phoneticPr fontId="0" type="Hiragana"/>
  </si>
  <si>
    <t>6/10退保</t>
    <phoneticPr fontId="0" type="Hiragana"/>
  </si>
  <si>
    <t>陳進富</t>
    <phoneticPr fontId="0" type="Hiragana"/>
  </si>
  <si>
    <t>王仁毅</t>
    <phoneticPr fontId="0" type="Hiragana"/>
  </si>
  <si>
    <t>作業員(駐耀華)</t>
    <phoneticPr fontId="0" type="Hiragana"/>
  </si>
  <si>
    <t>03850</t>
  </si>
  <si>
    <t>03851</t>
  </si>
  <si>
    <t>03852</t>
  </si>
  <si>
    <t>03853</t>
  </si>
  <si>
    <t>6/13加保</t>
    <phoneticPr fontId="0" type="Hiragana"/>
  </si>
  <si>
    <t>全興造粒課</t>
    <phoneticPr fontId="0" type="Hiragana"/>
  </si>
  <si>
    <t>作業員</t>
    <phoneticPr fontId="0" type="Hiragana"/>
  </si>
  <si>
    <t>6/14加保</t>
  </si>
  <si>
    <t>03661</t>
  </si>
  <si>
    <t>03359</t>
  </si>
  <si>
    <t>03854</t>
  </si>
  <si>
    <t>粘淑娟</t>
    <phoneticPr fontId="0" type="Hiragana"/>
  </si>
  <si>
    <t>管理師</t>
    <phoneticPr fontId="0" type="Hiragana"/>
  </si>
  <si>
    <t>國際部行政課</t>
    <phoneticPr fontId="0" type="Hiragana"/>
  </si>
  <si>
    <t>國際部</t>
    <phoneticPr fontId="0" type="Hiragana"/>
  </si>
  <si>
    <t>6/17退保</t>
    <phoneticPr fontId="0" type="Hiragana"/>
  </si>
  <si>
    <t>彭育杰</t>
    <phoneticPr fontId="0" type="Hiragana"/>
  </si>
  <si>
    <t>2022/7/1~2022/12/31育嬰留停</t>
    <phoneticPr fontId="0" type="Hiragana"/>
  </si>
  <si>
    <t>新竹站</t>
    <phoneticPr fontId="0" type="Hiragana"/>
  </si>
  <si>
    <t>02784</t>
    <phoneticPr fontId="0" type="Hiragana"/>
  </si>
  <si>
    <t>全興造粒課</t>
    <phoneticPr fontId="0" type="Hiragana"/>
  </si>
  <si>
    <t>行銷課</t>
    <phoneticPr fontId="0" type="Hiragana"/>
  </si>
  <si>
    <t>國際部</t>
    <phoneticPr fontId="0" type="Hiragana"/>
  </si>
  <si>
    <t>03855</t>
  </si>
  <si>
    <t>斗六站</t>
    <phoneticPr fontId="0" type="Hiragana"/>
  </si>
  <si>
    <t>6/20加保</t>
    <phoneticPr fontId="0" type="Hiragana"/>
  </si>
  <si>
    <t>南區業務二課</t>
    <phoneticPr fontId="0" type="Hiragana"/>
  </si>
  <si>
    <t>6/21加保</t>
  </si>
  <si>
    <t>外場人員</t>
    <phoneticPr fontId="0" type="Hiragana"/>
  </si>
  <si>
    <t>03856</t>
  </si>
  <si>
    <t>03404</t>
    <phoneticPr fontId="0" type="Hiragana"/>
  </si>
  <si>
    <t>助理會計</t>
    <phoneticPr fontId="0" type="Hiragana"/>
  </si>
  <si>
    <t>法務及環安課</t>
    <phoneticPr fontId="0" type="Hiragana"/>
  </si>
  <si>
    <t>6/24加保</t>
    <phoneticPr fontId="0" type="Hiragana"/>
  </si>
  <si>
    <t>竹北站</t>
    <phoneticPr fontId="0" type="Hiragana"/>
  </si>
  <si>
    <t>6/22加保</t>
    <phoneticPr fontId="0" type="Hiragana"/>
  </si>
  <si>
    <t>03857</t>
    <phoneticPr fontId="0" type="Hiragana"/>
  </si>
  <si>
    <t>S00076</t>
    <phoneticPr fontId="0" type="Hiragana"/>
  </si>
  <si>
    <t>6/27加保</t>
    <phoneticPr fontId="0" type="Hiragana"/>
  </si>
  <si>
    <t>蔡崑林</t>
    <phoneticPr fontId="0" type="Hiragana"/>
  </si>
  <si>
    <t>吳柏勳</t>
    <phoneticPr fontId="0" type="Hiragana"/>
  </si>
  <si>
    <t>業務部行政管理課</t>
    <phoneticPr fontId="0" type="Hiragana"/>
  </si>
  <si>
    <t>副管理師</t>
    <phoneticPr fontId="0" type="Hiragana"/>
  </si>
  <si>
    <t>03858</t>
  </si>
  <si>
    <t>03859</t>
    <phoneticPr fontId="0" type="Hiragana"/>
  </si>
  <si>
    <t>外勞</t>
    <phoneticPr fontId="0" type="Hiragana"/>
  </si>
  <si>
    <t>管理師</t>
    <phoneticPr fontId="0" type="Hiragana"/>
  </si>
  <si>
    <t>03851</t>
    <phoneticPr fontId="0" type="Hiragana"/>
  </si>
  <si>
    <t>業務部行政管理課</t>
    <phoneticPr fontId="0" type="Hiragana"/>
  </si>
  <si>
    <t>03110</t>
    <phoneticPr fontId="0" type="Hiragana"/>
  </si>
  <si>
    <t>全興處理二課</t>
    <phoneticPr fontId="0" type="Hiragana"/>
  </si>
  <si>
    <t>03751</t>
    <phoneticPr fontId="0" type="Hiragana"/>
  </si>
  <si>
    <t>6/21退保(資遣)</t>
    <phoneticPr fontId="0" type="Hiragana"/>
  </si>
  <si>
    <t>03852</t>
    <phoneticPr fontId="0" type="Hiragana"/>
  </si>
  <si>
    <t>6/30退保</t>
    <phoneticPr fontId="0" type="Hiragana"/>
  </si>
  <si>
    <t>03860</t>
  </si>
  <si>
    <t>工讀生</t>
    <phoneticPr fontId="0" type="Hiragana"/>
  </si>
  <si>
    <t>03861</t>
  </si>
  <si>
    <t>03862</t>
  </si>
  <si>
    <t>儲備夾子車司機</t>
    <phoneticPr fontId="0" type="Hiragana"/>
  </si>
  <si>
    <t>7/4加保</t>
    <phoneticPr fontId="0" type="Hiragana"/>
  </si>
  <si>
    <t>03863</t>
  </si>
  <si>
    <t>S00077</t>
    <phoneticPr fontId="0" type="Hiragana"/>
  </si>
  <si>
    <t>S00078</t>
  </si>
  <si>
    <t>7/6加保</t>
    <phoneticPr fontId="0" type="Hiragana"/>
  </si>
  <si>
    <t>達努朋</t>
    <phoneticPr fontId="0" type="Hiragana"/>
  </si>
  <si>
    <t>最後工作日6/30，7/4結清，7/5離境</t>
    <phoneticPr fontId="0" type="Hiragana"/>
  </si>
  <si>
    <t>陳菘裕</t>
    <phoneticPr fontId="0" type="Hiragana"/>
  </si>
  <si>
    <t>7/7退保</t>
    <phoneticPr fontId="0" type="Hiragana"/>
  </si>
  <si>
    <t>翁照智</t>
    <phoneticPr fontId="0" type="Hiragana"/>
  </si>
  <si>
    <t>鄭麗琪</t>
    <phoneticPr fontId="0" type="Hiragana"/>
  </si>
  <si>
    <t>03864</t>
    <phoneticPr fontId="0" type="Hiragana"/>
  </si>
  <si>
    <t>詹鎧鴻</t>
    <phoneticPr fontId="0" type="Hiragana"/>
  </si>
  <si>
    <t>7/14加保</t>
    <phoneticPr fontId="0" type="Hiragana"/>
  </si>
  <si>
    <t>03865</t>
  </si>
  <si>
    <t>7/18加保</t>
    <phoneticPr fontId="0" type="Hiragana"/>
  </si>
  <si>
    <t>3.5噸司機(駐日月光)</t>
  </si>
  <si>
    <t>03866</t>
  </si>
  <si>
    <t>03867</t>
  </si>
  <si>
    <t>林啓萬</t>
    <phoneticPr fontId="0" type="Hiragana"/>
  </si>
  <si>
    <t>魏仲宏</t>
    <phoneticPr fontId="0" type="Hiragana"/>
  </si>
  <si>
    <t>7/23退保</t>
    <phoneticPr fontId="0" type="Hiragana"/>
  </si>
  <si>
    <t>7/26退保</t>
    <phoneticPr fontId="0" type="Hiragana"/>
  </si>
  <si>
    <t>燿華土城專案</t>
    <phoneticPr fontId="0" type="Hiragana"/>
  </si>
  <si>
    <t>S00079</t>
    <phoneticPr fontId="0" type="Hiragana"/>
  </si>
  <si>
    <t>S00080</t>
  </si>
  <si>
    <t>財務部</t>
    <phoneticPr fontId="0" type="Hiragana"/>
  </si>
  <si>
    <t>會計課</t>
    <phoneticPr fontId="0" type="Hiragana"/>
  </si>
  <si>
    <t>工作性質</t>
    <phoneticPr fontId="126" type="noConversion"/>
  </si>
  <si>
    <t>個人問題</t>
  </si>
  <si>
    <t>身體不適</t>
    <phoneticPr fontId="0" type="Hiragana"/>
  </si>
  <si>
    <t>中區業務一課</t>
    <phoneticPr fontId="0" type="Hiragana"/>
  </si>
  <si>
    <t>03868</t>
    <phoneticPr fontId="0" type="Hiragana"/>
  </si>
  <si>
    <t>管理師</t>
    <phoneticPr fontId="0" type="Hiragana"/>
  </si>
  <si>
    <t>國際事業部</t>
    <phoneticPr fontId="0" type="Hiragana"/>
  </si>
  <si>
    <t>國際部行政課</t>
    <phoneticPr fontId="0" type="Hiragana"/>
  </si>
  <si>
    <t>7/27退保</t>
    <phoneticPr fontId="0" type="Hiragana"/>
  </si>
  <si>
    <t>另謀高就</t>
    <phoneticPr fontId="0" type="Hiragana"/>
  </si>
  <si>
    <t>呂曜騰</t>
    <phoneticPr fontId="0" type="Hiragana"/>
  </si>
  <si>
    <t>03251</t>
    <phoneticPr fontId="0" type="Hiragana"/>
  </si>
  <si>
    <t>金馬站</t>
    <phoneticPr fontId="0" type="Hiragana"/>
  </si>
  <si>
    <t>03869</t>
  </si>
  <si>
    <t>03870</t>
  </si>
  <si>
    <t>03871</t>
  </si>
  <si>
    <t>03872</t>
  </si>
  <si>
    <t>03873</t>
  </si>
  <si>
    <t>南區二綜合</t>
    <phoneticPr fontId="0" type="Hiragana"/>
  </si>
  <si>
    <t>8/1加保</t>
    <phoneticPr fontId="0" type="Hiragana"/>
  </si>
  <si>
    <t>03874</t>
  </si>
  <si>
    <t>業務部行政管理課</t>
    <phoneticPr fontId="0" type="Hiragana"/>
  </si>
  <si>
    <t>業務開發部</t>
    <phoneticPr fontId="0" type="Hiragana"/>
  </si>
  <si>
    <t>8/3加保</t>
    <phoneticPr fontId="0" type="Hiragana"/>
  </si>
  <si>
    <t>7/31退保</t>
    <phoneticPr fontId="0" type="Hiragana"/>
  </si>
  <si>
    <t>陳思翰</t>
    <phoneticPr fontId="0" type="Hiragana"/>
  </si>
  <si>
    <t>8/5退保</t>
    <phoneticPr fontId="0" type="Hiragana"/>
  </si>
  <si>
    <t>03875</t>
  </si>
  <si>
    <t>03876</t>
  </si>
  <si>
    <t>8/8加保</t>
    <phoneticPr fontId="0" type="Hiragana"/>
  </si>
  <si>
    <t>03877</t>
  </si>
  <si>
    <t>軟體開發課</t>
    <phoneticPr fontId="0" type="Hiragana"/>
  </si>
  <si>
    <t>副工程師</t>
    <phoneticPr fontId="0" type="Hiragana"/>
  </si>
  <si>
    <t>資訊部</t>
    <phoneticPr fontId="0" type="Hiragana"/>
  </si>
  <si>
    <t>2022/8/17</t>
    <phoneticPr fontId="0" type="Hiragana"/>
  </si>
  <si>
    <t>8/10退保</t>
    <phoneticPr fontId="0" type="Hiragana"/>
  </si>
  <si>
    <t>李皓瑋</t>
    <phoneticPr fontId="0" type="Hiragana"/>
  </si>
  <si>
    <t>8/12退保</t>
    <phoneticPr fontId="0" type="Hiragana"/>
  </si>
  <si>
    <t>作業員(駐日月光)</t>
    <phoneticPr fontId="0" type="Hiragana"/>
  </si>
  <si>
    <t>03878</t>
  </si>
  <si>
    <t>03879</t>
  </si>
  <si>
    <t>黃昶瑋</t>
    <phoneticPr fontId="0" type="Hiragana"/>
  </si>
  <si>
    <t>資遣</t>
    <phoneticPr fontId="0" type="Hiragana"/>
  </si>
  <si>
    <t>03880</t>
  </si>
  <si>
    <t>03881</t>
  </si>
  <si>
    <t>8/17加保</t>
    <phoneticPr fontId="0" type="Hiragana"/>
  </si>
  <si>
    <t>S00081</t>
    <phoneticPr fontId="0" type="Hiragana"/>
  </si>
  <si>
    <t>S00082</t>
  </si>
  <si>
    <t>8/18加保</t>
    <phoneticPr fontId="0" type="Hiragana"/>
  </si>
  <si>
    <t>和美站</t>
    <phoneticPr fontId="0" type="Hiragana"/>
  </si>
  <si>
    <t>8/19退保</t>
    <phoneticPr fontId="0" type="Hiragana"/>
  </si>
  <si>
    <t>8/22退保</t>
    <phoneticPr fontId="0" type="Hiragana"/>
  </si>
  <si>
    <t>林政安</t>
    <phoneticPr fontId="0" type="Hiragana"/>
  </si>
  <si>
    <t>8/16退保</t>
    <phoneticPr fontId="0" type="Hiragana"/>
  </si>
  <si>
    <t>2022/8/18</t>
    <phoneticPr fontId="0" type="Hiragana"/>
  </si>
  <si>
    <t>S00083</t>
  </si>
  <si>
    <t>2022/8/24</t>
    <phoneticPr fontId="0" type="Hiragana"/>
  </si>
  <si>
    <t>8/24加保</t>
    <phoneticPr fontId="0" type="Hiragana"/>
  </si>
  <si>
    <t>蕭偉閔</t>
    <phoneticPr fontId="0" type="Hiragana"/>
  </si>
  <si>
    <t>03350</t>
    <phoneticPr fontId="0" type="Hiragana"/>
  </si>
  <si>
    <t>03554</t>
    <phoneticPr fontId="0" type="Hiragana"/>
  </si>
  <si>
    <t>專員</t>
    <phoneticPr fontId="0" type="Hiragana"/>
  </si>
  <si>
    <t>2022/8/1回聘</t>
    <phoneticPr fontId="0" type="Hiragana"/>
  </si>
  <si>
    <t>8/1加保</t>
    <phoneticPr fontId="0" type="Hiragana"/>
  </si>
  <si>
    <t>8/7加保</t>
    <phoneticPr fontId="0" type="Hiragana"/>
  </si>
  <si>
    <t>2022/8/7回聘</t>
    <phoneticPr fontId="0" type="Hiragana"/>
  </si>
  <si>
    <t>客服行銷課</t>
    <phoneticPr fontId="0" type="Hiragana"/>
  </si>
  <si>
    <t>助理管理師</t>
    <phoneticPr fontId="0" type="Hiragana"/>
  </si>
  <si>
    <t>廢車客服課</t>
    <phoneticPr fontId="0" type="Hiragana"/>
  </si>
  <si>
    <t>育嬰留停</t>
    <phoneticPr fontId="0" type="Hiragana"/>
  </si>
  <si>
    <t>S00079</t>
    <phoneticPr fontId="0" type="Hiragana"/>
  </si>
  <si>
    <t>繼續升學</t>
    <phoneticPr fontId="0" type="Hiragana"/>
  </si>
  <si>
    <t>個人問題</t>
    <phoneticPr fontId="0" type="Hiragana"/>
  </si>
  <si>
    <t>張智芳</t>
    <phoneticPr fontId="0" type="Hiragana"/>
  </si>
  <si>
    <t>8/31退保</t>
  </si>
  <si>
    <t>8/31退保</t>
    <phoneticPr fontId="0" type="Hiragana"/>
  </si>
  <si>
    <t>工作性質</t>
    <phoneticPr fontId="0" type="Hiragana"/>
  </si>
  <si>
    <t>個人問題</t>
    <phoneticPr fontId="0" type="Hiragana"/>
  </si>
  <si>
    <t>環境問題</t>
    <phoneticPr fontId="0" type="Hiragana"/>
  </si>
  <si>
    <t>另謀高就</t>
    <phoneticPr fontId="0" type="Hiragana"/>
  </si>
  <si>
    <t>交通問題</t>
    <phoneticPr fontId="0" type="Hiragana"/>
  </si>
  <si>
    <t>03882</t>
    <phoneticPr fontId="0" type="Hiragana"/>
  </si>
  <si>
    <t>豐動-拆解觀光課</t>
    <phoneticPr fontId="0" type="Hiragana"/>
  </si>
  <si>
    <t>廚房服務人員</t>
    <phoneticPr fontId="0" type="Hiragana"/>
  </si>
  <si>
    <t>豐動-餐飲組</t>
    <phoneticPr fontId="0" type="Hiragana"/>
  </si>
  <si>
    <t>2022/9/1</t>
    <phoneticPr fontId="0" type="Hiragana"/>
  </si>
  <si>
    <t>9/1加保</t>
    <phoneticPr fontId="0" type="Hiragana"/>
  </si>
  <si>
    <t>草屯站</t>
    <phoneticPr fontId="0" type="Hiragana"/>
  </si>
  <si>
    <t>03883</t>
  </si>
  <si>
    <t>03884</t>
  </si>
  <si>
    <t>倉儲物流專員</t>
  </si>
  <si>
    <t>北區業務三課</t>
  </si>
  <si>
    <t>03885</t>
  </si>
  <si>
    <t>03886</t>
  </si>
  <si>
    <t>03887</t>
  </si>
  <si>
    <t>03888</t>
  </si>
  <si>
    <t>9/5加保</t>
    <phoneticPr fontId="0" type="Hiragana"/>
  </si>
  <si>
    <t>中區三倉儲物流</t>
    <phoneticPr fontId="0" type="Hiragana"/>
  </si>
  <si>
    <t>9/7退保</t>
    <phoneticPr fontId="0" type="Hiragana"/>
  </si>
  <si>
    <t>慕易隴</t>
    <phoneticPr fontId="0" type="Hiragana"/>
  </si>
  <si>
    <t>9/6加保</t>
    <phoneticPr fontId="0" type="Hiragana"/>
  </si>
  <si>
    <t>廚房服務人員</t>
  </si>
  <si>
    <t>03889</t>
  </si>
  <si>
    <t>03890</t>
  </si>
  <si>
    <t>五股分選廠專案</t>
    <phoneticPr fontId="0" type="Hiragana"/>
  </si>
  <si>
    <t>9/12加保</t>
    <phoneticPr fontId="0" type="Hiragana"/>
  </si>
  <si>
    <t>全興造粒課</t>
    <phoneticPr fontId="0" type="Hiragana"/>
  </si>
  <si>
    <t>9/9退保</t>
    <phoneticPr fontId="0" type="Hiragana"/>
  </si>
  <si>
    <t>另謀高就</t>
    <phoneticPr fontId="0" type="Hiragana"/>
  </si>
  <si>
    <t>03891</t>
  </si>
  <si>
    <t>03892</t>
  </si>
  <si>
    <t>業務高級專員</t>
    <phoneticPr fontId="0" type="Hiragana"/>
  </si>
  <si>
    <t>國際事業部</t>
    <phoneticPr fontId="0" type="Hiragana"/>
  </si>
  <si>
    <t>9/13退保</t>
    <phoneticPr fontId="0" type="Hiragana"/>
  </si>
  <si>
    <t>林虎聲</t>
    <phoneticPr fontId="0" type="Hiragana"/>
  </si>
  <si>
    <t>03893</t>
  </si>
  <si>
    <t>陳岳竣</t>
    <phoneticPr fontId="0" type="Hiragana"/>
  </si>
  <si>
    <t>外場人員</t>
    <phoneticPr fontId="0" type="Hiragana"/>
  </si>
  <si>
    <t>外勞</t>
    <phoneticPr fontId="0" type="Hiragana"/>
  </si>
  <si>
    <t>03894</t>
  </si>
  <si>
    <t>03895</t>
  </si>
  <si>
    <t>03896</t>
  </si>
  <si>
    <t>03897</t>
  </si>
  <si>
    <t>全興造粒課</t>
    <phoneticPr fontId="0" type="Hiragana"/>
  </si>
  <si>
    <t>全興處理二課</t>
    <phoneticPr fontId="0" type="Hiragana"/>
  </si>
  <si>
    <t>9/14加保</t>
    <phoneticPr fontId="0" type="Hiragana"/>
  </si>
  <si>
    <t>簡華諠</t>
    <phoneticPr fontId="124" type="Hiragana"/>
  </si>
  <si>
    <t>廖志章</t>
    <phoneticPr fontId="124" type="Hiragana"/>
  </si>
  <si>
    <t>鄭麗琪</t>
    <phoneticPr fontId="124" type="Hiragana"/>
  </si>
  <si>
    <t>李佳螢</t>
    <phoneticPr fontId="124" type="Hiragana"/>
  </si>
  <si>
    <t>陳菘裕</t>
    <phoneticPr fontId="124" type="Hiragana"/>
  </si>
  <si>
    <t>劉威志</t>
    <phoneticPr fontId="124" type="Hiragana"/>
  </si>
  <si>
    <t>蕭偉閔</t>
    <phoneticPr fontId="124" type="Hiragana"/>
  </si>
  <si>
    <t>洪玉芳</t>
    <phoneticPr fontId="124" type="Hiragana"/>
  </si>
  <si>
    <t>陳進富</t>
    <phoneticPr fontId="124" type="Hiragana"/>
  </si>
  <si>
    <t>王仁毅</t>
    <phoneticPr fontId="124" type="Hiragana"/>
  </si>
  <si>
    <t>林廷諺</t>
    <phoneticPr fontId="124" type="Hiragana"/>
  </si>
  <si>
    <t>賴柏羽</t>
    <phoneticPr fontId="124" type="Hiragana"/>
  </si>
  <si>
    <t>粘淑娟</t>
    <phoneticPr fontId="124" type="Hiragana"/>
  </si>
  <si>
    <t>翁佳得</t>
    <phoneticPr fontId="124" type="Hiragana"/>
  </si>
  <si>
    <t>許恒賓</t>
    <phoneticPr fontId="124" type="Hiragana"/>
  </si>
  <si>
    <t>汪欣儀</t>
    <phoneticPr fontId="124" type="Hiragana"/>
  </si>
  <si>
    <t>蔡崑林</t>
    <phoneticPr fontId="124" type="Hiragana"/>
  </si>
  <si>
    <t>吳柏勳</t>
    <phoneticPr fontId="124" type="Hiragana"/>
  </si>
  <si>
    <t>陳沛莞</t>
    <phoneticPr fontId="124" type="Hiragana"/>
  </si>
  <si>
    <t>徐蓉偵</t>
    <phoneticPr fontId="124" type="Hiragana"/>
  </si>
  <si>
    <t>李姍妮</t>
    <phoneticPr fontId="124" type="Hiragana"/>
  </si>
  <si>
    <t>魏仲宏</t>
    <phoneticPr fontId="124" type="Hiragana"/>
  </si>
  <si>
    <t>呂曜騰</t>
    <phoneticPr fontId="124" type="Hiragana"/>
  </si>
  <si>
    <t>蔡建傑</t>
    <phoneticPr fontId="124" type="Hiragana"/>
  </si>
  <si>
    <t>詹鎧鴻</t>
    <phoneticPr fontId="124" type="Hiragana"/>
  </si>
  <si>
    <t>戴哲瑋</t>
    <phoneticPr fontId="124" type="Hiragana"/>
  </si>
  <si>
    <t>陳泓任</t>
    <phoneticPr fontId="124" type="Hiragana"/>
  </si>
  <si>
    <t>林啓萬</t>
    <phoneticPr fontId="124" type="Hiragana"/>
  </si>
  <si>
    <t>翁照智</t>
    <phoneticPr fontId="124" type="Hiragana"/>
  </si>
  <si>
    <t>陳岳竣</t>
    <phoneticPr fontId="124" type="Hiragana"/>
  </si>
  <si>
    <t>黃宛柔</t>
    <phoneticPr fontId="124" type="Hiragana"/>
  </si>
  <si>
    <t>陳思翰</t>
    <phoneticPr fontId="124" type="Hiragana"/>
  </si>
  <si>
    <t>林清祥</t>
    <phoneticPr fontId="124" type="Hiragana"/>
  </si>
  <si>
    <t>郭香蘭</t>
    <phoneticPr fontId="124" type="Hiragana"/>
  </si>
  <si>
    <t>周怡君</t>
    <phoneticPr fontId="124" type="Hiragana"/>
  </si>
  <si>
    <t>莊萬典</t>
    <phoneticPr fontId="124" type="Hiragana"/>
  </si>
  <si>
    <t>黃純怡</t>
    <phoneticPr fontId="124" type="Hiragana"/>
  </si>
  <si>
    <t>周廷羲</t>
    <phoneticPr fontId="124" type="Hiragana"/>
  </si>
  <si>
    <t>韓定侑</t>
    <phoneticPr fontId="124" type="Hiragana"/>
  </si>
  <si>
    <t>楊竣盛</t>
    <phoneticPr fontId="124" type="Hiragana"/>
  </si>
  <si>
    <t>林政安</t>
    <phoneticPr fontId="124" type="Hiragana"/>
  </si>
  <si>
    <t>謝怡哲</t>
    <phoneticPr fontId="124" type="Hiragana"/>
  </si>
  <si>
    <t>黃承雄</t>
    <phoneticPr fontId="124" type="Hiragana"/>
  </si>
  <si>
    <t>陳瑞欣</t>
    <phoneticPr fontId="124" type="Hiragana"/>
  </si>
  <si>
    <t>黃韋苙</t>
    <phoneticPr fontId="124" type="Hiragana"/>
  </si>
  <si>
    <t>李建樂</t>
    <phoneticPr fontId="124" type="Hiragana"/>
  </si>
  <si>
    <t>洪偲瀠</t>
    <phoneticPr fontId="124" type="Hiragana"/>
  </si>
  <si>
    <t>黃孟宇</t>
    <phoneticPr fontId="124" type="Hiragana"/>
  </si>
  <si>
    <t>蔡嘉倫</t>
    <phoneticPr fontId="124" type="Hiragana"/>
  </si>
  <si>
    <t>李湘蘋</t>
    <phoneticPr fontId="124" type="Hiragana"/>
  </si>
  <si>
    <t>江昊哲</t>
    <phoneticPr fontId="0" type="Hiragana"/>
  </si>
  <si>
    <t>許煜堃</t>
    <phoneticPr fontId="0" type="Hiragana"/>
  </si>
  <si>
    <t>黃詩堯</t>
    <phoneticPr fontId="0" type="Hiragana"/>
  </si>
  <si>
    <t>徐柏豐</t>
    <phoneticPr fontId="0" type="Hiragana"/>
  </si>
  <si>
    <t>包蕙瑄</t>
    <phoneticPr fontId="0" type="Hiragana"/>
  </si>
  <si>
    <t>丁信助</t>
    <phoneticPr fontId="0" type="Hiragana"/>
  </si>
  <si>
    <t>黃德昇</t>
    <phoneticPr fontId="0" type="Hiragana"/>
  </si>
  <si>
    <t>廖志章</t>
    <phoneticPr fontId="0" type="Hiragana"/>
  </si>
  <si>
    <t>林俊宏 </t>
    <phoneticPr fontId="0" type="Hiragana"/>
  </si>
  <si>
    <t xml:space="preserve"> 林廷諺  </t>
    <phoneticPr fontId="0" type="Hiragana"/>
  </si>
  <si>
    <t>李建樂</t>
    <phoneticPr fontId="0" type="Hiragana"/>
  </si>
  <si>
    <t>洪偲瀠</t>
    <phoneticPr fontId="0" type="Hiragana"/>
  </si>
  <si>
    <t>陳瑞欣</t>
    <phoneticPr fontId="0" type="Hiragana"/>
  </si>
  <si>
    <t>黃韋苙</t>
    <phoneticPr fontId="0" type="Hiragana"/>
  </si>
  <si>
    <t>9/14退保，另追溯</t>
    <phoneticPr fontId="0" type="Hiragana"/>
  </si>
  <si>
    <t>9/16退保</t>
    <phoneticPr fontId="0" type="Hiragana"/>
  </si>
  <si>
    <t>作業員（駐日月光）</t>
  </si>
  <si>
    <t>S00084</t>
    <phoneticPr fontId="0" type="Hiragana"/>
  </si>
  <si>
    <t>南區一倉儲物流</t>
    <phoneticPr fontId="0" type="Hiragana"/>
  </si>
  <si>
    <t>張哲維</t>
    <phoneticPr fontId="0" type="Hiragana"/>
  </si>
  <si>
    <t>9/17退保</t>
    <phoneticPr fontId="0" type="Hiragana"/>
  </si>
  <si>
    <t>環境因素</t>
    <phoneticPr fontId="0" type="Hiragana"/>
  </si>
  <si>
    <t>9/19加保</t>
    <phoneticPr fontId="0" type="Hiragana"/>
  </si>
  <si>
    <t>03898</t>
  </si>
  <si>
    <t>業務部</t>
    <phoneticPr fontId="0" type="Hiragana"/>
  </si>
  <si>
    <t>管理師</t>
    <phoneticPr fontId="0" type="Hiragana"/>
  </si>
  <si>
    <t>業務部行政課</t>
    <phoneticPr fontId="0" type="Hiragana"/>
  </si>
  <si>
    <t>北區業務一課</t>
    <phoneticPr fontId="0" type="Hiragana"/>
  </si>
  <si>
    <t>03899</t>
  </si>
  <si>
    <t>竹北站-大豐</t>
    <phoneticPr fontId="0" type="Hiragana"/>
  </si>
  <si>
    <t>另謀高就</t>
    <phoneticPr fontId="0" type="Hiragana"/>
  </si>
  <si>
    <t>工時、休假</t>
    <phoneticPr fontId="0" type="Hiragana"/>
  </si>
  <si>
    <t>03900</t>
    <phoneticPr fontId="0" type="Hiragana"/>
  </si>
  <si>
    <t>豐動-拆解觀光課</t>
    <phoneticPr fontId="0" type="Hiragana"/>
  </si>
  <si>
    <t>吳瑞琪</t>
    <phoneticPr fontId="0" type="Hiragana"/>
  </si>
  <si>
    <t>助理管理師</t>
    <phoneticPr fontId="0" type="Hiragana"/>
  </si>
  <si>
    <t>2022/10/3</t>
    <phoneticPr fontId="0" type="Hiragana"/>
  </si>
  <si>
    <t>9/26加保</t>
    <phoneticPr fontId="0" type="Hiragana"/>
  </si>
  <si>
    <t>2022/9/5</t>
    <phoneticPr fontId="0" type="Hiragana"/>
  </si>
  <si>
    <t>工作性質</t>
    <phoneticPr fontId="0" type="Hiragana"/>
  </si>
  <si>
    <t>9/30退保</t>
    <phoneticPr fontId="0" type="Hiragana"/>
  </si>
  <si>
    <t>作業員(駐宜蘭燿華)</t>
  </si>
  <si>
    <t>03901</t>
  </si>
  <si>
    <t>2022/10/11</t>
  </si>
  <si>
    <t>2022/10/24</t>
  </si>
  <si>
    <t>03902</t>
  </si>
  <si>
    <t>03903</t>
  </si>
  <si>
    <t>03904</t>
  </si>
  <si>
    <t>耀華宜蘭廠</t>
    <phoneticPr fontId="0" type="Hiragana"/>
  </si>
  <si>
    <t>楠梓日月光專案</t>
    <phoneticPr fontId="0" type="Hiragana"/>
  </si>
  <si>
    <t>蔡安勝</t>
    <phoneticPr fontId="0" type="Hiragana"/>
  </si>
  <si>
    <t>林准民</t>
    <phoneticPr fontId="0" type="Hiragana"/>
  </si>
  <si>
    <t>10/1退保</t>
    <phoneticPr fontId="0" type="Hiragana"/>
  </si>
  <si>
    <t>10/3退保</t>
    <phoneticPr fontId="0" type="Hiragana"/>
  </si>
  <si>
    <t>郭瑋玲</t>
    <phoneticPr fontId="0" type="Hiragana"/>
  </si>
  <si>
    <t>03905</t>
  </si>
  <si>
    <t>03906</t>
  </si>
  <si>
    <t>03907</t>
  </si>
  <si>
    <t>家庭因素</t>
    <phoneticPr fontId="0" type="Hiragana"/>
  </si>
  <si>
    <t>10/11加保</t>
    <phoneticPr fontId="0" type="Hiragana"/>
  </si>
  <si>
    <t>邱冠瑄</t>
    <phoneticPr fontId="0" type="Hiragana"/>
  </si>
  <si>
    <t>黃薇蓉</t>
    <phoneticPr fontId="0" type="Hiragana"/>
  </si>
  <si>
    <t>10/13退保</t>
    <phoneticPr fontId="0" type="Hiragana"/>
  </si>
  <si>
    <t>兵役</t>
    <phoneticPr fontId="0" type="Hiragana"/>
  </si>
  <si>
    <t>03908</t>
  </si>
  <si>
    <t>作業員(駐土城燿華)</t>
  </si>
  <si>
    <t>家電客服課</t>
    <phoneticPr fontId="0" type="Hiragana"/>
  </si>
  <si>
    <t>北區二倉儲物流</t>
    <phoneticPr fontId="0" type="Hiragana"/>
  </si>
  <si>
    <t>03909</t>
  </si>
  <si>
    <t>助理會計(晚班)</t>
  </si>
  <si>
    <t>助理會計(早班)</t>
  </si>
  <si>
    <t>03910</t>
  </si>
  <si>
    <t>03911</t>
  </si>
  <si>
    <t>03912</t>
  </si>
  <si>
    <t>03913</t>
  </si>
  <si>
    <t>燿華土城廠專案</t>
    <phoneticPr fontId="0" type="Hiragana"/>
  </si>
  <si>
    <t>S00085</t>
    <phoneticPr fontId="0" type="Hiragana"/>
  </si>
  <si>
    <t>10/17加保</t>
    <phoneticPr fontId="0" type="Hiragana"/>
  </si>
  <si>
    <t>03914</t>
  </si>
  <si>
    <t>身體因素</t>
    <phoneticPr fontId="0" type="Hiragana"/>
  </si>
  <si>
    <t>10/26退保</t>
    <phoneticPr fontId="0" type="Hiragana"/>
  </si>
  <si>
    <t>職</t>
    <phoneticPr fontId="36" type="noConversion"/>
  </si>
  <si>
    <t>S00086</t>
  </si>
  <si>
    <t>S00087</t>
  </si>
  <si>
    <t>S00088</t>
  </si>
  <si>
    <t>S00089</t>
  </si>
  <si>
    <t>S00090</t>
  </si>
  <si>
    <t>10/28加保</t>
    <phoneticPr fontId="0" type="Hiragana"/>
  </si>
  <si>
    <t>10/28退保</t>
    <phoneticPr fontId="0" type="Hiragana"/>
  </si>
  <si>
    <t>其他</t>
    <phoneticPr fontId="0" type="Hiragana"/>
  </si>
  <si>
    <t>10/31退保</t>
    <phoneticPr fontId="0" type="Hiragana"/>
  </si>
  <si>
    <t>外場服務人員</t>
  </si>
  <si>
    <t>03915</t>
    <phoneticPr fontId="0" type="Hiragana"/>
  </si>
  <si>
    <t>03916</t>
  </si>
  <si>
    <t>03917</t>
  </si>
  <si>
    <t>03918</t>
  </si>
  <si>
    <t>03919</t>
  </si>
  <si>
    <t>03920</t>
  </si>
  <si>
    <t>03921</t>
  </si>
  <si>
    <t>11/1加保</t>
    <phoneticPr fontId="0" type="Hiragana"/>
  </si>
  <si>
    <t>03922</t>
  </si>
  <si>
    <t>副管理師</t>
    <phoneticPr fontId="0" type="Hiragana"/>
  </si>
  <si>
    <t>張育誠</t>
    <phoneticPr fontId="124" type="Hiragana"/>
  </si>
  <si>
    <t>蔡安勝</t>
    <phoneticPr fontId="124" type="Hiragana"/>
  </si>
  <si>
    <t>張哲維</t>
    <phoneticPr fontId="124" type="Hiragana"/>
  </si>
  <si>
    <t>林彥伶</t>
    <phoneticPr fontId="124" type="Hiragana"/>
  </si>
  <si>
    <t>洪盈屏</t>
    <phoneticPr fontId="124" type="Hiragana"/>
  </si>
  <si>
    <t>郭瑋玲</t>
    <phoneticPr fontId="124" type="Hiragana"/>
  </si>
  <si>
    <t>錢震宇</t>
    <phoneticPr fontId="124" type="Hiragana"/>
  </si>
  <si>
    <t>李承謹</t>
    <phoneticPr fontId="124" type="Hiragana"/>
  </si>
  <si>
    <t>林偉聖</t>
    <phoneticPr fontId="124" type="Hiragana"/>
  </si>
  <si>
    <t>林芳儀</t>
    <phoneticPr fontId="124" type="Hiragana"/>
  </si>
  <si>
    <t>洪睿憶</t>
    <phoneticPr fontId="124" type="Hiragana"/>
  </si>
  <si>
    <t>沈汶靜</t>
    <phoneticPr fontId="124" type="Hiragana"/>
  </si>
  <si>
    <t>紀拉狄</t>
    <phoneticPr fontId="124" type="Hiragana"/>
  </si>
  <si>
    <t>提拉沙</t>
    <phoneticPr fontId="124" type="Hiragana"/>
  </si>
  <si>
    <t>卿那芃</t>
    <phoneticPr fontId="124" type="Hiragana"/>
  </si>
  <si>
    <t>蘇密</t>
    <phoneticPr fontId="124" type="Hiragana"/>
  </si>
  <si>
    <t>陳怡樺</t>
    <phoneticPr fontId="124" type="Hiragana"/>
  </si>
  <si>
    <t>歐原孝</t>
    <phoneticPr fontId="124" type="Hiragana"/>
  </si>
  <si>
    <t>邱冠瑄</t>
    <phoneticPr fontId="124" type="Hiragana"/>
  </si>
  <si>
    <t>吳瑞琪</t>
    <phoneticPr fontId="124" type="Hiragana"/>
  </si>
  <si>
    <t>林侑松</t>
    <phoneticPr fontId="124" type="Hiragana"/>
  </si>
  <si>
    <t>邱建智</t>
    <phoneticPr fontId="124" type="Hiragana"/>
  </si>
  <si>
    <t>王詩逢</t>
    <phoneticPr fontId="124" type="Hiragana"/>
  </si>
  <si>
    <t>蔡淑娟</t>
    <phoneticPr fontId="124" type="Hiragana"/>
  </si>
  <si>
    <t>陳志營</t>
    <phoneticPr fontId="124" type="Hiragana"/>
  </si>
  <si>
    <t>吳宗建</t>
    <phoneticPr fontId="124" type="Hiragana"/>
  </si>
  <si>
    <t>楊孟樺</t>
    <phoneticPr fontId="124" type="Hiragana"/>
  </si>
  <si>
    <t>張智閔</t>
    <phoneticPr fontId="124" type="Hiragana"/>
  </si>
  <si>
    <t>林郁琪</t>
    <phoneticPr fontId="124" type="Hiragana"/>
  </si>
  <si>
    <t>黃暄育</t>
    <phoneticPr fontId="124" type="Hiragana"/>
  </si>
  <si>
    <t>廖浩文</t>
    <phoneticPr fontId="124" type="Hiragana"/>
  </si>
  <si>
    <t>黃芷瑩</t>
    <phoneticPr fontId="124" type="Hiragana"/>
  </si>
  <si>
    <t>林宗憲</t>
    <phoneticPr fontId="124" type="Hiragana"/>
  </si>
  <si>
    <t>翁德芳</t>
    <phoneticPr fontId="124" type="Hiragana"/>
  </si>
  <si>
    <t>陳怡伶</t>
    <phoneticPr fontId="124" type="Hiragana"/>
  </si>
  <si>
    <t>郭維岡</t>
    <phoneticPr fontId="124" type="Hiragana"/>
  </si>
  <si>
    <t>江瑄翊</t>
    <phoneticPr fontId="124" type="Hiragana"/>
  </si>
  <si>
    <t>吳思億</t>
    <phoneticPr fontId="124" type="Hiragana"/>
  </si>
  <si>
    <t>戴李杰</t>
    <phoneticPr fontId="124" type="Hiragana"/>
  </si>
  <si>
    <t>11/3加保</t>
    <phoneticPr fontId="124" type="Hiragana"/>
  </si>
  <si>
    <t>作業員(晚班)</t>
  </si>
  <si>
    <t>03923</t>
  </si>
  <si>
    <t>03924</t>
  </si>
  <si>
    <t>03925</t>
  </si>
  <si>
    <t>張育誠</t>
    <phoneticPr fontId="0" type="Hiragana"/>
  </si>
  <si>
    <t>11/6退保</t>
    <phoneticPr fontId="0" type="Hiragana"/>
  </si>
  <si>
    <t>錢震宇</t>
    <phoneticPr fontId="0" type="Hiragana"/>
  </si>
  <si>
    <t>彭汶斌</t>
    <phoneticPr fontId="0" type="Hiragana"/>
  </si>
  <si>
    <t>李承謹</t>
    <phoneticPr fontId="0" type="Hiragana"/>
  </si>
  <si>
    <t>楊鴻偉</t>
    <phoneticPr fontId="0" type="Hiragana"/>
  </si>
  <si>
    <t>黃孟宇</t>
    <phoneticPr fontId="0" type="Hiragana"/>
  </si>
  <si>
    <t>吳思億 </t>
    <phoneticPr fontId="0" type="Hiragana"/>
  </si>
  <si>
    <t>陳怡伶</t>
    <phoneticPr fontId="0" type="Hiragana"/>
  </si>
  <si>
    <t>戴李杰 </t>
    <phoneticPr fontId="0" type="Hiragana"/>
  </si>
  <si>
    <t>郭維岡</t>
    <phoneticPr fontId="0" type="Hiragana"/>
  </si>
  <si>
    <t>江瑄翊</t>
    <phoneticPr fontId="0" type="Hiragana"/>
  </si>
  <si>
    <t>11/7加保</t>
    <phoneticPr fontId="124" type="Hiragana"/>
  </si>
  <si>
    <t>11/9退保</t>
    <phoneticPr fontId="0" type="Hiragana"/>
  </si>
  <si>
    <t>2022/11/10</t>
  </si>
  <si>
    <t>03926</t>
  </si>
  <si>
    <t>03927</t>
  </si>
  <si>
    <t>彭㴒証</t>
    <phoneticPr fontId="124" type="Hiragana"/>
  </si>
  <si>
    <t>11/10加保</t>
    <phoneticPr fontId="124" type="Hiragana"/>
  </si>
  <si>
    <t>林芳儀</t>
    <phoneticPr fontId="0" type="Hiragana"/>
  </si>
  <si>
    <t>作業員(早班)</t>
  </si>
  <si>
    <t>2022/11/14</t>
  </si>
  <si>
    <t>03928</t>
  </si>
  <si>
    <t>03929</t>
  </si>
  <si>
    <t>陳甫誠</t>
    <phoneticPr fontId="124" type="Hiragana"/>
  </si>
  <si>
    <t>11/14加保</t>
    <phoneticPr fontId="124" type="Hiragana"/>
  </si>
  <si>
    <t>03930</t>
  </si>
  <si>
    <t>03931</t>
  </si>
  <si>
    <t>2022/11/16</t>
  </si>
  <si>
    <t>五股分選廠專案</t>
  </si>
  <si>
    <t>11/16加保</t>
    <phoneticPr fontId="124" type="Hiragana"/>
  </si>
  <si>
    <t>序</t>
  </si>
  <si>
    <t>序</t>
    <phoneticPr fontId="36" type="noConversion"/>
  </si>
  <si>
    <t>03932</t>
  </si>
  <si>
    <t>03933</t>
  </si>
  <si>
    <t>11/17加保</t>
    <phoneticPr fontId="124" type="Hiragana"/>
  </si>
  <si>
    <t>11/21退保</t>
    <phoneticPr fontId="0" type="Hiragana"/>
  </si>
  <si>
    <t>03934</t>
  </si>
  <si>
    <t>03935</t>
  </si>
  <si>
    <t>11/21加保</t>
    <phoneticPr fontId="124" type="Hiragana"/>
  </si>
  <si>
    <t>11/22退保</t>
    <phoneticPr fontId="0" type="Hiragana"/>
  </si>
  <si>
    <t>03936</t>
  </si>
  <si>
    <t>03937</t>
  </si>
  <si>
    <t>11/24加保</t>
    <phoneticPr fontId="124" type="Hiragana"/>
  </si>
  <si>
    <t>11/25退保</t>
    <phoneticPr fontId="0" type="Hiragana"/>
  </si>
  <si>
    <t>2022/12/01</t>
  </si>
  <si>
    <t>另謀高就</t>
    <phoneticPr fontId="0" type="Hiragana"/>
  </si>
  <si>
    <t>葉忠仁</t>
    <phoneticPr fontId="0" type="Hiragana"/>
  </si>
  <si>
    <t>黃秋霞</t>
    <phoneticPr fontId="0" type="Hiragana"/>
  </si>
  <si>
    <t>黃百祥</t>
    <phoneticPr fontId="0" type="Hiragana"/>
  </si>
  <si>
    <t>徐培霖</t>
    <phoneticPr fontId="0" type="Hiragana"/>
  </si>
  <si>
    <t>林燕菁</t>
    <phoneticPr fontId="0" type="Hiragana"/>
  </si>
  <si>
    <t>11/28退保</t>
    <phoneticPr fontId="0" type="Hiragana"/>
  </si>
  <si>
    <t>11/30退保</t>
    <phoneticPr fontId="0" type="Hiragana"/>
  </si>
  <si>
    <t>陳拓成</t>
    <phoneticPr fontId="0" type="Hiragana"/>
  </si>
  <si>
    <t>劉坤源</t>
    <phoneticPr fontId="0" type="Hiragana"/>
  </si>
  <si>
    <t>陳甫誠</t>
    <phoneticPr fontId="0" type="Hiragana"/>
  </si>
  <si>
    <t>陳冠德</t>
    <phoneticPr fontId="0" type="Hiragana"/>
  </si>
  <si>
    <t>S00075</t>
    <phoneticPr fontId="0" type="Hiragana"/>
  </si>
  <si>
    <t>轉正職</t>
    <phoneticPr fontId="0" type="Hiragana"/>
  </si>
  <si>
    <t>彭建維</t>
    <phoneticPr fontId="0" type="Hiragana"/>
  </si>
  <si>
    <t>楊宗達</t>
    <phoneticPr fontId="124" type="Hiragana"/>
  </si>
  <si>
    <t>楊全利</t>
    <phoneticPr fontId="124" type="Hiragana"/>
  </si>
  <si>
    <t>呂季芳</t>
    <phoneticPr fontId="124" type="Hiragana"/>
  </si>
  <si>
    <t>蕭政良</t>
    <phoneticPr fontId="124" type="Hiragana"/>
  </si>
  <si>
    <t>李育郎</t>
    <phoneticPr fontId="124" type="Hiragana"/>
  </si>
  <si>
    <t>杜昀芳</t>
    <phoneticPr fontId="124" type="Hiragana"/>
  </si>
  <si>
    <t>黃金祝</t>
    <phoneticPr fontId="124" type="Hiragana"/>
  </si>
  <si>
    <t>陳拓成</t>
    <phoneticPr fontId="124" type="Hiragana"/>
  </si>
  <si>
    <t>劉坤源</t>
    <phoneticPr fontId="124" type="Hiragana"/>
  </si>
  <si>
    <t>陳冠德</t>
    <phoneticPr fontId="124" type="Hiragana"/>
  </si>
  <si>
    <t>林燕菁</t>
    <phoneticPr fontId="124" type="Hiragana"/>
  </si>
  <si>
    <t>龔政傑</t>
    <phoneticPr fontId="124" type="Hiragana"/>
  </si>
  <si>
    <t>李暘陞</t>
    <phoneticPr fontId="124" type="Hiragana"/>
  </si>
  <si>
    <t>趙文凱</t>
    <phoneticPr fontId="124" type="Hiragana"/>
  </si>
  <si>
    <t>李家行</t>
    <phoneticPr fontId="124" type="Hiragana"/>
  </si>
  <si>
    <t>簡明輝</t>
    <phoneticPr fontId="124" type="Hiragana"/>
  </si>
  <si>
    <t>葉忠仁</t>
    <phoneticPr fontId="124" type="Hiragana"/>
  </si>
  <si>
    <t>黃秋霞</t>
    <phoneticPr fontId="124" type="Hiragana"/>
  </si>
  <si>
    <t>黃百祥</t>
    <phoneticPr fontId="124" type="Hiragana"/>
  </si>
  <si>
    <t>徐培霖</t>
    <phoneticPr fontId="124" type="Hiragana"/>
  </si>
  <si>
    <t>2022/12/02</t>
  </si>
  <si>
    <t>北區業務二課</t>
    <phoneticPr fontId="124" type="Hiragana"/>
  </si>
  <si>
    <t>03939</t>
  </si>
  <si>
    <t>03938</t>
    <phoneticPr fontId="124" type="Hiragana"/>
  </si>
  <si>
    <t>03940</t>
  </si>
  <si>
    <t>03941</t>
  </si>
  <si>
    <t>03942</t>
  </si>
  <si>
    <t>南區一倉儲物流</t>
    <phoneticPr fontId="124" type="Hiragana"/>
  </si>
  <si>
    <t>北區二倉儲物流</t>
    <phoneticPr fontId="124" type="Hiragana"/>
  </si>
  <si>
    <t>陳端華</t>
    <phoneticPr fontId="124" type="Hiragana"/>
  </si>
  <si>
    <t>12/1加保</t>
    <phoneticPr fontId="124" type="Hiragana"/>
  </si>
  <si>
    <t>12/1轉正職，保留原到職日2022/5/23</t>
    <phoneticPr fontId="124" type="Hiragana"/>
  </si>
  <si>
    <t>03943</t>
  </si>
  <si>
    <t>薩瑪</t>
    <phoneticPr fontId="124" type="Hiragana"/>
  </si>
  <si>
    <t>阿孟天</t>
    <phoneticPr fontId="124" type="Hiragana"/>
  </si>
  <si>
    <t>農塔瓦</t>
    <phoneticPr fontId="124" type="Hiragana"/>
  </si>
  <si>
    <t>塔納吉</t>
    <phoneticPr fontId="124" type="Hiragana"/>
  </si>
  <si>
    <t>安塔空</t>
    <phoneticPr fontId="124" type="Hiragana"/>
  </si>
  <si>
    <t>塔納空</t>
    <phoneticPr fontId="124" type="Hiragana"/>
  </si>
  <si>
    <t>全興造粒課</t>
    <phoneticPr fontId="124" type="Hiragana"/>
  </si>
  <si>
    <t>03944</t>
  </si>
  <si>
    <t>03945</t>
  </si>
  <si>
    <t>03946</t>
  </si>
  <si>
    <t>03947</t>
  </si>
  <si>
    <t>03948</t>
  </si>
  <si>
    <t>03949</t>
  </si>
  <si>
    <t>2022/12/04</t>
    <phoneticPr fontId="124" type="Hiragana"/>
  </si>
  <si>
    <t>12/2加保</t>
    <phoneticPr fontId="124" type="Hiragana"/>
  </si>
  <si>
    <t>外勞</t>
    <phoneticPr fontId="124" type="Hiragana"/>
  </si>
  <si>
    <t>03950</t>
  </si>
  <si>
    <t>2022/12/05</t>
    <phoneticPr fontId="124" type="Hiragana"/>
  </si>
  <si>
    <t>陳彥升</t>
    <phoneticPr fontId="124" type="Hiragana"/>
  </si>
  <si>
    <t>林郁琪</t>
    <phoneticPr fontId="0" type="Hiragana"/>
  </si>
  <si>
    <t>資遣</t>
    <phoneticPr fontId="0" type="Hiragana"/>
  </si>
  <si>
    <t>12/4加保</t>
    <phoneticPr fontId="124" type="Hiragana"/>
  </si>
  <si>
    <t>12/5加保</t>
  </si>
  <si>
    <t>12/7退保</t>
    <phoneticPr fontId="0" type="Hiragana"/>
  </si>
  <si>
    <t>2022/12/12</t>
  </si>
  <si>
    <t>副專員</t>
  </si>
  <si>
    <t>03951</t>
  </si>
  <si>
    <t>2022/12/19</t>
  </si>
  <si>
    <t>03952</t>
  </si>
  <si>
    <t>03953</t>
  </si>
  <si>
    <t>03954</t>
  </si>
  <si>
    <t>03955</t>
  </si>
  <si>
    <t>03956</t>
  </si>
  <si>
    <t>03941</t>
    <phoneticPr fontId="0" type="Hiragana"/>
  </si>
  <si>
    <t>陳彥升</t>
    <phoneticPr fontId="0" type="Hiragana"/>
  </si>
  <si>
    <t>石閔中</t>
    <phoneticPr fontId="0" type="Hiragana"/>
  </si>
  <si>
    <t>呂季芳</t>
    <phoneticPr fontId="0" type="Hiragana"/>
  </si>
  <si>
    <t>03957</t>
  </si>
  <si>
    <t>12/9退保</t>
    <phoneticPr fontId="0" type="Hiragana"/>
  </si>
  <si>
    <t>12/10退保</t>
    <phoneticPr fontId="0" type="Hiragana"/>
  </si>
  <si>
    <t>12/12退保</t>
    <phoneticPr fontId="0" type="Hiragana"/>
  </si>
  <si>
    <t>12/12加保</t>
    <phoneticPr fontId="124" type="Hiragana"/>
  </si>
  <si>
    <t>上班到12/13  12:00</t>
    <phoneticPr fontId="0" type="Hiragana"/>
  </si>
  <si>
    <t>12/13退保</t>
    <phoneticPr fontId="0" type="Hiragana"/>
  </si>
  <si>
    <t>03958</t>
  </si>
  <si>
    <t>陳冠武</t>
    <phoneticPr fontId="124" type="Hiragana"/>
  </si>
  <si>
    <t>營運管理部</t>
    <phoneticPr fontId="124" type="Hiragana"/>
  </si>
  <si>
    <t>2022/12/19</t>
    <phoneticPr fontId="124" type="Hiragana"/>
  </si>
  <si>
    <t>儲備幹部</t>
    <phoneticPr fontId="124" type="Hiragana"/>
  </si>
  <si>
    <t>03959</t>
  </si>
  <si>
    <t>吳孟洲</t>
    <phoneticPr fontId="124" type="Hiragana"/>
  </si>
  <si>
    <t>高級管理師</t>
    <phoneticPr fontId="124" type="Hiragana"/>
  </si>
  <si>
    <t>2022/12/26</t>
  </si>
  <si>
    <t>作業員(駐后里美光)</t>
  </si>
  <si>
    <t>2022/12/22</t>
  </si>
  <si>
    <t>堆高機</t>
  </si>
  <si>
    <t>12/19加保</t>
    <phoneticPr fontId="124" type="Hiragana"/>
  </si>
  <si>
    <t>03960</t>
  </si>
  <si>
    <t>柯懿倫</t>
    <phoneticPr fontId="124" type="Hiragana"/>
  </si>
  <si>
    <t>夾子車司機</t>
    <phoneticPr fontId="124" type="Hiragana"/>
  </si>
  <si>
    <t>南區二倉儲物流</t>
    <phoneticPr fontId="124" type="Hiragana"/>
  </si>
  <si>
    <t>南區業務二課</t>
    <phoneticPr fontId="124" type="Hiragana"/>
  </si>
  <si>
    <t>12/21加保</t>
    <phoneticPr fontId="124" type="Hiragana"/>
  </si>
  <si>
    <t>03961</t>
  </si>
  <si>
    <t>03962</t>
  </si>
  <si>
    <t>03963</t>
  </si>
  <si>
    <t>S00091</t>
    <phoneticPr fontId="124" type="Hiragana"/>
  </si>
  <si>
    <t>03964</t>
    <phoneticPr fontId="124" type="Hiragana"/>
  </si>
  <si>
    <t>熊美姿</t>
    <phoneticPr fontId="0" type="Hiragana"/>
  </si>
  <si>
    <t>03957</t>
    <phoneticPr fontId="0" type="Hiragana"/>
  </si>
  <si>
    <t>12/24退保</t>
    <phoneticPr fontId="0" type="Hiragana"/>
  </si>
  <si>
    <t>03965</t>
  </si>
  <si>
    <t>12/26加保</t>
    <phoneticPr fontId="124" type="Hiragana"/>
  </si>
  <si>
    <t>12/22加保</t>
    <phoneticPr fontId="124" type="Hiragana"/>
  </si>
  <si>
    <t>12/27退保</t>
    <phoneticPr fontId="0" type="Hiragana"/>
  </si>
  <si>
    <t>留停轉離職</t>
    <phoneticPr fontId="0" type="Hiragana"/>
  </si>
  <si>
    <t>2022/12/28寫離職單</t>
    <phoneticPr fontId="0" type="Hiragana"/>
  </si>
  <si>
    <t>12/28退保</t>
    <phoneticPr fontId="0" type="Hiragana"/>
  </si>
  <si>
    <t>03964</t>
  </si>
  <si>
    <t>主管問題</t>
    <phoneticPr fontId="0" type="Hiragana"/>
  </si>
  <si>
    <t>陳端華</t>
    <phoneticPr fontId="0" type="Hiragana"/>
  </si>
  <si>
    <t>2023/01/03</t>
  </si>
  <si>
    <t>作業員(駐二林矽品)</t>
  </si>
  <si>
    <t xml:space="preserve">作業員(晚班) </t>
  </si>
  <si>
    <t>03966</t>
    <phoneticPr fontId="124" type="Hiragana"/>
  </si>
  <si>
    <t>03967</t>
  </si>
  <si>
    <t>2023/1/1</t>
    <phoneticPr fontId="124" type="Hiragana"/>
  </si>
  <si>
    <t>工讀生轉正職</t>
    <phoneticPr fontId="124" type="Hiragana"/>
  </si>
  <si>
    <t>黃莉驊</t>
    <phoneticPr fontId="124" type="Hiragana"/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</si>
  <si>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</si>
  <si>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</si>
  <si>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</si>
  <si>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</si>
  <si>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</si>
  <si>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</si>
  <si>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</si>
  <si>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</si>
  <si>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</si>
  <si>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廢料採購課</t>
    <phoneticPr fontId="124" type="Hiragana"/>
  </si>
  <si>
    <t>美光電子專案</t>
    <phoneticPr fontId="124" type="Hiragana"/>
  </si>
  <si>
    <t>12/29退保</t>
    <phoneticPr fontId="0" type="Hiragana"/>
  </si>
  <si>
    <t>1/3退保</t>
    <phoneticPr fontId="0" type="Hiragana"/>
  </si>
  <si>
    <t>陳威宇</t>
    <phoneticPr fontId="0" type="Hiragana"/>
  </si>
  <si>
    <t>陳一鵬</t>
    <phoneticPr fontId="0" type="Hiragana"/>
  </si>
  <si>
    <t>潘文平</t>
    <phoneticPr fontId="0" type="Hiragana"/>
  </si>
  <si>
    <t>廖明珠</t>
    <phoneticPr fontId="0" type="Hiragana"/>
  </si>
  <si>
    <t>周宏昇</t>
    <phoneticPr fontId="124" type="Hiragana"/>
  </si>
  <si>
    <t>陳竑聿</t>
    <phoneticPr fontId="124" type="Hiragana"/>
  </si>
  <si>
    <t>石閔中</t>
    <phoneticPr fontId="124" type="Hiragana"/>
  </si>
  <si>
    <t>蔡慶淵</t>
    <phoneticPr fontId="124" type="Hiragana"/>
  </si>
  <si>
    <t>王柔淨</t>
    <phoneticPr fontId="124" type="Hiragana"/>
  </si>
  <si>
    <t>廖明珠</t>
    <phoneticPr fontId="124" type="Hiragana"/>
  </si>
  <si>
    <t>陳威宇</t>
    <phoneticPr fontId="124" type="Hiragana"/>
  </si>
  <si>
    <t>蔡鴻瑞</t>
    <phoneticPr fontId="124" type="Hiragana"/>
  </si>
  <si>
    <t>陳一鵬</t>
    <phoneticPr fontId="124" type="Hiragana"/>
  </si>
  <si>
    <t>潘文平</t>
    <phoneticPr fontId="124" type="Hiragana"/>
  </si>
  <si>
    <t>熊美姿</t>
    <phoneticPr fontId="124" type="Hiragana"/>
  </si>
  <si>
    <t>顏士婷</t>
    <phoneticPr fontId="124" type="Hiragana"/>
  </si>
  <si>
    <t>張耀文</t>
    <phoneticPr fontId="124" type="Hiragana"/>
  </si>
  <si>
    <t>黃鴻祥</t>
    <phoneticPr fontId="124" type="Hiragana"/>
  </si>
  <si>
    <t>林佑任</t>
    <phoneticPr fontId="124" type="Hiragana"/>
  </si>
  <si>
    <t>黃嘉鈴</t>
    <phoneticPr fontId="124" type="Hiragana"/>
  </si>
  <si>
    <t>中區一綜合服務</t>
    <phoneticPr fontId="124" type="Hiragana"/>
  </si>
  <si>
    <t>02973</t>
    <phoneticPr fontId="0" type="Hiragana"/>
  </si>
  <si>
    <t>2023/1/9</t>
    <phoneticPr fontId="124" type="Hiragana"/>
  </si>
  <si>
    <t>03977</t>
  </si>
  <si>
    <t>03978</t>
  </si>
  <si>
    <t>03979</t>
  </si>
  <si>
    <t>03980</t>
  </si>
  <si>
    <t>03981</t>
  </si>
  <si>
    <t>03982</t>
  </si>
  <si>
    <t>林佑任</t>
    <phoneticPr fontId="0" type="Hiragana"/>
  </si>
  <si>
    <t>賴俊宇</t>
    <phoneticPr fontId="0" type="Hiragana"/>
  </si>
  <si>
    <t>中區一綜合服務</t>
  </si>
  <si>
    <t>黃森和</t>
    <phoneticPr fontId="124" type="Hiragana"/>
  </si>
  <si>
    <t>2023/1/12</t>
    <phoneticPr fontId="35" type="Hiragana"/>
  </si>
  <si>
    <t>作業員(駐中科矽品)</t>
  </si>
  <si>
    <t>作業員(駐中工矽品)</t>
  </si>
  <si>
    <t>03983</t>
  </si>
  <si>
    <t>03984</t>
  </si>
  <si>
    <t>03985</t>
  </si>
  <si>
    <t>03986</t>
  </si>
  <si>
    <t>翁德芳</t>
    <phoneticPr fontId="0" type="Hiragana"/>
  </si>
  <si>
    <t>黃嘉鈴</t>
    <phoneticPr fontId="0" type="Hiragana"/>
  </si>
  <si>
    <t>許嘉昇</t>
    <phoneticPr fontId="0" type="Hiragana"/>
  </si>
  <si>
    <t>黃鴻祥</t>
    <phoneticPr fontId="0" type="Hiragana"/>
  </si>
  <si>
    <t>黃森和</t>
    <phoneticPr fontId="0" type="Hiragana"/>
  </si>
  <si>
    <t>中區一倉儲物流</t>
    <phoneticPr fontId="124" type="Hiragana"/>
  </si>
  <si>
    <t>1/9退保</t>
    <phoneticPr fontId="0" type="Hiragana"/>
  </si>
  <si>
    <t>施品佑</t>
    <phoneticPr fontId="0" type="Hiragana"/>
  </si>
  <si>
    <t>王柔淨</t>
    <phoneticPr fontId="0" type="Hiragana"/>
  </si>
  <si>
    <t>1/17退保</t>
  </si>
  <si>
    <t>1/18退保</t>
  </si>
  <si>
    <t>1/14退保</t>
    <phoneticPr fontId="0" type="Hiragana"/>
  </si>
  <si>
    <t>01490</t>
    <phoneticPr fontId="124" type="Hiragana"/>
  </si>
  <si>
    <t>1/20退保</t>
    <phoneticPr fontId="0" type="Hiragana"/>
  </si>
  <si>
    <t>1/29退保</t>
    <phoneticPr fontId="0" type="Hiragana"/>
  </si>
  <si>
    <t>1/3加保</t>
    <phoneticPr fontId="124" type="Hiragana"/>
  </si>
  <si>
    <t>1/9加保</t>
    <phoneticPr fontId="124" type="Hiragana"/>
  </si>
  <si>
    <t>1/12加保</t>
    <phoneticPr fontId="124" type="Hiragana"/>
  </si>
  <si>
    <t>1/16加保</t>
    <phoneticPr fontId="124" type="Hiragana"/>
  </si>
  <si>
    <t>1/1加保</t>
    <phoneticPr fontId="124" type="Hiragana"/>
  </si>
  <si>
    <t>其他</t>
    <phoneticPr fontId="0" type="Hiragana"/>
  </si>
  <si>
    <t>全興處理一課</t>
    <phoneticPr fontId="0" type="Hiragana"/>
  </si>
  <si>
    <t>另謀高就</t>
    <phoneticPr fontId="0" type="Hiragana"/>
  </si>
  <si>
    <t>1/31退保</t>
    <phoneticPr fontId="0" type="Hiragana"/>
  </si>
  <si>
    <t>個人問題</t>
    <phoneticPr fontId="0" type="Hiragana"/>
  </si>
  <si>
    <t>02048</t>
    <phoneticPr fontId="0" type="Hiragana"/>
  </si>
  <si>
    <t>竹北站-大豐</t>
    <phoneticPr fontId="124" type="Hiragana"/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</si>
  <si>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</si>
  <si>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</si>
  <si>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</si>
  <si>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</si>
  <si>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</si>
  <si>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</si>
  <si>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</si>
  <si>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</si>
  <si>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</si>
  <si>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2/3加保</t>
    <phoneticPr fontId="124" type="Hiragana"/>
  </si>
  <si>
    <t>2/1加保</t>
    <phoneticPr fontId="124" type="Hiragana"/>
  </si>
  <si>
    <t>2/2加保</t>
    <phoneticPr fontId="124" type="Hiragana"/>
  </si>
  <si>
    <t>林顥</t>
    <phoneticPr fontId="0" type="Hiragana"/>
  </si>
  <si>
    <t>劉書伃</t>
    <phoneticPr fontId="0" type="Hiragana"/>
  </si>
  <si>
    <t>紀又禎</t>
    <phoneticPr fontId="0" type="Hiragana"/>
  </si>
  <si>
    <t>張郁欣</t>
    <phoneticPr fontId="0" type="Hiragana"/>
  </si>
  <si>
    <t>范國勛</t>
    <phoneticPr fontId="0" type="Hiragana"/>
  </si>
  <si>
    <t>謝睿展</t>
    <phoneticPr fontId="0" type="Hiragana"/>
  </si>
  <si>
    <t>廖浩文</t>
    <phoneticPr fontId="0" type="Hiragana"/>
  </si>
  <si>
    <t>吳宗建</t>
    <phoneticPr fontId="0" type="Hiragana"/>
  </si>
  <si>
    <t>陳竑聿</t>
    <phoneticPr fontId="0" type="Hiragana"/>
  </si>
  <si>
    <t>陳泰源</t>
    <phoneticPr fontId="0" type="Hiragana"/>
  </si>
  <si>
    <t>張歐文</t>
    <phoneticPr fontId="0" type="Hiragana"/>
  </si>
  <si>
    <t>2/1~9/30因病留停</t>
    <phoneticPr fontId="0" type="Hiragana"/>
  </si>
  <si>
    <t>2/2退保</t>
    <phoneticPr fontId="0" type="Hiragana"/>
  </si>
  <si>
    <t>2/3退保</t>
  </si>
  <si>
    <t>2/4退保</t>
  </si>
  <si>
    <t>全興處理一課</t>
  </si>
  <si>
    <t>03996</t>
  </si>
  <si>
    <t>2023/2/6</t>
    <phoneticPr fontId="124" type="Hiragana"/>
  </si>
  <si>
    <t>2/6加保</t>
    <phoneticPr fontId="124" type="Hiragana"/>
  </si>
  <si>
    <t>個人問題</t>
    <phoneticPr fontId="0" type="Hiragana"/>
  </si>
  <si>
    <t>工時、休假問題</t>
    <phoneticPr fontId="0" type="Hiragana"/>
  </si>
  <si>
    <t>家庭因素</t>
    <phoneticPr fontId="0" type="Hiragana"/>
  </si>
  <si>
    <t>另謀高就</t>
    <phoneticPr fontId="0" type="Hiragana"/>
  </si>
  <si>
    <t>03997</t>
  </si>
  <si>
    <t>03998</t>
  </si>
  <si>
    <t>中區一倉儲物流</t>
    <phoneticPr fontId="124" type="Hiragana"/>
  </si>
  <si>
    <t>03999</t>
  </si>
  <si>
    <t>南區二倉儲物流</t>
    <phoneticPr fontId="124" type="Hiragana"/>
  </si>
  <si>
    <t>2023/2/7</t>
  </si>
  <si>
    <t>2023/2/13</t>
    <phoneticPr fontId="124" type="Hiragana"/>
  </si>
  <si>
    <t>黃家文</t>
    <phoneticPr fontId="0" type="Hiragana"/>
  </si>
  <si>
    <t>2/7退保</t>
    <phoneticPr fontId="0" type="Hiragana"/>
  </si>
  <si>
    <t>班長</t>
    <phoneticPr fontId="0" type="Hiragana"/>
  </si>
  <si>
    <t>北區業務三課</t>
    <phoneticPr fontId="0" type="Hiragana"/>
  </si>
  <si>
    <t>莊和軒</t>
    <phoneticPr fontId="124" type="Hiragana"/>
  </si>
  <si>
    <t>張郁欣</t>
    <phoneticPr fontId="124" type="Hiragana"/>
  </si>
  <si>
    <t>許嘉昇</t>
    <phoneticPr fontId="124" type="Hiragana"/>
  </si>
  <si>
    <t>李慶川</t>
    <phoneticPr fontId="124" type="Hiragana"/>
  </si>
  <si>
    <t>林顥</t>
    <phoneticPr fontId="124" type="Hiragana"/>
  </si>
  <si>
    <t>魏嘉葦</t>
    <phoneticPr fontId="124" type="Hiragana"/>
  </si>
  <si>
    <t>白俊毅</t>
    <phoneticPr fontId="124" type="Hiragana"/>
  </si>
  <si>
    <t>鄭芷昀</t>
    <phoneticPr fontId="124" type="Hiragana"/>
  </si>
  <si>
    <t>詹家柔</t>
    <phoneticPr fontId="124" type="Hiragana"/>
  </si>
  <si>
    <t>賴俊宇</t>
    <phoneticPr fontId="124" type="Hiragana"/>
  </si>
  <si>
    <t>孟育輝</t>
    <phoneticPr fontId="124" type="Hiragana"/>
  </si>
  <si>
    <t>林豪恩</t>
    <phoneticPr fontId="124" type="Hiragana"/>
  </si>
  <si>
    <t>劉書伃</t>
    <phoneticPr fontId="124" type="Hiragana"/>
  </si>
  <si>
    <t>紀又禎</t>
    <phoneticPr fontId="124" type="Hiragana"/>
  </si>
  <si>
    <t>謝睿展</t>
    <phoneticPr fontId="124" type="Hiragana"/>
  </si>
  <si>
    <t>范國勛</t>
    <phoneticPr fontId="124" type="Hiragana"/>
  </si>
  <si>
    <t>施品佑</t>
    <phoneticPr fontId="124" type="Hiragana"/>
  </si>
  <si>
    <t>陳彥傑</t>
    <phoneticPr fontId="124" type="Hiragana"/>
  </si>
  <si>
    <t>黃莉驊</t>
    <phoneticPr fontId="0" type="Hiragana"/>
  </si>
  <si>
    <t>2/9退保</t>
    <phoneticPr fontId="0" type="Hiragana"/>
  </si>
  <si>
    <t>04000</t>
  </si>
  <si>
    <t>2/8加保</t>
    <phoneticPr fontId="124" type="Hiragana"/>
  </si>
  <si>
    <t>家庭因素</t>
    <phoneticPr fontId="0" type="Hiragana"/>
  </si>
  <si>
    <t>蔡鴻瑞</t>
    <phoneticPr fontId="0" type="Hiragana"/>
  </si>
  <si>
    <t>作業員(駐湖口山葉)</t>
  </si>
  <si>
    <t>2023/02/16</t>
  </si>
  <si>
    <t>2/10退保</t>
    <phoneticPr fontId="0" type="Hiragana"/>
  </si>
  <si>
    <t>邱鈺婷</t>
    <phoneticPr fontId="124" type="Hiragana"/>
  </si>
  <si>
    <t>04001</t>
  </si>
  <si>
    <t>04002</t>
  </si>
  <si>
    <t>04003</t>
  </si>
  <si>
    <t>04004</t>
  </si>
  <si>
    <t>04005</t>
  </si>
  <si>
    <t>04006</t>
  </si>
  <si>
    <t>04007</t>
  </si>
  <si>
    <t>北二倉儲物流</t>
    <phoneticPr fontId="124" type="Hiragana"/>
  </si>
  <si>
    <t>王彬褣</t>
    <phoneticPr fontId="124" type="Hiragana"/>
  </si>
  <si>
    <t>北區二綜合服務</t>
    <phoneticPr fontId="124" type="Hiragana"/>
  </si>
  <si>
    <t>2/7加保</t>
    <phoneticPr fontId="124" type="Hiragana"/>
  </si>
  <si>
    <t>蔡中岳</t>
    <phoneticPr fontId="0" type="Hiragana"/>
  </si>
  <si>
    <t>2/11退保</t>
    <phoneticPr fontId="0" type="Hiragana"/>
  </si>
  <si>
    <t>2/13加保</t>
    <phoneticPr fontId="124" type="Hiragana"/>
  </si>
  <si>
    <t>2023/2/8</t>
    <phoneticPr fontId="124" type="Hiragana"/>
  </si>
  <si>
    <t>2/14退保</t>
    <phoneticPr fontId="0" type="Hiragana"/>
  </si>
  <si>
    <t>04008</t>
    <phoneticPr fontId="124" type="Hiragana"/>
  </si>
  <si>
    <t>葉衣琪</t>
    <phoneticPr fontId="124" type="Hiragana"/>
  </si>
  <si>
    <t>連續三日曠職解聘</t>
    <phoneticPr fontId="0" type="Hiragana"/>
  </si>
  <si>
    <t>楊淂鈞</t>
    <phoneticPr fontId="0" type="Hiragana"/>
  </si>
  <si>
    <t>劉啟楨</t>
    <phoneticPr fontId="124" type="Hiragana"/>
  </si>
  <si>
    <t>2/16退保</t>
  </si>
  <si>
    <t>04009</t>
  </si>
  <si>
    <t>04010</t>
  </si>
  <si>
    <t>2/16加保</t>
    <phoneticPr fontId="124" type="Hiragana"/>
  </si>
  <si>
    <t>吳星錦</t>
    <phoneticPr fontId="0" type="Hiragana"/>
  </si>
  <si>
    <r>
      <t>工作性質</t>
    </r>
    <r>
      <rPr>
        <sz val="12"/>
        <rFont val="Microsoft JhengHei UI"/>
        <family val="2"/>
        <charset val="136"/>
      </rPr>
      <t>、環境問題</t>
    </r>
    <phoneticPr fontId="0" type="Hiragana"/>
  </si>
  <si>
    <t>蕭榮仁</t>
    <phoneticPr fontId="0" type="Hiragana"/>
  </si>
  <si>
    <t>李豐光</t>
    <phoneticPr fontId="0" type="Hiragana"/>
  </si>
  <si>
    <t>2/17退保</t>
    <phoneticPr fontId="0" type="Hiragana"/>
  </si>
  <si>
    <t>豐動-拆解觀光課</t>
    <phoneticPr fontId="124" type="Hiragana"/>
  </si>
  <si>
    <t>04011</t>
  </si>
  <si>
    <t>04012</t>
  </si>
  <si>
    <t>04013</t>
  </si>
  <si>
    <t>04014</t>
  </si>
  <si>
    <t>莊和軒</t>
    <phoneticPr fontId="0" type="Hiragana"/>
  </si>
  <si>
    <t>副專員</t>
    <phoneticPr fontId="124" type="Hiragana"/>
  </si>
  <si>
    <t>張維誠</t>
    <phoneticPr fontId="0" type="Hiragana"/>
  </si>
  <si>
    <t>2/18退保</t>
    <phoneticPr fontId="0" type="Hiragana"/>
  </si>
  <si>
    <t>04015</t>
  </si>
  <si>
    <t>林金燕</t>
    <phoneticPr fontId="124" type="Hiragana"/>
  </si>
  <si>
    <t>曾宏群</t>
    <phoneticPr fontId="124" type="Hiragana"/>
  </si>
  <si>
    <t>2/20加保</t>
    <phoneticPr fontId="124" type="Hiragana"/>
  </si>
  <si>
    <t>家電回收課</t>
    <phoneticPr fontId="124" type="Hiragana"/>
  </si>
  <si>
    <t>助理管理師</t>
    <phoneticPr fontId="124" type="Hiragana"/>
  </si>
  <si>
    <t>04016</t>
    <phoneticPr fontId="124" type="Hiragana"/>
  </si>
  <si>
    <t>2/21退保</t>
    <phoneticPr fontId="0" type="Hiragana"/>
  </si>
  <si>
    <t>2/23退保</t>
    <phoneticPr fontId="0" type="Hiragana"/>
  </si>
  <si>
    <t>全興處理一課</t>
    <phoneticPr fontId="0" type="Hiragana"/>
  </si>
  <si>
    <t>專案管理師</t>
  </si>
  <si>
    <t>作業員(駐中壢日月光)</t>
  </si>
  <si>
    <t>04017</t>
  </si>
  <si>
    <t>留職停薪2023/3/1~9/30</t>
    <phoneticPr fontId="0" type="Hiragana"/>
  </si>
  <si>
    <t>工讀生(晚班)</t>
  </si>
  <si>
    <t>04018</t>
  </si>
  <si>
    <t>04019</t>
  </si>
  <si>
    <t>04020</t>
  </si>
  <si>
    <t>04021</t>
  </si>
  <si>
    <t>04022</t>
  </si>
  <si>
    <t>張書毓</t>
    <phoneticPr fontId="124" type="Hiragana"/>
  </si>
  <si>
    <t>鍾品溱</t>
    <phoneticPr fontId="124" type="Hiragana"/>
  </si>
  <si>
    <t>黃子瑞</t>
    <phoneticPr fontId="124" type="Hiragana"/>
  </si>
  <si>
    <t>廖千坤</t>
    <phoneticPr fontId="124" type="Hiragana"/>
  </si>
  <si>
    <t>王順賓</t>
    <phoneticPr fontId="124" type="Hiragana"/>
  </si>
  <si>
    <t>黃品翰</t>
    <phoneticPr fontId="124" type="Hiragana"/>
  </si>
  <si>
    <t>2/21加保</t>
    <phoneticPr fontId="124" type="Hiragana"/>
  </si>
  <si>
    <t>豐動-現場服務課</t>
    <phoneticPr fontId="124" type="Hiragana"/>
  </si>
  <si>
    <t>北區一綜合服務</t>
    <phoneticPr fontId="124" type="Hiragana"/>
  </si>
  <si>
    <t>家庭因素</t>
    <phoneticPr fontId="0" type="Hiragana"/>
  </si>
  <si>
    <t>3/1退保</t>
    <phoneticPr fontId="0" type="Hiragana"/>
  </si>
  <si>
    <t>2/28退保</t>
    <phoneticPr fontId="0" type="Hiragana"/>
  </si>
  <si>
    <t>金馬站-大豐</t>
    <phoneticPr fontId="0" type="Hiragana"/>
  </si>
  <si>
    <t>李家行</t>
    <phoneticPr fontId="0" type="Hiragana"/>
  </si>
  <si>
    <t>戴宥心</t>
    <phoneticPr fontId="0" type="Hiragana"/>
  </si>
  <si>
    <t>林侑松</t>
    <phoneticPr fontId="0" type="Hiragana"/>
  </si>
  <si>
    <t>吳孟洲</t>
    <phoneticPr fontId="0" type="Hiragana"/>
  </si>
  <si>
    <t>曾偉龍</t>
    <phoneticPr fontId="0" type="Hiragana"/>
  </si>
  <si>
    <t>黃堉綸</t>
    <phoneticPr fontId="0" type="Hiragana"/>
  </si>
  <si>
    <t>范毓貞</t>
    <phoneticPr fontId="0" type="Hiragana"/>
  </si>
  <si>
    <t>邱鈺婷</t>
    <phoneticPr fontId="0" type="Hiragana"/>
  </si>
  <si>
    <t>李育郎</t>
    <phoneticPr fontId="0" type="Hiragana"/>
  </si>
  <si>
    <t>張耀文</t>
    <phoneticPr fontId="0" type="Hiragana"/>
  </si>
  <si>
    <t>邱浩瑄</t>
    <phoneticPr fontId="0" type="Hiragana"/>
  </si>
  <si>
    <t>高瑋宏</t>
    <phoneticPr fontId="0" type="Hiragana"/>
  </si>
  <si>
    <t>周耀宏</t>
    <phoneticPr fontId="0" type="Hiragana"/>
  </si>
  <si>
    <t>張琬楓</t>
    <phoneticPr fontId="0" type="Hiragana"/>
  </si>
  <si>
    <t>陳彥傑</t>
    <phoneticPr fontId="0" type="Hiragana"/>
  </si>
  <si>
    <t>04023</t>
  </si>
  <si>
    <t>3/1加保</t>
    <phoneticPr fontId="124" type="Hiragana"/>
  </si>
  <si>
    <t>04024</t>
  </si>
  <si>
    <t>04025</t>
  </si>
  <si>
    <t>業務部行政管理課</t>
    <phoneticPr fontId="124" type="Hiragana"/>
  </si>
  <si>
    <t>營運管理部</t>
    <phoneticPr fontId="124" type="Hiragana"/>
  </si>
  <si>
    <t>04026</t>
  </si>
  <si>
    <t>戴宥心</t>
    <phoneticPr fontId="124" type="Hiragana"/>
  </si>
  <si>
    <t>黃翊雄</t>
    <phoneticPr fontId="124" type="Hiragana"/>
  </si>
  <si>
    <t>洪紫苑</t>
    <phoneticPr fontId="124" type="Hiragana"/>
  </si>
  <si>
    <t>范毓貞</t>
    <phoneticPr fontId="124" type="Hiragana"/>
  </si>
  <si>
    <t>曾偉龍</t>
    <phoneticPr fontId="124" type="Hiragana"/>
  </si>
  <si>
    <t>蕭孟樺</t>
    <phoneticPr fontId="124" type="Hiragana"/>
  </si>
  <si>
    <t>黃家文</t>
    <phoneticPr fontId="124" type="Hiragana"/>
  </si>
  <si>
    <t>周耀宏</t>
    <phoneticPr fontId="124" type="Hiragana"/>
  </si>
  <si>
    <t>張維誠</t>
    <phoneticPr fontId="124" type="Hiragana"/>
  </si>
  <si>
    <t>黃堉綸</t>
    <phoneticPr fontId="124" type="Hiragana"/>
  </si>
  <si>
    <t>黃綉婷</t>
    <phoneticPr fontId="124" type="Hiragana"/>
  </si>
  <si>
    <t>邱浩瑄</t>
    <phoneticPr fontId="124" type="Hiragana"/>
  </si>
  <si>
    <t>高瑋宏</t>
    <phoneticPr fontId="124" type="Hiragana"/>
  </si>
  <si>
    <t>張琬楓</t>
    <phoneticPr fontId="124" type="Hiragana"/>
  </si>
  <si>
    <t>謝宗佑</t>
    <phoneticPr fontId="124" type="Hiragana"/>
  </si>
  <si>
    <t>林芳建</t>
    <phoneticPr fontId="124" type="Hiragana"/>
  </si>
  <si>
    <t>謝正倫</t>
    <phoneticPr fontId="124" type="Hiragana"/>
  </si>
  <si>
    <t>吳鋐庭</t>
    <phoneticPr fontId="124" type="Hiragana"/>
  </si>
  <si>
    <t>吳星錦</t>
    <phoneticPr fontId="124" type="Hiragana"/>
  </si>
  <si>
    <t>李豐光</t>
    <phoneticPr fontId="124" type="Hiragana"/>
  </si>
  <si>
    <t>殳敏</t>
    <phoneticPr fontId="124" type="Hiragana"/>
  </si>
  <si>
    <t>陳柏任</t>
    <phoneticPr fontId="124" type="Hiragana"/>
  </si>
  <si>
    <t>班長</t>
    <phoneticPr fontId="0" type="Hiragana"/>
  </si>
  <si>
    <t>3/2加保</t>
    <phoneticPr fontId="124" type="Hiragana"/>
  </si>
  <si>
    <t>3/2退保</t>
    <phoneticPr fontId="0" type="Hiragana"/>
  </si>
  <si>
    <t>洪宜樺</t>
    <phoneticPr fontId="0" type="Hiragana"/>
  </si>
  <si>
    <t>北區業務一課</t>
    <phoneticPr fontId="0" type="Hiragana"/>
  </si>
  <si>
    <t>3/3退保</t>
    <phoneticPr fontId="0" type="Hiragana"/>
  </si>
  <si>
    <t>3/6加保</t>
    <phoneticPr fontId="124" type="Hiragana"/>
  </si>
  <si>
    <t>03126</t>
    <phoneticPr fontId="0" type="Hiragana"/>
  </si>
  <si>
    <t>外場人員</t>
    <phoneticPr fontId="0" type="Hiragana"/>
  </si>
  <si>
    <t>3/7退保</t>
    <phoneticPr fontId="0" type="Hiragana"/>
  </si>
  <si>
    <t>搬家結婚</t>
    <phoneticPr fontId="0" type="Hiragana"/>
  </si>
  <si>
    <t>3.5噸司機(駐土城耀華)</t>
  </si>
  <si>
    <t>媒體公關課</t>
  </si>
  <si>
    <t>04027</t>
  </si>
  <si>
    <t>04028</t>
  </si>
  <si>
    <t>04029</t>
  </si>
  <si>
    <t>行銷課</t>
    <phoneticPr fontId="124" type="Hiragana"/>
  </si>
  <si>
    <t>04030</t>
  </si>
  <si>
    <t>3/9加保</t>
    <phoneticPr fontId="124" type="Hiragana"/>
  </si>
  <si>
    <t>柯宗佑</t>
    <phoneticPr fontId="124" type="Hiragana"/>
  </si>
  <si>
    <t>3/10退保</t>
    <phoneticPr fontId="0" type="Hiragana"/>
  </si>
  <si>
    <t>04031</t>
  </si>
  <si>
    <t>孟育輝</t>
    <phoneticPr fontId="0" type="Hiragana"/>
  </si>
  <si>
    <t>另謀高就</t>
    <phoneticPr fontId="0" type="Hiragana"/>
  </si>
  <si>
    <t>3/13加保</t>
    <phoneticPr fontId="124" type="Hiragana"/>
  </si>
  <si>
    <t>04032</t>
  </si>
  <si>
    <t>04033</t>
  </si>
  <si>
    <t>04034</t>
  </si>
  <si>
    <t>04035</t>
  </si>
  <si>
    <t>3/15加保</t>
    <phoneticPr fontId="124" type="Hiragana"/>
  </si>
  <si>
    <t>燿華土城專案</t>
    <phoneticPr fontId="124" type="Hiragana"/>
  </si>
  <si>
    <t>2023/3/13</t>
    <phoneticPr fontId="124" type="Hiragana"/>
  </si>
  <si>
    <t>04036</t>
  </si>
  <si>
    <t>04037</t>
  </si>
  <si>
    <t>楊德景</t>
    <phoneticPr fontId="124" type="Hiragana"/>
  </si>
  <si>
    <t>楊德珂</t>
    <phoneticPr fontId="124" type="Hiragana"/>
  </si>
  <si>
    <t>外勞</t>
    <phoneticPr fontId="124" type="Hiragana"/>
  </si>
  <si>
    <t>3/16加保</t>
    <phoneticPr fontId="124" type="Hiragana"/>
  </si>
  <si>
    <t>3/16退保</t>
    <phoneticPr fontId="0" type="Hiragana"/>
  </si>
  <si>
    <t>黃翊雄</t>
    <phoneticPr fontId="0" type="Hiragana"/>
  </si>
  <si>
    <t>04038</t>
  </si>
  <si>
    <t>04039</t>
  </si>
  <si>
    <t>04040</t>
  </si>
  <si>
    <t>04041</t>
  </si>
  <si>
    <t>04042</t>
  </si>
  <si>
    <t>許尹菡</t>
    <phoneticPr fontId="124" type="Hiragana"/>
  </si>
  <si>
    <t>3/18退保</t>
    <phoneticPr fontId="0" type="Hiragana"/>
  </si>
  <si>
    <t>家庭因素</t>
    <phoneticPr fontId="0" type="Hiragana"/>
  </si>
  <si>
    <t>3/20退保</t>
    <phoneticPr fontId="0" type="Hiragana"/>
  </si>
  <si>
    <t>3/23退保</t>
    <phoneticPr fontId="0" type="Hiragana"/>
  </si>
  <si>
    <t>高緯君</t>
    <phoneticPr fontId="124" type="Hiragana"/>
  </si>
  <si>
    <t>3/20加保</t>
    <phoneticPr fontId="124" type="Hiragana"/>
  </si>
  <si>
    <t>3/23加保</t>
    <phoneticPr fontId="124" type="Hiragana"/>
  </si>
  <si>
    <t>3/25退保</t>
    <phoneticPr fontId="0" type="Hiragana"/>
  </si>
  <si>
    <t>2023/4/1~2024/4/30</t>
    <phoneticPr fontId="0" type="Hiragana"/>
  </si>
  <si>
    <t>豐動-現場服務課</t>
    <phoneticPr fontId="0" type="Hiragana"/>
  </si>
  <si>
    <t>陳威連</t>
    <phoneticPr fontId="0" type="Hiragana"/>
  </si>
  <si>
    <t>范友福</t>
    <phoneticPr fontId="0" type="Hiragana"/>
  </si>
  <si>
    <t>04043</t>
  </si>
  <si>
    <t>04044</t>
  </si>
  <si>
    <t>林建宏</t>
    <phoneticPr fontId="124" type="Hiragana"/>
  </si>
  <si>
    <t>3/27加保</t>
    <phoneticPr fontId="124" type="Hiragana"/>
  </si>
  <si>
    <t>蔣旻傑</t>
    <phoneticPr fontId="0" type="Hiragana"/>
  </si>
  <si>
    <t>04045</t>
  </si>
  <si>
    <t>04046</t>
  </si>
  <si>
    <t>4/7結清，4/8離境</t>
    <phoneticPr fontId="0" type="Hiragana"/>
  </si>
  <si>
    <t>04047</t>
  </si>
  <si>
    <t>3/31退保</t>
    <phoneticPr fontId="0" type="Hiragana"/>
  </si>
  <si>
    <t>王恩美</t>
    <phoneticPr fontId="124" type="Hiragana"/>
  </si>
  <si>
    <t>4/4退保</t>
    <phoneticPr fontId="0" type="Hiragana"/>
  </si>
  <si>
    <t>4/6退保</t>
  </si>
  <si>
    <t>4/30退保</t>
  </si>
  <si>
    <t>曾美媛</t>
    <phoneticPr fontId="124" type="Hiragana"/>
  </si>
  <si>
    <t>房瑋翎</t>
    <phoneticPr fontId="124" type="Hiragana"/>
  </si>
  <si>
    <t>許家睿</t>
    <phoneticPr fontId="124" type="Hiragana"/>
  </si>
  <si>
    <t>劉佳臻</t>
    <phoneticPr fontId="124" type="Hiragana"/>
  </si>
  <si>
    <t>鄭智豪</t>
    <phoneticPr fontId="124" type="Hiragana"/>
  </si>
  <si>
    <t>林子堯</t>
    <phoneticPr fontId="124" type="Hiragana"/>
  </si>
  <si>
    <t>陳泰宏</t>
    <phoneticPr fontId="124" type="Hiragana"/>
  </si>
  <si>
    <t>巫明進</t>
    <phoneticPr fontId="124" type="Hiragana"/>
  </si>
  <si>
    <t>張惠雯</t>
    <phoneticPr fontId="124" type="Hiragana"/>
  </si>
  <si>
    <t>呂致良</t>
    <phoneticPr fontId="124" type="Hiragana"/>
  </si>
  <si>
    <t>范綱欣</t>
    <phoneticPr fontId="124" type="Hiragana"/>
  </si>
  <si>
    <t>蔣旻傑</t>
    <phoneticPr fontId="124" type="Hiragana"/>
  </si>
  <si>
    <t>陳威連</t>
    <phoneticPr fontId="124" type="Hiragana"/>
  </si>
  <si>
    <t>王奕智</t>
    <phoneticPr fontId="124" type="Hiragana"/>
  </si>
  <si>
    <t>范友福</t>
    <phoneticPr fontId="124" type="Hiragana"/>
  </si>
  <si>
    <t>葉俊麟</t>
    <phoneticPr fontId="124" type="Hiragana"/>
  </si>
  <si>
    <t>北區一倉儲物流</t>
    <phoneticPr fontId="124" type="Hiragana"/>
  </si>
  <si>
    <t>2023/4/10</t>
    <phoneticPr fontId="124" type="Hiragana"/>
  </si>
  <si>
    <t>04048</t>
    <phoneticPr fontId="124" type="Hiragana"/>
  </si>
  <si>
    <t>4/8退保</t>
    <phoneticPr fontId="0" type="Hiragana"/>
  </si>
  <si>
    <t>劉佳臻</t>
    <phoneticPr fontId="0" type="Hiragana"/>
  </si>
  <si>
    <t>鄭智豪</t>
    <phoneticPr fontId="0" type="Hiragana"/>
  </si>
  <si>
    <t>曾宏群</t>
    <phoneticPr fontId="0" type="Hiragana"/>
  </si>
  <si>
    <t>張書毓</t>
    <phoneticPr fontId="0" type="Hiragana"/>
  </si>
  <si>
    <t>王詩逢</t>
    <phoneticPr fontId="0" type="Hiragana"/>
  </si>
  <si>
    <t>葉俊麟</t>
    <phoneticPr fontId="0" type="Hiragana"/>
  </si>
  <si>
    <t>曾美媛</t>
    <phoneticPr fontId="0" type="Hiragana"/>
  </si>
  <si>
    <t>巫明進</t>
    <phoneticPr fontId="0" type="Hiragana"/>
  </si>
  <si>
    <t>林建宏</t>
    <phoneticPr fontId="0" type="Hiragana"/>
  </si>
  <si>
    <t>帕拉達</t>
    <phoneticPr fontId="0" type="Hiragana"/>
  </si>
  <si>
    <t>戴哲瑋</t>
    <phoneticPr fontId="0" type="Hiragana"/>
  </si>
  <si>
    <t>04049</t>
  </si>
  <si>
    <t>2023/4/1</t>
    <phoneticPr fontId="124" type="Hiragana"/>
  </si>
  <si>
    <t>4/1加保</t>
    <phoneticPr fontId="124" type="Hiragana"/>
  </si>
  <si>
    <t>4/6加保</t>
    <phoneticPr fontId="124" type="Hiragana"/>
  </si>
  <si>
    <t>4/10加保</t>
    <phoneticPr fontId="124" type="Hiragana"/>
  </si>
  <si>
    <t>盧玉映</t>
    <phoneticPr fontId="124" type="Hiragana"/>
  </si>
  <si>
    <t>4/11退保</t>
    <phoneticPr fontId="0" type="Hiragana"/>
  </si>
  <si>
    <t>4/11加保</t>
    <phoneticPr fontId="124" type="Hiragana"/>
  </si>
  <si>
    <t>04050</t>
  </si>
  <si>
    <t>04051</t>
  </si>
  <si>
    <t>04052</t>
  </si>
  <si>
    <t>2023/4/13</t>
    <phoneticPr fontId="124" type="Hiragana"/>
  </si>
  <si>
    <t>04053</t>
  </si>
  <si>
    <t>04054</t>
  </si>
  <si>
    <t>4/12加保</t>
  </si>
  <si>
    <t>李姍妮</t>
    <phoneticPr fontId="0" type="Hiragana"/>
  </si>
  <si>
    <t>4/13退保</t>
    <phoneticPr fontId="0" type="Hiragana"/>
  </si>
  <si>
    <t>4/14退保</t>
  </si>
  <si>
    <t>繼續升學</t>
    <phoneticPr fontId="0" type="Hiragana"/>
  </si>
  <si>
    <t>國際部進出口管理課</t>
    <phoneticPr fontId="0" type="Hiragana"/>
  </si>
  <si>
    <t>黃品翰</t>
    <phoneticPr fontId="0" type="Hiragana"/>
  </si>
  <si>
    <t>資遣</t>
    <phoneticPr fontId="0" type="Hiragana"/>
  </si>
  <si>
    <t>另謀高就</t>
    <phoneticPr fontId="0" type="Hiragana"/>
  </si>
  <si>
    <t>04055</t>
  </si>
  <si>
    <t>04056</t>
  </si>
  <si>
    <t>04057</t>
  </si>
  <si>
    <t>04058</t>
  </si>
  <si>
    <t>北區二綜合服務</t>
    <phoneticPr fontId="124" type="Hiragana"/>
  </si>
  <si>
    <t>中區一倉儲物流</t>
    <phoneticPr fontId="124" type="Hiragana"/>
  </si>
  <si>
    <t>神岡站</t>
    <phoneticPr fontId="124" type="Hiragana"/>
  </si>
  <si>
    <t>4/13加保</t>
    <phoneticPr fontId="124" type="Hiragana"/>
  </si>
  <si>
    <t>4/17加保</t>
    <phoneticPr fontId="124" type="Hiragana"/>
  </si>
  <si>
    <t>4/18加保</t>
  </si>
  <si>
    <t>其他</t>
    <phoneticPr fontId="0" type="Hiragana"/>
  </si>
  <si>
    <t>黃亦聖</t>
    <phoneticPr fontId="124" type="Hiragana"/>
  </si>
  <si>
    <t>04059</t>
  </si>
  <si>
    <t>04060</t>
  </si>
  <si>
    <t>4/20退保</t>
    <phoneticPr fontId="0" type="Hiragana"/>
  </si>
  <si>
    <t>2023/4/20</t>
    <phoneticPr fontId="124" type="Hiragana"/>
  </si>
  <si>
    <t>4/20加保</t>
    <phoneticPr fontId="124" type="Hiragana"/>
  </si>
  <si>
    <t>月離職</t>
    <phoneticPr fontId="0" type="Hiragana"/>
  </si>
  <si>
    <t>月新進</t>
  </si>
  <si>
    <t>04061</t>
    <phoneticPr fontId="124" type="Hiragana"/>
  </si>
  <si>
    <t>林彥伶</t>
    <phoneticPr fontId="0" type="Hiragana"/>
  </si>
  <si>
    <t>黃綉婷</t>
    <phoneticPr fontId="0" type="Hiragana"/>
  </si>
  <si>
    <t>04062</t>
  </si>
  <si>
    <t>04063</t>
  </si>
  <si>
    <t>04064</t>
  </si>
  <si>
    <t>04065</t>
  </si>
  <si>
    <t>04066</t>
  </si>
  <si>
    <t>陳柏任</t>
    <phoneticPr fontId="0" type="Hiragana"/>
  </si>
  <si>
    <t>張君豪</t>
    <phoneticPr fontId="124" type="Hiragana"/>
  </si>
  <si>
    <t>柯廷穎</t>
    <phoneticPr fontId="124" type="Hiragana"/>
  </si>
  <si>
    <t>張順成</t>
    <phoneticPr fontId="124" type="Hiragana"/>
  </si>
  <si>
    <t>寧義銘</t>
    <phoneticPr fontId="124" type="Hiragana"/>
  </si>
  <si>
    <t>郭晉豪</t>
    <phoneticPr fontId="124" type="Hiragana"/>
  </si>
  <si>
    <t>賴德銓</t>
    <phoneticPr fontId="124" type="Hiragana"/>
  </si>
  <si>
    <t>吳妮珈</t>
    <phoneticPr fontId="124" type="Hiragana"/>
  </si>
  <si>
    <t>李苑綺</t>
    <phoneticPr fontId="124" type="Hiragana"/>
  </si>
  <si>
    <t>吳文祥</t>
    <phoneticPr fontId="124" type="Hiragana"/>
  </si>
  <si>
    <t>曾偉寧</t>
    <phoneticPr fontId="124" type="Hiragana"/>
  </si>
  <si>
    <t>倪國仁</t>
    <phoneticPr fontId="124" type="Hiragana"/>
  </si>
  <si>
    <t>林志遠</t>
    <phoneticPr fontId="124" type="Hiragana"/>
  </si>
  <si>
    <t>王宥樺</t>
    <phoneticPr fontId="124" type="Hiragana"/>
  </si>
  <si>
    <t>楊嘉宏</t>
    <phoneticPr fontId="124" type="Hiragana"/>
  </si>
  <si>
    <t>呂淑玲</t>
    <phoneticPr fontId="124" type="Hiragana"/>
  </si>
  <si>
    <t>陳世容</t>
    <phoneticPr fontId="124" type="Hiragana"/>
  </si>
  <si>
    <t>林芳建</t>
    <phoneticPr fontId="0" type="Hiragana"/>
  </si>
  <si>
    <t>陳泰宏</t>
    <phoneticPr fontId="0" type="Hiragana"/>
  </si>
  <si>
    <t>呂致良</t>
    <phoneticPr fontId="0" type="Hiragana"/>
  </si>
  <si>
    <t>鄭芷昀</t>
    <phoneticPr fontId="0" type="Hiragana"/>
  </si>
  <si>
    <t>張順成</t>
    <phoneticPr fontId="0" type="Hiragana"/>
  </si>
  <si>
    <t>盧玉映</t>
    <phoneticPr fontId="0" type="Hiragana"/>
  </si>
  <si>
    <t>吳文祥</t>
    <phoneticPr fontId="0" type="Hiragana"/>
  </si>
  <si>
    <t>倪國仁</t>
    <phoneticPr fontId="0" type="Hiragana"/>
  </si>
  <si>
    <t>楊嘉宏</t>
    <phoneticPr fontId="0" type="Hiragana"/>
  </si>
  <si>
    <t>呂淑玲</t>
    <phoneticPr fontId="0" type="Hiragana"/>
  </si>
  <si>
    <t>王宥樺</t>
    <phoneticPr fontId="0" type="Hiragana"/>
  </si>
  <si>
    <t>曾偉寧</t>
    <phoneticPr fontId="0" type="Hiragana"/>
  </si>
  <si>
    <t>楊全利</t>
    <phoneticPr fontId="0" type="Hiragana"/>
  </si>
  <si>
    <t>黃亦聖</t>
    <phoneticPr fontId="0" type="Hiragana"/>
  </si>
  <si>
    <t>林清祥</t>
    <phoneticPr fontId="0" type="Hiragana"/>
  </si>
  <si>
    <t>寧義銘</t>
    <phoneticPr fontId="0" type="Hiragana"/>
  </si>
  <si>
    <t>5/2加保</t>
    <phoneticPr fontId="124" type="Hiragana"/>
  </si>
  <si>
    <t>吳佐賢</t>
    <phoneticPr fontId="124" type="Hiragana"/>
  </si>
  <si>
    <t>2023/5/4</t>
    <phoneticPr fontId="124" type="Hiragana"/>
  </si>
  <si>
    <t>2023/5/2</t>
    <phoneticPr fontId="124" type="Hiragana"/>
  </si>
  <si>
    <t>04067</t>
  </si>
  <si>
    <t>04068</t>
  </si>
  <si>
    <t>5/4加保</t>
    <phoneticPr fontId="124" type="Hiragana"/>
  </si>
  <si>
    <t>蕭政良</t>
    <phoneticPr fontId="0" type="Hiragana"/>
  </si>
  <si>
    <t>陳賢鈺</t>
    <phoneticPr fontId="124" type="Hiragana"/>
  </si>
  <si>
    <t>04069</t>
  </si>
  <si>
    <t>04070</t>
  </si>
  <si>
    <t>資遣</t>
    <phoneticPr fontId="0" type="Hiragana"/>
  </si>
  <si>
    <t>5/8加保</t>
    <phoneticPr fontId="124" type="Hiragana"/>
  </si>
  <si>
    <t>李宗營</t>
    <phoneticPr fontId="0" type="Hiragana"/>
  </si>
  <si>
    <t>李宗營</t>
    <phoneticPr fontId="124" type="Hiragana"/>
  </si>
  <si>
    <t>5/5退保</t>
    <phoneticPr fontId="0" type="Hiragana"/>
  </si>
  <si>
    <t>工作性質</t>
    <phoneticPr fontId="0" type="Hiragana"/>
  </si>
  <si>
    <t>張國海</t>
    <phoneticPr fontId="124" type="Hiragana"/>
  </si>
  <si>
    <t>葉嘉宗</t>
    <phoneticPr fontId="124" type="Hiragana"/>
  </si>
  <si>
    <t>04071</t>
  </si>
  <si>
    <t>04072</t>
  </si>
  <si>
    <t>南區業務二課</t>
    <phoneticPr fontId="124" type="Hiragana"/>
  </si>
  <si>
    <t>3.5噸司機</t>
    <phoneticPr fontId="124" type="Hiragana"/>
  </si>
  <si>
    <t>5/9退保</t>
    <phoneticPr fontId="0" type="Hiragana"/>
  </si>
  <si>
    <t>5/10加保</t>
    <phoneticPr fontId="124" type="Hiragana"/>
  </si>
  <si>
    <t>04073</t>
  </si>
  <si>
    <t>04074</t>
  </si>
  <si>
    <t>葉尤娜</t>
    <phoneticPr fontId="124" type="Hiragana"/>
  </si>
  <si>
    <t>鄭又嘉</t>
    <phoneticPr fontId="124" type="Hiragana"/>
  </si>
  <si>
    <t>北區二倉儲物流</t>
    <phoneticPr fontId="124" type="Hiragana"/>
  </si>
  <si>
    <t>04075</t>
  </si>
  <si>
    <t>04076</t>
  </si>
  <si>
    <t>04077</t>
  </si>
  <si>
    <t>04078</t>
  </si>
  <si>
    <t>04079</t>
  </si>
  <si>
    <t>04080</t>
  </si>
  <si>
    <t>04081</t>
  </si>
  <si>
    <t>戴秉駿</t>
    <phoneticPr fontId="0" type="Hiragana"/>
  </si>
  <si>
    <t>2023/5/18</t>
    <phoneticPr fontId="124" type="Hiragana"/>
  </si>
  <si>
    <t>2023/5/22</t>
    <phoneticPr fontId="124" type="Hiragana"/>
  </si>
  <si>
    <t>家庭因素</t>
    <phoneticPr fontId="0" type="Hiragana"/>
  </si>
  <si>
    <t>2023/5/2</t>
  </si>
  <si>
    <t>2023/5/4</t>
  </si>
  <si>
    <t>2023/5/18</t>
  </si>
  <si>
    <t>2023/5/22</t>
  </si>
  <si>
    <t>5/10退保</t>
  </si>
  <si>
    <t>5/12退保</t>
  </si>
  <si>
    <t>5/15退保</t>
  </si>
  <si>
    <t>5/16退保</t>
  </si>
  <si>
    <t>5/31退保</t>
  </si>
  <si>
    <t>03610</t>
  </si>
  <si>
    <t>03214</t>
  </si>
  <si>
    <t>03389</t>
  </si>
  <si>
    <t>04016</t>
  </si>
  <si>
    <t>環境問題</t>
    <phoneticPr fontId="0" type="Hiragana"/>
  </si>
  <si>
    <t>4/7退保</t>
    <phoneticPr fontId="0" type="Hiragana"/>
  </si>
  <si>
    <t>04082</t>
  </si>
  <si>
    <t>04083</t>
  </si>
  <si>
    <t>04084</t>
  </si>
  <si>
    <t>04085</t>
  </si>
  <si>
    <t>中區一倉儲物流</t>
    <phoneticPr fontId="124" type="Hiragana"/>
  </si>
  <si>
    <t>2023/5/24</t>
  </si>
  <si>
    <t>2023/5/24</t>
    <phoneticPr fontId="124" type="Hiragana"/>
  </si>
  <si>
    <t>豐動-拆解觀光課</t>
    <phoneticPr fontId="124" type="Hiragana"/>
  </si>
  <si>
    <t>竹北站</t>
    <phoneticPr fontId="124" type="Hiragana"/>
  </si>
  <si>
    <t>羅永誠</t>
    <phoneticPr fontId="124" type="Hiragana"/>
  </si>
  <si>
    <t>北區業務一課</t>
    <phoneticPr fontId="124" type="Hiragana"/>
  </si>
  <si>
    <t>春日站轉調</t>
    <phoneticPr fontId="124" type="Hiragana"/>
  </si>
  <si>
    <t>全興造粒課</t>
    <phoneticPr fontId="124" type="Hiragana"/>
  </si>
  <si>
    <t>外勞</t>
    <phoneticPr fontId="124" type="Hiragana"/>
  </si>
  <si>
    <t>鄭文賢</t>
    <phoneticPr fontId="0" type="Hiragana"/>
  </si>
  <si>
    <t>陳慧敏</t>
    <phoneticPr fontId="0" type="Hiragana"/>
  </si>
  <si>
    <t>吳佐賢</t>
    <phoneticPr fontId="0" type="Hiragana"/>
  </si>
  <si>
    <t>柯廷穎</t>
    <phoneticPr fontId="0" type="Hiragana"/>
  </si>
  <si>
    <t>葉嘉宗</t>
    <phoneticPr fontId="0" type="Hiragana"/>
  </si>
  <si>
    <t>王壹男</t>
    <phoneticPr fontId="0" type="Hiragana"/>
  </si>
  <si>
    <t>陳曄萱</t>
    <phoneticPr fontId="0" type="Hiragana"/>
  </si>
  <si>
    <t>周世洋</t>
    <phoneticPr fontId="0" type="Hiragana"/>
  </si>
  <si>
    <t>高緯君</t>
    <phoneticPr fontId="0" type="Hiragana"/>
  </si>
  <si>
    <t>林煌渝</t>
    <phoneticPr fontId="0" type="Hiragana"/>
  </si>
  <si>
    <t>朋吉</t>
    <phoneticPr fontId="124" type="Hiragana"/>
  </si>
  <si>
    <t>2023/5/29</t>
    <phoneticPr fontId="124" type="Hiragana"/>
  </si>
  <si>
    <t>薩瑪</t>
    <phoneticPr fontId="0" type="Hiragana"/>
  </si>
  <si>
    <t>環境問題</t>
    <phoneticPr fontId="0" type="Hiragana"/>
  </si>
  <si>
    <t>01554</t>
    <phoneticPr fontId="0" type="Hiragana"/>
  </si>
  <si>
    <t>全興處理一課</t>
    <phoneticPr fontId="0" type="Hiragana"/>
  </si>
  <si>
    <t>退休</t>
    <phoneticPr fontId="0" type="Hiragana"/>
  </si>
  <si>
    <t>04083</t>
    <phoneticPr fontId="124" type="Hiragana"/>
  </si>
  <si>
    <t>6/3離境退保</t>
    <phoneticPr fontId="0" type="Hiragana"/>
  </si>
  <si>
    <t>何基章</t>
    <phoneticPr fontId="0" type="Hiragana"/>
  </si>
  <si>
    <t>外場人員</t>
    <phoneticPr fontId="0" type="Hiragana"/>
  </si>
  <si>
    <t>2023/6/8~2023/12/31留職停薪</t>
    <phoneticPr fontId="0" type="Hiragana"/>
  </si>
  <si>
    <t>留職停薪</t>
    <phoneticPr fontId="0" type="Hiragana"/>
  </si>
  <si>
    <t>有健保</t>
    <phoneticPr fontId="0" type="Hiragana"/>
  </si>
  <si>
    <t>5/18退保</t>
  </si>
  <si>
    <t>5/20退保</t>
  </si>
  <si>
    <t>5/22退保</t>
  </si>
  <si>
    <t>5/25退保</t>
  </si>
  <si>
    <t>外勞</t>
  </si>
  <si>
    <t>2022/12/04</t>
  </si>
  <si>
    <t>04086</t>
    <phoneticPr fontId="124" type="Hiragana"/>
  </si>
  <si>
    <t>04087</t>
    <phoneticPr fontId="124" type="Hiragana"/>
  </si>
  <si>
    <t>許家睿</t>
    <phoneticPr fontId="0" type="Hiragana"/>
  </si>
  <si>
    <t>蔡淑娟</t>
    <phoneticPr fontId="0" type="Hiragana"/>
  </si>
  <si>
    <t>彭㴒証</t>
    <phoneticPr fontId="0" type="Hiragana"/>
  </si>
  <si>
    <t>柯宗佑</t>
    <phoneticPr fontId="0" type="Hiragana"/>
  </si>
  <si>
    <t>北區一倉儲物流</t>
    <phoneticPr fontId="124" type="Hiragana"/>
  </si>
  <si>
    <t>豐動-餐飲組</t>
    <phoneticPr fontId="124" type="Hiragana"/>
  </si>
  <si>
    <t>04088</t>
  </si>
  <si>
    <t>豐動-現場服務課</t>
  </si>
  <si>
    <t>實習生</t>
  </si>
  <si>
    <t>04089</t>
  </si>
  <si>
    <t>04090</t>
  </si>
  <si>
    <t>2023/6/5</t>
    <phoneticPr fontId="124" type="Hiragana"/>
  </si>
  <si>
    <t>2023/6/12</t>
    <phoneticPr fontId="124" type="Hiragana"/>
  </si>
  <si>
    <t>04091</t>
  </si>
  <si>
    <t>04092</t>
  </si>
  <si>
    <t>2023/6/8</t>
  </si>
  <si>
    <t>2023/6/12</t>
  </si>
  <si>
    <t>3.5噸司機</t>
    <phoneticPr fontId="124" type="Hiragana"/>
  </si>
  <si>
    <t>04093</t>
  </si>
  <si>
    <t>04094</t>
  </si>
  <si>
    <t>04095</t>
  </si>
  <si>
    <t>助理會計</t>
    <phoneticPr fontId="124" type="Hiragana"/>
  </si>
  <si>
    <t>薪資問題</t>
    <phoneticPr fontId="0" type="Hiragana"/>
  </si>
  <si>
    <t>03846</t>
  </si>
  <si>
    <t>S00077</t>
  </si>
  <si>
    <t>03864</t>
  </si>
  <si>
    <t>02946</t>
  </si>
  <si>
    <t>國際部行政課</t>
  </si>
  <si>
    <t>03857</t>
  </si>
  <si>
    <t>S00076</t>
  </si>
  <si>
    <t>S00074</t>
  </si>
  <si>
    <t>S00081</t>
  </si>
  <si>
    <t>2022/8/18</t>
  </si>
  <si>
    <t>2022/8/17</t>
  </si>
  <si>
    <t>03767</t>
  </si>
  <si>
    <t>03828</t>
  </si>
  <si>
    <t>03798</t>
  </si>
  <si>
    <t>03543</t>
  </si>
  <si>
    <t>03595</t>
  </si>
  <si>
    <t>儲備司機</t>
  </si>
  <si>
    <t>2022/9/5</t>
  </si>
  <si>
    <t>2022/8/24</t>
  </si>
  <si>
    <t>03640</t>
  </si>
  <si>
    <t>03097</t>
  </si>
  <si>
    <t>竹北站-大豐</t>
  </si>
  <si>
    <t>S00084</t>
  </si>
  <si>
    <t>03729</t>
  </si>
  <si>
    <t>2022/10/3</t>
  </si>
  <si>
    <t>03882</t>
  </si>
  <si>
    <t>2022/9/1</t>
  </si>
  <si>
    <t>03648</t>
  </si>
  <si>
    <t>2021/2/21；4/6</t>
  </si>
  <si>
    <t>2022/12/05</t>
  </si>
  <si>
    <t>華亞科專案</t>
  </si>
  <si>
    <t>2023/1/9</t>
  </si>
  <si>
    <t>2023/1/1</t>
  </si>
  <si>
    <t>S00085</t>
  </si>
  <si>
    <t>2023/1/12</t>
  </si>
  <si>
    <t>01490</t>
  </si>
  <si>
    <t>場外服務人員</t>
  </si>
  <si>
    <t>宏偉</t>
  </si>
  <si>
    <t>H0025</t>
  </si>
  <si>
    <t>2021/4/13</t>
  </si>
  <si>
    <t>03757</t>
  </si>
  <si>
    <t>02048</t>
  </si>
  <si>
    <t>中班外場人員</t>
  </si>
  <si>
    <t>營運管理部</t>
  </si>
  <si>
    <t>03674</t>
  </si>
  <si>
    <t>03751</t>
  </si>
  <si>
    <t>2023/2/13</t>
  </si>
  <si>
    <t>宏偉處理廠</t>
  </si>
  <si>
    <t>H0019</t>
  </si>
  <si>
    <t>2022/2/16</t>
  </si>
  <si>
    <t>03966</t>
  </si>
  <si>
    <t>2023/2/6</t>
  </si>
  <si>
    <t>03626</t>
  </si>
  <si>
    <t>03642</t>
  </si>
  <si>
    <t>03666</t>
  </si>
  <si>
    <t>2021/4/12</t>
  </si>
  <si>
    <t>03676</t>
  </si>
  <si>
    <t>03005</t>
  </si>
  <si>
    <t>03738</t>
  </si>
  <si>
    <t>03487</t>
  </si>
  <si>
    <t>03202</t>
  </si>
  <si>
    <t>03328</t>
  </si>
  <si>
    <t>03801</t>
  </si>
  <si>
    <t>2022/2/7</t>
  </si>
  <si>
    <t>2023/3/13</t>
  </si>
  <si>
    <t>2023/4/13</t>
  </si>
  <si>
    <t>2023/4/20</t>
  </si>
  <si>
    <t>03579</t>
  </si>
  <si>
    <t>03641</t>
  </si>
  <si>
    <t>資遣</t>
    <phoneticPr fontId="0" type="Hiragana"/>
  </si>
  <si>
    <t>6/9~6/19謀職假</t>
    <phoneticPr fontId="0" type="Hiragana"/>
  </si>
  <si>
    <t>組長</t>
    <phoneticPr fontId="0" type="Hiragana"/>
  </si>
  <si>
    <t>陳妙奇</t>
    <phoneticPr fontId="124" type="Hiragana"/>
  </si>
  <si>
    <t>鄭文賢</t>
    <phoneticPr fontId="124" type="Hiragana"/>
  </si>
  <si>
    <t>李文傑</t>
    <phoneticPr fontId="124" type="Hiragana"/>
  </si>
  <si>
    <t>鄭桐旭</t>
    <phoneticPr fontId="124" type="Hiragana"/>
  </si>
  <si>
    <t>王壹男</t>
    <phoneticPr fontId="124" type="Hiragana"/>
  </si>
  <si>
    <t>陳慧敏</t>
    <phoneticPr fontId="124" type="Hiragana"/>
  </si>
  <si>
    <t>王安琪</t>
    <phoneticPr fontId="124" type="Hiragana"/>
  </si>
  <si>
    <t>陳曄萱</t>
    <phoneticPr fontId="124" type="Hiragana"/>
  </si>
  <si>
    <t>黃秋萍</t>
    <phoneticPr fontId="124" type="Hiragana"/>
  </si>
  <si>
    <t>吳宗祐</t>
    <phoneticPr fontId="124" type="Hiragana"/>
  </si>
  <si>
    <t>周世洋</t>
    <phoneticPr fontId="124" type="Hiragana"/>
  </si>
  <si>
    <t>黃志豪</t>
    <phoneticPr fontId="124" type="Hiragana"/>
  </si>
  <si>
    <t>林煌渝</t>
    <phoneticPr fontId="124" type="Hiragana"/>
  </si>
  <si>
    <t>何基章</t>
    <phoneticPr fontId="124" type="Hiragana"/>
  </si>
  <si>
    <t>電商部之後轉豐動</t>
    <phoneticPr fontId="124" type="Hiragana"/>
  </si>
  <si>
    <t>林筵喻</t>
    <phoneticPr fontId="0" type="Hiragana"/>
  </si>
  <si>
    <t>北區業務一課</t>
    <phoneticPr fontId="0" type="Hiragana"/>
  </si>
  <si>
    <t>簡明輝</t>
    <phoneticPr fontId="0" type="Hiragana"/>
  </si>
  <si>
    <t>倉儲物流專員</t>
    <phoneticPr fontId="124" type="Hiragana"/>
  </si>
  <si>
    <t>作業員</t>
    <phoneticPr fontId="124" type="Hiragana"/>
  </si>
  <si>
    <t>04096</t>
  </si>
  <si>
    <t>04097</t>
  </si>
  <si>
    <t>04098</t>
  </si>
  <si>
    <t>中區業務三課</t>
    <phoneticPr fontId="0" type="Hiragana"/>
  </si>
  <si>
    <t>6/1加保</t>
  </si>
  <si>
    <t>2023/6/5</t>
  </si>
  <si>
    <t>6/5加保</t>
  </si>
  <si>
    <t>6/12加保</t>
  </si>
  <si>
    <t>6/8加保</t>
  </si>
  <si>
    <t>6/19加保</t>
  </si>
  <si>
    <t>6/20加保</t>
  </si>
  <si>
    <t>04050</t>
    <phoneticPr fontId="124" type="Hiragana"/>
  </si>
  <si>
    <t>03131</t>
    <phoneticPr fontId="124" type="Hiragana"/>
  </si>
  <si>
    <t>場外服務人員</t>
    <phoneticPr fontId="124" type="Hiragana"/>
  </si>
  <si>
    <t>早班作業員</t>
  </si>
  <si>
    <t>宏偉處理課</t>
    <phoneticPr fontId="0" type="Hiragana"/>
  </si>
  <si>
    <t>搬家結婚</t>
    <phoneticPr fontId="0" type="Hiragana"/>
  </si>
  <si>
    <t>環境問題</t>
    <phoneticPr fontId="0" type="Hiragana"/>
  </si>
  <si>
    <t>04099</t>
  </si>
  <si>
    <t>04100</t>
  </si>
  <si>
    <t>04101</t>
  </si>
  <si>
    <t>另謀高就</t>
    <phoneticPr fontId="0" type="Hiragana"/>
  </si>
  <si>
    <t>6/5退保</t>
  </si>
  <si>
    <t>6/6退保</t>
  </si>
  <si>
    <t>03538</t>
  </si>
  <si>
    <t>03859</t>
  </si>
  <si>
    <t>6/9退保</t>
  </si>
  <si>
    <t>H0009</t>
  </si>
  <si>
    <t>6/19退保</t>
  </si>
  <si>
    <t>03098</t>
  </si>
  <si>
    <t>6/16退保</t>
  </si>
  <si>
    <t>6/17退保</t>
  </si>
  <si>
    <t>6/21退保</t>
  </si>
  <si>
    <t>03678</t>
  </si>
  <si>
    <t>6/30退保</t>
  </si>
  <si>
    <t>張國海</t>
    <phoneticPr fontId="0" type="Hiragana"/>
  </si>
  <si>
    <t>潘玉簪</t>
    <phoneticPr fontId="0" type="Hiragana"/>
  </si>
  <si>
    <t>廖千坤</t>
    <phoneticPr fontId="0" type="Hiragana"/>
  </si>
  <si>
    <t>全興處理一課</t>
    <phoneticPr fontId="124" type="Hiragana"/>
  </si>
  <si>
    <t>04102</t>
  </si>
  <si>
    <t>04103</t>
  </si>
  <si>
    <t>04104</t>
  </si>
  <si>
    <t>04105</t>
  </si>
  <si>
    <t>04106</t>
  </si>
  <si>
    <t>04107</t>
  </si>
  <si>
    <t>外勞</t>
    <phoneticPr fontId="124" type="Hiragana"/>
  </si>
  <si>
    <t>04108</t>
  </si>
  <si>
    <t>努雙</t>
    <phoneticPr fontId="124" type="Hiragana"/>
  </si>
  <si>
    <t>林洪泳淳</t>
    <phoneticPr fontId="124" type="Hiragana"/>
  </si>
  <si>
    <t>7/3入境加保</t>
    <phoneticPr fontId="124" type="Hiragana"/>
  </si>
  <si>
    <t>主任</t>
    <phoneticPr fontId="0" type="Hiragana"/>
  </si>
  <si>
    <t>綠色商品課</t>
    <phoneticPr fontId="0" type="Hiragana"/>
  </si>
  <si>
    <t>吳健明</t>
    <phoneticPr fontId="124" type="Hiragana"/>
  </si>
  <si>
    <t>孫詩紜</t>
    <phoneticPr fontId="124" type="Hiragana"/>
  </si>
  <si>
    <t>吳貴檳</t>
    <phoneticPr fontId="124" type="Hiragana"/>
  </si>
  <si>
    <t>陳禹軒</t>
    <phoneticPr fontId="124" type="Hiragana"/>
  </si>
  <si>
    <t>呂雨芳</t>
    <phoneticPr fontId="124" type="Hiragana"/>
  </si>
  <si>
    <t>張惠玲</t>
    <phoneticPr fontId="124" type="Hiragana"/>
  </si>
  <si>
    <t>葉曜睿</t>
    <phoneticPr fontId="124" type="Hiragana"/>
  </si>
  <si>
    <t>白福巴</t>
    <phoneticPr fontId="124" type="Hiragana"/>
  </si>
  <si>
    <t>郭文強</t>
    <phoneticPr fontId="124" type="Hiragana"/>
  </si>
  <si>
    <t>潘敬發</t>
    <phoneticPr fontId="124" type="Hiragana"/>
  </si>
  <si>
    <t>古欣茹</t>
    <phoneticPr fontId="124" type="Hiragana"/>
  </si>
  <si>
    <t>林佳龍</t>
    <phoneticPr fontId="124" type="Hiragana"/>
  </si>
  <si>
    <t>竇德華</t>
    <phoneticPr fontId="124" type="Hiragana"/>
  </si>
  <si>
    <t>陳坤生</t>
    <phoneticPr fontId="124" type="Hiragana"/>
  </si>
  <si>
    <t>曾佳慧</t>
    <phoneticPr fontId="124" type="Hiragana"/>
  </si>
  <si>
    <t>吳健明</t>
    <phoneticPr fontId="0" type="Hiragana"/>
  </si>
  <si>
    <t>呂雨芳</t>
    <phoneticPr fontId="0" type="Hiragana"/>
  </si>
  <si>
    <t>徐蓉偵</t>
    <phoneticPr fontId="0" type="Hiragana"/>
  </si>
  <si>
    <t>2023/7/10</t>
  </si>
  <si>
    <t>04109</t>
  </si>
  <si>
    <t>04110</t>
  </si>
  <si>
    <t>04111</t>
  </si>
  <si>
    <t>全興造粒課</t>
    <phoneticPr fontId="124" type="Hiragana"/>
  </si>
  <si>
    <t>蔡子揚</t>
    <phoneticPr fontId="0" type="Hiragana"/>
  </si>
  <si>
    <t>育嬰留停</t>
    <phoneticPr fontId="0" type="Hiragana"/>
  </si>
  <si>
    <t>楊竣盛</t>
    <phoneticPr fontId="0" type="Hiragana"/>
  </si>
  <si>
    <t>北區業務一課</t>
    <phoneticPr fontId="124" type="Hiragana"/>
  </si>
  <si>
    <t>作業員(宜蘭燿華)</t>
    <phoneticPr fontId="124" type="Hiragana"/>
  </si>
  <si>
    <t>04112</t>
  </si>
  <si>
    <t>2023/7/13</t>
  </si>
  <si>
    <t>2023/8/14</t>
  </si>
  <si>
    <t>04113</t>
  </si>
  <si>
    <t>陳妙奇</t>
    <phoneticPr fontId="0" type="Hiragana"/>
  </si>
  <si>
    <t>燿華宜蘭專案</t>
    <phoneticPr fontId="124" type="Hiragana"/>
  </si>
  <si>
    <t>家庭因素</t>
    <phoneticPr fontId="0" type="Hiragana"/>
  </si>
  <si>
    <t>上班時間：13:00~17:00</t>
  </si>
  <si>
    <t>2023/8/1</t>
  </si>
  <si>
    <t>04115</t>
  </si>
  <si>
    <t>林偉聖</t>
    <phoneticPr fontId="0" type="Hiragana"/>
  </si>
  <si>
    <t>2023/7/24</t>
  </si>
  <si>
    <t>職位</t>
    <phoneticPr fontId="0" type="Hiragana"/>
  </si>
  <si>
    <t>駕照</t>
    <phoneticPr fontId="0" type="Hiragana"/>
  </si>
  <si>
    <t>游秀榮</t>
    <phoneticPr fontId="0" type="Hiragana"/>
  </si>
  <si>
    <t>加盟通路部</t>
  </si>
  <si>
    <t>2023/8/7</t>
  </si>
  <si>
    <t>劉祥志</t>
    <phoneticPr fontId="124" type="Hiragana"/>
  </si>
  <si>
    <t>宏偉處理課</t>
    <phoneticPr fontId="124" type="Hiragana"/>
  </si>
  <si>
    <t>全興轉調宏偉</t>
    <phoneticPr fontId="124" type="Hiragana"/>
  </si>
  <si>
    <t>全興轉調宏偉</t>
    <phoneticPr fontId="0" type="Hiragana"/>
  </si>
  <si>
    <t>03657</t>
  </si>
  <si>
    <t>班長</t>
    <phoneticPr fontId="124" type="Hiragana"/>
  </si>
  <si>
    <t>04114</t>
  </si>
  <si>
    <t>美光晶圓專案</t>
    <phoneticPr fontId="124" type="Hiragana"/>
  </si>
  <si>
    <t>04116</t>
    <phoneticPr fontId="124" type="Hiragana"/>
  </si>
  <si>
    <t>作業員</t>
    <phoneticPr fontId="124" type="Hiragana"/>
  </si>
  <si>
    <t>7/1加保</t>
  </si>
  <si>
    <t>7/3加保</t>
  </si>
  <si>
    <t>7/5加保</t>
  </si>
  <si>
    <t>7/7加保</t>
  </si>
  <si>
    <t>7/10加保</t>
  </si>
  <si>
    <t>7/13加保</t>
  </si>
  <si>
    <t>7/24加保</t>
  </si>
  <si>
    <t>03432</t>
  </si>
  <si>
    <t>7/5退保</t>
  </si>
  <si>
    <t>04061</t>
  </si>
  <si>
    <t>7/11退保</t>
  </si>
  <si>
    <t>02256</t>
  </si>
  <si>
    <t>7/14退保</t>
  </si>
  <si>
    <t>7/15退保</t>
  </si>
  <si>
    <t>7/17退保</t>
  </si>
  <si>
    <t>03781</t>
  </si>
  <si>
    <t>03815</t>
  </si>
  <si>
    <t>5/11加保</t>
  </si>
  <si>
    <t>5/15加保</t>
  </si>
  <si>
    <t>5/18加保</t>
  </si>
  <si>
    <t>5/22加保</t>
  </si>
  <si>
    <t>5/24加保</t>
  </si>
  <si>
    <t>5/29加保</t>
  </si>
  <si>
    <t>6/26加保</t>
  </si>
  <si>
    <t>康納龍</t>
    <phoneticPr fontId="0" type="Hiragana"/>
  </si>
  <si>
    <t>馬那</t>
    <phoneticPr fontId="0" type="Hiragana"/>
  </si>
  <si>
    <t>吉沙達</t>
    <phoneticPr fontId="0" type="Hiragana"/>
  </si>
  <si>
    <t>替拉沙</t>
    <phoneticPr fontId="0" type="Hiragana"/>
  </si>
  <si>
    <t>全興處理二課</t>
  </si>
  <si>
    <t>卓毓翔</t>
    <phoneticPr fontId="0" type="Hiragana"/>
  </si>
  <si>
    <t>轉高雄分公司</t>
    <phoneticPr fontId="0" type="Hiragana"/>
  </si>
  <si>
    <t>04117</t>
    <phoneticPr fontId="124" type="Hiragana"/>
  </si>
  <si>
    <t>謝文新</t>
    <phoneticPr fontId="124" type="Hiragana"/>
  </si>
  <si>
    <t>2023/7/31</t>
    <phoneticPr fontId="124" type="Hiragana"/>
  </si>
  <si>
    <t>7/30加保</t>
    <phoneticPr fontId="124" type="Hiragana"/>
  </si>
  <si>
    <t>03207</t>
    <phoneticPr fontId="0" type="Hiragana"/>
  </si>
  <si>
    <t>7/27退保</t>
  </si>
  <si>
    <t>03400</t>
  </si>
  <si>
    <t>03501</t>
  </si>
  <si>
    <t>03546</t>
  </si>
  <si>
    <t>03692</t>
  </si>
  <si>
    <t>2021/7/1</t>
  </si>
  <si>
    <t>2023/8/2</t>
  </si>
  <si>
    <t>2023/8/21</t>
  </si>
  <si>
    <t>陳冠武</t>
  </si>
  <si>
    <t>03958</t>
    <phoneticPr fontId="124" type="Hiragana"/>
  </si>
  <si>
    <t>草屯站</t>
    <phoneticPr fontId="124" type="Hiragana"/>
  </si>
  <si>
    <t>轉草屯站</t>
    <phoneticPr fontId="124" type="Hiragana"/>
  </si>
  <si>
    <t>業務開發部</t>
    <phoneticPr fontId="124" type="Hiragana"/>
  </si>
  <si>
    <t>草屯站</t>
    <phoneticPr fontId="124" type="Hiragana"/>
  </si>
  <si>
    <t>轉草屯</t>
    <phoneticPr fontId="0" type="Hiragana"/>
  </si>
  <si>
    <t>王瑞杰</t>
    <phoneticPr fontId="0" type="Hiragana"/>
  </si>
  <si>
    <t>楊震寰</t>
    <phoneticPr fontId="0" type="Hiragana"/>
  </si>
  <si>
    <t>葉曜睿</t>
    <phoneticPr fontId="0" type="Hiragana"/>
  </si>
  <si>
    <t>會計課</t>
    <phoneticPr fontId="124" type="Hiragana"/>
  </si>
  <si>
    <t>S00092</t>
    <phoneticPr fontId="124" type="Hiragana"/>
  </si>
  <si>
    <t>財務部</t>
    <phoneticPr fontId="124" type="Hiragana"/>
  </si>
  <si>
    <t>S00093</t>
  </si>
  <si>
    <t>S00094</t>
  </si>
  <si>
    <t>7/31解約；8/3離境</t>
    <phoneticPr fontId="0" type="Hiragana"/>
  </si>
  <si>
    <t>7/31解約；8/1逃跑</t>
    <phoneticPr fontId="0" type="Hiragana"/>
  </si>
  <si>
    <t>8/3離境退保</t>
    <phoneticPr fontId="0" type="Hiragana"/>
  </si>
  <si>
    <t>8/2~8/27</t>
    <phoneticPr fontId="124" type="Hiragana"/>
  </si>
  <si>
    <t>8/2~8/31</t>
    <phoneticPr fontId="124" type="Hiragana"/>
  </si>
  <si>
    <t>8/3逃跑退保</t>
    <phoneticPr fontId="0" type="Hiragana"/>
  </si>
  <si>
    <t>吉達朋</t>
    <phoneticPr fontId="0" type="Hiragana"/>
  </si>
  <si>
    <t>軟體開發課</t>
  </si>
  <si>
    <t>03813</t>
  </si>
  <si>
    <t>電商處客服行銷課</t>
  </si>
  <si>
    <t>03281</t>
  </si>
  <si>
    <t>2023/8/7~2023/11/24留停</t>
    <phoneticPr fontId="0" type="Hiragana"/>
  </si>
  <si>
    <t>管理師</t>
    <phoneticPr fontId="124" type="Hiragana"/>
  </si>
  <si>
    <t>04118</t>
  </si>
  <si>
    <t>04119</t>
  </si>
  <si>
    <t>2021/3/15</t>
  </si>
  <si>
    <t>04120</t>
  </si>
  <si>
    <t>作業員</t>
    <phoneticPr fontId="124" type="Hiragana"/>
  </si>
  <si>
    <t>2023/8/10</t>
    <phoneticPr fontId="124" type="Hiragana"/>
  </si>
  <si>
    <t>褚玉霜</t>
    <phoneticPr fontId="124" type="Hiragana"/>
  </si>
  <si>
    <t>8/10退保</t>
    <phoneticPr fontId="0" type="Hiragana"/>
  </si>
  <si>
    <t>鄭達飛</t>
    <phoneticPr fontId="0" type="Hiragana"/>
  </si>
  <si>
    <t>2023/8/16</t>
  </si>
  <si>
    <t>林奕宇</t>
    <phoneticPr fontId="124" type="Hiragana"/>
  </si>
  <si>
    <t>蔡榮裕</t>
    <phoneticPr fontId="124" type="Hiragana"/>
  </si>
  <si>
    <t>陳昱華</t>
    <phoneticPr fontId="124" type="Hiragana"/>
  </si>
  <si>
    <t>2023/8/17</t>
  </si>
  <si>
    <t>家電客服課</t>
    <phoneticPr fontId="124" type="Hiragana"/>
  </si>
  <si>
    <t>北區二倉儲物流</t>
    <phoneticPr fontId="124" type="Hiragana"/>
  </si>
  <si>
    <t>南區一倉儲物流</t>
    <phoneticPr fontId="124" type="Hiragana"/>
  </si>
  <si>
    <t>04121</t>
  </si>
  <si>
    <t>04122</t>
  </si>
  <si>
    <t>04123</t>
  </si>
  <si>
    <t>04124</t>
  </si>
  <si>
    <t>黃子瑞</t>
    <phoneticPr fontId="0" type="Hiragana"/>
  </si>
  <si>
    <t>另謀高就</t>
    <phoneticPr fontId="0" type="Hiragana"/>
  </si>
  <si>
    <t>副管理師</t>
    <phoneticPr fontId="124" type="Hiragana"/>
  </si>
  <si>
    <t>企業客服課</t>
    <phoneticPr fontId="124" type="Hiragana"/>
  </si>
  <si>
    <t>柯秉杰</t>
    <phoneticPr fontId="124" type="Hiragana"/>
  </si>
  <si>
    <t>04125</t>
  </si>
  <si>
    <t>04126</t>
  </si>
  <si>
    <t>客服行銷課</t>
    <phoneticPr fontId="0" type="Hiragana"/>
  </si>
  <si>
    <t>個人問題</t>
    <phoneticPr fontId="0" type="Hiragana"/>
  </si>
  <si>
    <t>2023/9/18</t>
  </si>
  <si>
    <t>林子堯</t>
    <phoneticPr fontId="0" type="Hiragana"/>
  </si>
  <si>
    <t>另謀高就</t>
    <phoneticPr fontId="0" type="Hiragana"/>
  </si>
  <si>
    <t>8/17退保</t>
    <phoneticPr fontId="0" type="Hiragana"/>
  </si>
  <si>
    <t>全興處理一課</t>
    <phoneticPr fontId="124" type="Hiragana"/>
  </si>
  <si>
    <t>04127</t>
  </si>
  <si>
    <t>外場人員</t>
    <phoneticPr fontId="124" type="Hiragana"/>
  </si>
  <si>
    <t>02827</t>
    <phoneticPr fontId="0" type="Hiragana"/>
  </si>
  <si>
    <t>移工</t>
    <phoneticPr fontId="124" type="Hiragana"/>
  </si>
  <si>
    <t>孔吉</t>
    <phoneticPr fontId="124" type="Hiragana"/>
  </si>
  <si>
    <t>卡章</t>
    <phoneticPr fontId="124" type="Hiragana"/>
  </si>
  <si>
    <t>2023/10/2</t>
  </si>
  <si>
    <t>04128</t>
  </si>
  <si>
    <t>04129</t>
  </si>
  <si>
    <t>04130</t>
  </si>
  <si>
    <t>2023/8/28</t>
    <phoneticPr fontId="124" type="Hiragana"/>
  </si>
  <si>
    <t>移工</t>
  </si>
  <si>
    <t>S00091</t>
  </si>
  <si>
    <t>S00092</t>
  </si>
  <si>
    <t>儲備幹部</t>
    <phoneticPr fontId="124" type="Hiragana"/>
  </si>
  <si>
    <t>8/1加保</t>
  </si>
  <si>
    <t>8/7加保</t>
  </si>
  <si>
    <t>8/14加保</t>
  </si>
  <si>
    <t>8/10加保</t>
  </si>
  <si>
    <t>8/16加保</t>
  </si>
  <si>
    <t>8/21加保</t>
  </si>
  <si>
    <t>8/17加保</t>
  </si>
  <si>
    <t>8/28加保</t>
  </si>
  <si>
    <t>8/2加保</t>
  </si>
  <si>
    <t>法務及環安課</t>
    <phoneticPr fontId="124" type="Hiragana"/>
  </si>
  <si>
    <t>03967</t>
    <phoneticPr fontId="124" type="Hiragana"/>
  </si>
  <si>
    <t>合約到期</t>
    <phoneticPr fontId="0" type="Hiragana"/>
  </si>
  <si>
    <t>8/14退保</t>
  </si>
  <si>
    <t>8/18退保</t>
  </si>
  <si>
    <t>法務及環安課</t>
  </si>
  <si>
    <t>03671</t>
  </si>
  <si>
    <t>工安管理師</t>
  </si>
  <si>
    <t>8/19退保</t>
  </si>
  <si>
    <t>謝幸如</t>
    <phoneticPr fontId="124" type="Hiragana"/>
  </si>
  <si>
    <t>陳妍晴</t>
    <phoneticPr fontId="124" type="Hiragana"/>
  </si>
  <si>
    <t>蘇南茶</t>
    <phoneticPr fontId="124" type="Hiragana"/>
  </si>
  <si>
    <t>南隆</t>
    <phoneticPr fontId="124" type="Hiragana"/>
  </si>
  <si>
    <t>西里財</t>
    <phoneticPr fontId="124" type="Hiragana"/>
  </si>
  <si>
    <t>沙塔朋</t>
    <phoneticPr fontId="124" type="Hiragana"/>
  </si>
  <si>
    <t>吉達朋</t>
    <phoneticPr fontId="124" type="Hiragana"/>
  </si>
  <si>
    <t>替拉沙</t>
    <phoneticPr fontId="124" type="Hiragana"/>
  </si>
  <si>
    <t>張惠君</t>
    <phoneticPr fontId="124" type="Hiragana"/>
  </si>
  <si>
    <t>瓦尼</t>
    <phoneticPr fontId="124" type="Hiragana"/>
  </si>
  <si>
    <t>林啟仁</t>
    <phoneticPr fontId="124" type="Hiragana"/>
  </si>
  <si>
    <t>王瑞杰</t>
    <phoneticPr fontId="124" type="Hiragana"/>
  </si>
  <si>
    <t>游秀榮</t>
    <phoneticPr fontId="124" type="Hiragana"/>
  </si>
  <si>
    <t>鄭達飛</t>
    <phoneticPr fontId="124" type="Hiragana"/>
  </si>
  <si>
    <t>林郁涵</t>
    <phoneticPr fontId="124" type="Hiragana"/>
  </si>
  <si>
    <t>曾佳慧</t>
    <phoneticPr fontId="0" type="Hiragana"/>
  </si>
  <si>
    <t>04131</t>
  </si>
  <si>
    <t>作業員</t>
    <phoneticPr fontId="124" type="Hiragana"/>
  </si>
  <si>
    <t>許苡晴</t>
    <phoneticPr fontId="0" type="Hiragana"/>
  </si>
  <si>
    <t>謝榮家</t>
    <phoneticPr fontId="0" type="Hiragana"/>
  </si>
  <si>
    <t>盧文環</t>
    <phoneticPr fontId="0" type="Hiragana"/>
  </si>
  <si>
    <t>陳弘廷</t>
    <phoneticPr fontId="0" type="Hiragana"/>
  </si>
  <si>
    <t>吳承為</t>
    <phoneticPr fontId="0" type="Hiragana"/>
  </si>
  <si>
    <t>中區業務一課</t>
    <phoneticPr fontId="0" type="Hiragana"/>
  </si>
  <si>
    <t>個人問題</t>
    <phoneticPr fontId="0" type="Hiragana"/>
  </si>
  <si>
    <t>01596</t>
    <phoneticPr fontId="0" type="Hiragana"/>
  </si>
  <si>
    <t>南區業務一課</t>
    <phoneticPr fontId="0" type="Hiragana"/>
  </si>
  <si>
    <t>主管問題</t>
    <phoneticPr fontId="0" type="Hiragana"/>
  </si>
  <si>
    <t>白俊毅</t>
    <phoneticPr fontId="0" type="Hiragana"/>
  </si>
  <si>
    <t>8/27退保</t>
  </si>
  <si>
    <t>2023/9/5</t>
    <phoneticPr fontId="124" type="Hiragana"/>
  </si>
  <si>
    <t>家庭因素</t>
    <phoneticPr fontId="0" type="Hiragana"/>
  </si>
  <si>
    <t>謝幸如</t>
    <phoneticPr fontId="0" type="Hiragana"/>
  </si>
  <si>
    <t>賴昱璇</t>
    <phoneticPr fontId="0" type="Hiragana"/>
  </si>
  <si>
    <t>廖悅丞</t>
    <phoneticPr fontId="0" type="Hiragana"/>
  </si>
  <si>
    <t>9/7退保</t>
    <phoneticPr fontId="0" type="Hiragana"/>
  </si>
  <si>
    <t>04087</t>
    <phoneticPr fontId="0" type="Hiragana"/>
  </si>
  <si>
    <t>03034</t>
  </si>
  <si>
    <t>2023/9/14</t>
  </si>
  <si>
    <t>網管工程課</t>
    <phoneticPr fontId="124" type="Hiragana"/>
  </si>
  <si>
    <t>資訊部</t>
    <phoneticPr fontId="124" type="Hiragana"/>
  </si>
  <si>
    <t>高級工程師</t>
    <phoneticPr fontId="124" type="Hiragana"/>
  </si>
  <si>
    <t>04132</t>
  </si>
  <si>
    <t>新竹站</t>
    <phoneticPr fontId="124" type="Hiragana"/>
  </si>
  <si>
    <t>劉文正</t>
    <phoneticPr fontId="124" type="Hiragana"/>
  </si>
  <si>
    <t>3.5噸司機</t>
    <phoneticPr fontId="124" type="Hiragana"/>
  </si>
  <si>
    <t>04133</t>
  </si>
  <si>
    <t>另謀高就</t>
    <phoneticPr fontId="0" type="Hiragana"/>
  </si>
  <si>
    <t>作業員</t>
    <phoneticPr fontId="124" type="Hiragana"/>
  </si>
  <si>
    <t>04134</t>
  </si>
  <si>
    <t>劉啟楨</t>
    <phoneticPr fontId="0" type="Hiragana"/>
  </si>
  <si>
    <t>04135</t>
  </si>
  <si>
    <t>04136</t>
  </si>
  <si>
    <t>04137</t>
  </si>
  <si>
    <t>移工</t>
    <phoneticPr fontId="124" type="Hiragana"/>
  </si>
  <si>
    <t>11/1~4/30</t>
    <phoneticPr fontId="0" type="Hiragana"/>
  </si>
  <si>
    <t>04097</t>
    <phoneticPr fontId="0" type="Hiragana"/>
  </si>
  <si>
    <t>卓毓翔</t>
    <phoneticPr fontId="124" type="Hiragana"/>
  </si>
  <si>
    <t>談靜柔</t>
    <phoneticPr fontId="124" type="Hiragana"/>
  </si>
  <si>
    <t>盧文環</t>
    <phoneticPr fontId="124" type="Hiragana"/>
  </si>
  <si>
    <t>王子瑋</t>
    <phoneticPr fontId="124" type="Hiragana"/>
  </si>
  <si>
    <t>陳弘廷</t>
    <phoneticPr fontId="124" type="Hiragana"/>
  </si>
  <si>
    <t>吳承為</t>
    <phoneticPr fontId="124" type="Hiragana"/>
  </si>
  <si>
    <t>陳建富</t>
    <phoneticPr fontId="124" type="Hiragana"/>
  </si>
  <si>
    <t>賴昱璇</t>
    <phoneticPr fontId="124" type="Hiragana"/>
  </si>
  <si>
    <t>廖悅丞</t>
    <phoneticPr fontId="124" type="Hiragana"/>
  </si>
  <si>
    <t>許苡晴</t>
    <phoneticPr fontId="124" type="Hiragana"/>
  </si>
  <si>
    <t>謝榮家</t>
    <phoneticPr fontId="124" type="Hiragana"/>
  </si>
  <si>
    <t>連續曠職三天</t>
    <phoneticPr fontId="0" type="Hiragana"/>
  </si>
  <si>
    <t>9/4加保</t>
  </si>
  <si>
    <t>9/5加保</t>
  </si>
  <si>
    <t>9/13加保</t>
  </si>
  <si>
    <t>9/14加保</t>
  </si>
  <si>
    <t>全興處理二課</t>
    <phoneticPr fontId="124" type="Hiragana"/>
  </si>
  <si>
    <t>美光電子專案</t>
    <phoneticPr fontId="124" type="Hiragana"/>
  </si>
  <si>
    <t>2023/9/25</t>
  </si>
  <si>
    <t>回聘</t>
    <phoneticPr fontId="124" type="Hiragana"/>
  </si>
  <si>
    <t>李隆泰</t>
    <phoneticPr fontId="124" type="Hiragana"/>
  </si>
  <si>
    <t>大豐公司轉台南分公司</t>
    <phoneticPr fontId="124" type="Hiragana"/>
  </si>
  <si>
    <t>03676</t>
    <phoneticPr fontId="124" type="Hiragana"/>
  </si>
  <si>
    <t>南區業務一課</t>
    <phoneticPr fontId="124" type="Hiragana"/>
  </si>
  <si>
    <t>南區一倉儲物流</t>
    <phoneticPr fontId="124" type="Hiragana"/>
  </si>
  <si>
    <t>北區一倉儲物流</t>
    <phoneticPr fontId="124" type="Hiragana"/>
  </si>
  <si>
    <t>中區一倉儲物流</t>
    <phoneticPr fontId="124" type="Hiragana"/>
  </si>
  <si>
    <t>作業員</t>
    <phoneticPr fontId="124" type="Hiragana"/>
  </si>
  <si>
    <t>9/1退保</t>
  </si>
  <si>
    <t>9/6退保</t>
  </si>
  <si>
    <t>9/16退保</t>
  </si>
  <si>
    <t>9/17退保</t>
  </si>
  <si>
    <t>9/30退保</t>
  </si>
  <si>
    <t>2023/4/1</t>
  </si>
  <si>
    <t>9/28豐動加保計薪</t>
    <phoneticPr fontId="124" type="Hiragana"/>
  </si>
  <si>
    <t>04138</t>
  </si>
  <si>
    <t>04139</t>
  </si>
  <si>
    <t>04140</t>
  </si>
  <si>
    <t>04141</t>
  </si>
  <si>
    <t>9/25加保</t>
  </si>
  <si>
    <t>9/26退保</t>
  </si>
  <si>
    <t>周哲緯</t>
    <phoneticPr fontId="0" type="Hiragana"/>
  </si>
  <si>
    <t>林慶昇</t>
    <phoneticPr fontId="0" type="Hiragana"/>
  </si>
  <si>
    <t>宋鈞勳</t>
    <phoneticPr fontId="0" type="Hiragana"/>
  </si>
  <si>
    <t>大豐轉宏偉</t>
    <phoneticPr fontId="124" type="Hiragana"/>
  </si>
  <si>
    <t>盧秀煖</t>
    <phoneticPr fontId="124" type="Hiragana"/>
  </si>
  <si>
    <t>林維香</t>
    <phoneticPr fontId="124" type="Hiragana"/>
  </si>
  <si>
    <t>外場人員(晚班)</t>
  </si>
  <si>
    <t>吳宗儒</t>
    <phoneticPr fontId="124" type="Hiragana"/>
  </si>
  <si>
    <t>04142</t>
    <phoneticPr fontId="124" type="Hiragana"/>
  </si>
  <si>
    <t>04143</t>
  </si>
  <si>
    <t>04144</t>
  </si>
  <si>
    <t>周哲緯</t>
    <phoneticPr fontId="124" type="Hiragana"/>
  </si>
  <si>
    <t>吳芳儀</t>
    <phoneticPr fontId="124" type="Hiragana"/>
  </si>
  <si>
    <t>劉伯晟</t>
    <phoneticPr fontId="124" type="Hiragana"/>
  </si>
  <si>
    <t>劉金珠</t>
    <phoneticPr fontId="124" type="Hiragana"/>
  </si>
  <si>
    <t>張明雄</t>
    <phoneticPr fontId="124" type="Hiragana"/>
  </si>
  <si>
    <t>張志鴻</t>
    <phoneticPr fontId="124" type="Hiragana"/>
  </si>
  <si>
    <t>帕他拉功</t>
    <phoneticPr fontId="124" type="Hiragana"/>
  </si>
  <si>
    <t>林慶昇</t>
    <phoneticPr fontId="124" type="Hiragana"/>
  </si>
  <si>
    <t>張秀妃</t>
    <phoneticPr fontId="124" type="Hiragana"/>
  </si>
  <si>
    <t>宋鈞勳</t>
    <phoneticPr fontId="124" type="Hiragana"/>
  </si>
  <si>
    <t>劉炳辰</t>
    <phoneticPr fontId="124" type="Hiragana"/>
  </si>
  <si>
    <t>00108</t>
    <phoneticPr fontId="124" type="Hiragana"/>
  </si>
  <si>
    <t>01546</t>
    <phoneticPr fontId="124" type="Hiragana"/>
  </si>
  <si>
    <t>02903</t>
    <phoneticPr fontId="124" type="Hiragana"/>
  </si>
  <si>
    <t>03764</t>
    <phoneticPr fontId="124" type="Hiragana"/>
  </si>
  <si>
    <t>許尹菡</t>
    <phoneticPr fontId="0" type="Hiragana"/>
  </si>
  <si>
    <t>2023/10/11</t>
  </si>
  <si>
    <t>2023/10/16</t>
  </si>
  <si>
    <t>高級管理師</t>
    <phoneticPr fontId="124" type="Hiragana"/>
  </si>
  <si>
    <t>全興處理一課</t>
    <phoneticPr fontId="124" type="Hiragana"/>
  </si>
  <si>
    <t>黃芷瑩</t>
    <phoneticPr fontId="0" type="Hiragana"/>
  </si>
  <si>
    <t>劉德一</t>
    <phoneticPr fontId="124" type="Hiragana"/>
  </si>
  <si>
    <t>倉儲物流專員</t>
    <phoneticPr fontId="124" type="Hiragana"/>
  </si>
  <si>
    <t>北區業務二課</t>
    <phoneticPr fontId="124" type="Hiragana"/>
  </si>
  <si>
    <t>研發部</t>
    <phoneticPr fontId="124" type="Hiragana"/>
  </si>
  <si>
    <t>04145</t>
  </si>
  <si>
    <t>04146</t>
  </si>
  <si>
    <t>04147</t>
  </si>
  <si>
    <t>豐動-拆解觀光課</t>
    <phoneticPr fontId="124" type="Hiragana"/>
  </si>
  <si>
    <t>林豪恩</t>
    <phoneticPr fontId="0" type="Hiragana"/>
  </si>
  <si>
    <t xml:space="preserve"> </t>
    <phoneticPr fontId="0" type="Hiragana"/>
  </si>
  <si>
    <t>陳信廷</t>
    <phoneticPr fontId="0" type="Hiragana"/>
  </si>
  <si>
    <t>分選員</t>
    <phoneticPr fontId="124" type="Hiragana"/>
  </si>
  <si>
    <t>作業員</t>
    <phoneticPr fontId="124" type="Hiragana"/>
  </si>
  <si>
    <t>林郁涵</t>
    <phoneticPr fontId="0" type="Hiragana"/>
  </si>
  <si>
    <t>04148</t>
  </si>
  <si>
    <t>04149</t>
  </si>
  <si>
    <t>中區一倉儲物流</t>
    <phoneticPr fontId="124" type="Hiragana"/>
  </si>
  <si>
    <t>2023/10/16</t>
    <phoneticPr fontId="124" type="Hiragana"/>
  </si>
  <si>
    <t>古欣茹</t>
    <phoneticPr fontId="0" type="Hiragana"/>
  </si>
  <si>
    <t>合約到期</t>
    <phoneticPr fontId="0" type="Hiragana"/>
  </si>
  <si>
    <t>家庭因素</t>
    <phoneticPr fontId="0" type="Hiragana"/>
  </si>
  <si>
    <t>駐廠作業員(中壢日月光)</t>
  </si>
  <si>
    <t>04150</t>
  </si>
  <si>
    <t>彭啓志</t>
    <phoneticPr fontId="124" type="Hiragana"/>
  </si>
  <si>
    <t>10/19豐動加保計薪</t>
    <phoneticPr fontId="124" type="Hiragana"/>
  </si>
  <si>
    <t>03950</t>
    <phoneticPr fontId="0" type="Hiragana"/>
  </si>
  <si>
    <t>10/2加保</t>
  </si>
  <si>
    <t>10/16加保</t>
  </si>
  <si>
    <t>10/11加保</t>
  </si>
  <si>
    <t>10/18加保</t>
  </si>
  <si>
    <t>3.5噸司機</t>
    <phoneticPr fontId="124" type="Hiragana"/>
  </si>
  <si>
    <t>10/1加保</t>
  </si>
  <si>
    <t>10/6退保</t>
  </si>
  <si>
    <t>10/12退保</t>
  </si>
  <si>
    <t>03829</t>
  </si>
  <si>
    <t>10/13退保</t>
  </si>
  <si>
    <t>10/14退保</t>
  </si>
  <si>
    <t>04151</t>
    <phoneticPr fontId="124" type="Hiragana"/>
  </si>
  <si>
    <t>許政隆</t>
    <phoneticPr fontId="0" type="Hiragana"/>
  </si>
  <si>
    <t>大貨車司機</t>
  </si>
  <si>
    <t>2023/10/11</t>
    <phoneticPr fontId="124" type="Hiragana"/>
  </si>
  <si>
    <t>2023/10/18</t>
    <phoneticPr fontId="124" type="Hiragana"/>
  </si>
  <si>
    <t>2023/11/1</t>
    <phoneticPr fontId="124" type="Hiragana"/>
  </si>
  <si>
    <t>04152</t>
  </si>
  <si>
    <t>04153</t>
  </si>
  <si>
    <t>04154</t>
  </si>
  <si>
    <t>04155</t>
  </si>
  <si>
    <t>中區三倉儲物流</t>
  </si>
  <si>
    <t>五股分選廠專案</t>
    <phoneticPr fontId="124" type="Hiragana"/>
  </si>
  <si>
    <t>11/1加保</t>
  </si>
  <si>
    <t>11/2加保</t>
  </si>
  <si>
    <t>洪睿憶</t>
    <phoneticPr fontId="0" type="Hiragana"/>
  </si>
  <si>
    <t>10/27退保</t>
  </si>
  <si>
    <t>04156</t>
  </si>
  <si>
    <t>副專員</t>
    <phoneticPr fontId="124" type="Hiragana"/>
  </si>
  <si>
    <t>北區二倉儲物流</t>
    <phoneticPr fontId="124" type="Hiragana"/>
  </si>
  <si>
    <t>林洪泳淳</t>
    <phoneticPr fontId="0" type="Hiragana"/>
  </si>
  <si>
    <t>業務高級專員</t>
  </si>
  <si>
    <t>海雲歐</t>
    <phoneticPr fontId="124" type="Hiragana"/>
  </si>
  <si>
    <t>丁偉翔</t>
    <phoneticPr fontId="124" type="Hiragana"/>
  </si>
  <si>
    <t>陳彥成</t>
    <phoneticPr fontId="124" type="Hiragana"/>
  </si>
  <si>
    <t>林孝忠</t>
    <phoneticPr fontId="124" type="Hiragana"/>
  </si>
  <si>
    <t>梁毓凌</t>
    <phoneticPr fontId="124" type="Hiragana"/>
  </si>
  <si>
    <t>許政隆</t>
    <phoneticPr fontId="124" type="Hiragana"/>
  </si>
  <si>
    <t>林昕琦</t>
    <phoneticPr fontId="124" type="Hiragana"/>
  </si>
  <si>
    <t>11/6退保</t>
    <phoneticPr fontId="0" type="Hiragana"/>
  </si>
  <si>
    <t>資遣</t>
    <phoneticPr fontId="0" type="Hiragana"/>
  </si>
  <si>
    <t>中科駐廠作業員</t>
  </si>
  <si>
    <t>11/13加保</t>
  </si>
  <si>
    <t>04157</t>
  </si>
  <si>
    <t>中區業務一課</t>
    <phoneticPr fontId="124" type="Hiragana"/>
  </si>
  <si>
    <t>李凡</t>
    <phoneticPr fontId="124" type="Hiragana"/>
  </si>
  <si>
    <t>作業員</t>
    <phoneticPr fontId="124" type="Hiragana"/>
  </si>
  <si>
    <t>育嬰留停回聘</t>
    <phoneticPr fontId="124" type="Hiragana"/>
  </si>
  <si>
    <t>2023/12/4</t>
  </si>
  <si>
    <t>04158</t>
    <phoneticPr fontId="124" type="Hiragana"/>
  </si>
  <si>
    <t>梁毓凌</t>
    <phoneticPr fontId="0" type="Hiragana"/>
  </si>
  <si>
    <t>主管問題</t>
    <phoneticPr fontId="0" type="Hiragana"/>
  </si>
  <si>
    <t>劉德一</t>
    <phoneticPr fontId="0" type="Hiragana"/>
  </si>
  <si>
    <t>鄭依婷</t>
    <phoneticPr fontId="124" type="Hiragana"/>
  </si>
  <si>
    <t>林煌榮</t>
    <phoneticPr fontId="124" type="Hiragana"/>
  </si>
  <si>
    <t>張志偉</t>
    <phoneticPr fontId="124" type="Hiragana"/>
  </si>
  <si>
    <t>黃雪雲</t>
    <phoneticPr fontId="124" type="Hiragana"/>
  </si>
  <si>
    <t>丁怡尹</t>
    <phoneticPr fontId="124" type="Hiragana"/>
  </si>
  <si>
    <t>04159</t>
  </si>
  <si>
    <t>04160</t>
  </si>
  <si>
    <t>04162</t>
  </si>
  <si>
    <t>04163</t>
  </si>
  <si>
    <t>北區一倉儲物流</t>
    <phoneticPr fontId="124" type="Hiragana"/>
  </si>
  <si>
    <t>中區一綜合服務</t>
    <phoneticPr fontId="124" type="Hiragana"/>
  </si>
  <si>
    <t>12/6退保</t>
    <phoneticPr fontId="0" type="Hiragana"/>
  </si>
  <si>
    <t>12/7退保</t>
  </si>
  <si>
    <t>林佳龍</t>
    <phoneticPr fontId="0" type="Hiragana"/>
  </si>
  <si>
    <t>2023/12/18</t>
  </si>
  <si>
    <t>04164</t>
  </si>
  <si>
    <t>04165</t>
  </si>
  <si>
    <t>04166</t>
  </si>
  <si>
    <t>全興處理二課</t>
    <phoneticPr fontId="124" type="Hiragana"/>
  </si>
  <si>
    <t>移工</t>
    <phoneticPr fontId="124" type="Hiragana"/>
  </si>
  <si>
    <t>12/12入境加保</t>
    <phoneticPr fontId="124" type="Hiragana"/>
  </si>
  <si>
    <t>交通問題</t>
    <phoneticPr fontId="0" type="Hiragana"/>
  </si>
  <si>
    <t>合約到期</t>
    <phoneticPr fontId="0" type="Hiragana"/>
  </si>
  <si>
    <t>2023/12/24~2024/12/23</t>
    <phoneticPr fontId="0" type="Hiragana"/>
  </si>
  <si>
    <t>副管理師</t>
    <phoneticPr fontId="124" type="Hiragana"/>
  </si>
  <si>
    <t>04167</t>
  </si>
  <si>
    <t>駐廠作業員(中科矽品)</t>
  </si>
  <si>
    <t>2023/12/20</t>
    <phoneticPr fontId="124" type="Hiragana"/>
  </si>
  <si>
    <t>12/4加保</t>
  </si>
  <si>
    <t>12/18加保</t>
  </si>
  <si>
    <t>12/20加保</t>
  </si>
  <si>
    <t>04161</t>
    <phoneticPr fontId="124" type="Hiragana"/>
  </si>
  <si>
    <t>2023/12/20</t>
  </si>
  <si>
    <t>04142</t>
  </si>
  <si>
    <t>02785</t>
  </si>
  <si>
    <t>12/13退保</t>
  </si>
  <si>
    <t>03292</t>
  </si>
  <si>
    <t>王安琪</t>
    <phoneticPr fontId="0" type="Hiragana"/>
  </si>
  <si>
    <t>劉益群</t>
    <phoneticPr fontId="0" type="Hiragana"/>
  </si>
  <si>
    <t>南區業務一課</t>
    <phoneticPr fontId="0" type="Hiragana"/>
  </si>
  <si>
    <t>薪資結算至12/31</t>
    <phoneticPr fontId="0" type="Hiragana"/>
  </si>
  <si>
    <t>陳沛莞</t>
    <phoneticPr fontId="0" type="Hiragana"/>
  </si>
  <si>
    <t>資遣</t>
    <phoneticPr fontId="0" type="Hiragana"/>
  </si>
  <si>
    <t>2024/1/8</t>
  </si>
  <si>
    <t>行銷課</t>
    <phoneticPr fontId="124" type="Hiragana"/>
  </si>
  <si>
    <t>04168</t>
  </si>
  <si>
    <t>實習生</t>
    <phoneticPr fontId="124" type="Hiragana"/>
  </si>
  <si>
    <t>副管理師</t>
    <phoneticPr fontId="124" type="Hiragana"/>
  </si>
  <si>
    <t>資訊部</t>
    <phoneticPr fontId="124" type="Hiragana"/>
  </si>
  <si>
    <t>04169</t>
  </si>
  <si>
    <t>呂軍億</t>
    <phoneticPr fontId="124" type="Hiragana"/>
  </si>
  <si>
    <t>2024/1/1</t>
    <phoneticPr fontId="124" type="Hiragana"/>
  </si>
  <si>
    <t>回聘</t>
    <phoneticPr fontId="124" type="Hiragana"/>
  </si>
  <si>
    <t>12/31退保</t>
  </si>
  <si>
    <t>1/4退保</t>
  </si>
  <si>
    <t>吳佳陵</t>
    <phoneticPr fontId="124" type="Hiragana"/>
  </si>
  <si>
    <t>邱敬文</t>
    <phoneticPr fontId="124" type="Hiragana"/>
  </si>
  <si>
    <t>陳啓隆</t>
    <phoneticPr fontId="124" type="Hiragana"/>
  </si>
  <si>
    <t>吳昌駿</t>
    <phoneticPr fontId="124" type="Hiragana"/>
  </si>
  <si>
    <t>王冠閔</t>
    <phoneticPr fontId="124" type="Hiragana"/>
  </si>
  <si>
    <t>王辰元</t>
    <phoneticPr fontId="124" type="Hiragana"/>
  </si>
  <si>
    <t>瓦恰林</t>
    <phoneticPr fontId="124" type="Hiragana"/>
  </si>
  <si>
    <t>吳亭儀</t>
    <phoneticPr fontId="124" type="Hiragana"/>
  </si>
  <si>
    <t>田恩誠</t>
    <phoneticPr fontId="124" type="Hiragana"/>
  </si>
  <si>
    <t>邱昱誠</t>
    <phoneticPr fontId="124" type="Hiragana"/>
  </si>
  <si>
    <t>丁偉翔</t>
    <phoneticPr fontId="0" type="Hiragana"/>
  </si>
  <si>
    <t>王冠閔</t>
    <phoneticPr fontId="0" type="Hiragana"/>
  </si>
  <si>
    <t>王辰元</t>
    <phoneticPr fontId="0" type="Hiragana"/>
  </si>
  <si>
    <t>04170</t>
  </si>
  <si>
    <t>04171</t>
  </si>
  <si>
    <t>03647</t>
  </si>
  <si>
    <t>2021/2/22</t>
  </si>
  <si>
    <t>03728</t>
  </si>
  <si>
    <t>2021/9/14</t>
  </si>
  <si>
    <t>2021/10/13</t>
  </si>
  <si>
    <t>03665</t>
  </si>
  <si>
    <t>陳建富</t>
    <phoneticPr fontId="0" type="Hiragana"/>
  </si>
  <si>
    <t>研發部</t>
    <phoneticPr fontId="0" type="Hiragana"/>
  </si>
  <si>
    <t>副管理師</t>
    <phoneticPr fontId="0" type="Hiragana"/>
  </si>
  <si>
    <t>04127</t>
    <phoneticPr fontId="0" type="Hiragana"/>
  </si>
  <si>
    <t>個人問題</t>
    <phoneticPr fontId="0" type="Hiragana"/>
  </si>
  <si>
    <t>北區一倉儲物流</t>
    <phoneticPr fontId="124" type="Hiragana"/>
  </si>
  <si>
    <t>S0095</t>
    <phoneticPr fontId="124" type="Hiragana"/>
  </si>
  <si>
    <t>賴品衡</t>
    <phoneticPr fontId="124" type="Hiragana"/>
  </si>
  <si>
    <t>工讀生</t>
    <phoneticPr fontId="124" type="Hiragana"/>
  </si>
  <si>
    <t>業務部行政管理課</t>
    <phoneticPr fontId="124" type="Hiragana"/>
  </si>
  <si>
    <t>業務開發部</t>
    <phoneticPr fontId="124" type="Hiragana"/>
  </si>
  <si>
    <t>北區業務三課</t>
    <phoneticPr fontId="124" type="Hiragana"/>
  </si>
  <si>
    <t>班長</t>
    <phoneticPr fontId="124" type="Hiragana"/>
  </si>
  <si>
    <t>PP Fabric專案</t>
  </si>
  <si>
    <t>人資課</t>
    <phoneticPr fontId="124" type="Hiragana"/>
  </si>
  <si>
    <t>行銷課</t>
    <phoneticPr fontId="124" type="Hiragana"/>
  </si>
  <si>
    <t>實習生</t>
    <phoneticPr fontId="124" type="Hiragana"/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</si>
  <si>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</si>
  <si>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</si>
  <si>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</si>
  <si>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</si>
  <si>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</si>
  <si>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</si>
  <si>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</si>
  <si>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</si>
  <si>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</si>
  <si>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1/8加保</t>
  </si>
  <si>
    <t>1/17加保</t>
  </si>
  <si>
    <t>陳妍晴</t>
    <phoneticPr fontId="0" type="Hiragana"/>
  </si>
  <si>
    <t>沈汶靜</t>
    <phoneticPr fontId="0" type="Hiragana"/>
  </si>
  <si>
    <t>龔政傑</t>
    <phoneticPr fontId="0" type="Hiragana"/>
  </si>
  <si>
    <t>詹家柔</t>
    <phoneticPr fontId="0" type="Hiragana"/>
  </si>
  <si>
    <t>王奕智</t>
    <phoneticPr fontId="0" type="Hiragana"/>
  </si>
  <si>
    <t>莊昀倩</t>
    <phoneticPr fontId="124" type="Hiragana"/>
  </si>
  <si>
    <t>陳宥廷</t>
    <phoneticPr fontId="124" type="Hiragana"/>
  </si>
  <si>
    <t>盧宇家</t>
    <phoneticPr fontId="124" type="Hiragana"/>
  </si>
  <si>
    <t>李立騰</t>
    <phoneticPr fontId="124" type="Hiragana"/>
  </si>
  <si>
    <t>S0095</t>
  </si>
  <si>
    <t>國際部業務課</t>
    <phoneticPr fontId="124" type="Hiragana"/>
  </si>
  <si>
    <t>國際部</t>
  </si>
  <si>
    <t>1/12退保</t>
  </si>
  <si>
    <t>研發部</t>
  </si>
  <si>
    <t>1/19退保</t>
  </si>
  <si>
    <t>2021/4/6</t>
  </si>
  <si>
    <t>1/31退保</t>
  </si>
  <si>
    <t>00098</t>
    <phoneticPr fontId="0" type="Hiragana"/>
  </si>
  <si>
    <t>全興處理二課</t>
    <phoneticPr fontId="0" type="Hiragana"/>
  </si>
  <si>
    <t>分選員</t>
    <phoneticPr fontId="0" type="Hiragana"/>
  </si>
  <si>
    <t>01278</t>
    <phoneticPr fontId="0" type="Hiragana"/>
  </si>
  <si>
    <t>外場人員</t>
    <phoneticPr fontId="0" type="Hiragana"/>
  </si>
  <si>
    <t>退休</t>
    <phoneticPr fontId="0" type="Hiragana"/>
  </si>
  <si>
    <t>工作問題</t>
    <phoneticPr fontId="0" type="Hiragana"/>
  </si>
  <si>
    <t>04181</t>
  </si>
  <si>
    <t>合約到期</t>
    <phoneticPr fontId="0" type="Hiragana"/>
  </si>
  <si>
    <t>1/24退保</t>
  </si>
  <si>
    <t>邱昱誠</t>
    <phoneticPr fontId="0" type="Hiragana"/>
  </si>
  <si>
    <t>2024/2/21</t>
  </si>
  <si>
    <t>2024/2/22</t>
  </si>
  <si>
    <t>2024/3/4</t>
  </si>
  <si>
    <t>業務開發部</t>
    <phoneticPr fontId="124" type="Hiragana"/>
  </si>
  <si>
    <t>循環產品專案</t>
  </si>
  <si>
    <t>管理課</t>
    <phoneticPr fontId="124" type="Hiragana"/>
  </si>
  <si>
    <t>王子瑋</t>
    <phoneticPr fontId="0" type="Hiragana"/>
  </si>
  <si>
    <t>04080</t>
    <phoneticPr fontId="0" type="Hiragana"/>
  </si>
  <si>
    <t>03938</t>
    <phoneticPr fontId="0" type="Hiragana"/>
  </si>
  <si>
    <t>林煌榮</t>
    <phoneticPr fontId="0" type="Hiragana"/>
  </si>
  <si>
    <t>鄭依婷</t>
    <phoneticPr fontId="0" type="Hiragana"/>
  </si>
  <si>
    <t>工讀生</t>
    <phoneticPr fontId="124" type="Hiragana"/>
  </si>
  <si>
    <t>管理師</t>
    <phoneticPr fontId="124" type="Hiragana"/>
  </si>
  <si>
    <t>副管理師</t>
    <phoneticPr fontId="124" type="Hiragana"/>
  </si>
  <si>
    <t>2/21加保</t>
  </si>
  <si>
    <t>2/22加保</t>
  </si>
  <si>
    <t>2/19加保</t>
  </si>
  <si>
    <t>04182</t>
  </si>
  <si>
    <t>04183</t>
  </si>
  <si>
    <t>04184</t>
  </si>
  <si>
    <t>中區業務三課</t>
    <phoneticPr fontId="124" type="Hiragana"/>
  </si>
  <si>
    <t>劉維翔</t>
    <phoneticPr fontId="124" type="Hiragana"/>
  </si>
  <si>
    <t>儲備幹部</t>
    <phoneticPr fontId="124" type="Hiragana"/>
  </si>
  <si>
    <t>中區三倉儲物流</t>
    <phoneticPr fontId="124" type="Hiragana"/>
  </si>
  <si>
    <t>業務專員</t>
    <phoneticPr fontId="124" type="Hiragana"/>
  </si>
  <si>
    <t>2/2退保</t>
  </si>
  <si>
    <t>2/22退保</t>
  </si>
  <si>
    <t>2/29退保</t>
  </si>
  <si>
    <t>03827</t>
  </si>
  <si>
    <t>作業員(宜蘭燿華)</t>
  </si>
  <si>
    <t>04151</t>
  </si>
  <si>
    <t>2023/11/1</t>
  </si>
  <si>
    <t>再生紡織設計部</t>
    <phoneticPr fontId="124" type="Hiragana"/>
  </si>
  <si>
    <t>工作性質</t>
    <phoneticPr fontId="0" type="Hiragana"/>
  </si>
  <si>
    <t>其他</t>
    <phoneticPr fontId="0" type="Hiragana"/>
  </si>
  <si>
    <t>個人問題</t>
    <phoneticPr fontId="0" type="Hiragana"/>
  </si>
  <si>
    <t>家庭因素</t>
    <phoneticPr fontId="0" type="Hiragana"/>
  </si>
  <si>
    <t>留職停薪</t>
    <phoneticPr fontId="0" type="Hiragana"/>
  </si>
  <si>
    <t>2/29退保</t>
    <phoneticPr fontId="0" type="Hiragana"/>
  </si>
  <si>
    <t>另謀高就</t>
    <phoneticPr fontId="0" type="Hiragana"/>
  </si>
  <si>
    <t>韓定侑</t>
    <phoneticPr fontId="0" type="Hiragana"/>
  </si>
  <si>
    <t>當兵2/26-6/25</t>
    <phoneticPr fontId="0" type="Hiragana"/>
  </si>
  <si>
    <t>郭文強</t>
    <phoneticPr fontId="0" type="Hiragana"/>
  </si>
  <si>
    <t>04185</t>
  </si>
  <si>
    <t>3/1退保</t>
    <phoneticPr fontId="0" type="Hiragana"/>
  </si>
  <si>
    <t>2/26退保</t>
  </si>
  <si>
    <t>04186</t>
  </si>
  <si>
    <t>04187</t>
  </si>
  <si>
    <t>賴品衡</t>
    <phoneticPr fontId="0" type="Hiragana"/>
  </si>
  <si>
    <t>吳昭秀</t>
    <phoneticPr fontId="0" type="Hiragana"/>
  </si>
  <si>
    <t>江盛州</t>
    <phoneticPr fontId="0" type="Hiragana"/>
  </si>
  <si>
    <t>黃承雄</t>
    <phoneticPr fontId="0" type="Hiragana"/>
  </si>
  <si>
    <t>林啟仁</t>
    <phoneticPr fontId="0" type="Hiragana"/>
  </si>
  <si>
    <t>外場人員</t>
    <phoneticPr fontId="124" type="Hiragana"/>
  </si>
  <si>
    <t>張明雄</t>
    <phoneticPr fontId="0" type="Hiragana"/>
  </si>
  <si>
    <t>豐動-拆解觀光課</t>
    <phoneticPr fontId="0" type="Hiragana"/>
  </si>
  <si>
    <t>全興造粒課</t>
    <phoneticPr fontId="0" type="Hiragana"/>
  </si>
  <si>
    <t>2024/3/18</t>
  </si>
  <si>
    <t>國際部業務課</t>
  </si>
  <si>
    <t>04188</t>
  </si>
  <si>
    <t>04189</t>
  </si>
  <si>
    <t>2024/4/10~2024/8/31育嬰留停</t>
    <phoneticPr fontId="0" type="Hiragana"/>
  </si>
  <si>
    <t>工作性質、環境因素</t>
    <phoneticPr fontId="0" type="Hiragana"/>
  </si>
  <si>
    <t>竇德華</t>
    <phoneticPr fontId="0" type="Hiragana"/>
  </si>
  <si>
    <t>提前退休</t>
    <phoneticPr fontId="0" type="Hiragana"/>
  </si>
  <si>
    <t>03486</t>
    <phoneticPr fontId="0" type="Hiragana"/>
  </si>
  <si>
    <t>個人問題</t>
    <phoneticPr fontId="0" type="Hiragana"/>
  </si>
  <si>
    <t>育嬰留停4/12-10/11</t>
    <phoneticPr fontId="0" type="Hiragana"/>
  </si>
  <si>
    <t>孫佳鍹</t>
    <phoneticPr fontId="124" type="Hiragana"/>
  </si>
  <si>
    <t>吳昭秀</t>
    <phoneticPr fontId="124" type="Hiragana"/>
  </si>
  <si>
    <t>林琪涵</t>
    <phoneticPr fontId="124" type="Hiragana"/>
  </si>
  <si>
    <t>彭郁慈</t>
    <phoneticPr fontId="124" type="Hiragana"/>
  </si>
  <si>
    <t>吳庭妤</t>
    <phoneticPr fontId="124" type="Hiragana"/>
  </si>
  <si>
    <t>廖均淳</t>
    <phoneticPr fontId="124" type="Hiragana"/>
  </si>
  <si>
    <t>胡嘉容</t>
    <phoneticPr fontId="124" type="Hiragana"/>
  </si>
  <si>
    <t>林軒妤</t>
    <phoneticPr fontId="124" type="Hiragana"/>
  </si>
  <si>
    <t>莊品彥</t>
    <phoneticPr fontId="124" type="Hiragana"/>
  </si>
  <si>
    <t>燿華宜蘭廠專案</t>
  </si>
  <si>
    <t>2024/4/8</t>
  </si>
  <si>
    <t>育嬰留停4/1~9/30</t>
    <phoneticPr fontId="0" type="Hiragana"/>
  </si>
  <si>
    <t>04190</t>
  </si>
  <si>
    <t>3/4加保</t>
  </si>
  <si>
    <t>3/18加保</t>
  </si>
  <si>
    <t>3/11加保</t>
  </si>
  <si>
    <t>3/6退保</t>
  </si>
  <si>
    <t>2023/4/10</t>
  </si>
  <si>
    <t>3/11退保</t>
  </si>
  <si>
    <t>3/14退保</t>
  </si>
  <si>
    <t>3/19退保</t>
  </si>
  <si>
    <t>3/24退保</t>
  </si>
  <si>
    <t>03754</t>
  </si>
  <si>
    <t>育嬰留停4/11-5/10</t>
    <phoneticPr fontId="0" type="Hiragana"/>
  </si>
  <si>
    <t>個人問題；4/2離境</t>
    <phoneticPr fontId="0" type="Hiragana"/>
  </si>
  <si>
    <t>國際部</t>
    <phoneticPr fontId="124" type="Hiragana"/>
  </si>
  <si>
    <t>媒體公關課</t>
    <phoneticPr fontId="0" type="Hiragana"/>
  </si>
  <si>
    <t>04029</t>
    <phoneticPr fontId="0" type="Hiragana"/>
  </si>
  <si>
    <t>2024/3/25</t>
  </si>
  <si>
    <t>2024/4/1</t>
  </si>
  <si>
    <t>04191</t>
  </si>
  <si>
    <t>04192</t>
  </si>
  <si>
    <t>04193</t>
  </si>
  <si>
    <t>3/25加保</t>
  </si>
  <si>
    <t>劉名春</t>
    <phoneticPr fontId="0" type="Hiragana"/>
  </si>
  <si>
    <t>曠職三日</t>
    <phoneticPr fontId="0" type="Hiragana"/>
  </si>
  <si>
    <t>葉佳修</t>
    <phoneticPr fontId="0" type="Hiragana"/>
  </si>
  <si>
    <t>吳亭儀</t>
    <phoneticPr fontId="0" type="Hiragana"/>
  </si>
  <si>
    <t>4/2退保</t>
    <phoneticPr fontId="0" type="Hiragana"/>
  </si>
  <si>
    <t>留停</t>
    <phoneticPr fontId="0" type="Hiragana"/>
  </si>
  <si>
    <t>04194</t>
  </si>
  <si>
    <t>04195</t>
  </si>
  <si>
    <t>3.5噸司機</t>
    <phoneticPr fontId="124" type="Hiragana"/>
  </si>
  <si>
    <t>中區一倉儲物流</t>
    <phoneticPr fontId="124" type="Hiragana"/>
  </si>
  <si>
    <t>南區二倉儲物流</t>
    <phoneticPr fontId="124" type="Hiragana"/>
  </si>
  <si>
    <t>3/28退保</t>
  </si>
  <si>
    <t>3/29退保</t>
  </si>
  <si>
    <t>王筑雅</t>
  </si>
  <si>
    <t>廖尉君</t>
    <phoneticPr fontId="124" type="Hiragana"/>
  </si>
  <si>
    <t>林佳瑩</t>
    <phoneticPr fontId="124" type="Hiragana"/>
  </si>
  <si>
    <t>黃建凱</t>
    <phoneticPr fontId="124" type="Hiragana"/>
  </si>
  <si>
    <t>林建銘</t>
    <phoneticPr fontId="124" type="Hiragana"/>
  </si>
  <si>
    <t>葉佳修</t>
    <phoneticPr fontId="124" type="Hiragana"/>
  </si>
  <si>
    <t>廖偉哲</t>
    <phoneticPr fontId="124" type="Hiragana"/>
  </si>
  <si>
    <t>江明龍</t>
    <phoneticPr fontId="124" type="Hiragana"/>
  </si>
  <si>
    <t>李翊平</t>
    <phoneticPr fontId="124" type="Hiragana"/>
  </si>
  <si>
    <t>白富昌</t>
    <phoneticPr fontId="124" type="Hiragana"/>
  </si>
  <si>
    <t>紀志朋</t>
    <phoneticPr fontId="124" type="Hiragana"/>
  </si>
  <si>
    <t>劉名春</t>
    <phoneticPr fontId="124" type="Hiragana"/>
  </si>
  <si>
    <t>陳翔沛</t>
    <phoneticPr fontId="124" type="Hiragana"/>
  </si>
  <si>
    <t>03735</t>
  </si>
  <si>
    <t>03744</t>
    <phoneticPr fontId="66" type="noConversion"/>
  </si>
  <si>
    <t>許霹鐘</t>
    <phoneticPr fontId="0" type="Hiragana"/>
  </si>
  <si>
    <t>王恩美</t>
    <phoneticPr fontId="0" type="Hiragana"/>
  </si>
  <si>
    <t>李苑綺</t>
    <phoneticPr fontId="0" type="Hiragana"/>
  </si>
  <si>
    <t>副組長</t>
    <phoneticPr fontId="0" type="Hiragana"/>
  </si>
  <si>
    <t>豐動-拆解觀光課</t>
    <phoneticPr fontId="124" type="Hiragana"/>
  </si>
  <si>
    <t>張君豪</t>
    <phoneticPr fontId="0" type="Hiragana"/>
  </si>
  <si>
    <t>江明龍</t>
    <phoneticPr fontId="0" type="Hiragana"/>
  </si>
  <si>
    <t>洪玉芳</t>
    <phoneticPr fontId="0" type="Hiragana"/>
  </si>
  <si>
    <t>張惠雯</t>
    <phoneticPr fontId="0" type="Hiragana"/>
  </si>
  <si>
    <t>劉威志</t>
    <phoneticPr fontId="0" type="Hiragana"/>
  </si>
  <si>
    <t>阿孟天</t>
    <phoneticPr fontId="0" type="Hiragana"/>
  </si>
  <si>
    <t>楊孟樺</t>
    <phoneticPr fontId="0" type="Hiragana"/>
  </si>
  <si>
    <t>家庭因素</t>
    <phoneticPr fontId="0" type="Hiragana"/>
  </si>
  <si>
    <t>教育訓練</t>
    <phoneticPr fontId="0" type="Hiragana"/>
  </si>
  <si>
    <t>4/3退保</t>
  </si>
  <si>
    <t>林義翔</t>
    <phoneticPr fontId="124" type="Hiragana"/>
  </si>
  <si>
    <t>劉炳煌</t>
    <phoneticPr fontId="124" type="Hiragana"/>
  </si>
  <si>
    <t>許乘睿</t>
    <phoneticPr fontId="124" type="Hiragana"/>
  </si>
  <si>
    <t>04196</t>
  </si>
  <si>
    <t>家電客服課</t>
  </si>
  <si>
    <t>2024/4/10</t>
  </si>
  <si>
    <t>04197</t>
  </si>
  <si>
    <t>家電回收課</t>
    <phoneticPr fontId="124" type="Hiragana"/>
  </si>
  <si>
    <t>2024/4/15</t>
    <phoneticPr fontId="124" type="Hiragana"/>
  </si>
  <si>
    <t>移工</t>
    <phoneticPr fontId="124" type="Hiragana"/>
  </si>
  <si>
    <t>家庭因素</t>
    <phoneticPr fontId="0" type="Hiragana"/>
  </si>
  <si>
    <t>斗六站</t>
    <phoneticPr fontId="0" type="Hiragana"/>
  </si>
  <si>
    <t>納羽</t>
    <phoneticPr fontId="124" type="Hiragana"/>
  </si>
  <si>
    <t>劉炳煌</t>
    <phoneticPr fontId="0" type="Hiragana"/>
  </si>
  <si>
    <t>客服行銷課</t>
    <phoneticPr fontId="0" type="Hiragana"/>
  </si>
  <si>
    <t>家庭因素</t>
    <phoneticPr fontId="0" type="Hiragana"/>
  </si>
  <si>
    <t>2023/11/1~2024/4/30留停</t>
    <phoneticPr fontId="0" type="Hiragana"/>
  </si>
  <si>
    <t>04198</t>
  </si>
  <si>
    <t>04199</t>
  </si>
  <si>
    <t>04200</t>
  </si>
  <si>
    <t>全興造粒課</t>
    <phoneticPr fontId="124" type="Hiragana"/>
  </si>
  <si>
    <t>美光電子專案</t>
    <phoneticPr fontId="124" type="Hiragana"/>
  </si>
  <si>
    <t>客服行銷課</t>
    <phoneticPr fontId="124" type="Hiragana"/>
  </si>
  <si>
    <t>劉紫琪</t>
    <phoneticPr fontId="124" type="Hiragana"/>
  </si>
  <si>
    <t>廢車客服課</t>
    <phoneticPr fontId="124" type="Hiragana"/>
  </si>
  <si>
    <t>2024/4/17</t>
    <phoneticPr fontId="124" type="Hiragana"/>
  </si>
  <si>
    <t>04201</t>
  </si>
  <si>
    <t>04202</t>
  </si>
  <si>
    <t>移工</t>
    <phoneticPr fontId="0" type="Hiragana"/>
  </si>
  <si>
    <t>5/18離境</t>
    <phoneticPr fontId="0" type="Hiragana"/>
  </si>
  <si>
    <t>03801</t>
    <phoneticPr fontId="124" type="Hiragana"/>
  </si>
  <si>
    <t>03281</t>
    <phoneticPr fontId="124" type="Hiragana"/>
  </si>
  <si>
    <t>陳靜姿</t>
    <phoneticPr fontId="124" type="Hiragana"/>
  </si>
  <si>
    <t>2024/5/1</t>
    <phoneticPr fontId="124" type="Hiragana"/>
  </si>
  <si>
    <t>工作性質</t>
    <phoneticPr fontId="0" type="Hiragana"/>
  </si>
  <si>
    <t>04203</t>
  </si>
  <si>
    <t>4/1加保</t>
  </si>
  <si>
    <t>4/8加保</t>
  </si>
  <si>
    <t>4/10加保</t>
  </si>
  <si>
    <t>2024/4/15</t>
  </si>
  <si>
    <t>4/17加保</t>
  </si>
  <si>
    <t>陳昱華</t>
    <phoneticPr fontId="0" type="Hiragana"/>
  </si>
  <si>
    <t>03685</t>
  </si>
  <si>
    <t>03283</t>
  </si>
  <si>
    <t>4/15退保</t>
  </si>
  <si>
    <t>03284</t>
  </si>
  <si>
    <t>家電回收課</t>
    <phoneticPr fontId="124" type="Hiragana"/>
  </si>
  <si>
    <t>2024/5/6</t>
  </si>
  <si>
    <t>搬家結婚</t>
    <phoneticPr fontId="0" type="Hiragana"/>
  </si>
  <si>
    <t>工時、休假</t>
    <phoneticPr fontId="0" type="Hiragana"/>
  </si>
  <si>
    <t>4/22加保</t>
  </si>
  <si>
    <t>04204</t>
  </si>
  <si>
    <t>04205</t>
  </si>
  <si>
    <t>04206</t>
  </si>
  <si>
    <t>陳駿豪</t>
    <phoneticPr fontId="124" type="Hiragana"/>
  </si>
  <si>
    <t>作業員</t>
    <phoneticPr fontId="124" type="Hiragana"/>
  </si>
  <si>
    <t>04207</t>
  </si>
  <si>
    <t>郭晉豪</t>
    <phoneticPr fontId="0" type="Hiragana"/>
  </si>
  <si>
    <t>02866</t>
    <phoneticPr fontId="0" type="Hiragana"/>
  </si>
  <si>
    <t>中區業務三課</t>
    <phoneticPr fontId="0" type="Hiragana"/>
  </si>
  <si>
    <t>資遣</t>
    <phoneticPr fontId="0" type="Hiragana"/>
  </si>
  <si>
    <t>歐原孝</t>
    <phoneticPr fontId="0" type="Hiragana"/>
  </si>
  <si>
    <t>04208</t>
    <phoneticPr fontId="124" type="Hiragana"/>
  </si>
  <si>
    <t>泰彭</t>
    <phoneticPr fontId="124" type="Hiragana"/>
  </si>
  <si>
    <t>2024/4/25</t>
    <phoneticPr fontId="124" type="Hiragana"/>
  </si>
  <si>
    <t>身體因素</t>
    <phoneticPr fontId="0" type="Hiragana"/>
  </si>
  <si>
    <t>阿替</t>
    <phoneticPr fontId="124" type="Hiragana"/>
  </si>
  <si>
    <t>2024/5/2</t>
    <phoneticPr fontId="124" type="Hiragana"/>
  </si>
  <si>
    <t>04209</t>
    <phoneticPr fontId="124" type="Hiragana"/>
  </si>
  <si>
    <t>勞保大豐公司轉大豐桃園</t>
    <phoneticPr fontId="0" type="Hiragana"/>
  </si>
  <si>
    <t>02585</t>
    <phoneticPr fontId="0" type="Hiragana"/>
  </si>
  <si>
    <t>勞保保長公司轉大豐公司</t>
    <phoneticPr fontId="0" type="Hiragana"/>
  </si>
  <si>
    <t>03554</t>
    <phoneticPr fontId="0" type="Hiragana"/>
  </si>
  <si>
    <t>育嬰留停5/1~9/29</t>
    <phoneticPr fontId="0" type="Hiragana"/>
  </si>
  <si>
    <t>北區業務一課</t>
    <phoneticPr fontId="0" type="Hiragana"/>
  </si>
  <si>
    <t>斗六站</t>
    <phoneticPr fontId="0" type="Hiragana"/>
  </si>
  <si>
    <t>大豐轉桃園分公司</t>
    <phoneticPr fontId="124" type="Hiragana"/>
  </si>
  <si>
    <t>斗六站轉大豐</t>
    <phoneticPr fontId="124" type="Hiragana"/>
  </si>
  <si>
    <t>04210</t>
    <phoneticPr fontId="124" type="Hiragana"/>
  </si>
  <si>
    <t>外場人員</t>
    <phoneticPr fontId="0" type="Hiragana"/>
  </si>
  <si>
    <t>04211</t>
  </si>
  <si>
    <t>2024/5/13</t>
  </si>
  <si>
    <t>閻政錞</t>
    <phoneticPr fontId="0" type="Hiragana"/>
  </si>
  <si>
    <t>林義翔</t>
    <phoneticPr fontId="0" type="Hiragana"/>
  </si>
  <si>
    <t>王鈞聖</t>
    <phoneticPr fontId="0" type="Hiragana"/>
  </si>
  <si>
    <t>陳冠愷</t>
    <phoneticPr fontId="0" type="Hiragana"/>
  </si>
  <si>
    <t>陳啓隆</t>
    <phoneticPr fontId="0" type="Hiragana"/>
  </si>
  <si>
    <t>4/19退保</t>
  </si>
  <si>
    <t>4/18退保</t>
  </si>
  <si>
    <t>4/23退保</t>
  </si>
  <si>
    <t>04048</t>
  </si>
  <si>
    <t>4/24退保</t>
  </si>
  <si>
    <t>4/26退保</t>
  </si>
  <si>
    <t>04212</t>
  </si>
  <si>
    <t>2024/5/8</t>
    <phoneticPr fontId="124" type="Hiragana"/>
  </si>
  <si>
    <t>04213</t>
  </si>
  <si>
    <t>04214</t>
  </si>
  <si>
    <t>5/1加保</t>
  </si>
  <si>
    <t>5/2加保</t>
  </si>
  <si>
    <t>5/6加保</t>
  </si>
  <si>
    <t>閻政錞</t>
    <phoneticPr fontId="124" type="Hiragana"/>
  </si>
  <si>
    <t>王鈞聖</t>
    <phoneticPr fontId="124" type="Hiragana"/>
  </si>
  <si>
    <t xml:space="preserve"> 唐南功</t>
    <phoneticPr fontId="124" type="Hiragana"/>
  </si>
  <si>
    <t>洪藝禎</t>
    <phoneticPr fontId="124" type="Hiragana"/>
  </si>
  <si>
    <t>陳冠愷</t>
    <phoneticPr fontId="124" type="Hiragana"/>
  </si>
  <si>
    <t>王柏人</t>
    <phoneticPr fontId="124" type="Hiragana"/>
  </si>
  <si>
    <t>03498</t>
  </si>
  <si>
    <t>另謀高就</t>
    <phoneticPr fontId="0" type="Hiragana"/>
  </si>
  <si>
    <t>02666</t>
  </si>
  <si>
    <t>03345</t>
  </si>
  <si>
    <t>5/8退保</t>
  </si>
  <si>
    <t>賴秋文</t>
    <phoneticPr fontId="124" type="Hiragana"/>
  </si>
  <si>
    <t>5/8加保</t>
  </si>
  <si>
    <t>04215</t>
    <phoneticPr fontId="124" type="Hiragana"/>
  </si>
  <si>
    <t>04216</t>
    <phoneticPr fontId="124" type="Hiragana"/>
  </si>
  <si>
    <t>陳坤宏</t>
    <phoneticPr fontId="0" type="Hiragana"/>
  </si>
  <si>
    <t>斗六站</t>
    <phoneticPr fontId="0" type="Hiragana"/>
  </si>
  <si>
    <t>04213</t>
    <phoneticPr fontId="0" type="Hiragana"/>
  </si>
  <si>
    <t>外場人員</t>
    <phoneticPr fontId="0" type="Hiragana"/>
  </si>
  <si>
    <t>5/13加保</t>
    <phoneticPr fontId="124" type="Hiragana"/>
  </si>
  <si>
    <t>陳翔沛</t>
    <phoneticPr fontId="0" type="Hiragana"/>
  </si>
  <si>
    <t>5/11退保</t>
    <phoneticPr fontId="0" type="Hiragana"/>
  </si>
  <si>
    <t>環境問題</t>
    <phoneticPr fontId="0" type="Hiragana"/>
  </si>
  <si>
    <t>陳秀蓮</t>
    <phoneticPr fontId="124" type="Hiragana"/>
  </si>
  <si>
    <t>2024/5/11</t>
    <phoneticPr fontId="124" type="Hiragana"/>
  </si>
  <si>
    <t>03746</t>
    <phoneticPr fontId="124" type="Hiragana"/>
  </si>
  <si>
    <t>育嬰留停回聘</t>
    <phoneticPr fontId="124" type="Hiragana"/>
  </si>
  <si>
    <t>成本中心</t>
    <phoneticPr fontId="124" type="Hiragana"/>
  </si>
  <si>
    <t>2024/5/22</t>
    <phoneticPr fontId="124" type="Hiragana"/>
  </si>
  <si>
    <t>04217</t>
  </si>
  <si>
    <t>電商部行政管理課</t>
    <phoneticPr fontId="124" type="Hiragana"/>
  </si>
  <si>
    <t>作業員</t>
    <phoneticPr fontId="0" type="Hiragana"/>
  </si>
  <si>
    <t>2024/5/26</t>
    <phoneticPr fontId="124" type="Hiragana"/>
  </si>
  <si>
    <t>凃芳宜</t>
    <phoneticPr fontId="0" type="Hiragana"/>
  </si>
  <si>
    <t>03474</t>
  </si>
  <si>
    <t>業務專員</t>
    <phoneticPr fontId="0" type="Hiragana"/>
  </si>
  <si>
    <t>廢料採購課</t>
    <phoneticPr fontId="0" type="Hiragana"/>
  </si>
  <si>
    <t>退休</t>
    <phoneticPr fontId="0" type="Hiragana"/>
  </si>
  <si>
    <t>廖芷嵐</t>
    <phoneticPr fontId="0" type="Hiragana"/>
  </si>
  <si>
    <t>03377</t>
    <phoneticPr fontId="0" type="Hiragana"/>
  </si>
  <si>
    <t>客服行銷課</t>
    <phoneticPr fontId="0" type="Hiragana"/>
  </si>
  <si>
    <t>助理管理師</t>
    <phoneticPr fontId="0" type="Hiragana"/>
  </si>
  <si>
    <t>育嬰留停2024/8/19~2025/2/18</t>
    <phoneticPr fontId="0" type="Hiragana"/>
  </si>
  <si>
    <t>育嬰留停2024/7/1~2024/12/31</t>
    <phoneticPr fontId="0" type="Hiragana"/>
  </si>
  <si>
    <t>薪資單、服務證明</t>
    <phoneticPr fontId="0" type="Hiragana"/>
  </si>
  <si>
    <t>04218</t>
  </si>
  <si>
    <t>04219</t>
  </si>
  <si>
    <t>04220</t>
  </si>
  <si>
    <t>04221</t>
  </si>
  <si>
    <t>5/22加保</t>
    <phoneticPr fontId="124" type="Hiragana"/>
  </si>
  <si>
    <t>5/26加保</t>
    <phoneticPr fontId="124" type="Hiragana"/>
  </si>
  <si>
    <t>5/28退保</t>
    <phoneticPr fontId="0" type="Hiragana"/>
  </si>
  <si>
    <t>家庭因素</t>
    <phoneticPr fontId="0" type="Hiragana"/>
  </si>
  <si>
    <t>工作性質</t>
    <phoneticPr fontId="0" type="Hiragana"/>
  </si>
  <si>
    <t>5/29退保</t>
    <phoneticPr fontId="0" type="Hiragana"/>
  </si>
  <si>
    <t>劉怡汝</t>
  </si>
  <si>
    <t>薪資問題</t>
    <phoneticPr fontId="0" type="Hiragana"/>
  </si>
  <si>
    <t>助理管理師</t>
    <phoneticPr fontId="0" type="Hiragana"/>
  </si>
  <si>
    <t>5/31退保</t>
    <phoneticPr fontId="0" type="Hiragana"/>
  </si>
  <si>
    <t>李國弘</t>
    <phoneticPr fontId="124" type="Hiragana"/>
  </si>
  <si>
    <t>張家瑜</t>
    <phoneticPr fontId="124" type="Hiragana"/>
  </si>
  <si>
    <t>盧沛甫</t>
    <phoneticPr fontId="124" type="Hiragana"/>
  </si>
  <si>
    <t>林佳萓</t>
    <phoneticPr fontId="124" type="Hiragana"/>
  </si>
  <si>
    <t>吳玲儒</t>
    <phoneticPr fontId="124" type="Hiragana"/>
  </si>
  <si>
    <t>蘇悌</t>
    <phoneticPr fontId="124" type="Hiragana"/>
  </si>
  <si>
    <t>陳坤宏</t>
    <phoneticPr fontId="124" type="Hiragana"/>
  </si>
  <si>
    <t>黃淑芳</t>
    <phoneticPr fontId="124" type="Hiragana"/>
  </si>
  <si>
    <t>林宥霖</t>
    <phoneticPr fontId="124" type="Hiragana"/>
  </si>
  <si>
    <t>林詩旎</t>
    <phoneticPr fontId="124" type="Hiragana"/>
  </si>
  <si>
    <t>張翔智</t>
    <phoneticPr fontId="124" type="Hiragana"/>
  </si>
  <si>
    <t>吳淨羽</t>
    <phoneticPr fontId="124" type="Hiragana"/>
  </si>
  <si>
    <t>威拉盼</t>
    <phoneticPr fontId="124" type="Hiragana"/>
  </si>
  <si>
    <t>恰樂維</t>
    <phoneticPr fontId="124" type="Hiragana"/>
  </si>
  <si>
    <t>紀志朋</t>
    <phoneticPr fontId="0" type="Hiragana"/>
  </si>
  <si>
    <t>黃雪雲</t>
    <phoneticPr fontId="0" type="Hiragana"/>
  </si>
  <si>
    <t>柯懿倫</t>
    <phoneticPr fontId="0" type="Hiragana"/>
  </si>
  <si>
    <t>賴秋文</t>
    <phoneticPr fontId="0" type="Hiragana"/>
  </si>
  <si>
    <t>林建均</t>
    <phoneticPr fontId="124" type="Hiragana"/>
  </si>
  <si>
    <t>陳俊宇</t>
    <phoneticPr fontId="124" type="Hiragana"/>
  </si>
  <si>
    <t>傅漢源</t>
    <phoneticPr fontId="124" type="Hiragana"/>
  </si>
  <si>
    <t>04222</t>
    <phoneticPr fontId="124" type="Hiragana"/>
  </si>
  <si>
    <t>04223</t>
    <phoneticPr fontId="124" type="Hiragana"/>
  </si>
  <si>
    <t>04224</t>
    <phoneticPr fontId="124" type="Hiragana"/>
  </si>
  <si>
    <t>作業員(駐土城燿華)</t>
    <phoneticPr fontId="124" type="Hiragana"/>
  </si>
  <si>
    <t>BC203</t>
    <phoneticPr fontId="124" type="Hiragana"/>
  </si>
  <si>
    <t>BA001</t>
    <phoneticPr fontId="124" type="Hiragana"/>
  </si>
  <si>
    <t>2024/6/3</t>
    <phoneticPr fontId="124" type="Hiragana"/>
  </si>
  <si>
    <t>6/3加保</t>
    <phoneticPr fontId="124" type="Hiragana"/>
  </si>
  <si>
    <t>2024/6/5</t>
    <phoneticPr fontId="124" type="Hiragana"/>
  </si>
  <si>
    <t>郭毓翔</t>
    <phoneticPr fontId="124" type="Hiragana"/>
  </si>
  <si>
    <t>作業員(助中科矽品)</t>
    <phoneticPr fontId="124" type="Hiragana"/>
  </si>
  <si>
    <t>斗六站</t>
    <phoneticPr fontId="124" type="Hiragana"/>
  </si>
  <si>
    <t>04225</t>
  </si>
  <si>
    <t>中區一綜合服務</t>
    <phoneticPr fontId="124" type="Hiragana"/>
  </si>
  <si>
    <t>6/5加保</t>
    <phoneticPr fontId="124" type="Hiragana"/>
  </si>
  <si>
    <t>04226</t>
  </si>
  <si>
    <t>全興造粒課</t>
    <phoneticPr fontId="124" type="Hiragana"/>
  </si>
  <si>
    <t>柯閔喻</t>
    <phoneticPr fontId="124" type="Hiragana"/>
  </si>
  <si>
    <t>助理會計</t>
    <phoneticPr fontId="124" type="Hiragana"/>
  </si>
  <si>
    <t>2024/6/12</t>
    <phoneticPr fontId="124" type="Hiragana"/>
  </si>
  <si>
    <t>田恩誠</t>
    <phoneticPr fontId="0" type="Hiragana"/>
  </si>
  <si>
    <t>育嬰留停2024/6/11~2024/9/11</t>
    <phoneticPr fontId="0" type="Hiragana"/>
  </si>
  <si>
    <t>中區業務三課</t>
    <phoneticPr fontId="0" type="Hiragana"/>
  </si>
  <si>
    <t>03700</t>
    <phoneticPr fontId="0" type="Hiragana"/>
  </si>
  <si>
    <t>拖車司機</t>
    <phoneticPr fontId="0" type="Hiragana"/>
  </si>
  <si>
    <t>04166</t>
    <phoneticPr fontId="0" type="Hiragana"/>
  </si>
  <si>
    <t>李佳螢</t>
    <phoneticPr fontId="0" type="Hiragana"/>
  </si>
  <si>
    <t>蔡浚昇</t>
  </si>
  <si>
    <t>吳啟維</t>
  </si>
  <si>
    <t>張正韶</t>
  </si>
  <si>
    <t>洪詩雯</t>
  </si>
  <si>
    <t>作業員(晚班)</t>
    <phoneticPr fontId="124" type="Hiragana"/>
  </si>
  <si>
    <t>3.5T小車司機</t>
    <phoneticPr fontId="124" type="Hiragana"/>
  </si>
  <si>
    <t>2024/7/1</t>
    <phoneticPr fontId="124" type="Hiragana"/>
  </si>
  <si>
    <t>04227</t>
    <phoneticPr fontId="124" type="Hiragana"/>
  </si>
  <si>
    <t>KB00</t>
    <phoneticPr fontId="124" type="Hiragana"/>
  </si>
  <si>
    <t>E000</t>
    <phoneticPr fontId="124" type="Hiragana"/>
  </si>
  <si>
    <t>DC00</t>
    <phoneticPr fontId="124" type="Hiragana"/>
  </si>
  <si>
    <t>BB103</t>
    <phoneticPr fontId="124" type="Hiragana"/>
  </si>
  <si>
    <t>6/12加保</t>
    <phoneticPr fontId="124" type="Hiragana"/>
  </si>
  <si>
    <t>個人問題</t>
    <phoneticPr fontId="0" type="Hiragana"/>
  </si>
  <si>
    <t>6/12退保</t>
    <phoneticPr fontId="0" type="Hiragana"/>
  </si>
  <si>
    <t>04228</t>
  </si>
  <si>
    <t>04229</t>
  </si>
  <si>
    <t>04230</t>
  </si>
  <si>
    <t>6/13退保</t>
  </si>
  <si>
    <t>04230</t>
    <phoneticPr fontId="124" type="Hiragana"/>
  </si>
  <si>
    <t>04229</t>
    <phoneticPr fontId="124" type="Hiragana"/>
  </si>
  <si>
    <t>劉純隆</t>
  </si>
  <si>
    <t>作業員(駐大豐矽品)</t>
  </si>
  <si>
    <t>2024/6/17</t>
  </si>
  <si>
    <t>鍾品溱</t>
  </si>
  <si>
    <t>林妤蓁</t>
  </si>
  <si>
    <t>03621</t>
  </si>
  <si>
    <t>BB102</t>
    <phoneticPr fontId="124" type="Hiragana"/>
  </si>
  <si>
    <t>郭俊廷</t>
    <phoneticPr fontId="124" type="Hiragana"/>
  </si>
  <si>
    <t>04231</t>
  </si>
  <si>
    <t>04232</t>
  </si>
  <si>
    <t>6/17加保</t>
    <phoneticPr fontId="124" type="Hiragana"/>
  </si>
  <si>
    <t>黃文傑</t>
    <phoneticPr fontId="124" type="Hiragana"/>
  </si>
  <si>
    <t>顏永昇</t>
    <phoneticPr fontId="124" type="Hiragana"/>
  </si>
  <si>
    <t>6/17退保</t>
    <phoneticPr fontId="124" type="Hiragana"/>
  </si>
  <si>
    <t>2024/6/18</t>
  </si>
  <si>
    <t>6/18退保</t>
  </si>
  <si>
    <t>洪淑樺</t>
  </si>
  <si>
    <t>陳松易</t>
  </si>
  <si>
    <t>潘熾炫</t>
  </si>
  <si>
    <t>3.5T小車司機</t>
  </si>
  <si>
    <t>03585</t>
    <phoneticPr fontId="124" type="Hiragana"/>
  </si>
  <si>
    <t>03410</t>
    <phoneticPr fontId="124" type="Hiragana"/>
  </si>
  <si>
    <t>技術士</t>
    <phoneticPr fontId="124" type="Hiragana"/>
  </si>
  <si>
    <t>04233</t>
    <phoneticPr fontId="124" type="Hiragana"/>
  </si>
  <si>
    <t>北區業務二課</t>
    <phoneticPr fontId="124" type="Hiragana"/>
  </si>
  <si>
    <t>03938</t>
    <phoneticPr fontId="124" type="Hiragana"/>
  </si>
  <si>
    <t>彭建維</t>
    <phoneticPr fontId="124" type="Hiragana"/>
  </si>
  <si>
    <t>BA203</t>
    <phoneticPr fontId="124" type="Hiragana"/>
  </si>
  <si>
    <t>復職</t>
    <phoneticPr fontId="124" type="Hiragana"/>
  </si>
  <si>
    <t>6/19加保</t>
    <phoneticPr fontId="124" type="Hiragana"/>
  </si>
  <si>
    <t>陳宥廷</t>
    <phoneticPr fontId="124" type="Hiragana"/>
  </si>
  <si>
    <t>04169</t>
    <phoneticPr fontId="124" type="Hiragana"/>
  </si>
  <si>
    <t>軟體開發課</t>
    <phoneticPr fontId="124" type="Hiragana"/>
  </si>
  <si>
    <t>實習生</t>
    <phoneticPr fontId="124" type="Hiragana"/>
  </si>
  <si>
    <t>6/19退保</t>
    <phoneticPr fontId="124" type="Hiragana"/>
  </si>
  <si>
    <t>資遣</t>
    <phoneticPr fontId="124" type="Hiragana"/>
  </si>
  <si>
    <t>孫佳鍹</t>
    <phoneticPr fontId="124" type="Hiragana"/>
  </si>
  <si>
    <t>作業員</t>
    <phoneticPr fontId="124" type="Hiragana"/>
  </si>
  <si>
    <r>
      <t>自願離職</t>
    </r>
    <r>
      <rPr>
        <strike/>
        <sz val="12"/>
        <rFont val="微軟正黑體"/>
        <family val="2"/>
        <charset val="136"/>
      </rPr>
      <t>資遣</t>
    </r>
    <phoneticPr fontId="0" type="Hiragana"/>
  </si>
  <si>
    <t>04014</t>
    <phoneticPr fontId="124" type="Hiragana"/>
  </si>
  <si>
    <t>房瑋翎</t>
    <phoneticPr fontId="124" type="Hiragana"/>
  </si>
  <si>
    <t>助理會計</t>
    <phoneticPr fontId="124" type="Hiragana"/>
  </si>
  <si>
    <t>6/21退保</t>
    <phoneticPr fontId="124" type="Hiragana"/>
  </si>
  <si>
    <t>04234</t>
    <phoneticPr fontId="124" type="Hiragana"/>
  </si>
  <si>
    <t>BB102</t>
    <phoneticPr fontId="124" type="Hiragana"/>
  </si>
  <si>
    <t>6/24加保</t>
    <phoneticPr fontId="124" type="Hiragana"/>
  </si>
  <si>
    <t>謝啟文</t>
    <phoneticPr fontId="124" type="Hiragana"/>
  </si>
  <si>
    <t>外場人員</t>
    <phoneticPr fontId="124" type="Hiragana"/>
  </si>
  <si>
    <t>PC00</t>
    <phoneticPr fontId="124" type="Hiragana"/>
  </si>
  <si>
    <t>04235</t>
  </si>
  <si>
    <t>04236</t>
  </si>
  <si>
    <t>04237</t>
  </si>
  <si>
    <t>BB303</t>
    <phoneticPr fontId="124" type="Hiragana"/>
  </si>
  <si>
    <t> 03801</t>
    <phoneticPr fontId="0" type="Hiragana"/>
  </si>
  <si>
    <t>蔡中岳 </t>
  </si>
  <si>
    <t>04234</t>
  </si>
  <si>
    <t>謝啟文</t>
  </si>
  <si>
    <t>留停</t>
    <phoneticPr fontId="124" type="Hiragana"/>
  </si>
  <si>
    <t>環境問題</t>
    <phoneticPr fontId="124" type="Hiragana"/>
  </si>
  <si>
    <t>身體因素</t>
    <phoneticPr fontId="124" type="Hiragana"/>
  </si>
  <si>
    <t>6/19退保</t>
    <phoneticPr fontId="124" type="Hiragana"/>
  </si>
  <si>
    <t>個人問題</t>
    <phoneticPr fontId="124" type="Hiragana"/>
  </si>
  <si>
    <t>薪資問題</t>
    <phoneticPr fontId="124" type="Hiragana"/>
  </si>
  <si>
    <t>另謀高就</t>
    <phoneticPr fontId="124" type="Hiragana"/>
  </si>
  <si>
    <t>其他原因</t>
    <phoneticPr fontId="124" type="Hiragana"/>
  </si>
  <si>
    <t>楊泰輝</t>
    <phoneticPr fontId="66" type="noConversion"/>
  </si>
  <si>
    <t>02724</t>
  </si>
  <si>
    <t>人資部人資課</t>
  </si>
  <si>
    <t>張家瑜</t>
  </si>
  <si>
    <t>彭郁慈</t>
  </si>
  <si>
    <t>林琪涵</t>
  </si>
  <si>
    <t>實習期滿</t>
    <phoneticPr fontId="124" type="Hiragana"/>
  </si>
  <si>
    <t>低收入戶(健保未投保)</t>
    <phoneticPr fontId="124" type="Hiragana"/>
  </si>
  <si>
    <t>工作環境不適應</t>
    <phoneticPr fontId="124" type="Hiragana"/>
  </si>
  <si>
    <t>04172</t>
    <phoneticPr fontId="124" type="Hiragana"/>
  </si>
  <si>
    <t>作業員(駐土城耀華)</t>
  </si>
  <si>
    <t>蔡孟嘉</t>
  </si>
  <si>
    <t>許玉儒</t>
  </si>
  <si>
    <t>外場人員(早班)</t>
  </si>
  <si>
    <t>陳子恩</t>
  </si>
  <si>
    <t>王榮廷</t>
  </si>
  <si>
    <t>葉庭誠</t>
  </si>
  <si>
    <t>04238</t>
    <phoneticPr fontId="124" type="Hiragana"/>
  </si>
  <si>
    <t>04239</t>
  </si>
  <si>
    <t>04240</t>
  </si>
  <si>
    <t>7/1加保</t>
    <phoneticPr fontId="124" type="Hiragana"/>
  </si>
  <si>
    <t>DC00</t>
    <phoneticPr fontId="124" type="Hiragana"/>
  </si>
  <si>
    <t>北區業務三課</t>
    <phoneticPr fontId="124" type="Hiragana"/>
  </si>
  <si>
    <t>張曉靜</t>
    <phoneticPr fontId="124" type="Hiragana"/>
  </si>
  <si>
    <t>作業員</t>
    <phoneticPr fontId="124" type="Hiragana"/>
  </si>
  <si>
    <t>04241</t>
  </si>
  <si>
    <t>BA004</t>
    <phoneticPr fontId="124" type="Hiragana"/>
  </si>
  <si>
    <t>BA001</t>
    <phoneticPr fontId="124" type="Hiragana"/>
  </si>
  <si>
    <t>李國弘</t>
  </si>
  <si>
    <t>儲備幹部</t>
    <phoneticPr fontId="124" type="Hiragana"/>
  </si>
  <si>
    <t>02585</t>
    <phoneticPr fontId="124" type="Hiragana"/>
  </si>
  <si>
    <t>營運管理部</t>
    <phoneticPr fontId="124" type="Hiragana"/>
  </si>
  <si>
    <t>BB303</t>
    <phoneticPr fontId="124" type="Hiragana"/>
  </si>
  <si>
    <t>上半天，人員就不見，也未提供銀行帳戶資料</t>
    <phoneticPr fontId="124" type="Hiragana"/>
  </si>
  <si>
    <t>6/29退保</t>
    <phoneticPr fontId="124" type="Hiragana"/>
  </si>
  <si>
    <t>BZ001</t>
    <phoneticPr fontId="124" type="Hiragana"/>
  </si>
  <si>
    <t>04242</t>
    <phoneticPr fontId="124" type="Hiragana"/>
  </si>
  <si>
    <t>04134</t>
    <phoneticPr fontId="124" type="Hiragana"/>
  </si>
  <si>
    <t>北區業務三課</t>
    <phoneticPr fontId="124" type="Hiragana"/>
  </si>
  <si>
    <t>作業員</t>
    <phoneticPr fontId="124" type="Hiragana"/>
  </si>
  <si>
    <t>個人問題</t>
    <phoneticPr fontId="124" type="Hiragana"/>
  </si>
  <si>
    <t>7/8加保</t>
    <phoneticPr fontId="124" type="Hiragana"/>
  </si>
  <si>
    <t>許玉儒</t>
    <phoneticPr fontId="124" type="Hiragana"/>
  </si>
  <si>
    <t>04189</t>
    <phoneticPr fontId="124" type="Hiragana"/>
  </si>
  <si>
    <t>業務高級專員</t>
    <phoneticPr fontId="124" type="Hiragana"/>
  </si>
  <si>
    <t>02838</t>
    <phoneticPr fontId="124" type="Hiragana"/>
  </si>
  <si>
    <t>賴宏雄</t>
    <phoneticPr fontId="124" type="Hiragana"/>
  </si>
  <si>
    <t>資深經理</t>
    <phoneticPr fontId="124" type="Hiragana"/>
  </si>
  <si>
    <t>工作性質</t>
    <phoneticPr fontId="124" type="Hiragana"/>
  </si>
  <si>
    <t>陳重瑋</t>
    <phoneticPr fontId="124" type="Hiragana"/>
  </si>
  <si>
    <t>作業員(日月光)</t>
    <phoneticPr fontId="124" type="Hiragana"/>
  </si>
  <si>
    <t>副專員</t>
    <phoneticPr fontId="124" type="Hiragana"/>
  </si>
  <si>
    <t>曠職三日</t>
    <phoneticPr fontId="124" type="Hiragana"/>
  </si>
  <si>
    <t>林妍甄</t>
  </si>
  <si>
    <t>04244</t>
    <phoneticPr fontId="124" type="Hiragana"/>
  </si>
  <si>
    <t>04243</t>
    <phoneticPr fontId="124" type="Hiragana"/>
  </si>
  <si>
    <t>7/10加保</t>
    <phoneticPr fontId="124" type="Hiragana"/>
  </si>
  <si>
    <t>BC02</t>
    <phoneticPr fontId="124" type="Hiragana"/>
  </si>
  <si>
    <t>李承軒</t>
  </si>
  <si>
    <t>作業員(駐潭子)</t>
  </si>
  <si>
    <t>進出口管理課</t>
  </si>
  <si>
    <t>林佳蓉</t>
  </si>
  <si>
    <t>黃士峰</t>
  </si>
  <si>
    <t>資遣</t>
    <phoneticPr fontId="124" type="Hiragana"/>
  </si>
  <si>
    <t>邱敬文</t>
  </si>
  <si>
    <t>04159</t>
    <phoneticPr fontId="124" type="Hiragana"/>
  </si>
  <si>
    <t>04245</t>
  </si>
  <si>
    <t>04246</t>
  </si>
  <si>
    <t>7/15加保</t>
    <phoneticPr fontId="124" type="Hiragana"/>
  </si>
  <si>
    <t>BB103</t>
    <phoneticPr fontId="124" type="Hiragana"/>
  </si>
  <si>
    <t>04247</t>
  </si>
  <si>
    <t>BC103</t>
    <phoneticPr fontId="124" type="Hiragana"/>
  </si>
  <si>
    <t>7/17加保</t>
    <phoneticPr fontId="124" type="Hiragana"/>
  </si>
  <si>
    <t>施冠程</t>
  </si>
  <si>
    <t>外場人員(晚班)</t>
    <phoneticPr fontId="124" type="Hiragana"/>
  </si>
  <si>
    <t>楊宗霖</t>
    <phoneticPr fontId="124" type="Hiragana"/>
  </si>
  <si>
    <t>洪文冠</t>
    <phoneticPr fontId="124" type="Hiragana"/>
  </si>
  <si>
    <t>副工程師</t>
    <phoneticPr fontId="124" type="Hiragana"/>
  </si>
  <si>
    <t>蘇英任</t>
    <phoneticPr fontId="124" type="Hiragana"/>
  </si>
  <si>
    <t>張簡明惠</t>
    <phoneticPr fontId="124" type="Hiragana"/>
  </si>
  <si>
    <t>03596</t>
    <phoneticPr fontId="124" type="Hiragana"/>
  </si>
  <si>
    <t>林敏宜</t>
    <phoneticPr fontId="124" type="Hiragana"/>
  </si>
  <si>
    <t>育嬰留停2024/8/20~2025/2/19</t>
    <phoneticPr fontId="0" type="Hiragana"/>
  </si>
  <si>
    <t>03875</t>
    <phoneticPr fontId="124" type="Hiragana"/>
  </si>
  <si>
    <t>04248</t>
    <phoneticPr fontId="124" type="Hiragana"/>
  </si>
  <si>
    <t>04249</t>
    <phoneticPr fontId="124" type="Hiragana"/>
  </si>
  <si>
    <t>04250</t>
    <phoneticPr fontId="124" type="Hiragana"/>
  </si>
  <si>
    <t>04251</t>
    <phoneticPr fontId="124" type="Hiragana"/>
  </si>
  <si>
    <t>7/22加保</t>
    <phoneticPr fontId="124" type="Hiragana"/>
  </si>
  <si>
    <t>林欣憲</t>
    <phoneticPr fontId="124" type="Hiragana"/>
  </si>
  <si>
    <t>作業員(駐桃園美光)</t>
  </si>
  <si>
    <t>04141</t>
    <phoneticPr fontId="124" type="Hiragana"/>
  </si>
  <si>
    <t>劉炳辰</t>
    <phoneticPr fontId="124" type="Hiragana"/>
  </si>
  <si>
    <t>中區業務一課</t>
    <phoneticPr fontId="124" type="Hiragana"/>
  </si>
  <si>
    <t>資遣</t>
    <phoneticPr fontId="124" type="Hiragana"/>
  </si>
  <si>
    <t>王紹齊</t>
    <phoneticPr fontId="124" type="Hiragana"/>
  </si>
  <si>
    <t>04252</t>
    <phoneticPr fontId="124" type="Hiragana"/>
  </si>
  <si>
    <t>04253</t>
  </si>
  <si>
    <t>HB00</t>
    <phoneticPr fontId="124" type="Hiragana"/>
  </si>
  <si>
    <t>BA003</t>
    <phoneticPr fontId="124" type="Hiragana"/>
  </si>
  <si>
    <t>AA03</t>
    <phoneticPr fontId="124" type="Hiragana"/>
  </si>
  <si>
    <t>8/1加保</t>
    <phoneticPr fontId="124" type="Hiragana"/>
  </si>
  <si>
    <t>北區業務一課</t>
    <phoneticPr fontId="124" type="Hiragana"/>
  </si>
  <si>
    <t>中區業務三課</t>
    <phoneticPr fontId="124" type="Hiragana"/>
  </si>
  <si>
    <t>中區業務一課</t>
    <phoneticPr fontId="124" type="Hiragana"/>
  </si>
  <si>
    <t>王睿榮</t>
    <phoneticPr fontId="124" type="Hiragana"/>
  </si>
  <si>
    <t>黃翊賢</t>
    <phoneticPr fontId="124" type="Hiragana"/>
  </si>
  <si>
    <t>張皓鈞</t>
    <phoneticPr fontId="124" type="Hiragana"/>
  </si>
  <si>
    <t>拖車司機</t>
    <phoneticPr fontId="124" type="Hiragana"/>
  </si>
  <si>
    <t>再生紡織設計部</t>
    <phoneticPr fontId="124" type="Hiragana"/>
  </si>
  <si>
    <t>宏偉處理課</t>
    <phoneticPr fontId="124" type="Hiragana"/>
  </si>
  <si>
    <t>北區業務三課</t>
    <phoneticPr fontId="124" type="Hiragana"/>
  </si>
  <si>
    <t>南區業務二課</t>
    <phoneticPr fontId="124" type="Hiragana"/>
  </si>
  <si>
    <t>趙建豪</t>
    <phoneticPr fontId="124" type="Hiragana"/>
  </si>
  <si>
    <t>王沛晴</t>
    <phoneticPr fontId="124" type="Hiragana"/>
  </si>
  <si>
    <t>吳慧萍</t>
    <phoneticPr fontId="124" type="Hiragana"/>
  </si>
  <si>
    <t>林清祥</t>
    <phoneticPr fontId="124" type="Hiragana"/>
  </si>
  <si>
    <t>高級工程師</t>
    <phoneticPr fontId="124" type="Hiragana"/>
  </si>
  <si>
    <t>外場人員</t>
    <phoneticPr fontId="124" type="Hiragana"/>
  </si>
  <si>
    <t>作業員(駐楠梓華泰)</t>
    <phoneticPr fontId="124" type="Hiragana"/>
  </si>
  <si>
    <t>04254</t>
    <phoneticPr fontId="124" type="Hiragana"/>
  </si>
  <si>
    <t>04255</t>
  </si>
  <si>
    <t>04256</t>
  </si>
  <si>
    <t>上2小時，人員就不見</t>
    <phoneticPr fontId="124" type="Hiragana"/>
  </si>
  <si>
    <t>BA103</t>
    <phoneticPr fontId="124" type="Hiragana"/>
  </si>
  <si>
    <t>BZ001</t>
    <phoneticPr fontId="124" type="Hiragana"/>
  </si>
  <si>
    <t>BB103</t>
    <phoneticPr fontId="124" type="Hiragana"/>
  </si>
  <si>
    <t>8/5加保</t>
    <phoneticPr fontId="124" type="Hiragana"/>
  </si>
  <si>
    <t>8/5加退保</t>
    <phoneticPr fontId="124" type="Hiragana"/>
  </si>
  <si>
    <t>行政助理(工讀生)</t>
    <phoneticPr fontId="124" type="Hiragana"/>
  </si>
  <si>
    <t>電商部行政管理課</t>
    <phoneticPr fontId="124" type="Hiragana"/>
  </si>
  <si>
    <t>03746</t>
    <phoneticPr fontId="124" type="Hiragana"/>
  </si>
  <si>
    <t>助理管理師</t>
    <phoneticPr fontId="124" type="Hiragana"/>
  </si>
  <si>
    <t>家庭因素</t>
    <phoneticPr fontId="124" type="Hiragana"/>
  </si>
  <si>
    <t>薪資條、服務證明</t>
    <phoneticPr fontId="124" type="Hiragana"/>
  </si>
  <si>
    <t>04257</t>
    <phoneticPr fontId="124" type="Hiragana"/>
  </si>
  <si>
    <t>04259</t>
    <phoneticPr fontId="124" type="Hiragana"/>
  </si>
  <si>
    <t>04258</t>
    <phoneticPr fontId="124" type="Hiragana"/>
  </si>
  <si>
    <t>04260</t>
    <phoneticPr fontId="124" type="Hiragana"/>
  </si>
  <si>
    <t>鄭權瀚</t>
    <phoneticPr fontId="124" type="Hiragana"/>
  </si>
  <si>
    <t>副工程師</t>
    <phoneticPr fontId="124" type="Hiragana"/>
  </si>
  <si>
    <t>全興造粒課</t>
    <phoneticPr fontId="124" type="Hiragana"/>
  </si>
  <si>
    <t>04261</t>
  </si>
  <si>
    <t>HWA01</t>
    <phoneticPr fontId="124" type="Hiragana"/>
  </si>
  <si>
    <t>C000</t>
    <phoneticPr fontId="124" type="Hiragana"/>
  </si>
  <si>
    <t>8/12加保</t>
    <phoneticPr fontId="124" type="Hiragana"/>
  </si>
  <si>
    <t>H0026</t>
    <phoneticPr fontId="124" type="Hiragana"/>
  </si>
  <si>
    <t>04262</t>
    <phoneticPr fontId="124" type="Hiragana"/>
  </si>
  <si>
    <t>中區業務三課</t>
    <phoneticPr fontId="124" type="Hiragana"/>
  </si>
  <si>
    <t>04263</t>
    <phoneticPr fontId="124" type="Hiragana"/>
  </si>
  <si>
    <t>黃春乾</t>
    <phoneticPr fontId="124" type="Hiragana"/>
  </si>
  <si>
    <t>作業員(后里美光)</t>
    <phoneticPr fontId="124" type="Hiragana"/>
  </si>
  <si>
    <t>BB004</t>
    <phoneticPr fontId="124" type="Hiragana"/>
  </si>
  <si>
    <t>8/14加保</t>
    <phoneticPr fontId="124" type="Hiragana"/>
  </si>
  <si>
    <t>BC002</t>
    <phoneticPr fontId="124" type="Hiragana"/>
  </si>
  <si>
    <t>工作性質</t>
    <phoneticPr fontId="124" type="Hiragana"/>
  </si>
  <si>
    <t>薪資條、服務證明</t>
    <phoneticPr fontId="124" type="Hiragana"/>
  </si>
  <si>
    <t>再生紡織設計部</t>
  </si>
  <si>
    <t>資遣</t>
    <phoneticPr fontId="124" type="Hiragana"/>
  </si>
  <si>
    <t>林雪燕</t>
    <phoneticPr fontId="124" type="Hiragana"/>
  </si>
  <si>
    <t>施建維</t>
    <phoneticPr fontId="124" type="Hiragana"/>
  </si>
  <si>
    <t>林琦恩</t>
    <phoneticPr fontId="124" type="Hiragana"/>
  </si>
  <si>
    <t>專員</t>
    <phoneticPr fontId="124" type="Hiragana"/>
  </si>
  <si>
    <t>03636</t>
    <phoneticPr fontId="124" type="Hiragana"/>
  </si>
  <si>
    <t>03055</t>
    <phoneticPr fontId="124" type="Hiragana"/>
  </si>
  <si>
    <t>財務課</t>
    <phoneticPr fontId="124" type="Hiragana"/>
  </si>
  <si>
    <t>副管理師</t>
    <phoneticPr fontId="124" type="Hiragana"/>
  </si>
  <si>
    <t>03147</t>
    <phoneticPr fontId="124" type="Hiragana"/>
  </si>
  <si>
    <t>拆解觀光課</t>
    <phoneticPr fontId="124" type="Hiragana"/>
  </si>
  <si>
    <t>主任</t>
    <phoneticPr fontId="124" type="Hiragana"/>
  </si>
  <si>
    <t>03780</t>
    <phoneticPr fontId="124" type="Hiragana"/>
  </si>
  <si>
    <t>廢料採購課</t>
    <phoneticPr fontId="124" type="Hiragana"/>
  </si>
  <si>
    <t>業務專員</t>
    <phoneticPr fontId="124" type="Hiragana"/>
  </si>
  <si>
    <t>03782</t>
    <phoneticPr fontId="124" type="Hiragana"/>
  </si>
  <si>
    <t>姓名</t>
    <phoneticPr fontId="124" type="Hiragana"/>
  </si>
  <si>
    <t>施冠程</t>
    <phoneticPr fontId="124" type="Hiragana"/>
  </si>
  <si>
    <t>04248</t>
    <phoneticPr fontId="124" type="Hiragana"/>
  </si>
  <si>
    <t>全興造粒課</t>
    <phoneticPr fontId="124" type="Hiragana"/>
  </si>
  <si>
    <t>作業員</t>
    <phoneticPr fontId="124" type="Hiragana"/>
  </si>
  <si>
    <t>8/7退保</t>
    <phoneticPr fontId="124" type="Hiragana"/>
  </si>
  <si>
    <t>8/2-8/6連續曠職3日</t>
    <phoneticPr fontId="124" type="Hiragana"/>
  </si>
  <si>
    <t>蘇英任</t>
    <phoneticPr fontId="124" type="Hiragana"/>
  </si>
  <si>
    <t>04253</t>
    <phoneticPr fontId="124" type="Hiragana"/>
  </si>
  <si>
    <t>新竹站</t>
    <phoneticPr fontId="124" type="Hiragana"/>
  </si>
  <si>
    <t>外場人員</t>
    <phoneticPr fontId="124" type="Hiragana"/>
  </si>
  <si>
    <t>黃文生</t>
  </si>
  <si>
    <t>周芝如</t>
  </si>
  <si>
    <t>04264</t>
    <phoneticPr fontId="124" type="Hiragana"/>
  </si>
  <si>
    <t>BA103</t>
    <phoneticPr fontId="124" type="Hiragana"/>
  </si>
  <si>
    <t>04265</t>
    <phoneticPr fontId="124" type="Hiragana"/>
  </si>
  <si>
    <t>IA02</t>
    <phoneticPr fontId="124" type="Hiragana"/>
  </si>
  <si>
    <t>黃淑芳</t>
    <phoneticPr fontId="124" type="Hiragana"/>
  </si>
  <si>
    <t>王沛晴</t>
    <phoneticPr fontId="124" type="Hiragana"/>
  </si>
  <si>
    <t>王睿榮</t>
    <phoneticPr fontId="124" type="Hiragana"/>
  </si>
  <si>
    <t>04254</t>
    <phoneticPr fontId="124" type="Hiragana"/>
  </si>
  <si>
    <t>北區業務一課</t>
    <phoneticPr fontId="124" type="Hiragana"/>
  </si>
  <si>
    <t>3.5頓司機</t>
    <phoneticPr fontId="124" type="Hiragana"/>
  </si>
  <si>
    <t>南區業務一課</t>
    <phoneticPr fontId="124" type="Hiragana"/>
  </si>
  <si>
    <t>宏偉處理課</t>
    <phoneticPr fontId="124" type="Hiragana"/>
  </si>
  <si>
    <t>H0026</t>
    <phoneticPr fontId="124" type="Hiragana"/>
  </si>
  <si>
    <t>04214</t>
    <phoneticPr fontId="124" type="Hiragana"/>
  </si>
  <si>
    <t>倉儲物流專員</t>
    <phoneticPr fontId="124" type="Hiragana"/>
  </si>
  <si>
    <t>外場人員</t>
    <phoneticPr fontId="124" type="Hiragana"/>
  </si>
  <si>
    <t>張翔智</t>
  </si>
  <si>
    <t>吳淨羽</t>
  </si>
  <si>
    <t>8/21加保</t>
    <phoneticPr fontId="124" type="Hiragana"/>
  </si>
  <si>
    <t>台南市佳里區林園街15巷30號</t>
  </si>
  <si>
    <t>許新育</t>
    <phoneticPr fontId="124" type="Hiragana"/>
  </si>
  <si>
    <t>04266</t>
    <phoneticPr fontId="124" type="Hiragana"/>
  </si>
  <si>
    <t>中區業務三課</t>
    <phoneticPr fontId="124" type="Hiragana"/>
  </si>
  <si>
    <t>BB303</t>
    <phoneticPr fontId="124" type="Hiragana"/>
  </si>
  <si>
    <t>04267</t>
    <phoneticPr fontId="124" type="Hiragana"/>
  </si>
  <si>
    <t>黃敬家</t>
    <phoneticPr fontId="124" type="Hiragana"/>
  </si>
  <si>
    <t>8/26加保</t>
    <phoneticPr fontId="124" type="Hiragana"/>
  </si>
  <si>
    <t>進出口管理課</t>
    <phoneticPr fontId="124" type="Hiragana"/>
  </si>
  <si>
    <t>中區業務三課</t>
    <phoneticPr fontId="124" type="Hiragana"/>
  </si>
  <si>
    <t>安鳳婷</t>
    <phoneticPr fontId="124" type="Hiragana"/>
  </si>
  <si>
    <t>吳宜欣</t>
    <phoneticPr fontId="124" type="Hiragana"/>
  </si>
  <si>
    <t>03543</t>
    <phoneticPr fontId="124" type="Hiragana"/>
  </si>
  <si>
    <t>2020/03/02</t>
    <phoneticPr fontId="124" type="Hiragana"/>
  </si>
  <si>
    <t>2019/10/21</t>
    <phoneticPr fontId="124" type="Hiragana"/>
  </si>
  <si>
    <t>03511</t>
    <phoneticPr fontId="124" type="Hiragana"/>
  </si>
  <si>
    <t>04265</t>
  </si>
  <si>
    <t>阮志安</t>
    <phoneticPr fontId="124" type="Hiragana"/>
  </si>
  <si>
    <t>南區業務一課</t>
    <phoneticPr fontId="124" type="Hiragana"/>
  </si>
  <si>
    <t>03760</t>
    <phoneticPr fontId="124" type="Hiragana"/>
  </si>
  <si>
    <t>夾子車司機</t>
    <phoneticPr fontId="124" type="Hiragana"/>
  </si>
  <si>
    <t>2021/11/01</t>
    <phoneticPr fontId="124" type="Hiragana"/>
  </si>
  <si>
    <t>因病留停</t>
    <phoneticPr fontId="124" type="Hiragana"/>
  </si>
  <si>
    <t>黃秋萍</t>
    <phoneticPr fontId="124" type="Hiragana"/>
  </si>
  <si>
    <t>南區業務一課</t>
    <phoneticPr fontId="124" type="Hiragana"/>
  </si>
  <si>
    <t>作業員</t>
    <phoneticPr fontId="124" type="Hiragana"/>
  </si>
  <si>
    <t>04077</t>
    <phoneticPr fontId="124" type="Hiragana"/>
  </si>
  <si>
    <t>台中市沙鹿區忠貞路40巷5號</t>
  </si>
  <si>
    <t>嘉義縣大林鎮中山路17巷33-37號</t>
  </si>
  <si>
    <t>服務證明</t>
    <phoneticPr fontId="124" type="Hiragana"/>
  </si>
  <si>
    <t>雲林縣西螺鎮七座里七座55-6號</t>
  </si>
  <si>
    <t>南區業務一課</t>
    <phoneticPr fontId="124" type="Hiragana"/>
  </si>
  <si>
    <t>01257</t>
    <phoneticPr fontId="124" type="Hiragana"/>
  </si>
  <si>
    <t>邱旭廷</t>
    <phoneticPr fontId="124" type="Hiragana"/>
  </si>
  <si>
    <t>作業員</t>
    <phoneticPr fontId="124" type="Hiragana"/>
  </si>
  <si>
    <t>2009/06/19</t>
    <phoneticPr fontId="124" type="Hiragana"/>
  </si>
  <si>
    <t>台中市西屯區政和路50巷6號</t>
  </si>
  <si>
    <t>台南市善化區成功路53巷36號</t>
  </si>
  <si>
    <t>台南市新市區大營里259之8號</t>
  </si>
  <si>
    <t>台中市烏日區光日路18號</t>
  </si>
  <si>
    <t>412台中市大里區大明路486號19樓</t>
  </si>
  <si>
    <t>服務證明</t>
    <phoneticPr fontId="124" type="Hiragana"/>
  </si>
  <si>
    <t>離職證明</t>
    <phoneticPr fontId="124" type="Hiragana"/>
  </si>
  <si>
    <t>薪資條</t>
    <phoneticPr fontId="124" type="Hiragana"/>
  </si>
  <si>
    <t>台中市北屯區昌平路一段300號3樓之1</t>
  </si>
  <si>
    <t>雲林縣莿桐鄉莿桐村中正路75之12號2樓</t>
  </si>
  <si>
    <t>外場人員</t>
    <phoneticPr fontId="124" type="Hiragana"/>
  </si>
  <si>
    <t>9/2加保</t>
    <phoneticPr fontId="124" type="Hiragana"/>
  </si>
  <si>
    <t>04268</t>
    <phoneticPr fontId="124" type="Hiragana"/>
  </si>
  <si>
    <t>羅子奕</t>
    <phoneticPr fontId="124" type="Hiragana"/>
  </si>
  <si>
    <t>作業員</t>
    <phoneticPr fontId="124" type="Hiragana"/>
  </si>
  <si>
    <t>04269</t>
    <phoneticPr fontId="124" type="Hiragana"/>
  </si>
  <si>
    <t>何福寶</t>
    <phoneticPr fontId="124" type="Hiragana"/>
  </si>
  <si>
    <t>斗六站</t>
    <phoneticPr fontId="124" type="Hiragana"/>
  </si>
  <si>
    <t>04270</t>
    <phoneticPr fontId="124" type="Hiragana"/>
  </si>
  <si>
    <t>賴韶堂</t>
    <phoneticPr fontId="124" type="Hiragana"/>
  </si>
  <si>
    <t>中區業務一課</t>
    <phoneticPr fontId="124" type="Hiragana"/>
  </si>
  <si>
    <t>副專員</t>
    <phoneticPr fontId="124" type="Hiragana"/>
  </si>
  <si>
    <t>9/4加保</t>
    <phoneticPr fontId="124" type="Hiragana"/>
  </si>
  <si>
    <t>04271</t>
    <phoneticPr fontId="124" type="Hiragana"/>
  </si>
  <si>
    <t>陳信廷</t>
    <phoneticPr fontId="124" type="Hiragana"/>
  </si>
  <si>
    <t>3.5T小車司機</t>
    <phoneticPr fontId="124" type="Hiragana"/>
  </si>
  <si>
    <t>KB00</t>
    <phoneticPr fontId="124" type="Hiragana"/>
  </si>
  <si>
    <t>家電課</t>
    <phoneticPr fontId="124" type="Hiragana"/>
  </si>
  <si>
    <t>陳英成</t>
  </si>
  <si>
    <t>林茗穠</t>
  </si>
  <si>
    <t>范仕良</t>
  </si>
  <si>
    <t>2024/9/18</t>
  </si>
  <si>
    <t>周家緯</t>
  </si>
  <si>
    <t>外場作業員</t>
  </si>
  <si>
    <t>林振群</t>
  </si>
  <si>
    <t>04272</t>
    <phoneticPr fontId="124" type="Hiragana"/>
  </si>
  <si>
    <t>04273</t>
    <phoneticPr fontId="124" type="Hiragana"/>
  </si>
  <si>
    <t>9/9加保</t>
    <phoneticPr fontId="124" type="Hiragana"/>
  </si>
  <si>
    <t>04274</t>
    <phoneticPr fontId="124" type="Hiragana"/>
  </si>
  <si>
    <t>04275</t>
    <phoneticPr fontId="124" type="Hiragana"/>
  </si>
  <si>
    <t>蔡嘉倫</t>
    <phoneticPr fontId="124" type="Hiragana"/>
  </si>
  <si>
    <t>南區業務一課</t>
    <phoneticPr fontId="124" type="Hiragana"/>
  </si>
  <si>
    <t>9/2復職</t>
    <phoneticPr fontId="124" type="Hiragana"/>
  </si>
  <si>
    <t>9/11復職</t>
    <phoneticPr fontId="124" type="Hiragana"/>
  </si>
  <si>
    <t>03700</t>
    <phoneticPr fontId="124" type="Hiragana"/>
  </si>
  <si>
    <t>吳思維</t>
    <phoneticPr fontId="124" type="Hiragana"/>
  </si>
  <si>
    <t>拖車司機</t>
    <phoneticPr fontId="124" type="Hiragana"/>
  </si>
  <si>
    <t>BB303</t>
    <phoneticPr fontId="124" type="Hiragana"/>
  </si>
  <si>
    <t>全興造粒課</t>
    <phoneticPr fontId="124" type="Hiragana"/>
  </si>
  <si>
    <t>楊竣盛</t>
    <phoneticPr fontId="124" type="Hiragana"/>
  </si>
  <si>
    <t>03877</t>
    <phoneticPr fontId="124" type="Hiragana"/>
  </si>
  <si>
    <t>工程師</t>
    <phoneticPr fontId="124" type="Hiragana"/>
  </si>
  <si>
    <t>TB00</t>
    <phoneticPr fontId="124" type="Hiragana"/>
  </si>
  <si>
    <t>9/12復職</t>
    <phoneticPr fontId="124" type="Hiragana"/>
  </si>
  <si>
    <t>劉羽程</t>
  </si>
  <si>
    <t>王子宏</t>
  </si>
  <si>
    <t>施詠覺</t>
  </si>
  <si>
    <t>李勝裕</t>
  </si>
  <si>
    <t>宋承憲</t>
  </si>
  <si>
    <t>代主管</t>
  </si>
  <si>
    <t>04276</t>
    <phoneticPr fontId="124" type="Hiragana"/>
  </si>
  <si>
    <t>台中市北區雙十路二段100巷10-3號</t>
  </si>
  <si>
    <t>網管工程課</t>
  </si>
  <si>
    <t>04132</t>
    <phoneticPr fontId="124" type="Hiragana"/>
  </si>
  <si>
    <t>劉伯晟</t>
  </si>
  <si>
    <t>04143</t>
    <phoneticPr fontId="124" type="Hiragana"/>
  </si>
  <si>
    <t>林佳萓</t>
  </si>
  <si>
    <t>04210</t>
    <phoneticPr fontId="124" type="Hiragana"/>
  </si>
  <si>
    <t>薪資條</t>
    <phoneticPr fontId="124" type="Hiragana"/>
  </si>
  <si>
    <t>黃士峰</t>
    <phoneticPr fontId="124" type="Hiragana"/>
  </si>
  <si>
    <t>04261</t>
    <phoneticPr fontId="124" type="Hiragana"/>
  </si>
  <si>
    <t>2024/08/12</t>
    <phoneticPr fontId="124" type="Hiragana"/>
  </si>
  <si>
    <t>04277</t>
    <phoneticPr fontId="124" type="Hiragana"/>
  </si>
  <si>
    <t>9/16加保</t>
    <phoneticPr fontId="124" type="Hiragana"/>
  </si>
  <si>
    <t>9/18加保</t>
    <phoneticPr fontId="124" type="Hiragana"/>
  </si>
  <si>
    <t>全興造粒課</t>
    <phoneticPr fontId="124" type="Hiragana"/>
  </si>
  <si>
    <t>北區業務一課</t>
    <phoneticPr fontId="124" type="Hiragana"/>
  </si>
  <si>
    <t>黃亦聖</t>
  </si>
  <si>
    <t>2024/9/23</t>
  </si>
  <si>
    <t>04278</t>
    <phoneticPr fontId="124" type="Hiragana"/>
  </si>
  <si>
    <t>04279</t>
    <phoneticPr fontId="124" type="Hiragana"/>
  </si>
  <si>
    <t>04280</t>
    <phoneticPr fontId="124" type="Hiragana"/>
  </si>
  <si>
    <t>BC103</t>
    <phoneticPr fontId="124" type="Hiragana"/>
  </si>
  <si>
    <t>BA203</t>
    <phoneticPr fontId="124" type="Hiragana"/>
  </si>
  <si>
    <t>BB004</t>
    <phoneticPr fontId="124" type="Hiragana"/>
  </si>
  <si>
    <t>C000</t>
    <phoneticPr fontId="124" type="Hiragana"/>
  </si>
  <si>
    <t>9/23加保</t>
    <phoneticPr fontId="124" type="Hiragana"/>
  </si>
  <si>
    <t>02906</t>
    <phoneticPr fontId="124" type="Hiragana"/>
  </si>
  <si>
    <t>韓凱傑</t>
    <phoneticPr fontId="124" type="Hiragana"/>
  </si>
  <si>
    <t>作業員</t>
    <phoneticPr fontId="124" type="Hiragana"/>
  </si>
  <si>
    <t>林孝忠</t>
    <phoneticPr fontId="124" type="Hiragana"/>
  </si>
  <si>
    <t>張凱迪</t>
    <phoneticPr fontId="124" type="Hiragana"/>
  </si>
  <si>
    <t>2016/10/26</t>
    <phoneticPr fontId="124" type="Hiragana"/>
  </si>
  <si>
    <t>組長</t>
    <phoneticPr fontId="124" type="Hiragana"/>
  </si>
  <si>
    <t>吳宗祐</t>
  </si>
  <si>
    <t>04078</t>
    <phoneticPr fontId="124" type="Hiragana"/>
  </si>
  <si>
    <t>2023/05/15</t>
    <phoneticPr fontId="124" type="Hiragana"/>
  </si>
  <si>
    <t>04146</t>
    <phoneticPr fontId="124" type="Hiragana"/>
  </si>
  <si>
    <t>高級管理師</t>
    <phoneticPr fontId="124" type="Hiragana"/>
  </si>
  <si>
    <t>2023/10/16</t>
    <phoneticPr fontId="124" type="Hiragana"/>
  </si>
  <si>
    <t>2021/08/02</t>
    <phoneticPr fontId="124" type="Hiragana"/>
  </si>
  <si>
    <t>03697</t>
    <phoneticPr fontId="124" type="Hiragana"/>
  </si>
  <si>
    <t>BB303</t>
    <phoneticPr fontId="124" type="Hiragana"/>
  </si>
  <si>
    <t>03554</t>
    <phoneticPr fontId="124" type="Hiragana"/>
  </si>
  <si>
    <t>BC103</t>
    <phoneticPr fontId="124" type="Hiragana"/>
  </si>
  <si>
    <t>專員</t>
    <phoneticPr fontId="124" type="Hiragana"/>
  </si>
  <si>
    <t>劉維翔</t>
  </si>
  <si>
    <t>中區業務一課</t>
    <phoneticPr fontId="124" type="Hiragana"/>
  </si>
  <si>
    <t>04184</t>
    <phoneticPr fontId="124" type="Hiragana"/>
  </si>
  <si>
    <t>儲備幹部</t>
    <phoneticPr fontId="124" type="Hiragana"/>
  </si>
  <si>
    <t>2024/03/04</t>
    <phoneticPr fontId="124" type="Hiragana"/>
  </si>
  <si>
    <t>服務證明</t>
    <phoneticPr fontId="124" type="Hiragana"/>
  </si>
  <si>
    <t>台中市南屯區大英街443號</t>
  </si>
  <si>
    <t>台中市北屯區平德路52號5樓</t>
  </si>
  <si>
    <t>張芷佩</t>
  </si>
  <si>
    <t>吳孟葦</t>
  </si>
  <si>
    <t>2024/10/7</t>
  </si>
  <si>
    <t>陳建軒</t>
  </si>
  <si>
    <t>工安人員</t>
  </si>
  <si>
    <t>2024/10/1</t>
    <phoneticPr fontId="124" type="Hiragana"/>
  </si>
  <si>
    <t>10/1加保</t>
    <phoneticPr fontId="124" type="Hiragana"/>
  </si>
  <si>
    <t>04281</t>
    <phoneticPr fontId="124" type="Hiragana"/>
  </si>
  <si>
    <t>04282</t>
    <phoneticPr fontId="124" type="Hiragana"/>
  </si>
  <si>
    <t>04283</t>
    <phoneticPr fontId="124" type="Hiragana"/>
  </si>
  <si>
    <t>04284</t>
    <phoneticPr fontId="124" type="Hiragana"/>
  </si>
  <si>
    <t>04285</t>
    <phoneticPr fontId="124" type="Hiragana"/>
  </si>
  <si>
    <t>宋秉澄</t>
    <phoneticPr fontId="124" type="Hiragana"/>
  </si>
  <si>
    <t>中區業務三課</t>
    <phoneticPr fontId="124" type="Hiragana"/>
  </si>
  <si>
    <t>2024/10/01</t>
    <phoneticPr fontId="124" type="Hiragana"/>
  </si>
  <si>
    <t>10/1復職</t>
    <phoneticPr fontId="124" type="Hiragana"/>
  </si>
  <si>
    <t>台中市北區福壽街12-6號</t>
  </si>
  <si>
    <t>服務證明</t>
    <phoneticPr fontId="124" type="Hiragana"/>
  </si>
  <si>
    <t>花蓮縣花蓮市海岸路66號(花蓮港務公司人事科謝小姐03-8325131#2511)</t>
  </si>
  <si>
    <t>10/7加保</t>
    <phoneticPr fontId="124" type="Hiragana"/>
  </si>
  <si>
    <t>2024/10/14</t>
    <phoneticPr fontId="124" type="Hiragana"/>
  </si>
  <si>
    <t>10/14復職</t>
    <phoneticPr fontId="124" type="Hiragana"/>
  </si>
  <si>
    <t>03283</t>
    <phoneticPr fontId="124" type="Hiragana"/>
  </si>
  <si>
    <t>王茹驛</t>
    <phoneticPr fontId="124" type="Hiragana"/>
  </si>
  <si>
    <t>家電回收課</t>
    <phoneticPr fontId="124" type="Hiragana"/>
  </si>
  <si>
    <t>葉依琪</t>
    <phoneticPr fontId="124" type="Hiragana"/>
  </si>
  <si>
    <t>育嬰留停</t>
    <phoneticPr fontId="124" type="Hiragana"/>
  </si>
  <si>
    <t>林宥霖</t>
    <phoneticPr fontId="124" type="Hiragana"/>
  </si>
  <si>
    <t>家電回收課</t>
    <phoneticPr fontId="124" type="Hiragana"/>
  </si>
  <si>
    <t>連國欽</t>
    <phoneticPr fontId="124" type="Hiragana"/>
  </si>
  <si>
    <t>范仕良</t>
    <phoneticPr fontId="124" type="Hiragana"/>
  </si>
  <si>
    <t>04074</t>
    <phoneticPr fontId="124" type="Hiragana"/>
  </si>
  <si>
    <t>作業員</t>
    <phoneticPr fontId="124" type="Hiragana"/>
  </si>
  <si>
    <t>04216</t>
    <phoneticPr fontId="124" type="Hiragana"/>
  </si>
  <si>
    <t>3.5頓司機</t>
    <phoneticPr fontId="124" type="Hiragana"/>
  </si>
  <si>
    <t>2024/05/13</t>
    <phoneticPr fontId="124" type="Hiragana"/>
  </si>
  <si>
    <t>北區業務三課</t>
    <phoneticPr fontId="124" type="Hiragana"/>
  </si>
  <si>
    <t>助理會計</t>
    <phoneticPr fontId="124" type="Hiragana"/>
  </si>
  <si>
    <t>04008</t>
    <phoneticPr fontId="124" type="Hiragana"/>
  </si>
  <si>
    <t>2023/02/20</t>
    <phoneticPr fontId="124" type="Hiragana"/>
  </si>
  <si>
    <t>與同事難以相處</t>
    <phoneticPr fontId="124" type="Hiragana"/>
  </si>
  <si>
    <t>03754</t>
    <phoneticPr fontId="124" type="Hiragana"/>
  </si>
  <si>
    <t>副管理師</t>
    <phoneticPr fontId="124" type="Hiragana"/>
  </si>
  <si>
    <t>劉紫琪</t>
    <phoneticPr fontId="124" type="Hiragana"/>
  </si>
  <si>
    <t>健康因素</t>
    <phoneticPr fontId="124" type="Hiragana"/>
  </si>
  <si>
    <t>04201</t>
    <phoneticPr fontId="124" type="Hiragana"/>
  </si>
  <si>
    <t>工讀生</t>
    <phoneticPr fontId="124" type="Hiragana"/>
  </si>
  <si>
    <t>楊采蓉</t>
  </si>
  <si>
    <t>南區倉儲物流</t>
  </si>
  <si>
    <t>陳鈺燻</t>
  </si>
  <si>
    <t>T000</t>
  </si>
  <si>
    <t>04286</t>
    <phoneticPr fontId="124" type="Hiragana"/>
  </si>
  <si>
    <t>04287</t>
    <phoneticPr fontId="124" type="Hiragana"/>
  </si>
  <si>
    <t>戴振育</t>
  </si>
  <si>
    <t>04288</t>
    <phoneticPr fontId="124" type="Hiragana"/>
  </si>
  <si>
    <t>邱振凱</t>
  </si>
  <si>
    <t>04289</t>
    <phoneticPr fontId="124" type="Hiragana"/>
  </si>
  <si>
    <t>10/21加保</t>
    <phoneticPr fontId="124" type="Hiragana"/>
  </si>
  <si>
    <t>10/16加保</t>
    <phoneticPr fontId="124" type="Hiragana"/>
  </si>
  <si>
    <t>詹涴喻</t>
  </si>
  <si>
    <t>04290</t>
    <phoneticPr fontId="124" type="Hiragana"/>
  </si>
  <si>
    <t>張嘉晉</t>
  </si>
  <si>
    <t>04291</t>
    <phoneticPr fontId="124" type="Hiragana"/>
  </si>
  <si>
    <t>04274</t>
    <phoneticPr fontId="124" type="Hiragana"/>
  </si>
  <si>
    <t>資遣</t>
    <phoneticPr fontId="124" type="Hiragana"/>
  </si>
  <si>
    <t>邱振凱</t>
    <phoneticPr fontId="124" type="Hiragana"/>
  </si>
  <si>
    <t>北區業務一課</t>
    <phoneticPr fontId="124" type="Hiragana"/>
  </si>
  <si>
    <t>林振群</t>
    <phoneticPr fontId="124" type="Hiragana"/>
  </si>
  <si>
    <t>04272</t>
    <phoneticPr fontId="124" type="Hiragana"/>
  </si>
  <si>
    <t>04289</t>
    <phoneticPr fontId="124" type="Hiragana"/>
  </si>
  <si>
    <t>3.5頓司機</t>
    <phoneticPr fontId="124" type="Hiragana"/>
  </si>
  <si>
    <t>外場作業員</t>
    <phoneticPr fontId="124" type="Hiragana"/>
  </si>
  <si>
    <t>2024/10/21</t>
    <phoneticPr fontId="124" type="Hiragana"/>
  </si>
  <si>
    <t>2024/04/17</t>
    <phoneticPr fontId="124" type="Hiragana"/>
  </si>
  <si>
    <t>業務高級專員</t>
    <phoneticPr fontId="124" type="Hiragana"/>
  </si>
  <si>
    <t>客服行銷課</t>
    <phoneticPr fontId="124" type="Hiragana"/>
  </si>
  <si>
    <t>04292</t>
    <phoneticPr fontId="124" type="Hiragana"/>
  </si>
  <si>
    <t>04293</t>
    <phoneticPr fontId="124" type="Hiragana"/>
  </si>
  <si>
    <t>羅西尼</t>
    <phoneticPr fontId="124" type="Hiragana"/>
  </si>
  <si>
    <t>朱莉黎維拉</t>
    <phoneticPr fontId="124" type="Hiragana"/>
  </si>
  <si>
    <t>北區業務三課</t>
    <phoneticPr fontId="124" type="Hiragana"/>
  </si>
  <si>
    <t>作業員</t>
    <phoneticPr fontId="124" type="Hiragana"/>
  </si>
  <si>
    <t>10/28加保</t>
    <phoneticPr fontId="124" type="Hiragana"/>
  </si>
  <si>
    <t>10/28退保</t>
    <phoneticPr fontId="124" type="Hiragana"/>
  </si>
  <si>
    <t>薪資單</t>
    <phoneticPr fontId="124" type="Hiragana"/>
  </si>
  <si>
    <t>台中市太平區育賢路49號5-6</t>
  </si>
  <si>
    <t>04294</t>
    <phoneticPr fontId="124" type="Hiragana"/>
  </si>
  <si>
    <t>04295</t>
    <phoneticPr fontId="124" type="Hiragana"/>
  </si>
  <si>
    <t>中區業務三課</t>
    <phoneticPr fontId="124" type="Hiragana"/>
  </si>
  <si>
    <t>葉景騰</t>
  </si>
  <si>
    <t>作業員(駐后里)</t>
  </si>
  <si>
    <t>洪薇瑄</t>
  </si>
  <si>
    <t>11/4加保</t>
    <phoneticPr fontId="124" type="Hiragana"/>
  </si>
  <si>
    <t>11/6加保</t>
    <phoneticPr fontId="124" type="Hiragana"/>
  </si>
  <si>
    <t>陳秋銘</t>
  </si>
  <si>
    <t>宏偉處理課</t>
  </si>
  <si>
    <t>黃鴻文</t>
  </si>
  <si>
    <t>郭明勳</t>
  </si>
  <si>
    <t>04296</t>
    <phoneticPr fontId="124" type="Hiragana"/>
  </si>
  <si>
    <t>04297</t>
    <phoneticPr fontId="124" type="Hiragana"/>
  </si>
  <si>
    <t>04298</t>
  </si>
  <si>
    <t>04298</t>
    <phoneticPr fontId="124" type="Hiragana"/>
  </si>
  <si>
    <t>11/13加保</t>
    <phoneticPr fontId="124" type="Hiragana"/>
  </si>
  <si>
    <t>11/18加保</t>
    <phoneticPr fontId="124" type="Hiragana"/>
  </si>
  <si>
    <t>11/20加保</t>
    <phoneticPr fontId="124" type="Hiragana"/>
  </si>
  <si>
    <t>陳秋銘</t>
    <phoneticPr fontId="124" type="Hiragana"/>
  </si>
  <si>
    <t>留停</t>
    <phoneticPr fontId="124" type="Hiragana"/>
  </si>
  <si>
    <t>王筑雅</t>
    <phoneticPr fontId="124" type="Hiragana"/>
  </si>
  <si>
    <t>廖欣怡</t>
    <phoneticPr fontId="124" type="Hiragana"/>
  </si>
  <si>
    <t>北區業務三課</t>
    <phoneticPr fontId="124" type="Hiragana"/>
  </si>
  <si>
    <t>專案管理課</t>
    <phoneticPr fontId="124" type="Hiragana"/>
  </si>
  <si>
    <t>02567</t>
    <phoneticPr fontId="124" type="Hiragana"/>
  </si>
  <si>
    <t>04155</t>
    <phoneticPr fontId="124" type="Hiragana"/>
  </si>
  <si>
    <t>作業員</t>
    <phoneticPr fontId="124" type="Hiragana"/>
  </si>
  <si>
    <t>高級工程師</t>
    <phoneticPr fontId="124" type="Hiragana"/>
  </si>
  <si>
    <t>新北市新莊區中信里中港路531巷62號5樓</t>
  </si>
  <si>
    <t>楊竣盛</t>
    <phoneticPr fontId="124" type="Hiragana"/>
  </si>
  <si>
    <t>03877</t>
    <phoneticPr fontId="124" type="Hiragana"/>
  </si>
  <si>
    <t>軟體開發課</t>
    <phoneticPr fontId="124" type="Hiragana"/>
  </si>
  <si>
    <t>工程師</t>
    <phoneticPr fontId="124" type="Hiragana"/>
  </si>
  <si>
    <t>服務證明</t>
    <phoneticPr fontId="124" type="Hiragana"/>
  </si>
  <si>
    <t>薪資單、服務證明</t>
    <phoneticPr fontId="124" type="Hiragana"/>
  </si>
  <si>
    <t>台中市松竹三路33號9樓之2</t>
  </si>
  <si>
    <t>王榮廷</t>
    <phoneticPr fontId="124" type="Hiragana"/>
  </si>
  <si>
    <t>黃筠倫</t>
  </si>
  <si>
    <t>李浩民</t>
  </si>
  <si>
    <t>H0027</t>
  </si>
  <si>
    <t>胡國慶</t>
  </si>
  <si>
    <t>陳宏志</t>
  </si>
  <si>
    <t>林群雅</t>
  </si>
  <si>
    <t>2024/12/16</t>
  </si>
  <si>
    <t>04299</t>
    <phoneticPr fontId="124" type="Hiragana"/>
  </si>
  <si>
    <t>04300</t>
    <phoneticPr fontId="124" type="Hiragana"/>
  </si>
  <si>
    <t>04302</t>
    <phoneticPr fontId="124" type="Hiragana"/>
  </si>
  <si>
    <t>04301</t>
    <phoneticPr fontId="124" type="Hiragana"/>
  </si>
  <si>
    <t>12/2加保</t>
    <phoneticPr fontId="124" type="Hiragana"/>
  </si>
  <si>
    <t>12/9加保</t>
    <phoneticPr fontId="124" type="Hiragana"/>
  </si>
  <si>
    <t>12/16加保</t>
    <phoneticPr fontId="124" type="Hiragana"/>
  </si>
  <si>
    <t>12/18加保</t>
    <phoneticPr fontId="124" type="Hiragana"/>
  </si>
  <si>
    <t>加盟部</t>
  </si>
  <si>
    <t>滕芸</t>
  </si>
  <si>
    <t>2024/12/31離境</t>
    <phoneticPr fontId="124" type="Hiragana"/>
  </si>
  <si>
    <t>04105</t>
    <phoneticPr fontId="124" type="Hiragana"/>
  </si>
  <si>
    <t>12/24復保</t>
    <phoneticPr fontId="124" type="Hiragana"/>
  </si>
  <si>
    <t>03292</t>
    <phoneticPr fontId="124" type="Hiragana"/>
  </si>
  <si>
    <t>南區業務一課</t>
    <phoneticPr fontId="124" type="Hiragana"/>
  </si>
  <si>
    <t>王品心</t>
    <phoneticPr fontId="124" type="Hiragana"/>
  </si>
  <si>
    <t>助理會計</t>
    <phoneticPr fontId="124" type="Hiragana"/>
  </si>
  <si>
    <t>卓巧宜</t>
    <phoneticPr fontId="124" type="Hiragana"/>
  </si>
  <si>
    <t>03348</t>
    <phoneticPr fontId="124" type="Hiragana"/>
  </si>
  <si>
    <t>04180</t>
    <phoneticPr fontId="124" type="Hiragana"/>
  </si>
  <si>
    <t>03695</t>
    <phoneticPr fontId="124" type="Hiragana"/>
  </si>
  <si>
    <t>04245</t>
    <phoneticPr fontId="124" type="Hiragana"/>
  </si>
  <si>
    <t>04251</t>
    <phoneticPr fontId="124" type="Hiragana"/>
  </si>
  <si>
    <t>專案管理課</t>
    <phoneticPr fontId="124" type="Hiragana"/>
  </si>
  <si>
    <t>陳建軒</t>
    <phoneticPr fontId="124" type="Hiragana"/>
  </si>
  <si>
    <t>台中市大安區東西二路139號</t>
  </si>
  <si>
    <t>服務證明</t>
    <phoneticPr fontId="124" type="Hiragana"/>
  </si>
  <si>
    <t>04281</t>
    <phoneticPr fontId="124" type="Hiragana"/>
  </si>
  <si>
    <t>中區業務三課</t>
    <phoneticPr fontId="124" type="Hiragana"/>
  </si>
  <si>
    <t>04291</t>
    <phoneticPr fontId="124" type="Hiragana"/>
  </si>
  <si>
    <t>張嘉晉</t>
    <phoneticPr fontId="124" type="Hiragana"/>
  </si>
  <si>
    <t>副管理師</t>
    <phoneticPr fontId="124" type="Hiragana"/>
  </si>
  <si>
    <t>副專員</t>
    <phoneticPr fontId="124" type="Hiragana"/>
  </si>
  <si>
    <t>台中市大甲區義和二街120巷75號6樓之2</t>
  </si>
  <si>
    <t>台南市安南區府安路5段11巷47弄27號</t>
  </si>
  <si>
    <t>台中市北區漢口路四段62號3樓之2</t>
  </si>
  <si>
    <t>台中市南屯去大墩路20巷17號</t>
  </si>
  <si>
    <t>胡國慶</t>
    <phoneticPr fontId="124" type="Hiragana"/>
  </si>
  <si>
    <t>李武憲</t>
  </si>
  <si>
    <t>李武憲</t>
    <phoneticPr fontId="124" type="Hiragana"/>
  </si>
  <si>
    <t>張玲翔</t>
  </si>
  <si>
    <t>張玲翔</t>
    <phoneticPr fontId="124" type="Hiragana"/>
  </si>
  <si>
    <t>H0027</t>
    <phoneticPr fontId="124" type="Hiragana"/>
  </si>
  <si>
    <t>邱滿堂</t>
    <phoneticPr fontId="124" type="Hiragana"/>
  </si>
  <si>
    <t>04304</t>
    <phoneticPr fontId="124" type="Hiragana"/>
  </si>
  <si>
    <t>作業員</t>
    <phoneticPr fontId="124" type="Hiragana"/>
  </si>
  <si>
    <t>中區業務一課(金馬站)</t>
    <phoneticPr fontId="124" type="Hiragana"/>
  </si>
  <si>
    <t>01/02加保</t>
    <phoneticPr fontId="124" type="Hiragana"/>
  </si>
  <si>
    <t>04303</t>
    <phoneticPr fontId="124" type="Hiragana"/>
  </si>
  <si>
    <t>蔡孟儒</t>
    <phoneticPr fontId="124" type="Hiragana"/>
  </si>
  <si>
    <t>工程師</t>
    <phoneticPr fontId="124" type="Hiragana"/>
  </si>
  <si>
    <t>網管工程課</t>
    <phoneticPr fontId="124" type="Hiragana"/>
  </si>
  <si>
    <t>01/06加保</t>
    <phoneticPr fontId="124" type="Hiragana"/>
  </si>
  <si>
    <t>04305</t>
    <phoneticPr fontId="124" type="Hiragana"/>
  </si>
  <si>
    <t>高博文</t>
    <phoneticPr fontId="124" type="Hiragana"/>
  </si>
  <si>
    <t>拖車司機</t>
    <phoneticPr fontId="124" type="Hiragana"/>
  </si>
  <si>
    <t>01/15加保</t>
    <phoneticPr fontId="124" type="Hiragana"/>
  </si>
  <si>
    <t>中區業務一課(中三)</t>
    <phoneticPr fontId="124" type="Hiragana"/>
  </si>
  <si>
    <t>04306</t>
    <phoneticPr fontId="124" type="Hiragana"/>
  </si>
  <si>
    <t>許湘琦</t>
  </si>
  <si>
    <t>財務部</t>
  </si>
  <si>
    <t>謝旻哲</t>
  </si>
  <si>
    <t>廢車客服課</t>
  </si>
  <si>
    <t>劉思欣</t>
  </si>
  <si>
    <t>李品慈</t>
  </si>
  <si>
    <t>2025/2/3</t>
  </si>
  <si>
    <t>04307</t>
    <phoneticPr fontId="124" type="Hiragana"/>
  </si>
  <si>
    <t>04308</t>
    <phoneticPr fontId="124" type="Hiragana"/>
  </si>
  <si>
    <t>宏偉處理課</t>
    <phoneticPr fontId="124" type="Hiragana"/>
  </si>
  <si>
    <t>中區業務一課</t>
    <phoneticPr fontId="124" type="Hiragana"/>
  </si>
  <si>
    <t>南區業務一課</t>
    <phoneticPr fontId="124" type="Hiragana"/>
  </si>
  <si>
    <t>02603</t>
  </si>
  <si>
    <t>02603</t>
    <phoneticPr fontId="124" type="Hiragana"/>
  </si>
  <si>
    <t>03863</t>
    <phoneticPr fontId="124" type="Hiragana"/>
  </si>
  <si>
    <t>儲備夾子車司機</t>
    <phoneticPr fontId="124" type="Hiragana"/>
  </si>
  <si>
    <t>外場人員</t>
    <phoneticPr fontId="124" type="Hiragana"/>
  </si>
  <si>
    <t>苗栗縣竹南鎮大埔里中埔街20鄰8巷19號</t>
  </si>
  <si>
    <t>薪資單、服務證明</t>
    <phoneticPr fontId="124" type="Hiragana"/>
  </si>
  <si>
    <t>廖芷嵐</t>
    <phoneticPr fontId="124" type="Hiragana"/>
  </si>
  <si>
    <t>鍾雲青</t>
    <phoneticPr fontId="124" type="Hiragana"/>
  </si>
  <si>
    <t>廢車客服課</t>
    <phoneticPr fontId="124" type="Hiragana"/>
  </si>
  <si>
    <t>03526</t>
  </si>
  <si>
    <t>03526</t>
    <phoneticPr fontId="124" type="Hiragana"/>
  </si>
  <si>
    <t>03593</t>
    <phoneticPr fontId="124" type="Hiragana"/>
  </si>
  <si>
    <t>03377</t>
    <phoneticPr fontId="124" type="Hiragana"/>
  </si>
  <si>
    <t>蔡建傑</t>
  </si>
  <si>
    <t>03348</t>
  </si>
  <si>
    <t>卓巧宜</t>
  </si>
  <si>
    <t>育嬰留停2025/01/06-2025/06/30</t>
    <phoneticPr fontId="124" type="Hiragana"/>
  </si>
  <si>
    <t>育嬰留停2025/01/06-2025/07/31</t>
    <phoneticPr fontId="124" type="Hiragana"/>
  </si>
  <si>
    <t>資遣</t>
    <phoneticPr fontId="124" type="Hiragana"/>
  </si>
  <si>
    <t>04297</t>
  </si>
  <si>
    <t>台中市北屯區環太東路562號6樓之3</t>
  </si>
  <si>
    <t>助理管理師</t>
    <phoneticPr fontId="124" type="Hiragana"/>
  </si>
  <si>
    <t>楊逸棋</t>
    <phoneticPr fontId="124" type="Hiragana"/>
  </si>
  <si>
    <t>蔡政德</t>
    <phoneticPr fontId="124" type="Hiragana"/>
  </si>
  <si>
    <t>和美站</t>
    <phoneticPr fontId="124" type="Hiragana"/>
  </si>
  <si>
    <t>退休</t>
    <phoneticPr fontId="124" type="Hiragana"/>
  </si>
  <si>
    <t>04310</t>
    <phoneticPr fontId="124" type="Hiragana"/>
  </si>
  <si>
    <t>04309</t>
    <phoneticPr fontId="124" type="Hiragana"/>
  </si>
  <si>
    <t>2/3加保</t>
    <phoneticPr fontId="124" type="Hiragana"/>
  </si>
  <si>
    <t>2/5加保</t>
    <phoneticPr fontId="124" type="Hiragana"/>
  </si>
  <si>
    <t>03464</t>
    <phoneticPr fontId="124" type="Hiragana"/>
  </si>
  <si>
    <t>蔡孟蓉</t>
    <phoneticPr fontId="124" type="Hiragana"/>
  </si>
  <si>
    <t>企業客服課</t>
  </si>
  <si>
    <t>蘇子堯</t>
  </si>
  <si>
    <t>王士駿</t>
  </si>
  <si>
    <t>陳資蓉</t>
  </si>
  <si>
    <t>04311</t>
    <phoneticPr fontId="124" type="Hiragana"/>
  </si>
  <si>
    <t>加保於青心</t>
    <phoneticPr fontId="124" type="Hiragana"/>
  </si>
  <si>
    <t>謝旻哲</t>
    <phoneticPr fontId="124" type="Hiragana"/>
  </si>
  <si>
    <t>劉羽程</t>
    <phoneticPr fontId="124" type="Hiragana"/>
  </si>
  <si>
    <t>留停</t>
    <phoneticPr fontId="124" type="Hiragana"/>
  </si>
  <si>
    <t>副管理師</t>
    <phoneticPr fontId="124" type="Hiragana"/>
  </si>
  <si>
    <t>劉以汝</t>
    <phoneticPr fontId="124" type="Hiragana"/>
  </si>
  <si>
    <t>04238</t>
    <phoneticPr fontId="124" type="Hiragana"/>
  </si>
  <si>
    <t>人資課</t>
    <phoneticPr fontId="124" type="Hiragana"/>
  </si>
  <si>
    <t>02335</t>
    <phoneticPr fontId="124" type="Hiragana"/>
  </si>
  <si>
    <t>作業員</t>
    <phoneticPr fontId="124" type="Hiragana"/>
  </si>
  <si>
    <t>04312</t>
    <phoneticPr fontId="124" type="Hiragana"/>
  </si>
  <si>
    <t>2/10加保</t>
    <phoneticPr fontId="124" type="Hiragana"/>
  </si>
  <si>
    <t>2/17加保</t>
    <phoneticPr fontId="124" type="Hiragana"/>
  </si>
  <si>
    <t>04313</t>
    <phoneticPr fontId="124" type="Hiragana"/>
  </si>
  <si>
    <t>田瑋群</t>
  </si>
  <si>
    <t>04314</t>
    <phoneticPr fontId="124" type="Hiragana"/>
  </si>
  <si>
    <t>林佳瑩</t>
  </si>
  <si>
    <t>03591</t>
  </si>
  <si>
    <t>03591</t>
    <phoneticPr fontId="124" type="Hiragana"/>
  </si>
  <si>
    <t>04182</t>
    <phoneticPr fontId="124" type="Hiragana"/>
  </si>
  <si>
    <t>王子珉</t>
  </si>
  <si>
    <t>吳柏勝</t>
  </si>
  <si>
    <t>林庭鋐</t>
  </si>
  <si>
    <t>林詠甯</t>
  </si>
  <si>
    <t>2/3加保</t>
  </si>
  <si>
    <t>2/5加保</t>
  </si>
  <si>
    <t>2/10加保</t>
  </si>
  <si>
    <t>2/17加保</t>
  </si>
  <si>
    <t>03593</t>
  </si>
  <si>
    <t>03464</t>
  </si>
  <si>
    <t>04310</t>
  </si>
  <si>
    <t>鍾雲青</t>
  </si>
  <si>
    <t>蔡孟蓉</t>
  </si>
  <si>
    <t>楊逸棋</t>
  </si>
  <si>
    <t>分選員</t>
  </si>
  <si>
    <t>03017</t>
    <phoneticPr fontId="124" type="Hiragana"/>
  </si>
  <si>
    <t>林玉婷</t>
    <phoneticPr fontId="124" type="Hiragana"/>
  </si>
  <si>
    <t>留停</t>
    <phoneticPr fontId="124" type="Hiragana"/>
  </si>
  <si>
    <t>業務部行政管理課</t>
    <phoneticPr fontId="124" type="Hiragana"/>
  </si>
  <si>
    <t>北區業務三課</t>
    <phoneticPr fontId="124" type="Hiragana"/>
  </si>
  <si>
    <t>書帕差</t>
  </si>
  <si>
    <t>移工</t>
    <phoneticPr fontId="124" type="Hiragana"/>
  </si>
  <si>
    <t>全興造粒課</t>
    <phoneticPr fontId="124" type="Hiragana"/>
  </si>
  <si>
    <t>2/24加保</t>
    <phoneticPr fontId="124" type="Hiragana"/>
  </si>
  <si>
    <t>03915</t>
    <phoneticPr fontId="124" type="Hiragana"/>
  </si>
  <si>
    <t>全興造粒課</t>
    <phoneticPr fontId="124" type="Hiragana"/>
  </si>
  <si>
    <t>班長</t>
    <phoneticPr fontId="124" type="Hiragana"/>
  </si>
  <si>
    <t>04315</t>
    <phoneticPr fontId="124" type="Hiragana"/>
  </si>
  <si>
    <t>2/24加保</t>
    <phoneticPr fontId="36" type="noConversion"/>
  </si>
  <si>
    <t>2/5加保</t>
    <phoneticPr fontId="36" type="noConversion"/>
  </si>
  <si>
    <t>黃暄育</t>
  </si>
  <si>
    <t>03911</t>
    <phoneticPr fontId="124" type="Hiragana"/>
  </si>
  <si>
    <t>助理會計</t>
    <phoneticPr fontId="124" type="Hiragana"/>
  </si>
  <si>
    <t>專員</t>
    <phoneticPr fontId="124" type="Hiragana"/>
  </si>
  <si>
    <t>03017</t>
  </si>
  <si>
    <t>林玉婷</t>
  </si>
  <si>
    <t>03915</t>
  </si>
  <si>
    <t>楊宗達</t>
  </si>
  <si>
    <t>04238</t>
  </si>
  <si>
    <t>劉以汝</t>
  </si>
  <si>
    <t>03377</t>
  </si>
  <si>
    <t>廖芷嵐</t>
  </si>
  <si>
    <t>02335</t>
  </si>
  <si>
    <t>蔡政德</t>
  </si>
  <si>
    <t>04276</t>
  </si>
  <si>
    <t>丁怡尹</t>
  </si>
  <si>
    <t>04156</t>
    <phoneticPr fontId="124" type="Hiragana"/>
  </si>
  <si>
    <t>李湘蘋</t>
  </si>
  <si>
    <t>03350</t>
    <phoneticPr fontId="124" type="Hiragana"/>
  </si>
  <si>
    <t>03832</t>
    <phoneticPr fontId="124" type="Hiragana"/>
  </si>
  <si>
    <t>施憶浚</t>
  </si>
  <si>
    <t>中區業務一課(沙鹿倉)</t>
  </si>
  <si>
    <t>04316</t>
    <phoneticPr fontId="124" type="Hiragana"/>
  </si>
  <si>
    <t>04317</t>
    <phoneticPr fontId="124" type="Hiragana"/>
  </si>
  <si>
    <t>王穎慧</t>
    <phoneticPr fontId="124" type="Hiragana"/>
  </si>
  <si>
    <t>03491</t>
    <phoneticPr fontId="124" type="Hiragana"/>
  </si>
  <si>
    <t>02401</t>
    <phoneticPr fontId="124" type="Hiragana"/>
  </si>
  <si>
    <t>02092</t>
    <phoneticPr fontId="124" type="Hiragana"/>
  </si>
  <si>
    <t>02042</t>
    <phoneticPr fontId="124" type="Hiragana"/>
  </si>
  <si>
    <t>01708</t>
    <phoneticPr fontId="124" type="Hiragana"/>
  </si>
  <si>
    <t>02909</t>
    <phoneticPr fontId="124" type="Hiragana"/>
  </si>
  <si>
    <t>個人問題</t>
    <phoneticPr fontId="124" type="Hiragana"/>
  </si>
  <si>
    <t>身體健康因素</t>
    <phoneticPr fontId="124" type="Hiragana"/>
  </si>
  <si>
    <t>身體健康因素、無法適應主管領導風格</t>
    <phoneticPr fontId="124" type="Hiragana"/>
  </si>
  <si>
    <t>另找工作</t>
    <phoneticPr fontId="124" type="Hiragana"/>
  </si>
  <si>
    <t>定期契約</t>
    <phoneticPr fontId="124" type="Hiragana"/>
  </si>
  <si>
    <t>彰化市福山里福東街66巷37弄17號</t>
  </si>
  <si>
    <t>服務證明</t>
    <phoneticPr fontId="124" type="Hiragana"/>
  </si>
  <si>
    <t>江柏寰</t>
  </si>
  <si>
    <t>04318</t>
    <phoneticPr fontId="124" type="Hiragana"/>
  </si>
  <si>
    <t>3/3加保</t>
    <phoneticPr fontId="124" type="Hiragana"/>
  </si>
  <si>
    <t>王薇</t>
  </si>
  <si>
    <t>林于翔</t>
  </si>
  <si>
    <t>04319</t>
    <phoneticPr fontId="124" type="Hiragana"/>
  </si>
  <si>
    <t>台中市旅順路一段93-1號607室</t>
  </si>
  <si>
    <t>302新竹縣竹北市光明六路572號20樓</t>
  </si>
  <si>
    <t>04320</t>
    <phoneticPr fontId="124" type="Hiragana"/>
  </si>
  <si>
    <t>04321</t>
    <phoneticPr fontId="124" type="Hiragana"/>
  </si>
  <si>
    <t>3/5加保</t>
    <phoneticPr fontId="124" type="Hiragana"/>
  </si>
  <si>
    <t>3/10加保</t>
    <phoneticPr fontId="124" type="Hiragana"/>
  </si>
  <si>
    <t>王誌信</t>
  </si>
  <si>
    <t>李世昌</t>
  </si>
  <si>
    <t>04196</t>
    <phoneticPr fontId="124" type="Hiragana"/>
  </si>
  <si>
    <t>許乘睿</t>
  </si>
  <si>
    <t>解雇</t>
    <phoneticPr fontId="124" type="Hiragana"/>
  </si>
  <si>
    <t>白富昌</t>
  </si>
  <si>
    <t>04190</t>
    <phoneticPr fontId="124" type="Hiragana"/>
  </si>
  <si>
    <t>04241</t>
    <phoneticPr fontId="124" type="Hiragana"/>
  </si>
  <si>
    <t>南區業務一課</t>
    <phoneticPr fontId="124" type="Hiragana"/>
  </si>
  <si>
    <t>陳繼華</t>
    <phoneticPr fontId="124" type="Hiragana"/>
  </si>
  <si>
    <t>顧問</t>
    <phoneticPr fontId="124" type="Hiragana"/>
  </si>
  <si>
    <t>草屯站</t>
    <phoneticPr fontId="124" type="Hiragana"/>
  </si>
  <si>
    <t>04322</t>
    <phoneticPr fontId="124" type="Hiragana"/>
  </si>
  <si>
    <t>台南市善化區昌隆里東勢寮32之3號</t>
    <phoneticPr fontId="124" type="Hiragana"/>
  </si>
  <si>
    <t>彰化縣埔心鄉羅厝路3段247-8號</t>
    <phoneticPr fontId="124" type="Hiragana"/>
  </si>
  <si>
    <t>台中市潭子區潭富路二段305號</t>
    <phoneticPr fontId="124" type="Hiragana"/>
  </si>
  <si>
    <t>台中市北屯區后庄一街73號五樓之二</t>
    <phoneticPr fontId="124" type="Hiragana"/>
  </si>
  <si>
    <t>新竹縣芎林鄉石潭村10鄰福晶街134巷34號</t>
    <phoneticPr fontId="124" type="Hiragana"/>
  </si>
  <si>
    <t>新竹市東區光復路二段165巷31號2樓</t>
    <phoneticPr fontId="124" type="Hiragana"/>
  </si>
  <si>
    <t>新竹縣竹北市中華路125巷42弄13號</t>
    <phoneticPr fontId="124" type="Hiragana"/>
  </si>
  <si>
    <t>台中市沙鹿區正英路9號</t>
  </si>
  <si>
    <t>桃園市楊梅區湖山街28巷6號5樓</t>
  </si>
  <si>
    <t>加班時數過長工作環境不良工作壓力太大</t>
    <phoneticPr fontId="124" type="Hiragana"/>
  </si>
  <si>
    <t>詹偉賢</t>
  </si>
  <si>
    <t>3/12加保</t>
    <phoneticPr fontId="124" type="Hiragana"/>
  </si>
  <si>
    <t>書拉財</t>
    <phoneticPr fontId="124" type="Hiragana"/>
  </si>
  <si>
    <t>移工</t>
    <phoneticPr fontId="124" type="Hiragana"/>
  </si>
  <si>
    <t>3/16加保</t>
    <phoneticPr fontId="124" type="Hiragana"/>
  </si>
  <si>
    <t>04325</t>
    <phoneticPr fontId="124" type="Hiragana"/>
  </si>
  <si>
    <t>3/16入境，3/17上班</t>
    <phoneticPr fontId="124" type="Hiragana"/>
  </si>
  <si>
    <t>04324</t>
    <phoneticPr fontId="124" type="Hiragana"/>
  </si>
  <si>
    <t>04323</t>
    <phoneticPr fontId="124" type="Hiragana"/>
  </si>
  <si>
    <t>小時</t>
    <phoneticPr fontId="36" type="noConversion"/>
  </si>
  <si>
    <t>離職日</t>
  </si>
  <si>
    <t>工號</t>
  </si>
  <si>
    <t>部門名稱</t>
    <phoneticPr fontId="36" type="noConversion"/>
  </si>
  <si>
    <t>備註</t>
    <phoneticPr fontId="36" type="noConversion"/>
  </si>
  <si>
    <t>加保日</t>
    <phoneticPr fontId="36" type="noConversion"/>
  </si>
  <si>
    <t>潘全民</t>
  </si>
  <si>
    <t>00048</t>
    <phoneticPr fontId="124" type="Hiragana"/>
  </si>
  <si>
    <t>員林站</t>
    <phoneticPr fontId="124" type="Hiragana"/>
  </si>
  <si>
    <t>阿恩</t>
  </si>
  <si>
    <t>04326</t>
    <phoneticPr fontId="124" type="Hiragana"/>
  </si>
  <si>
    <t>張鴻祥</t>
  </si>
  <si>
    <t>陳基展</t>
  </si>
  <si>
    <t>作業員(駐博智電子)</t>
  </si>
  <si>
    <t>04327</t>
    <phoneticPr fontId="124" type="Hiragana"/>
  </si>
  <si>
    <t>04328</t>
    <phoneticPr fontId="124" type="Hiragana"/>
  </si>
  <si>
    <t>3/19加保</t>
    <phoneticPr fontId="124" type="Hiragana"/>
  </si>
  <si>
    <t>3/24加保</t>
    <phoneticPr fontId="124" type="Hiragana"/>
  </si>
  <si>
    <t>02808</t>
    <phoneticPr fontId="124" type="Hiragana"/>
  </si>
  <si>
    <t>克林</t>
    <phoneticPr fontId="124" type="Hiragana"/>
  </si>
  <si>
    <t>移工</t>
    <phoneticPr fontId="124" type="Hiragana"/>
  </si>
  <si>
    <t>3/20退保</t>
    <phoneticPr fontId="124" type="Hiragana"/>
  </si>
  <si>
    <t>03822</t>
    <phoneticPr fontId="124" type="Hiragana"/>
  </si>
  <si>
    <t>移工</t>
    <phoneticPr fontId="124" type="Hiragana"/>
  </si>
  <si>
    <t>4/10退保</t>
    <phoneticPr fontId="124" type="Hiragana"/>
  </si>
  <si>
    <t>薪資</t>
    <phoneticPr fontId="124" type="Hiragana"/>
  </si>
  <si>
    <t>家庭因素</t>
    <phoneticPr fontId="124" type="Hiragana"/>
  </si>
  <si>
    <t>吳佳陵</t>
  </si>
  <si>
    <t>04158</t>
    <phoneticPr fontId="124" type="Hiragana"/>
  </si>
  <si>
    <t>家庭因素</t>
    <phoneticPr fontId="124" type="Hiragana"/>
  </si>
  <si>
    <t>3/29退保</t>
    <phoneticPr fontId="124" type="Hiragana"/>
  </si>
  <si>
    <t>朱振隆</t>
    <phoneticPr fontId="124" type="Hiragana"/>
  </si>
  <si>
    <t>02683</t>
    <phoneticPr fontId="124" type="Hiragana"/>
  </si>
  <si>
    <t>薪資單</t>
    <phoneticPr fontId="124" type="Hiragana"/>
  </si>
  <si>
    <t>另有規劃</t>
    <phoneticPr fontId="124" type="Hiragana"/>
  </si>
  <si>
    <t>外場人員</t>
    <phoneticPr fontId="124" type="Hiragana"/>
  </si>
  <si>
    <t>林詠甯</t>
    <phoneticPr fontId="124" type="Hiragana"/>
  </si>
  <si>
    <r>
      <t>健保轉出單</t>
    </r>
    <r>
      <rPr>
        <sz val="12"/>
        <rFont val="Microsoft JhengHei UI"/>
        <family val="2"/>
        <charset val="136"/>
      </rPr>
      <t>、服務證明、薪資單</t>
    </r>
    <phoneticPr fontId="124" type="Hiragana"/>
  </si>
  <si>
    <t>彰化縣社頭鄉湳底村永興路9號</t>
  </si>
  <si>
    <t>桃園市桃園區北埔路79號</t>
  </si>
  <si>
    <t>4/11已寄非自願離職證明書</t>
    <phoneticPr fontId="124" type="Hiragana"/>
  </si>
  <si>
    <t>205/04/18</t>
    <phoneticPr fontId="124" type="Hiragana"/>
  </si>
  <si>
    <t>4/19~10/18育嬰留停</t>
    <phoneticPr fontId="124" type="Hiragana"/>
  </si>
  <si>
    <t>**4月薪資需補發2月因請假扣款的費用</t>
    <phoneticPr fontId="124" type="Hiragana"/>
  </si>
  <si>
    <t>法務及環安課</t>
    <phoneticPr fontId="124" type="Hiragana"/>
  </si>
  <si>
    <t>蔡雅雯</t>
    <phoneticPr fontId="124" type="Hiragana"/>
  </si>
  <si>
    <t>03810</t>
    <phoneticPr fontId="124" type="Hiragana"/>
  </si>
  <si>
    <t>管理師</t>
    <phoneticPr fontId="124" type="Hiragana"/>
  </si>
  <si>
    <t>陳俊成</t>
    <phoneticPr fontId="124" type="Hiragana"/>
  </si>
  <si>
    <t>張鴻祥</t>
    <phoneticPr fontId="124" type="Hiragana"/>
  </si>
  <si>
    <t>04328</t>
    <phoneticPr fontId="124" type="Hiragana"/>
  </si>
  <si>
    <t>和美站</t>
    <phoneticPr fontId="124" type="Hiragana"/>
  </si>
  <si>
    <t>拖車司機</t>
    <phoneticPr fontId="124" type="Hiragana"/>
  </si>
  <si>
    <t>退保日4/15</t>
    <phoneticPr fontId="124" type="Hiragana"/>
  </si>
  <si>
    <t>04329</t>
    <phoneticPr fontId="124" type="Hiragana"/>
  </si>
  <si>
    <t>管理師</t>
    <phoneticPr fontId="124" type="Hiragana"/>
  </si>
  <si>
    <t>林金燕</t>
    <phoneticPr fontId="124" type="Hiragana"/>
  </si>
  <si>
    <t>彼查</t>
    <phoneticPr fontId="124" type="Hiragana"/>
  </si>
  <si>
    <t>吳慧萍</t>
    <phoneticPr fontId="124" type="Hiragana"/>
  </si>
  <si>
    <t>04332</t>
    <phoneticPr fontId="124" type="Hiragana"/>
  </si>
  <si>
    <t>拆除工程課</t>
    <phoneticPr fontId="124" type="Hiragana"/>
  </si>
  <si>
    <t>神岡站</t>
    <phoneticPr fontId="124" type="Hiragana"/>
  </si>
  <si>
    <t>04330</t>
  </si>
  <si>
    <t>04331</t>
  </si>
  <si>
    <t>04329</t>
  </si>
  <si>
    <t>法務及環安課</t>
    <phoneticPr fontId="124" type="Hiragana"/>
  </si>
  <si>
    <t>夾子車司機</t>
    <phoneticPr fontId="124" type="Hiragana"/>
  </si>
  <si>
    <t>儲備拖車司機</t>
    <phoneticPr fontId="124" type="Hiragana"/>
  </si>
  <si>
    <t>管理師</t>
    <phoneticPr fontId="124" type="Hiragana"/>
  </si>
  <si>
    <t>陳俊緯</t>
    <phoneticPr fontId="124" type="Hiragana"/>
  </si>
  <si>
    <t>林縉佑</t>
    <phoneticPr fontId="124" type="Hiragana"/>
  </si>
  <si>
    <t>陳俊成</t>
    <phoneticPr fontId="124" type="Hiragana"/>
  </si>
  <si>
    <t>4/7加保</t>
    <phoneticPr fontId="124" type="Hiragana"/>
  </si>
  <si>
    <t>4月新進</t>
    <phoneticPr fontId="36" type="noConversion"/>
  </si>
  <si>
    <t>04333</t>
  </si>
  <si>
    <t>呂鵬</t>
    <phoneticPr fontId="124" type="Hiragana"/>
  </si>
  <si>
    <t>拆屋工程課</t>
  </si>
  <si>
    <t>陳俊緯</t>
  </si>
  <si>
    <t>林縉佑</t>
  </si>
  <si>
    <t>儲備拖車司機</t>
  </si>
  <si>
    <t>陳俊成</t>
  </si>
  <si>
    <t>呂鵬</t>
  </si>
  <si>
    <t>鄭錫堯</t>
  </si>
  <si>
    <t>許正學</t>
  </si>
  <si>
    <t>04334</t>
  </si>
  <si>
    <t>04334</t>
    <phoneticPr fontId="124" type="Hiragana"/>
  </si>
  <si>
    <t>04335</t>
  </si>
  <si>
    <t>04335</t>
    <phoneticPr fontId="124" type="Hiragana"/>
  </si>
  <si>
    <t>4/16加保</t>
  </si>
  <si>
    <t>4/16加保</t>
    <phoneticPr fontId="124" type="Hiragana"/>
  </si>
  <si>
    <t>4/23加保</t>
  </si>
  <si>
    <t>4/23加保</t>
    <phoneticPr fontId="124" type="Hiragana"/>
  </si>
  <si>
    <t>4/24加保</t>
  </si>
  <si>
    <t>4/24加保</t>
    <phoneticPr fontId="124" type="Hiragana"/>
  </si>
  <si>
    <t>4/7加保</t>
  </si>
  <si>
    <t>拆除工程課</t>
  </si>
  <si>
    <t>04332</t>
  </si>
  <si>
    <t>04008</t>
    <phoneticPr fontId="36" type="noConversion"/>
  </si>
  <si>
    <t>葉衣琪</t>
    <phoneticPr fontId="36" type="noConversion"/>
  </si>
  <si>
    <t>助理會計</t>
    <phoneticPr fontId="36" type="noConversion"/>
  </si>
  <si>
    <t>4/11富保</t>
    <phoneticPr fontId="36" type="noConversion"/>
  </si>
  <si>
    <t>02533</t>
  </si>
  <si>
    <t>許新育</t>
  </si>
  <si>
    <t>04266</t>
  </si>
  <si>
    <t>04266</t>
    <phoneticPr fontId="124" type="Hiragana"/>
  </si>
  <si>
    <t>台中市沙鹿區鎮政路57巷6號</t>
  </si>
  <si>
    <t>帕他拉功</t>
  </si>
  <si>
    <t>04137</t>
    <phoneticPr fontId="124" type="Hiragana"/>
  </si>
  <si>
    <t>02533</t>
    <phoneticPr fontId="124" type="Hiragana"/>
  </si>
  <si>
    <t>顏士婷</t>
  </si>
  <si>
    <t>03961</t>
    <phoneticPr fontId="124" type="Hiragana"/>
  </si>
  <si>
    <t>身體健康</t>
  </si>
  <si>
    <t>新北市樹林區保安街1段336巷1-4號</t>
  </si>
  <si>
    <t>04331</t>
    <phoneticPr fontId="124" type="Hiragana"/>
  </si>
  <si>
    <t>04015</t>
    <phoneticPr fontId="124" type="Hiragana"/>
  </si>
  <si>
    <t>家電客服課</t>
    <phoneticPr fontId="124" type="Hiragana"/>
  </si>
  <si>
    <t>04258</t>
  </si>
  <si>
    <t>04258</t>
    <phoneticPr fontId="124" type="Hiragana"/>
  </si>
  <si>
    <t>工讀生</t>
    <phoneticPr fontId="124" type="Hiragana"/>
  </si>
  <si>
    <t>工作興趣不合</t>
  </si>
  <si>
    <t>4/30最後工作日，5/3離境退保(結算)</t>
  </si>
  <si>
    <t>4/30最後工作日，5/3離境退保(結算)</t>
    <phoneticPr fontId="124" type="Hiragana"/>
  </si>
  <si>
    <t>4/30最後工作日，5/6離境退保(結算)</t>
  </si>
  <si>
    <t>4/30最後工作日，5/6離境退保(結算)</t>
    <phoneticPr fontId="124" type="Hiragana"/>
  </si>
  <si>
    <t>04305</t>
  </si>
  <si>
    <t>02683</t>
  </si>
  <si>
    <t>04328</t>
  </si>
  <si>
    <t>高博文</t>
  </si>
  <si>
    <t>朱振隆</t>
  </si>
  <si>
    <t>蔡雅雯</t>
  </si>
  <si>
    <t>林金燕</t>
  </si>
  <si>
    <t>彼查</t>
  </si>
  <si>
    <t>吳慧萍</t>
  </si>
  <si>
    <t>資遣</t>
  </si>
  <si>
    <t>退保日4/15</t>
  </si>
  <si>
    <t>4/8最後工作日，4/10離境退保(結算)</t>
    <phoneticPr fontId="36" type="noConversion"/>
  </si>
  <si>
    <t>4月離職</t>
    <phoneticPr fontId="36" type="noConversion"/>
  </si>
  <si>
    <t>青心-加盟課</t>
  </si>
  <si>
    <t>04306</t>
    <phoneticPr fontId="36" type="noConversion"/>
  </si>
  <si>
    <t>管理師</t>
    <phoneticPr fontId="36" type="noConversion"/>
  </si>
  <si>
    <t>4/19~10/18育嬰留停(4月薪資需補發2月因請假扣款的費用)</t>
    <phoneticPr fontId="36" type="noConversion"/>
  </si>
  <si>
    <t>資遣 5/2退保(薪資算到4/22)</t>
    <phoneticPr fontId="36" type="noConversion"/>
  </si>
  <si>
    <t>04306</t>
  </si>
  <si>
    <t>5/2已寄非自願離職證明書</t>
    <phoneticPr fontId="124" type="Hiragana"/>
  </si>
  <si>
    <t>葉科旻</t>
    <phoneticPr fontId="124" type="Hiragana"/>
  </si>
  <si>
    <t>陳建勳</t>
    <phoneticPr fontId="124" type="Hiragana"/>
  </si>
  <si>
    <t>彰化縣大村鄉大崙村大崙二巷28號</t>
  </si>
  <si>
    <t>X</t>
    <phoneticPr fontId="124" type="Hiragana"/>
  </si>
  <si>
    <t>台中市北屯區興安路二段461巷31號8樓</t>
    <phoneticPr fontId="124" type="Hiragana"/>
  </si>
  <si>
    <t>薩拉育</t>
  </si>
  <si>
    <t>2025/5/5
(5/4入境)</t>
  </si>
  <si>
    <t>加保 3合1、團保</t>
    <phoneticPr fontId="124" type="Hiragana"/>
  </si>
  <si>
    <t>03334</t>
    <phoneticPr fontId="124" type="Hiragana"/>
  </si>
  <si>
    <t>吳宗勳</t>
  </si>
  <si>
    <t>3.5噸司機</t>
    <phoneticPr fontId="124" type="Hiragana"/>
  </si>
  <si>
    <t>金馬站</t>
    <phoneticPr fontId="124" type="Hiragana"/>
  </si>
  <si>
    <t>彰化市寶廍路寶廍里52之1號</t>
  </si>
  <si>
    <t>03736</t>
    <phoneticPr fontId="124" type="Hiragana"/>
  </si>
  <si>
    <t>蔡玉茹</t>
  </si>
  <si>
    <t>住家太遠，上下班耗費時間長</t>
  </si>
  <si>
    <t>台中市梧棲區青年路166賀4樓之2</t>
  </si>
  <si>
    <t>連曠三日</t>
    <phoneticPr fontId="124" type="Hiragana"/>
  </si>
  <si>
    <t>04332</t>
    <phoneticPr fontId="124" type="Hiragana"/>
  </si>
  <si>
    <t>X</t>
    <phoneticPr fontId="124" type="Hiragana"/>
  </si>
  <si>
    <t>03736</t>
  </si>
  <si>
    <t>葉科旻</t>
  </si>
  <si>
    <t>03334</t>
  </si>
  <si>
    <t>連曠三日</t>
  </si>
  <si>
    <t>江盛州</t>
  </si>
  <si>
    <t>作業員(駐廠矽品)</t>
  </si>
  <si>
    <t>黃培源</t>
  </si>
  <si>
    <t>作業員(駐矽品中山)</t>
  </si>
  <si>
    <t>04336</t>
    <phoneticPr fontId="124" type="Hiragana"/>
  </si>
  <si>
    <t>04338</t>
    <phoneticPr fontId="124" type="Hiragana"/>
  </si>
  <si>
    <t>04337</t>
    <phoneticPr fontId="124" type="Hiragana"/>
  </si>
  <si>
    <t>林福基</t>
    <phoneticPr fontId="124" type="Hiragana"/>
  </si>
  <si>
    <t>03616</t>
    <phoneticPr fontId="124" type="Hiragana"/>
  </si>
  <si>
    <t>2020/10/14</t>
    <phoneticPr fontId="124" type="Hiragana"/>
  </si>
  <si>
    <t>04340</t>
  </si>
  <si>
    <t>04340</t>
    <phoneticPr fontId="124" type="Hiragana"/>
  </si>
  <si>
    <t>04341</t>
  </si>
  <si>
    <t>04341</t>
    <phoneticPr fontId="124" type="Hiragana"/>
  </si>
  <si>
    <t>5/19加保</t>
    <phoneticPr fontId="124" type="Hiragana"/>
  </si>
  <si>
    <t>5/5加保</t>
  </si>
  <si>
    <t>5/5加保</t>
    <phoneticPr fontId="124" type="Hiragana"/>
  </si>
  <si>
    <t>5/4加保</t>
  </si>
  <si>
    <t>5/4加保</t>
    <phoneticPr fontId="124" type="Hiragana"/>
  </si>
  <si>
    <t>納他吳</t>
  </si>
  <si>
    <t>納他吳</t>
    <phoneticPr fontId="124" type="Hiragana"/>
  </si>
  <si>
    <t>04339</t>
  </si>
  <si>
    <t>04339</t>
    <phoneticPr fontId="124" type="Hiragana"/>
  </si>
  <si>
    <t>5/11加保</t>
    <phoneticPr fontId="124" type="Hiragana"/>
  </si>
  <si>
    <t>04336</t>
  </si>
  <si>
    <t>04338</t>
  </si>
  <si>
    <t>陳建勳</t>
  </si>
  <si>
    <t>04337</t>
  </si>
  <si>
    <t>5/4入境</t>
    <phoneticPr fontId="36" type="noConversion"/>
  </si>
  <si>
    <t>資遣</t>
    <phoneticPr fontId="124" type="Hiragana"/>
  </si>
  <si>
    <t>03616</t>
  </si>
  <si>
    <t>林福基</t>
  </si>
  <si>
    <t>阮志安</t>
  </si>
  <si>
    <t>原育嬰留停期限:113/7/31-114/7/31，14/5/31退保(資遣)</t>
    <phoneticPr fontId="36" type="noConversion"/>
  </si>
  <si>
    <t>03664</t>
    <phoneticPr fontId="36" type="noConversion"/>
  </si>
  <si>
    <t>5月離職</t>
    <phoneticPr fontId="36" type="noConversion"/>
  </si>
  <si>
    <t>5月新進</t>
    <phoneticPr fontId="36" type="noConversion"/>
  </si>
  <si>
    <t>方亞庭</t>
  </si>
  <si>
    <t>副管理師(駐美光)</t>
  </si>
  <si>
    <t>張永興</t>
  </si>
  <si>
    <t>作業員(駐矽品大豐)</t>
  </si>
  <si>
    <t>張慧君</t>
  </si>
  <si>
    <t>2025/5/26</t>
  </si>
  <si>
    <t>04307</t>
    <phoneticPr fontId="36" type="noConversion"/>
  </si>
  <si>
    <t>副管理師</t>
    <phoneticPr fontId="36" type="noConversion"/>
  </si>
  <si>
    <t>行銷部</t>
    <phoneticPr fontId="36" type="noConversion"/>
  </si>
  <si>
    <t>林軒妤</t>
  </si>
  <si>
    <t>04179</t>
    <phoneticPr fontId="124" type="Hiragana"/>
  </si>
  <si>
    <t>再生紡織設計部</t>
    <phoneticPr fontId="124" type="Hiragana"/>
  </si>
  <si>
    <t>副管理師</t>
    <phoneticPr fontId="124" type="Hiragana"/>
  </si>
  <si>
    <t>04178</t>
    <phoneticPr fontId="124" type="Hiragana"/>
  </si>
  <si>
    <t>胡嘉容</t>
  </si>
  <si>
    <t>04342</t>
  </si>
  <si>
    <t>04342</t>
    <phoneticPr fontId="36" type="noConversion"/>
  </si>
  <si>
    <t>班查</t>
  </si>
  <si>
    <t>班查</t>
    <phoneticPr fontId="36" type="noConversion"/>
  </si>
  <si>
    <t>移工</t>
    <phoneticPr fontId="36" type="noConversion"/>
  </si>
  <si>
    <t>全興造粒課</t>
    <phoneticPr fontId="36" type="noConversion"/>
  </si>
  <si>
    <t>5/22加保</t>
    <phoneticPr fontId="36" type="noConversion"/>
  </si>
  <si>
    <t>5/22加保</t>
    <phoneticPr fontId="124" type="Hiragana"/>
  </si>
  <si>
    <t>04307</t>
  </si>
  <si>
    <t>苗栗縣竹南鎮山佳里龍山路3段228巷7號</t>
  </si>
  <si>
    <t>生涯規劃</t>
    <phoneticPr fontId="124" type="Hiragana"/>
  </si>
  <si>
    <t>03644</t>
    <phoneticPr fontId="124" type="Hiragana"/>
  </si>
  <si>
    <t>何政風</t>
  </si>
  <si>
    <t>04343</t>
    <phoneticPr fontId="124" type="Hiragana"/>
  </si>
  <si>
    <t>04344</t>
    <phoneticPr fontId="124" type="Hiragana"/>
  </si>
  <si>
    <t>04345</t>
    <phoneticPr fontId="124" type="Hiragana"/>
  </si>
  <si>
    <t>04346</t>
    <phoneticPr fontId="124" type="Hiragana"/>
  </si>
  <si>
    <t>5/26加保</t>
    <phoneticPr fontId="124" type="Hiragana"/>
  </si>
  <si>
    <t>04320</t>
    <phoneticPr fontId="124" type="Hiragana"/>
  </si>
  <si>
    <t>04343</t>
    <phoneticPr fontId="124" type="Hiragana"/>
  </si>
  <si>
    <t>方亞庭</t>
    <phoneticPr fontId="124" type="Hiragana"/>
  </si>
  <si>
    <t>副管理師</t>
    <phoneticPr fontId="124" type="Hiragana"/>
  </si>
  <si>
    <t>薪資單、服務證明、勞健保轉出單</t>
    <phoneticPr fontId="124" type="Hiragana"/>
  </si>
  <si>
    <t>台中市石岡區石同街133號</t>
  </si>
  <si>
    <t>薪資單、薪資證明/1份(114.03~114.05)用印申請</t>
    <phoneticPr fontId="124" type="Hiragana"/>
  </si>
  <si>
    <t>台中市西屯區四川路87巷66號4F-2</t>
  </si>
  <si>
    <t>台中市北區民權路359巷-9-3號4樓</t>
  </si>
  <si>
    <t>服務證明</t>
    <phoneticPr fontId="124" type="Hiragana"/>
  </si>
  <si>
    <t>行銷部</t>
    <phoneticPr fontId="124" type="Hiragana"/>
  </si>
  <si>
    <t>許湘琦</t>
    <phoneticPr fontId="124" type="Hiragana"/>
  </si>
  <si>
    <t>卿那芃</t>
  </si>
  <si>
    <t>03896</t>
    <phoneticPr fontId="124" type="Hiragana"/>
  </si>
  <si>
    <t>6/6退保</t>
    <phoneticPr fontId="124" type="Hiragana"/>
  </si>
  <si>
    <t>04313</t>
    <phoneticPr fontId="124" type="Hiragana"/>
  </si>
  <si>
    <t>薪資單</t>
  </si>
  <si>
    <t>羅景立</t>
  </si>
  <si>
    <t>03834</t>
    <phoneticPr fontId="124" type="Hiragana"/>
  </si>
  <si>
    <t>高雄市橋頭區芋寮路信義巷6號3之一</t>
  </si>
  <si>
    <t>工作環境不良</t>
  </si>
  <si>
    <t>服務證明</t>
  </si>
  <si>
    <t>04351</t>
    <phoneticPr fontId="124" type="Hiragana"/>
  </si>
  <si>
    <t>王佩君</t>
  </si>
  <si>
    <t>王佩君</t>
    <phoneticPr fontId="124" type="Hiragana"/>
  </si>
  <si>
    <t>倉儲物流專員</t>
    <phoneticPr fontId="124" type="Hiragana"/>
  </si>
  <si>
    <t>6/11退保</t>
    <phoneticPr fontId="124" type="Hiragana"/>
  </si>
  <si>
    <t>洪藝禎</t>
  </si>
  <si>
    <t>04202</t>
    <phoneticPr fontId="124" type="Hiragana"/>
  </si>
  <si>
    <t>家電課服課</t>
    <phoneticPr fontId="124" type="Hiragana"/>
  </si>
  <si>
    <t>助理管理師</t>
    <phoneticPr fontId="124" type="Hiragana"/>
  </si>
  <si>
    <t>曾榮煌</t>
  </si>
  <si>
    <t>駐廠工安人員</t>
  </si>
  <si>
    <t>3.5噸小車司機</t>
  </si>
  <si>
    <t>物流專員</t>
  </si>
  <si>
    <t>鄭志勝</t>
  </si>
  <si>
    <t>陳睿婕</t>
  </si>
  <si>
    <t>侯兆謙</t>
  </si>
  <si>
    <t>吳承澤</t>
  </si>
  <si>
    <t>蔣文寶</t>
  </si>
  <si>
    <t>國際事業部業務課</t>
  </si>
  <si>
    <t>6/5加保</t>
    <phoneticPr fontId="124" type="Hiragana"/>
  </si>
  <si>
    <t>6/9加保</t>
    <phoneticPr fontId="124" type="Hiragana"/>
  </si>
  <si>
    <t>6/11加保</t>
    <phoneticPr fontId="124" type="Hiragana"/>
  </si>
  <si>
    <t>6/2加保</t>
    <phoneticPr fontId="124" type="Hiragana"/>
  </si>
  <si>
    <t>04347</t>
    <phoneticPr fontId="124" type="Hiragana"/>
  </si>
  <si>
    <t>04349</t>
    <phoneticPr fontId="124" type="Hiragana"/>
  </si>
  <si>
    <t>04348</t>
    <phoneticPr fontId="124" type="Hiragana"/>
  </si>
  <si>
    <t>04350</t>
    <phoneticPr fontId="124" type="Hiragana"/>
  </si>
  <si>
    <t>04352</t>
    <phoneticPr fontId="124" type="Hiragana"/>
  </si>
  <si>
    <t>台中市南區忠明南路724號4樓之4</t>
  </si>
  <si>
    <t>陳詠銘</t>
  </si>
  <si>
    <t>劉正偉</t>
  </si>
  <si>
    <t>作業員(駐彰化矽品)</t>
  </si>
  <si>
    <t>04353</t>
  </si>
  <si>
    <t>04353</t>
    <phoneticPr fontId="124" type="Hiragana"/>
  </si>
  <si>
    <t>6月新進</t>
    <phoneticPr fontId="36" type="noConversion"/>
  </si>
  <si>
    <t>04349</t>
  </si>
  <si>
    <t>04347</t>
  </si>
  <si>
    <t>04348</t>
  </si>
  <si>
    <t>04350</t>
  </si>
  <si>
    <t>04352</t>
  </si>
  <si>
    <t>04351</t>
  </si>
  <si>
    <t>6/2加保</t>
  </si>
  <si>
    <t>6/9加保</t>
  </si>
  <si>
    <t>6/11加保</t>
  </si>
  <si>
    <t>04313</t>
  </si>
  <si>
    <t>家電課服課</t>
  </si>
  <si>
    <t>彭志翔</t>
  </si>
  <si>
    <t>作業員(駐后里矽品)</t>
  </si>
  <si>
    <t>04246</t>
    <phoneticPr fontId="124" type="Hiragana"/>
  </si>
  <si>
    <t>X</t>
    <phoneticPr fontId="124" type="Hiragana"/>
  </si>
  <si>
    <t>6/16加保</t>
  </si>
  <si>
    <t>6/16加保</t>
    <phoneticPr fontId="124" type="Hiragana"/>
  </si>
  <si>
    <t>6/18加保</t>
  </si>
  <si>
    <t>6/18加保</t>
    <phoneticPr fontId="124" type="Hiragana"/>
  </si>
  <si>
    <t>04354</t>
  </si>
  <si>
    <t>04355</t>
  </si>
  <si>
    <t>04356</t>
  </si>
  <si>
    <t>04356</t>
    <phoneticPr fontId="124" type="Hiragana"/>
  </si>
  <si>
    <t>04355</t>
    <phoneticPr fontId="124" type="Hiragana"/>
  </si>
  <si>
    <t>6月離職</t>
    <phoneticPr fontId="36" type="noConversion"/>
  </si>
  <si>
    <t>劉月鳳</t>
  </si>
  <si>
    <t>01352</t>
  </si>
  <si>
    <t>01352</t>
    <phoneticPr fontId="124" type="Hiragana"/>
  </si>
  <si>
    <t>彰化縣和美鎮月眉里和厝路一段382號</t>
  </si>
  <si>
    <t>退休</t>
    <phoneticPr fontId="124" type="Hiragana"/>
  </si>
  <si>
    <t>04177</t>
    <phoneticPr fontId="124" type="Hiragana"/>
  </si>
  <si>
    <t>04340</t>
    <phoneticPr fontId="124" type="Hiragana"/>
  </si>
  <si>
    <t>03792</t>
  </si>
  <si>
    <t>03792</t>
    <phoneticPr fontId="124" type="Hiragana"/>
  </si>
  <si>
    <t>廖均淳</t>
  </si>
  <si>
    <t>黃培源</t>
    <phoneticPr fontId="124" type="Hiragana"/>
  </si>
  <si>
    <t>甘霖憲</t>
  </si>
  <si>
    <t>管理師</t>
    <phoneticPr fontId="124" type="Hiragana"/>
  </si>
  <si>
    <t>班長</t>
    <phoneticPr fontId="124" type="Hiragana"/>
  </si>
  <si>
    <t>傅漢源</t>
  </si>
  <si>
    <t>04224</t>
  </si>
  <si>
    <t>03789</t>
    <phoneticPr fontId="124" type="Hiragana"/>
  </si>
  <si>
    <t>黃小銘</t>
  </si>
  <si>
    <t>離職證明 跟退保證明</t>
    <phoneticPr fontId="124" type="Hiragana"/>
  </si>
  <si>
    <t>桃園市桃園區大豐路109-1號2樓</t>
  </si>
  <si>
    <t>高雄市美濃區中正路二段842-1號</t>
  </si>
  <si>
    <t>莊萬典</t>
    <phoneticPr fontId="124" type="Hiragana"/>
  </si>
  <si>
    <t>X</t>
    <phoneticPr fontId="124" type="Hiragana"/>
  </si>
  <si>
    <t>03873</t>
    <phoneticPr fontId="124" type="Hiragana"/>
  </si>
  <si>
    <t>作業員</t>
    <phoneticPr fontId="124" type="Hiragana"/>
  </si>
  <si>
    <t>x</t>
    <phoneticPr fontId="124" type="Hiragana"/>
  </si>
  <si>
    <t>生涯規劃</t>
    <phoneticPr fontId="124" type="Hiragana"/>
  </si>
  <si>
    <t>邱滿堂</t>
  </si>
  <si>
    <t>04304</t>
    <phoneticPr fontId="124" type="Hiragana"/>
  </si>
  <si>
    <t>彰化縣彰化市中山里6鄰中山路二段624巷26號之21</t>
  </si>
  <si>
    <r>
      <t>薪資單、服務證明</t>
    </r>
    <r>
      <rPr>
        <sz val="12"/>
        <rFont val="Microsoft JhengHei UI"/>
        <family val="2"/>
        <charset val="136"/>
      </rPr>
      <t>、健保退保證明</t>
    </r>
    <phoneticPr fontId="124" type="Hiragana"/>
  </si>
  <si>
    <t>薪資單</t>
    <phoneticPr fontId="124" type="Hiragana"/>
  </si>
  <si>
    <t>劉晏汝</t>
  </si>
  <si>
    <t>台中市南屯區五權西路二段803號3樓-3</t>
  </si>
  <si>
    <t>苗栗縣後龍鎮鎮海埔里4鄰149-1號</t>
  </si>
  <si>
    <t>王柏人</t>
  </si>
  <si>
    <t>04205</t>
    <phoneticPr fontId="124" type="Hiragana"/>
  </si>
  <si>
    <t>高雄市鼓山區大榮街31巷1弄1號</t>
  </si>
  <si>
    <t>羅景立</t>
    <phoneticPr fontId="124" type="Hiragana"/>
  </si>
  <si>
    <t>傅漢源</t>
    <phoneticPr fontId="124" type="Hiragana"/>
  </si>
  <si>
    <t>彰化市茄苳路一段303巷74號3F-1</t>
    <phoneticPr fontId="124" type="Hiragana"/>
  </si>
  <si>
    <t>張志鑫</t>
  </si>
  <si>
    <t>04359</t>
    <phoneticPr fontId="124" type="Hiragana"/>
  </si>
  <si>
    <t>X</t>
    <phoneticPr fontId="124" type="Hiragana"/>
  </si>
  <si>
    <t>副管理師</t>
    <phoneticPr fontId="124" type="Hiragana"/>
  </si>
  <si>
    <t>人資課</t>
    <phoneticPr fontId="124" type="Hiragana"/>
  </si>
  <si>
    <t>賴炎輝</t>
  </si>
  <si>
    <t>作業員(駐竹南京元)</t>
  </si>
  <si>
    <t>黃詩庭</t>
  </si>
  <si>
    <t>謝博承</t>
  </si>
  <si>
    <t>作業員(駐銅鑼京元)</t>
  </si>
  <si>
    <t>何衡譽</t>
  </si>
  <si>
    <t>作業員(駐中山矽品)</t>
  </si>
  <si>
    <t>黃怡柔</t>
  </si>
  <si>
    <t>林俊凱</t>
  </si>
  <si>
    <t>王君泰</t>
  </si>
  <si>
    <t>謝榮家</t>
  </si>
  <si>
    <t>車延信</t>
  </si>
  <si>
    <t>洪瑞鴻</t>
  </si>
  <si>
    <t>羅東虎</t>
  </si>
  <si>
    <t>作業員(駐楠梓日月光)</t>
  </si>
  <si>
    <t>楊琪伊</t>
  </si>
  <si>
    <t>04357</t>
    <phoneticPr fontId="124" type="Hiragana"/>
  </si>
  <si>
    <t>04358</t>
    <phoneticPr fontId="124" type="Hiragana"/>
  </si>
  <si>
    <t>04359</t>
    <phoneticPr fontId="124" type="Hiragana"/>
  </si>
  <si>
    <t>04361</t>
    <phoneticPr fontId="124" type="Hiragana"/>
  </si>
  <si>
    <t>04362</t>
    <phoneticPr fontId="124" type="Hiragana"/>
  </si>
  <si>
    <t>04363</t>
    <phoneticPr fontId="124" type="Hiragana"/>
  </si>
  <si>
    <t>04364</t>
    <phoneticPr fontId="124" type="Hiragana"/>
  </si>
  <si>
    <t>04365</t>
    <phoneticPr fontId="124" type="Hiragana"/>
  </si>
  <si>
    <t>04367</t>
    <phoneticPr fontId="124" type="Hiragana"/>
  </si>
  <si>
    <t>04366</t>
    <phoneticPr fontId="124" type="Hiragana"/>
  </si>
  <si>
    <t>04369</t>
    <phoneticPr fontId="124" type="Hiragana"/>
  </si>
  <si>
    <t>04368</t>
  </si>
  <si>
    <t>04368</t>
    <phoneticPr fontId="124" type="Hiragana"/>
  </si>
  <si>
    <t>04360</t>
    <phoneticPr fontId="124" type="Hiragana"/>
  </si>
  <si>
    <t>7/1加保</t>
    <phoneticPr fontId="124" type="Hiragana"/>
  </si>
  <si>
    <t>7/9加保</t>
    <phoneticPr fontId="124" type="Hiragana"/>
  </si>
  <si>
    <t>7/14加保</t>
    <phoneticPr fontId="124" type="Hiragana"/>
  </si>
  <si>
    <t>7/16加保</t>
    <phoneticPr fontId="124" type="Hiragana"/>
  </si>
  <si>
    <t>資遣 離職單、勞健保轉出單</t>
    <phoneticPr fontId="124" type="Hiragana"/>
  </si>
  <si>
    <t>02635</t>
    <phoneticPr fontId="124" type="Hiragana"/>
  </si>
  <si>
    <t>04235</t>
    <phoneticPr fontId="124" type="Hiragana"/>
  </si>
  <si>
    <t>楊宗霖</t>
  </si>
  <si>
    <t>04249</t>
    <phoneticPr fontId="124" type="Hiragana"/>
  </si>
  <si>
    <t>洪紫苑</t>
  </si>
  <si>
    <t>楊耀宗</t>
  </si>
  <si>
    <t>賴疆允</t>
  </si>
  <si>
    <t>04370</t>
    <phoneticPr fontId="124" type="Hiragana"/>
  </si>
  <si>
    <t>04371</t>
  </si>
  <si>
    <t>04372</t>
  </si>
  <si>
    <t>宋克</t>
    <phoneticPr fontId="124" type="Hiragana"/>
  </si>
  <si>
    <t>7/21加保</t>
    <phoneticPr fontId="124" type="Hiragana"/>
  </si>
  <si>
    <t>7/20加保</t>
    <phoneticPr fontId="124" type="Hiragana"/>
  </si>
  <si>
    <t>X</t>
    <phoneticPr fontId="124" type="Hiragana"/>
  </si>
  <si>
    <t>資遣、勞保/健保轉出單</t>
    <phoneticPr fontId="124" type="Hiragana"/>
  </si>
  <si>
    <t>X</t>
    <phoneticPr fontId="124" type="Hiragana"/>
  </si>
  <si>
    <t>陳駿豪</t>
  </si>
  <si>
    <t>04204</t>
    <phoneticPr fontId="124" type="Hiragana"/>
  </si>
  <si>
    <t>OK</t>
    <phoneticPr fontId="124" type="Hiragana"/>
  </si>
  <si>
    <r>
      <t>高雄市燕巢區角宿里四林路</t>
    </r>
    <r>
      <rPr>
        <sz val="9"/>
        <color rgb="FF000000"/>
        <rFont val="Arial"/>
        <family val="2"/>
      </rPr>
      <t>12-1</t>
    </r>
    <r>
      <rPr>
        <sz val="9"/>
        <color rgb="FF000000"/>
        <rFont val="細明體"/>
        <family val="3"/>
        <charset val="136"/>
      </rPr>
      <t>號</t>
    </r>
    <phoneticPr fontId="124" type="Hiragana"/>
  </si>
  <si>
    <t>呂軍億</t>
  </si>
  <si>
    <t>03538</t>
    <phoneticPr fontId="124" type="Hiragana"/>
  </si>
  <si>
    <t>五股分選課</t>
    <phoneticPr fontId="124" type="Hiragana"/>
  </si>
  <si>
    <t>組長</t>
    <phoneticPr fontId="124" type="Hiragana"/>
  </si>
  <si>
    <t>傅文吉</t>
  </si>
  <si>
    <t>04379</t>
    <phoneticPr fontId="124" type="Hiragana"/>
  </si>
  <si>
    <t>04312</t>
    <phoneticPr fontId="124" type="Hiragana"/>
  </si>
  <si>
    <t>陳資蓉</t>
    <phoneticPr fontId="124" type="Hiragana"/>
  </si>
  <si>
    <t>副管理師</t>
    <phoneticPr fontId="124" type="Hiragana"/>
  </si>
  <si>
    <t>陳姿穎</t>
  </si>
  <si>
    <t>03321</t>
    <phoneticPr fontId="124" type="Hiragana"/>
  </si>
  <si>
    <t>管理師</t>
    <phoneticPr fontId="124" type="Hiragana"/>
  </si>
  <si>
    <t>行銷部</t>
    <phoneticPr fontId="124" type="Hiragana"/>
  </si>
  <si>
    <t>李志仁</t>
  </si>
  <si>
    <t>主任</t>
    <phoneticPr fontId="124" type="Hiragana"/>
  </si>
  <si>
    <t>00033</t>
    <phoneticPr fontId="124" type="Hiragana"/>
  </si>
  <si>
    <t>草屯站</t>
    <phoneticPr fontId="124" type="Hiragana"/>
  </si>
  <si>
    <t>網管工程課</t>
    <phoneticPr fontId="124" type="Hiragana"/>
  </si>
  <si>
    <t>03490</t>
    <phoneticPr fontId="124" type="Hiragana"/>
  </si>
  <si>
    <t>副工程師</t>
    <phoneticPr fontId="124" type="Hiragana"/>
  </si>
  <si>
    <t>林品如</t>
  </si>
  <si>
    <t>林廣銘</t>
  </si>
  <si>
    <t>楊淳羽</t>
  </si>
  <si>
    <t>林慎彥</t>
  </si>
  <si>
    <t>李香儂</t>
  </si>
  <si>
    <t>潘偉誌</t>
  </si>
  <si>
    <t>李全再</t>
  </si>
  <si>
    <t>詹益煥</t>
  </si>
  <si>
    <t>陳威錡</t>
  </si>
  <si>
    <t>3.5頓司機</t>
  </si>
  <si>
    <t>8/4加保</t>
    <phoneticPr fontId="124" type="Hiragana"/>
  </si>
  <si>
    <t>李靜如</t>
  </si>
  <si>
    <t>黃聖媛</t>
  </si>
  <si>
    <t>陳潔玲</t>
  </si>
  <si>
    <t>黃瑞堂</t>
  </si>
  <si>
    <t>04384</t>
    <phoneticPr fontId="124" type="Hiragana"/>
  </si>
  <si>
    <t>04385</t>
    <phoneticPr fontId="124" type="Hiragana"/>
  </si>
  <si>
    <t>04373</t>
    <phoneticPr fontId="124" type="Hiragana"/>
  </si>
  <si>
    <t>04374</t>
    <phoneticPr fontId="124" type="Hiragana"/>
  </si>
  <si>
    <t>04375</t>
    <phoneticPr fontId="124" type="Hiragana"/>
  </si>
  <si>
    <t>04377</t>
    <phoneticPr fontId="124" type="Hiragana"/>
  </si>
  <si>
    <t>04378</t>
    <phoneticPr fontId="124" type="Hiragana"/>
  </si>
  <si>
    <t>04380</t>
    <phoneticPr fontId="124" type="Hiragana"/>
  </si>
  <si>
    <t>04381</t>
    <phoneticPr fontId="124" type="Hiragana"/>
  </si>
  <si>
    <t>04382</t>
    <phoneticPr fontId="124" type="Hiragana"/>
  </si>
  <si>
    <t>04383</t>
    <phoneticPr fontId="124" type="Hiragana"/>
  </si>
  <si>
    <t>8/6退保X</t>
    <phoneticPr fontId="124" type="Hiragana"/>
  </si>
  <si>
    <t>台中市新社區協成里華豐三街60號</t>
    <phoneticPr fontId="124" type="Hiragana"/>
  </si>
  <si>
    <t>新北市八里區龍米路二段228-22號2樓</t>
  </si>
  <si>
    <t>資遣(已給非自願離職證明)</t>
    <phoneticPr fontId="124" type="Hiragana"/>
  </si>
  <si>
    <t>楊琪伊</t>
    <phoneticPr fontId="124" type="Hiragana"/>
  </si>
  <si>
    <t>物流專員</t>
    <phoneticPr fontId="124" type="Hiragana"/>
  </si>
  <si>
    <t>台中市清水區港都路163號5樓之6</t>
    <phoneticPr fontId="124" type="Hiragana"/>
  </si>
  <si>
    <t>石培瀚</t>
    <phoneticPr fontId="124" type="Hiragana"/>
  </si>
  <si>
    <t>陳鈺燻</t>
    <phoneticPr fontId="124" type="Hiragana"/>
  </si>
  <si>
    <t>OK</t>
    <phoneticPr fontId="124" type="Hiragana"/>
  </si>
  <si>
    <t>五股分選課</t>
  </si>
  <si>
    <t>黃詔熙</t>
  </si>
  <si>
    <t>黃善德</t>
  </si>
  <si>
    <t>8/9退保,資遣(已給非自願離職證明)</t>
    <phoneticPr fontId="124" type="Hiragana"/>
  </si>
  <si>
    <t>8/10退保,資遣(已給非自願離職證明)</t>
    <phoneticPr fontId="124" type="Hiragana"/>
  </si>
  <si>
    <t>8/10退保</t>
    <phoneticPr fontId="124" type="Hiragana"/>
  </si>
  <si>
    <t>8/8退保服務證明</t>
    <phoneticPr fontId="124" type="Hiragana"/>
  </si>
  <si>
    <t>8/8退保,薪資單、服務證明</t>
    <phoneticPr fontId="124" type="Hiragana"/>
  </si>
  <si>
    <t>離職證明</t>
    <phoneticPr fontId="124" type="Hiragana"/>
  </si>
  <si>
    <t>薪資單</t>
    <phoneticPr fontId="124" type="Hiragana"/>
  </si>
  <si>
    <t>NO</t>
    <phoneticPr fontId="124" type="Hiragana"/>
  </si>
  <si>
    <t>非自願OK</t>
    <phoneticPr fontId="124" type="Hiragana"/>
  </si>
  <si>
    <t>需要</t>
    <phoneticPr fontId="124" type="Hiragana"/>
  </si>
  <si>
    <t>台中市西屯區市政北三路113號10樓之5</t>
    <phoneticPr fontId="124" type="Hiragana"/>
  </si>
  <si>
    <t>8/11加保</t>
    <phoneticPr fontId="124" type="Hiragana"/>
  </si>
  <si>
    <t>8/11退保</t>
  </si>
  <si>
    <t>04387</t>
    <phoneticPr fontId="124" type="Hiragana"/>
  </si>
  <si>
    <t>04360</t>
    <phoneticPr fontId="124" type="Hiragana"/>
  </si>
  <si>
    <t>月份</t>
    <phoneticPr fontId="66" type="noConversion"/>
  </si>
  <si>
    <t>工號</t>
    <phoneticPr fontId="66" type="noConversion"/>
  </si>
  <si>
    <t>姓名</t>
    <phoneticPr fontId="66" type="noConversion"/>
  </si>
  <si>
    <t>性別</t>
    <phoneticPr fontId="66" type="noConversion"/>
  </si>
  <si>
    <t>部門</t>
    <phoneticPr fontId="66" type="noConversion"/>
  </si>
  <si>
    <t>職稱</t>
    <phoneticPr fontId="66" type="noConversion"/>
  </si>
  <si>
    <t>到職日期</t>
    <phoneticPr fontId="66" type="noConversion"/>
  </si>
  <si>
    <t>離職日</t>
    <phoneticPr fontId="66" type="noConversion"/>
  </si>
  <si>
    <t>申請日期</t>
    <phoneticPr fontId="66" type="noConversion"/>
  </si>
  <si>
    <t>服務年資</t>
    <phoneticPr fontId="66" type="noConversion"/>
  </si>
  <si>
    <t>細分類</t>
    <phoneticPr fontId="66" type="noConversion"/>
  </si>
  <si>
    <t>詳細原因</t>
    <phoneticPr fontId="66" type="noConversion"/>
  </si>
  <si>
    <t>歸檔確認</t>
    <phoneticPr fontId="66" type="noConversion"/>
  </si>
  <si>
    <t>離職單</t>
    <phoneticPr fontId="35" type="Hiragana"/>
  </si>
  <si>
    <t>離職證明</t>
    <phoneticPr fontId="35" type="Hiragana"/>
  </si>
  <si>
    <t>薪資單</t>
    <phoneticPr fontId="35" type="Hiragana"/>
  </si>
  <si>
    <t>mail發出</t>
    <phoneticPr fontId="35" type="Hiragana"/>
  </si>
  <si>
    <t>08月</t>
    <phoneticPr fontId="66" type="noConversion"/>
  </si>
  <si>
    <t>行銷部</t>
    <phoneticPr fontId="66" type="noConversion"/>
  </si>
  <si>
    <t>03321</t>
    <phoneticPr fontId="66" type="noConversion"/>
  </si>
  <si>
    <t>陳姿穎</t>
    <phoneticPr fontId="66" type="noConversion"/>
  </si>
  <si>
    <t>女</t>
    <phoneticPr fontId="66" type="noConversion"/>
  </si>
  <si>
    <t>04312</t>
    <phoneticPr fontId="66" type="noConversion"/>
  </si>
  <si>
    <t>陳資蓉</t>
    <phoneticPr fontId="66" type="noConversion"/>
  </si>
  <si>
    <t>人資課</t>
    <phoneticPr fontId="66" type="noConversion"/>
  </si>
  <si>
    <t>營運管理部</t>
    <phoneticPr fontId="66" type="noConversion"/>
  </si>
  <si>
    <t>00033</t>
    <phoneticPr fontId="66" type="noConversion"/>
  </si>
  <si>
    <t>李志仁</t>
    <phoneticPr fontId="66" type="noConversion"/>
  </si>
  <si>
    <t>男</t>
    <phoneticPr fontId="66" type="noConversion"/>
  </si>
  <si>
    <t>03538</t>
    <phoneticPr fontId="66" type="noConversion"/>
  </si>
  <si>
    <t>呂軍億</t>
    <phoneticPr fontId="66" type="noConversion"/>
  </si>
  <si>
    <t>五股分選課</t>
    <phoneticPr fontId="66" type="noConversion"/>
  </si>
  <si>
    <t>業務開發部</t>
    <phoneticPr fontId="66" type="noConversion"/>
  </si>
  <si>
    <t>04379</t>
    <phoneticPr fontId="66" type="noConversion"/>
  </si>
  <si>
    <t>傅文吉</t>
    <phoneticPr fontId="66" type="noConversion"/>
  </si>
  <si>
    <t>中區業務一課</t>
    <phoneticPr fontId="66" type="noConversion"/>
  </si>
  <si>
    <t>04360</t>
    <phoneticPr fontId="66" type="noConversion"/>
  </si>
  <si>
    <t>楊琪伊</t>
    <phoneticPr fontId="66" type="noConversion"/>
  </si>
  <si>
    <t>04287</t>
    <phoneticPr fontId="66" type="noConversion"/>
  </si>
  <si>
    <t>陳鈺燻</t>
    <phoneticPr fontId="66" type="noConversion"/>
  </si>
  <si>
    <t>軟體開發課</t>
    <phoneticPr fontId="66" type="noConversion"/>
  </si>
  <si>
    <t>03490</t>
    <phoneticPr fontId="66" type="noConversion"/>
  </si>
  <si>
    <t>石培瀚</t>
    <phoneticPr fontId="66" type="noConversion"/>
  </si>
  <si>
    <t>網管工程課</t>
    <phoneticPr fontId="66" type="noConversion"/>
  </si>
  <si>
    <t>04387</t>
    <phoneticPr fontId="66" type="noConversion"/>
  </si>
  <si>
    <t>黃詔熙</t>
    <phoneticPr fontId="66" type="noConversion"/>
  </si>
  <si>
    <t>管理師</t>
    <phoneticPr fontId="66" type="noConversion"/>
  </si>
  <si>
    <t>副管理師</t>
    <phoneticPr fontId="66" type="noConversion"/>
  </si>
  <si>
    <t>主任</t>
    <phoneticPr fontId="66" type="noConversion"/>
  </si>
  <si>
    <t>組長</t>
    <phoneticPr fontId="66" type="noConversion"/>
  </si>
  <si>
    <t>作業員</t>
    <phoneticPr fontId="66" type="noConversion"/>
  </si>
  <si>
    <t>物流專員</t>
    <phoneticPr fontId="66" type="noConversion"/>
  </si>
  <si>
    <t>副工程師</t>
    <phoneticPr fontId="66" type="noConversion"/>
  </si>
  <si>
    <t>新北市八里區龍米路二段228-22號2樓</t>
    <phoneticPr fontId="124" type="Hiragana"/>
  </si>
  <si>
    <t>太長加班</t>
    <phoneticPr fontId="66" type="noConversion"/>
  </si>
  <si>
    <t>年</t>
    <phoneticPr fontId="66" type="noConversion"/>
  </si>
  <si>
    <t>月</t>
    <phoneticPr fontId="66" type="noConversion"/>
  </si>
  <si>
    <t>日</t>
    <phoneticPr fontId="66" type="noConversion"/>
  </si>
  <si>
    <t>天數</t>
    <phoneticPr fontId="66" type="noConversion"/>
  </si>
  <si>
    <t>EIP表單編碼</t>
    <phoneticPr fontId="36" type="noConversion"/>
  </si>
  <si>
    <t>03334</t>
    <phoneticPr fontId="66" type="noConversion"/>
  </si>
  <si>
    <t>吳宗勳</t>
    <phoneticPr fontId="66" type="noConversion"/>
  </si>
  <si>
    <t>3.5噸小車司機</t>
    <phoneticPr fontId="66" type="noConversion"/>
  </si>
  <si>
    <t>04306</t>
    <phoneticPr fontId="66" type="noConversion"/>
  </si>
  <si>
    <t>滕芸</t>
    <phoneticPr fontId="66" type="noConversion"/>
  </si>
  <si>
    <t>03736</t>
    <phoneticPr fontId="66" type="noConversion"/>
  </si>
  <si>
    <t>蔡玉茹</t>
    <phoneticPr fontId="66" type="noConversion"/>
  </si>
  <si>
    <t>助理會計</t>
    <phoneticPr fontId="66" type="noConversion"/>
  </si>
  <si>
    <t>再生紡織設計部</t>
    <phoneticPr fontId="66" type="noConversion"/>
  </si>
  <si>
    <t>04178</t>
    <phoneticPr fontId="66" type="noConversion"/>
  </si>
  <si>
    <t>胡嘉容</t>
    <phoneticPr fontId="66" type="noConversion"/>
  </si>
  <si>
    <t>04332</t>
    <phoneticPr fontId="66" type="noConversion"/>
  </si>
  <si>
    <t>李世昌</t>
    <phoneticPr fontId="66" type="noConversion"/>
  </si>
  <si>
    <t>儲備夾子車司機</t>
    <phoneticPr fontId="66" type="noConversion"/>
  </si>
  <si>
    <t>03616</t>
    <phoneticPr fontId="66" type="noConversion"/>
  </si>
  <si>
    <t>林福基</t>
    <phoneticPr fontId="66" type="noConversion"/>
  </si>
  <si>
    <t>03644</t>
    <phoneticPr fontId="66" type="noConversion"/>
  </si>
  <si>
    <t>高健棠</t>
    <phoneticPr fontId="66" type="noConversion"/>
  </si>
  <si>
    <t>04307</t>
    <phoneticPr fontId="66" type="noConversion"/>
  </si>
  <si>
    <t>許湘琦</t>
    <phoneticPr fontId="66" type="noConversion"/>
  </si>
  <si>
    <t>04320</t>
    <phoneticPr fontId="66" type="noConversion"/>
  </si>
  <si>
    <t>王子珉</t>
    <phoneticPr fontId="66" type="noConversion"/>
  </si>
  <si>
    <t>大貨車司機</t>
    <phoneticPr fontId="66" type="noConversion"/>
  </si>
  <si>
    <t>04343</t>
    <phoneticPr fontId="66" type="noConversion"/>
  </si>
  <si>
    <t>方亞庭</t>
    <phoneticPr fontId="66" type="noConversion"/>
  </si>
  <si>
    <t>部門</t>
  </si>
  <si>
    <t>04344</t>
  </si>
  <si>
    <t>04346</t>
  </si>
  <si>
    <t>04345</t>
  </si>
  <si>
    <t>家庭因素</t>
    <phoneticPr fontId="66" type="noConversion"/>
  </si>
  <si>
    <t>搬家結婚</t>
    <phoneticPr fontId="66" type="noConversion"/>
  </si>
  <si>
    <t>個人問題</t>
    <phoneticPr fontId="66" type="noConversion"/>
  </si>
  <si>
    <t>身體因素</t>
    <phoneticPr fontId="66" type="noConversion"/>
  </si>
  <si>
    <t>繼續升學</t>
    <phoneticPr fontId="66" type="noConversion"/>
  </si>
  <si>
    <t>含服兵役</t>
    <phoneticPr fontId="66" type="noConversion"/>
  </si>
  <si>
    <t>交通問題</t>
    <phoneticPr fontId="66" type="noConversion"/>
  </si>
  <si>
    <t>環境問題</t>
    <phoneticPr fontId="66" type="noConversion"/>
  </si>
  <si>
    <t>工作性質</t>
    <phoneticPr fontId="66" type="noConversion"/>
  </si>
  <si>
    <t>工時問題</t>
    <phoneticPr fontId="66" type="noConversion"/>
  </si>
  <si>
    <t>休假制度</t>
    <phoneticPr fontId="66" type="noConversion"/>
  </si>
  <si>
    <t>班次制度</t>
    <phoneticPr fontId="66" type="noConversion"/>
  </si>
  <si>
    <t>另謀高就</t>
    <phoneticPr fontId="66" type="noConversion"/>
  </si>
  <si>
    <t>管理制度</t>
    <phoneticPr fontId="66" type="noConversion"/>
  </si>
  <si>
    <t>福利制度</t>
    <phoneticPr fontId="66" type="noConversion"/>
  </si>
  <si>
    <t>主管問題</t>
    <phoneticPr fontId="66" type="noConversion"/>
  </si>
  <si>
    <t>教育訓練</t>
    <phoneticPr fontId="66" type="noConversion"/>
  </si>
  <si>
    <t>薪資問題</t>
    <phoneticPr fontId="66" type="noConversion"/>
  </si>
  <si>
    <t>晉陞問題</t>
    <phoneticPr fontId="66" type="noConversion"/>
  </si>
  <si>
    <t>職務問題</t>
    <phoneticPr fontId="66" type="noConversion"/>
  </si>
  <si>
    <t>調遷問題</t>
    <phoneticPr fontId="66" type="noConversion"/>
  </si>
  <si>
    <t>考績問題</t>
    <phoneticPr fontId="66" type="noConversion"/>
  </si>
  <si>
    <t>留職停薪</t>
    <phoneticPr fontId="66" type="noConversion"/>
  </si>
  <si>
    <t>退休</t>
    <phoneticPr fontId="66" type="noConversion"/>
  </si>
  <si>
    <t>其他原因</t>
    <phoneticPr fontId="66" type="noConversion"/>
  </si>
  <si>
    <t>育嬰留停</t>
  </si>
  <si>
    <t>資遣</t>
    <phoneticPr fontId="66" type="noConversion"/>
  </si>
  <si>
    <t>職務異動</t>
    <phoneticPr fontId="66" type="noConversion"/>
  </si>
  <si>
    <t>解雇</t>
    <phoneticPr fontId="66" type="noConversion"/>
  </si>
  <si>
    <t>環境因素</t>
    <phoneticPr fontId="66" type="noConversion"/>
  </si>
  <si>
    <t>序號</t>
    <phoneticPr fontId="66" type="noConversion"/>
  </si>
  <si>
    <t>離職申請單</t>
    <phoneticPr fontId="66" type="noConversion"/>
  </si>
  <si>
    <t>-</t>
    <phoneticPr fontId="66" type="noConversion"/>
  </si>
  <si>
    <t>結果</t>
    <phoneticPr fontId="66" type="noConversion"/>
  </si>
  <si>
    <t>1.</t>
    <phoneticPr fontId="66" type="noConversion"/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</si>
  <si>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</si>
  <si>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</si>
  <si>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</si>
  <si>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</si>
  <si>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</si>
  <si>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</si>
  <si>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</si>
  <si>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</si>
  <si>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</si>
  <si>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</si>
  <si>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</si>
  <si>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</si>
  <si>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</si>
  <si>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</si>
  <si>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</si>
  <si>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</si>
  <si>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</si>
  <si>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</si>
  <si>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</si>
  <si>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</si>
  <si>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</si>
  <si>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</si>
  <si>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</si>
  <si>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</si>
  <si>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</si>
  <si>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</si>
  <si>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</si>
  <si>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</si>
  <si>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</si>
  <si>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</si>
  <si>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</si>
  <si>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</si>
  <si>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04378</t>
    <phoneticPr fontId="36" type="noConversion"/>
  </si>
  <si>
    <t>林廣銘</t>
    <phoneticPr fontId="36" type="noConversion"/>
  </si>
  <si>
    <t>8/8退保</t>
    <phoneticPr fontId="124" type="Hiragana"/>
  </si>
  <si>
    <t>8/9退保</t>
    <phoneticPr fontId="124" type="Hiragana"/>
  </si>
  <si>
    <t>04388</t>
    <phoneticPr fontId="124" type="Hiragana"/>
  </si>
  <si>
    <t>04386</t>
    <phoneticPr fontId="124" type="Hiragana"/>
  </si>
  <si>
    <t>04387</t>
    <phoneticPr fontId="124" type="Hiragana"/>
  </si>
  <si>
    <t>04376</t>
    <phoneticPr fontId="124" type="Hiragana"/>
  </si>
  <si>
    <t>Theodoros Mavros</t>
  </si>
  <si>
    <t>尚未收到任何資料</t>
    <phoneticPr fontId="124" type="Hiragana"/>
  </si>
  <si>
    <t>國際部業務課</t>
    <phoneticPr fontId="124" type="Hiragana"/>
  </si>
  <si>
    <t>業務高級專員</t>
    <phoneticPr fontId="124" type="Hiragana"/>
  </si>
  <si>
    <t xml:space="preserve"> </t>
    <phoneticPr fontId="124" type="Hiragana"/>
  </si>
  <si>
    <t>Theo. Mavros</t>
    <phoneticPr fontId="36" type="noConversion"/>
  </si>
  <si>
    <t>需要，8/12寄</t>
    <phoneticPr fontId="124" type="Hiragana"/>
  </si>
  <si>
    <t>03335</t>
    <phoneticPr fontId="36" type="noConversion"/>
  </si>
  <si>
    <t>徐筠棋</t>
    <phoneticPr fontId="36" type="noConversion"/>
  </si>
  <si>
    <t>業務課</t>
    <phoneticPr fontId="66" type="noConversion"/>
  </si>
  <si>
    <t>高級業務專員</t>
    <phoneticPr fontId="36" type="noConversion"/>
  </si>
  <si>
    <t>何政風</t>
    <phoneticPr fontId="36" type="noConversion"/>
  </si>
  <si>
    <t>離職當日,需退保</t>
    <phoneticPr fontId="36" type="noConversion"/>
  </si>
  <si>
    <t>南區業務二課</t>
    <phoneticPr fontId="66" type="noConversion"/>
  </si>
  <si>
    <t>04381</t>
    <phoneticPr fontId="36" type="noConversion"/>
  </si>
  <si>
    <t>李全再</t>
    <phoneticPr fontId="36" type="noConversion"/>
  </si>
  <si>
    <t>夾子車司機</t>
    <phoneticPr fontId="36" type="noConversion"/>
  </si>
  <si>
    <t>09月</t>
    <phoneticPr fontId="66" type="noConversion"/>
  </si>
  <si>
    <t>助理會計</t>
    <phoneticPr fontId="36" type="noConversion"/>
  </si>
  <si>
    <t>04346</t>
    <phoneticPr fontId="36" type="noConversion"/>
  </si>
  <si>
    <t>身體因素</t>
  </si>
  <si>
    <t>8/15退保</t>
    <phoneticPr fontId="36" type="noConversion"/>
  </si>
  <si>
    <t>OK</t>
    <phoneticPr fontId="36" type="noConversion"/>
  </si>
  <si>
    <t>黃瑞堂</t>
    <phoneticPr fontId="36" type="noConversion"/>
  </si>
  <si>
    <t>黃詔熙</t>
    <phoneticPr fontId="36" type="noConversion"/>
  </si>
  <si>
    <t>需要</t>
    <phoneticPr fontId="36" type="noConversion"/>
  </si>
  <si>
    <t>新北市蘆洲區中正路174巷36號4樓</t>
    <phoneticPr fontId="36" type="noConversion"/>
  </si>
  <si>
    <t>NO</t>
    <phoneticPr fontId="36" type="noConversion"/>
  </si>
  <si>
    <t>台中市清水區橋頭里民有路260巷2號</t>
    <phoneticPr fontId="36" type="noConversion"/>
  </si>
  <si>
    <t>需要
連同體檢報告一起寄回</t>
    <phoneticPr fontId="36" type="noConversion"/>
  </si>
  <si>
    <t>退保</t>
    <phoneticPr fontId="35" type="Hiragana"/>
  </si>
  <si>
    <t>彭志翔</t>
    <phoneticPr fontId="36" type="noConversion"/>
  </si>
  <si>
    <t>04355</t>
    <phoneticPr fontId="36" type="noConversion"/>
  </si>
  <si>
    <t>作業員</t>
    <phoneticPr fontId="36" type="noConversion"/>
  </si>
  <si>
    <t>陳賢鈺</t>
    <phoneticPr fontId="36" type="noConversion"/>
  </si>
  <si>
    <t>南區業務一課</t>
    <phoneticPr fontId="66" type="noConversion"/>
  </si>
  <si>
    <t>04070</t>
    <phoneticPr fontId="36" type="noConversion"/>
  </si>
  <si>
    <t>夾子車司機</t>
    <phoneticPr fontId="36" type="noConversion"/>
  </si>
  <si>
    <t>陳明杰</t>
    <phoneticPr fontId="36" type="noConversion"/>
  </si>
  <si>
    <t>作業員(駐中山矽品)</t>
    <phoneticPr fontId="36" type="noConversion"/>
  </si>
  <si>
    <t>作業員</t>
    <phoneticPr fontId="36" type="noConversion"/>
  </si>
  <si>
    <t>黃瑞堂</t>
    <phoneticPr fontId="36" type="noConversion"/>
  </si>
  <si>
    <t>04389</t>
    <phoneticPr fontId="36" type="noConversion"/>
  </si>
  <si>
    <t>8/21退保</t>
    <phoneticPr fontId="36" type="noConversion"/>
  </si>
  <si>
    <t>04380</t>
    <phoneticPr fontId="66" type="noConversion"/>
  </si>
  <si>
    <t>林品如</t>
    <phoneticPr fontId="66" type="noConversion"/>
  </si>
  <si>
    <t>X</t>
    <phoneticPr fontId="36" type="noConversion"/>
  </si>
  <si>
    <t>台南市安定區港口里港口241-12號</t>
    <phoneticPr fontId="36" type="noConversion"/>
  </si>
  <si>
    <t>高雄市小港區孔宅里孔宅街4號</t>
    <phoneticPr fontId="36" type="noConversion"/>
  </si>
  <si>
    <t>03657</t>
    <phoneticPr fontId="36" type="noConversion"/>
  </si>
  <si>
    <t>H0001</t>
    <phoneticPr fontId="36" type="noConversion"/>
  </si>
  <si>
    <t>H0002</t>
    <phoneticPr fontId="36" type="noConversion"/>
  </si>
  <si>
    <t>H0004</t>
    <phoneticPr fontId="36" type="noConversion"/>
  </si>
  <si>
    <t>H0005</t>
    <phoneticPr fontId="36" type="noConversion"/>
  </si>
  <si>
    <t>H0007</t>
    <phoneticPr fontId="36" type="noConversion"/>
  </si>
  <si>
    <t>H0012</t>
    <phoneticPr fontId="36" type="noConversion"/>
  </si>
  <si>
    <t>H0016</t>
    <phoneticPr fontId="36" type="noConversion"/>
  </si>
  <si>
    <t>H0021</t>
    <phoneticPr fontId="36" type="noConversion"/>
  </si>
  <si>
    <t>H0023</t>
    <phoneticPr fontId="36" type="noConversion"/>
  </si>
  <si>
    <t>H0024</t>
    <phoneticPr fontId="36" type="noConversion"/>
  </si>
  <si>
    <t>劉祥志</t>
    <phoneticPr fontId="36" type="noConversion"/>
  </si>
  <si>
    <t>杜文長</t>
    <phoneticPr fontId="36" type="noConversion"/>
  </si>
  <si>
    <t>張宗義</t>
    <phoneticPr fontId="36" type="noConversion"/>
  </si>
  <si>
    <t>杜文強</t>
    <phoneticPr fontId="36" type="noConversion"/>
  </si>
  <si>
    <t>范文雄</t>
    <phoneticPr fontId="36" type="noConversion"/>
  </si>
  <si>
    <t>丁功正</t>
    <phoneticPr fontId="36" type="noConversion"/>
  </si>
  <si>
    <t>宏偉處理課</t>
    <phoneticPr fontId="66" type="noConversion"/>
  </si>
  <si>
    <t>宏偉營業課</t>
    <phoneticPr fontId="66" type="noConversion"/>
  </si>
  <si>
    <t>組長</t>
    <phoneticPr fontId="36" type="noConversion"/>
  </si>
  <si>
    <t>主辦會計</t>
    <phoneticPr fontId="36" type="noConversion"/>
  </si>
  <si>
    <t>資深外場人員</t>
    <phoneticPr fontId="36" type="noConversion"/>
  </si>
  <si>
    <t>04349</t>
    <phoneticPr fontId="36" type="noConversion"/>
  </si>
  <si>
    <t>鄭志勝</t>
    <phoneticPr fontId="36" type="noConversion"/>
  </si>
  <si>
    <t>員林站</t>
    <phoneticPr fontId="36" type="noConversion"/>
  </si>
  <si>
    <t>外場人員</t>
    <phoneticPr fontId="36" type="noConversion"/>
  </si>
  <si>
    <t>8/22退保</t>
    <phoneticPr fontId="36" type="noConversion"/>
  </si>
  <si>
    <t>8/23退保</t>
    <phoneticPr fontId="36" type="noConversion"/>
  </si>
  <si>
    <t>中區業務一課</t>
    <phoneticPr fontId="36" type="noConversion"/>
  </si>
  <si>
    <t>王意涵</t>
    <phoneticPr fontId="36" type="noConversion"/>
  </si>
  <si>
    <t>管理師</t>
    <phoneticPr fontId="36" type="noConversion"/>
  </si>
  <si>
    <t>行銷部</t>
    <phoneticPr fontId="36" type="noConversion"/>
  </si>
  <si>
    <t>3.5T小車司機</t>
    <phoneticPr fontId="36" type="noConversion"/>
  </si>
  <si>
    <t>北區業務二課</t>
    <phoneticPr fontId="66" type="noConversion"/>
  </si>
  <si>
    <t>03555</t>
    <phoneticPr fontId="36" type="noConversion"/>
  </si>
  <si>
    <t>劉春保</t>
    <phoneticPr fontId="36" type="noConversion"/>
  </si>
  <si>
    <t>8/27退保</t>
    <phoneticPr fontId="36" type="noConversion"/>
  </si>
  <si>
    <t>8/28退保</t>
    <phoneticPr fontId="36" type="noConversion"/>
  </si>
  <si>
    <t>原訂8/31離職,因身體因素調整離職日為8/27</t>
    <phoneticPr fontId="36" type="noConversion"/>
  </si>
  <si>
    <t>原訂9/30離職,個人因素調整為9/15</t>
    <phoneticPr fontId="36" type="noConversion"/>
  </si>
  <si>
    <t>金馬站</t>
    <phoneticPr fontId="36" type="noConversion"/>
  </si>
  <si>
    <t>楊振逢</t>
    <phoneticPr fontId="36" type="noConversion"/>
  </si>
  <si>
    <t>8/20加保</t>
    <phoneticPr fontId="36" type="noConversion"/>
  </si>
  <si>
    <t>04389</t>
    <phoneticPr fontId="36" type="noConversion"/>
  </si>
  <si>
    <t>04390</t>
    <phoneticPr fontId="36" type="noConversion"/>
  </si>
  <si>
    <t>國際部業務課</t>
    <phoneticPr fontId="36" type="noConversion"/>
  </si>
  <si>
    <t>專案襄理</t>
    <phoneticPr fontId="36" type="noConversion"/>
  </si>
  <si>
    <t>Yogesh Kumar</t>
    <phoneticPr fontId="36" type="noConversion"/>
  </si>
  <si>
    <t>姓氏：Kumar、名：Yogesh</t>
    <phoneticPr fontId="36" type="noConversion"/>
  </si>
  <si>
    <t>趙建豪</t>
    <phoneticPr fontId="36" type="noConversion"/>
  </si>
  <si>
    <t>再生紡織設計部</t>
    <phoneticPr fontId="36" type="noConversion"/>
  </si>
  <si>
    <t>04259</t>
    <phoneticPr fontId="36" type="noConversion"/>
  </si>
  <si>
    <t>高級工程師</t>
    <phoneticPr fontId="36" type="noConversion"/>
  </si>
  <si>
    <t>8/29退保</t>
    <phoneticPr fontId="36" type="noConversion"/>
  </si>
  <si>
    <t>陳威錡</t>
    <phoneticPr fontId="36" type="noConversion"/>
  </si>
  <si>
    <t>車延信</t>
    <phoneticPr fontId="36" type="noConversion"/>
  </si>
  <si>
    <t>工讀生</t>
    <phoneticPr fontId="36" type="noConversion"/>
  </si>
  <si>
    <t>學校開學</t>
    <phoneticPr fontId="36" type="noConversion"/>
  </si>
  <si>
    <t>04377</t>
    <phoneticPr fontId="36" type="noConversion"/>
  </si>
  <si>
    <t>04362</t>
    <phoneticPr fontId="36" type="noConversion"/>
  </si>
  <si>
    <t>企業客服課</t>
    <phoneticPr fontId="36" type="noConversion"/>
  </si>
  <si>
    <t>謝榮家</t>
    <phoneticPr fontId="36" type="noConversion"/>
  </si>
  <si>
    <t>王君泰</t>
    <phoneticPr fontId="36" type="noConversion"/>
  </si>
  <si>
    <t>04361</t>
    <phoneticPr fontId="36" type="noConversion"/>
  </si>
  <si>
    <t>04363</t>
    <phoneticPr fontId="36" type="noConversion"/>
  </si>
  <si>
    <t>陳韋誠</t>
    <phoneticPr fontId="36" type="noConversion"/>
  </si>
  <si>
    <t>作業員(駐后里矽品)</t>
    <phoneticPr fontId="36" type="noConversion"/>
  </si>
  <si>
    <t>04357</t>
    <phoneticPr fontId="36" type="noConversion"/>
  </si>
  <si>
    <t>行銷部</t>
    <phoneticPr fontId="36" type="noConversion"/>
  </si>
  <si>
    <t>合約到期</t>
    <phoneticPr fontId="36" type="noConversion"/>
  </si>
  <si>
    <t>黃詩庭</t>
    <phoneticPr fontId="36" type="noConversion"/>
  </si>
  <si>
    <t>鄭慶億</t>
    <phoneticPr fontId="36" type="noConversion"/>
  </si>
  <si>
    <t>儲備夾子車司機</t>
    <phoneticPr fontId="36" type="noConversion"/>
  </si>
  <si>
    <t>南區業務二課</t>
    <phoneticPr fontId="36" type="noConversion"/>
  </si>
  <si>
    <t>台中市北區漢口路三段78號4F之7</t>
    <phoneticPr fontId="36" type="noConversion"/>
  </si>
  <si>
    <t>新竹縣竹北市福德里18鄰三民路494巷1號</t>
    <phoneticPr fontId="36" type="noConversion"/>
  </si>
  <si>
    <t>9/2退保</t>
    <phoneticPr fontId="36" type="noConversion"/>
  </si>
  <si>
    <t>9/1退保</t>
    <phoneticPr fontId="36" type="noConversion"/>
  </si>
  <si>
    <t>陳俊緯</t>
    <phoneticPr fontId="36" type="noConversion"/>
  </si>
  <si>
    <t>04330</t>
    <phoneticPr fontId="36" type="noConversion"/>
  </si>
  <si>
    <t>夾子車司機</t>
    <phoneticPr fontId="36" type="noConversion"/>
  </si>
  <si>
    <t>03928</t>
    <phoneticPr fontId="36" type="noConversion"/>
  </si>
  <si>
    <t>全興造粒課</t>
    <phoneticPr fontId="36" type="noConversion"/>
  </si>
  <si>
    <t>李暘陞</t>
    <phoneticPr fontId="36" type="noConversion"/>
  </si>
  <si>
    <t>作業員</t>
    <phoneticPr fontId="36" type="noConversion"/>
  </si>
  <si>
    <t>03700</t>
    <phoneticPr fontId="36" type="noConversion"/>
  </si>
  <si>
    <t>吳思維</t>
    <phoneticPr fontId="36" type="noConversion"/>
  </si>
  <si>
    <t>拖車司機</t>
    <phoneticPr fontId="36" type="noConversion"/>
  </si>
  <si>
    <t>留停期間9/1~9/30</t>
    <phoneticPr fontId="36" type="noConversion"/>
  </si>
  <si>
    <t>台中市清水區中社裡22鄰建國路122號14樓之一</t>
    <phoneticPr fontId="36" type="noConversion"/>
  </si>
  <si>
    <t>陳睿婕</t>
    <phoneticPr fontId="36" type="noConversion"/>
  </si>
  <si>
    <t>業務課</t>
    <phoneticPr fontId="36" type="noConversion"/>
  </si>
  <si>
    <t>04347</t>
    <phoneticPr fontId="36" type="noConversion"/>
  </si>
  <si>
    <t>業務高級專員</t>
    <phoneticPr fontId="36" type="noConversion"/>
  </si>
  <si>
    <t>工作性質</t>
  </si>
  <si>
    <t>因工作階段性任務完成,協調轉調其他部門,但人員無意願,自請離職</t>
    <phoneticPr fontId="36" type="noConversion"/>
  </si>
  <si>
    <t>8/6退保</t>
    <phoneticPr fontId="124" type="Hiragana"/>
  </si>
  <si>
    <r>
      <rPr>
        <sz val="12"/>
        <rFont val="新細明體"/>
        <family val="1"/>
        <charset val="136"/>
      </rPr>
      <t>□</t>
    </r>
    <r>
      <rPr>
        <sz val="12"/>
        <rFont val="微軟正黑體"/>
        <family val="2"/>
        <charset val="136"/>
      </rPr>
      <t xml:space="preserve">已完成歸檔 </t>
    </r>
    <r>
      <rPr>
        <sz val="12"/>
        <rFont val="新細明體"/>
        <family val="1"/>
        <charset val="136"/>
      </rPr>
      <t>□</t>
    </r>
    <r>
      <rPr>
        <sz val="12"/>
        <rFont val="微軟正黑體"/>
        <family val="2"/>
        <charset val="136"/>
      </rPr>
      <t xml:space="preserve">___月生效 </t>
    </r>
    <r>
      <rPr>
        <sz val="12"/>
        <rFont val="新細明體"/>
        <family val="1"/>
        <charset val="136"/>
      </rPr>
      <t>□</t>
    </r>
    <r>
      <rPr>
        <sz val="12"/>
        <rFont val="微軟正黑體"/>
        <family val="2"/>
        <charset val="136"/>
      </rPr>
      <t>其他：</t>
    </r>
    <phoneticPr fontId="36" type="noConversion"/>
  </si>
  <si>
    <t>03570</t>
    <phoneticPr fontId="36" type="noConversion"/>
  </si>
  <si>
    <t>林永裕</t>
    <phoneticPr fontId="36" type="noConversion"/>
  </si>
  <si>
    <t>9/5退保</t>
    <phoneticPr fontId="36" type="noConversion"/>
  </si>
  <si>
    <t>V</t>
    <phoneticPr fontId="36" type="noConversion"/>
  </si>
  <si>
    <t>台中市南屯區向上路二段340號</t>
    <phoneticPr fontId="36" type="noConversion"/>
  </si>
  <si>
    <t>□已完成歸檔 □___月生效 □其他：</t>
    <phoneticPr fontId="36" type="noConversion"/>
  </si>
  <si>
    <t>10月</t>
    <phoneticPr fontId="66" type="noConversion"/>
  </si>
  <si>
    <t>國際事業部</t>
    <phoneticPr fontId="36" type="noConversion"/>
  </si>
  <si>
    <t>林佳蓉</t>
    <phoneticPr fontId="36" type="noConversion"/>
  </si>
  <si>
    <t>副管理師</t>
    <phoneticPr fontId="36" type="noConversion"/>
  </si>
  <si>
    <t>04257</t>
    <phoneticPr fontId="36" type="noConversion"/>
  </si>
  <si>
    <t>李玟潔</t>
    <phoneticPr fontId="36" type="noConversion"/>
  </si>
  <si>
    <t>03845</t>
    <phoneticPr fontId="36" type="noConversion"/>
  </si>
  <si>
    <t>全興造粒課</t>
    <phoneticPr fontId="36" type="noConversion"/>
  </si>
  <si>
    <t>助理會計</t>
    <phoneticPr fontId="36" type="noConversion"/>
  </si>
  <si>
    <t>留停區間:10/1~12/31</t>
    <phoneticPr fontId="36" type="noConversion"/>
  </si>
  <si>
    <t>04358</t>
    <phoneticPr fontId="36" type="noConversion"/>
  </si>
  <si>
    <t>賴炎輝</t>
    <phoneticPr fontId="36" type="noConversion"/>
  </si>
  <si>
    <t>作業員</t>
    <phoneticPr fontId="36" type="noConversion"/>
  </si>
  <si>
    <t>9/11退保</t>
    <phoneticPr fontId="36" type="noConversion"/>
  </si>
  <si>
    <t>V離職訊息</t>
    <phoneticPr fontId="36" type="noConversion"/>
  </si>
  <si>
    <t>苗栗縣頭屋鄉鳴鳳村6鄰三湖27號</t>
  </si>
  <si>
    <t>9/12退保</t>
    <phoneticPr fontId="36" type="noConversion"/>
  </si>
  <si>
    <t>另謀高就</t>
  </si>
  <si>
    <t>王伃瑩</t>
    <phoneticPr fontId="36" type="noConversion"/>
  </si>
  <si>
    <t>五股分選課</t>
    <phoneticPr fontId="36" type="noConversion"/>
  </si>
  <si>
    <t>助理會計</t>
    <phoneticPr fontId="36" type="noConversion"/>
  </si>
  <si>
    <t>中區業務一課</t>
    <phoneticPr fontId="36" type="noConversion"/>
  </si>
  <si>
    <t>夾子車司機</t>
    <phoneticPr fontId="36" type="noConversion"/>
  </si>
  <si>
    <t>洪炳龍</t>
  </si>
  <si>
    <t>林國勳</t>
  </si>
  <si>
    <t>9/1加保</t>
    <phoneticPr fontId="36" type="noConversion"/>
  </si>
  <si>
    <t>9/15加保</t>
  </si>
  <si>
    <t>9/3加保</t>
    <phoneticPr fontId="36" type="noConversion"/>
  </si>
  <si>
    <t>9/8加保</t>
    <phoneticPr fontId="36" type="noConversion"/>
  </si>
  <si>
    <t>04393</t>
    <phoneticPr fontId="36" type="noConversion"/>
  </si>
  <si>
    <t>04395</t>
    <phoneticPr fontId="36" type="noConversion"/>
  </si>
  <si>
    <t>04394</t>
    <phoneticPr fontId="36" type="noConversion"/>
  </si>
  <si>
    <t>04396</t>
    <phoneticPr fontId="36" type="noConversion"/>
  </si>
  <si>
    <t>04397</t>
    <phoneticPr fontId="36" type="noConversion"/>
  </si>
  <si>
    <t>陳宏憲</t>
    <phoneticPr fontId="36" type="noConversion"/>
  </si>
  <si>
    <t>9/15退保</t>
    <phoneticPr fontId="36" type="noConversion"/>
  </si>
  <si>
    <t>04398</t>
    <phoneticPr fontId="36" type="noConversion"/>
  </si>
  <si>
    <t>翁佳得</t>
    <phoneticPr fontId="36" type="noConversion"/>
  </si>
  <si>
    <t>斗六站</t>
    <phoneticPr fontId="36" type="noConversion"/>
  </si>
  <si>
    <t>03855</t>
    <phoneticPr fontId="36" type="noConversion"/>
  </si>
  <si>
    <t>夾子車司機</t>
    <phoneticPr fontId="36" type="noConversion"/>
  </si>
  <si>
    <t>組長</t>
    <phoneticPr fontId="36" type="noConversion"/>
  </si>
  <si>
    <t>01747</t>
    <phoneticPr fontId="36" type="noConversion"/>
  </si>
  <si>
    <t>李俊弘</t>
    <phoneticPr fontId="36" type="noConversion"/>
  </si>
  <si>
    <t>台中市東勢區文新街278巷17號3樓</t>
    <phoneticPr fontId="36" type="noConversion"/>
  </si>
  <si>
    <t>因身體因素需要開刀並長期休養</t>
    <phoneticPr fontId="36" type="noConversion"/>
  </si>
  <si>
    <t>04392</t>
    <phoneticPr fontId="36" type="noConversion"/>
  </si>
  <si>
    <t>9/17加保</t>
    <phoneticPr fontId="36" type="noConversion"/>
  </si>
  <si>
    <t>04400</t>
    <phoneticPr fontId="36" type="noConversion"/>
  </si>
  <si>
    <t>張皓盛</t>
    <phoneticPr fontId="36" type="noConversion"/>
  </si>
  <si>
    <t>9/22加保</t>
    <phoneticPr fontId="36" type="noConversion"/>
  </si>
  <si>
    <t>司</t>
    <phoneticPr fontId="36" type="noConversion"/>
  </si>
  <si>
    <t>計</t>
    <phoneticPr fontId="36" type="noConversion"/>
  </si>
  <si>
    <t>大豐科</t>
    <phoneticPr fontId="36" type="noConversion"/>
  </si>
  <si>
    <t>云想</t>
    <phoneticPr fontId="36" type="noConversion"/>
  </si>
  <si>
    <t>和東</t>
    <phoneticPr fontId="36" type="noConversion"/>
  </si>
  <si>
    <t>青心</t>
    <phoneticPr fontId="36" type="noConversion"/>
  </si>
  <si>
    <t>保長</t>
    <phoneticPr fontId="36" type="noConversion"/>
  </si>
  <si>
    <t>員信</t>
    <phoneticPr fontId="36" type="noConversion"/>
  </si>
  <si>
    <t>神林</t>
    <phoneticPr fontId="36" type="noConversion"/>
  </si>
  <si>
    <t>草屯</t>
    <phoneticPr fontId="36" type="noConversion"/>
  </si>
  <si>
    <t>新竹</t>
    <phoneticPr fontId="36" type="noConversion"/>
  </si>
  <si>
    <t>國際事業部</t>
    <phoneticPr fontId="36" type="noConversion"/>
  </si>
  <si>
    <t>廢車客服課</t>
    <phoneticPr fontId="36" type="noConversion"/>
  </si>
  <si>
    <t>04391</t>
    <phoneticPr fontId="36" type="noConversion"/>
  </si>
  <si>
    <t>03350</t>
    <phoneticPr fontId="36" type="noConversion"/>
  </si>
  <si>
    <t>林妤庭</t>
    <phoneticPr fontId="36" type="noConversion"/>
  </si>
  <si>
    <t>李湘蘋</t>
    <phoneticPr fontId="36" type="noConversion"/>
  </si>
  <si>
    <t>副理</t>
    <phoneticPr fontId="36" type="noConversion"/>
  </si>
  <si>
    <t>助理管理師</t>
    <phoneticPr fontId="36" type="noConversion"/>
  </si>
  <si>
    <t>9/11加保</t>
    <phoneticPr fontId="36" type="noConversion"/>
  </si>
  <si>
    <t>04356</t>
    <phoneticPr fontId="36" type="noConversion"/>
  </si>
  <si>
    <t>劉正偉</t>
    <phoneticPr fontId="36" type="noConversion"/>
  </si>
  <si>
    <t>02820</t>
    <phoneticPr fontId="36" type="noConversion"/>
  </si>
  <si>
    <t>謝佩伶</t>
    <phoneticPr fontId="36" type="noConversion"/>
  </si>
  <si>
    <t>管理課</t>
    <phoneticPr fontId="36" type="noConversion"/>
  </si>
  <si>
    <t>副管理師</t>
    <phoneticPr fontId="36" type="noConversion"/>
  </si>
  <si>
    <t>9/30退保</t>
    <phoneticPr fontId="36" type="noConversion"/>
  </si>
  <si>
    <t>已申請</t>
    <phoneticPr fontId="36" type="noConversion"/>
  </si>
  <si>
    <t>台中市東區建成路336巷1-1號3樓</t>
    <phoneticPr fontId="36" type="noConversion"/>
  </si>
  <si>
    <t>雲林縣斗六市保長路41號</t>
  </si>
  <si>
    <t>彰化市彰南路二段512巷19號</t>
  </si>
  <si>
    <t>台中市沙鹿區清泉路176巷6號</t>
  </si>
  <si>
    <t>招募</t>
    <phoneticPr fontId="36" type="noConversion"/>
  </si>
  <si>
    <t>陳信廷</t>
    <phoneticPr fontId="36" type="noConversion"/>
  </si>
  <si>
    <t>家電客服課</t>
    <phoneticPr fontId="36" type="noConversion"/>
  </si>
  <si>
    <t>04271</t>
    <phoneticPr fontId="36" type="noConversion"/>
  </si>
  <si>
    <t>3.5噸司機</t>
    <phoneticPr fontId="36" type="noConversion"/>
  </si>
  <si>
    <t>03497</t>
    <phoneticPr fontId="36" type="noConversion"/>
  </si>
  <si>
    <t>張珈菱</t>
    <phoneticPr fontId="36" type="noConversion"/>
  </si>
  <si>
    <t>助理管理師</t>
    <phoneticPr fontId="36" type="noConversion"/>
  </si>
  <si>
    <t>電商部行政管理課</t>
    <phoneticPr fontId="36" type="noConversion"/>
  </si>
  <si>
    <t>杜昀芳</t>
    <phoneticPr fontId="36" type="noConversion"/>
  </si>
  <si>
    <t>副管理師</t>
    <phoneticPr fontId="36" type="noConversion"/>
  </si>
  <si>
    <t>03920</t>
    <phoneticPr fontId="36" type="noConversion"/>
  </si>
  <si>
    <t>10/1退保</t>
    <phoneticPr fontId="36" type="noConversion"/>
  </si>
  <si>
    <t>胡欣柔</t>
    <phoneticPr fontId="36" type="noConversion"/>
  </si>
  <si>
    <t>邱冠霖</t>
    <phoneticPr fontId="36" type="noConversion"/>
  </si>
  <si>
    <t>簡士峰</t>
    <phoneticPr fontId="36" type="noConversion"/>
  </si>
  <si>
    <t>許竣捷</t>
    <phoneticPr fontId="36" type="noConversion"/>
  </si>
  <si>
    <t>張玉峰</t>
  </si>
  <si>
    <t>王雅姿</t>
  </si>
  <si>
    <t>李翊滐</t>
  </si>
  <si>
    <t>10/1加保</t>
    <phoneticPr fontId="36" type="noConversion"/>
  </si>
  <si>
    <t>04401</t>
    <phoneticPr fontId="36" type="noConversion"/>
  </si>
  <si>
    <t>04402</t>
  </si>
  <si>
    <t>04403</t>
  </si>
  <si>
    <t>04404</t>
  </si>
  <si>
    <t>許竣捷</t>
    <phoneticPr fontId="36" type="noConversion"/>
  </si>
  <si>
    <t>V</t>
    <phoneticPr fontId="36" type="noConversion"/>
  </si>
  <si>
    <t>X</t>
    <phoneticPr fontId="36" type="noConversion"/>
  </si>
  <si>
    <t>10/05退保</t>
    <phoneticPr fontId="36" type="noConversion"/>
  </si>
  <si>
    <t>03615</t>
    <phoneticPr fontId="36" type="noConversion"/>
  </si>
  <si>
    <t>楊依綺</t>
    <phoneticPr fontId="36" type="noConversion"/>
  </si>
  <si>
    <t>組長</t>
    <phoneticPr fontId="36" type="noConversion"/>
  </si>
  <si>
    <t>留職停薪</t>
  </si>
  <si>
    <t>留停區間(暫定):10/1~10/31</t>
    <phoneticPr fontId="36" type="noConversion"/>
  </si>
  <si>
    <t>04279</t>
    <phoneticPr fontId="36" type="noConversion"/>
  </si>
  <si>
    <t>施詠覺</t>
    <phoneticPr fontId="36" type="noConversion"/>
  </si>
  <si>
    <t>作業員</t>
    <phoneticPr fontId="36" type="noConversion"/>
  </si>
  <si>
    <t>陳震宏</t>
  </si>
  <si>
    <t>潘興</t>
  </si>
  <si>
    <t>蔡亞伸</t>
  </si>
  <si>
    <t>曾喜煌</t>
  </si>
  <si>
    <t>邱証瑋</t>
  </si>
  <si>
    <t>Putri Sonia</t>
  </si>
  <si>
    <t>04406</t>
    <phoneticPr fontId="36" type="noConversion"/>
  </si>
  <si>
    <t>04405</t>
    <phoneticPr fontId="36" type="noConversion"/>
  </si>
  <si>
    <t>04407</t>
    <phoneticPr fontId="36" type="noConversion"/>
  </si>
  <si>
    <t>04399</t>
    <phoneticPr fontId="36" type="noConversion"/>
  </si>
  <si>
    <t>04412</t>
    <phoneticPr fontId="36" type="noConversion"/>
  </si>
  <si>
    <t>04411</t>
    <phoneticPr fontId="36" type="noConversion"/>
  </si>
  <si>
    <t>04409</t>
    <phoneticPr fontId="36" type="noConversion"/>
  </si>
  <si>
    <t>04408</t>
    <phoneticPr fontId="36" type="noConversion"/>
  </si>
  <si>
    <t>04410</t>
    <phoneticPr fontId="36" type="noConversion"/>
  </si>
  <si>
    <t>04413</t>
    <phoneticPr fontId="36" type="noConversion"/>
  </si>
  <si>
    <t>10/8加保</t>
    <phoneticPr fontId="36" type="noConversion"/>
  </si>
  <si>
    <t>10/13加保</t>
    <phoneticPr fontId="36" type="noConversion"/>
  </si>
  <si>
    <t>10/20加保</t>
    <phoneticPr fontId="36" type="noConversion"/>
  </si>
  <si>
    <t>HRM</t>
    <phoneticPr fontId="36" type="noConversion"/>
  </si>
  <si>
    <t>薪計</t>
    <phoneticPr fontId="36" type="noConversion"/>
  </si>
  <si>
    <t>保計</t>
    <phoneticPr fontId="36" type="noConversion"/>
  </si>
  <si>
    <t>李翊滐</t>
    <phoneticPr fontId="36" type="noConversion"/>
  </si>
  <si>
    <t>夾子車司機</t>
    <phoneticPr fontId="36" type="noConversion"/>
  </si>
  <si>
    <t>V</t>
    <phoneticPr fontId="36" type="noConversion"/>
  </si>
  <si>
    <t>X</t>
    <phoneticPr fontId="36" type="noConversion"/>
  </si>
  <si>
    <t>黃亦聖</t>
    <phoneticPr fontId="36" type="noConversion"/>
  </si>
  <si>
    <t xml:space="preserve">04280 </t>
    <phoneticPr fontId="36" type="noConversion"/>
  </si>
  <si>
    <t>何衡譽</t>
    <phoneticPr fontId="36" type="noConversion"/>
  </si>
  <si>
    <t>04365</t>
    <phoneticPr fontId="36" type="noConversion"/>
  </si>
  <si>
    <t>作業員</t>
    <phoneticPr fontId="36" type="noConversion"/>
  </si>
  <si>
    <t>10/23退保</t>
    <phoneticPr fontId="36" type="noConversion"/>
  </si>
  <si>
    <t>V</t>
    <phoneticPr fontId="36" type="noConversion"/>
  </si>
  <si>
    <t>台中市潭子區大富路3段33巷120弄2號</t>
  </si>
  <si>
    <t>作業員</t>
    <phoneticPr fontId="36" type="noConversion"/>
  </si>
  <si>
    <t>V</t>
    <phoneticPr fontId="36" type="noConversion"/>
  </si>
  <si>
    <t>03633</t>
    <phoneticPr fontId="36" type="noConversion"/>
  </si>
  <si>
    <t>11月</t>
    <phoneticPr fontId="36" type="noConversion"/>
  </si>
  <si>
    <t>鄭紹烽</t>
    <phoneticPr fontId="36" type="noConversion"/>
  </si>
  <si>
    <t>04399</t>
    <phoneticPr fontId="36" type="noConversion"/>
  </si>
  <si>
    <t>王雅姿</t>
    <phoneticPr fontId="36" type="noConversion"/>
  </si>
  <si>
    <t>倉儲物流專員</t>
    <phoneticPr fontId="36" type="noConversion"/>
  </si>
  <si>
    <t>企業客服課</t>
    <phoneticPr fontId="36" type="noConversion"/>
  </si>
  <si>
    <t>04403</t>
    <phoneticPr fontId="36" type="noConversion"/>
  </si>
  <si>
    <t>工讀生</t>
    <phoneticPr fontId="36" type="noConversion"/>
  </si>
  <si>
    <t>10/31退保</t>
    <phoneticPr fontId="36" type="noConversion"/>
  </si>
  <si>
    <t>11/6退保</t>
    <phoneticPr fontId="36" type="noConversion"/>
  </si>
  <si>
    <t>04414</t>
    <phoneticPr fontId="36" type="noConversion"/>
  </si>
  <si>
    <t>黃世偉</t>
    <phoneticPr fontId="36" type="noConversion"/>
  </si>
  <si>
    <t>04416</t>
    <phoneticPr fontId="36" type="noConversion"/>
  </si>
  <si>
    <t>作業員</t>
    <phoneticPr fontId="36" type="noConversion"/>
  </si>
  <si>
    <t>04417</t>
    <phoneticPr fontId="36" type="noConversion"/>
  </si>
  <si>
    <t>羅士瑋</t>
    <phoneticPr fontId="36" type="noConversion"/>
  </si>
  <si>
    <t>北區業務二課</t>
    <phoneticPr fontId="36" type="noConversion"/>
  </si>
  <si>
    <t>施宏霖</t>
    <phoneticPr fontId="36" type="noConversion"/>
  </si>
  <si>
    <t>南區業務二課</t>
    <phoneticPr fontId="36" type="noConversion"/>
  </si>
  <si>
    <t>04418</t>
    <phoneticPr fontId="36" type="noConversion"/>
  </si>
  <si>
    <t>2025/11/10</t>
    <phoneticPr fontId="36" type="noConversion"/>
  </si>
  <si>
    <t>04415</t>
    <phoneticPr fontId="36" type="noConversion"/>
  </si>
  <si>
    <t>11/3加保</t>
    <phoneticPr fontId="36" type="noConversion"/>
  </si>
  <si>
    <t>11/5加保</t>
    <phoneticPr fontId="36" type="noConversion"/>
  </si>
  <si>
    <t>11/10加保</t>
    <phoneticPr fontId="36" type="noConversion"/>
  </si>
  <si>
    <t>吳侯進</t>
    <phoneticPr fontId="36" type="noConversion"/>
  </si>
  <si>
    <t>00285</t>
    <phoneticPr fontId="36" type="noConversion"/>
  </si>
  <si>
    <t>解雇</t>
  </si>
  <si>
    <t>阮氏金成</t>
    <phoneticPr fontId="36" type="noConversion"/>
  </si>
  <si>
    <t>01879</t>
    <phoneticPr fontId="36" type="noConversion"/>
  </si>
  <si>
    <t>04372</t>
    <phoneticPr fontId="36" type="noConversion"/>
  </si>
  <si>
    <t>賴疆允</t>
    <phoneticPr fontId="36" type="noConversion"/>
  </si>
  <si>
    <t>交通違規</t>
    <phoneticPr fontId="36" type="noConversion"/>
  </si>
  <si>
    <t>V</t>
    <phoneticPr fontId="36" type="noConversion"/>
  </si>
  <si>
    <t>X</t>
    <phoneticPr fontId="36" type="noConversion"/>
  </si>
  <si>
    <t>台南市官田區官田里官田182-27號</t>
    <phoneticPr fontId="36" type="noConversion"/>
  </si>
  <si>
    <t>李豐舟</t>
    <phoneticPr fontId="36" type="noConversion"/>
  </si>
  <si>
    <t>全興造粒課</t>
    <phoneticPr fontId="36" type="noConversion"/>
  </si>
  <si>
    <t>11/13加保</t>
    <phoneticPr fontId="36" type="noConversion"/>
  </si>
  <si>
    <t>外場人員</t>
    <phoneticPr fontId="36" type="noConversion"/>
  </si>
  <si>
    <t>04419</t>
    <phoneticPr fontId="36" type="noConversion"/>
  </si>
  <si>
    <t>11/14退保</t>
    <phoneticPr fontId="36" type="noConversion"/>
  </si>
  <si>
    <t>11/10退保</t>
    <phoneticPr fontId="36" type="noConversion"/>
  </si>
  <si>
    <t>桃園市楊梅區高新街206巷9號</t>
  </si>
  <si>
    <t>03948</t>
    <phoneticPr fontId="36" type="noConversion"/>
  </si>
  <si>
    <t>安塔空</t>
    <phoneticPr fontId="36" type="noConversion"/>
  </si>
  <si>
    <t>全興造粒課</t>
    <phoneticPr fontId="36" type="noConversion"/>
  </si>
  <si>
    <t>移工</t>
    <phoneticPr fontId="36" type="noConversion"/>
  </si>
  <si>
    <t>11/18退保</t>
    <phoneticPr fontId="36" type="noConversion"/>
  </si>
  <si>
    <t>王意涵</t>
    <phoneticPr fontId="36" type="noConversion"/>
  </si>
  <si>
    <t>合約期滿</t>
    <phoneticPr fontId="36" type="noConversion"/>
  </si>
  <si>
    <t>管理師</t>
    <phoneticPr fontId="36" type="noConversion"/>
  </si>
  <si>
    <t>行銷部</t>
    <phoneticPr fontId="36" type="noConversion"/>
  </si>
  <si>
    <t>04390</t>
    <phoneticPr fontId="36" type="noConversion"/>
  </si>
  <si>
    <t>蔡孟儒</t>
    <phoneticPr fontId="36" type="noConversion"/>
  </si>
  <si>
    <t>工程師</t>
    <phoneticPr fontId="36" type="noConversion"/>
  </si>
  <si>
    <t>04303</t>
    <phoneticPr fontId="36" type="noConversion"/>
  </si>
  <si>
    <t>網管工程課</t>
    <phoneticPr fontId="36" type="noConversion"/>
  </si>
  <si>
    <t>12月</t>
    <phoneticPr fontId="36" type="noConversion"/>
  </si>
  <si>
    <t>官協志</t>
  </si>
  <si>
    <t>11/20加保</t>
    <phoneticPr fontId="36" type="noConversion"/>
  </si>
  <si>
    <t>留職停薪名單</t>
    <phoneticPr fontId="36" type="noConversion"/>
  </si>
  <si>
    <t>申請日期</t>
  </si>
  <si>
    <t>起始日</t>
  </si>
  <si>
    <t>結束日</t>
  </si>
  <si>
    <t>簽呈</t>
  </si>
  <si>
    <t>BPM離職申請單</t>
  </si>
  <si>
    <t>備註</t>
  </si>
  <si>
    <t>資訊部專案管理課</t>
    <phoneticPr fontId="36" type="noConversion"/>
  </si>
  <si>
    <t>04299</t>
    <phoneticPr fontId="36" type="noConversion"/>
  </si>
  <si>
    <t>黃筠倫</t>
    <phoneticPr fontId="36" type="noConversion"/>
  </si>
  <si>
    <t>副工程師</t>
    <phoneticPr fontId="36" type="noConversion"/>
  </si>
  <si>
    <t>11/29退保</t>
    <phoneticPr fontId="36" type="noConversion"/>
  </si>
  <si>
    <t>11/28退保</t>
    <phoneticPr fontId="36" type="noConversion"/>
  </si>
  <si>
    <t>12/1退保</t>
    <phoneticPr fontId="36" type="noConversion"/>
  </si>
  <si>
    <t>04420</t>
    <phoneticPr fontId="36" type="noConversion"/>
  </si>
  <si>
    <t>12/3加保</t>
    <phoneticPr fontId="36" type="noConversion"/>
  </si>
  <si>
    <t>04279</t>
    <phoneticPr fontId="66" type="noConversion"/>
  </si>
  <si>
    <t>施詠覺</t>
    <phoneticPr fontId="66" type="noConversion"/>
  </si>
  <si>
    <t>12/5退保</t>
    <phoneticPr fontId="66" type="noConversion"/>
  </si>
  <si>
    <t>林庭鋐</t>
    <phoneticPr fontId="66" type="noConversion"/>
  </si>
  <si>
    <t>法務及環安課</t>
    <phoneticPr fontId="66" type="noConversion"/>
  </si>
  <si>
    <t>李勝裕</t>
    <phoneticPr fontId="66" type="noConversion"/>
  </si>
  <si>
    <t>高級管理師</t>
    <phoneticPr fontId="66" type="noConversion"/>
  </si>
  <si>
    <t>04421</t>
    <phoneticPr fontId="36" type="noConversion"/>
  </si>
  <si>
    <t>韓俊龍</t>
    <phoneticPr fontId="36" type="noConversion"/>
  </si>
  <si>
    <t>副管理師</t>
    <phoneticPr fontId="36" type="noConversion"/>
  </si>
  <si>
    <t>管理課</t>
    <phoneticPr fontId="36" type="noConversion"/>
  </si>
  <si>
    <t>北區業務一課</t>
    <phoneticPr fontId="36" type="noConversion"/>
  </si>
  <si>
    <t>04327</t>
    <phoneticPr fontId="36" type="noConversion"/>
  </si>
  <si>
    <t>陳基展</t>
    <phoneticPr fontId="36" type="noConversion"/>
  </si>
  <si>
    <t>宏偉廠(大豐)</t>
    <phoneticPr fontId="36" type="noConversion"/>
  </si>
  <si>
    <t>00009</t>
    <phoneticPr fontId="36" type="noConversion"/>
  </si>
  <si>
    <t>管理課</t>
    <phoneticPr fontId="66" type="noConversion"/>
  </si>
  <si>
    <t>04283</t>
    <phoneticPr fontId="66" type="noConversion"/>
  </si>
  <si>
    <t>宋承憲</t>
    <phoneticPr fontId="66" type="noConversion"/>
  </si>
  <si>
    <t>代主管</t>
    <phoneticPr fontId="66" type="noConversion"/>
  </si>
  <si>
    <t>職務異動</t>
  </si>
  <si>
    <t>行政管理課</t>
    <phoneticPr fontId="66" type="noConversion"/>
  </si>
  <si>
    <t>03898</t>
    <phoneticPr fontId="66" type="noConversion"/>
  </si>
  <si>
    <t>陳怡樺</t>
    <phoneticPr fontId="66" type="noConversion"/>
  </si>
  <si>
    <t>高級管理師</t>
    <phoneticPr fontId="66" type="noConversion"/>
  </si>
  <si>
    <t>廖尉君</t>
    <phoneticPr fontId="66" type="noConversion"/>
  </si>
  <si>
    <t>04181</t>
    <phoneticPr fontId="66" type="noConversion"/>
  </si>
  <si>
    <t>南區業務二課</t>
    <phoneticPr fontId="36" type="noConversion"/>
  </si>
  <si>
    <t>04422</t>
    <phoneticPr fontId="36" type="noConversion"/>
  </si>
  <si>
    <t>楊翠玉</t>
    <phoneticPr fontId="36" type="noConversion"/>
  </si>
  <si>
    <t>作業員</t>
    <phoneticPr fontId="36" type="noConversion"/>
  </si>
  <si>
    <t>12/22加保</t>
    <phoneticPr fontId="36" type="noConversion"/>
  </si>
  <si>
    <t>法務及環安課</t>
    <phoneticPr fontId="66" type="noConversion"/>
  </si>
  <si>
    <t>04282</t>
    <phoneticPr fontId="66" type="noConversion"/>
  </si>
  <si>
    <t>高級管理師</t>
    <phoneticPr fontId="66" type="noConversion"/>
  </si>
  <si>
    <t>留停區間:114/12/17~115/6/16</t>
    <phoneticPr fontId="66" type="noConversion"/>
  </si>
  <si>
    <t>03810</t>
    <phoneticPr fontId="66" type="noConversion"/>
  </si>
  <si>
    <t>蔡雅雯</t>
    <phoneticPr fontId="66" type="noConversion"/>
  </si>
  <si>
    <t>管理師</t>
    <phoneticPr fontId="66" type="noConversion"/>
  </si>
  <si>
    <t>1月</t>
    <phoneticPr fontId="36" type="noConversion"/>
  </si>
  <si>
    <t>04316</t>
    <phoneticPr fontId="66" type="noConversion"/>
  </si>
  <si>
    <t>營運管理部</t>
    <phoneticPr fontId="66" type="noConversion"/>
  </si>
  <si>
    <t>管理師</t>
    <phoneticPr fontId="66" type="noConversion"/>
  </si>
  <si>
    <t>2月</t>
    <phoneticPr fontId="36" type="noConversion"/>
  </si>
  <si>
    <t>3月</t>
    <phoneticPr fontId="36" type="noConversion"/>
  </si>
  <si>
    <t>03442</t>
    <phoneticPr fontId="66" type="noConversion"/>
  </si>
  <si>
    <t>新竹站</t>
    <phoneticPr fontId="66" type="noConversion"/>
  </si>
  <si>
    <t>陳莉樺</t>
    <phoneticPr fontId="66" type="noConversion"/>
  </si>
  <si>
    <t>助理會計</t>
    <phoneticPr fontId="66" type="noConversion"/>
  </si>
  <si>
    <t>留停區間:115/04/01~115/6/16</t>
    <phoneticPr fontId="66" type="noConversion"/>
  </si>
  <si>
    <t>12/31退保</t>
    <phoneticPr fontId="66" type="noConversion"/>
  </si>
  <si>
    <t>V</t>
    <phoneticPr fontId="66" type="noConversion"/>
  </si>
  <si>
    <t>X</t>
    <phoneticPr fontId="66" type="noConversion"/>
  </si>
  <si>
    <t>台中市大雅區三和里建興路201巷2號</t>
  </si>
  <si>
    <t>台中市沙鹿區西勢里18鄰和睦路三段481巷112號</t>
  </si>
  <si>
    <t>台中市太平區新平路一段138巷57號</t>
  </si>
  <si>
    <t>國際事業部</t>
    <phoneticPr fontId="66" type="noConversion"/>
  </si>
  <si>
    <t>02768</t>
    <phoneticPr fontId="66" type="noConversion"/>
  </si>
  <si>
    <t>林茹雯</t>
    <phoneticPr fontId="66" type="noConversion"/>
  </si>
  <si>
    <t>資深經理</t>
    <phoneticPr fontId="66" type="noConversion"/>
  </si>
  <si>
    <t>04408</t>
    <phoneticPr fontId="66" type="noConversion"/>
  </si>
  <si>
    <t>曾喜煌</t>
    <phoneticPr fontId="66" type="noConversion"/>
  </si>
  <si>
    <t>電子商務部</t>
    <phoneticPr fontId="66" type="noConversion"/>
  </si>
  <si>
    <t>工讀生</t>
    <phoneticPr fontId="66" type="noConversion"/>
  </si>
  <si>
    <t>其他原因</t>
  </si>
  <si>
    <t>合約期滿</t>
    <phoneticPr fontId="66" type="noConversion"/>
  </si>
  <si>
    <t>1/9退保</t>
    <phoneticPr fontId="66" type="noConversion"/>
  </si>
  <si>
    <t>書拉財</t>
    <phoneticPr fontId="66" type="noConversion"/>
  </si>
  <si>
    <t>朋吉</t>
    <phoneticPr fontId="66" type="noConversion"/>
  </si>
  <si>
    <t>丹多</t>
    <phoneticPr fontId="66" type="noConversion"/>
  </si>
  <si>
    <t>阿努查</t>
    <phoneticPr fontId="66" type="noConversion"/>
  </si>
  <si>
    <t>合約期滿
最後工作日：1/31(六)
結算日：2/6(五)上午09:00
離境日：2/7(六)</t>
    <phoneticPr fontId="66" type="noConversion"/>
  </si>
  <si>
    <t>自請離職
最後工作日：1/8(四)
結算日：1/16(五)上午09:00
*廢聘日：1/13(二)*</t>
    <phoneticPr fontId="66" type="noConversion"/>
  </si>
  <si>
    <t>自請離職
最後工作日：1/8(四)
結算+驗證日：1/16(五)上午09:00
*離境日：1/17(六)*</t>
    <phoneticPr fontId="66" type="noConversion"/>
  </si>
  <si>
    <t>合約期滿
最後工作日：1/31(六)
結算日：2/6(五)上午09:00
離境日：2/8(日)</t>
    <phoneticPr fontId="66" type="noConversion"/>
  </si>
  <si>
    <t>龔盟方</t>
    <phoneticPr fontId="66" type="noConversion"/>
  </si>
  <si>
    <t>黃家欣</t>
    <phoneticPr fontId="66" type="noConversion"/>
  </si>
  <si>
    <t>蕭秀玲</t>
    <phoneticPr fontId="66" type="noConversion"/>
  </si>
  <si>
    <t>1月</t>
  </si>
  <si>
    <t>02954</t>
    <phoneticPr fontId="66" type="noConversion"/>
  </si>
  <si>
    <t>全興造粒課</t>
    <phoneticPr fontId="66" type="noConversion"/>
  </si>
  <si>
    <t>移工</t>
    <phoneticPr fontId="66" type="noConversion"/>
  </si>
  <si>
    <t>03548</t>
    <phoneticPr fontId="66" type="noConversion"/>
  </si>
  <si>
    <t>04352</t>
    <phoneticPr fontId="66" type="noConversion"/>
  </si>
  <si>
    <t>04084</t>
    <phoneticPr fontId="66" type="noConversion"/>
  </si>
  <si>
    <t>04426</t>
    <phoneticPr fontId="66" type="noConversion"/>
  </si>
  <si>
    <t>北區業務二課</t>
    <phoneticPr fontId="66" type="noConversion"/>
  </si>
  <si>
    <t>作業員</t>
    <phoneticPr fontId="66" type="noConversion"/>
  </si>
  <si>
    <t>北區業務一課</t>
    <phoneticPr fontId="66" type="noConversion"/>
  </si>
  <si>
    <t>03421</t>
    <phoneticPr fontId="66" type="noConversion"/>
  </si>
  <si>
    <t>03898</t>
    <phoneticPr fontId="66" type="noConversion"/>
  </si>
  <si>
    <t>業務部行政管理課</t>
    <phoneticPr fontId="66" type="noConversion"/>
  </si>
  <si>
    <t>04181</t>
    <phoneticPr fontId="66" type="noConversion"/>
  </si>
  <si>
    <t>高級管理師</t>
    <phoneticPr fontId="66" type="noConversion"/>
  </si>
  <si>
    <t>01900</t>
    <phoneticPr fontId="66" type="noConversion"/>
  </si>
  <si>
    <t>會計課</t>
    <phoneticPr fontId="66" type="noConversion"/>
  </si>
  <si>
    <t>副管理師</t>
    <phoneticPr fontId="66" type="noConversion"/>
  </si>
  <si>
    <t>04308</t>
    <phoneticPr fontId="66" type="noConversion"/>
  </si>
  <si>
    <t>劉思欣</t>
    <phoneticPr fontId="66" type="noConversion"/>
  </si>
  <si>
    <t>廢車客服課</t>
    <phoneticPr fontId="66" type="noConversion"/>
  </si>
  <si>
    <t>助理管理師</t>
    <phoneticPr fontId="66" type="noConversion"/>
  </si>
  <si>
    <t>尚未起單</t>
    <phoneticPr fontId="66" type="noConversion"/>
  </si>
  <si>
    <t>1/16退保</t>
    <phoneticPr fontId="66" type="noConversion"/>
  </si>
  <si>
    <t>1/15退保</t>
    <phoneticPr fontId="66" type="noConversion"/>
  </si>
  <si>
    <t>1/17退保</t>
    <phoneticPr fontId="66" type="noConversion"/>
  </si>
  <si>
    <t>1/12退保</t>
    <phoneticPr fontId="66" type="noConversion"/>
  </si>
  <si>
    <t>04423</t>
    <phoneticPr fontId="36" type="noConversion"/>
  </si>
  <si>
    <t>謝旻哲</t>
    <phoneticPr fontId="36" type="noConversion"/>
  </si>
  <si>
    <t>工讀生</t>
    <phoneticPr fontId="36" type="noConversion"/>
  </si>
  <si>
    <t>人資課</t>
    <phoneticPr fontId="36" type="noConversion"/>
  </si>
  <si>
    <t>04424</t>
    <phoneticPr fontId="36" type="noConversion"/>
  </si>
  <si>
    <t>04425</t>
    <phoneticPr fontId="36" type="noConversion"/>
  </si>
  <si>
    <t>04426</t>
  </si>
  <si>
    <t>04427</t>
  </si>
  <si>
    <t>04428</t>
  </si>
  <si>
    <t>04429</t>
  </si>
  <si>
    <t>04430</t>
  </si>
  <si>
    <t>04431</t>
  </si>
  <si>
    <t>周耕毅</t>
    <phoneticPr fontId="36" type="noConversion"/>
  </si>
  <si>
    <t>資深高級管理師</t>
    <phoneticPr fontId="36" type="noConversion"/>
  </si>
  <si>
    <t>總經理室</t>
    <phoneticPr fontId="36" type="noConversion"/>
  </si>
  <si>
    <t>朱子癸</t>
    <phoneticPr fontId="36" type="noConversion"/>
  </si>
  <si>
    <t>企業客服課</t>
    <phoneticPr fontId="36" type="noConversion"/>
  </si>
  <si>
    <t>龔盟方</t>
    <phoneticPr fontId="36" type="noConversion"/>
  </si>
  <si>
    <t>作業員</t>
    <phoneticPr fontId="36" type="noConversion"/>
  </si>
  <si>
    <t>北區業務二課</t>
    <phoneticPr fontId="36" type="noConversion"/>
  </si>
  <si>
    <t>陳威濟</t>
    <phoneticPr fontId="36" type="noConversion"/>
  </si>
  <si>
    <t>夾子車司機</t>
    <phoneticPr fontId="36" type="noConversion"/>
  </si>
  <si>
    <t>南區業務一課</t>
    <phoneticPr fontId="36" type="noConversion"/>
  </si>
  <si>
    <t>林裕盛</t>
    <phoneticPr fontId="36" type="noConversion"/>
  </si>
  <si>
    <t>中區業務一課</t>
    <phoneticPr fontId="36" type="noConversion"/>
  </si>
  <si>
    <t>蔡佑祿</t>
    <phoneticPr fontId="36" type="noConversion"/>
  </si>
  <si>
    <t>南區業務二課</t>
    <phoneticPr fontId="36" type="noConversion"/>
  </si>
  <si>
    <t>陳信宏</t>
    <phoneticPr fontId="36" type="noConversion"/>
  </si>
  <si>
    <t>郭俊岑</t>
    <phoneticPr fontId="36" type="noConversion"/>
  </si>
  <si>
    <t>1/5加保</t>
    <phoneticPr fontId="36" type="noConversion"/>
  </si>
  <si>
    <t>1/7加保</t>
    <phoneticPr fontId="36" type="noConversion"/>
  </si>
  <si>
    <t>1/19加保</t>
    <phoneticPr fontId="36" type="noConversion"/>
  </si>
  <si>
    <t>許明田</t>
    <phoneticPr fontId="66" type="noConversion"/>
  </si>
  <si>
    <t>黃美玉</t>
    <phoneticPr fontId="66" type="noConversion"/>
  </si>
  <si>
    <t>孫阿諾</t>
    <phoneticPr fontId="66" type="noConversion"/>
  </si>
  <si>
    <t>艾格</t>
    <phoneticPr fontId="66" type="noConversion"/>
  </si>
  <si>
    <t>阿替</t>
    <phoneticPr fontId="66" type="noConversion"/>
  </si>
  <si>
    <t>查尼</t>
    <phoneticPr fontId="66" type="noConversion"/>
  </si>
  <si>
    <t>班查</t>
    <phoneticPr fontId="66" type="noConversion"/>
  </si>
  <si>
    <t>宋克</t>
    <phoneticPr fontId="66" type="noConversion"/>
  </si>
  <si>
    <t>彰化縣二水鄉合興村英義路32號</t>
    <phoneticPr fontId="66" type="noConversion"/>
  </si>
  <si>
    <t>全興處理二課</t>
    <phoneticPr fontId="66" type="noConversion"/>
  </si>
  <si>
    <t>00067</t>
    <phoneticPr fontId="66" type="noConversion"/>
  </si>
  <si>
    <t>主任</t>
    <phoneticPr fontId="66" type="noConversion"/>
  </si>
  <si>
    <t>01514</t>
    <phoneticPr fontId="66" type="noConversion"/>
  </si>
  <si>
    <t>分選員</t>
    <phoneticPr fontId="66" type="noConversion"/>
  </si>
  <si>
    <t>移工</t>
    <phoneticPr fontId="66" type="noConversion"/>
  </si>
  <si>
    <t>全興造粒課</t>
    <phoneticPr fontId="66" type="noConversion"/>
  </si>
  <si>
    <t>03814</t>
    <phoneticPr fontId="66" type="noConversion"/>
  </si>
  <si>
    <t>03842</t>
    <phoneticPr fontId="66" type="noConversion"/>
  </si>
  <si>
    <t>03772</t>
    <phoneticPr fontId="66" type="noConversion"/>
  </si>
  <si>
    <t>04342</t>
    <phoneticPr fontId="66" type="noConversion"/>
  </si>
  <si>
    <t>04371</t>
    <phoneticPr fontId="66" type="noConversion"/>
  </si>
  <si>
    <t>五股分選課</t>
    <phoneticPr fontId="36" type="noConversion"/>
  </si>
  <si>
    <t>廢車客服課</t>
    <phoneticPr fontId="36" type="noConversion"/>
  </si>
  <si>
    <t>03911</t>
    <phoneticPr fontId="36" type="noConversion"/>
  </si>
  <si>
    <t>03281</t>
    <phoneticPr fontId="36" type="noConversion"/>
  </si>
  <si>
    <t>黃暄育</t>
    <phoneticPr fontId="36" type="noConversion"/>
  </si>
  <si>
    <t>陳靜姿</t>
    <phoneticPr fontId="36" type="noConversion"/>
  </si>
  <si>
    <t>工讀生</t>
    <phoneticPr fontId="36" type="noConversion"/>
  </si>
  <si>
    <t>助理管理師</t>
    <phoneticPr fontId="36" type="noConversion"/>
  </si>
  <si>
    <t>1/1加保</t>
    <phoneticPr fontId="36" type="noConversion"/>
  </si>
  <si>
    <t>1/14加保</t>
    <phoneticPr fontId="36" type="noConversion"/>
  </si>
  <si>
    <t>04209</t>
    <phoneticPr fontId="66" type="noConversion"/>
  </si>
  <si>
    <t>人資課</t>
    <phoneticPr fontId="66" type="noConversion"/>
  </si>
  <si>
    <t>洪詩雯</t>
    <phoneticPr fontId="66" type="noConversion"/>
  </si>
  <si>
    <t>潘敬發</t>
    <phoneticPr fontId="66" type="noConversion"/>
  </si>
  <si>
    <t>作業員</t>
    <phoneticPr fontId="66" type="noConversion"/>
  </si>
  <si>
    <t>04093</t>
    <phoneticPr fontId="66" type="noConversion"/>
  </si>
  <si>
    <t>五股分選課</t>
    <phoneticPr fontId="66" type="noConversion"/>
  </si>
  <si>
    <t>04227</t>
    <phoneticPr fontId="66" type="noConversion"/>
  </si>
  <si>
    <t>詹涴喻</t>
    <phoneticPr fontId="66" type="noConversion"/>
  </si>
  <si>
    <t>1/27退保</t>
    <phoneticPr fontId="66" type="noConversion"/>
  </si>
  <si>
    <t>中英文</t>
    <phoneticPr fontId="66" type="noConversion"/>
  </si>
  <si>
    <t>台中市龍井區忠和里工業路89巷3號</t>
  </si>
  <si>
    <t>新北市新莊區五工三路62巷18號3樓</t>
  </si>
  <si>
    <t>潘興</t>
    <phoneticPr fontId="66" type="noConversion"/>
  </si>
  <si>
    <t>04411</t>
    <phoneticPr fontId="66" type="noConversion"/>
  </si>
  <si>
    <t>1/31退保</t>
    <phoneticPr fontId="66" type="noConversion"/>
  </si>
  <si>
    <t>2/13退保</t>
  </si>
  <si>
    <t>廖欣怡</t>
    <phoneticPr fontId="66" type="noConversion"/>
  </si>
  <si>
    <t>徐銘駿</t>
    <phoneticPr fontId="66" type="noConversion"/>
  </si>
  <si>
    <t>4月</t>
    <phoneticPr fontId="36" type="noConversion"/>
  </si>
  <si>
    <t>04260</t>
    <phoneticPr fontId="66" type="noConversion"/>
  </si>
  <si>
    <t>鄭權瀚</t>
    <phoneticPr fontId="66" type="noConversion"/>
  </si>
  <si>
    <t>劉家男</t>
    <phoneticPr fontId="66" type="noConversion"/>
  </si>
  <si>
    <r>
      <t xml:space="preserve">異動至行銷部       </t>
    </r>
    <r>
      <rPr>
        <b/>
        <sz val="12"/>
        <color rgb="FFFF0000"/>
        <rFont val="微軟正黑體"/>
        <family val="2"/>
        <charset val="136"/>
      </rPr>
      <t>暫緩</t>
    </r>
    <phoneticPr fontId="66" type="noConversion"/>
  </si>
  <si>
    <t>周芯宥</t>
    <phoneticPr fontId="66" type="noConversion"/>
  </si>
  <si>
    <t xml:space="preserve"> 黃善德</t>
    <phoneticPr fontId="66" type="noConversion"/>
  </si>
  <si>
    <t>郭香蘭</t>
    <phoneticPr fontId="66" type="noConversion"/>
  </si>
  <si>
    <t xml:space="preserve"> 周怡君</t>
    <phoneticPr fontId="66" type="noConversion"/>
  </si>
  <si>
    <t>南區業務二課</t>
    <phoneticPr fontId="66" type="noConversion"/>
  </si>
  <si>
    <t>專案拓展部</t>
    <phoneticPr fontId="66" type="noConversion"/>
  </si>
  <si>
    <t>北區業務二課</t>
    <phoneticPr fontId="66" type="noConversion"/>
  </si>
  <si>
    <t>資訊部專案管理課</t>
    <phoneticPr fontId="66" type="noConversion"/>
  </si>
  <si>
    <t>全興造粒課</t>
    <phoneticPr fontId="66" type="noConversion"/>
  </si>
  <si>
    <t>04290</t>
    <phoneticPr fontId="66" type="noConversion"/>
  </si>
  <si>
    <t>03830</t>
    <phoneticPr fontId="66" type="noConversion"/>
  </si>
  <si>
    <t>02567</t>
    <phoneticPr fontId="66" type="noConversion"/>
  </si>
  <si>
    <t>03611</t>
    <phoneticPr fontId="66" type="noConversion"/>
  </si>
  <si>
    <t>04386</t>
    <phoneticPr fontId="66" type="noConversion"/>
  </si>
  <si>
    <t>03871</t>
    <phoneticPr fontId="66" type="noConversion"/>
  </si>
  <si>
    <t>03872</t>
    <phoneticPr fontId="66" type="noConversion"/>
  </si>
  <si>
    <t>3.5噸司機</t>
    <phoneticPr fontId="66" type="noConversion"/>
  </si>
  <si>
    <t>高級工程師</t>
    <phoneticPr fontId="66" type="noConversion"/>
  </si>
  <si>
    <t>黃鈺婷</t>
    <phoneticPr fontId="66" type="noConversion"/>
  </si>
  <si>
    <t>品保課</t>
    <phoneticPr fontId="66" type="noConversion"/>
  </si>
  <si>
    <t>03812</t>
    <phoneticPr fontId="66" type="noConversion"/>
  </si>
  <si>
    <t>張家倫</t>
    <phoneticPr fontId="66" type="noConversion"/>
  </si>
  <si>
    <t>03558</t>
    <phoneticPr fontId="66" type="noConversion"/>
  </si>
  <si>
    <t>主任</t>
    <phoneticPr fontId="66" type="noConversion"/>
  </si>
  <si>
    <t>2月新進</t>
    <phoneticPr fontId="36" type="noConversion"/>
  </si>
  <si>
    <t>營運部</t>
    <phoneticPr fontId="36" type="noConversion"/>
  </si>
  <si>
    <t>全興造粒課</t>
    <phoneticPr fontId="36" type="noConversion"/>
  </si>
  <si>
    <t>2/2加保</t>
  </si>
  <si>
    <t>2/2加保</t>
    <phoneticPr fontId="36" type="noConversion"/>
  </si>
  <si>
    <t>04433</t>
    <phoneticPr fontId="36" type="noConversion"/>
  </si>
  <si>
    <t>04434</t>
    <phoneticPr fontId="36" type="noConversion"/>
  </si>
  <si>
    <t>魏豪民</t>
    <phoneticPr fontId="36" type="noConversion"/>
  </si>
  <si>
    <t>游宗霖</t>
    <phoneticPr fontId="36" type="noConversion"/>
  </si>
  <si>
    <t>黃聖媛</t>
    <phoneticPr fontId="66" type="noConversion"/>
  </si>
  <si>
    <t>邱建智</t>
    <phoneticPr fontId="66" type="noConversion"/>
  </si>
  <si>
    <t>2/1異動到企業客服課</t>
    <phoneticPr fontId="66" type="noConversion"/>
  </si>
  <si>
    <t>朱子癸</t>
    <phoneticPr fontId="66" type="noConversion"/>
  </si>
  <si>
    <t>蔡亞伸</t>
    <phoneticPr fontId="66" type="noConversion"/>
  </si>
  <si>
    <t>04384</t>
    <phoneticPr fontId="66" type="noConversion"/>
  </si>
  <si>
    <t>工讀生</t>
    <phoneticPr fontId="66" type="noConversion"/>
  </si>
  <si>
    <t>專員</t>
    <phoneticPr fontId="66" type="noConversion"/>
  </si>
  <si>
    <t>企業客服課</t>
    <phoneticPr fontId="66" type="noConversion"/>
  </si>
  <si>
    <t>04425</t>
    <phoneticPr fontId="66" type="noConversion"/>
  </si>
  <si>
    <t>04409</t>
    <phoneticPr fontId="66" type="noConversion"/>
  </si>
  <si>
    <r>
      <t>南區業務</t>
    </r>
    <r>
      <rPr>
        <sz val="12"/>
        <rFont val="Microsoft JhengHei UI"/>
        <family val="2"/>
        <charset val="136"/>
      </rPr>
      <t>一</t>
    </r>
    <r>
      <rPr>
        <sz val="12"/>
        <rFont val="微軟正黑體"/>
        <family val="2"/>
        <charset val="136"/>
      </rPr>
      <t>課</t>
    </r>
    <phoneticPr fontId="66" type="noConversion"/>
  </si>
  <si>
    <t>蔡嘉倫</t>
    <phoneticPr fontId="66" type="noConversion"/>
  </si>
  <si>
    <t>談靜柔</t>
    <phoneticPr fontId="66" type="noConversion"/>
  </si>
  <si>
    <t>04116</t>
    <phoneticPr fontId="66" type="noConversion"/>
  </si>
  <si>
    <t>管理師</t>
    <phoneticPr fontId="66" type="noConversion"/>
  </si>
  <si>
    <t>加盟管理課</t>
    <phoneticPr fontId="66" type="noConversion"/>
  </si>
  <si>
    <t>2月離職</t>
    <phoneticPr fontId="36" type="noConversion"/>
  </si>
  <si>
    <t>陳信宏</t>
    <phoneticPr fontId="66" type="noConversion"/>
  </si>
  <si>
    <t>04430</t>
    <phoneticPr fontId="66" type="noConversion"/>
  </si>
  <si>
    <t>作業員</t>
    <phoneticPr fontId="66" type="noConversion"/>
  </si>
  <si>
    <t>李勝裕</t>
    <phoneticPr fontId="66" type="noConversion"/>
  </si>
  <si>
    <t>被推薦人</t>
    <phoneticPr fontId="36" type="noConversion"/>
  </si>
  <si>
    <t>工號</t>
    <phoneticPr fontId="36" type="noConversion"/>
  </si>
  <si>
    <t>部門</t>
    <phoneticPr fontId="36" type="noConversion"/>
  </si>
  <si>
    <t>到職日</t>
    <phoneticPr fontId="36" type="noConversion"/>
  </si>
  <si>
    <t>推薦人</t>
    <phoneticPr fontId="36" type="noConversion"/>
  </si>
  <si>
    <t>中區業務一課</t>
    <phoneticPr fontId="36" type="noConversion"/>
  </si>
  <si>
    <t>南區業務一課</t>
    <phoneticPr fontId="36" type="noConversion"/>
  </si>
  <si>
    <t>04416</t>
    <phoneticPr fontId="36" type="noConversion"/>
  </si>
  <si>
    <t>04422</t>
    <phoneticPr fontId="36" type="noConversion"/>
  </si>
  <si>
    <t>04437</t>
    <phoneticPr fontId="36" type="noConversion"/>
  </si>
  <si>
    <t>黃世偉</t>
    <phoneticPr fontId="36" type="noConversion"/>
  </si>
  <si>
    <t>楊翠玉</t>
    <phoneticPr fontId="36" type="noConversion"/>
  </si>
  <si>
    <t>吳政憲</t>
    <phoneticPr fontId="36" type="noConversion"/>
  </si>
  <si>
    <t>04396陳明杰</t>
    <phoneticPr fontId="36" type="noConversion"/>
  </si>
  <si>
    <t>04406張玉峰</t>
    <phoneticPr fontId="36" type="noConversion"/>
  </si>
  <si>
    <t>04153張志偉</t>
    <phoneticPr fontId="36" type="noConversion"/>
  </si>
  <si>
    <t>獎金發放月</t>
    <phoneticPr fontId="36" type="noConversion"/>
  </si>
  <si>
    <t>115.02、05</t>
    <phoneticPr fontId="36" type="noConversion"/>
  </si>
  <si>
    <t>115.03、06</t>
    <phoneticPr fontId="36" type="noConversion"/>
  </si>
  <si>
    <t>115.05、08</t>
    <phoneticPr fontId="36" type="noConversion"/>
  </si>
  <si>
    <t>2/26退保</t>
    <phoneticPr fontId="66" type="noConversion"/>
  </si>
  <si>
    <t>2/27退保</t>
    <phoneticPr fontId="66" type="noConversion"/>
  </si>
  <si>
    <t>2/28退保</t>
  </si>
  <si>
    <t>台中市潭子區福潭路65號</t>
    <phoneticPr fontId="66" type="noConversion"/>
  </si>
  <si>
    <t>v</t>
    <phoneticPr fontId="66" type="noConversion"/>
  </si>
  <si>
    <t>x</t>
    <phoneticPr fontId="66" type="noConversion"/>
  </si>
  <si>
    <t>V</t>
    <phoneticPr fontId="66" type="noConversion"/>
  </si>
  <si>
    <t>台中市南區南平路338巷8號6樓之1</t>
  </si>
  <si>
    <t>彰化縣大村鄉過溝村鎮安二巷123號4F之3</t>
  </si>
  <si>
    <t>彰化縣員林市員大路一段250巷9號</t>
  </si>
  <si>
    <t>台中市北屯區中清路二段742巷67號3樓</t>
  </si>
  <si>
    <t>高雄市鼓山區大榮街47號</t>
  </si>
  <si>
    <t>3/2退保</t>
    <phoneticPr fontId="66" type="noConversion"/>
  </si>
  <si>
    <t>資訊部</t>
    <phoneticPr fontId="66" type="noConversion"/>
  </si>
  <si>
    <t>02877</t>
    <phoneticPr fontId="66" type="noConversion"/>
  </si>
  <si>
    <t>賴志信</t>
    <phoneticPr fontId="66" type="noConversion"/>
  </si>
  <si>
    <t>蔡子揚</t>
    <phoneticPr fontId="66" type="noConversion"/>
  </si>
  <si>
    <t>高級工程師</t>
    <phoneticPr fontId="66" type="noConversion"/>
  </si>
  <si>
    <t>代主管</t>
    <phoneticPr fontId="66" type="noConversion"/>
  </si>
  <si>
    <t>03554</t>
    <phoneticPr fontId="66" type="noConversion"/>
  </si>
  <si>
    <t>03813</t>
    <phoneticPr fontId="66" type="noConversion"/>
  </si>
  <si>
    <t>人資部</t>
    <phoneticPr fontId="66" type="noConversion"/>
  </si>
  <si>
    <t>04423</t>
    <phoneticPr fontId="66" type="noConversion"/>
  </si>
  <si>
    <t>謝旻哲</t>
    <phoneticPr fontId="66" type="noConversion"/>
  </si>
  <si>
    <t>工讀生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</si>
</sst>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[$-404]e&quot;年&quot;m&quot;月&quot;d&quot;日&quot;;@"/>
    <numFmt numFmtId="177" formatCode="0.00_ "/>
    <numFmt numFmtId="178" formatCode="0_);[Red]\(0\)"/>
    <numFmt numFmtId="179" formatCode="m/d;@"/>
    <numFmt numFmtId="180" formatCode="[$-404]e/m/d;@"/>
    <numFmt numFmtId="181" formatCode="00000"/>
    <numFmt numFmtId="182" formatCode="yyyy/mm/dd"/>
    <numFmt numFmtId="183" formatCode="0.00_);\(0.00\)"/>
    <numFmt numFmtId="184" formatCode="0_ "/>
    <numFmt numFmtId="185" formatCode="0.0%"/>
    <numFmt numFmtId="186" formatCode="m&quot;月&quot;d&quot;日&quot;"/>
    <numFmt numFmtId="187" formatCode="0.00_);[Red]\(0.00\)"/>
    <numFmt numFmtId="188" formatCode="[$-404]aaaa;@"/>
  </numFmts>
  <fonts count="143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8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8"/>
      <name val="Arial"/>
      <family val="2"/>
    </font>
    <font>
      <sz val="12"/>
      <color indexed="8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sz val="12"/>
      <color rgb="FF000000"/>
      <name val="細明體"/>
      <family val="3"/>
      <charset val="136"/>
    </font>
    <font>
      <sz val="12"/>
      <color rgb="FF0070C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12"/>
      <color rgb="FFC0000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indexed="16"/>
      <name val="微軟正黑體"/>
      <family val="2"/>
      <charset val="136"/>
    </font>
    <font>
      <sz val="12"/>
      <color indexed="62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2"/>
      <color rgb="FF1F497D"/>
      <name val="微軟正黑體"/>
      <family val="2"/>
      <charset val="136"/>
    </font>
    <font>
      <sz val="12"/>
      <color rgb="FF800080"/>
      <name val="微軟正黑體"/>
      <family val="2"/>
      <charset val="136"/>
    </font>
    <font>
      <sz val="12"/>
      <color rgb="FF00008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  <scheme val="major"/>
    </font>
    <font>
      <sz val="12"/>
      <name val="Calibri"/>
      <family val="2"/>
    </font>
    <font>
      <sz val="22"/>
      <color theme="1"/>
      <name val="Arial"/>
      <family val="2"/>
    </font>
    <font>
      <sz val="22"/>
      <color theme="1"/>
      <name val="微軟正黑體"/>
      <family val="2"/>
      <charset val="136"/>
    </font>
    <font>
      <sz val="8"/>
      <color theme="1"/>
      <name val="Arial"/>
      <family val="2"/>
    </font>
    <font>
      <sz val="10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rgb="FF000000"/>
      <name val="微軟正黑體"/>
      <family val="2"/>
      <charset val="136"/>
    </font>
    <font>
      <strike/>
      <sz val="12"/>
      <name val="微軟正黑體"/>
      <family val="2"/>
      <charset val="136"/>
    </font>
    <font>
      <sz val="30"/>
      <name val="華康秀風體W3"/>
      <family val="4"/>
      <charset val="136"/>
    </font>
    <font>
      <sz val="12"/>
      <color rgb="FF0000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Arial"/>
      <family val="2"/>
    </font>
    <font>
      <b/>
      <sz val="12"/>
      <name val="細明體"/>
      <family val="3"/>
      <charset val="136"/>
    </font>
    <font>
      <b/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Arial"/>
      <family val="2"/>
    </font>
    <font>
      <sz val="10"/>
      <color indexed="81"/>
      <name val="Tahoma"/>
      <family val="2"/>
    </font>
    <font>
      <sz val="10"/>
      <color indexed="81"/>
      <name val="細明體"/>
      <family val="3"/>
      <charset val="136"/>
    </font>
    <font>
      <b/>
      <sz val="10"/>
      <color indexed="81"/>
      <name val="Tahoma"/>
      <family val="2"/>
    </font>
    <font>
      <sz val="12"/>
      <color rgb="FF00B050"/>
      <name val="微軟正黑體"/>
      <family val="2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2"/>
      <color theme="0"/>
      <name val="微軟正黑體"/>
      <family val="2"/>
      <charset val="136"/>
    </font>
    <font>
      <sz val="12"/>
      <color rgb="FFFF0000"/>
      <name val="細明體"/>
      <family val="3"/>
      <charset val="136"/>
    </font>
    <font>
      <sz val="9"/>
      <name val="微軟正黑體"/>
      <family val="2"/>
      <charset val="136"/>
    </font>
    <font>
      <sz val="12"/>
      <color rgb="FF000000"/>
      <name val="Calibri"/>
      <family val="2"/>
    </font>
    <font>
      <sz val="10"/>
      <color rgb="FF000000"/>
      <name val="新細明體"/>
      <family val="1"/>
      <charset val="136"/>
    </font>
    <font>
      <b/>
      <sz val="12"/>
      <color theme="1"/>
      <name val="標楷體"/>
      <family val="4"/>
      <charset val="136"/>
    </font>
    <font>
      <sz val="12"/>
      <color rgb="FF00B050"/>
      <name val="標楷體"/>
      <family val="4"/>
      <charset val="136"/>
    </font>
    <font>
      <sz val="12"/>
      <color rgb="FF0070C0"/>
      <name val="標楷體"/>
      <family val="4"/>
      <charset val="136"/>
    </font>
    <font>
      <sz val="8"/>
      <color rgb="FF00B050"/>
      <name val="微軟正黑體"/>
      <family val="2"/>
      <charset val="136"/>
    </font>
    <font>
      <sz val="10"/>
      <color rgb="FF0070C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20"/>
      <name val="微軟正黑體"/>
      <family val="2"/>
      <charset val="136"/>
    </font>
    <font>
      <strike/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0"/>
      <color theme="0" tint="-0.499984740745262"/>
      <name val="微軟正黑體"/>
      <family val="2"/>
      <charset val="136"/>
    </font>
    <font>
      <sz val="10"/>
      <name val="Microsoft JhengHei UI"/>
      <family val="2"/>
      <charset val="136"/>
    </font>
    <font>
      <sz val="12"/>
      <color theme="1"/>
      <name val="新細明體"/>
      <family val="1"/>
      <charset val="136"/>
      <scheme val="minor"/>
    </font>
    <font>
      <sz val="6"/>
      <name val="微軟正黑體"/>
      <family val="2"/>
      <charset val="136"/>
    </font>
    <font>
      <sz val="9"/>
      <name val="宋体"/>
      <family val="3"/>
      <charset val="136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9"/>
      <color rgb="FF000000"/>
      <name val="Arial"/>
      <family val="2"/>
    </font>
    <font>
      <sz val="13"/>
      <name val="微軟正黑體"/>
      <family val="2"/>
      <charset val="136"/>
    </font>
    <font>
      <b/>
      <sz val="12"/>
      <color rgb="FFC00000"/>
      <name val="Arial"/>
      <family val="2"/>
    </font>
    <font>
      <sz val="9"/>
      <color rgb="FF000000"/>
      <name val="微軟正黑體"/>
      <family val="2"/>
      <charset val="136"/>
    </font>
    <font>
      <sz val="9"/>
      <color rgb="FF000000"/>
      <name val="細明體"/>
      <family val="3"/>
      <charset val="136"/>
    </font>
    <font>
      <b/>
      <sz val="12"/>
      <color theme="1"/>
      <name val="新細明體"/>
      <family val="1"/>
      <charset val="136"/>
    </font>
    <font>
      <sz val="12"/>
      <color rgb="FF000000"/>
      <name val="Tahoma"/>
      <family val="2"/>
    </font>
    <font>
      <sz val="12"/>
      <name val="新細明體"/>
      <family val="2"/>
      <charset val="136"/>
      <scheme val="minor"/>
    </font>
    <font>
      <sz val="12"/>
      <name val="微軟正黑體"/>
      <family val="1"/>
      <charset val="136"/>
    </font>
    <font>
      <strike/>
      <sz val="12"/>
      <name val="新細明體"/>
      <family val="1"/>
      <charset val="136"/>
    </font>
    <font>
      <sz val="12"/>
      <color rgb="FFFFFFFF"/>
      <name val="Arial"/>
      <family val="2"/>
    </font>
    <font>
      <sz val="10"/>
      <name val="Roboto"/>
      <family val="2"/>
    </font>
    <font>
      <sz val="10"/>
      <name val="新細明體"/>
      <family val="2"/>
      <charset val="136"/>
    </font>
    <font>
      <sz val="12"/>
      <name val="Microsoft JhengHei"/>
      <family val="2"/>
      <charset val="136"/>
    </font>
  </fonts>
  <fills count="5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10"/>
      </top>
      <bottom/>
      <diagonal/>
    </border>
    <border>
      <left/>
      <right/>
      <top style="medium">
        <color indexed="10"/>
      </top>
      <bottom/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indexed="1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">
    <xf numFmtId="0" fontId="0" fillId="0" borderId="0"/>
    <xf numFmtId="0" fontId="35" fillId="0" borderId="0"/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88" fontId="35" fillId="0" borderId="0"/>
    <xf numFmtId="0" fontId="124" fillId="0" borderId="0">
      <alignment vertical="center"/>
    </xf>
    <xf numFmtId="0" fontId="2" fillId="0" borderId="0">
      <alignment vertical="center"/>
    </xf>
  </cellStyleXfs>
  <cellXfs count="2550">
    <xf numFmtId="0" fontId="0" fillId="0" borderId="0" xfId="0"/>
    <xf numFmtId="0" fontId="0" fillId="15" borderId="1" xfId="0" applyFill="1" applyBorder="1" applyAlignment="1">
      <alignment horizontal="center"/>
    </xf>
    <xf numFmtId="184" fontId="0" fillId="15" borderId="1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5" borderId="23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184" fontId="0" fillId="15" borderId="24" xfId="0" applyNumberFormat="1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184" fontId="0" fillId="15" borderId="4" xfId="0" applyNumberFormat="1" applyFill="1" applyBorder="1" applyAlignment="1">
      <alignment horizontal="center"/>
    </xf>
    <xf numFmtId="185" fontId="0" fillId="15" borderId="27" xfId="0" applyNumberFormat="1" applyFill="1" applyBorder="1" applyAlignment="1">
      <alignment horizontal="center"/>
    </xf>
    <xf numFmtId="185" fontId="0" fillId="15" borderId="30" xfId="0" applyNumberFormat="1" applyFill="1" applyBorder="1" applyAlignment="1">
      <alignment horizontal="center" wrapText="1"/>
    </xf>
    <xf numFmtId="0" fontId="0" fillId="15" borderId="0" xfId="0" applyFill="1" applyAlignment="1">
      <alignment wrapText="1"/>
    </xf>
    <xf numFmtId="0" fontId="0" fillId="15" borderId="0" xfId="0" applyFill="1"/>
    <xf numFmtId="185" fontId="0" fillId="15" borderId="0" xfId="0" applyNumberFormat="1" applyFill="1"/>
    <xf numFmtId="184" fontId="0" fillId="15" borderId="0" xfId="0" applyNumberFormat="1" applyFill="1"/>
    <xf numFmtId="184" fontId="0" fillId="15" borderId="0" xfId="0" applyNumberFormat="1" applyFill="1" applyAlignment="1">
      <alignment horizontal="center"/>
    </xf>
    <xf numFmtId="0" fontId="37" fillId="15" borderId="0" xfId="0" applyFont="1" applyFill="1" applyAlignment="1">
      <alignment horizontal="center"/>
    </xf>
    <xf numFmtId="0" fontId="51" fillId="11" borderId="0" xfId="0" applyFont="1" applyFill="1"/>
    <xf numFmtId="177" fontId="52" fillId="11" borderId="33" xfId="0" applyNumberFormat="1" applyFont="1" applyFill="1" applyBorder="1" applyAlignment="1">
      <alignment horizontal="center" vertical="center"/>
    </xf>
    <xf numFmtId="177" fontId="52" fillId="11" borderId="10" xfId="0" applyNumberFormat="1" applyFont="1" applyFill="1" applyBorder="1" applyAlignment="1">
      <alignment horizontal="center" vertical="center"/>
    </xf>
    <xf numFmtId="177" fontId="50" fillId="11" borderId="14" xfId="0" applyNumberFormat="1" applyFont="1" applyFill="1" applyBorder="1" applyAlignment="1">
      <alignment horizontal="left" vertical="center"/>
    </xf>
    <xf numFmtId="177" fontId="50" fillId="11" borderId="52" xfId="0" applyNumberFormat="1" applyFont="1" applyFill="1" applyBorder="1" applyAlignment="1">
      <alignment horizontal="left" vertical="center"/>
    </xf>
    <xf numFmtId="0" fontId="51" fillId="11" borderId="0" xfId="0" applyFont="1" applyFill="1" applyAlignment="1">
      <alignment horizontal="left"/>
    </xf>
    <xf numFmtId="0" fontId="51" fillId="0" borderId="0" xfId="0" applyFont="1"/>
    <xf numFmtId="0" fontId="63" fillId="0" borderId="0" xfId="0" applyFont="1"/>
    <xf numFmtId="0" fontId="5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/>
    <xf numFmtId="0" fontId="51" fillId="0" borderId="1" xfId="0" applyFont="1" applyBorder="1" applyAlignment="1">
      <alignment horizontal="center" vertical="center"/>
    </xf>
    <xf numFmtId="49" fontId="51" fillId="0" borderId="1" xfId="0" applyNumberFormat="1" applyFont="1" applyBorder="1" applyAlignment="1">
      <alignment horizontal="center" vertical="center"/>
    </xf>
    <xf numFmtId="0" fontId="51" fillId="11" borderId="1" xfId="0" applyFont="1" applyFill="1" applyBorder="1"/>
    <xf numFmtId="0" fontId="51" fillId="11" borderId="1" xfId="0" applyFont="1" applyFill="1" applyBorder="1" applyAlignment="1">
      <alignment horizontal="center"/>
    </xf>
    <xf numFmtId="186" fontId="51" fillId="0" borderId="1" xfId="0" applyNumberFormat="1" applyFont="1" applyBorder="1" applyAlignment="1">
      <alignment horizontal="left"/>
    </xf>
    <xf numFmtId="0" fontId="55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49" fontId="65" fillId="0" borderId="1" xfId="0" applyNumberFormat="1" applyFont="1" applyBorder="1" applyAlignment="1">
      <alignment horizontal="center" vertical="center"/>
    </xf>
    <xf numFmtId="49" fontId="51" fillId="11" borderId="1" xfId="0" applyNumberFormat="1" applyFont="1" applyFill="1" applyBorder="1" applyAlignment="1">
      <alignment horizontal="center" vertical="center"/>
    </xf>
    <xf numFmtId="0" fontId="51" fillId="0" borderId="1" xfId="0" applyFont="1" applyBorder="1" applyAlignment="1">
      <alignment shrinkToFit="1"/>
    </xf>
    <xf numFmtId="49" fontId="51" fillId="0" borderId="1" xfId="0" applyNumberFormat="1" applyFont="1" applyBorder="1" applyAlignment="1">
      <alignment horizontal="center"/>
    </xf>
    <xf numFmtId="14" fontId="51" fillId="0" borderId="1" xfId="0" applyNumberFormat="1" applyFont="1" applyBorder="1" applyAlignment="1">
      <alignment horizontal="center"/>
    </xf>
    <xf numFmtId="14" fontId="51" fillId="0" borderId="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/>
    </xf>
    <xf numFmtId="49" fontId="61" fillId="0" borderId="1" xfId="0" applyNumberFormat="1" applyFont="1" applyBorder="1" applyAlignment="1">
      <alignment horizontal="center"/>
    </xf>
    <xf numFmtId="177" fontId="50" fillId="11" borderId="21" xfId="0" applyNumberFormat="1" applyFont="1" applyFill="1" applyBorder="1" applyAlignment="1">
      <alignment horizontal="left" vertical="center"/>
    </xf>
    <xf numFmtId="177" fontId="50" fillId="11" borderId="66" xfId="0" applyNumberFormat="1" applyFont="1" applyFill="1" applyBorder="1" applyAlignment="1">
      <alignment horizontal="left" vertical="center"/>
    </xf>
    <xf numFmtId="177" fontId="50" fillId="11" borderId="21" xfId="0" applyNumberFormat="1" applyFont="1" applyFill="1" applyBorder="1" applyAlignment="1">
      <alignment horizontal="center" vertical="center"/>
    </xf>
    <xf numFmtId="0" fontId="61" fillId="11" borderId="1" xfId="0" applyFont="1" applyFill="1" applyBorder="1" applyAlignment="1">
      <alignment horizontal="center"/>
    </xf>
    <xf numFmtId="177" fontId="51" fillId="11" borderId="9" xfId="0" applyNumberFormat="1" applyFont="1" applyFill="1" applyBorder="1" applyAlignment="1">
      <alignment horizontal="left" vertical="center" wrapText="1"/>
    </xf>
    <xf numFmtId="0" fontId="51" fillId="11" borderId="4" xfId="0" applyFont="1" applyFill="1" applyBorder="1"/>
    <xf numFmtId="0" fontId="51" fillId="11" borderId="4" xfId="0" applyFont="1" applyFill="1" applyBorder="1" applyAlignment="1">
      <alignment horizontal="center"/>
    </xf>
    <xf numFmtId="0" fontId="51" fillId="18" borderId="1" xfId="0" applyFont="1" applyFill="1" applyBorder="1" applyAlignment="1">
      <alignment horizontal="center"/>
    </xf>
    <xf numFmtId="0" fontId="51" fillId="13" borderId="1" xfId="0" applyFont="1" applyFill="1" applyBorder="1" applyAlignment="1">
      <alignment horizontal="center"/>
    </xf>
    <xf numFmtId="0" fontId="61" fillId="11" borderId="4" xfId="0" applyFont="1" applyFill="1" applyBorder="1"/>
    <xf numFmtId="0" fontId="51" fillId="11" borderId="9" xfId="0" applyFont="1" applyFill="1" applyBorder="1" applyAlignment="1">
      <alignment horizontal="center"/>
    </xf>
    <xf numFmtId="0" fontId="51" fillId="11" borderId="9" xfId="0" applyFont="1" applyFill="1" applyBorder="1"/>
    <xf numFmtId="0" fontId="54" fillId="0" borderId="9" xfId="0" applyFont="1" applyBorder="1" applyAlignment="1">
      <alignment horizontal="left" vertical="center"/>
    </xf>
    <xf numFmtId="49" fontId="54" fillId="0" borderId="9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/>
    </xf>
    <xf numFmtId="0" fontId="51" fillId="0" borderId="9" xfId="0" applyFont="1" applyBorder="1"/>
    <xf numFmtId="0" fontId="61" fillId="0" borderId="1" xfId="0" applyFont="1" applyBorder="1"/>
    <xf numFmtId="49" fontId="61" fillId="0" borderId="1" xfId="0" applyNumberFormat="1" applyFont="1" applyBorder="1" applyAlignment="1">
      <alignment horizontal="center" vertical="center"/>
    </xf>
    <xf numFmtId="0" fontId="61" fillId="11" borderId="1" xfId="0" applyFont="1" applyFill="1" applyBorder="1"/>
    <xf numFmtId="49" fontId="61" fillId="11" borderId="1" xfId="0" applyNumberFormat="1" applyFont="1" applyFill="1" applyBorder="1" applyAlignment="1">
      <alignment horizontal="center" vertical="center"/>
    </xf>
    <xf numFmtId="0" fontId="61" fillId="11" borderId="1" xfId="0" applyFont="1" applyFill="1" applyBorder="1" applyAlignment="1">
      <alignment horizontal="center" vertical="center"/>
    </xf>
    <xf numFmtId="179" fontId="51" fillId="0" borderId="1" xfId="0" applyNumberFormat="1" applyFont="1" applyBorder="1" applyAlignment="1">
      <alignment horizontal="center"/>
    </xf>
    <xf numFmtId="49" fontId="51" fillId="6" borderId="5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51" fillId="6" borderId="2" xfId="0" applyFont="1" applyFill="1" applyBorder="1" applyAlignment="1">
      <alignment horizontal="center"/>
    </xf>
    <xf numFmtId="0" fontId="51" fillId="6" borderId="5" xfId="0" applyFont="1" applyFill="1" applyBorder="1" applyAlignment="1">
      <alignment horizontal="left"/>
    </xf>
    <xf numFmtId="49" fontId="51" fillId="6" borderId="7" xfId="0" applyNumberFormat="1" applyFont="1" applyFill="1" applyBorder="1" applyAlignment="1">
      <alignment horizontal="center" vertical="center"/>
    </xf>
    <xf numFmtId="0" fontId="51" fillId="6" borderId="11" xfId="0" applyFont="1" applyFill="1" applyBorder="1" applyAlignment="1">
      <alignment horizontal="center"/>
    </xf>
    <xf numFmtId="0" fontId="51" fillId="6" borderId="7" xfId="0" applyFont="1" applyFill="1" applyBorder="1" applyAlignment="1">
      <alignment horizontal="left"/>
    </xf>
    <xf numFmtId="49" fontId="51" fillId="4" borderId="5" xfId="0" applyNumberFormat="1" applyFont="1" applyFill="1" applyBorder="1" applyAlignment="1">
      <alignment horizontal="center" vertical="center"/>
    </xf>
    <xf numFmtId="0" fontId="51" fillId="4" borderId="2" xfId="0" applyFont="1" applyFill="1" applyBorder="1" applyAlignment="1">
      <alignment horizontal="center"/>
    </xf>
    <xf numFmtId="0" fontId="51" fillId="4" borderId="5" xfId="0" applyFont="1" applyFill="1" applyBorder="1" applyAlignment="1">
      <alignment horizontal="left"/>
    </xf>
    <xf numFmtId="49" fontId="51" fillId="7" borderId="5" xfId="0" applyNumberFormat="1" applyFont="1" applyFill="1" applyBorder="1" applyAlignment="1">
      <alignment horizontal="center" vertical="center"/>
    </xf>
    <xf numFmtId="0" fontId="51" fillId="7" borderId="2" xfId="0" applyFont="1" applyFill="1" applyBorder="1" applyAlignment="1">
      <alignment horizontal="center"/>
    </xf>
    <xf numFmtId="0" fontId="51" fillId="7" borderId="5" xfId="0" applyFont="1" applyFill="1" applyBorder="1" applyAlignment="1">
      <alignment horizontal="left"/>
    </xf>
    <xf numFmtId="0" fontId="51" fillId="7" borderId="2" xfId="0" applyFont="1" applyFill="1" applyBorder="1" applyAlignment="1">
      <alignment horizontal="left"/>
    </xf>
    <xf numFmtId="49" fontId="51" fillId="7" borderId="0" xfId="0" applyNumberFormat="1" applyFont="1" applyFill="1" applyAlignment="1">
      <alignment horizontal="center" vertical="center"/>
    </xf>
    <xf numFmtId="0" fontId="51" fillId="7" borderId="10" xfId="0" applyFont="1" applyFill="1" applyBorder="1" applyAlignment="1">
      <alignment horizontal="center"/>
    </xf>
    <xf numFmtId="0" fontId="51" fillId="7" borderId="10" xfId="0" applyFont="1" applyFill="1" applyBorder="1" applyAlignment="1">
      <alignment horizontal="left"/>
    </xf>
    <xf numFmtId="49" fontId="51" fillId="7" borderId="13" xfId="0" applyNumberFormat="1" applyFont="1" applyFill="1" applyBorder="1" applyAlignment="1">
      <alignment horizontal="center" vertical="center"/>
    </xf>
    <xf numFmtId="0" fontId="51" fillId="7" borderId="3" xfId="0" applyFont="1" applyFill="1" applyBorder="1" applyAlignment="1">
      <alignment horizontal="center"/>
    </xf>
    <xf numFmtId="0" fontId="51" fillId="7" borderId="3" xfId="0" applyFont="1" applyFill="1" applyBorder="1" applyAlignment="1">
      <alignment horizontal="left"/>
    </xf>
    <xf numFmtId="179" fontId="51" fillId="5" borderId="1" xfId="0" applyNumberFormat="1" applyFont="1" applyFill="1" applyBorder="1" applyAlignment="1">
      <alignment horizontal="center"/>
    </xf>
    <xf numFmtId="0" fontId="51" fillId="7" borderId="0" xfId="0" applyFont="1" applyFill="1" applyAlignment="1">
      <alignment horizontal="left"/>
    </xf>
    <xf numFmtId="0" fontId="51" fillId="5" borderId="0" xfId="0" applyFont="1" applyFill="1" applyAlignment="1">
      <alignment horizontal="left"/>
    </xf>
    <xf numFmtId="49" fontId="51" fillId="2" borderId="5" xfId="0" applyNumberFormat="1" applyFont="1" applyFill="1" applyBorder="1" applyAlignment="1">
      <alignment horizontal="center" vertical="center"/>
    </xf>
    <xf numFmtId="0" fontId="51" fillId="2" borderId="2" xfId="0" applyFont="1" applyFill="1" applyBorder="1" applyAlignment="1">
      <alignment horizontal="center"/>
    </xf>
    <xf numFmtId="0" fontId="51" fillId="2" borderId="2" xfId="0" applyFont="1" applyFill="1" applyBorder="1" applyAlignment="1">
      <alignment horizontal="left"/>
    </xf>
    <xf numFmtId="49" fontId="51" fillId="2" borderId="0" xfId="0" applyNumberFormat="1" applyFont="1" applyFill="1" applyAlignment="1">
      <alignment horizontal="center" vertical="center"/>
    </xf>
    <xf numFmtId="0" fontId="51" fillId="2" borderId="10" xfId="0" applyFont="1" applyFill="1" applyBorder="1" applyAlignment="1">
      <alignment horizontal="center"/>
    </xf>
    <xf numFmtId="0" fontId="51" fillId="2" borderId="0" xfId="0" applyFont="1" applyFill="1" applyAlignment="1">
      <alignment horizontal="left"/>
    </xf>
    <xf numFmtId="49" fontId="51" fillId="2" borderId="13" xfId="0" applyNumberFormat="1" applyFont="1" applyFill="1" applyBorder="1" applyAlignment="1">
      <alignment horizontal="center" vertical="center"/>
    </xf>
    <xf numFmtId="0" fontId="51" fillId="2" borderId="3" xfId="0" applyFont="1" applyFill="1" applyBorder="1" applyAlignment="1">
      <alignment horizontal="center"/>
    </xf>
    <xf numFmtId="0" fontId="51" fillId="2" borderId="3" xfId="0" applyFont="1" applyFill="1" applyBorder="1" applyAlignment="1">
      <alignment horizontal="left"/>
    </xf>
    <xf numFmtId="179" fontId="51" fillId="2" borderId="1" xfId="0" applyNumberFormat="1" applyFont="1" applyFill="1" applyBorder="1" applyAlignment="1">
      <alignment horizontal="center"/>
    </xf>
    <xf numFmtId="0" fontId="51" fillId="2" borderId="10" xfId="0" applyFont="1" applyFill="1" applyBorder="1" applyAlignment="1">
      <alignment horizontal="left"/>
    </xf>
    <xf numFmtId="49" fontId="51" fillId="3" borderId="5" xfId="0" applyNumberFormat="1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/>
    </xf>
    <xf numFmtId="0" fontId="51" fillId="3" borderId="2" xfId="0" applyFont="1" applyFill="1" applyBorder="1" applyAlignment="1">
      <alignment horizontal="left"/>
    </xf>
    <xf numFmtId="179" fontId="51" fillId="8" borderId="1" xfId="0" applyNumberFormat="1" applyFont="1" applyFill="1" applyBorder="1" applyAlignment="1">
      <alignment horizontal="center"/>
    </xf>
    <xf numFmtId="0" fontId="51" fillId="8" borderId="0" xfId="0" applyFont="1" applyFill="1" applyAlignment="1">
      <alignment horizontal="left"/>
    </xf>
    <xf numFmtId="49" fontId="51" fillId="3" borderId="0" xfId="0" applyNumberFormat="1" applyFont="1" applyFill="1" applyAlignment="1">
      <alignment horizontal="center" vertical="center"/>
    </xf>
    <xf numFmtId="0" fontId="51" fillId="3" borderId="10" xfId="0" applyFont="1" applyFill="1" applyBorder="1" applyAlignment="1">
      <alignment horizontal="center"/>
    </xf>
    <xf numFmtId="0" fontId="51" fillId="3" borderId="0" xfId="0" applyFont="1" applyFill="1" applyAlignment="1">
      <alignment horizontal="center"/>
    </xf>
    <xf numFmtId="0" fontId="51" fillId="3" borderId="0" xfId="0" applyFont="1" applyFill="1" applyAlignment="1">
      <alignment horizontal="left"/>
    </xf>
    <xf numFmtId="49" fontId="51" fillId="3" borderId="13" xfId="0" applyNumberFormat="1" applyFont="1" applyFill="1" applyBorder="1" applyAlignment="1">
      <alignment horizontal="center" vertical="center"/>
    </xf>
    <xf numFmtId="0" fontId="51" fillId="3" borderId="3" xfId="0" applyFont="1" applyFill="1" applyBorder="1" applyAlignment="1">
      <alignment horizontal="center"/>
    </xf>
    <xf numFmtId="0" fontId="51" fillId="3" borderId="3" xfId="0" applyFont="1" applyFill="1" applyBorder="1" applyAlignment="1">
      <alignment horizontal="left"/>
    </xf>
    <xf numFmtId="49" fontId="51" fillId="3" borderId="15" xfId="0" applyNumberFormat="1" applyFont="1" applyFill="1" applyBorder="1" applyAlignment="1">
      <alignment horizontal="center" vertical="center"/>
    </xf>
    <xf numFmtId="0" fontId="51" fillId="3" borderId="12" xfId="0" applyFont="1" applyFill="1" applyBorder="1" applyAlignment="1">
      <alignment horizontal="center"/>
    </xf>
    <xf numFmtId="0" fontId="51" fillId="4" borderId="2" xfId="0" applyFont="1" applyFill="1" applyBorder="1" applyAlignment="1">
      <alignment horizontal="left"/>
    </xf>
    <xf numFmtId="49" fontId="51" fillId="4" borderId="0" xfId="0" applyNumberFormat="1" applyFont="1" applyFill="1" applyAlignment="1">
      <alignment horizontal="center" vertical="center"/>
    </xf>
    <xf numFmtId="0" fontId="51" fillId="4" borderId="10" xfId="0" applyFont="1" applyFill="1" applyBorder="1" applyAlignment="1">
      <alignment horizontal="center"/>
    </xf>
    <xf numFmtId="0" fontId="51" fillId="4" borderId="0" xfId="0" applyFont="1" applyFill="1" applyAlignment="1">
      <alignment horizontal="center"/>
    </xf>
    <xf numFmtId="0" fontId="51" fillId="4" borderId="0" xfId="0" applyFont="1" applyFill="1" applyAlignment="1">
      <alignment horizontal="left"/>
    </xf>
    <xf numFmtId="49" fontId="51" fillId="4" borderId="13" xfId="0" applyNumberFormat="1" applyFont="1" applyFill="1" applyBorder="1" applyAlignment="1">
      <alignment horizontal="center" vertical="center"/>
    </xf>
    <xf numFmtId="0" fontId="51" fillId="4" borderId="3" xfId="0" applyFont="1" applyFill="1" applyBorder="1" applyAlignment="1">
      <alignment horizontal="center"/>
    </xf>
    <xf numFmtId="0" fontId="51" fillId="4" borderId="3" xfId="0" applyFont="1" applyFill="1" applyBorder="1" applyAlignment="1">
      <alignment horizontal="left"/>
    </xf>
    <xf numFmtId="179" fontId="51" fillId="4" borderId="1" xfId="0" applyNumberFormat="1" applyFont="1" applyFill="1" applyBorder="1" applyAlignment="1">
      <alignment horizontal="center"/>
    </xf>
    <xf numFmtId="0" fontId="51" fillId="4" borderId="10" xfId="0" applyFont="1" applyFill="1" applyBorder="1" applyAlignment="1">
      <alignment horizontal="left"/>
    </xf>
    <xf numFmtId="0" fontId="51" fillId="0" borderId="0" xfId="0" applyFont="1" applyAlignment="1">
      <alignment horizontal="left"/>
    </xf>
    <xf numFmtId="179" fontId="51" fillId="6" borderId="1" xfId="0" applyNumberFormat="1" applyFont="1" applyFill="1" applyBorder="1" applyAlignment="1">
      <alignment horizontal="center"/>
    </xf>
    <xf numFmtId="0" fontId="51" fillId="6" borderId="2" xfId="0" applyFont="1" applyFill="1" applyBorder="1" applyAlignment="1">
      <alignment horizontal="left"/>
    </xf>
    <xf numFmtId="0" fontId="51" fillId="6" borderId="0" xfId="0" applyFont="1" applyFill="1" applyAlignment="1">
      <alignment horizontal="left"/>
    </xf>
    <xf numFmtId="49" fontId="51" fillId="6" borderId="0" xfId="0" applyNumberFormat="1" applyFont="1" applyFill="1" applyAlignment="1">
      <alignment horizontal="center" vertical="center"/>
    </xf>
    <xf numFmtId="0" fontId="51" fillId="6" borderId="10" xfId="0" applyFont="1" applyFill="1" applyBorder="1" applyAlignment="1">
      <alignment horizontal="center"/>
    </xf>
    <xf numFmtId="0" fontId="51" fillId="6" borderId="0" xfId="0" applyFont="1" applyFill="1" applyAlignment="1">
      <alignment horizontal="center"/>
    </xf>
    <xf numFmtId="49" fontId="51" fillId="6" borderId="13" xfId="0" applyNumberFormat="1" applyFont="1" applyFill="1" applyBorder="1" applyAlignment="1">
      <alignment horizontal="center" vertical="center"/>
    </xf>
    <xf numFmtId="0" fontId="51" fillId="6" borderId="3" xfId="0" applyFont="1" applyFill="1" applyBorder="1" applyAlignment="1">
      <alignment horizontal="center"/>
    </xf>
    <xf numFmtId="0" fontId="51" fillId="6" borderId="3" xfId="0" applyFont="1" applyFill="1" applyBorder="1" applyAlignment="1">
      <alignment horizontal="left"/>
    </xf>
    <xf numFmtId="0" fontId="51" fillId="6" borderId="10" xfId="0" applyFont="1" applyFill="1" applyBorder="1" applyAlignment="1">
      <alignment horizontal="left"/>
    </xf>
    <xf numFmtId="0" fontId="67" fillId="6" borderId="3" xfId="0" applyFont="1" applyFill="1" applyBorder="1" applyAlignment="1">
      <alignment horizontal="left" wrapText="1"/>
    </xf>
    <xf numFmtId="0" fontId="67" fillId="6" borderId="2" xfId="0" applyFont="1" applyFill="1" applyBorder="1" applyAlignment="1">
      <alignment horizontal="left" wrapText="1"/>
    </xf>
    <xf numFmtId="179" fontId="51" fillId="9" borderId="1" xfId="0" applyNumberFormat="1" applyFont="1" applyFill="1" applyBorder="1" applyAlignment="1">
      <alignment horizontal="center"/>
    </xf>
    <xf numFmtId="49" fontId="51" fillId="9" borderId="14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9" borderId="3" xfId="0" applyFont="1" applyFill="1" applyBorder="1" applyAlignment="1">
      <alignment horizontal="center"/>
    </xf>
    <xf numFmtId="0" fontId="51" fillId="9" borderId="1" xfId="0" applyFont="1" applyFill="1" applyBorder="1" applyAlignment="1">
      <alignment horizontal="center"/>
    </xf>
    <xf numFmtId="0" fontId="51" fillId="9" borderId="1" xfId="0" applyFont="1" applyFill="1" applyBorder="1" applyAlignment="1">
      <alignment horizontal="left"/>
    </xf>
    <xf numFmtId="0" fontId="51" fillId="9" borderId="0" xfId="0" applyFont="1" applyFill="1" applyAlignment="1">
      <alignment horizontal="left"/>
    </xf>
    <xf numFmtId="49" fontId="51" fillId="4" borderId="14" xfId="0" applyNumberFormat="1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/>
    </xf>
    <xf numFmtId="0" fontId="51" fillId="4" borderId="1" xfId="0" applyFont="1" applyFill="1" applyBorder="1" applyAlignment="1">
      <alignment horizontal="left"/>
    </xf>
    <xf numFmtId="49" fontId="51" fillId="4" borderId="16" xfId="0" applyNumberFormat="1" applyFont="1" applyFill="1" applyBorder="1" applyAlignment="1">
      <alignment horizontal="center" vertical="center"/>
    </xf>
    <xf numFmtId="0" fontId="51" fillId="4" borderId="12" xfId="0" applyFont="1" applyFill="1" applyBorder="1" applyAlignment="1">
      <alignment horizontal="center"/>
    </xf>
    <xf numFmtId="0" fontId="51" fillId="4" borderId="9" xfId="0" applyFont="1" applyFill="1" applyBorder="1" applyAlignment="1">
      <alignment horizontal="center"/>
    </xf>
    <xf numFmtId="0" fontId="51" fillId="4" borderId="9" xfId="0" applyFont="1" applyFill="1" applyBorder="1" applyAlignment="1">
      <alignment horizontal="left"/>
    </xf>
    <xf numFmtId="49" fontId="51" fillId="6" borderId="14" xfId="0" applyNumberFormat="1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/>
    </xf>
    <xf numFmtId="49" fontId="51" fillId="0" borderId="14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49" fontId="51" fillId="5" borderId="14" xfId="0" applyNumberFormat="1" applyFont="1" applyFill="1" applyBorder="1" applyAlignment="1">
      <alignment horizontal="center" vertical="center"/>
    </xf>
    <xf numFmtId="0" fontId="51" fillId="5" borderId="3" xfId="0" applyFont="1" applyFill="1" applyBorder="1" applyAlignment="1">
      <alignment horizontal="center"/>
    </xf>
    <xf numFmtId="0" fontId="51" fillId="5" borderId="1" xfId="0" applyFont="1" applyFill="1" applyBorder="1" applyAlignment="1">
      <alignment horizontal="center"/>
    </xf>
    <xf numFmtId="0" fontId="51" fillId="5" borderId="8" xfId="0" applyFont="1" applyFill="1" applyBorder="1" applyAlignment="1">
      <alignment horizontal="left"/>
    </xf>
    <xf numFmtId="49" fontId="57" fillId="5" borderId="14" xfId="0" applyNumberFormat="1" applyFont="1" applyFill="1" applyBorder="1" applyAlignment="1">
      <alignment horizontal="center" vertical="center"/>
    </xf>
    <xf numFmtId="0" fontId="57" fillId="5" borderId="3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center"/>
    </xf>
    <xf numFmtId="0" fontId="51" fillId="10" borderId="8" xfId="0" applyFont="1" applyFill="1" applyBorder="1" applyAlignment="1">
      <alignment horizontal="left"/>
    </xf>
    <xf numFmtId="0" fontId="51" fillId="10" borderId="0" xfId="0" applyFont="1" applyFill="1" applyAlignment="1">
      <alignment horizontal="left"/>
    </xf>
    <xf numFmtId="49" fontId="51" fillId="0" borderId="13" xfId="0" applyNumberFormat="1" applyFont="1" applyBorder="1" applyAlignment="1">
      <alignment horizontal="center" vertical="center"/>
    </xf>
    <xf numFmtId="0" fontId="51" fillId="0" borderId="12" xfId="0" applyFont="1" applyBorder="1" applyAlignment="1">
      <alignment horizontal="center"/>
    </xf>
    <xf numFmtId="179" fontId="51" fillId="0" borderId="9" xfId="0" applyNumberFormat="1" applyFont="1" applyBorder="1" applyAlignment="1">
      <alignment horizontal="center"/>
    </xf>
    <xf numFmtId="49" fontId="51" fillId="0" borderId="16" xfId="0" applyNumberFormat="1" applyFont="1" applyBorder="1" applyAlignment="1">
      <alignment horizontal="center" vertical="center"/>
    </xf>
    <xf numFmtId="177" fontId="57" fillId="0" borderId="1" xfId="0" applyNumberFormat="1" applyFont="1" applyBorder="1" applyAlignment="1">
      <alignment horizontal="center" vertical="center"/>
    </xf>
    <xf numFmtId="177" fontId="51" fillId="0" borderId="1" xfId="0" applyNumberFormat="1" applyFont="1" applyBorder="1" applyAlignment="1">
      <alignment horizontal="center" vertical="center"/>
    </xf>
    <xf numFmtId="179" fontId="51" fillId="0" borderId="20" xfId="0" applyNumberFormat="1" applyFont="1" applyBorder="1" applyAlignment="1">
      <alignment horizontal="center"/>
    </xf>
    <xf numFmtId="49" fontId="51" fillId="0" borderId="9" xfId="0" applyNumberFormat="1" applyFont="1" applyBorder="1" applyAlignment="1">
      <alignment horizontal="center" vertical="center"/>
    </xf>
    <xf numFmtId="177" fontId="51" fillId="0" borderId="9" xfId="0" applyNumberFormat="1" applyFont="1" applyBorder="1" applyAlignment="1">
      <alignment horizontal="center" vertical="center"/>
    </xf>
    <xf numFmtId="179" fontId="51" fillId="0" borderId="17" xfId="0" applyNumberFormat="1" applyFont="1" applyBorder="1" applyAlignment="1">
      <alignment horizontal="center"/>
    </xf>
    <xf numFmtId="0" fontId="51" fillId="0" borderId="55" xfId="0" applyFont="1" applyBorder="1" applyAlignment="1">
      <alignment horizontal="left"/>
    </xf>
    <xf numFmtId="179" fontId="51" fillId="0" borderId="0" xfId="0" applyNumberFormat="1" applyFont="1" applyAlignment="1">
      <alignment horizontal="center"/>
    </xf>
    <xf numFmtId="179" fontId="51" fillId="0" borderId="14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49" fontId="51" fillId="0" borderId="0" xfId="0" applyNumberFormat="1" applyFont="1" applyAlignment="1">
      <alignment horizontal="center" vertical="center"/>
    </xf>
    <xf numFmtId="179" fontId="51" fillId="0" borderId="18" xfId="0" applyNumberFormat="1" applyFont="1" applyBorder="1" applyAlignment="1">
      <alignment horizontal="center"/>
    </xf>
    <xf numFmtId="49" fontId="51" fillId="0" borderId="19" xfId="0" applyNumberFormat="1" applyFont="1" applyBorder="1" applyAlignment="1">
      <alignment horizontal="center" vertical="center"/>
    </xf>
    <xf numFmtId="177" fontId="51" fillId="0" borderId="18" xfId="0" applyNumberFormat="1" applyFont="1" applyBorder="1" applyAlignment="1">
      <alignment horizontal="center" vertical="center"/>
    </xf>
    <xf numFmtId="0" fontId="51" fillId="0" borderId="19" xfId="0" applyFont="1" applyBorder="1" applyAlignment="1">
      <alignment horizontal="center"/>
    </xf>
    <xf numFmtId="49" fontId="57" fillId="13" borderId="1" xfId="0" applyNumberFormat="1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/>
    </xf>
    <xf numFmtId="0" fontId="51" fillId="7" borderId="0" xfId="0" applyFont="1" applyFill="1"/>
    <xf numFmtId="49" fontId="51" fillId="13" borderId="1" xfId="0" applyNumberFormat="1" applyFont="1" applyFill="1" applyBorder="1" applyAlignment="1">
      <alignment horizontal="center" vertical="center"/>
    </xf>
    <xf numFmtId="0" fontId="51" fillId="7" borderId="0" xfId="0" applyFont="1" applyFill="1" applyAlignment="1">
      <alignment wrapText="1"/>
    </xf>
    <xf numFmtId="179" fontId="51" fillId="0" borderId="15" xfId="0" applyNumberFormat="1" applyFont="1" applyBorder="1" applyAlignment="1">
      <alignment horizontal="center"/>
    </xf>
    <xf numFmtId="177" fontId="51" fillId="13" borderId="5" xfId="0" applyNumberFormat="1" applyFont="1" applyFill="1" applyBorder="1" applyAlignment="1">
      <alignment horizontal="center" vertical="center"/>
    </xf>
    <xf numFmtId="49" fontId="57" fillId="0" borderId="1" xfId="0" applyNumberFormat="1" applyFont="1" applyBorder="1" applyAlignment="1">
      <alignment horizontal="center" vertical="center"/>
    </xf>
    <xf numFmtId="177" fontId="51" fillId="0" borderId="0" xfId="0" applyNumberFormat="1" applyFont="1" applyAlignment="1">
      <alignment horizontal="center" vertical="center"/>
    </xf>
    <xf numFmtId="177" fontId="51" fillId="11" borderId="1" xfId="0" applyNumberFormat="1" applyFont="1" applyFill="1" applyBorder="1" applyAlignment="1">
      <alignment horizontal="center" vertical="center"/>
    </xf>
    <xf numFmtId="183" fontId="51" fillId="11" borderId="1" xfId="0" applyNumberFormat="1" applyFont="1" applyFill="1" applyBorder="1" applyAlignment="1">
      <alignment horizontal="center" vertical="center"/>
    </xf>
    <xf numFmtId="49" fontId="51" fillId="13" borderId="9" xfId="0" applyNumberFormat="1" applyFont="1" applyFill="1" applyBorder="1" applyAlignment="1">
      <alignment horizontal="center" vertical="center"/>
    </xf>
    <xf numFmtId="0" fontId="51" fillId="13" borderId="9" xfId="0" applyFont="1" applyFill="1" applyBorder="1" applyAlignment="1">
      <alignment horizontal="center"/>
    </xf>
    <xf numFmtId="179" fontId="51" fillId="0" borderId="54" xfId="0" applyNumberFormat="1" applyFont="1" applyBorder="1" applyAlignment="1">
      <alignment horizontal="center"/>
    </xf>
    <xf numFmtId="49" fontId="51" fillId="11" borderId="53" xfId="0" applyNumberFormat="1" applyFont="1" applyFill="1" applyBorder="1" applyAlignment="1">
      <alignment horizontal="center" vertical="center"/>
    </xf>
    <xf numFmtId="0" fontId="51" fillId="11" borderId="53" xfId="0" applyFont="1" applyFill="1" applyBorder="1" applyAlignment="1">
      <alignment horizontal="center"/>
    </xf>
    <xf numFmtId="49" fontId="61" fillId="0" borderId="9" xfId="0" applyNumberFormat="1" applyFont="1" applyBorder="1" applyAlignment="1">
      <alignment horizontal="center" vertical="center"/>
    </xf>
    <xf numFmtId="0" fontId="61" fillId="0" borderId="9" xfId="0" applyFont="1" applyBorder="1" applyAlignment="1">
      <alignment horizontal="center"/>
    </xf>
    <xf numFmtId="0" fontId="61" fillId="0" borderId="9" xfId="0" applyFont="1" applyBorder="1"/>
    <xf numFmtId="0" fontId="51" fillId="12" borderId="1" xfId="0" applyFont="1" applyFill="1" applyBorder="1" applyAlignment="1">
      <alignment horizontal="center"/>
    </xf>
    <xf numFmtId="49" fontId="51" fillId="0" borderId="3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left"/>
    </xf>
    <xf numFmtId="49" fontId="57" fillId="12" borderId="1" xfId="0" applyNumberFormat="1" applyFont="1" applyFill="1" applyBorder="1" applyAlignment="1">
      <alignment horizontal="center" vertical="center" shrinkToFit="1"/>
    </xf>
    <xf numFmtId="49" fontId="51" fillId="0" borderId="4" xfId="0" applyNumberFormat="1" applyFont="1" applyBorder="1" applyAlignment="1">
      <alignment horizontal="center" vertical="center"/>
    </xf>
    <xf numFmtId="0" fontId="51" fillId="0" borderId="4" xfId="0" applyFont="1" applyBorder="1" applyAlignment="1">
      <alignment horizontal="center"/>
    </xf>
    <xf numFmtId="49" fontId="51" fillId="12" borderId="1" xfId="0" applyNumberFormat="1" applyFont="1" applyFill="1" applyBorder="1" applyAlignment="1">
      <alignment horizontal="center" vertical="center"/>
    </xf>
    <xf numFmtId="0" fontId="51" fillId="13" borderId="0" xfId="0" applyFont="1" applyFill="1" applyAlignment="1">
      <alignment horizontal="left"/>
    </xf>
    <xf numFmtId="49" fontId="51" fillId="0" borderId="2" xfId="0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/>
    </xf>
    <xf numFmtId="0" fontId="51" fillId="0" borderId="9" xfId="0" applyFont="1" applyBorder="1" applyAlignment="1">
      <alignment horizontal="left"/>
    </xf>
    <xf numFmtId="179" fontId="51" fillId="0" borderId="55" xfId="0" applyNumberFormat="1" applyFont="1" applyBorder="1" applyAlignment="1">
      <alignment horizontal="center"/>
    </xf>
    <xf numFmtId="49" fontId="51" fillId="0" borderId="53" xfId="0" applyNumberFormat="1" applyFont="1" applyBorder="1" applyAlignment="1">
      <alignment horizontal="center" vertical="center"/>
    </xf>
    <xf numFmtId="0" fontId="51" fillId="0" borderId="53" xfId="0" applyFont="1" applyBorder="1" applyAlignment="1">
      <alignment horizontal="center"/>
    </xf>
    <xf numFmtId="0" fontId="51" fillId="0" borderId="53" xfId="0" applyFont="1" applyBorder="1" applyAlignment="1">
      <alignment horizontal="left"/>
    </xf>
    <xf numFmtId="49" fontId="57" fillId="0" borderId="1" xfId="0" applyNumberFormat="1" applyFont="1" applyBorder="1" applyAlignment="1">
      <alignment horizontal="center" vertical="center" shrinkToFit="1"/>
    </xf>
    <xf numFmtId="0" fontId="51" fillId="0" borderId="3" xfId="0" applyFont="1" applyBorder="1"/>
    <xf numFmtId="179" fontId="51" fillId="0" borderId="57" xfId="0" applyNumberFormat="1" applyFont="1" applyBorder="1" applyAlignment="1">
      <alignment horizontal="center"/>
    </xf>
    <xf numFmtId="49" fontId="51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/>
    </xf>
    <xf numFmtId="0" fontId="51" fillId="0" borderId="57" xfId="0" applyFont="1" applyBorder="1"/>
    <xf numFmtId="0" fontId="51" fillId="0" borderId="3" xfId="0" applyFont="1" applyBorder="1" applyAlignment="1">
      <alignment horizontal="left"/>
    </xf>
    <xf numFmtId="179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left"/>
    </xf>
    <xf numFmtId="49" fontId="55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179" fontId="51" fillId="11" borderId="0" xfId="0" applyNumberFormat="1" applyFont="1" applyFill="1" applyAlignment="1">
      <alignment horizontal="center"/>
    </xf>
    <xf numFmtId="0" fontId="51" fillId="11" borderId="1" xfId="0" applyFont="1" applyFill="1" applyBorder="1" applyAlignment="1">
      <alignment horizontal="left"/>
    </xf>
    <xf numFmtId="49" fontId="51" fillId="18" borderId="1" xfId="0" applyNumberFormat="1" applyFont="1" applyFill="1" applyBorder="1" applyAlignment="1">
      <alignment horizontal="center" vertical="center"/>
    </xf>
    <xf numFmtId="0" fontId="51" fillId="18" borderId="1" xfId="0" applyFont="1" applyFill="1" applyBorder="1" applyAlignment="1">
      <alignment horizontal="left"/>
    </xf>
    <xf numFmtId="177" fontId="51" fillId="0" borderId="1" xfId="0" applyNumberFormat="1" applyFont="1" applyBorder="1" applyAlignment="1">
      <alignment horizontal="center" vertical="center" wrapText="1"/>
    </xf>
    <xf numFmtId="49" fontId="51" fillId="11" borderId="0" xfId="0" applyNumberFormat="1" applyFont="1" applyFill="1"/>
    <xf numFmtId="49" fontId="61" fillId="11" borderId="0" xfId="0" applyNumberFormat="1" applyFont="1" applyFill="1" applyAlignment="1">
      <alignment horizontal="center" vertical="center"/>
    </xf>
    <xf numFmtId="0" fontId="55" fillId="11" borderId="1" xfId="0" applyFont="1" applyFill="1" applyBorder="1" applyAlignment="1">
      <alignment horizontal="center" vertical="center"/>
    </xf>
    <xf numFmtId="49" fontId="55" fillId="11" borderId="1" xfId="0" applyNumberFormat="1" applyFont="1" applyFill="1" applyBorder="1" applyAlignment="1">
      <alignment horizontal="center" vertical="center"/>
    </xf>
    <xf numFmtId="0" fontId="51" fillId="11" borderId="8" xfId="0" applyFont="1" applyFill="1" applyBorder="1"/>
    <xf numFmtId="49" fontId="51" fillId="11" borderId="14" xfId="0" applyNumberFormat="1" applyFont="1" applyFill="1" applyBorder="1" applyAlignment="1">
      <alignment horizontal="center" vertical="center"/>
    </xf>
    <xf numFmtId="181" fontId="51" fillId="11" borderId="1" xfId="0" applyNumberFormat="1" applyFont="1" applyFill="1" applyBorder="1" applyAlignment="1">
      <alignment horizontal="left"/>
    </xf>
    <xf numFmtId="177" fontId="55" fillId="0" borderId="1" xfId="0" applyNumberFormat="1" applyFont="1" applyBorder="1" applyAlignment="1">
      <alignment horizontal="center" vertical="center"/>
    </xf>
    <xf numFmtId="49" fontId="55" fillId="11" borderId="1" xfId="0" applyNumberFormat="1" applyFont="1" applyFill="1" applyBorder="1" applyAlignment="1">
      <alignment horizontal="center" vertical="center" shrinkToFit="1"/>
    </xf>
    <xf numFmtId="177" fontId="55" fillId="12" borderId="1" xfId="0" applyNumberFormat="1" applyFont="1" applyFill="1" applyBorder="1" applyAlignment="1">
      <alignment horizontal="center" vertical="center"/>
    </xf>
    <xf numFmtId="0" fontId="51" fillId="16" borderId="0" xfId="0" applyFont="1" applyFill="1"/>
    <xf numFmtId="49" fontId="51" fillId="16" borderId="1" xfId="0" applyNumberFormat="1" applyFont="1" applyFill="1" applyBorder="1" applyAlignment="1">
      <alignment horizontal="center" vertical="center"/>
    </xf>
    <xf numFmtId="0" fontId="51" fillId="16" borderId="1" xfId="0" applyFont="1" applyFill="1" applyBorder="1" applyAlignment="1">
      <alignment horizontal="center"/>
    </xf>
    <xf numFmtId="0" fontId="51" fillId="16" borderId="1" xfId="0" applyFont="1" applyFill="1" applyBorder="1"/>
    <xf numFmtId="49" fontId="51" fillId="15" borderId="1" xfId="0" applyNumberFormat="1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center"/>
    </xf>
    <xf numFmtId="177" fontId="55" fillId="15" borderId="1" xfId="0" applyNumberFormat="1" applyFont="1" applyFill="1" applyBorder="1" applyAlignment="1">
      <alignment horizontal="center" vertical="center"/>
    </xf>
    <xf numFmtId="0" fontId="51" fillId="15" borderId="1" xfId="0" applyFont="1" applyFill="1" applyBorder="1"/>
    <xf numFmtId="0" fontId="51" fillId="15" borderId="1" xfId="0" applyFont="1" applyFill="1" applyBorder="1" applyAlignment="1">
      <alignment horizontal="left"/>
    </xf>
    <xf numFmtId="0" fontId="55" fillId="0" borderId="32" xfId="0" applyFont="1" applyBorder="1" applyAlignment="1">
      <alignment horizontal="left"/>
    </xf>
    <xf numFmtId="0" fontId="55" fillId="0" borderId="0" xfId="0" applyFont="1"/>
    <xf numFmtId="0" fontId="55" fillId="0" borderId="0" xfId="0" applyFont="1" applyAlignment="1">
      <alignment wrapText="1"/>
    </xf>
    <xf numFmtId="0" fontId="51" fillId="0" borderId="1" xfId="0" applyFont="1" applyBorder="1" applyAlignment="1">
      <alignment wrapText="1"/>
    </xf>
    <xf numFmtId="0" fontId="51" fillId="0" borderId="0" xfId="0" applyFont="1" applyAlignment="1">
      <alignment wrapText="1"/>
    </xf>
    <xf numFmtId="49" fontId="51" fillId="0" borderId="0" xfId="0" applyNumberFormat="1" applyFont="1"/>
    <xf numFmtId="49" fontId="51" fillId="11" borderId="1" xfId="0" applyNumberFormat="1" applyFont="1" applyFill="1" applyBorder="1" applyAlignment="1">
      <alignment horizontal="center"/>
    </xf>
    <xf numFmtId="186" fontId="51" fillId="11" borderId="1" xfId="0" applyNumberFormat="1" applyFont="1" applyFill="1" applyBorder="1" applyAlignment="1">
      <alignment horizontal="left"/>
    </xf>
    <xf numFmtId="0" fontId="51" fillId="11" borderId="1" xfId="0" applyFont="1" applyFill="1" applyBorder="1" applyAlignment="1">
      <alignment horizontal="center" wrapText="1"/>
    </xf>
    <xf numFmtId="0" fontId="54" fillId="0" borderId="9" xfId="0" applyFont="1" applyBorder="1" applyAlignment="1">
      <alignment horizontal="center" vertical="center"/>
    </xf>
    <xf numFmtId="0" fontId="51" fillId="2" borderId="1" xfId="0" applyFont="1" applyFill="1" applyBorder="1" applyAlignment="1">
      <alignment horizontal="center"/>
    </xf>
    <xf numFmtId="49" fontId="51" fillId="2" borderId="1" xfId="0" applyNumberFormat="1" applyFont="1" applyFill="1" applyBorder="1" applyAlignment="1">
      <alignment horizontal="center" vertical="center"/>
    </xf>
    <xf numFmtId="180" fontId="51" fillId="2" borderId="3" xfId="0" applyNumberFormat="1" applyFont="1" applyFill="1" applyBorder="1" applyAlignment="1">
      <alignment horizontal="center"/>
    </xf>
    <xf numFmtId="49" fontId="51" fillId="11" borderId="3" xfId="0" applyNumberFormat="1" applyFont="1" applyFill="1" applyBorder="1" applyAlignment="1">
      <alignment horizontal="center"/>
    </xf>
    <xf numFmtId="49" fontId="61" fillId="11" borderId="1" xfId="0" applyNumberFormat="1" applyFont="1" applyFill="1" applyBorder="1" applyAlignment="1">
      <alignment horizontal="center"/>
    </xf>
    <xf numFmtId="49" fontId="51" fillId="0" borderId="3" xfId="0" applyNumberFormat="1" applyFont="1" applyBorder="1" applyAlignment="1">
      <alignment horizontal="center"/>
    </xf>
    <xf numFmtId="0" fontId="54" fillId="0" borderId="12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4" xfId="0" applyFont="1" applyBorder="1"/>
    <xf numFmtId="0" fontId="61" fillId="0" borderId="4" xfId="0" applyFont="1" applyBorder="1" applyAlignment="1">
      <alignment horizontal="center" vertical="center"/>
    </xf>
    <xf numFmtId="0" fontId="61" fillId="0" borderId="8" xfId="0" applyFont="1" applyBorder="1"/>
    <xf numFmtId="181" fontId="51" fillId="0" borderId="1" xfId="0" applyNumberFormat="1" applyFont="1" applyBorder="1" applyAlignment="1">
      <alignment horizontal="left"/>
    </xf>
    <xf numFmtId="0" fontId="61" fillId="11" borderId="4" xfId="0" applyFont="1" applyFill="1" applyBorder="1" applyAlignment="1">
      <alignment horizontal="center"/>
    </xf>
    <xf numFmtId="0" fontId="61" fillId="11" borderId="8" xfId="0" applyFont="1" applyFill="1" applyBorder="1" applyAlignment="1">
      <alignment horizontal="center"/>
    </xf>
    <xf numFmtId="0" fontId="51" fillId="0" borderId="1" xfId="0" applyFont="1" applyBorder="1" applyAlignment="1">
      <alignment horizontal="left" vertical="center"/>
    </xf>
    <xf numFmtId="0" fontId="51" fillId="2" borderId="1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center"/>
    </xf>
    <xf numFmtId="0" fontId="51" fillId="13" borderId="9" xfId="0" applyFont="1" applyFill="1" applyBorder="1" applyAlignment="1">
      <alignment horizontal="center" vertical="center"/>
    </xf>
    <xf numFmtId="0" fontId="51" fillId="11" borderId="53" xfId="0" applyFont="1" applyFill="1" applyBorder="1" applyAlignment="1">
      <alignment horizontal="center" vertical="center"/>
    </xf>
    <xf numFmtId="181" fontId="51" fillId="0" borderId="1" xfId="0" applyNumberFormat="1" applyFont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51" fillId="12" borderId="4" xfId="0" applyFont="1" applyFill="1" applyBorder="1" applyAlignment="1">
      <alignment horizontal="center" vertical="center"/>
    </xf>
    <xf numFmtId="0" fontId="57" fillId="12" borderId="1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horizontal="center" vertical="center"/>
    </xf>
    <xf numFmtId="0" fontId="51" fillId="12" borderId="2" xfId="0" applyFont="1" applyFill="1" applyBorder="1" applyAlignment="1">
      <alignment horizontal="center" vertical="center"/>
    </xf>
    <xf numFmtId="0" fontId="51" fillId="12" borderId="9" xfId="0" applyFont="1" applyFill="1" applyBorder="1" applyAlignment="1">
      <alignment horizontal="center" vertical="center"/>
    </xf>
    <xf numFmtId="0" fontId="51" fillId="12" borderId="53" xfId="0" applyFont="1" applyFill="1" applyBorder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 wrapText="1"/>
    </xf>
    <xf numFmtId="0" fontId="51" fillId="18" borderId="1" xfId="0" applyFont="1" applyFill="1" applyBorder="1" applyAlignment="1">
      <alignment horizontal="center" vertical="center"/>
    </xf>
    <xf numFmtId="0" fontId="51" fillId="11" borderId="0" xfId="0" applyFont="1" applyFill="1" applyAlignment="1">
      <alignment horizontal="center" vertical="center"/>
    </xf>
    <xf numFmtId="0" fontId="55" fillId="11" borderId="36" xfId="0" applyFont="1" applyFill="1" applyBorder="1" applyAlignment="1">
      <alignment horizontal="center" vertical="center"/>
    </xf>
    <xf numFmtId="0" fontId="55" fillId="16" borderId="1" xfId="0" applyFont="1" applyFill="1" applyBorder="1" applyAlignment="1">
      <alignment horizontal="center" vertical="center"/>
    </xf>
    <xf numFmtId="0" fontId="55" fillId="15" borderId="1" xfId="0" applyFont="1" applyFill="1" applyBorder="1" applyAlignment="1">
      <alignment horizontal="center" vertical="center"/>
    </xf>
    <xf numFmtId="0" fontId="55" fillId="19" borderId="1" xfId="0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49" fontId="61" fillId="0" borderId="3" xfId="0" applyNumberFormat="1" applyFont="1" applyBorder="1" applyAlignment="1">
      <alignment horizontal="center"/>
    </xf>
    <xf numFmtId="177" fontId="51" fillId="0" borderId="16" xfId="0" applyNumberFormat="1" applyFont="1" applyBorder="1" applyAlignment="1">
      <alignment horizontal="left" vertical="center" wrapText="1"/>
    </xf>
    <xf numFmtId="0" fontId="55" fillId="0" borderId="4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0" fontId="0" fillId="15" borderId="28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 wrapText="1"/>
    </xf>
    <xf numFmtId="184" fontId="0" fillId="15" borderId="29" xfId="0" applyNumberFormat="1" applyFill="1" applyBorder="1" applyAlignment="1">
      <alignment horizontal="center" vertical="center" wrapText="1"/>
    </xf>
    <xf numFmtId="178" fontId="71" fillId="23" borderId="1" xfId="0" applyNumberFormat="1" applyFont="1" applyFill="1" applyBorder="1" applyAlignment="1">
      <alignment horizontal="center" vertical="center"/>
    </xf>
    <xf numFmtId="178" fontId="41" fillId="19" borderId="4" xfId="0" applyNumberFormat="1" applyFont="1" applyFill="1" applyBorder="1" applyAlignment="1">
      <alignment horizontal="center" vertical="center"/>
    </xf>
    <xf numFmtId="10" fontId="41" fillId="19" borderId="48" xfId="0" applyNumberFormat="1" applyFont="1" applyFill="1" applyBorder="1" applyAlignment="1">
      <alignment horizontal="center" vertical="center"/>
    </xf>
    <xf numFmtId="10" fontId="41" fillId="19" borderId="27" xfId="0" applyNumberFormat="1" applyFont="1" applyFill="1" applyBorder="1" applyAlignment="1">
      <alignment horizontal="center" vertical="center"/>
    </xf>
    <xf numFmtId="178" fontId="41" fillId="15" borderId="4" xfId="0" applyNumberFormat="1" applyFont="1" applyFill="1" applyBorder="1" applyAlignment="1">
      <alignment horizontal="center" vertical="center"/>
    </xf>
    <xf numFmtId="10" fontId="41" fillId="15" borderId="48" xfId="0" applyNumberFormat="1" applyFont="1" applyFill="1" applyBorder="1" applyAlignment="1">
      <alignment horizontal="center" vertical="center"/>
    </xf>
    <xf numFmtId="10" fontId="41" fillId="15" borderId="27" xfId="0" applyNumberFormat="1" applyFont="1" applyFill="1" applyBorder="1" applyAlignment="1">
      <alignment horizontal="center" vertical="center"/>
    </xf>
    <xf numFmtId="14" fontId="41" fillId="24" borderId="1" xfId="0" applyNumberFormat="1" applyFont="1" applyFill="1" applyBorder="1" applyAlignment="1">
      <alignment horizontal="center" vertical="center"/>
    </xf>
    <xf numFmtId="178" fontId="42" fillId="24" borderId="1" xfId="0" applyNumberFormat="1" applyFont="1" applyFill="1" applyBorder="1" applyAlignment="1">
      <alignment horizontal="center" vertical="center"/>
    </xf>
    <xf numFmtId="178" fontId="42" fillId="24" borderId="1" xfId="0" applyNumberFormat="1" applyFont="1" applyFill="1" applyBorder="1" applyAlignment="1">
      <alignment horizontal="center" vertical="center" wrapText="1"/>
    </xf>
    <xf numFmtId="178" fontId="41" fillId="23" borderId="4" xfId="0" applyNumberFormat="1" applyFont="1" applyFill="1" applyBorder="1" applyAlignment="1">
      <alignment horizontal="center" vertical="center"/>
    </xf>
    <xf numFmtId="10" fontId="41" fillId="23" borderId="48" xfId="0" applyNumberFormat="1" applyFont="1" applyFill="1" applyBorder="1" applyAlignment="1">
      <alignment horizontal="center" vertical="center"/>
    </xf>
    <xf numFmtId="10" fontId="41" fillId="23" borderId="27" xfId="0" applyNumberFormat="1" applyFont="1" applyFill="1" applyBorder="1" applyAlignment="1">
      <alignment horizontal="center" vertical="center"/>
    </xf>
    <xf numFmtId="49" fontId="61" fillId="23" borderId="1" xfId="0" applyNumberFormat="1" applyFont="1" applyFill="1" applyBorder="1" applyAlignment="1">
      <alignment horizontal="left" vertical="center" wrapText="1"/>
    </xf>
    <xf numFmtId="178" fontId="41" fillId="26" borderId="4" xfId="0" applyNumberFormat="1" applyFont="1" applyFill="1" applyBorder="1" applyAlignment="1">
      <alignment horizontal="center" vertical="center"/>
    </xf>
    <xf numFmtId="10" fontId="41" fillId="26" borderId="48" xfId="0" applyNumberFormat="1" applyFont="1" applyFill="1" applyBorder="1" applyAlignment="1">
      <alignment horizontal="center" vertical="center"/>
    </xf>
    <xf numFmtId="10" fontId="41" fillId="26" borderId="27" xfId="0" applyNumberFormat="1" applyFont="1" applyFill="1" applyBorder="1" applyAlignment="1">
      <alignment horizontal="center" vertical="center"/>
    </xf>
    <xf numFmtId="178" fontId="41" fillId="27" borderId="4" xfId="0" applyNumberFormat="1" applyFont="1" applyFill="1" applyBorder="1" applyAlignment="1">
      <alignment horizontal="center" vertical="center"/>
    </xf>
    <xf numFmtId="10" fontId="41" fillId="27" borderId="48" xfId="0" applyNumberFormat="1" applyFont="1" applyFill="1" applyBorder="1" applyAlignment="1">
      <alignment horizontal="center" vertical="center"/>
    </xf>
    <xf numFmtId="10" fontId="41" fillId="27" borderId="27" xfId="0" applyNumberFormat="1" applyFont="1" applyFill="1" applyBorder="1" applyAlignment="1">
      <alignment horizontal="center" vertical="center"/>
    </xf>
    <xf numFmtId="0" fontId="61" fillId="23" borderId="1" xfId="0" applyFont="1" applyFill="1" applyBorder="1" applyAlignment="1">
      <alignment horizontal="left" vertical="center" wrapText="1"/>
    </xf>
    <xf numFmtId="0" fontId="51" fillId="11" borderId="9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 vertical="center"/>
    </xf>
    <xf numFmtId="0" fontId="51" fillId="19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/>
    </xf>
    <xf numFmtId="177" fontId="51" fillId="11" borderId="14" xfId="0" applyNumberFormat="1" applyFont="1" applyFill="1" applyBorder="1" applyAlignment="1">
      <alignment horizontal="center" vertical="center" wrapText="1"/>
    </xf>
    <xf numFmtId="49" fontId="61" fillId="0" borderId="2" xfId="0" applyNumberFormat="1" applyFont="1" applyBorder="1" applyAlignment="1">
      <alignment horizontal="center"/>
    </xf>
    <xf numFmtId="49" fontId="51" fillId="11" borderId="4" xfId="0" applyNumberFormat="1" applyFont="1" applyFill="1" applyBorder="1" applyAlignment="1">
      <alignment horizontal="center" vertical="center"/>
    </xf>
    <xf numFmtId="0" fontId="61" fillId="11" borderId="4" xfId="0" applyFont="1" applyFill="1" applyBorder="1" applyAlignment="1">
      <alignment horizontal="center" vertical="center"/>
    </xf>
    <xf numFmtId="0" fontId="61" fillId="0" borderId="8" xfId="0" applyFont="1" applyBorder="1" applyAlignment="1">
      <alignment horizontal="center"/>
    </xf>
    <xf numFmtId="0" fontId="61" fillId="11" borderId="8" xfId="0" applyFont="1" applyFill="1" applyBorder="1"/>
    <xf numFmtId="0" fontId="51" fillId="0" borderId="13" xfId="0" applyFont="1" applyBorder="1" applyAlignment="1">
      <alignment horizontal="center"/>
    </xf>
    <xf numFmtId="0" fontId="55" fillId="0" borderId="13" xfId="0" applyFont="1" applyBorder="1" applyAlignment="1">
      <alignment horizontal="center"/>
    </xf>
    <xf numFmtId="49" fontId="61" fillId="11" borderId="4" xfId="0" applyNumberFormat="1" applyFont="1" applyFill="1" applyBorder="1" applyAlignment="1">
      <alignment horizontal="center" vertical="center"/>
    </xf>
    <xf numFmtId="49" fontId="61" fillId="11" borderId="9" xfId="0" applyNumberFormat="1" applyFont="1" applyFill="1" applyBorder="1" applyAlignment="1">
      <alignment horizontal="center" vertical="center"/>
    </xf>
    <xf numFmtId="0" fontId="61" fillId="11" borderId="9" xfId="0" applyFont="1" applyFill="1" applyBorder="1" applyAlignment="1">
      <alignment horizontal="center" vertical="center"/>
    </xf>
    <xf numFmtId="0" fontId="61" fillId="11" borderId="9" xfId="0" applyFont="1" applyFill="1" applyBorder="1"/>
    <xf numFmtId="0" fontId="51" fillId="0" borderId="3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49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/>
    </xf>
    <xf numFmtId="49" fontId="51" fillId="0" borderId="10" xfId="0" applyNumberFormat="1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49" fontId="51" fillId="0" borderId="12" xfId="0" applyNumberFormat="1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51" fillId="0" borderId="58" xfId="0" applyFont="1" applyBorder="1" applyAlignment="1">
      <alignment horizontal="left"/>
    </xf>
    <xf numFmtId="0" fontId="57" fillId="0" borderId="3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shrinkToFit="1"/>
    </xf>
    <xf numFmtId="0" fontId="38" fillId="0" borderId="9" xfId="0" applyFont="1" applyBorder="1" applyAlignment="1">
      <alignment horizontal="center" vertical="center"/>
    </xf>
    <xf numFmtId="0" fontId="51" fillId="0" borderId="19" xfId="0" applyFont="1" applyBorder="1" applyAlignment="1">
      <alignment horizontal="left"/>
    </xf>
    <xf numFmtId="0" fontId="51" fillId="0" borderId="19" xfId="0" applyFont="1" applyBorder="1" applyAlignment="1">
      <alignment horizontal="center" vertical="center"/>
    </xf>
    <xf numFmtId="182" fontId="51" fillId="0" borderId="1" xfId="0" applyNumberFormat="1" applyFont="1" applyBorder="1" applyAlignment="1">
      <alignment horizontal="center" vertical="center"/>
    </xf>
    <xf numFmtId="177" fontId="51" fillId="0" borderId="13" xfId="0" applyNumberFormat="1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left"/>
    </xf>
    <xf numFmtId="0" fontId="68" fillId="0" borderId="1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/>
    </xf>
    <xf numFmtId="0" fontId="51" fillId="0" borderId="60" xfId="0" applyFont="1" applyBorder="1" applyAlignment="1">
      <alignment horizontal="left"/>
    </xf>
    <xf numFmtId="49" fontId="51" fillId="0" borderId="60" xfId="0" applyNumberFormat="1" applyFont="1" applyBorder="1" applyAlignment="1">
      <alignment horizontal="center" vertical="center"/>
    </xf>
    <xf numFmtId="0" fontId="68" fillId="0" borderId="60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/>
    </xf>
    <xf numFmtId="0" fontId="51" fillId="0" borderId="4" xfId="0" applyFont="1" applyBorder="1" applyAlignment="1">
      <alignment horizontal="left"/>
    </xf>
    <xf numFmtId="0" fontId="51" fillId="0" borderId="4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61" fillId="0" borderId="9" xfId="0" applyFont="1" applyBorder="1" applyAlignment="1">
      <alignment horizontal="left"/>
    </xf>
    <xf numFmtId="0" fontId="51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51" fillId="0" borderId="56" xfId="0" applyFont="1" applyBorder="1" applyAlignment="1">
      <alignment horizontal="left"/>
    </xf>
    <xf numFmtId="49" fontId="51" fillId="0" borderId="56" xfId="0" applyNumberFormat="1" applyFont="1" applyBorder="1" applyAlignment="1">
      <alignment horizontal="center" vertical="center"/>
    </xf>
    <xf numFmtId="0" fontId="51" fillId="0" borderId="56" xfId="0" applyFont="1" applyBorder="1" applyAlignment="1">
      <alignment horizontal="center" vertical="center"/>
    </xf>
    <xf numFmtId="0" fontId="51" fillId="0" borderId="56" xfId="0" applyFont="1" applyBorder="1" applyAlignment="1">
      <alignment horizontal="center"/>
    </xf>
    <xf numFmtId="0" fontId="51" fillId="0" borderId="53" xfId="0" applyFont="1" applyBorder="1" applyAlignment="1">
      <alignment horizontal="center" vertical="center"/>
    </xf>
    <xf numFmtId="177" fontId="61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left"/>
    </xf>
    <xf numFmtId="49" fontId="60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/>
    </xf>
    <xf numFmtId="49" fontId="69" fillId="11" borderId="0" xfId="0" applyNumberFormat="1" applyFont="1" applyFill="1" applyAlignment="1">
      <alignment horizontal="center" vertical="center"/>
    </xf>
    <xf numFmtId="49" fontId="65" fillId="11" borderId="1" xfId="0" applyNumberFormat="1" applyFont="1" applyFill="1" applyBorder="1" applyAlignment="1">
      <alignment horizontal="center" vertical="center"/>
    </xf>
    <xf numFmtId="49" fontId="65" fillId="11" borderId="14" xfId="0" applyNumberFormat="1" applyFont="1" applyFill="1" applyBorder="1" applyAlignment="1">
      <alignment horizontal="center" vertical="center"/>
    </xf>
    <xf numFmtId="0" fontId="51" fillId="11" borderId="3" xfId="0" applyFont="1" applyFill="1" applyBorder="1" applyAlignment="1">
      <alignment horizontal="center" vertical="center"/>
    </xf>
    <xf numFmtId="0" fontId="51" fillId="11" borderId="9" xfId="0" applyFont="1" applyFill="1" applyBorder="1" applyAlignment="1">
      <alignment horizontal="left"/>
    </xf>
    <xf numFmtId="49" fontId="51" fillId="11" borderId="9" xfId="0" applyNumberFormat="1" applyFont="1" applyFill="1" applyBorder="1" applyAlignment="1">
      <alignment horizontal="center" vertical="center"/>
    </xf>
    <xf numFmtId="0" fontId="51" fillId="17" borderId="1" xfId="0" applyFont="1" applyFill="1" applyBorder="1"/>
    <xf numFmtId="49" fontId="51" fillId="17" borderId="1" xfId="0" applyNumberFormat="1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/>
    </xf>
    <xf numFmtId="0" fontId="51" fillId="16" borderId="1" xfId="0" applyFont="1" applyFill="1" applyBorder="1" applyAlignment="1">
      <alignment horizontal="center" vertical="center"/>
    </xf>
    <xf numFmtId="0" fontId="51" fillId="16" borderId="1" xfId="0" applyFont="1" applyFill="1" applyBorder="1" applyAlignment="1">
      <alignment horizontal="left"/>
    </xf>
    <xf numFmtId="0" fontId="51" fillId="21" borderId="1" xfId="0" applyFont="1" applyFill="1" applyBorder="1" applyAlignment="1">
      <alignment horizontal="center" vertical="center"/>
    </xf>
    <xf numFmtId="49" fontId="54" fillId="11" borderId="1" xfId="0" applyNumberFormat="1" applyFont="1" applyFill="1" applyBorder="1" applyAlignment="1">
      <alignment horizontal="center" vertical="center"/>
    </xf>
    <xf numFmtId="49" fontId="61" fillId="0" borderId="4" xfId="0" applyNumberFormat="1" applyFont="1" applyBorder="1" applyAlignment="1">
      <alignment horizontal="center" vertical="center"/>
    </xf>
    <xf numFmtId="49" fontId="54" fillId="11" borderId="9" xfId="0" applyNumberFormat="1" applyFont="1" applyFill="1" applyBorder="1" applyAlignment="1">
      <alignment horizontal="center" vertical="center"/>
    </xf>
    <xf numFmtId="0" fontId="51" fillId="0" borderId="36" xfId="0" applyFont="1" applyBorder="1"/>
    <xf numFmtId="0" fontId="61" fillId="11" borderId="24" xfId="0" applyFont="1" applyFill="1" applyBorder="1"/>
    <xf numFmtId="49" fontId="61" fillId="11" borderId="24" xfId="0" applyNumberFormat="1" applyFont="1" applyFill="1" applyBorder="1" applyAlignment="1">
      <alignment horizontal="center" vertical="center"/>
    </xf>
    <xf numFmtId="0" fontId="61" fillId="0" borderId="24" xfId="0" applyFont="1" applyBorder="1" applyAlignment="1">
      <alignment horizontal="center" vertical="center"/>
    </xf>
    <xf numFmtId="0" fontId="61" fillId="11" borderId="24" xfId="0" applyFont="1" applyFill="1" applyBorder="1" applyAlignment="1">
      <alignment horizontal="center" vertical="center"/>
    </xf>
    <xf numFmtId="0" fontId="75" fillId="11" borderId="4" xfId="0" applyFont="1" applyFill="1" applyBorder="1" applyAlignment="1">
      <alignment horizontal="center" vertical="center"/>
    </xf>
    <xf numFmtId="0" fontId="51" fillId="0" borderId="4" xfId="0" applyFont="1" applyBorder="1"/>
    <xf numFmtId="49" fontId="61" fillId="11" borderId="2" xfId="0" applyNumberFormat="1" applyFont="1" applyFill="1" applyBorder="1" applyAlignment="1">
      <alignment horizontal="center" vertical="center"/>
    </xf>
    <xf numFmtId="177" fontId="51" fillId="0" borderId="1" xfId="0" applyNumberFormat="1" applyFont="1" applyBorder="1" applyAlignment="1">
      <alignment horizontal="left" vertical="center" wrapText="1"/>
    </xf>
    <xf numFmtId="0" fontId="51" fillId="16" borderId="3" xfId="0" applyFont="1" applyFill="1" applyBorder="1" applyAlignment="1">
      <alignment horizontal="center"/>
    </xf>
    <xf numFmtId="0" fontId="61" fillId="11" borderId="2" xfId="0" applyFont="1" applyFill="1" applyBorder="1" applyAlignment="1">
      <alignment horizontal="center"/>
    </xf>
    <xf numFmtId="0" fontId="51" fillId="11" borderId="2" xfId="0" applyFont="1" applyFill="1" applyBorder="1" applyAlignment="1">
      <alignment horizontal="center" vertical="center"/>
    </xf>
    <xf numFmtId="0" fontId="51" fillId="11" borderId="2" xfId="0" applyFont="1" applyFill="1" applyBorder="1" applyAlignment="1">
      <alignment horizontal="center"/>
    </xf>
    <xf numFmtId="0" fontId="55" fillId="0" borderId="1" xfId="0" applyFont="1" applyBorder="1"/>
    <xf numFmtId="49" fontId="51" fillId="11" borderId="4" xfId="0" applyNumberFormat="1" applyFont="1" applyFill="1" applyBorder="1" applyAlignment="1">
      <alignment horizontal="center"/>
    </xf>
    <xf numFmtId="49" fontId="51" fillId="0" borderId="4" xfId="0" applyNumberFormat="1" applyFont="1" applyBorder="1" applyAlignment="1">
      <alignment horizontal="center"/>
    </xf>
    <xf numFmtId="0" fontId="51" fillId="16" borderId="4" xfId="0" applyFont="1" applyFill="1" applyBorder="1" applyAlignment="1">
      <alignment horizontal="center"/>
    </xf>
    <xf numFmtId="0" fontId="51" fillId="16" borderId="2" xfId="0" applyFont="1" applyFill="1" applyBorder="1" applyAlignment="1">
      <alignment horizontal="center" vertical="center"/>
    </xf>
    <xf numFmtId="0" fontId="51" fillId="16" borderId="2" xfId="0" applyFont="1" applyFill="1" applyBorder="1" applyAlignment="1">
      <alignment horizontal="center"/>
    </xf>
    <xf numFmtId="49" fontId="61" fillId="0" borderId="1" xfId="0" applyNumberFormat="1" applyFont="1" applyBorder="1" applyAlignment="1">
      <alignment horizontal="center" vertical="center" shrinkToFit="1"/>
    </xf>
    <xf numFmtId="0" fontId="55" fillId="16" borderId="4" xfId="0" applyFont="1" applyFill="1" applyBorder="1" applyAlignment="1">
      <alignment horizontal="center" vertical="center"/>
    </xf>
    <xf numFmtId="0" fontId="55" fillId="16" borderId="1" xfId="0" applyFont="1" applyFill="1" applyBorder="1" applyAlignment="1">
      <alignment horizontal="center"/>
    </xf>
    <xf numFmtId="0" fontId="51" fillId="22" borderId="1" xfId="0" applyFont="1" applyFill="1" applyBorder="1" applyAlignment="1">
      <alignment horizontal="center" vertical="center"/>
    </xf>
    <xf numFmtId="177" fontId="51" fillId="0" borderId="14" xfId="0" applyNumberFormat="1" applyFont="1" applyBorder="1" applyAlignment="1">
      <alignment horizontal="center" vertical="center" wrapText="1"/>
    </xf>
    <xf numFmtId="0" fontId="51" fillId="28" borderId="1" xfId="0" applyFont="1" applyFill="1" applyBorder="1" applyAlignment="1">
      <alignment horizontal="center"/>
    </xf>
    <xf numFmtId="0" fontId="51" fillId="28" borderId="1" xfId="0" applyFont="1" applyFill="1" applyBorder="1" applyAlignment="1">
      <alignment horizontal="center" vertical="center"/>
    </xf>
    <xf numFmtId="177" fontId="51" fillId="28" borderId="14" xfId="0" applyNumberFormat="1" applyFont="1" applyFill="1" applyBorder="1" applyAlignment="1">
      <alignment horizontal="center" vertical="center" wrapText="1"/>
    </xf>
    <xf numFmtId="0" fontId="51" fillId="28" borderId="4" xfId="0" applyFont="1" applyFill="1" applyBorder="1" applyAlignment="1">
      <alignment horizontal="center"/>
    </xf>
    <xf numFmtId="0" fontId="55" fillId="28" borderId="1" xfId="0" applyFont="1" applyFill="1" applyBorder="1" applyAlignment="1">
      <alignment horizontal="center" vertical="center"/>
    </xf>
    <xf numFmtId="0" fontId="55" fillId="28" borderId="3" xfId="0" applyFont="1" applyFill="1" applyBorder="1" applyAlignment="1">
      <alignment horizontal="center"/>
    </xf>
    <xf numFmtId="0" fontId="76" fillId="28" borderId="1" xfId="0" applyFont="1" applyFill="1" applyBorder="1" applyAlignment="1">
      <alignment horizontal="center"/>
    </xf>
    <xf numFmtId="0" fontId="55" fillId="28" borderId="4" xfId="0" applyFont="1" applyFill="1" applyBorder="1" applyAlignment="1">
      <alignment horizontal="center"/>
    </xf>
    <xf numFmtId="0" fontId="55" fillId="28" borderId="1" xfId="0" applyFont="1" applyFill="1" applyBorder="1" applyAlignment="1">
      <alignment horizontal="center"/>
    </xf>
    <xf numFmtId="0" fontId="61" fillId="29" borderId="1" xfId="0" applyFont="1" applyFill="1" applyBorder="1"/>
    <xf numFmtId="0" fontId="51" fillId="29" borderId="1" xfId="0" applyFont="1" applyFill="1" applyBorder="1" applyAlignment="1">
      <alignment horizontal="center" vertical="center"/>
    </xf>
    <xf numFmtId="0" fontId="51" fillId="29" borderId="1" xfId="0" applyFont="1" applyFill="1" applyBorder="1" applyAlignment="1">
      <alignment horizontal="center"/>
    </xf>
    <xf numFmtId="0" fontId="76" fillId="11" borderId="4" xfId="0" applyFont="1" applyFill="1" applyBorder="1" applyAlignment="1">
      <alignment horizontal="center"/>
    </xf>
    <xf numFmtId="0" fontId="51" fillId="12" borderId="4" xfId="0" applyFont="1" applyFill="1" applyBorder="1" applyAlignment="1">
      <alignment horizontal="center"/>
    </xf>
    <xf numFmtId="49" fontId="51" fillId="30" borderId="4" xfId="0" applyNumberFormat="1" applyFont="1" applyFill="1" applyBorder="1" applyAlignment="1">
      <alignment horizontal="center"/>
    </xf>
    <xf numFmtId="0" fontId="51" fillId="30" borderId="4" xfId="0" applyFont="1" applyFill="1" applyBorder="1" applyAlignment="1">
      <alignment horizontal="center"/>
    </xf>
    <xf numFmtId="49" fontId="61" fillId="30" borderId="1" xfId="0" applyNumberFormat="1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center" vertical="center"/>
    </xf>
    <xf numFmtId="49" fontId="51" fillId="30" borderId="1" xfId="0" applyNumberFormat="1" applyFont="1" applyFill="1" applyBorder="1" applyAlignment="1">
      <alignment horizontal="center"/>
    </xf>
    <xf numFmtId="0" fontId="51" fillId="30" borderId="1" xfId="0" applyFont="1" applyFill="1" applyBorder="1" applyAlignment="1">
      <alignment horizontal="center"/>
    </xf>
    <xf numFmtId="0" fontId="55" fillId="12" borderId="1" xfId="0" applyFont="1" applyFill="1" applyBorder="1" applyAlignment="1">
      <alignment horizontal="center"/>
    </xf>
    <xf numFmtId="0" fontId="55" fillId="12" borderId="4" xfId="0" applyFont="1" applyFill="1" applyBorder="1" applyAlignment="1">
      <alignment horizontal="center"/>
    </xf>
    <xf numFmtId="49" fontId="51" fillId="31" borderId="4" xfId="0" applyNumberFormat="1" applyFont="1" applyFill="1" applyBorder="1" applyAlignment="1">
      <alignment horizontal="center"/>
    </xf>
    <xf numFmtId="0" fontId="51" fillId="31" borderId="4" xfId="0" applyFont="1" applyFill="1" applyBorder="1" applyAlignment="1">
      <alignment horizontal="center"/>
    </xf>
    <xf numFmtId="0" fontId="39" fillId="11" borderId="1" xfId="0" applyFont="1" applyFill="1" applyBorder="1" applyAlignment="1">
      <alignment horizontal="center" vertical="center"/>
    </xf>
    <xf numFmtId="0" fontId="54" fillId="11" borderId="37" xfId="0" applyFont="1" applyFill="1" applyBorder="1" applyAlignment="1">
      <alignment horizontal="left" vertical="center"/>
    </xf>
    <xf numFmtId="0" fontId="45" fillId="11" borderId="38" xfId="0" applyFont="1" applyFill="1" applyBorder="1" applyAlignment="1">
      <alignment horizontal="center" vertical="center"/>
    </xf>
    <xf numFmtId="177" fontId="54" fillId="11" borderId="1" xfId="0" applyNumberFormat="1" applyFont="1" applyFill="1" applyBorder="1" applyAlignment="1">
      <alignment horizontal="left" vertical="center"/>
    </xf>
    <xf numFmtId="49" fontId="51" fillId="11" borderId="1" xfId="0" applyNumberFormat="1" applyFont="1" applyFill="1" applyBorder="1" applyAlignment="1">
      <alignment horizontal="left" vertical="center" wrapText="1"/>
    </xf>
    <xf numFmtId="49" fontId="61" fillId="11" borderId="14" xfId="0" applyNumberFormat="1" applyFont="1" applyFill="1" applyBorder="1" applyAlignment="1">
      <alignment horizontal="left" vertical="center" wrapText="1"/>
    </xf>
    <xf numFmtId="49" fontId="43" fillId="11" borderId="14" xfId="0" applyNumberFormat="1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left" vertical="center" wrapText="1"/>
    </xf>
    <xf numFmtId="0" fontId="45" fillId="11" borderId="14" xfId="0" applyFont="1" applyFill="1" applyBorder="1" applyAlignment="1">
      <alignment horizontal="left" vertical="center" wrapText="1"/>
    </xf>
    <xf numFmtId="0" fontId="45" fillId="11" borderId="14" xfId="0" applyFont="1" applyFill="1" applyBorder="1" applyAlignment="1">
      <alignment horizontal="left" vertical="center" shrinkToFit="1"/>
    </xf>
    <xf numFmtId="0" fontId="39" fillId="11" borderId="1" xfId="0" applyFont="1" applyFill="1" applyBorder="1" applyAlignment="1">
      <alignment horizontal="left" vertical="center" wrapText="1"/>
    </xf>
    <xf numFmtId="0" fontId="59" fillId="11" borderId="14" xfId="0" applyFont="1" applyFill="1" applyBorder="1" applyAlignment="1">
      <alignment horizontal="left" vertical="center" wrapText="1"/>
    </xf>
    <xf numFmtId="0" fontId="54" fillId="11" borderId="1" xfId="0" applyFont="1" applyFill="1" applyBorder="1" applyAlignment="1">
      <alignment horizontal="left" vertical="center" wrapText="1"/>
    </xf>
    <xf numFmtId="0" fontId="54" fillId="11" borderId="65" xfId="0" applyFont="1" applyFill="1" applyBorder="1" applyAlignment="1">
      <alignment horizontal="left" vertical="center"/>
    </xf>
    <xf numFmtId="0" fontId="54" fillId="11" borderId="69" xfId="0" applyFont="1" applyFill="1" applyBorder="1" applyAlignment="1">
      <alignment horizontal="left" vertical="center"/>
    </xf>
    <xf numFmtId="0" fontId="45" fillId="11" borderId="69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left" vertical="center"/>
    </xf>
    <xf numFmtId="49" fontId="54" fillId="11" borderId="1" xfId="0" applyNumberFormat="1" applyFont="1" applyFill="1" applyBorder="1" applyAlignment="1">
      <alignment horizontal="left" vertical="center"/>
    </xf>
    <xf numFmtId="49" fontId="45" fillId="11" borderId="1" xfId="0" applyNumberFormat="1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left" vertical="center"/>
    </xf>
    <xf numFmtId="177" fontId="50" fillId="11" borderId="16" xfId="0" applyNumberFormat="1" applyFont="1" applyFill="1" applyBorder="1" applyAlignment="1">
      <alignment horizontal="left" vertical="center"/>
    </xf>
    <xf numFmtId="177" fontId="50" fillId="11" borderId="32" xfId="0" applyNumberFormat="1" applyFont="1" applyFill="1" applyBorder="1" applyAlignment="1">
      <alignment horizontal="left" vertical="center"/>
    </xf>
    <xf numFmtId="0" fontId="45" fillId="11" borderId="1" xfId="0" applyFont="1" applyFill="1" applyBorder="1" applyAlignment="1">
      <alignment horizontal="center" vertical="center"/>
    </xf>
    <xf numFmtId="0" fontId="45" fillId="11" borderId="15" xfId="0" applyFont="1" applyFill="1" applyBorder="1" applyAlignment="1">
      <alignment horizontal="center" vertical="center"/>
    </xf>
    <xf numFmtId="0" fontId="45" fillId="11" borderId="5" xfId="0" applyFont="1" applyFill="1" applyBorder="1" applyAlignment="1">
      <alignment horizontal="center" vertical="center"/>
    </xf>
    <xf numFmtId="0" fontId="45" fillId="11" borderId="2" xfId="0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horizontal="left" vertical="center" wrapText="1"/>
    </xf>
    <xf numFmtId="0" fontId="54" fillId="11" borderId="1" xfId="0" applyFont="1" applyFill="1" applyBorder="1" applyAlignment="1">
      <alignment horizontal="left" vertical="center"/>
    </xf>
    <xf numFmtId="0" fontId="45" fillId="11" borderId="1" xfId="0" applyFont="1" applyFill="1" applyBorder="1" applyAlignment="1">
      <alignment horizontal="left" vertical="center"/>
    </xf>
    <xf numFmtId="0" fontId="59" fillId="11" borderId="1" xfId="0" applyFont="1" applyFill="1" applyBorder="1" applyAlignment="1">
      <alignment horizontal="left" vertical="center" wrapText="1"/>
    </xf>
    <xf numFmtId="0" fontId="59" fillId="11" borderId="1" xfId="0" applyFont="1" applyFill="1" applyBorder="1" applyAlignment="1">
      <alignment horizontal="left" vertical="center"/>
    </xf>
    <xf numFmtId="0" fontId="54" fillId="11" borderId="1" xfId="0" applyFont="1" applyFill="1" applyBorder="1" applyAlignment="1">
      <alignment horizontal="center" vertical="center"/>
    </xf>
    <xf numFmtId="14" fontId="51" fillId="11" borderId="9" xfId="0" applyNumberFormat="1" applyFont="1" applyFill="1" applyBorder="1"/>
    <xf numFmtId="14" fontId="51" fillId="11" borderId="4" xfId="0" applyNumberFormat="1" applyFont="1" applyFill="1" applyBorder="1"/>
    <xf numFmtId="14" fontId="51" fillId="11" borderId="1" xfId="0" applyNumberFormat="1" applyFont="1" applyFill="1" applyBorder="1"/>
    <xf numFmtId="14" fontId="51" fillId="11" borderId="2" xfId="0" applyNumberFormat="1" applyFont="1" applyFill="1" applyBorder="1"/>
    <xf numFmtId="14" fontId="51" fillId="0" borderId="1" xfId="0" applyNumberFormat="1" applyFont="1" applyBorder="1"/>
    <xf numFmtId="14" fontId="51" fillId="0" borderId="1" xfId="0" applyNumberFormat="1" applyFont="1" applyBorder="1" applyAlignment="1">
      <alignment horizontal="left"/>
    </xf>
    <xf numFmtId="14" fontId="51" fillId="0" borderId="2" xfId="0" applyNumberFormat="1" applyFont="1" applyBorder="1"/>
    <xf numFmtId="14" fontId="51" fillId="0" borderId="4" xfId="0" applyNumberFormat="1" applyFont="1" applyBorder="1"/>
    <xf numFmtId="14" fontId="51" fillId="11" borderId="4" xfId="0" applyNumberFormat="1" applyFont="1" applyFill="1" applyBorder="1" applyAlignment="1">
      <alignment horizontal="left"/>
    </xf>
    <xf numFmtId="14" fontId="51" fillId="11" borderId="4" xfId="0" applyNumberFormat="1" applyFont="1" applyFill="1" applyBorder="1" applyAlignment="1">
      <alignment horizontal="center"/>
    </xf>
    <xf numFmtId="14" fontId="51" fillId="0" borderId="1" xfId="0" applyNumberFormat="1" applyFont="1" applyBorder="1" applyAlignment="1">
      <alignment vertical="center"/>
    </xf>
    <xf numFmtId="14" fontId="51" fillId="30" borderId="4" xfId="0" applyNumberFormat="1" applyFont="1" applyFill="1" applyBorder="1"/>
    <xf numFmtId="14" fontId="61" fillId="30" borderId="1" xfId="0" applyNumberFormat="1" applyFont="1" applyFill="1" applyBorder="1"/>
    <xf numFmtId="14" fontId="51" fillId="30" borderId="1" xfId="0" applyNumberFormat="1" applyFont="1" applyFill="1" applyBorder="1"/>
    <xf numFmtId="14" fontId="51" fillId="31" borderId="4" xfId="0" applyNumberFormat="1" applyFont="1" applyFill="1" applyBorder="1"/>
    <xf numFmtId="0" fontId="0" fillId="0" borderId="1" xfId="0" applyBorder="1"/>
    <xf numFmtId="0" fontId="59" fillId="11" borderId="1" xfId="0" applyFont="1" applyFill="1" applyBorder="1" applyAlignment="1">
      <alignment horizontal="center" vertical="center"/>
    </xf>
    <xf numFmtId="0" fontId="0" fillId="0" borderId="14" xfId="0" applyBorder="1"/>
    <xf numFmtId="186" fontId="0" fillId="0" borderId="1" xfId="0" applyNumberFormat="1" applyBorder="1"/>
    <xf numFmtId="0" fontId="45" fillId="11" borderId="14" xfId="0" applyFont="1" applyFill="1" applyBorder="1" applyAlignment="1">
      <alignment horizontal="center" vertical="center"/>
    </xf>
    <xf numFmtId="49" fontId="51" fillId="11" borderId="14" xfId="0" applyNumberFormat="1" applyFont="1" applyFill="1" applyBorder="1" applyAlignment="1">
      <alignment horizontal="left" vertical="center" wrapText="1"/>
    </xf>
    <xf numFmtId="0" fontId="45" fillId="11" borderId="14" xfId="0" applyFont="1" applyFill="1" applyBorder="1" applyAlignment="1">
      <alignment horizontal="left" vertical="center"/>
    </xf>
    <xf numFmtId="0" fontId="44" fillId="11" borderId="14" xfId="0" applyFont="1" applyFill="1" applyBorder="1" applyAlignment="1">
      <alignment horizontal="left" vertical="center" wrapText="1"/>
    </xf>
    <xf numFmtId="0" fontId="39" fillId="11" borderId="14" xfId="0" applyFont="1" applyFill="1" applyBorder="1" applyAlignment="1">
      <alignment horizontal="left" vertical="center" wrapText="1"/>
    </xf>
    <xf numFmtId="0" fontId="54" fillId="11" borderId="14" xfId="0" applyFont="1" applyFill="1" applyBorder="1" applyAlignment="1">
      <alignment horizontal="left" vertical="center" wrapText="1"/>
    </xf>
    <xf numFmtId="0" fontId="59" fillId="11" borderId="49" xfId="0" applyFont="1" applyFill="1" applyBorder="1" applyAlignment="1">
      <alignment horizontal="left" vertical="center" wrapText="1"/>
    </xf>
    <xf numFmtId="0" fontId="45" fillId="11" borderId="37" xfId="0" applyFont="1" applyFill="1" applyBorder="1" applyAlignment="1">
      <alignment horizontal="center" vertical="center"/>
    </xf>
    <xf numFmtId="0" fontId="54" fillId="11" borderId="14" xfId="0" applyFont="1" applyFill="1" applyBorder="1" applyAlignment="1">
      <alignment horizontal="left" vertical="center"/>
    </xf>
    <xf numFmtId="0" fontId="39" fillId="11" borderId="14" xfId="0" applyFont="1" applyFill="1" applyBorder="1" applyAlignment="1">
      <alignment horizontal="left" vertical="center"/>
    </xf>
    <xf numFmtId="49" fontId="54" fillId="11" borderId="14" xfId="0" applyNumberFormat="1" applyFont="1" applyFill="1" applyBorder="1" applyAlignment="1">
      <alignment horizontal="left" vertical="center"/>
    </xf>
    <xf numFmtId="49" fontId="45" fillId="11" borderId="14" xfId="0" applyNumberFormat="1" applyFont="1" applyFill="1" applyBorder="1" applyAlignment="1">
      <alignment horizontal="left" vertical="center"/>
    </xf>
    <xf numFmtId="0" fontId="44" fillId="11" borderId="14" xfId="0" applyFont="1" applyFill="1" applyBorder="1" applyAlignment="1">
      <alignment horizontal="left" vertical="center"/>
    </xf>
    <xf numFmtId="0" fontId="59" fillId="11" borderId="14" xfId="0" applyFont="1" applyFill="1" applyBorder="1" applyAlignment="1">
      <alignment horizontal="left" vertical="center"/>
    </xf>
    <xf numFmtId="0" fontId="54" fillId="11" borderId="49" xfId="0" applyFont="1" applyFill="1" applyBorder="1" applyAlignment="1">
      <alignment horizontal="left" vertical="center"/>
    </xf>
    <xf numFmtId="0" fontId="40" fillId="11" borderId="37" xfId="0" applyFont="1" applyFill="1" applyBorder="1" applyAlignment="1">
      <alignment horizontal="left" vertical="center"/>
    </xf>
    <xf numFmtId="0" fontId="59" fillId="11" borderId="70" xfId="0" applyFont="1" applyFill="1" applyBorder="1" applyAlignment="1">
      <alignment horizontal="left" vertical="center"/>
    </xf>
    <xf numFmtId="0" fontId="45" fillId="11" borderId="48" xfId="0" applyFont="1" applyFill="1" applyBorder="1" applyAlignment="1">
      <alignment horizontal="left" vertical="center"/>
    </xf>
    <xf numFmtId="0" fontId="39" fillId="11" borderId="16" xfId="0" applyFont="1" applyFill="1" applyBorder="1" applyAlignment="1">
      <alignment horizontal="center" vertical="center"/>
    </xf>
    <xf numFmtId="49" fontId="61" fillId="11" borderId="1" xfId="0" applyNumberFormat="1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/>
    </xf>
    <xf numFmtId="49" fontId="43" fillId="11" borderId="1" xfId="0" applyNumberFormat="1" applyFont="1" applyFill="1" applyBorder="1" applyAlignment="1">
      <alignment horizontal="left" vertical="center" wrapText="1"/>
    </xf>
    <xf numFmtId="0" fontId="45" fillId="11" borderId="1" xfId="0" applyFont="1" applyFill="1" applyBorder="1" applyAlignment="1">
      <alignment horizontal="left" vertical="center" shrinkToFit="1"/>
    </xf>
    <xf numFmtId="0" fontId="39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40" fillId="11" borderId="1" xfId="0" applyFont="1" applyFill="1" applyBorder="1" applyAlignment="1">
      <alignment horizontal="left" vertical="center"/>
    </xf>
    <xf numFmtId="0" fontId="0" fillId="0" borderId="3" xfId="0" applyBorder="1"/>
    <xf numFmtId="178" fontId="77" fillId="11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/>
    <xf numFmtId="10" fontId="0" fillId="0" borderId="1" xfId="0" applyNumberFormat="1" applyBorder="1"/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/>
    </xf>
    <xf numFmtId="180" fontId="51" fillId="0" borderId="1" xfId="0" applyNumberFormat="1" applyFont="1" applyBorder="1" applyAlignment="1">
      <alignment horizontal="center" vertical="center"/>
    </xf>
    <xf numFmtId="180" fontId="51" fillId="9" borderId="1" xfId="0" applyNumberFormat="1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55" fillId="12" borderId="4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5" fillId="11" borderId="4" xfId="0" applyFont="1" applyFill="1" applyBorder="1"/>
    <xf numFmtId="0" fontId="55" fillId="11" borderId="1" xfId="0" applyFont="1" applyFill="1" applyBorder="1"/>
    <xf numFmtId="0" fontId="51" fillId="11" borderId="4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5" fillId="16" borderId="4" xfId="0" applyFont="1" applyFill="1" applyBorder="1" applyAlignment="1">
      <alignment horizontal="center"/>
    </xf>
    <xf numFmtId="0" fontId="61" fillId="11" borderId="65" xfId="0" applyFont="1" applyFill="1" applyBorder="1" applyAlignment="1">
      <alignment horizontal="left" vertical="center"/>
    </xf>
    <xf numFmtId="0" fontId="61" fillId="11" borderId="69" xfId="0" applyFont="1" applyFill="1" applyBorder="1" applyAlignment="1">
      <alignment horizontal="left" vertical="center"/>
    </xf>
    <xf numFmtId="0" fontId="55" fillId="32" borderId="4" xfId="0" applyFont="1" applyFill="1" applyBorder="1"/>
    <xf numFmtId="49" fontId="61" fillId="32" borderId="4" xfId="0" applyNumberFormat="1" applyFont="1" applyFill="1" applyBorder="1" applyAlignment="1">
      <alignment horizontal="center" vertical="center"/>
    </xf>
    <xf numFmtId="0" fontId="51" fillId="32" borderId="4" xfId="0" applyFont="1" applyFill="1" applyBorder="1"/>
    <xf numFmtId="0" fontId="51" fillId="32" borderId="1" xfId="0" applyFont="1" applyFill="1" applyBorder="1"/>
    <xf numFmtId="49" fontId="61" fillId="32" borderId="1" xfId="0" applyNumberFormat="1" applyFont="1" applyFill="1" applyBorder="1" applyAlignment="1">
      <alignment horizontal="center" vertical="center"/>
    </xf>
    <xf numFmtId="0" fontId="55" fillId="16" borderId="2" xfId="0" applyFont="1" applyFill="1" applyBorder="1" applyAlignment="1">
      <alignment horizontal="center"/>
    </xf>
    <xf numFmtId="49" fontId="51" fillId="32" borderId="4" xfId="0" applyNumberFormat="1" applyFont="1" applyFill="1" applyBorder="1" applyAlignment="1">
      <alignment horizontal="center"/>
    </xf>
    <xf numFmtId="0" fontId="51" fillId="0" borderId="10" xfId="0" applyFont="1" applyBorder="1"/>
    <xf numFmtId="0" fontId="61" fillId="11" borderId="1" xfId="0" applyFont="1" applyFill="1" applyBorder="1" applyAlignment="1">
      <alignment horizontal="left" vertical="center"/>
    </xf>
    <xf numFmtId="182" fontId="51" fillId="0" borderId="2" xfId="0" applyNumberFormat="1" applyFont="1" applyBorder="1" applyAlignment="1">
      <alignment horizontal="center" vertical="center"/>
    </xf>
    <xf numFmtId="182" fontId="51" fillId="0" borderId="1" xfId="0" applyNumberFormat="1" applyFont="1" applyBorder="1" applyAlignment="1">
      <alignment horizontal="center"/>
    </xf>
    <xf numFmtId="182" fontId="51" fillId="11" borderId="1" xfId="0" applyNumberFormat="1" applyFont="1" applyFill="1" applyBorder="1" applyAlignment="1">
      <alignment horizontal="center"/>
    </xf>
    <xf numFmtId="182" fontId="61" fillId="11" borderId="4" xfId="0" applyNumberFormat="1" applyFont="1" applyFill="1" applyBorder="1" applyAlignment="1">
      <alignment horizontal="center" vertical="center"/>
    </xf>
    <xf numFmtId="182" fontId="51" fillId="11" borderId="1" xfId="0" applyNumberFormat="1" applyFont="1" applyFill="1" applyBorder="1" applyAlignment="1">
      <alignment horizontal="center" vertical="center"/>
    </xf>
    <xf numFmtId="182" fontId="51" fillId="11" borderId="4" xfId="0" applyNumberFormat="1" applyFont="1" applyFill="1" applyBorder="1" applyAlignment="1">
      <alignment horizontal="center" vertical="center"/>
    </xf>
    <xf numFmtId="182" fontId="51" fillId="0" borderId="4" xfId="0" applyNumberFormat="1" applyFont="1" applyBorder="1" applyAlignment="1">
      <alignment horizontal="center" vertical="center"/>
    </xf>
    <xf numFmtId="14" fontId="51" fillId="11" borderId="1" xfId="0" applyNumberFormat="1" applyFont="1" applyFill="1" applyBorder="1" applyAlignment="1">
      <alignment horizontal="center"/>
    </xf>
    <xf numFmtId="14" fontId="61" fillId="0" borderId="1" xfId="0" applyNumberFormat="1" applyFont="1" applyBorder="1" applyAlignment="1">
      <alignment horizontal="center"/>
    </xf>
    <xf numFmtId="14" fontId="51" fillId="0" borderId="2" xfId="0" applyNumberFormat="1" applyFont="1" applyBorder="1" applyAlignment="1">
      <alignment horizontal="center" vertical="center"/>
    </xf>
    <xf numFmtId="14" fontId="61" fillId="11" borderId="4" xfId="0" applyNumberFormat="1" applyFont="1" applyFill="1" applyBorder="1" applyAlignment="1">
      <alignment horizontal="center" vertical="center"/>
    </xf>
    <xf numFmtId="14" fontId="51" fillId="11" borderId="1" xfId="0" applyNumberFormat="1" applyFont="1" applyFill="1" applyBorder="1" applyAlignment="1">
      <alignment horizontal="center" vertical="center"/>
    </xf>
    <xf numFmtId="14" fontId="51" fillId="11" borderId="4" xfId="0" applyNumberFormat="1" applyFont="1" applyFill="1" applyBorder="1" applyAlignment="1">
      <alignment horizontal="center" vertical="center"/>
    </xf>
    <xf numFmtId="14" fontId="51" fillId="0" borderId="4" xfId="0" applyNumberFormat="1" applyFont="1" applyBorder="1" applyAlignment="1">
      <alignment horizontal="center" vertical="center"/>
    </xf>
    <xf numFmtId="14" fontId="61" fillId="11" borderId="1" xfId="0" applyNumberFormat="1" applyFont="1" applyFill="1" applyBorder="1" applyAlignment="1">
      <alignment horizontal="center"/>
    </xf>
    <xf numFmtId="14" fontId="51" fillId="0" borderId="9" xfId="0" applyNumberFormat="1" applyFont="1" applyBorder="1" applyAlignment="1">
      <alignment horizontal="center"/>
    </xf>
    <xf numFmtId="14" fontId="61" fillId="11" borderId="1" xfId="0" applyNumberFormat="1" applyFont="1" applyFill="1" applyBorder="1" applyAlignment="1">
      <alignment horizontal="center" vertical="center"/>
    </xf>
    <xf numFmtId="14" fontId="61" fillId="0" borderId="1" xfId="0" applyNumberFormat="1" applyFont="1" applyBorder="1" applyAlignment="1">
      <alignment horizontal="center" vertical="center"/>
    </xf>
    <xf numFmtId="14" fontId="51" fillId="0" borderId="0" xfId="0" applyNumberFormat="1" applyFont="1" applyAlignment="1">
      <alignment horizontal="center"/>
    </xf>
    <xf numFmtId="14" fontId="51" fillId="0" borderId="3" xfId="0" applyNumberFormat="1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14" fontId="51" fillId="0" borderId="13" xfId="0" applyNumberFormat="1" applyFont="1" applyBorder="1" applyAlignment="1">
      <alignment horizontal="center" vertical="center"/>
    </xf>
    <xf numFmtId="14" fontId="51" fillId="0" borderId="5" xfId="0" applyNumberFormat="1" applyFont="1" applyBorder="1" applyAlignment="1">
      <alignment horizontal="center" vertical="center"/>
    </xf>
    <xf numFmtId="14" fontId="51" fillId="0" borderId="9" xfId="0" applyNumberFormat="1" applyFont="1" applyBorder="1" applyAlignment="1">
      <alignment horizontal="center" vertical="center"/>
    </xf>
    <xf numFmtId="14" fontId="51" fillId="0" borderId="58" xfId="0" applyNumberFormat="1" applyFont="1" applyBorder="1" applyAlignment="1">
      <alignment horizontal="center" vertical="center"/>
    </xf>
    <xf numFmtId="14" fontId="57" fillId="0" borderId="1" xfId="0" applyNumberFormat="1" applyFont="1" applyBorder="1" applyAlignment="1">
      <alignment horizontal="center" vertical="center"/>
    </xf>
    <xf numFmtId="14" fontId="61" fillId="0" borderId="9" xfId="0" applyNumberFormat="1" applyFont="1" applyBorder="1" applyAlignment="1">
      <alignment horizontal="center" vertical="center"/>
    </xf>
    <xf numFmtId="14" fontId="51" fillId="0" borderId="53" xfId="0" applyNumberFormat="1" applyFont="1" applyBorder="1" applyAlignment="1">
      <alignment horizontal="center" vertical="center"/>
    </xf>
    <xf numFmtId="14" fontId="51" fillId="11" borderId="9" xfId="0" applyNumberFormat="1" applyFont="1" applyFill="1" applyBorder="1" applyAlignment="1">
      <alignment horizontal="center" vertical="center"/>
    </xf>
    <xf numFmtId="14" fontId="51" fillId="16" borderId="1" xfId="0" applyNumberFormat="1" applyFont="1" applyFill="1" applyBorder="1" applyAlignment="1">
      <alignment horizontal="center" vertical="center"/>
    </xf>
    <xf numFmtId="14" fontId="61" fillId="11" borderId="9" xfId="0" applyNumberFormat="1" applyFont="1" applyFill="1" applyBorder="1" applyAlignment="1">
      <alignment horizontal="center" vertical="center"/>
    </xf>
    <xf numFmtId="14" fontId="51" fillId="11" borderId="2" xfId="0" applyNumberFormat="1" applyFont="1" applyFill="1" applyBorder="1" applyAlignment="1">
      <alignment horizontal="center" vertical="center"/>
    </xf>
    <xf numFmtId="177" fontId="61" fillId="23" borderId="1" xfId="0" applyNumberFormat="1" applyFont="1" applyFill="1" applyBorder="1" applyAlignment="1">
      <alignment horizontal="left" vertical="center"/>
    </xf>
    <xf numFmtId="0" fontId="44" fillId="23" borderId="1" xfId="0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left" vertical="center"/>
    </xf>
    <xf numFmtId="0" fontId="44" fillId="23" borderId="1" xfId="0" applyFont="1" applyFill="1" applyBorder="1" applyAlignment="1">
      <alignment horizontal="left" vertical="center" wrapText="1"/>
    </xf>
    <xf numFmtId="49" fontId="61" fillId="23" borderId="14" xfId="0" applyNumberFormat="1" applyFont="1" applyFill="1" applyBorder="1" applyAlignment="1">
      <alignment horizontal="left" vertical="center" wrapText="1"/>
    </xf>
    <xf numFmtId="49" fontId="43" fillId="23" borderId="14" xfId="0" applyNumberFormat="1" applyFont="1" applyFill="1" applyBorder="1" applyAlignment="1">
      <alignment horizontal="left" vertical="center" wrapText="1"/>
    </xf>
    <xf numFmtId="0" fontId="44" fillId="23" borderId="14" xfId="0" applyFont="1" applyFill="1" applyBorder="1" applyAlignment="1">
      <alignment horizontal="left" vertical="center" wrapText="1"/>
    </xf>
    <xf numFmtId="0" fontId="44" fillId="23" borderId="14" xfId="0" applyFont="1" applyFill="1" applyBorder="1" applyAlignment="1">
      <alignment horizontal="left" vertical="center" shrinkToFit="1"/>
    </xf>
    <xf numFmtId="0" fontId="43" fillId="23" borderId="14" xfId="0" applyFont="1" applyFill="1" applyBorder="1" applyAlignment="1">
      <alignment horizontal="left" vertical="center" wrapText="1"/>
    </xf>
    <xf numFmtId="0" fontId="61" fillId="23" borderId="65" xfId="0" applyFont="1" applyFill="1" applyBorder="1" applyAlignment="1">
      <alignment horizontal="left" vertical="center"/>
    </xf>
    <xf numFmtId="0" fontId="43" fillId="23" borderId="65" xfId="0" applyFont="1" applyFill="1" applyBorder="1" applyAlignment="1">
      <alignment horizontal="left" vertical="center" wrapText="1"/>
    </xf>
    <xf numFmtId="0" fontId="61" fillId="23" borderId="1" xfId="0" applyFont="1" applyFill="1" applyBorder="1" applyAlignment="1">
      <alignment horizontal="left" vertical="center"/>
    </xf>
    <xf numFmtId="0" fontId="61" fillId="19" borderId="69" xfId="0" applyFont="1" applyFill="1" applyBorder="1" applyAlignment="1">
      <alignment horizontal="left" vertical="center"/>
    </xf>
    <xf numFmtId="0" fontId="44" fillId="19" borderId="69" xfId="0" applyFont="1" applyFill="1" applyBorder="1" applyAlignment="1">
      <alignment horizontal="center" vertical="center"/>
    </xf>
    <xf numFmtId="0" fontId="61" fillId="19" borderId="1" xfId="0" applyFont="1" applyFill="1" applyBorder="1" applyAlignment="1">
      <alignment horizontal="left" vertical="center"/>
    </xf>
    <xf numFmtId="0" fontId="44" fillId="19" borderId="1" xfId="0" applyFont="1" applyFill="1" applyBorder="1" applyAlignment="1">
      <alignment horizontal="left" vertical="center"/>
    </xf>
    <xf numFmtId="49" fontId="61" fillId="19" borderId="1" xfId="0" applyNumberFormat="1" applyFont="1" applyFill="1" applyBorder="1" applyAlignment="1">
      <alignment horizontal="left" vertical="center"/>
    </xf>
    <xf numFmtId="49" fontId="44" fillId="19" borderId="1" xfId="0" applyNumberFormat="1" applyFont="1" applyFill="1" applyBorder="1" applyAlignment="1">
      <alignment horizontal="left" vertical="center"/>
    </xf>
    <xf numFmtId="0" fontId="43" fillId="19" borderId="1" xfId="0" applyFont="1" applyFill="1" applyBorder="1" applyAlignment="1">
      <alignment horizontal="left" vertical="center"/>
    </xf>
    <xf numFmtId="0" fontId="61" fillId="19" borderId="65" xfId="0" applyFont="1" applyFill="1" applyBorder="1" applyAlignment="1">
      <alignment horizontal="left" vertical="center"/>
    </xf>
    <xf numFmtId="10" fontId="71" fillId="23" borderId="1" xfId="0" applyNumberFormat="1" applyFont="1" applyFill="1" applyBorder="1" applyAlignment="1">
      <alignment horizontal="center" vertical="center"/>
    </xf>
    <xf numFmtId="187" fontId="0" fillId="0" borderId="0" xfId="0" applyNumberFormat="1"/>
    <xf numFmtId="178" fontId="41" fillId="23" borderId="9" xfId="0" applyNumberFormat="1" applyFont="1" applyFill="1" applyBorder="1" applyAlignment="1">
      <alignment horizontal="center" vertical="center"/>
    </xf>
    <xf numFmtId="178" fontId="41" fillId="23" borderId="8" xfId="0" applyNumberFormat="1" applyFont="1" applyFill="1" applyBorder="1" applyAlignment="1">
      <alignment horizontal="center" vertical="center"/>
    </xf>
    <xf numFmtId="178" fontId="42" fillId="24" borderId="4" xfId="0" applyNumberFormat="1" applyFont="1" applyFill="1" applyBorder="1" applyAlignment="1">
      <alignment vertical="center"/>
    </xf>
    <xf numFmtId="178" fontId="42" fillId="24" borderId="4" xfId="0" applyNumberFormat="1" applyFont="1" applyFill="1" applyBorder="1" applyAlignment="1">
      <alignment horizontal="center" vertical="center"/>
    </xf>
    <xf numFmtId="178" fontId="41" fillId="15" borderId="1" xfId="0" applyNumberFormat="1" applyFont="1" applyFill="1" applyBorder="1" applyAlignment="1">
      <alignment horizontal="center" vertical="center"/>
    </xf>
    <xf numFmtId="10" fontId="41" fillId="15" borderId="14" xfId="0" applyNumberFormat="1" applyFont="1" applyFill="1" applyBorder="1" applyAlignment="1">
      <alignment horizontal="center" vertical="center"/>
    </xf>
    <xf numFmtId="10" fontId="41" fillId="15" borderId="76" xfId="0" applyNumberFormat="1" applyFont="1" applyFill="1" applyBorder="1" applyAlignment="1">
      <alignment horizontal="center" vertical="center"/>
    </xf>
    <xf numFmtId="178" fontId="41" fillId="15" borderId="44" xfId="0" applyNumberFormat="1" applyFont="1" applyFill="1" applyBorder="1" applyAlignment="1">
      <alignment horizontal="center" vertical="center"/>
    </xf>
    <xf numFmtId="10" fontId="41" fillId="15" borderId="67" xfId="0" applyNumberFormat="1" applyFont="1" applyFill="1" applyBorder="1" applyAlignment="1">
      <alignment horizontal="center" vertical="center"/>
    </xf>
    <xf numFmtId="10" fontId="41" fillId="15" borderId="77" xfId="0" applyNumberFormat="1" applyFont="1" applyFill="1" applyBorder="1" applyAlignment="1">
      <alignment horizontal="center" vertical="center"/>
    </xf>
    <xf numFmtId="178" fontId="41" fillId="23" borderId="69" xfId="0" applyNumberFormat="1" applyFont="1" applyFill="1" applyBorder="1" applyAlignment="1">
      <alignment horizontal="center" vertical="center"/>
    </xf>
    <xf numFmtId="10" fontId="41" fillId="23" borderId="37" xfId="0" applyNumberFormat="1" applyFont="1" applyFill="1" applyBorder="1" applyAlignment="1">
      <alignment horizontal="center" vertical="center"/>
    </xf>
    <xf numFmtId="10" fontId="41" fillId="23" borderId="79" xfId="0" applyNumberFormat="1" applyFont="1" applyFill="1" applyBorder="1" applyAlignment="1">
      <alignment horizontal="center" vertical="center"/>
    </xf>
    <xf numFmtId="178" fontId="41" fillId="23" borderId="44" xfId="0" applyNumberFormat="1" applyFont="1" applyFill="1" applyBorder="1" applyAlignment="1">
      <alignment horizontal="center" vertical="center"/>
    </xf>
    <xf numFmtId="10" fontId="41" fillId="23" borderId="67" xfId="0" applyNumberFormat="1" applyFont="1" applyFill="1" applyBorder="1" applyAlignment="1">
      <alignment horizontal="center" vertical="center"/>
    </xf>
    <xf numFmtId="10" fontId="41" fillId="23" borderId="77" xfId="0" applyNumberFormat="1" applyFont="1" applyFill="1" applyBorder="1" applyAlignment="1">
      <alignment horizontal="center" vertical="center"/>
    </xf>
    <xf numFmtId="178" fontId="41" fillId="19" borderId="69" xfId="0" applyNumberFormat="1" applyFont="1" applyFill="1" applyBorder="1" applyAlignment="1">
      <alignment horizontal="center" vertical="center"/>
    </xf>
    <xf numFmtId="10" fontId="41" fillId="19" borderId="37" xfId="0" applyNumberFormat="1" applyFont="1" applyFill="1" applyBorder="1" applyAlignment="1">
      <alignment horizontal="center" vertical="center"/>
    </xf>
    <xf numFmtId="10" fontId="41" fillId="19" borderId="79" xfId="0" applyNumberFormat="1" applyFont="1" applyFill="1" applyBorder="1" applyAlignment="1">
      <alignment horizontal="center" vertical="center"/>
    </xf>
    <xf numFmtId="178" fontId="41" fillId="19" borderId="44" xfId="0" applyNumberFormat="1" applyFont="1" applyFill="1" applyBorder="1" applyAlignment="1">
      <alignment horizontal="center" vertical="center"/>
    </xf>
    <xf numFmtId="10" fontId="41" fillId="19" borderId="67" xfId="0" applyNumberFormat="1" applyFont="1" applyFill="1" applyBorder="1" applyAlignment="1">
      <alignment horizontal="center" vertical="center"/>
    </xf>
    <xf numFmtId="10" fontId="41" fillId="19" borderId="77" xfId="0" applyNumberFormat="1" applyFont="1" applyFill="1" applyBorder="1" applyAlignment="1">
      <alignment horizontal="center" vertical="center"/>
    </xf>
    <xf numFmtId="178" fontId="41" fillId="25" borderId="68" xfId="0" applyNumberFormat="1" applyFont="1" applyFill="1" applyBorder="1" applyAlignment="1">
      <alignment horizontal="center" vertical="center"/>
    </xf>
    <xf numFmtId="10" fontId="41" fillId="25" borderId="70" xfId="0" applyNumberFormat="1" applyFont="1" applyFill="1" applyBorder="1" applyAlignment="1">
      <alignment horizontal="center" vertical="center"/>
    </xf>
    <xf numFmtId="10" fontId="41" fillId="25" borderId="78" xfId="0" applyNumberFormat="1" applyFont="1" applyFill="1" applyBorder="1" applyAlignment="1">
      <alignment horizontal="center" vertical="center"/>
    </xf>
    <xf numFmtId="178" fontId="41" fillId="27" borderId="69" xfId="0" applyNumberFormat="1" applyFont="1" applyFill="1" applyBorder="1" applyAlignment="1">
      <alignment horizontal="center" vertical="center"/>
    </xf>
    <xf numFmtId="178" fontId="41" fillId="15" borderId="69" xfId="0" applyNumberFormat="1" applyFont="1" applyFill="1" applyBorder="1" applyAlignment="1">
      <alignment horizontal="center" vertical="center"/>
    </xf>
    <xf numFmtId="10" fontId="41" fillId="27" borderId="37" xfId="0" applyNumberFormat="1" applyFont="1" applyFill="1" applyBorder="1" applyAlignment="1">
      <alignment horizontal="center" vertical="center"/>
    </xf>
    <xf numFmtId="10" fontId="41" fillId="27" borderId="79" xfId="0" applyNumberFormat="1" applyFont="1" applyFill="1" applyBorder="1" applyAlignment="1">
      <alignment horizontal="center" vertical="center"/>
    </xf>
    <xf numFmtId="178" fontId="41" fillId="27" borderId="44" xfId="0" applyNumberFormat="1" applyFont="1" applyFill="1" applyBorder="1" applyAlignment="1">
      <alignment horizontal="center" vertical="center"/>
    </xf>
    <xf numFmtId="10" fontId="41" fillId="27" borderId="67" xfId="0" applyNumberFormat="1" applyFont="1" applyFill="1" applyBorder="1" applyAlignment="1">
      <alignment horizontal="center" vertical="center"/>
    </xf>
    <xf numFmtId="10" fontId="41" fillId="27" borderId="77" xfId="0" applyNumberFormat="1" applyFont="1" applyFill="1" applyBorder="1" applyAlignment="1">
      <alignment horizontal="center" vertical="center"/>
    </xf>
    <xf numFmtId="0" fontId="61" fillId="25" borderId="68" xfId="0" applyFont="1" applyFill="1" applyBorder="1" applyAlignment="1">
      <alignment vertical="center"/>
    </xf>
    <xf numFmtId="0" fontId="43" fillId="25" borderId="68" xfId="0" applyFont="1" applyFill="1" applyBorder="1" applyAlignment="1">
      <alignment vertical="center" wrapText="1"/>
    </xf>
    <xf numFmtId="177" fontId="44" fillId="26" borderId="44" xfId="0" applyNumberFormat="1" applyFont="1" applyFill="1" applyBorder="1" applyAlignment="1">
      <alignment vertical="top"/>
    </xf>
    <xf numFmtId="177" fontId="43" fillId="26" borderId="44" xfId="0" applyNumberFormat="1" applyFont="1" applyFill="1" applyBorder="1" applyAlignment="1">
      <alignment horizontal="left" vertical="center"/>
    </xf>
    <xf numFmtId="178" fontId="71" fillId="28" borderId="1" xfId="0" applyNumberFormat="1" applyFont="1" applyFill="1" applyBorder="1" applyAlignment="1">
      <alignment horizontal="center" vertical="center"/>
    </xf>
    <xf numFmtId="0" fontId="61" fillId="11" borderId="9" xfId="0" applyFont="1" applyFill="1" applyBorder="1" applyAlignment="1">
      <alignment horizontal="center"/>
    </xf>
    <xf numFmtId="0" fontId="61" fillId="11" borderId="24" xfId="0" applyFont="1" applyFill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1" fillId="0" borderId="1" xfId="0" applyFont="1" applyBorder="1" applyAlignment="1">
      <alignment horizontal="left" vertical="center"/>
    </xf>
    <xf numFmtId="0" fontId="51" fillId="2" borderId="9" xfId="0" applyFont="1" applyFill="1" applyBorder="1" applyAlignment="1">
      <alignment horizontal="center"/>
    </xf>
    <xf numFmtId="0" fontId="51" fillId="2" borderId="9" xfId="0" applyFont="1" applyFill="1" applyBorder="1" applyAlignment="1">
      <alignment horizontal="center" vertical="center"/>
    </xf>
    <xf numFmtId="49" fontId="51" fillId="2" borderId="9" xfId="0" applyNumberFormat="1" applyFont="1" applyFill="1" applyBorder="1" applyAlignment="1">
      <alignment horizontal="center" vertical="center"/>
    </xf>
    <xf numFmtId="180" fontId="51" fillId="2" borderId="9" xfId="0" applyNumberFormat="1" applyFont="1" applyFill="1" applyBorder="1" applyAlignment="1">
      <alignment horizontal="center"/>
    </xf>
    <xf numFmtId="180" fontId="51" fillId="2" borderId="1" xfId="0" applyNumberFormat="1" applyFont="1" applyFill="1" applyBorder="1" applyAlignment="1">
      <alignment horizontal="center"/>
    </xf>
    <xf numFmtId="178" fontId="61" fillId="0" borderId="1" xfId="0" applyNumberFormat="1" applyFont="1" applyBorder="1" applyAlignment="1">
      <alignment horizontal="center"/>
    </xf>
    <xf numFmtId="14" fontId="61" fillId="0" borderId="4" xfId="0" applyNumberFormat="1" applyFont="1" applyBorder="1" applyAlignment="1">
      <alignment horizontal="center"/>
    </xf>
    <xf numFmtId="0" fontId="51" fillId="0" borderId="0" xfId="0" applyFont="1" applyAlignment="1">
      <alignment shrinkToFit="1"/>
    </xf>
    <xf numFmtId="14" fontId="61" fillId="0" borderId="1" xfId="0" applyNumberFormat="1" applyFont="1" applyBorder="1" applyAlignment="1">
      <alignment horizontal="center" shrinkToFit="1"/>
    </xf>
    <xf numFmtId="14" fontId="61" fillId="0" borderId="1" xfId="0" applyNumberFormat="1" applyFont="1" applyBorder="1" applyAlignment="1">
      <alignment horizontal="left" shrinkToFit="1"/>
    </xf>
    <xf numFmtId="0" fontId="51" fillId="0" borderId="0" xfId="0" applyFont="1" applyAlignment="1">
      <alignment horizontal="left" vertical="center"/>
    </xf>
    <xf numFmtId="0" fontId="51" fillId="2" borderId="9" xfId="0" applyFont="1" applyFill="1" applyBorder="1" applyAlignment="1">
      <alignment horizontal="left" vertical="center"/>
    </xf>
    <xf numFmtId="0" fontId="51" fillId="11" borderId="4" xfId="0" applyFont="1" applyFill="1" applyBorder="1" applyAlignment="1">
      <alignment horizontal="left"/>
    </xf>
    <xf numFmtId="0" fontId="61" fillId="11" borderId="1" xfId="0" applyFont="1" applyFill="1" applyBorder="1" applyAlignment="1">
      <alignment horizontal="left"/>
    </xf>
    <xf numFmtId="0" fontId="51" fillId="30" borderId="4" xfId="0" applyFont="1" applyFill="1" applyBorder="1" applyAlignment="1">
      <alignment horizontal="left"/>
    </xf>
    <xf numFmtId="0" fontId="61" fillId="30" borderId="1" xfId="0" applyFont="1" applyFill="1" applyBorder="1" applyAlignment="1">
      <alignment horizontal="left"/>
    </xf>
    <xf numFmtId="0" fontId="51" fillId="30" borderId="1" xfId="0" applyFont="1" applyFill="1" applyBorder="1" applyAlignment="1">
      <alignment horizontal="left"/>
    </xf>
    <xf numFmtId="0" fontId="51" fillId="31" borderId="1" xfId="0" applyFont="1" applyFill="1" applyBorder="1" applyAlignment="1">
      <alignment horizontal="left"/>
    </xf>
    <xf numFmtId="0" fontId="61" fillId="11" borderId="4" xfId="0" applyFont="1" applyFill="1" applyBorder="1" applyAlignment="1">
      <alignment horizontal="left"/>
    </xf>
    <xf numFmtId="0" fontId="51" fillId="32" borderId="1" xfId="0" applyFont="1" applyFill="1" applyBorder="1" applyAlignment="1">
      <alignment horizontal="left"/>
    </xf>
    <xf numFmtId="0" fontId="61" fillId="0" borderId="4" xfId="0" applyFont="1" applyBorder="1" applyAlignment="1">
      <alignment horizontal="left"/>
    </xf>
    <xf numFmtId="0" fontId="55" fillId="32" borderId="4" xfId="0" applyFont="1" applyFill="1" applyBorder="1" applyAlignment="1">
      <alignment horizontal="left"/>
    </xf>
    <xf numFmtId="0" fontId="55" fillId="11" borderId="4" xfId="0" applyFont="1" applyFill="1" applyBorder="1" applyAlignment="1">
      <alignment horizontal="left"/>
    </xf>
    <xf numFmtId="49" fontId="51" fillId="0" borderId="0" xfId="0" applyNumberFormat="1" applyFont="1" applyAlignment="1">
      <alignment horizontal="center"/>
    </xf>
    <xf numFmtId="0" fontId="51" fillId="33" borderId="1" xfId="0" applyFont="1" applyFill="1" applyBorder="1" applyAlignment="1">
      <alignment horizontal="center"/>
    </xf>
    <xf numFmtId="0" fontId="51" fillId="33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left"/>
    </xf>
    <xf numFmtId="0" fontId="51" fillId="33" borderId="2" xfId="0" applyFont="1" applyFill="1" applyBorder="1" applyAlignment="1">
      <alignment horizontal="center"/>
    </xf>
    <xf numFmtId="0" fontId="55" fillId="33" borderId="1" xfId="0" applyFont="1" applyFill="1" applyBorder="1" applyAlignment="1">
      <alignment horizontal="center" vertical="center"/>
    </xf>
    <xf numFmtId="0" fontId="55" fillId="33" borderId="0" xfId="0" applyFont="1" applyFill="1" applyAlignment="1">
      <alignment horizontal="center"/>
    </xf>
    <xf numFmtId="177" fontId="55" fillId="33" borderId="14" xfId="0" applyNumberFormat="1" applyFont="1" applyFill="1" applyBorder="1" applyAlignment="1">
      <alignment horizontal="center" vertical="center" wrapText="1"/>
    </xf>
    <xf numFmtId="0" fontId="55" fillId="33" borderId="1" xfId="0" applyFont="1" applyFill="1" applyBorder="1" applyAlignment="1">
      <alignment horizontal="center"/>
    </xf>
    <xf numFmtId="0" fontId="55" fillId="33" borderId="4" xfId="0" applyFont="1" applyFill="1" applyBorder="1" applyAlignment="1">
      <alignment horizontal="center" vertical="center"/>
    </xf>
    <xf numFmtId="0" fontId="51" fillId="34" borderId="4" xfId="0" applyFont="1" applyFill="1" applyBorder="1"/>
    <xf numFmtId="49" fontId="51" fillId="34" borderId="4" xfId="0" applyNumberFormat="1" applyFont="1" applyFill="1" applyBorder="1" applyAlignment="1">
      <alignment horizontal="center"/>
    </xf>
    <xf numFmtId="0" fontId="51" fillId="34" borderId="2" xfId="0" applyFont="1" applyFill="1" applyBorder="1" applyAlignment="1">
      <alignment horizontal="center"/>
    </xf>
    <xf numFmtId="0" fontId="51" fillId="34" borderId="1" xfId="0" applyFont="1" applyFill="1" applyBorder="1"/>
    <xf numFmtId="14" fontId="51" fillId="34" borderId="4" xfId="0" applyNumberFormat="1" applyFont="1" applyFill="1" applyBorder="1" applyAlignment="1">
      <alignment horizontal="center" vertical="center"/>
    </xf>
    <xf numFmtId="14" fontId="51" fillId="11" borderId="0" xfId="0" applyNumberFormat="1" applyFont="1" applyFill="1" applyAlignment="1">
      <alignment horizontal="center"/>
    </xf>
    <xf numFmtId="0" fontId="51" fillId="32" borderId="0" xfId="0" applyFont="1" applyFill="1" applyAlignment="1">
      <alignment horizontal="center"/>
    </xf>
    <xf numFmtId="0" fontId="51" fillId="32" borderId="1" xfId="0" applyFont="1" applyFill="1" applyBorder="1" applyAlignment="1">
      <alignment horizontal="center"/>
    </xf>
    <xf numFmtId="0" fontId="51" fillId="19" borderId="1" xfId="0" applyFont="1" applyFill="1" applyBorder="1" applyAlignment="1">
      <alignment horizontal="center"/>
    </xf>
    <xf numFmtId="179" fontId="61" fillId="0" borderId="1" xfId="0" applyNumberFormat="1" applyFont="1" applyBorder="1" applyAlignment="1">
      <alignment horizontal="center" vertical="center" shrinkToFit="1"/>
    </xf>
    <xf numFmtId="0" fontId="55" fillId="19" borderId="1" xfId="0" applyFont="1" applyFill="1" applyBorder="1" applyAlignment="1">
      <alignment horizontal="center"/>
    </xf>
    <xf numFmtId="0" fontId="51" fillId="17" borderId="4" xfId="0" applyFont="1" applyFill="1" applyBorder="1"/>
    <xf numFmtId="0" fontId="51" fillId="17" borderId="2" xfId="0" applyFont="1" applyFill="1" applyBorder="1" applyAlignment="1">
      <alignment horizontal="center"/>
    </xf>
    <xf numFmtId="0" fontId="51" fillId="17" borderId="1" xfId="0" applyFont="1" applyFill="1" applyBorder="1" applyAlignment="1">
      <alignment horizontal="left"/>
    </xf>
    <xf numFmtId="49" fontId="51" fillId="17" borderId="1" xfId="0" applyNumberFormat="1" applyFont="1" applyFill="1" applyBorder="1" applyAlignment="1">
      <alignment horizontal="center"/>
    </xf>
    <xf numFmtId="177" fontId="82" fillId="11" borderId="14" xfId="0" applyNumberFormat="1" applyFont="1" applyFill="1" applyBorder="1" applyAlignment="1">
      <alignment horizontal="left" vertical="center" wrapText="1"/>
    </xf>
    <xf numFmtId="0" fontId="82" fillId="11" borderId="0" xfId="0" applyFont="1" applyFill="1" applyAlignment="1">
      <alignment horizontal="left" vertical="center"/>
    </xf>
    <xf numFmtId="0" fontId="82" fillId="11" borderId="12" xfId="0" applyFont="1" applyFill="1" applyBorder="1" applyAlignment="1">
      <alignment horizontal="left" vertical="center"/>
    </xf>
    <xf numFmtId="0" fontId="82" fillId="11" borderId="32" xfId="0" applyFont="1" applyFill="1" applyBorder="1" applyAlignment="1">
      <alignment horizontal="left" vertical="center"/>
    </xf>
    <xf numFmtId="0" fontId="82" fillId="11" borderId="10" xfId="0" applyFont="1" applyFill="1" applyBorder="1" applyAlignment="1">
      <alignment horizontal="left" vertical="center"/>
    </xf>
    <xf numFmtId="0" fontId="82" fillId="11" borderId="48" xfId="0" applyFont="1" applyFill="1" applyBorder="1" applyAlignment="1">
      <alignment horizontal="left" vertical="center"/>
    </xf>
    <xf numFmtId="0" fontId="82" fillId="11" borderId="5" xfId="0" applyFont="1" applyFill="1" applyBorder="1" applyAlignment="1">
      <alignment horizontal="left" vertical="center"/>
    </xf>
    <xf numFmtId="0" fontId="82" fillId="11" borderId="2" xfId="0" applyFont="1" applyFill="1" applyBorder="1" applyAlignment="1">
      <alignment horizontal="left" vertical="center"/>
    </xf>
    <xf numFmtId="0" fontId="70" fillId="0" borderId="16" xfId="0" applyFont="1" applyBorder="1" applyAlignment="1">
      <alignment horizontal="center"/>
    </xf>
    <xf numFmtId="0" fontId="70" fillId="0" borderId="15" xfId="0" applyFont="1" applyBorder="1" applyAlignment="1">
      <alignment horizontal="center"/>
    </xf>
    <xf numFmtId="0" fontId="70" fillId="0" borderId="14" xfId="0" applyFont="1" applyBorder="1" applyAlignment="1">
      <alignment horizontal="left"/>
    </xf>
    <xf numFmtId="0" fontId="70" fillId="0" borderId="48" xfId="0" applyFont="1" applyBorder="1" applyAlignment="1">
      <alignment horizontal="left"/>
    </xf>
    <xf numFmtId="0" fontId="70" fillId="0" borderId="0" xfId="0" applyFont="1"/>
    <xf numFmtId="178" fontId="70" fillId="11" borderId="40" xfId="0" applyNumberFormat="1" applyFont="1" applyFill="1" applyBorder="1" applyAlignment="1">
      <alignment horizontal="center" vertical="center"/>
    </xf>
    <xf numFmtId="178" fontId="71" fillId="11" borderId="63" xfId="0" applyNumberFormat="1" applyFont="1" applyFill="1" applyBorder="1" applyAlignment="1">
      <alignment horizontal="center" vertical="center"/>
    </xf>
    <xf numFmtId="0" fontId="70" fillId="11" borderId="0" xfId="0" applyFont="1" applyFill="1"/>
    <xf numFmtId="178" fontId="70" fillId="11" borderId="0" xfId="0" applyNumberFormat="1" applyFont="1" applyFill="1" applyAlignment="1">
      <alignment horizontal="center" vertical="center"/>
    </xf>
    <xf numFmtId="178" fontId="71" fillId="11" borderId="0" xfId="0" applyNumberFormat="1" applyFont="1" applyFill="1" applyAlignment="1">
      <alignment horizontal="center" vertical="center"/>
    </xf>
    <xf numFmtId="178" fontId="70" fillId="11" borderId="0" xfId="0" applyNumberFormat="1" applyFont="1" applyFill="1" applyAlignment="1">
      <alignment horizontal="center"/>
    </xf>
    <xf numFmtId="0" fontId="70" fillId="11" borderId="0" xfId="0" applyFont="1" applyFill="1" applyAlignment="1">
      <alignment horizontal="center"/>
    </xf>
    <xf numFmtId="178" fontId="70" fillId="11" borderId="80" xfId="0" applyNumberFormat="1" applyFont="1" applyFill="1" applyBorder="1" applyAlignment="1">
      <alignment horizontal="center" vertical="center"/>
    </xf>
    <xf numFmtId="178" fontId="71" fillId="11" borderId="64" xfId="0" applyNumberFormat="1" applyFont="1" applyFill="1" applyBorder="1" applyAlignment="1">
      <alignment horizontal="center" vertical="center"/>
    </xf>
    <xf numFmtId="178" fontId="70" fillId="11" borderId="1" xfId="0" applyNumberFormat="1" applyFont="1" applyFill="1" applyBorder="1" applyAlignment="1">
      <alignment horizontal="center"/>
    </xf>
    <xf numFmtId="0" fontId="70" fillId="11" borderId="1" xfId="0" applyFont="1" applyFill="1" applyBorder="1" applyAlignment="1">
      <alignment horizontal="center"/>
    </xf>
    <xf numFmtId="178" fontId="70" fillId="11" borderId="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center"/>
    </xf>
    <xf numFmtId="0" fontId="70" fillId="0" borderId="85" xfId="0" applyFont="1" applyBorder="1" applyAlignment="1">
      <alignment horizontal="center"/>
    </xf>
    <xf numFmtId="0" fontId="82" fillId="11" borderId="80" xfId="0" applyFont="1" applyFill="1" applyBorder="1" applyAlignment="1">
      <alignment horizontal="left" vertical="center"/>
    </xf>
    <xf numFmtId="0" fontId="82" fillId="11" borderId="40" xfId="0" applyFont="1" applyFill="1" applyBorder="1" applyAlignment="1">
      <alignment horizontal="left" vertical="center"/>
    </xf>
    <xf numFmtId="177" fontId="82" fillId="11" borderId="25" xfId="0" applyNumberFormat="1" applyFont="1" applyFill="1" applyBorder="1" applyAlignment="1">
      <alignment horizontal="left" vertical="center" wrapText="1"/>
    </xf>
    <xf numFmtId="0" fontId="82" fillId="11" borderId="62" xfId="0" applyFont="1" applyFill="1" applyBorder="1" applyAlignment="1">
      <alignment horizontal="left" vertical="center"/>
    </xf>
    <xf numFmtId="0" fontId="82" fillId="11" borderId="36" xfId="0" applyFont="1" applyFill="1" applyBorder="1" applyAlignment="1">
      <alignment horizontal="left" vertical="center"/>
    </xf>
    <xf numFmtId="0" fontId="82" fillId="11" borderId="35" xfId="0" applyFont="1" applyFill="1" applyBorder="1" applyAlignment="1">
      <alignment horizontal="left" vertical="center"/>
    </xf>
    <xf numFmtId="0" fontId="83" fillId="0" borderId="84" xfId="0" applyFont="1" applyBorder="1" applyAlignment="1">
      <alignment horizontal="center" vertical="center"/>
    </xf>
    <xf numFmtId="0" fontId="83" fillId="0" borderId="42" xfId="0" applyFont="1" applyBorder="1" applyAlignment="1">
      <alignment horizontal="center" vertical="center"/>
    </xf>
    <xf numFmtId="0" fontId="83" fillId="0" borderId="87" xfId="0" applyFont="1" applyBorder="1" applyAlignment="1">
      <alignment horizontal="center" vertical="center"/>
    </xf>
    <xf numFmtId="178" fontId="70" fillId="0" borderId="22" xfId="0" applyNumberFormat="1" applyFont="1" applyBorder="1" applyAlignment="1">
      <alignment horizontal="center" vertical="center"/>
    </xf>
    <xf numFmtId="178" fontId="70" fillId="0" borderId="23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1" fillId="16" borderId="9" xfId="0" applyFont="1" applyFill="1" applyBorder="1" applyAlignment="1">
      <alignment horizontal="center" vertical="center"/>
    </xf>
    <xf numFmtId="14" fontId="51" fillId="0" borderId="0" xfId="0" applyNumberFormat="1" applyFont="1"/>
    <xf numFmtId="14" fontId="51" fillId="11" borderId="1" xfId="0" applyNumberFormat="1" applyFont="1" applyFill="1" applyBorder="1" applyAlignment="1">
      <alignment horizontal="left"/>
    </xf>
    <xf numFmtId="0" fontId="51" fillId="32" borderId="1" xfId="0" applyFont="1" applyFill="1" applyBorder="1" applyAlignment="1">
      <alignment horizontal="center" vertical="center"/>
    </xf>
    <xf numFmtId="14" fontId="64" fillId="11" borderId="4" xfId="0" applyNumberFormat="1" applyFont="1" applyFill="1" applyBorder="1" applyAlignment="1">
      <alignment horizontal="center" vertical="center"/>
    </xf>
    <xf numFmtId="0" fontId="51" fillId="16" borderId="0" xfId="0" applyFont="1" applyFill="1" applyAlignment="1">
      <alignment horizontal="center"/>
    </xf>
    <xf numFmtId="0" fontId="61" fillId="16" borderId="1" xfId="0" applyFont="1" applyFill="1" applyBorder="1" applyAlignment="1">
      <alignment horizontal="center"/>
    </xf>
    <xf numFmtId="14" fontId="64" fillId="0" borderId="1" xfId="0" applyNumberFormat="1" applyFont="1" applyBorder="1" applyAlignment="1">
      <alignment horizontal="center" vertical="center"/>
    </xf>
    <xf numFmtId="0" fontId="51" fillId="27" borderId="1" xfId="0" applyFont="1" applyFill="1" applyBorder="1" applyAlignment="1">
      <alignment horizontal="center" vertical="center"/>
    </xf>
    <xf numFmtId="14" fontId="64" fillId="11" borderId="1" xfId="0" applyNumberFormat="1" applyFont="1" applyFill="1" applyBorder="1" applyAlignment="1">
      <alignment horizontal="center" vertical="center"/>
    </xf>
    <xf numFmtId="0" fontId="55" fillId="16" borderId="9" xfId="0" applyFont="1" applyFill="1" applyBorder="1" applyAlignment="1">
      <alignment horizontal="center" vertical="center"/>
    </xf>
    <xf numFmtId="0" fontId="51" fillId="32" borderId="9" xfId="0" applyFont="1" applyFill="1" applyBorder="1" applyAlignment="1">
      <alignment horizontal="center" vertical="center"/>
    </xf>
    <xf numFmtId="0" fontId="51" fillId="35" borderId="1" xfId="0" applyFont="1" applyFill="1" applyBorder="1" applyAlignment="1">
      <alignment horizontal="center"/>
    </xf>
    <xf numFmtId="0" fontId="51" fillId="35" borderId="9" xfId="0" applyFont="1" applyFill="1" applyBorder="1" applyAlignment="1">
      <alignment horizontal="center" vertical="center"/>
    </xf>
    <xf numFmtId="0" fontId="51" fillId="11" borderId="9" xfId="0" applyFont="1" applyFill="1" applyBorder="1" applyAlignment="1">
      <alignment horizontal="left" vertical="center"/>
    </xf>
    <xf numFmtId="0" fontId="51" fillId="11" borderId="1" xfId="0" applyFont="1" applyFill="1" applyBorder="1" applyAlignment="1">
      <alignment horizontal="left" vertical="center"/>
    </xf>
    <xf numFmtId="0" fontId="55" fillId="35" borderId="9" xfId="0" applyFont="1" applyFill="1" applyBorder="1" applyAlignment="1">
      <alignment horizontal="center" vertical="center"/>
    </xf>
    <xf numFmtId="49" fontId="51" fillId="11" borderId="9" xfId="0" applyNumberFormat="1" applyFont="1" applyFill="1" applyBorder="1" applyAlignment="1">
      <alignment horizontal="center"/>
    </xf>
    <xf numFmtId="0" fontId="51" fillId="11" borderId="1" xfId="0" applyFont="1" applyFill="1" applyBorder="1" applyAlignment="1">
      <alignment horizontal="left" vertical="top"/>
    </xf>
    <xf numFmtId="0" fontId="55" fillId="28" borderId="9" xfId="0" applyFont="1" applyFill="1" applyBorder="1" applyAlignment="1">
      <alignment horizontal="center" vertical="center"/>
    </xf>
    <xf numFmtId="0" fontId="51" fillId="28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left" vertical="center"/>
    </xf>
    <xf numFmtId="0" fontId="51" fillId="36" borderId="9" xfId="0" applyFont="1" applyFill="1" applyBorder="1" applyAlignment="1">
      <alignment horizontal="center" vertical="center"/>
    </xf>
    <xf numFmtId="0" fontId="51" fillId="36" borderId="1" xfId="0" applyFont="1" applyFill="1" applyBorder="1" applyAlignment="1">
      <alignment horizontal="center"/>
    </xf>
    <xf numFmtId="0" fontId="86" fillId="0" borderId="0" xfId="0" applyFont="1"/>
    <xf numFmtId="49" fontId="51" fillId="32" borderId="9" xfId="0" applyNumberFormat="1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/>
    </xf>
    <xf numFmtId="0" fontId="55" fillId="36" borderId="9" xfId="0" applyFont="1" applyFill="1" applyBorder="1" applyAlignment="1">
      <alignment horizontal="center"/>
    </xf>
    <xf numFmtId="0" fontId="55" fillId="36" borderId="9" xfId="0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 vertical="center"/>
    </xf>
    <xf numFmtId="0" fontId="51" fillId="23" borderId="9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/>
    </xf>
    <xf numFmtId="0" fontId="55" fillId="23" borderId="9" xfId="0" applyFont="1" applyFill="1" applyBorder="1" applyAlignment="1">
      <alignment horizontal="center" vertical="center"/>
    </xf>
    <xf numFmtId="0" fontId="55" fillId="23" borderId="1" xfId="0" applyFont="1" applyFill="1" applyBorder="1" applyAlignment="1">
      <alignment horizontal="center"/>
    </xf>
    <xf numFmtId="0" fontId="55" fillId="0" borderId="9" xfId="0" applyFont="1" applyBorder="1" applyAlignment="1">
      <alignment horizontal="center"/>
    </xf>
    <xf numFmtId="0" fontId="51" fillId="33" borderId="9" xfId="0" applyFont="1" applyFill="1" applyBorder="1" applyAlignment="1">
      <alignment horizontal="center" vertical="center"/>
    </xf>
    <xf numFmtId="186" fontId="51" fillId="11" borderId="9" xfId="0" applyNumberFormat="1" applyFont="1" applyFill="1" applyBorder="1" applyAlignment="1">
      <alignment horizontal="center"/>
    </xf>
    <xf numFmtId="49" fontId="51" fillId="0" borderId="9" xfId="0" applyNumberFormat="1" applyFont="1" applyBorder="1" applyAlignment="1">
      <alignment horizontal="center"/>
    </xf>
    <xf numFmtId="0" fontId="55" fillId="33" borderId="9" xfId="0" applyFont="1" applyFill="1" applyBorder="1" applyAlignment="1">
      <alignment horizontal="center"/>
    </xf>
    <xf numFmtId="0" fontId="55" fillId="33" borderId="9" xfId="0" applyFont="1" applyFill="1" applyBorder="1" applyAlignment="1">
      <alignment horizontal="center" vertical="center"/>
    </xf>
    <xf numFmtId="49" fontId="51" fillId="32" borderId="1" xfId="0" applyNumberFormat="1" applyFont="1" applyFill="1" applyBorder="1" applyAlignment="1">
      <alignment horizontal="center"/>
    </xf>
    <xf numFmtId="0" fontId="51" fillId="20" borderId="1" xfId="0" applyFont="1" applyFill="1" applyBorder="1" applyAlignment="1">
      <alignment horizontal="left"/>
    </xf>
    <xf numFmtId="0" fontId="51" fillId="11" borderId="1" xfId="0" applyFont="1" applyFill="1" applyBorder="1" applyAlignment="1">
      <alignment horizontal="center" shrinkToFit="1"/>
    </xf>
    <xf numFmtId="49" fontId="51" fillId="28" borderId="9" xfId="0" applyNumberFormat="1" applyFont="1" applyFill="1" applyBorder="1" applyAlignment="1">
      <alignment horizontal="center" vertical="center"/>
    </xf>
    <xf numFmtId="0" fontId="55" fillId="28" borderId="9" xfId="0" applyFont="1" applyFill="1" applyBorder="1" applyAlignment="1">
      <alignment horizontal="center"/>
    </xf>
    <xf numFmtId="0" fontId="51" fillId="20" borderId="1" xfId="0" applyFont="1" applyFill="1" applyBorder="1"/>
    <xf numFmtId="49" fontId="51" fillId="20" borderId="1" xfId="0" applyNumberFormat="1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center"/>
    </xf>
    <xf numFmtId="0" fontId="51" fillId="13" borderId="0" xfId="0" applyFont="1" applyFill="1"/>
    <xf numFmtId="0" fontId="51" fillId="20" borderId="9" xfId="0" applyFont="1" applyFill="1" applyBorder="1" applyAlignment="1">
      <alignment horizontal="center" vertical="center"/>
    </xf>
    <xf numFmtId="0" fontId="55" fillId="20" borderId="9" xfId="0" applyFont="1" applyFill="1" applyBorder="1" applyAlignment="1">
      <alignment horizontal="center" vertical="center"/>
    </xf>
    <xf numFmtId="0" fontId="51" fillId="20" borderId="0" xfId="0" applyFont="1" applyFill="1" applyAlignment="1">
      <alignment horizontal="center"/>
    </xf>
    <xf numFmtId="0" fontId="51" fillId="20" borderId="4" xfId="0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center"/>
    </xf>
    <xf numFmtId="14" fontId="51" fillId="20" borderId="1" xfId="0" applyNumberFormat="1" applyFont="1" applyFill="1" applyBorder="1"/>
    <xf numFmtId="0" fontId="55" fillId="20" borderId="9" xfId="0" applyFont="1" applyFill="1" applyBorder="1" applyAlignment="1">
      <alignment horizontal="center"/>
    </xf>
    <xf numFmtId="14" fontId="51" fillId="23" borderId="9" xfId="0" applyNumberFormat="1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horizontal="center"/>
    </xf>
    <xf numFmtId="0" fontId="61" fillId="11" borderId="8" xfId="0" applyFont="1" applyFill="1" applyBorder="1" applyAlignment="1">
      <alignment horizontal="center" vertical="center"/>
    </xf>
    <xf numFmtId="0" fontId="55" fillId="23" borderId="1" xfId="0" applyFont="1" applyFill="1" applyBorder="1" applyAlignment="1">
      <alignment horizontal="center" vertical="center"/>
    </xf>
    <xf numFmtId="0" fontId="55" fillId="23" borderId="9" xfId="0" applyFont="1" applyFill="1" applyBorder="1" applyAlignment="1">
      <alignment horizontal="center"/>
    </xf>
    <xf numFmtId="0" fontId="55" fillId="37" borderId="9" xfId="0" applyFont="1" applyFill="1" applyBorder="1" applyAlignment="1">
      <alignment horizontal="center" vertical="center"/>
    </xf>
    <xf numFmtId="0" fontId="55" fillId="37" borderId="1" xfId="0" applyFont="1" applyFill="1" applyBorder="1" applyAlignment="1">
      <alignment horizontal="center" vertical="center"/>
    </xf>
    <xf numFmtId="0" fontId="55" fillId="19" borderId="4" xfId="0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/>
    </xf>
    <xf numFmtId="0" fontId="51" fillId="37" borderId="1" xfId="0" applyFont="1" applyFill="1" applyBorder="1" applyAlignment="1">
      <alignment horizontal="center" vertical="center"/>
    </xf>
    <xf numFmtId="0" fontId="55" fillId="37" borderId="9" xfId="0" applyFont="1" applyFill="1" applyBorder="1" applyAlignment="1">
      <alignment horizontal="center"/>
    </xf>
    <xf numFmtId="0" fontId="55" fillId="37" borderId="1" xfId="0" applyFont="1" applyFill="1" applyBorder="1" applyAlignment="1">
      <alignment horizontal="center"/>
    </xf>
    <xf numFmtId="0" fontId="51" fillId="37" borderId="1" xfId="0" applyFont="1" applyFill="1" applyBorder="1" applyAlignment="1">
      <alignment horizontal="center"/>
    </xf>
    <xf numFmtId="0" fontId="51" fillId="37" borderId="9" xfId="0" applyFont="1" applyFill="1" applyBorder="1" applyAlignment="1">
      <alignment horizontal="center" vertical="center"/>
    </xf>
    <xf numFmtId="0" fontId="51" fillId="32" borderId="9" xfId="0" applyFont="1" applyFill="1" applyBorder="1"/>
    <xf numFmtId="49" fontId="51" fillId="32" borderId="9" xfId="0" applyNumberFormat="1" applyFont="1" applyFill="1" applyBorder="1" applyAlignment="1">
      <alignment horizontal="center"/>
    </xf>
    <xf numFmtId="0" fontId="51" fillId="32" borderId="9" xfId="0" applyFont="1" applyFill="1" applyBorder="1" applyAlignment="1">
      <alignment horizontal="center"/>
    </xf>
    <xf numFmtId="14" fontId="51" fillId="32" borderId="1" xfId="0" applyNumberFormat="1" applyFont="1" applyFill="1" applyBorder="1" applyAlignment="1">
      <alignment horizontal="center" vertical="center"/>
    </xf>
    <xf numFmtId="0" fontId="61" fillId="32" borderId="1" xfId="0" applyFont="1" applyFill="1" applyBorder="1"/>
    <xf numFmtId="49" fontId="51" fillId="32" borderId="1" xfId="0" applyNumberFormat="1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shrinkToFit="1"/>
    </xf>
    <xf numFmtId="0" fontId="51" fillId="0" borderId="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55" fillId="21" borderId="1" xfId="0" applyFont="1" applyFill="1" applyBorder="1" applyAlignment="1">
      <alignment horizontal="center" vertical="center"/>
    </xf>
    <xf numFmtId="0" fontId="55" fillId="21" borderId="9" xfId="0" applyFont="1" applyFill="1" applyBorder="1" applyAlignment="1">
      <alignment horizontal="center" vertical="center"/>
    </xf>
    <xf numFmtId="0" fontId="51" fillId="38" borderId="1" xfId="0" applyFont="1" applyFill="1" applyBorder="1" applyAlignment="1">
      <alignment horizontal="center" vertical="center"/>
    </xf>
    <xf numFmtId="0" fontId="55" fillId="38" borderId="9" xfId="0" applyFont="1" applyFill="1" applyBorder="1" applyAlignment="1">
      <alignment horizontal="center" vertical="center"/>
    </xf>
    <xf numFmtId="0" fontId="55" fillId="38" borderId="1" xfId="0" applyFont="1" applyFill="1" applyBorder="1" applyAlignment="1">
      <alignment horizontal="center" vertical="center"/>
    </xf>
    <xf numFmtId="0" fontId="51" fillId="26" borderId="1" xfId="0" applyFont="1" applyFill="1" applyBorder="1" applyAlignment="1">
      <alignment horizontal="center" vertical="center"/>
    </xf>
    <xf numFmtId="0" fontId="51" fillId="26" borderId="9" xfId="0" applyFont="1" applyFill="1" applyBorder="1" applyAlignment="1">
      <alignment horizontal="center" vertical="center"/>
    </xf>
    <xf numFmtId="0" fontId="55" fillId="26" borderId="9" xfId="0" applyFont="1" applyFill="1" applyBorder="1" applyAlignment="1">
      <alignment horizontal="center" vertical="center"/>
    </xf>
    <xf numFmtId="0" fontId="55" fillId="26" borderId="1" xfId="0" applyFont="1" applyFill="1" applyBorder="1" applyAlignment="1">
      <alignment horizontal="center" vertical="center"/>
    </xf>
    <xf numFmtId="0" fontId="51" fillId="39" borderId="1" xfId="0" applyFont="1" applyFill="1" applyBorder="1" applyAlignment="1">
      <alignment horizontal="center" vertical="center"/>
    </xf>
    <xf numFmtId="0" fontId="55" fillId="39" borderId="9" xfId="0" applyFont="1" applyFill="1" applyBorder="1" applyAlignment="1">
      <alignment horizontal="center" vertical="center"/>
    </xf>
    <xf numFmtId="0" fontId="55" fillId="39" borderId="1" xfId="0" applyFont="1" applyFill="1" applyBorder="1" applyAlignment="1">
      <alignment horizontal="center" vertical="center"/>
    </xf>
    <xf numFmtId="0" fontId="51" fillId="39" borderId="9" xfId="0" applyFont="1" applyFill="1" applyBorder="1" applyAlignment="1">
      <alignment horizontal="center" vertical="center"/>
    </xf>
    <xf numFmtId="0" fontId="51" fillId="24" borderId="1" xfId="0" applyFont="1" applyFill="1" applyBorder="1" applyAlignment="1">
      <alignment horizontal="center" vertical="center"/>
    </xf>
    <xf numFmtId="0" fontId="55" fillId="24" borderId="1" xfId="0" applyFont="1" applyFill="1" applyBorder="1" applyAlignment="1">
      <alignment horizontal="center" vertical="center"/>
    </xf>
    <xf numFmtId="0" fontId="51" fillId="24" borderId="9" xfId="0" applyFont="1" applyFill="1" applyBorder="1" applyAlignment="1">
      <alignment horizontal="center" vertical="center"/>
    </xf>
    <xf numFmtId="186" fontId="61" fillId="0" borderId="9" xfId="0" applyNumberFormat="1" applyFont="1" applyBorder="1"/>
    <xf numFmtId="0" fontId="55" fillId="24" borderId="9" xfId="0" applyFont="1" applyFill="1" applyBorder="1" applyAlignment="1">
      <alignment horizontal="center" vertical="center"/>
    </xf>
    <xf numFmtId="0" fontId="61" fillId="0" borderId="9" xfId="0" applyFont="1" applyBorder="1" applyAlignment="1">
      <alignment wrapText="1"/>
    </xf>
    <xf numFmtId="0" fontId="61" fillId="0" borderId="1" xfId="0" applyFont="1" applyBorder="1" applyAlignment="1">
      <alignment shrinkToFit="1"/>
    </xf>
    <xf numFmtId="0" fontId="51" fillId="34" borderId="1" xfId="0" applyFont="1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51" fillId="11" borderId="13" xfId="0" applyFont="1" applyFill="1" applyBorder="1"/>
    <xf numFmtId="0" fontId="60" fillId="0" borderId="0" xfId="0" applyFont="1"/>
    <xf numFmtId="14" fontId="51" fillId="0" borderId="1" xfId="0" applyNumberFormat="1" applyFont="1" applyBorder="1" applyAlignment="1">
      <alignment horizontal="left" vertical="center"/>
    </xf>
    <xf numFmtId="49" fontId="61" fillId="11" borderId="1" xfId="0" applyNumberFormat="1" applyFont="1" applyFill="1" applyBorder="1" applyAlignment="1">
      <alignment horizontal="left" vertical="center"/>
    </xf>
    <xf numFmtId="0" fontId="54" fillId="24" borderId="0" xfId="0" applyFont="1" applyFill="1" applyAlignment="1">
      <alignment horizontal="center"/>
    </xf>
    <xf numFmtId="0" fontId="51" fillId="24" borderId="1" xfId="0" applyFont="1" applyFill="1" applyBorder="1" applyAlignment="1">
      <alignment horizontal="center"/>
    </xf>
    <xf numFmtId="49" fontId="65" fillId="32" borderId="1" xfId="0" applyNumberFormat="1" applyFont="1" applyFill="1" applyBorder="1" applyAlignment="1">
      <alignment horizontal="center" vertical="center"/>
    </xf>
    <xf numFmtId="14" fontId="51" fillId="32" borderId="1" xfId="0" applyNumberFormat="1" applyFont="1" applyFill="1" applyBorder="1" applyAlignment="1">
      <alignment horizontal="left" vertical="center"/>
    </xf>
    <xf numFmtId="179" fontId="51" fillId="0" borderId="10" xfId="0" applyNumberFormat="1" applyFont="1" applyBorder="1" applyAlignment="1">
      <alignment horizontal="center"/>
    </xf>
    <xf numFmtId="14" fontId="51" fillId="23" borderId="1" xfId="0" applyNumberFormat="1" applyFont="1" applyFill="1" applyBorder="1" applyAlignment="1">
      <alignment horizontal="center" vertical="center"/>
    </xf>
    <xf numFmtId="14" fontId="63" fillId="0" borderId="1" xfId="0" applyNumberFormat="1" applyFont="1" applyBorder="1" applyAlignment="1">
      <alignment horizontal="center" vertical="center"/>
    </xf>
    <xf numFmtId="14" fontId="51" fillId="27" borderId="1" xfId="0" applyNumberFormat="1" applyFont="1" applyFill="1" applyBorder="1" applyAlignment="1">
      <alignment horizontal="center" vertical="center"/>
    </xf>
    <xf numFmtId="49" fontId="61" fillId="0" borderId="1" xfId="0" applyNumberFormat="1" applyFont="1" applyBorder="1" applyAlignment="1">
      <alignment horizontal="left" vertical="center"/>
    </xf>
    <xf numFmtId="0" fontId="70" fillId="11" borderId="0" xfId="0" applyFont="1" applyFill="1" applyAlignment="1">
      <alignment vertical="center" shrinkToFit="1"/>
    </xf>
    <xf numFmtId="0" fontId="50" fillId="11" borderId="0" xfId="0" applyFont="1" applyFill="1" applyAlignment="1">
      <alignment vertical="center" shrinkToFit="1"/>
    </xf>
    <xf numFmtId="0" fontId="70" fillId="11" borderId="0" xfId="0" applyFont="1" applyFill="1" applyAlignment="1">
      <alignment horizontal="center" vertical="center" shrinkToFit="1"/>
    </xf>
    <xf numFmtId="0" fontId="71" fillId="11" borderId="34" xfId="0" applyFont="1" applyFill="1" applyBorder="1" applyAlignment="1">
      <alignment horizontal="center" vertical="center" shrinkToFit="1"/>
    </xf>
    <xf numFmtId="0" fontId="71" fillId="11" borderId="49" xfId="0" applyFont="1" applyFill="1" applyBorder="1" applyAlignment="1">
      <alignment horizontal="center" vertical="center" shrinkToFit="1"/>
    </xf>
    <xf numFmtId="0" fontId="71" fillId="11" borderId="65" xfId="0" applyFont="1" applyFill="1" applyBorder="1" applyAlignment="1">
      <alignment horizontal="center" vertical="center" shrinkToFit="1"/>
    </xf>
    <xf numFmtId="0" fontId="71" fillId="11" borderId="37" xfId="0" applyFont="1" applyFill="1" applyBorder="1" applyAlignment="1">
      <alignment horizontal="center" vertical="center" shrinkToFit="1"/>
    </xf>
    <xf numFmtId="0" fontId="71" fillId="11" borderId="69" xfId="0" applyFont="1" applyFill="1" applyBorder="1" applyAlignment="1">
      <alignment horizontal="center" vertical="center" shrinkToFit="1"/>
    </xf>
    <xf numFmtId="0" fontId="70" fillId="11" borderId="69" xfId="0" applyFont="1" applyFill="1" applyBorder="1" applyAlignment="1">
      <alignment horizontal="center" vertical="center" shrinkToFit="1"/>
    </xf>
    <xf numFmtId="0" fontId="70" fillId="11" borderId="4" xfId="0" applyFont="1" applyFill="1" applyBorder="1" applyAlignment="1">
      <alignment horizontal="center" vertical="center" shrinkToFit="1"/>
    </xf>
    <xf numFmtId="0" fontId="70" fillId="11" borderId="8" xfId="0" applyFont="1" applyFill="1" applyBorder="1" applyAlignment="1">
      <alignment horizontal="center" vertical="center" shrinkToFit="1"/>
    </xf>
    <xf numFmtId="0" fontId="71" fillId="11" borderId="14" xfId="0" applyFont="1" applyFill="1" applyBorder="1" applyAlignment="1">
      <alignment horizontal="center" vertical="center" shrinkToFit="1"/>
    </xf>
    <xf numFmtId="0" fontId="71" fillId="11" borderId="1" xfId="0" applyFont="1" applyFill="1" applyBorder="1" applyAlignment="1">
      <alignment horizontal="center" vertical="center" shrinkToFit="1"/>
    </xf>
    <xf numFmtId="0" fontId="70" fillId="11" borderId="1" xfId="0" applyFont="1" applyFill="1" applyBorder="1" applyAlignment="1">
      <alignment horizontal="center" vertical="center" shrinkToFit="1"/>
    </xf>
    <xf numFmtId="0" fontId="71" fillId="11" borderId="48" xfId="0" applyFont="1" applyFill="1" applyBorder="1" applyAlignment="1">
      <alignment horizontal="center" vertical="center" shrinkToFit="1"/>
    </xf>
    <xf numFmtId="0" fontId="71" fillId="11" borderId="4" xfId="0" applyFont="1" applyFill="1" applyBorder="1" applyAlignment="1">
      <alignment horizontal="center" vertical="center" shrinkToFit="1"/>
    </xf>
    <xf numFmtId="0" fontId="70" fillId="11" borderId="61" xfId="0" applyFont="1" applyFill="1" applyBorder="1" applyAlignment="1">
      <alignment horizontal="center" vertical="center" shrinkToFit="1"/>
    </xf>
    <xf numFmtId="0" fontId="70" fillId="11" borderId="132" xfId="0" applyFont="1" applyFill="1" applyBorder="1" applyAlignment="1">
      <alignment horizontal="center" vertical="center" shrinkToFit="1"/>
    </xf>
    <xf numFmtId="0" fontId="70" fillId="11" borderId="29" xfId="0" applyFont="1" applyFill="1" applyBorder="1" applyAlignment="1">
      <alignment horizontal="center" vertical="center" shrinkToFit="1"/>
    </xf>
    <xf numFmtId="0" fontId="70" fillId="11" borderId="41" xfId="0" applyFont="1" applyFill="1" applyBorder="1" applyAlignment="1">
      <alignment horizontal="center" vertical="center" shrinkToFit="1"/>
    </xf>
    <xf numFmtId="14" fontId="51" fillId="13" borderId="9" xfId="0" applyNumberFormat="1" applyFont="1" applyFill="1" applyBorder="1" applyAlignment="1">
      <alignment horizontal="center" vertical="center"/>
    </xf>
    <xf numFmtId="0" fontId="70" fillId="11" borderId="99" xfId="0" applyFont="1" applyFill="1" applyBorder="1" applyAlignment="1">
      <alignment vertical="center" shrinkToFit="1"/>
    </xf>
    <xf numFmtId="0" fontId="70" fillId="11" borderId="95" xfId="0" applyFont="1" applyFill="1" applyBorder="1" applyAlignment="1">
      <alignment vertical="center" shrinkToFit="1"/>
    </xf>
    <xf numFmtId="0" fontId="70" fillId="11" borderId="47" xfId="0" applyFont="1" applyFill="1" applyBorder="1" applyAlignment="1">
      <alignment vertical="center" shrinkToFit="1"/>
    </xf>
    <xf numFmtId="14" fontId="51" fillId="13" borderId="1" xfId="0" applyNumberFormat="1" applyFont="1" applyFill="1" applyBorder="1" applyAlignment="1">
      <alignment horizontal="center" vertical="center"/>
    </xf>
    <xf numFmtId="180" fontId="51" fillId="2" borderId="3" xfId="0" applyNumberFormat="1" applyFont="1" applyFill="1" applyBorder="1" applyAlignment="1">
      <alignment horizontal="center" vertical="center"/>
    </xf>
    <xf numFmtId="180" fontId="51" fillId="6" borderId="2" xfId="0" applyNumberFormat="1" applyFont="1" applyFill="1" applyBorder="1" applyAlignment="1">
      <alignment horizontal="center" vertical="center"/>
    </xf>
    <xf numFmtId="180" fontId="51" fillId="6" borderId="11" xfId="0" applyNumberFormat="1" applyFont="1" applyFill="1" applyBorder="1" applyAlignment="1">
      <alignment horizontal="center" vertical="center"/>
    </xf>
    <xf numFmtId="180" fontId="51" fillId="4" borderId="2" xfId="0" applyNumberFormat="1" applyFont="1" applyFill="1" applyBorder="1" applyAlignment="1">
      <alignment horizontal="center" vertical="center"/>
    </xf>
    <xf numFmtId="180" fontId="51" fillId="7" borderId="2" xfId="0" applyNumberFormat="1" applyFont="1" applyFill="1" applyBorder="1" applyAlignment="1">
      <alignment horizontal="center" vertical="center"/>
    </xf>
    <xf numFmtId="180" fontId="51" fillId="7" borderId="10" xfId="0" applyNumberFormat="1" applyFont="1" applyFill="1" applyBorder="1" applyAlignment="1">
      <alignment horizontal="center" vertical="center"/>
    </xf>
    <xf numFmtId="180" fontId="51" fillId="7" borderId="3" xfId="0" applyNumberFormat="1" applyFont="1" applyFill="1" applyBorder="1" applyAlignment="1">
      <alignment horizontal="center" vertical="center"/>
    </xf>
    <xf numFmtId="180" fontId="51" fillId="2" borderId="2" xfId="0" applyNumberFormat="1" applyFont="1" applyFill="1" applyBorder="1" applyAlignment="1">
      <alignment horizontal="center" vertical="center"/>
    </xf>
    <xf numFmtId="180" fontId="51" fillId="2" borderId="10" xfId="0" applyNumberFormat="1" applyFont="1" applyFill="1" applyBorder="1" applyAlignment="1">
      <alignment horizontal="center" vertical="center"/>
    </xf>
    <xf numFmtId="180" fontId="51" fillId="3" borderId="2" xfId="0" applyNumberFormat="1" applyFont="1" applyFill="1" applyBorder="1" applyAlignment="1">
      <alignment horizontal="center" vertical="center"/>
    </xf>
    <xf numFmtId="180" fontId="51" fillId="3" borderId="8" xfId="0" applyNumberFormat="1" applyFont="1" applyFill="1" applyBorder="1" applyAlignment="1">
      <alignment horizontal="center" vertical="center"/>
    </xf>
    <xf numFmtId="180" fontId="51" fillId="3" borderId="3" xfId="0" applyNumberFormat="1" applyFont="1" applyFill="1" applyBorder="1" applyAlignment="1">
      <alignment horizontal="center" vertical="center"/>
    </xf>
    <xf numFmtId="180" fontId="51" fillId="3" borderId="10" xfId="0" applyNumberFormat="1" applyFont="1" applyFill="1" applyBorder="1" applyAlignment="1">
      <alignment horizontal="center" vertical="center"/>
    </xf>
    <xf numFmtId="180" fontId="51" fillId="3" borderId="12" xfId="0" applyNumberFormat="1" applyFont="1" applyFill="1" applyBorder="1" applyAlignment="1">
      <alignment horizontal="center" vertical="center"/>
    </xf>
    <xf numFmtId="180" fontId="51" fillId="4" borderId="8" xfId="0" applyNumberFormat="1" applyFont="1" applyFill="1" applyBorder="1" applyAlignment="1">
      <alignment horizontal="center" vertical="center"/>
    </xf>
    <xf numFmtId="180" fontId="51" fillId="4" borderId="3" xfId="0" applyNumberFormat="1" applyFont="1" applyFill="1" applyBorder="1" applyAlignment="1">
      <alignment horizontal="center" vertical="center"/>
    </xf>
    <xf numFmtId="180" fontId="51" fillId="4" borderId="10" xfId="0" applyNumberFormat="1" applyFont="1" applyFill="1" applyBorder="1" applyAlignment="1">
      <alignment horizontal="center" vertical="center"/>
    </xf>
    <xf numFmtId="180" fontId="51" fillId="6" borderId="8" xfId="0" applyNumberFormat="1" applyFont="1" applyFill="1" applyBorder="1" applyAlignment="1">
      <alignment horizontal="center" vertical="center"/>
    </xf>
    <xf numFmtId="180" fontId="51" fillId="6" borderId="3" xfId="0" applyNumberFormat="1" applyFont="1" applyFill="1" applyBorder="1" applyAlignment="1">
      <alignment horizontal="center" vertical="center"/>
    </xf>
    <xf numFmtId="180" fontId="51" fillId="6" borderId="10" xfId="0" applyNumberFormat="1" applyFont="1" applyFill="1" applyBorder="1" applyAlignment="1">
      <alignment horizontal="center" vertical="center"/>
    </xf>
    <xf numFmtId="180" fontId="51" fillId="4" borderId="1" xfId="0" applyNumberFormat="1" applyFont="1" applyFill="1" applyBorder="1" applyAlignment="1">
      <alignment horizontal="center" vertical="center"/>
    </xf>
    <xf numFmtId="180" fontId="51" fillId="4" borderId="9" xfId="0" applyNumberFormat="1" applyFont="1" applyFill="1" applyBorder="1" applyAlignment="1">
      <alignment horizontal="center" vertical="center"/>
    </xf>
    <xf numFmtId="180" fontId="51" fillId="6" borderId="1" xfId="0" applyNumberFormat="1" applyFont="1" applyFill="1" applyBorder="1" applyAlignment="1">
      <alignment horizontal="center" vertical="center"/>
    </xf>
    <xf numFmtId="180" fontId="51" fillId="5" borderId="1" xfId="0" applyNumberFormat="1" applyFont="1" applyFill="1" applyBorder="1" applyAlignment="1">
      <alignment horizontal="center" vertical="center"/>
    </xf>
    <xf numFmtId="180" fontId="57" fillId="5" borderId="1" xfId="0" applyNumberFormat="1" applyFont="1" applyFill="1" applyBorder="1" applyAlignment="1">
      <alignment horizontal="center" vertical="center"/>
    </xf>
    <xf numFmtId="180" fontId="51" fillId="0" borderId="9" xfId="0" applyNumberFormat="1" applyFont="1" applyBorder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180" fontId="51" fillId="0" borderId="19" xfId="0" applyNumberFormat="1" applyFont="1" applyBorder="1" applyAlignment="1">
      <alignment horizontal="center" vertical="center"/>
    </xf>
    <xf numFmtId="14" fontId="57" fillId="13" borderId="1" xfId="0" applyNumberFormat="1" applyFont="1" applyFill="1" applyBorder="1" applyAlignment="1">
      <alignment horizontal="center" vertical="center"/>
    </xf>
    <xf numFmtId="180" fontId="51" fillId="13" borderId="1" xfId="0" applyNumberFormat="1" applyFont="1" applyFill="1" applyBorder="1" applyAlignment="1">
      <alignment horizontal="center" vertical="center"/>
    </xf>
    <xf numFmtId="180" fontId="51" fillId="11" borderId="1" xfId="0" applyNumberFormat="1" applyFont="1" applyFill="1" applyBorder="1" applyAlignment="1">
      <alignment horizontal="center" vertical="center"/>
    </xf>
    <xf numFmtId="14" fontId="51" fillId="11" borderId="53" xfId="0" applyNumberFormat="1" applyFont="1" applyFill="1" applyBorder="1" applyAlignment="1">
      <alignment horizontal="center" vertical="center"/>
    </xf>
    <xf numFmtId="180" fontId="61" fillId="0" borderId="1" xfId="0" applyNumberFormat="1" applyFont="1" applyBorder="1" applyAlignment="1">
      <alignment horizontal="center" vertical="center"/>
    </xf>
    <xf numFmtId="180" fontId="51" fillId="12" borderId="1" xfId="0" applyNumberFormat="1" applyFont="1" applyFill="1" applyBorder="1" applyAlignment="1">
      <alignment horizontal="center" vertical="center"/>
    </xf>
    <xf numFmtId="14" fontId="51" fillId="12" borderId="1" xfId="0" applyNumberFormat="1" applyFont="1" applyFill="1" applyBorder="1" applyAlignment="1">
      <alignment horizontal="center" vertical="center"/>
    </xf>
    <xf numFmtId="14" fontId="61" fillId="12" borderId="1" xfId="0" applyNumberFormat="1" applyFont="1" applyFill="1" applyBorder="1" applyAlignment="1">
      <alignment horizontal="center" vertical="center"/>
    </xf>
    <xf numFmtId="180" fontId="55" fillId="0" borderId="1" xfId="0" applyNumberFormat="1" applyFont="1" applyBorder="1" applyAlignment="1">
      <alignment horizontal="center" vertical="center"/>
    </xf>
    <xf numFmtId="180" fontId="55" fillId="11" borderId="1" xfId="0" applyNumberFormat="1" applyFont="1" applyFill="1" applyBorder="1" applyAlignment="1">
      <alignment horizontal="center" vertical="center"/>
    </xf>
    <xf numFmtId="14" fontId="51" fillId="18" borderId="1" xfId="0" applyNumberFormat="1" applyFont="1" applyFill="1" applyBorder="1" applyAlignment="1">
      <alignment horizontal="center" vertical="center"/>
    </xf>
    <xf numFmtId="14" fontId="51" fillId="15" borderId="1" xfId="0" applyNumberFormat="1" applyFont="1" applyFill="1" applyBorder="1" applyAlignment="1">
      <alignment horizontal="center" vertical="center"/>
    </xf>
    <xf numFmtId="14" fontId="51" fillId="34" borderId="1" xfId="0" applyNumberFormat="1" applyFont="1" applyFill="1" applyBorder="1" applyAlignment="1">
      <alignment horizontal="center" vertical="center"/>
    </xf>
    <xf numFmtId="14" fontId="51" fillId="0" borderId="1" xfId="0" applyNumberFormat="1" applyFont="1" applyBorder="1" applyAlignment="1">
      <alignment horizontal="center" vertical="center" wrapText="1"/>
    </xf>
    <xf numFmtId="14" fontId="51" fillId="32" borderId="9" xfId="0" applyNumberFormat="1" applyFont="1" applyFill="1" applyBorder="1" applyAlignment="1">
      <alignment horizontal="center" vertical="center"/>
    </xf>
    <xf numFmtId="14" fontId="64" fillId="0" borderId="9" xfId="0" applyNumberFormat="1" applyFont="1" applyBorder="1" applyAlignment="1">
      <alignment horizontal="center" vertical="center"/>
    </xf>
    <xf numFmtId="14" fontId="55" fillId="0" borderId="9" xfId="0" applyNumberFormat="1" applyFont="1" applyBorder="1" applyAlignment="1">
      <alignment horizontal="center" vertical="center"/>
    </xf>
    <xf numFmtId="0" fontId="51" fillId="40" borderId="1" xfId="0" applyFont="1" applyFill="1" applyBorder="1" applyAlignment="1">
      <alignment horizontal="center" vertical="center"/>
    </xf>
    <xf numFmtId="0" fontId="51" fillId="40" borderId="9" xfId="0" applyFont="1" applyFill="1" applyBorder="1" applyAlignment="1">
      <alignment horizontal="center" vertical="center"/>
    </xf>
    <xf numFmtId="0" fontId="55" fillId="40" borderId="1" xfId="0" applyFont="1" applyFill="1" applyBorder="1" applyAlignment="1">
      <alignment horizontal="center" vertical="center"/>
    </xf>
    <xf numFmtId="0" fontId="55" fillId="40" borderId="9" xfId="0" applyFont="1" applyFill="1" applyBorder="1" applyAlignment="1">
      <alignment horizontal="center" vertical="center"/>
    </xf>
    <xf numFmtId="14" fontId="55" fillId="0" borderId="1" xfId="0" applyNumberFormat="1" applyFont="1" applyBorder="1" applyAlignment="1">
      <alignment horizontal="center" vertical="center"/>
    </xf>
    <xf numFmtId="0" fontId="55" fillId="40" borderId="0" xfId="0" applyFont="1" applyFill="1" applyAlignment="1">
      <alignment horizontal="center"/>
    </xf>
    <xf numFmtId="14" fontId="55" fillId="40" borderId="1" xfId="0" applyNumberFormat="1" applyFont="1" applyFill="1" applyBorder="1" applyAlignment="1">
      <alignment horizontal="center" vertical="center"/>
    </xf>
    <xf numFmtId="0" fontId="61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61" fillId="0" borderId="1" xfId="0" applyFont="1" applyBorder="1" applyAlignment="1">
      <alignment horizontal="left" vertical="top"/>
    </xf>
    <xf numFmtId="14" fontId="51" fillId="13" borderId="1" xfId="0" applyNumberFormat="1" applyFont="1" applyFill="1" applyBorder="1"/>
    <xf numFmtId="186" fontId="51" fillId="0" borderId="0" xfId="0" applyNumberFormat="1" applyFont="1"/>
    <xf numFmtId="0" fontId="51" fillId="41" borderId="1" xfId="0" applyFont="1" applyFill="1" applyBorder="1" applyAlignment="1">
      <alignment horizontal="center" vertical="center"/>
    </xf>
    <xf numFmtId="0" fontId="51" fillId="41" borderId="9" xfId="0" applyFont="1" applyFill="1" applyBorder="1" applyAlignment="1">
      <alignment horizontal="center" vertical="center"/>
    </xf>
    <xf numFmtId="0" fontId="55" fillId="41" borderId="1" xfId="0" applyFont="1" applyFill="1" applyBorder="1" applyAlignment="1">
      <alignment horizontal="center" vertical="center"/>
    </xf>
    <xf numFmtId="0" fontId="55" fillId="41" borderId="4" xfId="0" applyFont="1" applyFill="1" applyBorder="1" applyAlignment="1">
      <alignment horizontal="center" vertical="center"/>
    </xf>
    <xf numFmtId="0" fontId="55" fillId="41" borderId="9" xfId="0" applyFont="1" applyFill="1" applyBorder="1" applyAlignment="1">
      <alignment horizontal="center" vertical="center"/>
    </xf>
    <xf numFmtId="14" fontId="55" fillId="41" borderId="1" xfId="0" applyNumberFormat="1" applyFont="1" applyFill="1" applyBorder="1" applyAlignment="1">
      <alignment horizontal="center" vertical="center"/>
    </xf>
    <xf numFmtId="0" fontId="51" fillId="42" borderId="9" xfId="0" applyFont="1" applyFill="1" applyBorder="1" applyAlignment="1">
      <alignment horizontal="center" vertical="center"/>
    </xf>
    <xf numFmtId="0" fontId="51" fillId="42" borderId="1" xfId="0" applyFont="1" applyFill="1" applyBorder="1" applyAlignment="1">
      <alignment horizontal="center" vertical="center"/>
    </xf>
    <xf numFmtId="0" fontId="55" fillId="41" borderId="1" xfId="0" applyFont="1" applyFill="1" applyBorder="1" applyAlignment="1">
      <alignment horizontal="center"/>
    </xf>
    <xf numFmtId="14" fontId="51" fillId="13" borderId="1" xfId="0" applyNumberFormat="1" applyFont="1" applyFill="1" applyBorder="1" applyAlignment="1">
      <alignment horizontal="center"/>
    </xf>
    <xf numFmtId="14" fontId="51" fillId="13" borderId="0" xfId="0" applyNumberFormat="1" applyFont="1" applyFill="1"/>
    <xf numFmtId="0" fontId="51" fillId="0" borderId="8" xfId="0" applyFont="1" applyBorder="1" applyAlignment="1">
      <alignment horizontal="center" vertical="center"/>
    </xf>
    <xf numFmtId="49" fontId="61" fillId="0" borderId="8" xfId="0" applyNumberFormat="1" applyFont="1" applyBorder="1" applyAlignment="1">
      <alignment horizontal="center" vertical="center"/>
    </xf>
    <xf numFmtId="0" fontId="51" fillId="0" borderId="51" xfId="0" applyFont="1" applyBorder="1"/>
    <xf numFmtId="0" fontId="51" fillId="0" borderId="120" xfId="0" applyFont="1" applyBorder="1"/>
    <xf numFmtId="0" fontId="51" fillId="0" borderId="42" xfId="0" applyFont="1" applyBorder="1" applyAlignment="1">
      <alignment horizontal="left" vertical="center"/>
    </xf>
    <xf numFmtId="49" fontId="61" fillId="0" borderId="42" xfId="0" applyNumberFormat="1" applyFont="1" applyBorder="1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14" fontId="51" fillId="0" borderId="42" xfId="0" applyNumberFormat="1" applyFont="1" applyBorder="1" applyAlignment="1">
      <alignment horizontal="center" vertical="center"/>
    </xf>
    <xf numFmtId="0" fontId="61" fillId="0" borderId="42" xfId="0" applyFont="1" applyBorder="1"/>
    <xf numFmtId="0" fontId="51" fillId="0" borderId="102" xfId="0" applyFont="1" applyBorder="1"/>
    <xf numFmtId="0" fontId="55" fillId="43" borderId="9" xfId="0" applyFont="1" applyFill="1" applyBorder="1" applyAlignment="1">
      <alignment horizontal="center" vertical="center"/>
    </xf>
    <xf numFmtId="0" fontId="55" fillId="43" borderId="8" xfId="0" applyFont="1" applyFill="1" applyBorder="1" applyAlignment="1">
      <alignment horizontal="center" vertical="center"/>
    </xf>
    <xf numFmtId="0" fontId="50" fillId="0" borderId="1" xfId="0" applyFont="1" applyBorder="1"/>
    <xf numFmtId="0" fontId="55" fillId="19" borderId="42" xfId="0" applyFont="1" applyFill="1" applyBorder="1" applyAlignment="1">
      <alignment horizontal="center" vertical="center"/>
    </xf>
    <xf numFmtId="14" fontId="55" fillId="0" borderId="1" xfId="0" applyNumberFormat="1" applyFont="1" applyBorder="1"/>
    <xf numFmtId="186" fontId="51" fillId="0" borderId="9" xfId="0" applyNumberFormat="1" applyFont="1" applyBorder="1"/>
    <xf numFmtId="0" fontId="83" fillId="11" borderId="130" xfId="0" applyFont="1" applyFill="1" applyBorder="1" applyAlignment="1">
      <alignment horizontal="left" vertical="center" shrinkToFit="1"/>
    </xf>
    <xf numFmtId="0" fontId="55" fillId="44" borderId="1" xfId="0" applyFont="1" applyFill="1" applyBorder="1" applyAlignment="1">
      <alignment horizontal="center"/>
    </xf>
    <xf numFmtId="0" fontId="55" fillId="44" borderId="1" xfId="0" applyFont="1" applyFill="1" applyBorder="1" applyAlignment="1">
      <alignment horizontal="center" vertical="center"/>
    </xf>
    <xf numFmtId="0" fontId="55" fillId="44" borderId="9" xfId="0" applyFont="1" applyFill="1" applyBorder="1" applyAlignment="1">
      <alignment horizontal="center" vertical="center"/>
    </xf>
    <xf numFmtId="14" fontId="55" fillId="44" borderId="1" xfId="0" applyNumberFormat="1" applyFont="1" applyFill="1" applyBorder="1" applyAlignment="1">
      <alignment horizontal="center" vertical="center"/>
    </xf>
    <xf numFmtId="186" fontId="51" fillId="0" borderId="1" xfId="0" applyNumberFormat="1" applyFont="1" applyBorder="1"/>
    <xf numFmtId="0" fontId="83" fillId="11" borderId="129" xfId="0" applyFont="1" applyFill="1" applyBorder="1" applyAlignment="1">
      <alignment horizontal="left" vertical="center" shrinkToFit="1"/>
    </xf>
    <xf numFmtId="0" fontId="71" fillId="11" borderId="8" xfId="0" applyFont="1" applyFill="1" applyBorder="1" applyAlignment="1">
      <alignment horizontal="center" vertical="center" shrinkToFit="1"/>
    </xf>
    <xf numFmtId="0" fontId="71" fillId="11" borderId="32" xfId="0" applyFont="1" applyFill="1" applyBorder="1" applyAlignment="1">
      <alignment horizontal="center" vertical="center" shrinkToFit="1"/>
    </xf>
    <xf numFmtId="0" fontId="55" fillId="41" borderId="0" xfId="0" applyFont="1" applyFill="1" applyAlignment="1">
      <alignment horizontal="center" vertical="center"/>
    </xf>
    <xf numFmtId="0" fontId="51" fillId="0" borderId="0" xfId="0" applyFont="1" applyAlignment="1">
      <alignment horizontal="right" vertical="center"/>
    </xf>
    <xf numFmtId="49" fontId="99" fillId="0" borderId="1" xfId="0" applyNumberFormat="1" applyFont="1" applyBorder="1" applyAlignment="1">
      <alignment horizontal="center" vertical="center"/>
    </xf>
    <xf numFmtId="49" fontId="99" fillId="0" borderId="9" xfId="0" applyNumberFormat="1" applyFont="1" applyBorder="1" applyAlignment="1">
      <alignment horizontal="center" vertical="center"/>
    </xf>
    <xf numFmtId="49" fontId="55" fillId="0" borderId="9" xfId="0" applyNumberFormat="1" applyFont="1" applyBorder="1" applyAlignment="1">
      <alignment horizontal="center" vertical="center"/>
    </xf>
    <xf numFmtId="49" fontId="99" fillId="0" borderId="1" xfId="0" applyNumberFormat="1" applyFont="1" applyBorder="1" applyAlignment="1">
      <alignment horizontal="center"/>
    </xf>
    <xf numFmtId="0" fontId="50" fillId="0" borderId="0" xfId="0" applyFont="1"/>
    <xf numFmtId="0" fontId="63" fillId="0" borderId="1" xfId="0" applyFont="1" applyBorder="1" applyAlignment="1">
      <alignment horizontal="center" vertical="center"/>
    </xf>
    <xf numFmtId="49" fontId="51" fillId="11" borderId="1" xfId="0" applyNumberFormat="1" applyFont="1" applyFill="1" applyBorder="1" applyAlignment="1">
      <alignment horizontal="center" vertical="center" shrinkToFit="1"/>
    </xf>
    <xf numFmtId="49" fontId="104" fillId="11" borderId="1" xfId="0" applyNumberFormat="1" applyFont="1" applyFill="1" applyBorder="1" applyAlignment="1">
      <alignment horizontal="center" vertical="center" shrinkToFit="1"/>
    </xf>
    <xf numFmtId="0" fontId="104" fillId="0" borderId="1" xfId="0" applyFont="1" applyBorder="1" applyAlignment="1">
      <alignment horizontal="center" vertical="center" shrinkToFit="1"/>
    </xf>
    <xf numFmtId="0" fontId="63" fillId="41" borderId="1" xfId="0" applyFont="1" applyFill="1" applyBorder="1" applyAlignment="1">
      <alignment horizontal="center" vertical="center"/>
    </xf>
    <xf numFmtId="0" fontId="87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 wrapText="1"/>
    </xf>
    <xf numFmtId="49" fontId="50" fillId="11" borderId="1" xfId="0" applyNumberFormat="1" applyFont="1" applyFill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0" fontId="83" fillId="11" borderId="125" xfId="0" applyFont="1" applyFill="1" applyBorder="1" applyAlignment="1">
      <alignment horizontal="left" vertical="center" shrinkToFit="1"/>
    </xf>
    <xf numFmtId="0" fontId="83" fillId="11" borderId="131" xfId="0" applyFont="1" applyFill="1" applyBorder="1" applyAlignment="1">
      <alignment horizontal="left" vertical="center" shrinkToFit="1"/>
    </xf>
    <xf numFmtId="0" fontId="71" fillId="11" borderId="107" xfId="0" applyFont="1" applyFill="1" applyBorder="1" applyAlignment="1">
      <alignment horizontal="center" vertical="center" shrinkToFit="1"/>
    </xf>
    <xf numFmtId="0" fontId="83" fillId="11" borderId="80" xfId="0" applyFont="1" applyFill="1" applyBorder="1" applyAlignment="1">
      <alignment horizontal="left" vertical="center" shrinkToFit="1"/>
    </xf>
    <xf numFmtId="0" fontId="70" fillId="11" borderId="115" xfId="0" applyFont="1" applyFill="1" applyBorder="1" applyAlignment="1">
      <alignment horizontal="center" vertical="center" shrinkToFit="1"/>
    </xf>
    <xf numFmtId="14" fontId="70" fillId="11" borderId="51" xfId="0" applyNumberFormat="1" applyFont="1" applyFill="1" applyBorder="1" applyAlignment="1">
      <alignment horizontal="center" vertical="center" shrinkToFit="1"/>
    </xf>
    <xf numFmtId="0" fontId="71" fillId="11" borderId="47" xfId="0" applyFont="1" applyFill="1" applyBorder="1" applyAlignment="1">
      <alignment horizontal="center" vertical="center" shrinkToFit="1"/>
    </xf>
    <xf numFmtId="0" fontId="70" fillId="11" borderId="1" xfId="0" applyFont="1" applyFill="1" applyBorder="1" applyAlignment="1">
      <alignment vertical="center" shrinkToFit="1"/>
    </xf>
    <xf numFmtId="0" fontId="83" fillId="11" borderId="117" xfId="0" applyFont="1" applyFill="1" applyBorder="1" applyAlignment="1">
      <alignment horizontal="left" vertical="center" shrinkToFit="1"/>
    </xf>
    <xf numFmtId="0" fontId="71" fillId="11" borderId="0" xfId="0" applyFont="1" applyFill="1" applyAlignment="1">
      <alignment vertical="center" shrinkToFit="1"/>
    </xf>
    <xf numFmtId="0" fontId="71" fillId="11" borderId="95" xfId="0" applyFont="1" applyFill="1" applyBorder="1" applyAlignment="1">
      <alignment vertical="center" shrinkToFit="1"/>
    </xf>
    <xf numFmtId="0" fontId="107" fillId="11" borderId="122" xfId="0" applyFont="1" applyFill="1" applyBorder="1" applyAlignment="1">
      <alignment horizontal="left" vertical="center" shrinkToFit="1"/>
    </xf>
    <xf numFmtId="0" fontId="107" fillId="11" borderId="127" xfId="0" applyFont="1" applyFill="1" applyBorder="1" applyAlignment="1">
      <alignment horizontal="left" vertical="center" shrinkToFit="1"/>
    </xf>
    <xf numFmtId="0" fontId="91" fillId="11" borderId="0" xfId="0" applyFont="1" applyFill="1" applyAlignment="1">
      <alignment vertical="center" shrinkToFit="1"/>
    </xf>
    <xf numFmtId="0" fontId="83" fillId="11" borderId="95" xfId="0" applyFont="1" applyFill="1" applyBorder="1" applyAlignment="1">
      <alignment horizontal="left" vertical="center" shrinkToFit="1"/>
    </xf>
    <xf numFmtId="0" fontId="83" fillId="11" borderId="40" xfId="0" applyFont="1" applyFill="1" applyBorder="1" applyAlignment="1">
      <alignment horizontal="left" vertical="center" shrinkToFit="1"/>
    </xf>
    <xf numFmtId="0" fontId="107" fillId="11" borderId="125" xfId="0" applyFont="1" applyFill="1" applyBorder="1" applyAlignment="1">
      <alignment horizontal="left" vertical="center" shrinkToFit="1"/>
    </xf>
    <xf numFmtId="0" fontId="107" fillId="11" borderId="131" xfId="0" applyFont="1" applyFill="1" applyBorder="1" applyAlignment="1">
      <alignment horizontal="left" vertical="center" shrinkToFit="1"/>
    </xf>
    <xf numFmtId="0" fontId="99" fillId="0" borderId="9" xfId="0" applyFont="1" applyBorder="1" applyAlignment="1">
      <alignment horizontal="center" vertical="center"/>
    </xf>
    <xf numFmtId="0" fontId="50" fillId="11" borderId="0" xfId="0" applyFont="1" applyFill="1"/>
    <xf numFmtId="0" fontId="50" fillId="11" borderId="1" xfId="0" applyFont="1" applyFill="1" applyBorder="1"/>
    <xf numFmtId="0" fontId="94" fillId="0" borderId="0" xfId="0" applyFont="1"/>
    <xf numFmtId="0" fontId="92" fillId="0" borderId="0" xfId="0" applyFont="1"/>
    <xf numFmtId="14" fontId="51" fillId="0" borderId="0" xfId="0" applyNumberFormat="1" applyFont="1" applyAlignment="1">
      <alignment horizontal="left" vertical="center"/>
    </xf>
    <xf numFmtId="0" fontId="99" fillId="0" borderId="1" xfId="0" applyFont="1" applyBorder="1" applyAlignment="1">
      <alignment horizontal="center" vertical="center"/>
    </xf>
    <xf numFmtId="49" fontId="99" fillId="45" borderId="1" xfId="0" applyNumberFormat="1" applyFont="1" applyFill="1" applyBorder="1" applyAlignment="1">
      <alignment horizontal="center" vertical="center"/>
    </xf>
    <xf numFmtId="49" fontId="51" fillId="11" borderId="1" xfId="0" applyNumberFormat="1" applyFont="1" applyFill="1" applyBorder="1" applyAlignment="1">
      <alignment horizontal="left" vertical="center"/>
    </xf>
    <xf numFmtId="0" fontId="0" fillId="11" borderId="0" xfId="0" applyFill="1"/>
    <xf numFmtId="177" fontId="38" fillId="11" borderId="124" xfId="0" applyNumberFormat="1" applyFont="1" applyFill="1" applyBorder="1" applyAlignment="1">
      <alignment horizontal="left" vertical="center"/>
    </xf>
    <xf numFmtId="177" fontId="38" fillId="11" borderId="51" xfId="0" applyNumberFormat="1" applyFont="1" applyFill="1" applyBorder="1" applyAlignment="1">
      <alignment horizontal="center" vertical="center"/>
    </xf>
    <xf numFmtId="177" fontId="38" fillId="11" borderId="51" xfId="0" applyNumberFormat="1" applyFont="1" applyFill="1" applyBorder="1" applyAlignment="1">
      <alignment horizontal="left" vertical="center"/>
    </xf>
    <xf numFmtId="177" fontId="38" fillId="11" borderId="103" xfId="0" applyNumberFormat="1" applyFont="1" applyFill="1" applyBorder="1" applyAlignment="1">
      <alignment horizontal="left" vertical="center"/>
    </xf>
    <xf numFmtId="177" fontId="38" fillId="11" borderId="123" xfId="0" applyNumberFormat="1" applyFont="1" applyFill="1" applyBorder="1" applyAlignment="1">
      <alignment horizontal="center" vertical="center"/>
    </xf>
    <xf numFmtId="177" fontId="38" fillId="11" borderId="123" xfId="0" applyNumberFormat="1" applyFont="1" applyFill="1" applyBorder="1" applyAlignment="1">
      <alignment horizontal="left" vertical="center"/>
    </xf>
    <xf numFmtId="177" fontId="91" fillId="11" borderId="61" xfId="0" applyNumberFormat="1" applyFont="1" applyFill="1" applyBorder="1" applyAlignment="1">
      <alignment horizontal="center" vertical="center"/>
    </xf>
    <xf numFmtId="177" fontId="91" fillId="11" borderId="123" xfId="0" applyNumberFormat="1" applyFont="1" applyFill="1" applyBorder="1" applyAlignment="1">
      <alignment horizontal="center" vertical="center"/>
    </xf>
    <xf numFmtId="178" fontId="51" fillId="11" borderId="101" xfId="0" applyNumberFormat="1" applyFont="1" applyFill="1" applyBorder="1" applyAlignment="1">
      <alignment horizontal="center" vertical="center"/>
    </xf>
    <xf numFmtId="178" fontId="51" fillId="11" borderId="100" xfId="0" applyNumberFormat="1" applyFont="1" applyFill="1" applyBorder="1" applyAlignment="1">
      <alignment horizontal="center" vertical="center"/>
    </xf>
    <xf numFmtId="0" fontId="38" fillId="11" borderId="0" xfId="0" applyFont="1" applyFill="1"/>
    <xf numFmtId="0" fontId="38" fillId="11" borderId="0" xfId="0" applyFont="1" applyFill="1" applyAlignment="1">
      <alignment horizontal="center" vertical="center"/>
    </xf>
    <xf numFmtId="0" fontId="51" fillId="11" borderId="0" xfId="0" applyFont="1" applyFill="1" applyAlignment="1">
      <alignment horizontal="center"/>
    </xf>
    <xf numFmtId="177" fontId="50" fillId="11" borderId="95" xfId="0" applyNumberFormat="1" applyFont="1" applyFill="1" applyBorder="1" applyAlignment="1">
      <alignment horizontal="left" vertical="center"/>
    </xf>
    <xf numFmtId="177" fontId="52" fillId="11" borderId="0" xfId="0" applyNumberFormat="1" applyFont="1" applyFill="1" applyAlignment="1">
      <alignment horizontal="center" vertical="center"/>
    </xf>
    <xf numFmtId="177" fontId="52" fillId="11" borderId="0" xfId="0" applyNumberFormat="1" applyFont="1" applyFill="1" applyAlignment="1">
      <alignment horizontal="left" vertical="center"/>
    </xf>
    <xf numFmtId="177" fontId="50" fillId="11" borderId="99" xfId="0" applyNumberFormat="1" applyFont="1" applyFill="1" applyBorder="1" applyAlignment="1">
      <alignment horizontal="left" vertical="center"/>
    </xf>
    <xf numFmtId="177" fontId="52" fillId="11" borderId="102" xfId="0" applyNumberFormat="1" applyFont="1" applyFill="1" applyBorder="1" applyAlignment="1">
      <alignment horizontal="center" vertical="center"/>
    </xf>
    <xf numFmtId="177" fontId="52" fillId="11" borderId="102" xfId="0" applyNumberFormat="1" applyFont="1" applyFill="1" applyBorder="1" applyAlignment="1">
      <alignment horizontal="left" vertical="center"/>
    </xf>
    <xf numFmtId="177" fontId="50" fillId="11" borderId="42" xfId="0" applyNumberFormat="1" applyFont="1" applyFill="1" applyBorder="1" applyAlignment="1">
      <alignment horizontal="left" vertical="center" wrapText="1"/>
    </xf>
    <xf numFmtId="177" fontId="50" fillId="11" borderId="42" xfId="0" applyNumberFormat="1" applyFont="1" applyFill="1" applyBorder="1" applyAlignment="1">
      <alignment horizontal="center" vertical="center"/>
    </xf>
    <xf numFmtId="177" fontId="50" fillId="11" borderId="102" xfId="0" applyNumberFormat="1" applyFont="1" applyFill="1" applyBorder="1" applyAlignment="1">
      <alignment horizontal="left" vertical="center"/>
    </xf>
    <xf numFmtId="178" fontId="39" fillId="11" borderId="110" xfId="0" applyNumberFormat="1" applyFont="1" applyFill="1" applyBorder="1" applyAlignment="1">
      <alignment horizontal="center" vertical="center"/>
    </xf>
    <xf numFmtId="178" fontId="89" fillId="11" borderId="63" xfId="0" applyNumberFormat="1" applyFont="1" applyFill="1" applyBorder="1" applyAlignment="1">
      <alignment horizontal="center" vertical="center"/>
    </xf>
    <xf numFmtId="0" fontId="39" fillId="11" borderId="0" xfId="0" applyFont="1" applyFill="1"/>
    <xf numFmtId="0" fontId="89" fillId="11" borderId="0" xfId="0" applyFont="1" applyFill="1"/>
    <xf numFmtId="0" fontId="89" fillId="11" borderId="0" xfId="0" applyFont="1" applyFill="1" applyAlignment="1">
      <alignment horizontal="center" vertical="center"/>
    </xf>
    <xf numFmtId="0" fontId="39" fillId="11" borderId="0" xfId="0" applyFont="1" applyFill="1" applyAlignment="1">
      <alignment horizontal="center"/>
    </xf>
    <xf numFmtId="177" fontId="50" fillId="11" borderId="47" xfId="0" applyNumberFormat="1" applyFont="1" applyFill="1" applyBorder="1" applyAlignment="1">
      <alignment horizontal="left" vertical="center"/>
    </xf>
    <xf numFmtId="177" fontId="52" fillId="11" borderId="36" xfId="0" applyNumberFormat="1" applyFont="1" applyFill="1" applyBorder="1" applyAlignment="1">
      <alignment horizontal="center" vertical="center"/>
    </xf>
    <xf numFmtId="177" fontId="52" fillId="11" borderId="36" xfId="0" applyNumberFormat="1" applyFont="1" applyFill="1" applyBorder="1" applyAlignment="1">
      <alignment horizontal="left" vertical="center"/>
    </xf>
    <xf numFmtId="177" fontId="50" fillId="11" borderId="24" xfId="0" applyNumberFormat="1" applyFont="1" applyFill="1" applyBorder="1" applyAlignment="1">
      <alignment horizontal="left" vertical="center" wrapText="1"/>
    </xf>
    <xf numFmtId="177" fontId="50" fillId="11" borderId="24" xfId="0" applyNumberFormat="1" applyFont="1" applyFill="1" applyBorder="1" applyAlignment="1">
      <alignment horizontal="center" vertical="center"/>
    </xf>
    <xf numFmtId="177" fontId="50" fillId="11" borderId="36" xfId="0" applyNumberFormat="1" applyFont="1" applyFill="1" applyBorder="1" applyAlignment="1">
      <alignment horizontal="left" vertical="center"/>
    </xf>
    <xf numFmtId="0" fontId="50" fillId="11" borderId="36" xfId="0" applyFont="1" applyFill="1" applyBorder="1"/>
    <xf numFmtId="178" fontId="39" fillId="11" borderId="106" xfId="0" applyNumberFormat="1" applyFont="1" applyFill="1" applyBorder="1" applyAlignment="1">
      <alignment horizontal="center" vertical="center"/>
    </xf>
    <xf numFmtId="177" fontId="50" fillId="11" borderId="41" xfId="0" applyNumberFormat="1" applyFont="1" applyFill="1" applyBorder="1" applyAlignment="1">
      <alignment horizontal="left" vertical="center"/>
    </xf>
    <xf numFmtId="177" fontId="52" fillId="11" borderId="51" xfId="0" applyNumberFormat="1" applyFont="1" applyFill="1" applyBorder="1" applyAlignment="1">
      <alignment horizontal="center" vertical="center"/>
    </xf>
    <xf numFmtId="177" fontId="52" fillId="11" borderId="51" xfId="0" applyNumberFormat="1" applyFont="1" applyFill="1" applyBorder="1" applyAlignment="1">
      <alignment horizontal="left" vertical="center"/>
    </xf>
    <xf numFmtId="177" fontId="50" fillId="11" borderId="43" xfId="0" applyNumberFormat="1" applyFont="1" applyFill="1" applyBorder="1" applyAlignment="1">
      <alignment horizontal="left" vertical="center" wrapText="1"/>
    </xf>
    <xf numFmtId="0" fontId="50" fillId="11" borderId="102" xfId="0" applyFont="1" applyFill="1" applyBorder="1"/>
    <xf numFmtId="178" fontId="39" fillId="11" borderId="98" xfId="0" applyNumberFormat="1" applyFont="1" applyFill="1" applyBorder="1" applyAlignment="1">
      <alignment horizontal="center" vertical="center"/>
    </xf>
    <xf numFmtId="0" fontId="90" fillId="11" borderId="0" xfId="0" applyFont="1" applyFill="1"/>
    <xf numFmtId="177" fontId="50" fillId="11" borderId="1" xfId="0" applyNumberFormat="1" applyFont="1" applyFill="1" applyBorder="1" applyAlignment="1">
      <alignment horizontal="left" vertical="center" wrapText="1"/>
    </xf>
    <xf numFmtId="0" fontId="50" fillId="11" borderId="0" xfId="0" applyFont="1" applyFill="1" applyAlignment="1">
      <alignment horizontal="center"/>
    </xf>
    <xf numFmtId="0" fontId="50" fillId="11" borderId="32" xfId="0" applyFont="1" applyFill="1" applyBorder="1"/>
    <xf numFmtId="0" fontId="50" fillId="11" borderId="1" xfId="0" applyFont="1" applyFill="1" applyBorder="1" applyAlignment="1">
      <alignment horizontal="center"/>
    </xf>
    <xf numFmtId="177" fontId="50" fillId="11" borderId="95" xfId="3" applyNumberFormat="1" applyFont="1" applyFill="1" applyBorder="1" applyAlignment="1">
      <alignment horizontal="left" vertical="center"/>
    </xf>
    <xf numFmtId="177" fontId="52" fillId="11" borderId="0" xfId="3" applyNumberFormat="1" applyFont="1" applyFill="1" applyAlignment="1">
      <alignment horizontal="center" vertical="center"/>
    </xf>
    <xf numFmtId="177" fontId="52" fillId="11" borderId="0" xfId="3" applyNumberFormat="1" applyFont="1" applyFill="1" applyAlignment="1">
      <alignment horizontal="left" vertical="center"/>
    </xf>
    <xf numFmtId="177" fontId="50" fillId="11" borderId="4" xfId="0" applyNumberFormat="1" applyFont="1" applyFill="1" applyBorder="1" applyAlignment="1">
      <alignment horizontal="left" vertical="center" wrapText="1"/>
    </xf>
    <xf numFmtId="177" fontId="50" fillId="11" borderId="0" xfId="0" applyNumberFormat="1" applyFont="1" applyFill="1" applyAlignment="1">
      <alignment horizontal="left" vertical="center"/>
    </xf>
    <xf numFmtId="177" fontId="50" fillId="11" borderId="47" xfId="3" applyNumberFormat="1" applyFont="1" applyFill="1" applyBorder="1" applyAlignment="1">
      <alignment horizontal="center" vertical="center"/>
    </xf>
    <xf numFmtId="177" fontId="52" fillId="11" borderId="36" xfId="3" applyNumberFormat="1" applyFont="1" applyFill="1" applyBorder="1" applyAlignment="1">
      <alignment horizontal="center" vertical="center"/>
    </xf>
    <xf numFmtId="177" fontId="52" fillId="11" borderId="36" xfId="3" applyNumberFormat="1" applyFont="1" applyFill="1" applyBorder="1" applyAlignment="1">
      <alignment horizontal="left" vertical="center"/>
    </xf>
    <xf numFmtId="178" fontId="89" fillId="11" borderId="137" xfId="0" applyNumberFormat="1" applyFont="1" applyFill="1" applyBorder="1" applyAlignment="1">
      <alignment horizontal="center" vertical="center"/>
    </xf>
    <xf numFmtId="178" fontId="39" fillId="11" borderId="0" xfId="0" applyNumberFormat="1" applyFont="1" applyFill="1" applyAlignment="1">
      <alignment horizontal="center" vertical="center"/>
    </xf>
    <xf numFmtId="178" fontId="89" fillId="11" borderId="0" xfId="0" applyNumberFormat="1" applyFont="1" applyFill="1" applyAlignment="1">
      <alignment horizontal="center" vertical="center"/>
    </xf>
    <xf numFmtId="177" fontId="50" fillId="11" borderId="0" xfId="3" applyNumberFormat="1" applyFont="1" applyFill="1" applyAlignment="1">
      <alignment horizontal="left" vertical="center"/>
    </xf>
    <xf numFmtId="177" fontId="50" fillId="11" borderId="8" xfId="0" applyNumberFormat="1" applyFont="1" applyFill="1" applyBorder="1" applyAlignment="1">
      <alignment horizontal="left" vertical="center" wrapText="1"/>
    </xf>
    <xf numFmtId="178" fontId="39" fillId="11" borderId="63" xfId="0" applyNumberFormat="1" applyFont="1" applyFill="1" applyBorder="1" applyAlignment="1">
      <alignment horizontal="center" vertical="center"/>
    </xf>
    <xf numFmtId="0" fontId="89" fillId="11" borderId="0" xfId="0" applyFont="1" applyFill="1" applyAlignment="1">
      <alignment horizontal="center"/>
    </xf>
    <xf numFmtId="177" fontId="50" fillId="11" borderId="14" xfId="0" applyNumberFormat="1" applyFont="1" applyFill="1" applyBorder="1" applyAlignment="1">
      <alignment horizontal="center" vertical="center"/>
    </xf>
    <xf numFmtId="0" fontId="51" fillId="11" borderId="16" xfId="0" applyFont="1" applyFill="1" applyBorder="1"/>
    <xf numFmtId="0" fontId="50" fillId="11" borderId="15" xfId="0" applyFont="1" applyFill="1" applyBorder="1"/>
    <xf numFmtId="177" fontId="50" fillId="11" borderId="15" xfId="0" applyNumberFormat="1" applyFont="1" applyFill="1" applyBorder="1" applyAlignment="1">
      <alignment horizontal="left" vertical="center"/>
    </xf>
    <xf numFmtId="178" fontId="39" fillId="11" borderId="113" xfId="0" applyNumberFormat="1" applyFont="1" applyFill="1" applyBorder="1" applyAlignment="1">
      <alignment horizontal="center" vertical="center"/>
    </xf>
    <xf numFmtId="177" fontId="50" fillId="11" borderId="48" xfId="0" applyNumberFormat="1" applyFont="1" applyFill="1" applyBorder="1" applyAlignment="1">
      <alignment horizontal="left" vertical="center"/>
    </xf>
    <xf numFmtId="0" fontId="50" fillId="11" borderId="5" xfId="0" applyFont="1" applyFill="1" applyBorder="1"/>
    <xf numFmtId="0" fontId="51" fillId="11" borderId="5" xfId="0" applyFont="1" applyFill="1" applyBorder="1" applyAlignment="1">
      <alignment horizontal="center" vertical="center"/>
    </xf>
    <xf numFmtId="177" fontId="50" fillId="11" borderId="5" xfId="0" applyNumberFormat="1" applyFont="1" applyFill="1" applyBorder="1" applyAlignment="1">
      <alignment horizontal="left" vertical="center"/>
    </xf>
    <xf numFmtId="178" fontId="39" fillId="11" borderId="111" xfId="0" applyNumberFormat="1" applyFont="1" applyFill="1" applyBorder="1" applyAlignment="1">
      <alignment horizontal="center" vertical="center"/>
    </xf>
    <xf numFmtId="177" fontId="50" fillId="11" borderId="95" xfId="3" applyNumberFormat="1" applyFont="1" applyFill="1" applyBorder="1" applyAlignment="1">
      <alignment horizontal="center" vertical="center"/>
    </xf>
    <xf numFmtId="177" fontId="50" fillId="11" borderId="10" xfId="0" applyNumberFormat="1" applyFont="1" applyFill="1" applyBorder="1" applyAlignment="1">
      <alignment horizontal="left" vertical="center" wrapText="1"/>
    </xf>
    <xf numFmtId="177" fontId="50" fillId="11" borderId="8" xfId="0" applyNumberFormat="1" applyFont="1" applyFill="1" applyBorder="1" applyAlignment="1">
      <alignment horizontal="center" vertical="center"/>
    </xf>
    <xf numFmtId="177" fontId="50" fillId="11" borderId="0" xfId="3" applyNumberFormat="1" applyFont="1" applyFill="1" applyAlignment="1">
      <alignment horizontal="center" vertical="center"/>
    </xf>
    <xf numFmtId="177" fontId="50" fillId="11" borderId="1" xfId="0" applyNumberFormat="1" applyFont="1" applyFill="1" applyBorder="1" applyAlignment="1">
      <alignment horizontal="center" vertical="center"/>
    </xf>
    <xf numFmtId="0" fontId="51" fillId="11" borderId="63" xfId="0" applyFont="1" applyFill="1" applyBorder="1"/>
    <xf numFmtId="178" fontId="39" fillId="11" borderId="0" xfId="0" applyNumberFormat="1" applyFont="1" applyFill="1" applyAlignment="1">
      <alignment horizontal="right" vertical="center"/>
    </xf>
    <xf numFmtId="177" fontId="50" fillId="11" borderId="12" xfId="0" applyNumberFormat="1" applyFont="1" applyFill="1" applyBorder="1" applyAlignment="1">
      <alignment horizontal="left" vertical="center" wrapText="1"/>
    </xf>
    <xf numFmtId="177" fontId="92" fillId="11" borderId="15" xfId="0" applyNumberFormat="1" applyFont="1" applyFill="1" applyBorder="1" applyAlignment="1">
      <alignment horizontal="left" vertical="center"/>
    </xf>
    <xf numFmtId="177" fontId="52" fillId="11" borderId="97" xfId="3" applyNumberFormat="1" applyFont="1" applyFill="1" applyBorder="1" applyAlignment="1">
      <alignment horizontal="left" vertical="center"/>
    </xf>
    <xf numFmtId="177" fontId="50" fillId="11" borderId="4" xfId="0" applyNumberFormat="1" applyFont="1" applyFill="1" applyBorder="1" applyAlignment="1">
      <alignment horizontal="center" vertical="center"/>
    </xf>
    <xf numFmtId="177" fontId="50" fillId="11" borderId="32" xfId="0" applyNumberFormat="1" applyFont="1" applyFill="1" applyBorder="1" applyAlignment="1">
      <alignment horizontal="center" vertical="center"/>
    </xf>
    <xf numFmtId="177" fontId="50" fillId="11" borderId="36" xfId="3" applyNumberFormat="1" applyFont="1" applyFill="1" applyBorder="1" applyAlignment="1">
      <alignment horizontal="center" vertical="center"/>
    </xf>
    <xf numFmtId="0" fontId="51" fillId="11" borderId="36" xfId="0" applyFont="1" applyFill="1" applyBorder="1"/>
    <xf numFmtId="0" fontId="50" fillId="11" borderId="25" xfId="0" applyFont="1" applyFill="1" applyBorder="1" applyAlignment="1">
      <alignment horizontal="center" vertical="center"/>
    </xf>
    <xf numFmtId="177" fontId="50" fillId="11" borderId="99" xfId="3" applyNumberFormat="1" applyFont="1" applyFill="1" applyBorder="1" applyAlignment="1">
      <alignment horizontal="left" vertical="center"/>
    </xf>
    <xf numFmtId="177" fontId="52" fillId="11" borderId="102" xfId="3" applyNumberFormat="1" applyFont="1" applyFill="1" applyBorder="1" applyAlignment="1">
      <alignment horizontal="center" vertical="center"/>
    </xf>
    <xf numFmtId="177" fontId="52" fillId="11" borderId="102" xfId="3" applyNumberFormat="1" applyFont="1" applyFill="1" applyBorder="1" applyAlignment="1">
      <alignment horizontal="left" vertical="center"/>
    </xf>
    <xf numFmtId="177" fontId="52" fillId="11" borderId="33" xfId="3" applyNumberFormat="1" applyFont="1" applyFill="1" applyBorder="1" applyAlignment="1">
      <alignment horizontal="left" vertical="center"/>
    </xf>
    <xf numFmtId="177" fontId="50" fillId="11" borderId="105" xfId="0" applyNumberFormat="1" applyFont="1" applyFill="1" applyBorder="1" applyAlignment="1">
      <alignment horizontal="left" vertical="center"/>
    </xf>
    <xf numFmtId="177" fontId="50" fillId="11" borderId="9" xfId="0" applyNumberFormat="1" applyFont="1" applyFill="1" applyBorder="1" applyAlignment="1">
      <alignment horizontal="center" vertical="center"/>
    </xf>
    <xf numFmtId="177" fontId="50" fillId="11" borderId="9" xfId="0" applyNumberFormat="1" applyFont="1" applyFill="1" applyBorder="1" applyAlignment="1">
      <alignment horizontal="left" vertical="center" wrapText="1"/>
    </xf>
    <xf numFmtId="177" fontId="50" fillId="11" borderId="62" xfId="0" applyNumberFormat="1" applyFont="1" applyFill="1" applyBorder="1" applyAlignment="1">
      <alignment horizontal="left" vertical="center"/>
    </xf>
    <xf numFmtId="177" fontId="50" fillId="11" borderId="99" xfId="0" applyNumberFormat="1" applyFont="1" applyFill="1" applyBorder="1" applyAlignment="1">
      <alignment horizontal="left" vertical="center" wrapText="1"/>
    </xf>
    <xf numFmtId="177" fontId="52" fillId="11" borderId="102" xfId="0" applyNumberFormat="1" applyFont="1" applyFill="1" applyBorder="1" applyAlignment="1">
      <alignment horizontal="center" vertical="center" wrapText="1"/>
    </xf>
    <xf numFmtId="177" fontId="50" fillId="11" borderId="120" xfId="0" applyNumberFormat="1" applyFont="1" applyFill="1" applyBorder="1" applyAlignment="1">
      <alignment horizontal="left" vertical="center" wrapText="1"/>
    </xf>
    <xf numFmtId="177" fontId="50" fillId="11" borderId="105" xfId="0" applyNumberFormat="1" applyFont="1" applyFill="1" applyBorder="1" applyAlignment="1">
      <alignment horizontal="left" vertical="center" wrapText="1"/>
    </xf>
    <xf numFmtId="177" fontId="50" fillId="11" borderId="102" xfId="0" applyNumberFormat="1" applyFont="1" applyFill="1" applyBorder="1" applyAlignment="1">
      <alignment horizontal="left" vertical="center" wrapText="1"/>
    </xf>
    <xf numFmtId="0" fontId="51" fillId="11" borderId="102" xfId="0" applyFont="1" applyFill="1" applyBorder="1" applyAlignment="1">
      <alignment horizontal="left" vertical="center"/>
    </xf>
    <xf numFmtId="0" fontId="50" fillId="11" borderId="43" xfId="0" applyFont="1" applyFill="1" applyBorder="1" applyAlignment="1">
      <alignment horizontal="left" vertical="center"/>
    </xf>
    <xf numFmtId="177" fontId="52" fillId="11" borderId="95" xfId="0" applyNumberFormat="1" applyFont="1" applyFill="1" applyBorder="1" applyAlignment="1">
      <alignment horizontal="left" vertical="center" wrapText="1"/>
    </xf>
    <xf numFmtId="177" fontId="52" fillId="11" borderId="0" xfId="0" applyNumberFormat="1" applyFont="1" applyFill="1" applyAlignment="1">
      <alignment horizontal="center" vertical="center" wrapText="1"/>
    </xf>
    <xf numFmtId="177" fontId="50" fillId="11" borderId="118" xfId="0" applyNumberFormat="1" applyFont="1" applyFill="1" applyBorder="1" applyAlignment="1">
      <alignment horizontal="left" vertical="center" wrapText="1"/>
    </xf>
    <xf numFmtId="177" fontId="52" fillId="11" borderId="95" xfId="0" applyNumberFormat="1" applyFont="1" applyFill="1" applyBorder="1" applyAlignment="1">
      <alignment horizontal="center" vertical="center" wrapText="1"/>
    </xf>
    <xf numFmtId="177" fontId="50" fillId="11" borderId="16" xfId="0" applyNumberFormat="1" applyFont="1" applyFill="1" applyBorder="1" applyAlignment="1">
      <alignment horizontal="left" vertical="center" wrapText="1"/>
    </xf>
    <xf numFmtId="177" fontId="50" fillId="11" borderId="15" xfId="0" applyNumberFormat="1" applyFont="1" applyFill="1" applyBorder="1" applyAlignment="1">
      <alignment horizontal="left" vertical="center" wrapText="1"/>
    </xf>
    <xf numFmtId="177" fontId="50" fillId="11" borderId="14" xfId="0" applyNumberFormat="1" applyFont="1" applyFill="1" applyBorder="1" applyAlignment="1">
      <alignment horizontal="left" vertical="center" wrapText="1"/>
    </xf>
    <xf numFmtId="177" fontId="50" fillId="11" borderId="95" xfId="0" applyNumberFormat="1" applyFont="1" applyFill="1" applyBorder="1" applyAlignment="1">
      <alignment horizontal="left" vertical="center" wrapText="1"/>
    </xf>
    <xf numFmtId="177" fontId="50" fillId="11" borderId="32" xfId="0" applyNumberFormat="1" applyFont="1" applyFill="1" applyBorder="1" applyAlignment="1">
      <alignment horizontal="left" vertical="center" wrapText="1"/>
    </xf>
    <xf numFmtId="177" fontId="50" fillId="11" borderId="0" xfId="0" applyNumberFormat="1" applyFont="1" applyFill="1" applyAlignment="1">
      <alignment horizontal="left" vertical="center" wrapText="1"/>
    </xf>
    <xf numFmtId="177" fontId="50" fillId="11" borderId="48" xfId="0" applyNumberFormat="1" applyFont="1" applyFill="1" applyBorder="1" applyAlignment="1">
      <alignment horizontal="left" vertical="center" wrapText="1"/>
    </xf>
    <xf numFmtId="177" fontId="60" fillId="11" borderId="1" xfId="0" applyNumberFormat="1" applyFont="1" applyFill="1" applyBorder="1" applyAlignment="1">
      <alignment horizontal="center" vertical="center"/>
    </xf>
    <xf numFmtId="177" fontId="50" fillId="11" borderId="117" xfId="0" applyNumberFormat="1" applyFont="1" applyFill="1" applyBorder="1" applyAlignment="1">
      <alignment horizontal="left" vertical="center" wrapText="1"/>
    </xf>
    <xf numFmtId="177" fontId="50" fillId="11" borderId="5" xfId="0" applyNumberFormat="1" applyFont="1" applyFill="1" applyBorder="1" applyAlignment="1">
      <alignment horizontal="left" vertical="center" wrapText="1"/>
    </xf>
    <xf numFmtId="177" fontId="50" fillId="11" borderId="2" xfId="0" applyNumberFormat="1" applyFont="1" applyFill="1" applyBorder="1" applyAlignment="1">
      <alignment horizontal="left" vertical="center" wrapText="1"/>
    </xf>
    <xf numFmtId="0" fontId="95" fillId="11" borderId="0" xfId="0" applyFont="1" applyFill="1"/>
    <xf numFmtId="177" fontId="50" fillId="11" borderId="13" xfId="0" applyNumberFormat="1" applyFont="1" applyFill="1" applyBorder="1" applyAlignment="1">
      <alignment horizontal="left" vertical="center"/>
    </xf>
    <xf numFmtId="177" fontId="50" fillId="11" borderId="3" xfId="0" applyNumberFormat="1" applyFont="1" applyFill="1" applyBorder="1" applyAlignment="1">
      <alignment horizontal="left" vertical="center"/>
    </xf>
    <xf numFmtId="0" fontId="50" fillId="11" borderId="1" xfId="0" applyFont="1" applyFill="1" applyBorder="1" applyAlignment="1">
      <alignment horizontal="center" vertical="center"/>
    </xf>
    <xf numFmtId="0" fontId="50" fillId="11" borderId="14" xfId="0" applyFont="1" applyFill="1" applyBorder="1" applyAlignment="1">
      <alignment vertical="center"/>
    </xf>
    <xf numFmtId="177" fontId="52" fillId="11" borderId="47" xfId="0" applyNumberFormat="1" applyFont="1" applyFill="1" applyBorder="1" applyAlignment="1">
      <alignment horizontal="center" vertical="center" wrapText="1"/>
    </xf>
    <xf numFmtId="177" fontId="52" fillId="11" borderId="36" xfId="0" applyNumberFormat="1" applyFont="1" applyFill="1" applyBorder="1" applyAlignment="1">
      <alignment horizontal="center" vertical="center" wrapText="1"/>
    </xf>
    <xf numFmtId="177" fontId="91" fillId="11" borderId="47" xfId="0" applyNumberFormat="1" applyFont="1" applyFill="1" applyBorder="1" applyAlignment="1">
      <alignment horizontal="left" vertical="center" wrapText="1"/>
    </xf>
    <xf numFmtId="177" fontId="91" fillId="11" borderId="32" xfId="0" applyNumberFormat="1" applyFont="1" applyFill="1" applyBorder="1" applyAlignment="1">
      <alignment horizontal="left" vertical="center" wrapText="1"/>
    </xf>
    <xf numFmtId="177" fontId="91" fillId="11" borderId="0" xfId="0" applyNumberFormat="1" applyFont="1" applyFill="1" applyAlignment="1">
      <alignment horizontal="left" vertical="center" wrapText="1"/>
    </xf>
    <xf numFmtId="177" fontId="91" fillId="11" borderId="24" xfId="0" applyNumberFormat="1" applyFont="1" applyFill="1" applyBorder="1" applyAlignment="1">
      <alignment horizontal="left" vertical="center" wrapText="1"/>
    </xf>
    <xf numFmtId="177" fontId="50" fillId="11" borderId="34" xfId="0" applyNumberFormat="1" applyFont="1" applyFill="1" applyBorder="1" applyAlignment="1">
      <alignment horizontal="center" vertical="center"/>
    </xf>
    <xf numFmtId="178" fontId="101" fillId="11" borderId="0" xfId="0" applyNumberFormat="1" applyFont="1" applyFill="1" applyAlignment="1">
      <alignment horizontal="center" vertical="center"/>
    </xf>
    <xf numFmtId="177" fontId="52" fillId="11" borderId="95" xfId="0" applyNumberFormat="1" applyFont="1" applyFill="1" applyBorder="1" applyAlignment="1">
      <alignment horizontal="center" vertical="center"/>
    </xf>
    <xf numFmtId="177" fontId="52" fillId="11" borderId="40" xfId="0" applyNumberFormat="1" applyFont="1" applyFill="1" applyBorder="1" applyAlignment="1">
      <alignment horizontal="center" vertical="center"/>
    </xf>
    <xf numFmtId="177" fontId="50" fillId="11" borderId="118" xfId="0" applyNumberFormat="1" applyFont="1" applyFill="1" applyBorder="1" applyAlignment="1">
      <alignment horizontal="left" vertical="center"/>
    </xf>
    <xf numFmtId="177" fontId="50" fillId="11" borderId="102" xfId="0" applyNumberFormat="1" applyFont="1" applyFill="1" applyBorder="1" applyAlignment="1">
      <alignment vertical="top"/>
    </xf>
    <xf numFmtId="177" fontId="50" fillId="11" borderId="105" xfId="0" applyNumberFormat="1" applyFont="1" applyFill="1" applyBorder="1" applyAlignment="1">
      <alignment vertical="top"/>
    </xf>
    <xf numFmtId="177" fontId="89" fillId="11" borderId="63" xfId="0" applyNumberFormat="1" applyFont="1" applyFill="1" applyBorder="1" applyAlignment="1">
      <alignment horizontal="center" vertical="center"/>
    </xf>
    <xf numFmtId="177" fontId="50" fillId="11" borderId="0" xfId="0" applyNumberFormat="1" applyFont="1" applyFill="1" applyAlignment="1">
      <alignment vertical="top"/>
    </xf>
    <xf numFmtId="177" fontId="50" fillId="11" borderId="48" xfId="0" applyNumberFormat="1" applyFont="1" applyFill="1" applyBorder="1" applyAlignment="1">
      <alignment vertical="top"/>
    </xf>
    <xf numFmtId="177" fontId="50" fillId="11" borderId="5" xfId="0" applyNumberFormat="1" applyFont="1" applyFill="1" applyBorder="1" applyAlignment="1">
      <alignment vertical="top"/>
    </xf>
    <xf numFmtId="177" fontId="50" fillId="11" borderId="117" xfId="0" applyNumberFormat="1" applyFont="1" applyFill="1" applyBorder="1" applyAlignment="1">
      <alignment horizontal="left" vertical="center"/>
    </xf>
    <xf numFmtId="177" fontId="50" fillId="11" borderId="36" xfId="0" applyNumberFormat="1" applyFont="1" applyFill="1" applyBorder="1" applyAlignment="1">
      <alignment vertical="top"/>
    </xf>
    <xf numFmtId="178" fontId="39" fillId="11" borderId="96" xfId="0" applyNumberFormat="1" applyFont="1" applyFill="1" applyBorder="1" applyAlignment="1">
      <alignment horizontal="center" vertical="center"/>
    </xf>
    <xf numFmtId="177" fontId="50" fillId="11" borderId="52" xfId="0" applyNumberFormat="1" applyFont="1" applyFill="1" applyBorder="1" applyAlignment="1">
      <alignment horizontal="left" vertical="center" wrapText="1"/>
    </xf>
    <xf numFmtId="177" fontId="83" fillId="11" borderId="102" xfId="0" applyNumberFormat="1" applyFont="1" applyFill="1" applyBorder="1" applyAlignment="1">
      <alignment horizontal="left" vertical="center" wrapText="1"/>
    </xf>
    <xf numFmtId="178" fontId="39" fillId="11" borderId="101" xfId="0" applyNumberFormat="1" applyFont="1" applyFill="1" applyBorder="1" applyAlignment="1">
      <alignment horizontal="center" vertical="center"/>
    </xf>
    <xf numFmtId="177" fontId="50" fillId="11" borderId="32" xfId="0" applyNumberFormat="1" applyFont="1" applyFill="1" applyBorder="1" applyAlignment="1">
      <alignment vertical="top"/>
    </xf>
    <xf numFmtId="0" fontId="50" fillId="11" borderId="0" xfId="0" applyFont="1" applyFill="1" applyAlignment="1">
      <alignment vertical="center"/>
    </xf>
    <xf numFmtId="0" fontId="50" fillId="11" borderId="119" xfId="0" applyFont="1" applyFill="1" applyBorder="1"/>
    <xf numFmtId="177" fontId="50" fillId="11" borderId="62" xfId="0" applyNumberFormat="1" applyFont="1" applyFill="1" applyBorder="1" applyAlignment="1">
      <alignment vertical="top"/>
    </xf>
    <xf numFmtId="177" fontId="50" fillId="11" borderId="25" xfId="0" applyNumberFormat="1" applyFont="1" applyFill="1" applyBorder="1" applyAlignment="1">
      <alignment horizontal="left" vertical="center" wrapText="1"/>
    </xf>
    <xf numFmtId="177" fontId="51" fillId="11" borderId="24" xfId="0" applyNumberFormat="1" applyFont="1" applyFill="1" applyBorder="1" applyAlignment="1">
      <alignment horizontal="center" vertical="center"/>
    </xf>
    <xf numFmtId="177" fontId="50" fillId="11" borderId="52" xfId="0" applyNumberFormat="1" applyFont="1" applyFill="1" applyBorder="1" applyAlignment="1">
      <alignment vertical="top"/>
    </xf>
    <xf numFmtId="177" fontId="50" fillId="11" borderId="104" xfId="0" applyNumberFormat="1" applyFont="1" applyFill="1" applyBorder="1" applyAlignment="1">
      <alignment vertical="top"/>
    </xf>
    <xf numFmtId="177" fontId="50" fillId="11" borderId="143" xfId="0" applyNumberFormat="1" applyFont="1" applyFill="1" applyBorder="1" applyAlignment="1">
      <alignment vertical="top"/>
    </xf>
    <xf numFmtId="0" fontId="50" fillId="11" borderId="48" xfId="0" applyFont="1" applyFill="1" applyBorder="1" applyAlignment="1">
      <alignment horizontal="center" vertical="center"/>
    </xf>
    <xf numFmtId="0" fontId="50" fillId="11" borderId="0" xfId="0" applyFont="1" applyFill="1" applyAlignment="1">
      <alignment horizontal="center" vertical="center"/>
    </xf>
    <xf numFmtId="0" fontId="50" fillId="11" borderId="0" xfId="0" applyFont="1" applyFill="1" applyAlignment="1">
      <alignment vertical="top"/>
    </xf>
    <xf numFmtId="177" fontId="50" fillId="11" borderId="0" xfId="0" applyNumberFormat="1" applyFont="1" applyFill="1" applyAlignment="1">
      <alignment horizontal="center" vertical="center"/>
    </xf>
    <xf numFmtId="177" fontId="50" fillId="11" borderId="8" xfId="0" applyNumberFormat="1" applyFont="1" applyFill="1" applyBorder="1" applyAlignment="1">
      <alignment vertical="center" textRotation="255"/>
    </xf>
    <xf numFmtId="177" fontId="50" fillId="11" borderId="42" xfId="0" applyNumberFormat="1" applyFont="1" applyFill="1" applyBorder="1" applyAlignment="1">
      <alignment vertical="center" wrapText="1"/>
    </xf>
    <xf numFmtId="177" fontId="50" fillId="11" borderId="104" xfId="0" applyNumberFormat="1" applyFont="1" applyFill="1" applyBorder="1" applyAlignment="1">
      <alignment horizontal="left" vertical="center"/>
    </xf>
    <xf numFmtId="0" fontId="50" fillId="11" borderId="104" xfId="0" applyFont="1" applyFill="1" applyBorder="1"/>
    <xf numFmtId="178" fontId="39" fillId="11" borderId="114" xfId="0" applyNumberFormat="1" applyFont="1" applyFill="1" applyBorder="1" applyAlignment="1">
      <alignment horizontal="center" vertical="center"/>
    </xf>
    <xf numFmtId="177" fontId="50" fillId="11" borderId="10" xfId="0" applyNumberFormat="1" applyFont="1" applyFill="1" applyBorder="1" applyAlignment="1">
      <alignment horizontal="left" vertical="center"/>
    </xf>
    <xf numFmtId="177" fontId="50" fillId="11" borderId="48" xfId="0" applyNumberFormat="1" applyFont="1" applyFill="1" applyBorder="1" applyAlignment="1">
      <alignment horizontal="center" vertical="center"/>
    </xf>
    <xf numFmtId="177" fontId="50" fillId="11" borderId="1" xfId="0" applyNumberFormat="1" applyFont="1" applyFill="1" applyBorder="1" applyAlignment="1">
      <alignment vertical="center"/>
    </xf>
    <xf numFmtId="0" fontId="50" fillId="11" borderId="13" xfId="0" applyFont="1" applyFill="1" applyBorder="1"/>
    <xf numFmtId="178" fontId="39" fillId="11" borderId="136" xfId="0" applyNumberFormat="1" applyFont="1" applyFill="1" applyBorder="1" applyAlignment="1">
      <alignment horizontal="center" vertical="center"/>
    </xf>
    <xf numFmtId="0" fontId="92" fillId="11" borderId="5" xfId="0" applyFont="1" applyFill="1" applyBorder="1"/>
    <xf numFmtId="177" fontId="92" fillId="11" borderId="1" xfId="0" applyNumberFormat="1" applyFont="1" applyFill="1" applyBorder="1" applyAlignment="1">
      <alignment horizontal="left" vertical="center" wrapText="1"/>
    </xf>
    <xf numFmtId="177" fontId="50" fillId="11" borderId="15" xfId="0" applyNumberFormat="1" applyFont="1" applyFill="1" applyBorder="1" applyAlignment="1">
      <alignment vertical="center"/>
    </xf>
    <xf numFmtId="177" fontId="50" fillId="11" borderId="0" xfId="0" applyNumberFormat="1" applyFont="1" applyFill="1" applyAlignment="1">
      <alignment vertical="center"/>
    </xf>
    <xf numFmtId="177" fontId="50" fillId="11" borderId="5" xfId="0" applyNumberFormat="1" applyFont="1" applyFill="1" applyBorder="1" applyAlignment="1">
      <alignment vertical="center"/>
    </xf>
    <xf numFmtId="177" fontId="50" fillId="11" borderId="43" xfId="0" applyNumberFormat="1" applyFont="1" applyFill="1" applyBorder="1" applyAlignment="1">
      <alignment vertical="center" textRotation="255"/>
    </xf>
    <xf numFmtId="177" fontId="50" fillId="11" borderId="52" xfId="0" applyNumberFormat="1" applyFont="1" applyFill="1" applyBorder="1" applyAlignment="1">
      <alignment horizontal="center" vertical="center" wrapText="1"/>
    </xf>
    <xf numFmtId="0" fontId="51" fillId="11" borderId="104" xfId="0" applyFont="1" applyFill="1" applyBorder="1" applyAlignment="1">
      <alignment horizontal="left"/>
    </xf>
    <xf numFmtId="177" fontId="50" fillId="11" borderId="32" xfId="0" applyNumberFormat="1" applyFont="1" applyFill="1" applyBorder="1" applyAlignment="1">
      <alignment horizontal="center" vertical="center" wrapText="1"/>
    </xf>
    <xf numFmtId="0" fontId="92" fillId="11" borderId="0" xfId="0" applyFont="1" applyFill="1" applyAlignment="1">
      <alignment vertical="center"/>
    </xf>
    <xf numFmtId="0" fontId="92" fillId="11" borderId="0" xfId="0" applyFont="1" applyFill="1"/>
    <xf numFmtId="177" fontId="52" fillId="11" borderId="32" xfId="0" applyNumberFormat="1" applyFont="1" applyFill="1" applyBorder="1" applyAlignment="1">
      <alignment horizontal="center" vertical="center" wrapText="1"/>
    </xf>
    <xf numFmtId="0" fontId="92" fillId="11" borderId="13" xfId="0" applyFont="1" applyFill="1" applyBorder="1"/>
    <xf numFmtId="177" fontId="92" fillId="11" borderId="13" xfId="0" applyNumberFormat="1" applyFont="1" applyFill="1" applyBorder="1" applyAlignment="1">
      <alignment horizontal="left" vertical="center"/>
    </xf>
    <xf numFmtId="177" fontId="92" fillId="11" borderId="13" xfId="0" applyNumberFormat="1" applyFont="1" applyFill="1" applyBorder="1" applyAlignment="1">
      <alignment horizontal="center" vertical="center"/>
    </xf>
    <xf numFmtId="177" fontId="92" fillId="11" borderId="0" xfId="0" applyNumberFormat="1" applyFont="1" applyFill="1" applyAlignment="1">
      <alignment horizontal="left" vertical="center"/>
    </xf>
    <xf numFmtId="177" fontId="92" fillId="11" borderId="0" xfId="0" applyNumberFormat="1" applyFont="1" applyFill="1" applyAlignment="1">
      <alignment horizontal="center" vertical="center"/>
    </xf>
    <xf numFmtId="177" fontId="50" fillId="11" borderId="1" xfId="0" applyNumberFormat="1" applyFont="1" applyFill="1" applyBorder="1" applyAlignment="1">
      <alignment horizontal="left" vertical="center" shrinkToFit="1"/>
    </xf>
    <xf numFmtId="178" fontId="89" fillId="11" borderId="95" xfId="0" applyNumberFormat="1" applyFont="1" applyFill="1" applyBorder="1" applyAlignment="1">
      <alignment horizontal="center" vertical="center"/>
    </xf>
    <xf numFmtId="177" fontId="50" fillId="11" borderId="1" xfId="0" applyNumberFormat="1" applyFont="1" applyFill="1" applyBorder="1" applyAlignment="1">
      <alignment vertical="center" wrapText="1"/>
    </xf>
    <xf numFmtId="0" fontId="50" fillId="11" borderId="14" xfId="0" applyFont="1" applyFill="1" applyBorder="1"/>
    <xf numFmtId="177" fontId="50" fillId="11" borderId="13" xfId="0" applyNumberFormat="1" applyFont="1" applyFill="1" applyBorder="1" applyAlignment="1">
      <alignment vertical="center"/>
    </xf>
    <xf numFmtId="178" fontId="89" fillId="11" borderId="83" xfId="0" applyNumberFormat="1" applyFont="1" applyFill="1" applyBorder="1" applyAlignment="1">
      <alignment horizontal="center" vertical="center"/>
    </xf>
    <xf numFmtId="0" fontId="50" fillId="11" borderId="16" xfId="0" applyFont="1" applyFill="1" applyBorder="1" applyAlignment="1">
      <alignment horizontal="center"/>
    </xf>
    <xf numFmtId="0" fontId="50" fillId="11" borderId="16" xfId="0" applyFont="1" applyFill="1" applyBorder="1" applyAlignment="1">
      <alignment vertical="center"/>
    </xf>
    <xf numFmtId="0" fontId="94" fillId="11" borderId="15" xfId="0" applyFont="1" applyFill="1" applyBorder="1"/>
    <xf numFmtId="0" fontId="50" fillId="11" borderId="15" xfId="0" applyFont="1" applyFill="1" applyBorder="1" applyAlignment="1">
      <alignment horizontal="center"/>
    </xf>
    <xf numFmtId="0" fontId="50" fillId="11" borderId="0" xfId="0" applyFont="1" applyFill="1" applyAlignment="1">
      <alignment horizontal="left" vertical="center"/>
    </xf>
    <xf numFmtId="177" fontId="50" fillId="11" borderId="16" xfId="0" applyNumberFormat="1" applyFont="1" applyFill="1" applyBorder="1" applyAlignment="1">
      <alignment horizontal="center" vertical="center"/>
    </xf>
    <xf numFmtId="0" fontId="50" fillId="11" borderId="0" xfId="0" applyFont="1" applyFill="1" applyAlignment="1">
      <alignment horizontal="left" vertical="center" shrinkToFit="1"/>
    </xf>
    <xf numFmtId="0" fontId="50" fillId="11" borderId="16" xfId="0" applyFont="1" applyFill="1" applyBorder="1"/>
    <xf numFmtId="178" fontId="39" fillId="11" borderId="0" xfId="0" applyNumberFormat="1" applyFont="1" applyFill="1"/>
    <xf numFmtId="177" fontId="50" fillId="11" borderId="0" xfId="0" applyNumberFormat="1" applyFont="1" applyFill="1" applyAlignment="1">
      <alignment horizontal="left"/>
    </xf>
    <xf numFmtId="0" fontId="50" fillId="11" borderId="0" xfId="0" applyFont="1" applyFill="1" applyAlignment="1">
      <alignment horizontal="left"/>
    </xf>
    <xf numFmtId="178" fontId="51" fillId="11" borderId="0" xfId="0" applyNumberFormat="1" applyFont="1" applyFill="1" applyAlignment="1">
      <alignment horizontal="center"/>
    </xf>
    <xf numFmtId="0" fontId="50" fillId="11" borderId="48" xfId="0" applyFont="1" applyFill="1" applyBorder="1"/>
    <xf numFmtId="0" fontId="92" fillId="11" borderId="0" xfId="0" applyFont="1" applyFill="1" applyAlignment="1">
      <alignment horizontal="left"/>
    </xf>
    <xf numFmtId="0" fontId="92" fillId="11" borderId="32" xfId="0" applyFont="1" applyFill="1" applyBorder="1" applyAlignment="1">
      <alignment horizontal="left"/>
    </xf>
    <xf numFmtId="0" fontId="92" fillId="11" borderId="0" xfId="0" applyFont="1" applyFill="1" applyAlignment="1">
      <alignment horizontal="left" vertical="center"/>
    </xf>
    <xf numFmtId="177" fontId="92" fillId="11" borderId="5" xfId="0" applyNumberFormat="1" applyFont="1" applyFill="1" applyBorder="1" applyAlignment="1">
      <alignment horizontal="left" vertical="center"/>
    </xf>
    <xf numFmtId="177" fontId="92" fillId="11" borderId="5" xfId="0" applyNumberFormat="1" applyFont="1" applyFill="1" applyBorder="1" applyAlignment="1">
      <alignment horizontal="center" vertical="center"/>
    </xf>
    <xf numFmtId="177" fontId="52" fillId="11" borderId="9" xfId="0" applyNumberFormat="1" applyFont="1" applyFill="1" applyBorder="1" applyAlignment="1">
      <alignment horizontal="center" vertical="center" wrapText="1"/>
    </xf>
    <xf numFmtId="177" fontId="50" fillId="11" borderId="16" xfId="0" applyNumberFormat="1" applyFont="1" applyFill="1" applyBorder="1" applyAlignment="1">
      <alignment vertical="center" wrapText="1"/>
    </xf>
    <xf numFmtId="177" fontId="50" fillId="11" borderId="0" xfId="0" applyNumberFormat="1" applyFont="1" applyFill="1" applyAlignment="1">
      <alignment vertical="center" wrapText="1"/>
    </xf>
    <xf numFmtId="177" fontId="50" fillId="11" borderId="32" xfId="0" applyNumberFormat="1" applyFont="1" applyFill="1" applyBorder="1" applyAlignment="1">
      <alignment vertical="center" wrapText="1"/>
    </xf>
    <xf numFmtId="0" fontId="93" fillId="11" borderId="0" xfId="0" applyFont="1" applyFill="1" applyAlignment="1">
      <alignment horizontal="center"/>
    </xf>
    <xf numFmtId="0" fontId="51" fillId="11" borderId="5" xfId="0" applyFont="1" applyFill="1" applyBorder="1"/>
    <xf numFmtId="0" fontId="0" fillId="11" borderId="5" xfId="0" applyFill="1" applyBorder="1"/>
    <xf numFmtId="177" fontId="50" fillId="11" borderId="36" xfId="0" applyNumberFormat="1" applyFont="1" applyFill="1" applyBorder="1" applyAlignment="1">
      <alignment vertical="center"/>
    </xf>
    <xf numFmtId="0" fontId="50" fillId="11" borderId="134" xfId="0" applyFont="1" applyFill="1" applyBorder="1"/>
    <xf numFmtId="177" fontId="50" fillId="11" borderId="134" xfId="0" applyNumberFormat="1" applyFont="1" applyFill="1" applyBorder="1" applyAlignment="1">
      <alignment horizontal="left" vertical="center"/>
    </xf>
    <xf numFmtId="178" fontId="39" fillId="11" borderId="135" xfId="0" applyNumberFormat="1" applyFont="1" applyFill="1" applyBorder="1" applyAlignment="1">
      <alignment horizontal="center" vertical="center"/>
    </xf>
    <xf numFmtId="177" fontId="50" fillId="11" borderId="16" xfId="0" applyNumberFormat="1" applyFont="1" applyFill="1" applyBorder="1" applyAlignment="1">
      <alignment vertical="center"/>
    </xf>
    <xf numFmtId="0" fontId="65" fillId="11" borderId="1" xfId="0" applyFont="1" applyFill="1" applyBorder="1" applyAlignment="1">
      <alignment horizontal="left" vertical="top"/>
    </xf>
    <xf numFmtId="177" fontId="50" fillId="11" borderId="34" xfId="0" applyNumberFormat="1" applyFont="1" applyFill="1" applyBorder="1" applyAlignment="1">
      <alignment vertical="center" textRotation="255"/>
    </xf>
    <xf numFmtId="177" fontId="50" fillId="11" borderId="62" xfId="0" applyNumberFormat="1" applyFont="1" applyFill="1" applyBorder="1" applyAlignment="1">
      <alignment vertical="center"/>
    </xf>
    <xf numFmtId="177" fontId="52" fillId="11" borderId="21" xfId="0" applyNumberFormat="1" applyFont="1" applyFill="1" applyBorder="1" applyAlignment="1">
      <alignment horizontal="center" vertical="center"/>
    </xf>
    <xf numFmtId="177" fontId="50" fillId="11" borderId="0" xfId="0" applyNumberFormat="1" applyFont="1" applyFill="1" applyAlignment="1">
      <alignment vertical="center" textRotation="255"/>
    </xf>
    <xf numFmtId="177" fontId="50" fillId="11" borderId="32" xfId="0" applyNumberFormat="1" applyFont="1" applyFill="1" applyBorder="1" applyAlignment="1">
      <alignment vertical="center"/>
    </xf>
    <xf numFmtId="177" fontId="50" fillId="11" borderId="4" xfId="0" applyNumberFormat="1" applyFont="1" applyFill="1" applyBorder="1" applyAlignment="1">
      <alignment vertical="center"/>
    </xf>
    <xf numFmtId="0" fontId="50" fillId="11" borderId="138" xfId="0" applyFont="1" applyFill="1" applyBorder="1"/>
    <xf numFmtId="0" fontId="50" fillId="11" borderId="108" xfId="0" applyFont="1" applyFill="1" applyBorder="1"/>
    <xf numFmtId="177" fontId="50" fillId="11" borderId="48" xfId="0" applyNumberFormat="1" applyFont="1" applyFill="1" applyBorder="1" applyAlignment="1">
      <alignment vertical="center" wrapText="1"/>
    </xf>
    <xf numFmtId="0" fontId="50" fillId="11" borderId="133" xfId="0" applyFont="1" applyFill="1" applyBorder="1"/>
    <xf numFmtId="178" fontId="89" fillId="11" borderId="139" xfId="0" applyNumberFormat="1" applyFont="1" applyFill="1" applyBorder="1" applyAlignment="1">
      <alignment horizontal="center" vertical="center"/>
    </xf>
    <xf numFmtId="0" fontId="51" fillId="11" borderId="15" xfId="0" applyFont="1" applyFill="1" applyBorder="1"/>
    <xf numFmtId="0" fontId="50" fillId="11" borderId="116" xfId="0" applyFont="1" applyFill="1" applyBorder="1"/>
    <xf numFmtId="0" fontId="50" fillId="11" borderId="4" xfId="0" applyFont="1" applyFill="1" applyBorder="1" applyAlignment="1">
      <alignment horizontal="center" vertical="center"/>
    </xf>
    <xf numFmtId="177" fontId="50" fillId="11" borderId="4" xfId="0" applyNumberFormat="1" applyFont="1" applyFill="1" applyBorder="1" applyAlignment="1">
      <alignment vertical="center" wrapText="1"/>
    </xf>
    <xf numFmtId="0" fontId="50" fillId="11" borderId="5" xfId="0" applyFont="1" applyFill="1" applyBorder="1" applyAlignment="1">
      <alignment horizontal="left"/>
    </xf>
    <xf numFmtId="177" fontId="50" fillId="11" borderId="1" xfId="0" applyNumberFormat="1" applyFont="1" applyFill="1" applyBorder="1" applyAlignment="1">
      <alignment horizontal="left" vertical="center"/>
    </xf>
    <xf numFmtId="178" fontId="89" fillId="11" borderId="144" xfId="0" applyNumberFormat="1" applyFont="1" applyFill="1" applyBorder="1" applyAlignment="1">
      <alignment horizontal="center" vertical="center"/>
    </xf>
    <xf numFmtId="178" fontId="89" fillId="11" borderId="145" xfId="0" applyNumberFormat="1" applyFont="1" applyFill="1" applyBorder="1" applyAlignment="1">
      <alignment horizontal="center" vertical="center"/>
    </xf>
    <xf numFmtId="178" fontId="89" fillId="11" borderId="35" xfId="0" applyNumberFormat="1" applyFont="1" applyFill="1" applyBorder="1" applyAlignment="1">
      <alignment horizontal="center" vertical="center"/>
    </xf>
    <xf numFmtId="177" fontId="50" fillId="11" borderId="14" xfId="0" applyNumberFormat="1" applyFont="1" applyFill="1" applyBorder="1" applyAlignment="1">
      <alignment vertical="center" wrapText="1"/>
    </xf>
    <xf numFmtId="0" fontId="50" fillId="11" borderId="13" xfId="0" applyFont="1" applyFill="1" applyBorder="1" applyAlignment="1">
      <alignment horizontal="left"/>
    </xf>
    <xf numFmtId="177" fontId="50" fillId="11" borderId="48" xfId="0" applyNumberFormat="1" applyFont="1" applyFill="1" applyBorder="1" applyAlignment="1">
      <alignment vertical="center"/>
    </xf>
    <xf numFmtId="0" fontId="50" fillId="11" borderId="15" xfId="0" applyFont="1" applyFill="1" applyBorder="1" applyAlignment="1">
      <alignment horizontal="left"/>
    </xf>
    <xf numFmtId="0" fontId="0" fillId="11" borderId="1" xfId="0" applyFill="1" applyBorder="1"/>
    <xf numFmtId="177" fontId="52" fillId="11" borderId="109" xfId="0" applyNumberFormat="1" applyFont="1" applyFill="1" applyBorder="1" applyAlignment="1">
      <alignment horizontal="center" vertical="center"/>
    </xf>
    <xf numFmtId="0" fontId="65" fillId="11" borderId="32" xfId="0" applyFont="1" applyFill="1" applyBorder="1" applyAlignment="1">
      <alignment horizontal="left" vertical="top"/>
    </xf>
    <xf numFmtId="177" fontId="50" fillId="11" borderId="102" xfId="0" applyNumberFormat="1" applyFont="1" applyFill="1" applyBorder="1" applyAlignment="1">
      <alignment horizontal="center" vertical="center"/>
    </xf>
    <xf numFmtId="177" fontId="50" fillId="11" borderId="95" xfId="0" applyNumberFormat="1" applyFont="1" applyFill="1" applyBorder="1" applyAlignment="1">
      <alignment horizontal="center" vertical="center"/>
    </xf>
    <xf numFmtId="177" fontId="50" fillId="11" borderId="15" xfId="0" applyNumberFormat="1" applyFont="1" applyFill="1" applyBorder="1" applyAlignment="1">
      <alignment horizontal="center" vertical="center"/>
    </xf>
    <xf numFmtId="177" fontId="50" fillId="11" borderId="138" xfId="0" applyNumberFormat="1" applyFont="1" applyFill="1" applyBorder="1" applyAlignment="1">
      <alignment horizontal="left" vertical="center"/>
    </xf>
    <xf numFmtId="0" fontId="50" fillId="11" borderId="48" xfId="0" applyFont="1" applyFill="1" applyBorder="1" applyAlignment="1">
      <alignment horizontal="center"/>
    </xf>
    <xf numFmtId="177" fontId="50" fillId="11" borderId="4" xfId="0" applyNumberFormat="1" applyFont="1" applyFill="1" applyBorder="1" applyAlignment="1">
      <alignment horizontal="left" vertical="center"/>
    </xf>
    <xf numFmtId="177" fontId="50" fillId="11" borderId="9" xfId="0" applyNumberFormat="1" applyFont="1" applyFill="1" applyBorder="1" applyAlignment="1">
      <alignment horizontal="left" vertical="center"/>
    </xf>
    <xf numFmtId="178" fontId="89" fillId="11" borderId="140" xfId="0" applyNumberFormat="1" applyFont="1" applyFill="1" applyBorder="1" applyAlignment="1">
      <alignment horizontal="center" vertical="center"/>
    </xf>
    <xf numFmtId="177" fontId="50" fillId="11" borderId="118" xfId="3" applyNumberFormat="1" applyFont="1" applyFill="1" applyBorder="1" applyAlignment="1">
      <alignment horizontal="center" vertical="center"/>
    </xf>
    <xf numFmtId="177" fontId="50" fillId="11" borderId="9" xfId="0" applyNumberFormat="1" applyFont="1" applyFill="1" applyBorder="1" applyAlignment="1">
      <alignment horizontal="center" vertical="center" wrapText="1"/>
    </xf>
    <xf numFmtId="178" fontId="89" fillId="11" borderId="112" xfId="0" applyNumberFormat="1" applyFont="1" applyFill="1" applyBorder="1" applyAlignment="1">
      <alignment horizontal="center" vertical="center"/>
    </xf>
    <xf numFmtId="177" fontId="50" fillId="11" borderId="1" xfId="0" applyNumberFormat="1" applyFont="1" applyFill="1" applyBorder="1" applyAlignment="1">
      <alignment horizontal="center" vertical="center" wrapText="1"/>
    </xf>
    <xf numFmtId="0" fontId="50" fillId="11" borderId="32" xfId="0" applyFont="1" applyFill="1" applyBorder="1" applyAlignment="1">
      <alignment horizontal="center"/>
    </xf>
    <xf numFmtId="177" fontId="50" fillId="11" borderId="4" xfId="0" applyNumberFormat="1" applyFont="1" applyFill="1" applyBorder="1" applyAlignment="1">
      <alignment horizontal="center" vertical="center" wrapText="1"/>
    </xf>
    <xf numFmtId="177" fontId="50" fillId="11" borderId="34" xfId="0" applyNumberFormat="1" applyFont="1" applyFill="1" applyBorder="1" applyAlignment="1">
      <alignment horizontal="center" vertical="center" wrapText="1"/>
    </xf>
    <xf numFmtId="0" fontId="50" fillId="11" borderId="36" xfId="0" applyFont="1" applyFill="1" applyBorder="1" applyAlignment="1">
      <alignment horizontal="center"/>
    </xf>
    <xf numFmtId="177" fontId="52" fillId="11" borderId="95" xfId="0" applyNumberFormat="1" applyFont="1" applyFill="1" applyBorder="1" applyAlignment="1">
      <alignment horizontal="left" vertical="center"/>
    </xf>
    <xf numFmtId="0" fontId="51" fillId="11" borderId="0" xfId="0" applyFont="1" applyFill="1" applyAlignment="1">
      <alignment horizontal="left" vertical="center"/>
    </xf>
    <xf numFmtId="177" fontId="91" fillId="11" borderId="0" xfId="0" applyNumberFormat="1" applyFont="1" applyFill="1" applyAlignment="1">
      <alignment horizontal="center" vertical="center"/>
    </xf>
    <xf numFmtId="177" fontId="50" fillId="11" borderId="94" xfId="0" applyNumberFormat="1" applyFont="1" applyFill="1" applyBorder="1" applyAlignment="1">
      <alignment horizontal="left" vertical="center"/>
    </xf>
    <xf numFmtId="0" fontId="50" fillId="11" borderId="38" xfId="0" applyFont="1" applyFill="1" applyBorder="1" applyAlignment="1">
      <alignment horizontal="center"/>
    </xf>
    <xf numFmtId="177" fontId="50" fillId="11" borderId="38" xfId="0" applyNumberFormat="1" applyFont="1" applyFill="1" applyBorder="1" applyAlignment="1">
      <alignment horizontal="left" vertical="center"/>
    </xf>
    <xf numFmtId="178" fontId="89" fillId="11" borderId="93" xfId="0" applyNumberFormat="1" applyFont="1" applyFill="1" applyBorder="1" applyAlignment="1">
      <alignment horizontal="left" vertical="center"/>
    </xf>
    <xf numFmtId="177" fontId="50" fillId="11" borderId="8" xfId="0" applyNumberFormat="1" applyFont="1" applyFill="1" applyBorder="1" applyAlignment="1">
      <alignment horizontal="left" vertical="center"/>
    </xf>
    <xf numFmtId="177" fontId="50" fillId="11" borderId="92" xfId="0" applyNumberFormat="1" applyFont="1" applyFill="1" applyBorder="1" applyAlignment="1">
      <alignment horizontal="left" vertical="center"/>
    </xf>
    <xf numFmtId="0" fontId="50" fillId="11" borderId="15" xfId="0" applyFont="1" applyFill="1" applyBorder="1" applyAlignment="1">
      <alignment horizontal="center" vertical="center"/>
    </xf>
    <xf numFmtId="178" fontId="89" fillId="11" borderId="91" xfId="0" applyNumberFormat="1" applyFont="1" applyFill="1" applyBorder="1" applyAlignment="1">
      <alignment horizontal="center" vertical="center"/>
    </xf>
    <xf numFmtId="0" fontId="102" fillId="11" borderId="0" xfId="0" applyFont="1" applyFill="1" applyAlignment="1">
      <alignment horizontal="center"/>
    </xf>
    <xf numFmtId="0" fontId="55" fillId="11" borderId="0" xfId="0" applyFont="1" applyFill="1" applyAlignment="1">
      <alignment horizontal="center"/>
    </xf>
    <xf numFmtId="177" fontId="50" fillId="11" borderId="141" xfId="0" applyNumberFormat="1" applyFont="1" applyFill="1" applyBorder="1" applyAlignment="1">
      <alignment horizontal="left" vertical="center"/>
    </xf>
    <xf numFmtId="177" fontId="50" fillId="11" borderId="90" xfId="0" applyNumberFormat="1" applyFont="1" applyFill="1" applyBorder="1" applyAlignment="1">
      <alignment horizontal="left" vertical="center"/>
    </xf>
    <xf numFmtId="177" fontId="50" fillId="11" borderId="39" xfId="0" applyNumberFormat="1" applyFont="1" applyFill="1" applyBorder="1" applyAlignment="1">
      <alignment horizontal="center" vertical="center"/>
    </xf>
    <xf numFmtId="177" fontId="50" fillId="11" borderId="39" xfId="0" applyNumberFormat="1" applyFont="1" applyFill="1" applyBorder="1" applyAlignment="1">
      <alignment horizontal="left" vertical="center"/>
    </xf>
    <xf numFmtId="177" fontId="91" fillId="11" borderId="39" xfId="0" applyNumberFormat="1" applyFont="1" applyFill="1" applyBorder="1" applyAlignment="1">
      <alignment horizontal="center" vertical="center"/>
    </xf>
    <xf numFmtId="178" fontId="90" fillId="11" borderId="89" xfId="0" applyNumberFormat="1" applyFont="1" applyFill="1" applyBorder="1" applyAlignment="1">
      <alignment horizontal="center" vertical="center"/>
    </xf>
    <xf numFmtId="177" fontId="39" fillId="11" borderId="0" xfId="0" applyNumberFormat="1" applyFont="1" applyFill="1" applyAlignment="1">
      <alignment horizontal="left" vertical="center"/>
    </xf>
    <xf numFmtId="0" fontId="61" fillId="0" borderId="0" xfId="0" applyFont="1"/>
    <xf numFmtId="0" fontId="61" fillId="0" borderId="1" xfId="0" applyFont="1" applyBorder="1" applyAlignment="1">
      <alignment horizontal="center" vertical="center" wrapText="1"/>
    </xf>
    <xf numFmtId="9" fontId="61" fillId="0" borderId="2" xfId="2" applyFont="1" applyFill="1" applyBorder="1" applyAlignment="1">
      <alignment horizontal="center" vertical="center"/>
    </xf>
    <xf numFmtId="9" fontId="61" fillId="0" borderId="3" xfId="0" applyNumberFormat="1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9" fontId="61" fillId="0" borderId="10" xfId="0" applyNumberFormat="1" applyFont="1" applyBorder="1" applyAlignment="1">
      <alignment horizontal="center" vertical="center"/>
    </xf>
    <xf numFmtId="9" fontId="61" fillId="0" borderId="1" xfId="0" applyNumberFormat="1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9" fontId="61" fillId="0" borderId="44" xfId="0" applyNumberFormat="1" applyFont="1" applyBorder="1" applyAlignment="1">
      <alignment horizontal="center" vertical="center"/>
    </xf>
    <xf numFmtId="9" fontId="61" fillId="0" borderId="69" xfId="0" applyNumberFormat="1" applyFont="1" applyBorder="1" applyAlignment="1">
      <alignment horizontal="center" vertical="center"/>
    </xf>
    <xf numFmtId="9" fontId="61" fillId="0" borderId="2" xfId="0" applyNumberFormat="1" applyFont="1" applyBorder="1" applyAlignment="1">
      <alignment horizontal="center" vertical="center"/>
    </xf>
    <xf numFmtId="9" fontId="51" fillId="0" borderId="2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61" fillId="0" borderId="3" xfId="0" applyFont="1" applyBorder="1" applyAlignment="1">
      <alignment horizontal="center" vertical="top"/>
    </xf>
    <xf numFmtId="0" fontId="61" fillId="0" borderId="2" xfId="0" applyFont="1" applyBorder="1" applyAlignment="1">
      <alignment horizontal="center" vertical="top"/>
    </xf>
    <xf numFmtId="49" fontId="61" fillId="0" borderId="1" xfId="0" applyNumberFormat="1" applyFont="1" applyBorder="1" applyAlignment="1">
      <alignment horizontal="left" vertical="center" wrapText="1"/>
    </xf>
    <xf numFmtId="0" fontId="61" fillId="0" borderId="2" xfId="0" applyFont="1" applyBorder="1" applyAlignment="1">
      <alignment horizontal="center" vertical="center" wrapText="1"/>
    </xf>
    <xf numFmtId="0" fontId="54" fillId="0" borderId="4" xfId="0" applyFont="1" applyBorder="1"/>
    <xf numFmtId="0" fontId="54" fillId="0" borderId="1" xfId="0" applyFont="1" applyBorder="1"/>
    <xf numFmtId="0" fontId="61" fillId="0" borderId="65" xfId="0" applyFont="1" applyBorder="1" applyAlignment="1">
      <alignment horizontal="left" vertical="center" wrapText="1"/>
    </xf>
    <xf numFmtId="0" fontId="61" fillId="0" borderId="65" xfId="0" applyFont="1" applyBorder="1" applyAlignment="1">
      <alignment horizontal="center" vertical="center"/>
    </xf>
    <xf numFmtId="9" fontId="61" fillId="0" borderId="46" xfId="0" applyNumberFormat="1" applyFont="1" applyBorder="1" applyAlignment="1">
      <alignment horizontal="center" vertical="center"/>
    </xf>
    <xf numFmtId="9" fontId="61" fillId="0" borderId="4" xfId="0" applyNumberFormat="1" applyFont="1" applyBorder="1" applyAlignment="1">
      <alignment horizontal="center" vertical="center"/>
    </xf>
    <xf numFmtId="9" fontId="51" fillId="0" borderId="1" xfId="0" applyNumberFormat="1" applyFont="1" applyBorder="1" applyAlignment="1">
      <alignment horizontal="center" vertical="center"/>
    </xf>
    <xf numFmtId="0" fontId="51" fillId="0" borderId="65" xfId="0" applyFont="1" applyBorder="1" applyAlignment="1">
      <alignment horizontal="left" vertical="center"/>
    </xf>
    <xf numFmtId="9" fontId="61" fillId="0" borderId="65" xfId="0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1" fillId="0" borderId="10" xfId="0" applyFont="1" applyBorder="1" applyAlignment="1">
      <alignment horizontal="center" vertical="center" wrapText="1"/>
    </xf>
    <xf numFmtId="9" fontId="61" fillId="0" borderId="8" xfId="0" applyNumberFormat="1" applyFont="1" applyBorder="1" applyAlignment="1">
      <alignment horizontal="center" vertical="center"/>
    </xf>
    <xf numFmtId="9" fontId="61" fillId="0" borderId="50" xfId="0" applyNumberFormat="1" applyFont="1" applyBorder="1" applyAlignment="1">
      <alignment horizontal="center" vertical="center"/>
    </xf>
    <xf numFmtId="0" fontId="61" fillId="0" borderId="5" xfId="0" applyFont="1" applyBorder="1"/>
    <xf numFmtId="0" fontId="61" fillId="0" borderId="15" xfId="0" applyFont="1" applyBorder="1" applyAlignment="1">
      <alignment vertical="center" wrapText="1"/>
    </xf>
    <xf numFmtId="0" fontId="61" fillId="0" borderId="15" xfId="0" applyFont="1" applyBorder="1" applyAlignment="1">
      <alignment horizontal="center" vertical="center" wrapText="1"/>
    </xf>
    <xf numFmtId="0" fontId="61" fillId="0" borderId="15" xfId="0" applyFont="1" applyBorder="1" applyAlignment="1">
      <alignment horizontal="left"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/>
    </xf>
    <xf numFmtId="177" fontId="61" fillId="0" borderId="0" xfId="0" applyNumberFormat="1" applyFont="1" applyAlignment="1">
      <alignment horizontal="left" vertical="center"/>
    </xf>
    <xf numFmtId="177" fontId="61" fillId="0" borderId="0" xfId="0" applyNumberFormat="1" applyFont="1" applyAlignment="1">
      <alignment horizontal="center" vertical="center"/>
    </xf>
    <xf numFmtId="14" fontId="51" fillId="11" borderId="0" xfId="0" applyNumberFormat="1" applyFont="1" applyFill="1" applyAlignment="1">
      <alignment horizontal="left" vertical="center"/>
    </xf>
    <xf numFmtId="0" fontId="50" fillId="11" borderId="14" xfId="0" applyFont="1" applyFill="1" applyBorder="1" applyAlignment="1">
      <alignment horizontal="center"/>
    </xf>
    <xf numFmtId="49" fontId="51" fillId="0" borderId="1" xfId="0" applyNumberFormat="1" applyFont="1" applyBorder="1" applyAlignment="1">
      <alignment horizontal="left" vertical="center"/>
    </xf>
    <xf numFmtId="0" fontId="61" fillId="0" borderId="3" xfId="0" applyFont="1" applyBorder="1" applyAlignment="1">
      <alignment horizontal="center" vertical="center"/>
    </xf>
    <xf numFmtId="0" fontId="61" fillId="0" borderId="9" xfId="0" applyFont="1" applyBorder="1" applyAlignment="1">
      <alignment horizontal="left" vertical="center"/>
    </xf>
    <xf numFmtId="0" fontId="61" fillId="0" borderId="44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top"/>
    </xf>
    <xf numFmtId="0" fontId="61" fillId="0" borderId="1" xfId="0" applyFont="1" applyBorder="1" applyAlignment="1">
      <alignment horizontal="left" vertical="center" wrapText="1"/>
    </xf>
    <xf numFmtId="0" fontId="51" fillId="0" borderId="65" xfId="0" applyFont="1" applyBorder="1" applyAlignment="1">
      <alignment horizontal="center" vertical="center"/>
    </xf>
    <xf numFmtId="0" fontId="61" fillId="0" borderId="44" xfId="0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1" fillId="0" borderId="45" xfId="0" applyFont="1" applyBorder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61" fillId="0" borderId="45" xfId="0" applyFont="1" applyBorder="1" applyAlignment="1">
      <alignment horizontal="center" vertical="center" wrapText="1"/>
    </xf>
    <xf numFmtId="49" fontId="53" fillId="11" borderId="1" xfId="0" applyNumberFormat="1" applyFont="1" applyFill="1" applyBorder="1" applyAlignment="1">
      <alignment horizontal="center" vertical="center"/>
    </xf>
    <xf numFmtId="0" fontId="69" fillId="0" borderId="9" xfId="0" applyFont="1" applyBorder="1" applyAlignment="1">
      <alignment horizontal="center" vertical="center"/>
    </xf>
    <xf numFmtId="49" fontId="99" fillId="11" borderId="1" xfId="0" applyNumberFormat="1" applyFont="1" applyFill="1" applyBorder="1" applyAlignment="1">
      <alignment horizontal="center" vertical="center"/>
    </xf>
    <xf numFmtId="49" fontId="53" fillId="11" borderId="1" xfId="0" applyNumberFormat="1" applyFont="1" applyFill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center" shrinkToFit="1"/>
    </xf>
    <xf numFmtId="49" fontId="51" fillId="0" borderId="9" xfId="0" applyNumberFormat="1" applyFont="1" applyBorder="1" applyAlignment="1">
      <alignment horizontal="left" vertical="center"/>
    </xf>
    <xf numFmtId="0" fontId="51" fillId="0" borderId="0" xfId="0" applyFont="1" applyAlignment="1">
      <alignment horizontal="right"/>
    </xf>
    <xf numFmtId="0" fontId="51" fillId="23" borderId="0" xfId="0" applyFont="1" applyFill="1"/>
    <xf numFmtId="0" fontId="51" fillId="23" borderId="1" xfId="0" applyFont="1" applyFill="1" applyBorder="1"/>
    <xf numFmtId="49" fontId="99" fillId="23" borderId="1" xfId="0" applyNumberFormat="1" applyFont="1" applyFill="1" applyBorder="1" applyAlignment="1">
      <alignment horizontal="center" vertical="center"/>
    </xf>
    <xf numFmtId="0" fontId="63" fillId="23" borderId="1" xfId="0" applyFont="1" applyFill="1" applyBorder="1" applyAlignment="1">
      <alignment horizontal="center" vertical="center"/>
    </xf>
    <xf numFmtId="49" fontId="61" fillId="46" borderId="1" xfId="0" applyNumberFormat="1" applyFont="1" applyFill="1" applyBorder="1" applyAlignment="1">
      <alignment horizontal="center" vertical="center"/>
    </xf>
    <xf numFmtId="0" fontId="51" fillId="46" borderId="1" xfId="0" applyFont="1" applyFill="1" applyBorder="1" applyAlignment="1">
      <alignment horizontal="center" vertical="center"/>
    </xf>
    <xf numFmtId="0" fontId="51" fillId="46" borderId="1" xfId="0" applyFont="1" applyFill="1" applyBorder="1" applyAlignment="1">
      <alignment horizontal="center"/>
    </xf>
    <xf numFmtId="0" fontId="51" fillId="46" borderId="1" xfId="0" applyFont="1" applyFill="1" applyBorder="1"/>
    <xf numFmtId="49" fontId="61" fillId="13" borderId="1" xfId="0" applyNumberFormat="1" applyFont="1" applyFill="1" applyBorder="1" applyAlignment="1">
      <alignment horizontal="center" vertical="center"/>
    </xf>
    <xf numFmtId="49" fontId="99" fillId="18" borderId="1" xfId="0" applyNumberFormat="1" applyFont="1" applyFill="1" applyBorder="1" applyAlignment="1">
      <alignment horizontal="center" vertical="center"/>
    </xf>
    <xf numFmtId="0" fontId="99" fillId="0" borderId="1" xfId="0" quotePrefix="1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49" fontId="51" fillId="0" borderId="1" xfId="0" quotePrefix="1" applyNumberFormat="1" applyFont="1" applyBorder="1" applyAlignment="1">
      <alignment horizontal="center" vertical="center"/>
    </xf>
    <xf numFmtId="49" fontId="110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49" fontId="99" fillId="0" borderId="1" xfId="0" quotePrefix="1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55" fillId="0" borderId="1" xfId="0" applyFont="1" applyBorder="1" applyAlignment="1">
      <alignment horizontal="left" vertical="center"/>
    </xf>
    <xf numFmtId="0" fontId="51" fillId="13" borderId="1" xfId="0" applyFont="1" applyFill="1" applyBorder="1" applyAlignment="1">
      <alignment horizontal="left" vertical="center"/>
    </xf>
    <xf numFmtId="0" fontId="51" fillId="13" borderId="1" xfId="0" applyFont="1" applyFill="1" applyBorder="1" applyAlignment="1">
      <alignment horizontal="left"/>
    </xf>
    <xf numFmtId="0" fontId="54" fillId="0" borderId="1" xfId="0" applyFont="1" applyBorder="1" applyAlignment="1">
      <alignment horizontal="center"/>
    </xf>
    <xf numFmtId="49" fontId="61" fillId="0" borderId="3" xfId="0" applyNumberFormat="1" applyFont="1" applyBorder="1" applyAlignment="1">
      <alignment horizontal="center" vertical="center"/>
    </xf>
    <xf numFmtId="49" fontId="99" fillId="13" borderId="1" xfId="0" applyNumberFormat="1" applyFont="1" applyFill="1" applyBorder="1" applyAlignment="1">
      <alignment horizontal="center" vertical="center"/>
    </xf>
    <xf numFmtId="0" fontId="51" fillId="44" borderId="1" xfId="0" applyFont="1" applyFill="1" applyBorder="1" applyAlignment="1">
      <alignment horizontal="center" vertical="center"/>
    </xf>
    <xf numFmtId="180" fontId="51" fillId="44" borderId="3" xfId="0" applyNumberFormat="1" applyFont="1" applyFill="1" applyBorder="1" applyAlignment="1">
      <alignment horizontal="center" vertical="center"/>
    </xf>
    <xf numFmtId="186" fontId="51" fillId="0" borderId="1" xfId="0" applyNumberFormat="1" applyFont="1" applyBorder="1" applyAlignment="1">
      <alignment horizontal="left" vertical="center"/>
    </xf>
    <xf numFmtId="0" fontId="51" fillId="4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51" fillId="46" borderId="1" xfId="0" applyNumberFormat="1" applyFont="1" applyFill="1" applyBorder="1" applyAlignment="1">
      <alignment horizontal="center"/>
    </xf>
    <xf numFmtId="49" fontId="99" fillId="0" borderId="3" xfId="0" applyNumberFormat="1" applyFont="1" applyBorder="1" applyAlignment="1">
      <alignment horizontal="center" vertical="center"/>
    </xf>
    <xf numFmtId="49" fontId="99" fillId="11" borderId="1" xfId="0" applyNumberFormat="1" applyFont="1" applyFill="1" applyBorder="1" applyAlignment="1">
      <alignment horizontal="center"/>
    </xf>
    <xf numFmtId="49" fontId="61" fillId="11" borderId="1" xfId="0" quotePrefix="1" applyNumberFormat="1" applyFont="1" applyFill="1" applyBorder="1" applyAlignment="1">
      <alignment horizontal="center"/>
    </xf>
    <xf numFmtId="49" fontId="99" fillId="13" borderId="3" xfId="0" applyNumberFormat="1" applyFont="1" applyFill="1" applyBorder="1" applyAlignment="1">
      <alignment horizontal="center" vertical="center"/>
    </xf>
    <xf numFmtId="14" fontId="51" fillId="0" borderId="3" xfId="0" applyNumberFormat="1" applyFont="1" applyBorder="1" applyAlignment="1">
      <alignment horizontal="left" vertical="center"/>
    </xf>
    <xf numFmtId="14" fontId="51" fillId="0" borderId="1" xfId="0" quotePrefix="1" applyNumberFormat="1" applyFont="1" applyBorder="1" applyAlignment="1">
      <alignment horizontal="center" vertical="center"/>
    </xf>
    <xf numFmtId="49" fontId="51" fillId="18" borderId="1" xfId="0" applyNumberFormat="1" applyFont="1" applyFill="1" applyBorder="1" applyAlignment="1">
      <alignment horizontal="left" vertical="center"/>
    </xf>
    <xf numFmtId="0" fontId="51" fillId="18" borderId="1" xfId="0" applyFont="1" applyFill="1" applyBorder="1"/>
    <xf numFmtId="49" fontId="55" fillId="41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/>
    </xf>
    <xf numFmtId="49" fontId="99" fillId="0" borderId="1" xfId="0" quotePrefix="1" applyNumberFormat="1" applyFont="1" applyBorder="1" applyAlignment="1">
      <alignment horizontal="center"/>
    </xf>
    <xf numFmtId="49" fontId="99" fillId="18" borderId="3" xfId="0" applyNumberFormat="1" applyFont="1" applyFill="1" applyBorder="1" applyAlignment="1">
      <alignment horizontal="center" vertical="center"/>
    </xf>
    <xf numFmtId="0" fontId="104" fillId="0" borderId="0" xfId="0" applyFont="1"/>
    <xf numFmtId="49" fontId="99" fillId="11" borderId="1" xfId="0" quotePrefix="1" applyNumberFormat="1" applyFont="1" applyFill="1" applyBorder="1" applyAlignment="1">
      <alignment horizontal="center"/>
    </xf>
    <xf numFmtId="49" fontId="61" fillId="0" borderId="1" xfId="0" quotePrefix="1" applyNumberFormat="1" applyFont="1" applyBorder="1" applyAlignment="1">
      <alignment horizontal="center"/>
    </xf>
    <xf numFmtId="0" fontId="63" fillId="0" borderId="1" xfId="0" applyFont="1" applyBorder="1"/>
    <xf numFmtId="0" fontId="50" fillId="0" borderId="0" xfId="0" applyFont="1" applyAlignment="1">
      <alignment horizontal="left" vertical="center"/>
    </xf>
    <xf numFmtId="0" fontId="10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51" fillId="0" borderId="1" xfId="0" quotePrefix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55" fillId="0" borderId="3" xfId="0" applyNumberFormat="1" applyFont="1" applyBorder="1" applyAlignment="1">
      <alignment horizontal="center" vertical="center"/>
    </xf>
    <xf numFmtId="49" fontId="61" fillId="18" borderId="3" xfId="0" applyNumberFormat="1" applyFont="1" applyFill="1" applyBorder="1" applyAlignment="1">
      <alignment horizontal="center" vertical="center"/>
    </xf>
    <xf numFmtId="49" fontId="76" fillId="0" borderId="0" xfId="0" applyNumberFormat="1" applyFont="1" applyAlignment="1">
      <alignment horizontal="center" vertical="center"/>
    </xf>
    <xf numFmtId="0" fontId="51" fillId="0" borderId="1" xfId="0" quotePrefix="1" applyFont="1" applyBorder="1" applyAlignment="1">
      <alignment horizontal="left"/>
    </xf>
    <xf numFmtId="14" fontId="50" fillId="0" borderId="3" xfId="0" applyNumberFormat="1" applyFont="1" applyBorder="1" applyAlignment="1">
      <alignment horizontal="center" vertical="center"/>
    </xf>
    <xf numFmtId="14" fontId="104" fillId="0" borderId="3" xfId="0" applyNumberFormat="1" applyFont="1" applyBorder="1" applyAlignment="1">
      <alignment horizontal="center" vertical="center"/>
    </xf>
    <xf numFmtId="49" fontId="76" fillId="0" borderId="0" xfId="0" applyNumberFormat="1" applyFont="1" applyAlignment="1">
      <alignment horizontal="left" vertical="center"/>
    </xf>
    <xf numFmtId="0" fontId="112" fillId="0" borderId="0" xfId="0" applyFont="1"/>
    <xf numFmtId="187" fontId="76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4" fontId="53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9" fontId="55" fillId="13" borderId="3" xfId="0" applyNumberFormat="1" applyFont="1" applyFill="1" applyBorder="1" applyAlignment="1">
      <alignment horizontal="center" vertical="center"/>
    </xf>
    <xf numFmtId="0" fontId="113" fillId="0" borderId="0" xfId="0" applyFont="1"/>
    <xf numFmtId="49" fontId="61" fillId="0" borderId="3" xfId="0" quotePrefix="1" applyNumberFormat="1" applyFont="1" applyBorder="1" applyAlignment="1">
      <alignment horizontal="center" vertical="center"/>
    </xf>
    <xf numFmtId="49" fontId="61" fillId="13" borderId="3" xfId="0" applyNumberFormat="1" applyFont="1" applyFill="1" applyBorder="1" applyAlignment="1">
      <alignment horizontal="center" vertical="center"/>
    </xf>
    <xf numFmtId="14" fontId="55" fillId="13" borderId="1" xfId="0" applyNumberFormat="1" applyFont="1" applyFill="1" applyBorder="1" applyAlignment="1">
      <alignment horizontal="center" vertical="center"/>
    </xf>
    <xf numFmtId="0" fontId="104" fillId="0" borderId="1" xfId="0" applyFont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54" fillId="0" borderId="3" xfId="0" applyFont="1" applyBorder="1" applyAlignment="1">
      <alignment horizontal="center" vertical="center"/>
    </xf>
    <xf numFmtId="14" fontId="65" fillId="0" borderId="3" xfId="0" applyNumberFormat="1" applyFont="1" applyBorder="1" applyAlignment="1">
      <alignment horizontal="center" vertical="center"/>
    </xf>
    <xf numFmtId="0" fontId="114" fillId="0" borderId="0" xfId="0" applyFont="1"/>
    <xf numFmtId="14" fontId="51" fillId="0" borderId="42" xfId="0" applyNumberFormat="1" applyFont="1" applyBorder="1" applyAlignment="1">
      <alignment horizontal="center"/>
    </xf>
    <xf numFmtId="14" fontId="51" fillId="0" borderId="14" xfId="0" applyNumberFormat="1" applyFont="1" applyBorder="1" applyAlignment="1">
      <alignment horizontal="center"/>
    </xf>
    <xf numFmtId="14" fontId="55" fillId="0" borderId="1" xfId="0" applyNumberFormat="1" applyFont="1" applyBorder="1" applyAlignment="1">
      <alignment horizontal="center"/>
    </xf>
    <xf numFmtId="14" fontId="55" fillId="0" borderId="0" xfId="0" applyNumberFormat="1" applyFont="1" applyAlignment="1">
      <alignment horizontal="center"/>
    </xf>
    <xf numFmtId="14" fontId="61" fillId="18" borderId="1" xfId="0" applyNumberFormat="1" applyFont="1" applyFill="1" applyBorder="1" applyAlignment="1">
      <alignment horizontal="center"/>
    </xf>
    <xf numFmtId="14" fontId="61" fillId="0" borderId="0" xfId="0" applyNumberFormat="1" applyFont="1" applyAlignment="1">
      <alignment horizontal="center"/>
    </xf>
    <xf numFmtId="0" fontId="63" fillId="0" borderId="3" xfId="0" applyFont="1" applyBorder="1" applyAlignment="1">
      <alignment horizontal="center" vertical="center"/>
    </xf>
    <xf numFmtId="186" fontId="65" fillId="0" borderId="1" xfId="0" applyNumberFormat="1" applyFont="1" applyBorder="1" applyAlignment="1">
      <alignment horizontal="left" vertical="center"/>
    </xf>
    <xf numFmtId="0" fontId="115" fillId="0" borderId="0" xfId="0" applyFont="1"/>
    <xf numFmtId="49" fontId="61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186" fontId="55" fillId="0" borderId="1" xfId="0" applyNumberFormat="1" applyFont="1" applyBorder="1" applyAlignment="1">
      <alignment horizontal="left" vertical="center"/>
    </xf>
    <xf numFmtId="0" fontId="65" fillId="0" borderId="0" xfId="0" applyFont="1"/>
    <xf numFmtId="14" fontId="116" fillId="0" borderId="3" xfId="0" applyNumberFormat="1" applyFont="1" applyBorder="1" applyAlignment="1">
      <alignment horizontal="center" vertical="center"/>
    </xf>
    <xf numFmtId="14" fontId="117" fillId="0" borderId="3" xfId="0" applyNumberFormat="1" applyFont="1" applyBorder="1" applyAlignment="1">
      <alignment horizontal="center" vertical="center"/>
    </xf>
    <xf numFmtId="14" fontId="118" fillId="0" borderId="3" xfId="0" applyNumberFormat="1" applyFont="1" applyBorder="1" applyAlignment="1">
      <alignment horizontal="center" vertical="center"/>
    </xf>
    <xf numFmtId="49" fontId="119" fillId="0" borderId="3" xfId="0" applyNumberFormat="1" applyFont="1" applyBorder="1" applyAlignment="1">
      <alignment horizontal="center" vertical="center"/>
    </xf>
    <xf numFmtId="49" fontId="120" fillId="0" borderId="3" xfId="0" applyNumberFormat="1" applyFont="1" applyBorder="1" applyAlignment="1">
      <alignment horizontal="center" vertical="center"/>
    </xf>
    <xf numFmtId="179" fontId="65" fillId="0" borderId="0" xfId="0" applyNumberFormat="1" applyFont="1" applyAlignment="1">
      <alignment horizontal="center"/>
    </xf>
    <xf numFmtId="14" fontId="114" fillId="0" borderId="0" xfId="0" applyNumberFormat="1" applyFont="1"/>
    <xf numFmtId="49" fontId="118" fillId="0" borderId="3" xfId="0" applyNumberFormat="1" applyFont="1" applyBorder="1" applyAlignment="1">
      <alignment horizontal="center" vertical="center"/>
    </xf>
    <xf numFmtId="49" fontId="61" fillId="11" borderId="3" xfId="0" quotePrefix="1" applyNumberFormat="1" applyFont="1" applyFill="1" applyBorder="1" applyAlignment="1">
      <alignment horizontal="center"/>
    </xf>
    <xf numFmtId="14" fontId="121" fillId="0" borderId="3" xfId="0" applyNumberFormat="1" applyFont="1" applyBorder="1" applyAlignment="1">
      <alignment horizontal="center" vertical="center"/>
    </xf>
    <xf numFmtId="0" fontId="94" fillId="0" borderId="0" xfId="0" applyFont="1" applyAlignment="1">
      <alignment horizontal="center"/>
    </xf>
    <xf numFmtId="0" fontId="122" fillId="0" borderId="0" xfId="0" applyFont="1"/>
    <xf numFmtId="179" fontId="122" fillId="0" borderId="0" xfId="0" applyNumberFormat="1" applyFont="1" applyAlignment="1">
      <alignment horizontal="center"/>
    </xf>
    <xf numFmtId="49" fontId="61" fillId="0" borderId="0" xfId="0" applyNumberFormat="1" applyFont="1" applyAlignment="1">
      <alignment horizontal="right" vertical="center"/>
    </xf>
    <xf numFmtId="0" fontId="5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79" fontId="50" fillId="0" borderId="0" xfId="0" applyNumberFormat="1" applyFont="1" applyAlignment="1">
      <alignment horizontal="center"/>
    </xf>
    <xf numFmtId="14" fontId="55" fillId="0" borderId="146" xfId="0" applyNumberFormat="1" applyFont="1" applyBorder="1" applyAlignment="1">
      <alignment horizontal="center" vertical="center"/>
    </xf>
    <xf numFmtId="186" fontId="50" fillId="0" borderId="1" xfId="0" applyNumberFormat="1" applyFont="1" applyBorder="1" applyAlignment="1">
      <alignment horizontal="left" vertical="center"/>
    </xf>
    <xf numFmtId="14" fontId="61" fillId="0" borderId="3" xfId="0" applyNumberFormat="1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49" fontId="61" fillId="0" borderId="1" xfId="0" quotePrefix="1" applyNumberFormat="1" applyFont="1" applyBorder="1" applyAlignment="1">
      <alignment horizontal="center" vertical="center"/>
    </xf>
    <xf numFmtId="49" fontId="55" fillId="41" borderId="12" xfId="0" applyNumberFormat="1" applyFont="1" applyFill="1" applyBorder="1" applyAlignment="1">
      <alignment horizontal="center" vertical="center"/>
    </xf>
    <xf numFmtId="186" fontId="51" fillId="0" borderId="9" xfId="0" applyNumberFormat="1" applyFont="1" applyBorder="1" applyAlignment="1">
      <alignment horizontal="left" vertical="center"/>
    </xf>
    <xf numFmtId="14" fontId="61" fillId="0" borderId="3" xfId="0" quotePrefix="1" applyNumberFormat="1" applyFont="1" applyBorder="1" applyAlignment="1">
      <alignment horizontal="center" vertical="center"/>
    </xf>
    <xf numFmtId="0" fontId="51" fillId="0" borderId="1" xfId="0" quotePrefix="1" applyFont="1" applyBorder="1" applyAlignment="1">
      <alignment horizontal="center"/>
    </xf>
    <xf numFmtId="49" fontId="61" fillId="0" borderId="3" xfId="0" applyNumberFormat="1" applyFont="1" applyBorder="1" applyAlignment="1">
      <alignment horizontal="left" vertical="center"/>
    </xf>
    <xf numFmtId="49" fontId="55" fillId="41" borderId="3" xfId="0" quotePrefix="1" applyNumberFormat="1" applyFont="1" applyFill="1" applyBorder="1" applyAlignment="1">
      <alignment horizontal="center" vertical="center"/>
    </xf>
    <xf numFmtId="49" fontId="61" fillId="0" borderId="3" xfId="0" quotePrefix="1" applyNumberFormat="1" applyFont="1" applyBorder="1" applyAlignment="1">
      <alignment horizontal="left" vertical="center"/>
    </xf>
    <xf numFmtId="0" fontId="51" fillId="0" borderId="3" xfId="0" quotePrefix="1" applyFont="1" applyBorder="1" applyAlignment="1">
      <alignment horizontal="center"/>
    </xf>
    <xf numFmtId="0" fontId="61" fillId="0" borderId="3" xfId="0" applyFont="1" applyBorder="1"/>
    <xf numFmtId="0" fontId="94" fillId="0" borderId="0" xfId="0" quotePrefix="1" applyFont="1" applyAlignment="1">
      <alignment horizontal="center"/>
    </xf>
    <xf numFmtId="186" fontId="61" fillId="0" borderId="1" xfId="0" applyNumberFormat="1" applyFont="1" applyBorder="1"/>
    <xf numFmtId="0" fontId="51" fillId="0" borderId="3" xfId="0" applyFont="1" applyBorder="1" applyAlignment="1">
      <alignment horizontal="left" vertical="center"/>
    </xf>
    <xf numFmtId="0" fontId="55" fillId="41" borderId="1" xfId="0" quotePrefix="1" applyFont="1" applyFill="1" applyBorder="1" applyAlignment="1">
      <alignment horizontal="center"/>
    </xf>
    <xf numFmtId="0" fontId="55" fillId="41" borderId="3" xfId="0" applyFont="1" applyFill="1" applyBorder="1" applyAlignment="1">
      <alignment horizontal="center" vertical="center"/>
    </xf>
    <xf numFmtId="49" fontId="55" fillId="41" borderId="1" xfId="0" applyNumberFormat="1" applyFont="1" applyFill="1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0" fontId="51" fillId="11" borderId="14" xfId="0" applyFont="1" applyFill="1" applyBorder="1" applyAlignment="1">
      <alignment horizontal="center"/>
    </xf>
    <xf numFmtId="0" fontId="51" fillId="0" borderId="13" xfId="0" applyFont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0" applyNumberFormat="1" applyFont="1" applyAlignment="1">
      <alignment horizontal="center"/>
    </xf>
    <xf numFmtId="49" fontId="50" fillId="0" borderId="0" xfId="0" applyNumberFormat="1" applyFont="1" applyAlignment="1">
      <alignment horizontal="center" wrapText="1"/>
    </xf>
    <xf numFmtId="49" fontId="92" fillId="0" borderId="0" xfId="0" applyNumberFormat="1" applyFont="1" applyAlignment="1">
      <alignment horizontal="center"/>
    </xf>
    <xf numFmtId="49" fontId="50" fillId="11" borderId="0" xfId="0" applyNumberFormat="1" applyFont="1" applyFill="1" applyAlignment="1">
      <alignment horizontal="center"/>
    </xf>
    <xf numFmtId="0" fontId="50" fillId="13" borderId="0" xfId="0" applyFont="1" applyFill="1" applyAlignment="1">
      <alignment horizontal="center"/>
    </xf>
    <xf numFmtId="0" fontId="94" fillId="0" borderId="0" xfId="0" applyFont="1" applyAlignment="1">
      <alignment horizontal="center" wrapText="1"/>
    </xf>
    <xf numFmtId="49" fontId="50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center"/>
    </xf>
    <xf numFmtId="0" fontId="50" fillId="23" borderId="0" xfId="0" applyFont="1" applyFill="1" applyAlignment="1">
      <alignment horizontal="center"/>
    </xf>
    <xf numFmtId="0" fontId="92" fillId="0" borderId="0" xfId="0" quotePrefix="1" applyFont="1" applyAlignment="1">
      <alignment horizontal="center"/>
    </xf>
    <xf numFmtId="14" fontId="92" fillId="0" borderId="0" xfId="0" applyNumberFormat="1" applyFont="1" applyAlignment="1">
      <alignment horizontal="center"/>
    </xf>
    <xf numFmtId="186" fontId="51" fillId="0" borderId="0" xfId="0" applyNumberFormat="1" applyFont="1" applyAlignment="1">
      <alignment horizontal="center"/>
    </xf>
    <xf numFmtId="14" fontId="51" fillId="0" borderId="3" xfId="0" applyNumberFormat="1" applyFont="1" applyBorder="1" applyAlignment="1">
      <alignment horizontal="center"/>
    </xf>
    <xf numFmtId="49" fontId="61" fillId="0" borderId="1" xfId="0" quotePrefix="1" applyNumberFormat="1" applyFont="1" applyBorder="1" applyAlignment="1">
      <alignment horizontal="left" vertical="center"/>
    </xf>
    <xf numFmtId="0" fontId="51" fillId="0" borderId="0" xfId="0" quotePrefix="1" applyFont="1" applyAlignment="1">
      <alignment horizontal="center"/>
    </xf>
    <xf numFmtId="186" fontId="61" fillId="13" borderId="1" xfId="0" applyNumberFormat="1" applyFont="1" applyFill="1" applyBorder="1"/>
    <xf numFmtId="0" fontId="51" fillId="11" borderId="3" xfId="0" applyFont="1" applyFill="1" applyBorder="1" applyAlignment="1">
      <alignment horizontal="center"/>
    </xf>
    <xf numFmtId="0" fontId="51" fillId="2" borderId="1" xfId="0" applyFont="1" applyFill="1" applyBorder="1" applyAlignment="1">
      <alignment horizontal="left"/>
    </xf>
    <xf numFmtId="0" fontId="51" fillId="6" borderId="4" xfId="0" applyFont="1" applyFill="1" applyBorder="1" applyAlignment="1">
      <alignment horizontal="left"/>
    </xf>
    <xf numFmtId="0" fontId="51" fillId="6" borderId="6" xfId="0" applyFont="1" applyFill="1" applyBorder="1" applyAlignment="1">
      <alignment horizontal="left"/>
    </xf>
    <xf numFmtId="0" fontId="51" fillId="4" borderId="4" xfId="0" applyFont="1" applyFill="1" applyBorder="1" applyAlignment="1">
      <alignment horizontal="left"/>
    </xf>
    <xf numFmtId="0" fontId="51" fillId="7" borderId="4" xfId="0" applyFont="1" applyFill="1" applyBorder="1" applyAlignment="1">
      <alignment horizontal="left"/>
    </xf>
    <xf numFmtId="0" fontId="51" fillId="7" borderId="8" xfId="0" applyFont="1" applyFill="1" applyBorder="1" applyAlignment="1">
      <alignment horizontal="left"/>
    </xf>
    <xf numFmtId="0" fontId="51" fillId="7" borderId="1" xfId="0" applyFont="1" applyFill="1" applyBorder="1" applyAlignment="1">
      <alignment horizontal="left"/>
    </xf>
    <xf numFmtId="0" fontId="51" fillId="2" borderId="4" xfId="0" applyFont="1" applyFill="1" applyBorder="1" applyAlignment="1">
      <alignment horizontal="left"/>
    </xf>
    <xf numFmtId="0" fontId="51" fillId="2" borderId="8" xfId="0" applyFont="1" applyFill="1" applyBorder="1" applyAlignment="1">
      <alignment horizontal="left"/>
    </xf>
    <xf numFmtId="0" fontId="51" fillId="3" borderId="4" xfId="0" applyFont="1" applyFill="1" applyBorder="1" applyAlignment="1">
      <alignment horizontal="left"/>
    </xf>
    <xf numFmtId="0" fontId="51" fillId="3" borderId="8" xfId="0" applyFont="1" applyFill="1" applyBorder="1" applyAlignment="1">
      <alignment horizontal="left"/>
    </xf>
    <xf numFmtId="0" fontId="51" fillId="3" borderId="1" xfId="0" applyFont="1" applyFill="1" applyBorder="1" applyAlignment="1">
      <alignment horizontal="left"/>
    </xf>
    <xf numFmtId="0" fontId="51" fillId="3" borderId="9" xfId="0" applyFont="1" applyFill="1" applyBorder="1" applyAlignment="1">
      <alignment horizontal="left"/>
    </xf>
    <xf numFmtId="0" fontId="51" fillId="4" borderId="8" xfId="0" applyFont="1" applyFill="1" applyBorder="1" applyAlignment="1">
      <alignment horizontal="left"/>
    </xf>
    <xf numFmtId="0" fontId="51" fillId="6" borderId="8" xfId="0" applyFont="1" applyFill="1" applyBorder="1" applyAlignment="1">
      <alignment horizontal="left"/>
    </xf>
    <xf numFmtId="0" fontId="51" fillId="6" borderId="1" xfId="0" applyFont="1" applyFill="1" applyBorder="1" applyAlignment="1">
      <alignment horizontal="left"/>
    </xf>
    <xf numFmtId="0" fontId="51" fillId="5" borderId="1" xfId="0" applyFont="1" applyFill="1" applyBorder="1" applyAlignment="1">
      <alignment horizontal="left"/>
    </xf>
    <xf numFmtId="0" fontId="57" fillId="5" borderId="1" xfId="0" applyFont="1" applyFill="1" applyBorder="1" applyAlignment="1">
      <alignment horizontal="left"/>
    </xf>
    <xf numFmtId="0" fontId="51" fillId="0" borderId="14" xfId="0" applyFont="1" applyBorder="1" applyAlignment="1">
      <alignment horizontal="left"/>
    </xf>
    <xf numFmtId="0" fontId="57" fillId="13" borderId="1" xfId="0" applyFont="1" applyFill="1" applyBorder="1" applyAlignment="1">
      <alignment horizontal="left"/>
    </xf>
    <xf numFmtId="0" fontId="51" fillId="13" borderId="9" xfId="0" applyFont="1" applyFill="1" applyBorder="1" applyAlignment="1">
      <alignment horizontal="left"/>
    </xf>
    <xf numFmtId="0" fontId="51" fillId="12" borderId="1" xfId="0" applyFont="1" applyFill="1" applyBorder="1" applyAlignment="1">
      <alignment horizontal="left"/>
    </xf>
    <xf numFmtId="0" fontId="61" fillId="0" borderId="8" xfId="0" applyFont="1" applyBorder="1" applyAlignment="1">
      <alignment horizontal="left"/>
    </xf>
    <xf numFmtId="0" fontId="61" fillId="11" borderId="8" xfId="0" applyFont="1" applyFill="1" applyBorder="1" applyAlignment="1">
      <alignment horizontal="left"/>
    </xf>
    <xf numFmtId="0" fontId="51" fillId="32" borderId="4" xfId="0" applyFont="1" applyFill="1" applyBorder="1" applyAlignment="1">
      <alignment horizontal="left"/>
    </xf>
    <xf numFmtId="0" fontId="55" fillId="0" borderId="4" xfId="0" applyFont="1" applyBorder="1" applyAlignment="1">
      <alignment horizontal="left"/>
    </xf>
    <xf numFmtId="0" fontId="51" fillId="32" borderId="9" xfId="0" applyFont="1" applyFill="1" applyBorder="1" applyAlignment="1">
      <alignment horizontal="left"/>
    </xf>
    <xf numFmtId="0" fontId="61" fillId="11" borderId="9" xfId="0" applyFont="1" applyFill="1" applyBorder="1" applyAlignment="1">
      <alignment horizontal="left"/>
    </xf>
    <xf numFmtId="0" fontId="88" fillId="0" borderId="1" xfId="0" applyFont="1" applyBorder="1" applyAlignment="1">
      <alignment horizontal="left"/>
    </xf>
    <xf numFmtId="0" fontId="61" fillId="29" borderId="1" xfId="0" applyFont="1" applyFill="1" applyBorder="1" applyAlignment="1">
      <alignment horizontal="left"/>
    </xf>
    <xf numFmtId="0" fontId="51" fillId="46" borderId="9" xfId="0" applyFont="1" applyFill="1" applyBorder="1" applyAlignment="1">
      <alignment horizontal="left"/>
    </xf>
    <xf numFmtId="0" fontId="61" fillId="0" borderId="1" xfId="0" quotePrefix="1" applyFont="1" applyBorder="1" applyAlignment="1">
      <alignment horizontal="center"/>
    </xf>
    <xf numFmtId="49" fontId="61" fillId="0" borderId="1" xfId="0" quotePrefix="1" applyNumberFormat="1" applyFont="1" applyBorder="1" applyAlignment="1">
      <alignment vertical="center"/>
    </xf>
    <xf numFmtId="49" fontId="61" fillId="0" borderId="12" xfId="0" quotePrefix="1" applyNumberFormat="1" applyFont="1" applyBorder="1" applyAlignment="1">
      <alignment horizontal="left" vertical="center"/>
    </xf>
    <xf numFmtId="49" fontId="61" fillId="0" borderId="9" xfId="0" quotePrefix="1" applyNumberFormat="1" applyFont="1" applyBorder="1" applyAlignment="1">
      <alignment horizontal="left" vertical="center"/>
    </xf>
    <xf numFmtId="0" fontId="51" fillId="0" borderId="9" xfId="0" quotePrefix="1" applyFont="1" applyBorder="1" applyAlignment="1">
      <alignment horizontal="center"/>
    </xf>
    <xf numFmtId="0" fontId="51" fillId="0" borderId="14" xfId="0" quotePrefix="1" applyFont="1" applyBorder="1" applyAlignment="1">
      <alignment horizontal="center" vertical="center"/>
    </xf>
    <xf numFmtId="186" fontId="51" fillId="0" borderId="1" xfId="0" applyNumberFormat="1" applyFont="1" applyBorder="1" applyAlignment="1">
      <alignment horizontal="center"/>
    </xf>
    <xf numFmtId="0" fontId="61" fillId="0" borderId="3" xfId="0" quotePrefix="1" applyFont="1" applyBorder="1" applyAlignment="1">
      <alignment horizontal="center"/>
    </xf>
    <xf numFmtId="14" fontId="55" fillId="41" borderId="3" xfId="0" applyNumberFormat="1" applyFont="1" applyFill="1" applyBorder="1" applyAlignment="1">
      <alignment horizontal="center" vertical="center"/>
    </xf>
    <xf numFmtId="49" fontId="55" fillId="41" borderId="1" xfId="0" quotePrefix="1" applyNumberFormat="1" applyFont="1" applyFill="1" applyBorder="1" applyAlignment="1">
      <alignment horizontal="center" vertical="center"/>
    </xf>
    <xf numFmtId="14" fontId="55" fillId="41" borderId="1" xfId="0" quotePrefix="1" applyNumberFormat="1" applyFont="1" applyFill="1" applyBorder="1" applyAlignment="1">
      <alignment horizontal="center" vertical="center"/>
    </xf>
    <xf numFmtId="0" fontId="55" fillId="41" borderId="3" xfId="0" applyFont="1" applyFill="1" applyBorder="1" applyAlignment="1">
      <alignment horizontal="center"/>
    </xf>
    <xf numFmtId="49" fontId="55" fillId="41" borderId="12" xfId="0" quotePrefix="1" applyNumberFormat="1" applyFont="1" applyFill="1" applyBorder="1" applyAlignment="1">
      <alignment horizontal="center" vertical="center"/>
    </xf>
    <xf numFmtId="49" fontId="55" fillId="41" borderId="2" xfId="0" quotePrefix="1" applyNumberFormat="1" applyFont="1" applyFill="1" applyBorder="1" applyAlignment="1">
      <alignment horizontal="center" vertical="center"/>
    </xf>
    <xf numFmtId="14" fontId="51" fillId="0" borderId="3" xfId="0" applyNumberFormat="1" applyFont="1" applyBorder="1" applyAlignment="1">
      <alignment horizontal="left"/>
    </xf>
    <xf numFmtId="0" fontId="51" fillId="0" borderId="12" xfId="0" quotePrefix="1" applyFont="1" applyBorder="1" applyAlignment="1">
      <alignment horizontal="center"/>
    </xf>
    <xf numFmtId="49" fontId="61" fillId="0" borderId="3" xfId="0" quotePrefix="1" applyNumberFormat="1" applyFont="1" applyBorder="1" applyAlignment="1">
      <alignment vertical="center"/>
    </xf>
    <xf numFmtId="49" fontId="6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4" fontId="6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51" fillId="11" borderId="16" xfId="0" applyFont="1" applyFill="1" applyBorder="1" applyAlignment="1">
      <alignment horizontal="center" vertical="center"/>
    </xf>
    <xf numFmtId="0" fontId="51" fillId="11" borderId="48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49" fontId="61" fillId="0" borderId="14" xfId="0" applyNumberFormat="1" applyFont="1" applyBorder="1" applyAlignment="1">
      <alignment horizontal="center" vertical="center"/>
    </xf>
    <xf numFmtId="14" fontId="51" fillId="11" borderId="14" xfId="0" applyNumberFormat="1" applyFont="1" applyFill="1" applyBorder="1" applyAlignment="1">
      <alignment horizontal="center" vertical="center"/>
    </xf>
    <xf numFmtId="49" fontId="51" fillId="0" borderId="1" xfId="0" applyNumberFormat="1" applyFont="1" applyBorder="1"/>
    <xf numFmtId="14" fontId="51" fillId="0" borderId="7" xfId="0" applyNumberFormat="1" applyFont="1" applyBorder="1" applyAlignment="1">
      <alignment horizontal="center" vertical="center"/>
    </xf>
    <xf numFmtId="14" fontId="51" fillId="0" borderId="32" xfId="0" applyNumberFormat="1" applyFont="1" applyBorder="1" applyAlignment="1">
      <alignment horizontal="center" vertical="center"/>
    </xf>
    <xf numFmtId="14" fontId="51" fillId="0" borderId="15" xfId="0" applyNumberFormat="1" applyFont="1" applyBorder="1" applyAlignment="1">
      <alignment horizontal="center" vertical="center"/>
    </xf>
    <xf numFmtId="176" fontId="51" fillId="0" borderId="13" xfId="0" applyNumberFormat="1" applyFont="1" applyBorder="1" applyAlignment="1">
      <alignment horizontal="center" vertical="center"/>
    </xf>
    <xf numFmtId="14" fontId="51" fillId="0" borderId="14" xfId="0" applyNumberFormat="1" applyFont="1" applyBorder="1" applyAlignment="1">
      <alignment horizontal="center" vertical="center"/>
    </xf>
    <xf numFmtId="180" fontId="51" fillId="0" borderId="14" xfId="0" applyNumberFormat="1" applyFont="1" applyBorder="1" applyAlignment="1">
      <alignment horizontal="center" vertical="center"/>
    </xf>
    <xf numFmtId="14" fontId="51" fillId="0" borderId="16" xfId="0" applyNumberFormat="1" applyFont="1" applyBorder="1" applyAlignment="1">
      <alignment horizontal="center" vertical="center"/>
    </xf>
    <xf numFmtId="14" fontId="51" fillId="0" borderId="147" xfId="0" applyNumberFormat="1" applyFont="1" applyBorder="1" applyAlignment="1">
      <alignment horizontal="center" vertical="center"/>
    </xf>
    <xf numFmtId="14" fontId="51" fillId="0" borderId="48" xfId="0" applyNumberFormat="1" applyFont="1" applyBorder="1" applyAlignment="1">
      <alignment horizontal="center" vertical="center"/>
    </xf>
    <xf numFmtId="14" fontId="51" fillId="0" borderId="148" xfId="0" applyNumberFormat="1" applyFont="1" applyBorder="1" applyAlignment="1">
      <alignment horizontal="center" vertical="center"/>
    </xf>
    <xf numFmtId="182" fontId="51" fillId="0" borderId="14" xfId="0" applyNumberFormat="1" applyFont="1" applyBorder="1" applyAlignment="1">
      <alignment horizontal="center" vertical="center"/>
    </xf>
    <xf numFmtId="14" fontId="57" fillId="0" borderId="14" xfId="0" applyNumberFormat="1" applyFont="1" applyBorder="1" applyAlignment="1">
      <alignment horizontal="center" vertical="center"/>
    </xf>
    <xf numFmtId="14" fontId="51" fillId="0" borderId="149" xfId="0" applyNumberFormat="1" applyFont="1" applyBorder="1" applyAlignment="1">
      <alignment horizontal="center" vertical="center"/>
    </xf>
    <xf numFmtId="14" fontId="61" fillId="0" borderId="14" xfId="0" applyNumberFormat="1" applyFont="1" applyBorder="1" applyAlignment="1">
      <alignment horizontal="center" vertical="center"/>
    </xf>
    <xf numFmtId="14" fontId="61" fillId="0" borderId="16" xfId="0" applyNumberFormat="1" applyFont="1" applyBorder="1" applyAlignment="1">
      <alignment horizontal="center" vertical="center"/>
    </xf>
    <xf numFmtId="14" fontId="51" fillId="0" borderId="150" xfId="0" applyNumberFormat="1" applyFont="1" applyBorder="1" applyAlignment="1">
      <alignment horizontal="center" vertical="center"/>
    </xf>
    <xf numFmtId="14" fontId="51" fillId="0" borderId="151" xfId="0" applyNumberFormat="1" applyFont="1" applyBorder="1" applyAlignment="1">
      <alignment horizontal="center" vertical="center"/>
    </xf>
    <xf numFmtId="14" fontId="60" fillId="0" borderId="14" xfId="0" applyNumberFormat="1" applyFont="1" applyBorder="1" applyAlignment="1">
      <alignment horizontal="center" vertical="center"/>
    </xf>
    <xf numFmtId="14" fontId="51" fillId="11" borderId="16" xfId="0" applyNumberFormat="1" applyFont="1" applyFill="1" applyBorder="1" applyAlignment="1">
      <alignment horizontal="center" vertical="center"/>
    </xf>
    <xf numFmtId="14" fontId="51" fillId="17" borderId="14" xfId="0" applyNumberFormat="1" applyFont="1" applyFill="1" applyBorder="1" applyAlignment="1">
      <alignment horizontal="center" vertical="center"/>
    </xf>
    <xf numFmtId="14" fontId="51" fillId="16" borderId="14" xfId="0" applyNumberFormat="1" applyFont="1" applyFill="1" applyBorder="1" applyAlignment="1">
      <alignment horizontal="center" vertical="center"/>
    </xf>
    <xf numFmtId="14" fontId="61" fillId="11" borderId="14" xfId="0" applyNumberFormat="1" applyFont="1" applyFill="1" applyBorder="1" applyAlignment="1">
      <alignment horizontal="center" vertical="center"/>
    </xf>
    <xf numFmtId="0" fontId="51" fillId="11" borderId="14" xfId="0" applyFont="1" applyFill="1" applyBorder="1" applyAlignment="1">
      <alignment horizontal="center" vertical="center"/>
    </xf>
    <xf numFmtId="14" fontId="61" fillId="11" borderId="48" xfId="0" applyNumberFormat="1" applyFont="1" applyFill="1" applyBorder="1" applyAlignment="1">
      <alignment horizontal="center" vertical="center"/>
    </xf>
    <xf numFmtId="14" fontId="61" fillId="0" borderId="48" xfId="0" applyNumberFormat="1" applyFont="1" applyBorder="1" applyAlignment="1">
      <alignment horizontal="center" vertical="center"/>
    </xf>
    <xf numFmtId="0" fontId="61" fillId="11" borderId="48" xfId="0" applyFont="1" applyFill="1" applyBorder="1" applyAlignment="1">
      <alignment horizontal="center" vertical="center"/>
    </xf>
    <xf numFmtId="14" fontId="61" fillId="11" borderId="16" xfId="0" applyNumberFormat="1" applyFont="1" applyFill="1" applyBorder="1" applyAlignment="1">
      <alignment horizontal="center" vertical="center"/>
    </xf>
    <xf numFmtId="14" fontId="51" fillId="11" borderId="48" xfId="0" applyNumberFormat="1" applyFont="1" applyFill="1" applyBorder="1" applyAlignment="1">
      <alignment horizontal="center" vertical="center"/>
    </xf>
    <xf numFmtId="14" fontId="51" fillId="11" borderId="25" xfId="0" applyNumberFormat="1" applyFont="1" applyFill="1" applyBorder="1" applyAlignment="1">
      <alignment horizontal="center" vertical="center"/>
    </xf>
    <xf numFmtId="14" fontId="61" fillId="11" borderId="32" xfId="0" applyNumberFormat="1" applyFont="1" applyFill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14" fontId="51" fillId="11" borderId="5" xfId="0" applyNumberFormat="1" applyFont="1" applyFill="1" applyBorder="1" applyAlignment="1">
      <alignment horizontal="center" vertical="center"/>
    </xf>
    <xf numFmtId="14" fontId="51" fillId="11" borderId="13" xfId="0" applyNumberFormat="1" applyFont="1" applyFill="1" applyBorder="1" applyAlignment="1">
      <alignment horizontal="center" vertical="center"/>
    </xf>
    <xf numFmtId="14" fontId="51" fillId="11" borderId="14" xfId="0" applyNumberFormat="1" applyFont="1" applyFill="1" applyBorder="1" applyAlignment="1">
      <alignment horizontal="center"/>
    </xf>
    <xf numFmtId="14" fontId="51" fillId="17" borderId="48" xfId="0" applyNumberFormat="1" applyFont="1" applyFill="1" applyBorder="1" applyAlignment="1">
      <alignment horizontal="center" vertical="center"/>
    </xf>
    <xf numFmtId="14" fontId="51" fillId="17" borderId="14" xfId="0" applyNumberFormat="1" applyFont="1" applyFill="1" applyBorder="1" applyAlignment="1">
      <alignment horizontal="center"/>
    </xf>
    <xf numFmtId="14" fontId="61" fillId="11" borderId="14" xfId="0" applyNumberFormat="1" applyFont="1" applyFill="1" applyBorder="1" applyAlignment="1">
      <alignment horizontal="center"/>
    </xf>
    <xf numFmtId="14" fontId="51" fillId="30" borderId="14" xfId="0" applyNumberFormat="1" applyFont="1" applyFill="1" applyBorder="1" applyAlignment="1">
      <alignment horizontal="center"/>
    </xf>
    <xf numFmtId="49" fontId="51" fillId="11" borderId="16" xfId="0" applyNumberFormat="1" applyFont="1" applyFill="1" applyBorder="1" applyAlignment="1">
      <alignment horizontal="center" vertical="center"/>
    </xf>
    <xf numFmtId="14" fontId="51" fillId="0" borderId="14" xfId="0" applyNumberFormat="1" applyFont="1" applyBorder="1" applyAlignment="1">
      <alignment horizontal="center" wrapText="1"/>
    </xf>
    <xf numFmtId="14" fontId="51" fillId="0" borderId="16" xfId="0" applyNumberFormat="1" applyFont="1" applyBorder="1" applyAlignment="1">
      <alignment horizontal="center"/>
    </xf>
    <xf numFmtId="14" fontId="51" fillId="32" borderId="14" xfId="0" applyNumberFormat="1" applyFont="1" applyFill="1" applyBorder="1" applyAlignment="1">
      <alignment horizontal="center" vertical="center"/>
    </xf>
    <xf numFmtId="14" fontId="51" fillId="23" borderId="14" xfId="0" applyNumberFormat="1" applyFont="1" applyFill="1" applyBorder="1" applyAlignment="1">
      <alignment horizontal="center" vertical="center"/>
    </xf>
    <xf numFmtId="14" fontId="51" fillId="0" borderId="14" xfId="0" applyNumberFormat="1" applyFont="1" applyBorder="1" applyAlignment="1">
      <alignment horizontal="right" vertical="center"/>
    </xf>
    <xf numFmtId="14" fontId="55" fillId="0" borderId="14" xfId="0" applyNumberFormat="1" applyFont="1" applyBorder="1" applyAlignment="1">
      <alignment horizontal="center" vertical="center"/>
    </xf>
    <xf numFmtId="14" fontId="61" fillId="0" borderId="13" xfId="0" applyNumberFormat="1" applyFont="1" applyBorder="1" applyAlignment="1">
      <alignment horizontal="center" vertical="center"/>
    </xf>
    <xf numFmtId="49" fontId="61" fillId="0" borderId="13" xfId="0" quotePrefix="1" applyNumberFormat="1" applyFont="1" applyBorder="1" applyAlignment="1">
      <alignment horizontal="center" vertical="center"/>
    </xf>
    <xf numFmtId="14" fontId="61" fillId="0" borderId="13" xfId="0" quotePrefix="1" applyNumberFormat="1" applyFont="1" applyBorder="1" applyAlignment="1">
      <alignment horizontal="center" vertical="center"/>
    </xf>
    <xf numFmtId="49" fontId="61" fillId="0" borderId="13" xfId="0" applyNumberFormat="1" applyFont="1" applyBorder="1" applyAlignment="1">
      <alignment horizontal="center" vertical="center"/>
    </xf>
    <xf numFmtId="49" fontId="61" fillId="0" borderId="14" xfId="0" quotePrefix="1" applyNumberFormat="1" applyFont="1" applyBorder="1" applyAlignment="1">
      <alignment horizontal="center" vertical="center"/>
    </xf>
    <xf numFmtId="14" fontId="51" fillId="0" borderId="13" xfId="0" applyNumberFormat="1" applyFont="1" applyBorder="1" applyAlignment="1">
      <alignment horizontal="center"/>
    </xf>
    <xf numFmtId="49" fontId="61" fillId="0" borderId="15" xfId="0" quotePrefix="1" applyNumberFormat="1" applyFont="1" applyBorder="1" applyAlignment="1">
      <alignment horizontal="center" vertical="center"/>
    </xf>
    <xf numFmtId="14" fontId="51" fillId="20" borderId="14" xfId="0" applyNumberFormat="1" applyFont="1" applyFill="1" applyBorder="1"/>
    <xf numFmtId="14" fontId="51" fillId="11" borderId="15" xfId="0" applyNumberFormat="1" applyFont="1" applyFill="1" applyBorder="1" applyAlignment="1">
      <alignment horizontal="center" vertical="center"/>
    </xf>
    <xf numFmtId="14" fontId="55" fillId="20" borderId="14" xfId="0" applyNumberFormat="1" applyFont="1" applyFill="1" applyBorder="1" applyAlignment="1">
      <alignment horizontal="center" vertical="center"/>
    </xf>
    <xf numFmtId="0" fontId="50" fillId="11" borderId="13" xfId="0" applyFont="1" applyFill="1" applyBorder="1" applyAlignment="1">
      <alignment horizontal="center"/>
    </xf>
    <xf numFmtId="49" fontId="92" fillId="11" borderId="0" xfId="0" applyNumberFormat="1" applyFont="1" applyFill="1" applyAlignment="1">
      <alignment horizontal="center" vertical="center"/>
    </xf>
    <xf numFmtId="0" fontId="72" fillId="0" borderId="1" xfId="0" applyFont="1" applyBorder="1"/>
    <xf numFmtId="0" fontId="38" fillId="0" borderId="1" xfId="0" applyFont="1" applyBorder="1"/>
    <xf numFmtId="20" fontId="51" fillId="0" borderId="1" xfId="0" applyNumberFormat="1" applyFont="1" applyBorder="1"/>
    <xf numFmtId="0" fontId="53" fillId="11" borderId="1" xfId="0" applyFont="1" applyFill="1" applyBorder="1"/>
    <xf numFmtId="14" fontId="61" fillId="0" borderId="1" xfId="0" applyNumberFormat="1" applyFont="1" applyBorder="1" applyAlignment="1">
      <alignment horizontal="left" vertical="center"/>
    </xf>
    <xf numFmtId="0" fontId="51" fillId="40" borderId="1" xfId="0" applyFont="1" applyFill="1" applyBorder="1" applyAlignment="1">
      <alignment horizontal="center"/>
    </xf>
    <xf numFmtId="49" fontId="51" fillId="40" borderId="3" xfId="0" applyNumberFormat="1" applyFont="1" applyFill="1" applyBorder="1" applyAlignment="1">
      <alignment horizontal="center" vertical="center"/>
    </xf>
    <xf numFmtId="0" fontId="51" fillId="40" borderId="3" xfId="0" applyFont="1" applyFill="1" applyBorder="1" applyAlignment="1">
      <alignment horizontal="center" vertical="center"/>
    </xf>
    <xf numFmtId="0" fontId="51" fillId="40" borderId="3" xfId="0" applyFont="1" applyFill="1" applyBorder="1" applyAlignment="1">
      <alignment horizontal="center"/>
    </xf>
    <xf numFmtId="0" fontId="51" fillId="40" borderId="13" xfId="0" applyFont="1" applyFill="1" applyBorder="1" applyAlignment="1">
      <alignment horizontal="center" vertical="center"/>
    </xf>
    <xf numFmtId="0" fontId="51" fillId="40" borderId="1" xfId="0" applyFont="1" applyFill="1" applyBorder="1"/>
    <xf numFmtId="0" fontId="50" fillId="40" borderId="3" xfId="0" applyFont="1" applyFill="1" applyBorder="1" applyAlignment="1">
      <alignment horizontal="center"/>
    </xf>
    <xf numFmtId="14" fontId="125" fillId="0" borderId="3" xfId="0" applyNumberFormat="1" applyFont="1" applyBorder="1" applyAlignment="1">
      <alignment horizontal="left" vertical="center"/>
    </xf>
    <xf numFmtId="0" fontId="55" fillId="0" borderId="3" xfId="0" applyFont="1" applyBorder="1" applyAlignment="1">
      <alignment horizontal="center" vertical="center"/>
    </xf>
    <xf numFmtId="0" fontId="51" fillId="11" borderId="12" xfId="0" applyFont="1" applyFill="1" applyBorder="1" applyAlignment="1">
      <alignment horizontal="center" vertical="center"/>
    </xf>
    <xf numFmtId="14" fontId="51" fillId="0" borderId="3" xfId="0" quotePrefix="1" applyNumberFormat="1" applyFont="1" applyBorder="1" applyAlignment="1">
      <alignment horizontal="center"/>
    </xf>
    <xf numFmtId="0" fontId="61" fillId="13" borderId="1" xfId="0" applyFont="1" applyFill="1" applyBorder="1" applyAlignment="1">
      <alignment horizontal="left"/>
    </xf>
    <xf numFmtId="49" fontId="61" fillId="13" borderId="3" xfId="0" quotePrefix="1" applyNumberFormat="1" applyFont="1" applyFill="1" applyBorder="1" applyAlignment="1">
      <alignment horizontal="center" vertical="center"/>
    </xf>
    <xf numFmtId="0" fontId="51" fillId="13" borderId="3" xfId="0" applyFont="1" applyFill="1" applyBorder="1" applyAlignment="1">
      <alignment horizontal="center" vertical="center"/>
    </xf>
    <xf numFmtId="0" fontId="61" fillId="13" borderId="1" xfId="0" applyFont="1" applyFill="1" applyBorder="1"/>
    <xf numFmtId="179" fontId="51" fillId="13" borderId="0" xfId="0" applyNumberFormat="1" applyFont="1" applyFill="1" applyAlignment="1">
      <alignment horizontal="center"/>
    </xf>
    <xf numFmtId="0" fontId="51" fillId="0" borderId="1" xfId="0" quotePrefix="1" applyFont="1" applyBorder="1"/>
    <xf numFmtId="14" fontId="51" fillId="0" borderId="13" xfId="0" applyNumberFormat="1" applyFont="1" applyBorder="1" applyAlignment="1">
      <alignment horizontal="left"/>
    </xf>
    <xf numFmtId="0" fontId="61" fillId="0" borderId="8" xfId="0" applyFont="1" applyBorder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38" fillId="0" borderId="0" xfId="0" applyFont="1"/>
    <xf numFmtId="0" fontId="50" fillId="0" borderId="1" xfId="0" applyFont="1" applyBorder="1" applyAlignment="1">
      <alignment horizontal="center"/>
    </xf>
    <xf numFmtId="49" fontId="61" fillId="0" borderId="3" xfId="0" applyNumberFormat="1" applyFont="1" applyBorder="1" applyAlignment="1">
      <alignment vertical="center"/>
    </xf>
    <xf numFmtId="0" fontId="51" fillId="0" borderId="3" xfId="0" quotePrefix="1" applyFont="1" applyBorder="1" applyAlignment="1">
      <alignment horizontal="left"/>
    </xf>
    <xf numFmtId="0" fontId="51" fillId="0" borderId="3" xfId="0" applyFont="1" applyBorder="1" applyAlignment="1">
      <alignment vertical="center"/>
    </xf>
    <xf numFmtId="0" fontId="51" fillId="0" borderId="3" xfId="0" quotePrefix="1" applyFont="1" applyBorder="1"/>
    <xf numFmtId="14" fontId="61" fillId="0" borderId="3" xfId="0" quotePrefix="1" applyNumberFormat="1" applyFont="1" applyBorder="1" applyAlignment="1">
      <alignment horizontal="left" vertical="center"/>
    </xf>
    <xf numFmtId="0" fontId="51" fillId="38" borderId="0" xfId="0" applyFont="1" applyFill="1"/>
    <xf numFmtId="14" fontId="51" fillId="0" borderId="1" xfId="0" quotePrefix="1" applyNumberFormat="1" applyFont="1" applyBorder="1" applyAlignment="1">
      <alignment horizontal="center"/>
    </xf>
    <xf numFmtId="14" fontId="51" fillId="0" borderId="3" xfId="0" quotePrefix="1" applyNumberFormat="1" applyFont="1" applyBorder="1"/>
    <xf numFmtId="14" fontId="51" fillId="0" borderId="3" xfId="0" quotePrefix="1" applyNumberFormat="1" applyFont="1" applyBorder="1" applyAlignment="1">
      <alignment horizontal="left"/>
    </xf>
    <xf numFmtId="14" fontId="61" fillId="0" borderId="1" xfId="0" applyNumberFormat="1" applyFont="1" applyBorder="1" applyAlignment="1">
      <alignment vertical="center"/>
    </xf>
    <xf numFmtId="14" fontId="125" fillId="0" borderId="2" xfId="0" applyNumberFormat="1" applyFont="1" applyBorder="1" applyAlignment="1">
      <alignment horizontal="left" vertical="center"/>
    </xf>
    <xf numFmtId="0" fontId="51" fillId="0" borderId="42" xfId="0" applyFont="1" applyBorder="1"/>
    <xf numFmtId="14" fontId="125" fillId="0" borderId="152" xfId="0" applyNumberFormat="1" applyFont="1" applyBorder="1" applyAlignment="1">
      <alignment horizontal="left" vertical="center"/>
    </xf>
    <xf numFmtId="49" fontId="61" fillId="0" borderId="87" xfId="0" applyNumberFormat="1" applyFont="1" applyBorder="1" applyAlignment="1">
      <alignment horizontal="center" vertical="center"/>
    </xf>
    <xf numFmtId="14" fontId="51" fillId="0" borderId="131" xfId="0" applyNumberFormat="1" applyFont="1" applyBorder="1" applyAlignment="1">
      <alignment horizontal="center" vertical="center"/>
    </xf>
    <xf numFmtId="0" fontId="51" fillId="0" borderId="24" xfId="0" applyFont="1" applyBorder="1"/>
    <xf numFmtId="49" fontId="61" fillId="0" borderId="24" xfId="0" applyNumberFormat="1" applyFont="1" applyBorder="1" applyAlignment="1">
      <alignment horizontal="center" vertical="center"/>
    </xf>
    <xf numFmtId="14" fontId="125" fillId="0" borderId="142" xfId="0" applyNumberFormat="1" applyFont="1" applyBorder="1" applyAlignment="1">
      <alignment horizontal="left" vertical="center"/>
    </xf>
    <xf numFmtId="14" fontId="51" fillId="0" borderId="153" xfId="0" applyNumberFormat="1" applyFont="1" applyBorder="1" applyAlignment="1">
      <alignment horizontal="center" vertical="center"/>
    </xf>
    <xf numFmtId="14" fontId="51" fillId="0" borderId="80" xfId="0" applyNumberFormat="1" applyFont="1" applyBorder="1" applyAlignment="1">
      <alignment horizontal="center" vertical="center"/>
    </xf>
    <xf numFmtId="14" fontId="51" fillId="0" borderId="139" xfId="0" applyNumberFormat="1" applyFont="1" applyBorder="1" applyAlignment="1">
      <alignment horizontal="center" vertical="center"/>
    </xf>
    <xf numFmtId="49" fontId="61" fillId="0" borderId="13" xfId="0" quotePrefix="1" applyNumberFormat="1" applyFont="1" applyBorder="1" applyAlignment="1">
      <alignment horizontal="left" vertical="center"/>
    </xf>
    <xf numFmtId="49" fontId="51" fillId="17" borderId="1" xfId="0" quotePrefix="1" applyNumberFormat="1" applyFont="1" applyFill="1" applyBorder="1" applyAlignment="1">
      <alignment horizontal="center" vertical="center"/>
    </xf>
    <xf numFmtId="0" fontId="51" fillId="17" borderId="1" xfId="0" quotePrefix="1" applyFont="1" applyFill="1" applyBorder="1" applyAlignment="1">
      <alignment horizontal="center" vertical="center"/>
    </xf>
    <xf numFmtId="0" fontId="51" fillId="0" borderId="2" xfId="0" quotePrefix="1" applyFont="1" applyBorder="1" applyAlignment="1">
      <alignment horizontal="center"/>
    </xf>
    <xf numFmtId="49" fontId="61" fillId="0" borderId="2" xfId="0" quotePrefix="1" applyNumberFormat="1" applyFont="1" applyBorder="1" applyAlignment="1">
      <alignment horizontal="left" vertical="center"/>
    </xf>
    <xf numFmtId="0" fontId="51" fillId="0" borderId="152" xfId="0" applyFont="1" applyBorder="1" applyAlignment="1">
      <alignment horizontal="left" vertical="center"/>
    </xf>
    <xf numFmtId="14" fontId="51" fillId="0" borderId="152" xfId="0" quotePrefix="1" applyNumberFormat="1" applyFont="1" applyBorder="1" applyAlignment="1">
      <alignment horizontal="left"/>
    </xf>
    <xf numFmtId="0" fontId="51" fillId="0" borderId="24" xfId="0" applyFont="1" applyBorder="1" applyAlignment="1">
      <alignment horizontal="center" vertical="center"/>
    </xf>
    <xf numFmtId="0" fontId="51" fillId="0" borderId="142" xfId="0" quotePrefix="1" applyFont="1" applyBorder="1" applyAlignment="1">
      <alignment horizontal="center"/>
    </xf>
    <xf numFmtId="0" fontId="51" fillId="0" borderId="142" xfId="0" applyFont="1" applyBorder="1" applyAlignment="1">
      <alignment horizontal="left" vertical="center"/>
    </xf>
    <xf numFmtId="14" fontId="51" fillId="0" borderId="142" xfId="0" quotePrefix="1" applyNumberFormat="1" applyFont="1" applyBorder="1" applyAlignment="1">
      <alignment horizontal="left"/>
    </xf>
    <xf numFmtId="49" fontId="61" fillId="0" borderId="152" xfId="0" quotePrefix="1" applyNumberFormat="1" applyFont="1" applyBorder="1" applyAlignment="1">
      <alignment vertical="center"/>
    </xf>
    <xf numFmtId="0" fontId="51" fillId="0" borderId="142" xfId="0" quotePrefix="1" applyFont="1" applyBorder="1" applyAlignment="1">
      <alignment horizontal="left"/>
    </xf>
    <xf numFmtId="0" fontId="51" fillId="0" borderId="142" xfId="0" quotePrefix="1" applyFont="1" applyBorder="1"/>
    <xf numFmtId="0" fontId="51" fillId="0" borderId="152" xfId="0" quotePrefix="1" applyFont="1" applyBorder="1"/>
    <xf numFmtId="0" fontId="51" fillId="0" borderId="24" xfId="0" applyFont="1" applyBorder="1" applyAlignment="1">
      <alignment vertical="center"/>
    </xf>
    <xf numFmtId="49" fontId="61" fillId="0" borderId="12" xfId="0" quotePrefix="1" applyNumberFormat="1" applyFont="1" applyBorder="1" applyAlignment="1">
      <alignment horizontal="center" vertical="center"/>
    </xf>
    <xf numFmtId="0" fontId="38" fillId="13" borderId="1" xfId="0" applyFont="1" applyFill="1" applyBorder="1"/>
    <xf numFmtId="0" fontId="38" fillId="13" borderId="1" xfId="0" applyFont="1" applyFill="1" applyBorder="1" applyAlignment="1">
      <alignment horizontal="center"/>
    </xf>
    <xf numFmtId="14" fontId="38" fillId="13" borderId="1" xfId="0" applyNumberFormat="1" applyFont="1" applyFill="1" applyBorder="1" applyAlignment="1">
      <alignment horizontal="center" vertical="center"/>
    </xf>
    <xf numFmtId="0" fontId="38" fillId="13" borderId="9" xfId="0" applyFont="1" applyFill="1" applyBorder="1"/>
    <xf numFmtId="0" fontId="122" fillId="0" borderId="1" xfId="0" applyFont="1" applyBorder="1" applyAlignment="1">
      <alignment horizontal="center"/>
    </xf>
    <xf numFmtId="0" fontId="122" fillId="0" borderId="9" xfId="0" applyFont="1" applyBorder="1" applyAlignment="1">
      <alignment horizontal="center"/>
    </xf>
    <xf numFmtId="0" fontId="122" fillId="0" borderId="31" xfId="0" applyFont="1" applyBorder="1" applyAlignment="1">
      <alignment horizontal="center"/>
    </xf>
    <xf numFmtId="0" fontId="122" fillId="0" borderId="55" xfId="0" applyFont="1" applyBorder="1" applyAlignment="1">
      <alignment horizontal="center"/>
    </xf>
    <xf numFmtId="0" fontId="122" fillId="0" borderId="59" xfId="0" applyFont="1" applyBorder="1" applyAlignment="1">
      <alignment horizontal="center"/>
    </xf>
    <xf numFmtId="0" fontId="122" fillId="0" borderId="0" xfId="0" applyFont="1" applyAlignment="1">
      <alignment horizontal="center"/>
    </xf>
    <xf numFmtId="0" fontId="122" fillId="11" borderId="0" xfId="0" applyFont="1" applyFill="1" applyAlignment="1">
      <alignment horizontal="center"/>
    </xf>
    <xf numFmtId="0" fontId="122" fillId="11" borderId="0" xfId="0" applyFont="1" applyFill="1"/>
    <xf numFmtId="0" fontId="122" fillId="0" borderId="36" xfId="0" applyFont="1" applyBorder="1"/>
    <xf numFmtId="0" fontId="122" fillId="0" borderId="0" xfId="0" applyFont="1" applyAlignment="1">
      <alignment horizontal="right"/>
    </xf>
    <xf numFmtId="0" fontId="122" fillId="23" borderId="0" xfId="0" applyFont="1" applyFill="1"/>
    <xf numFmtId="0" fontId="75" fillId="13" borderId="1" xfId="0" applyFont="1" applyFill="1" applyBorder="1"/>
    <xf numFmtId="14" fontId="51" fillId="13" borderId="1" xfId="0" applyNumberFormat="1" applyFont="1" applyFill="1" applyBorder="1" applyAlignment="1">
      <alignment horizontal="left" vertical="center"/>
    </xf>
    <xf numFmtId="14" fontId="61" fillId="0" borderId="3" xfId="0" quotePrefix="1" applyNumberFormat="1" applyFont="1" applyBorder="1" applyAlignment="1">
      <alignment vertical="center"/>
    </xf>
    <xf numFmtId="14" fontId="51" fillId="0" borderId="13" xfId="0" applyNumberFormat="1" applyFont="1" applyBorder="1" applyAlignment="1">
      <alignment horizontal="left" vertical="center"/>
    </xf>
    <xf numFmtId="0" fontId="51" fillId="0" borderId="154" xfId="0" applyFont="1" applyBorder="1" applyAlignment="1">
      <alignment horizontal="left"/>
    </xf>
    <xf numFmtId="0" fontId="51" fillId="0" borderId="42" xfId="0" applyFont="1" applyBorder="1" applyAlignment="1">
      <alignment horizontal="center"/>
    </xf>
    <xf numFmtId="49" fontId="61" fillId="0" borderId="42" xfId="0" quotePrefix="1" applyNumberFormat="1" applyFont="1" applyBorder="1" applyAlignment="1">
      <alignment horizontal="center" vertical="center"/>
    </xf>
    <xf numFmtId="14" fontId="51" fillId="0" borderId="42" xfId="0" applyNumberFormat="1" applyFont="1" applyBorder="1" applyAlignment="1">
      <alignment horizontal="left"/>
    </xf>
    <xf numFmtId="0" fontId="51" fillId="0" borderId="42" xfId="0" applyFont="1" applyBorder="1" applyAlignment="1">
      <alignment horizontal="left"/>
    </xf>
    <xf numFmtId="0" fontId="51" fillId="0" borderId="87" xfId="0" applyFont="1" applyBorder="1" applyAlignment="1">
      <alignment horizontal="left"/>
    </xf>
    <xf numFmtId="0" fontId="51" fillId="0" borderId="81" xfId="0" applyFont="1" applyBorder="1" applyAlignment="1">
      <alignment horizontal="left"/>
    </xf>
    <xf numFmtId="0" fontId="51" fillId="0" borderId="76" xfId="0" applyFont="1" applyBorder="1" applyAlignment="1">
      <alignment horizontal="left"/>
    </xf>
    <xf numFmtId="0" fontId="51" fillId="0" borderId="12" xfId="0" applyFont="1" applyBorder="1" applyAlignment="1">
      <alignment horizontal="left" vertical="center"/>
    </xf>
    <xf numFmtId="14" fontId="51" fillId="0" borderId="9" xfId="0" applyNumberFormat="1" applyFont="1" applyBorder="1" applyAlignment="1">
      <alignment horizontal="left"/>
    </xf>
    <xf numFmtId="0" fontId="51" fillId="0" borderId="74" xfId="0" applyFont="1" applyBorder="1" applyAlignment="1">
      <alignment horizontal="left"/>
    </xf>
    <xf numFmtId="0" fontId="51" fillId="0" borderId="3" xfId="0" quotePrefix="1" applyFont="1" applyBorder="1" applyAlignment="1">
      <alignment horizontal="left" vertical="center"/>
    </xf>
    <xf numFmtId="14" fontId="51" fillId="0" borderId="12" xfId="0" applyNumberFormat="1" applyFont="1" applyBorder="1" applyAlignment="1">
      <alignment horizontal="center"/>
    </xf>
    <xf numFmtId="0" fontId="51" fillId="0" borderId="12" xfId="0" applyFont="1" applyBorder="1"/>
    <xf numFmtId="14" fontId="51" fillId="11" borderId="3" xfId="0" applyNumberFormat="1" applyFont="1" applyFill="1" applyBorder="1" applyAlignment="1">
      <alignment horizontal="center" vertical="center"/>
    </xf>
    <xf numFmtId="14" fontId="38" fillId="13" borderId="1" xfId="0" applyNumberFormat="1" applyFont="1" applyFill="1" applyBorder="1" applyAlignment="1">
      <alignment horizontal="center"/>
    </xf>
    <xf numFmtId="49" fontId="55" fillId="0" borderId="1" xfId="0" quotePrefix="1" applyNumberFormat="1" applyFont="1" applyBorder="1" applyAlignment="1">
      <alignment horizontal="center" vertical="center"/>
    </xf>
    <xf numFmtId="0" fontId="51" fillId="0" borderId="15" xfId="0" applyFont="1" applyBorder="1"/>
    <xf numFmtId="14" fontId="61" fillId="0" borderId="1" xfId="0" quotePrefix="1" applyNumberFormat="1" applyFont="1" applyBorder="1" applyAlignment="1">
      <alignment horizontal="left" vertical="center"/>
    </xf>
    <xf numFmtId="0" fontId="51" fillId="14" borderId="1" xfId="0" applyFont="1" applyFill="1" applyBorder="1"/>
    <xf numFmtId="0" fontId="51" fillId="14" borderId="1" xfId="0" applyFont="1" applyFill="1" applyBorder="1" applyAlignment="1">
      <alignment horizontal="center"/>
    </xf>
    <xf numFmtId="0" fontId="51" fillId="14" borderId="3" xfId="0" applyFont="1" applyFill="1" applyBorder="1" applyAlignment="1">
      <alignment horizontal="center"/>
    </xf>
    <xf numFmtId="14" fontId="51" fillId="14" borderId="1" xfId="0" applyNumberFormat="1" applyFont="1" applyFill="1" applyBorder="1" applyAlignment="1">
      <alignment horizontal="center"/>
    </xf>
    <xf numFmtId="14" fontId="51" fillId="14" borderId="12" xfId="0" applyNumberFormat="1" applyFont="1" applyFill="1" applyBorder="1" applyAlignment="1">
      <alignment horizontal="center"/>
    </xf>
    <xf numFmtId="0" fontId="51" fillId="14" borderId="12" xfId="0" applyFont="1" applyFill="1" applyBorder="1"/>
    <xf numFmtId="0" fontId="51" fillId="14" borderId="0" xfId="0" applyFont="1" applyFill="1"/>
    <xf numFmtId="0" fontId="51" fillId="14" borderId="1" xfId="0" quotePrefix="1" applyFont="1" applyFill="1" applyBorder="1" applyAlignment="1">
      <alignment horizontal="center"/>
    </xf>
    <xf numFmtId="0" fontId="51" fillId="0" borderId="0" xfId="0" quotePrefix="1" applyFont="1"/>
    <xf numFmtId="14" fontId="61" fillId="0" borderId="1" xfId="0" applyNumberFormat="1" applyFont="1" applyBorder="1" applyAlignment="1">
      <alignment horizontal="left"/>
    </xf>
    <xf numFmtId="0" fontId="51" fillId="0" borderId="23" xfId="0" applyFont="1" applyBorder="1" applyAlignment="1">
      <alignment horizontal="left"/>
    </xf>
    <xf numFmtId="0" fontId="51" fillId="0" borderId="24" xfId="0" applyFont="1" applyBorder="1" applyAlignment="1">
      <alignment horizontal="left"/>
    </xf>
    <xf numFmtId="0" fontId="61" fillId="0" borderId="3" xfId="0" applyFont="1" applyBorder="1" applyAlignment="1">
      <alignment horizontal="left" vertical="center"/>
    </xf>
    <xf numFmtId="14" fontId="61" fillId="0" borderId="3" xfId="0" applyNumberFormat="1" applyFont="1" applyBorder="1" applyAlignment="1">
      <alignment horizontal="left" vertical="center"/>
    </xf>
    <xf numFmtId="0" fontId="61" fillId="0" borderId="12" xfId="0" applyFont="1" applyBorder="1"/>
    <xf numFmtId="0" fontId="61" fillId="0" borderId="3" xfId="0" applyFont="1" applyBorder="1" applyAlignment="1">
      <alignment vertical="center"/>
    </xf>
    <xf numFmtId="49" fontId="34" fillId="0" borderId="3" xfId="0" applyNumberFormat="1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32" fillId="0" borderId="3" xfId="0" quotePrefix="1" applyNumberFormat="1" applyFont="1" applyBorder="1" applyAlignment="1">
      <alignment horizontal="center" vertical="center"/>
    </xf>
    <xf numFmtId="0" fontId="32" fillId="0" borderId="12" xfId="0" applyFont="1" applyBorder="1"/>
    <xf numFmtId="49" fontId="31" fillId="0" borderId="3" xfId="0" quotePrefix="1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49" fontId="28" fillId="0" borderId="3" xfId="0" quotePrefix="1" applyNumberFormat="1" applyFont="1" applyBorder="1" applyAlignment="1">
      <alignment horizontal="center" vertical="center"/>
    </xf>
    <xf numFmtId="49" fontId="27" fillId="0" borderId="3" xfId="0" quotePrefix="1" applyNumberFormat="1" applyFont="1" applyBorder="1" applyAlignment="1">
      <alignment horizontal="center" vertical="center"/>
    </xf>
    <xf numFmtId="49" fontId="26" fillId="0" borderId="3" xfId="0" quotePrefix="1" applyNumberFormat="1" applyFont="1" applyBorder="1" applyAlignment="1">
      <alignment horizontal="center" vertical="center"/>
    </xf>
    <xf numFmtId="49" fontId="29" fillId="0" borderId="3" xfId="0" quotePrefix="1" applyNumberFormat="1" applyFont="1" applyBorder="1" applyAlignment="1">
      <alignment horizontal="center" vertical="center"/>
    </xf>
    <xf numFmtId="49" fontId="25" fillId="0" borderId="3" xfId="0" quotePrefix="1" applyNumberFormat="1" applyFont="1" applyBorder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14" fontId="51" fillId="0" borderId="3" xfId="0" applyNumberFormat="1" applyFont="1" applyBorder="1" applyAlignment="1">
      <alignment vertical="center"/>
    </xf>
    <xf numFmtId="0" fontId="23" fillId="0" borderId="12" xfId="0" applyFont="1" applyBorder="1"/>
    <xf numFmtId="0" fontId="22" fillId="0" borderId="12" xfId="0" applyFont="1" applyBorder="1"/>
    <xf numFmtId="0" fontId="21" fillId="0" borderId="12" xfId="0" applyFont="1" applyBorder="1"/>
    <xf numFmtId="0" fontId="20" fillId="0" borderId="12" xfId="0" applyFont="1" applyBorder="1"/>
    <xf numFmtId="49" fontId="19" fillId="0" borderId="3" xfId="0" applyNumberFormat="1" applyFont="1" applyBorder="1" applyAlignment="1">
      <alignment horizontal="center" vertical="center"/>
    </xf>
    <xf numFmtId="0" fontId="18" fillId="0" borderId="12" xfId="0" applyFont="1" applyBorder="1"/>
    <xf numFmtId="49" fontId="17" fillId="0" borderId="3" xfId="0" quotePrefix="1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51" fillId="11" borderId="12" xfId="0" applyNumberFormat="1" applyFont="1" applyFill="1" applyBorder="1" applyAlignment="1">
      <alignment horizontal="center"/>
    </xf>
    <xf numFmtId="49" fontId="15" fillId="0" borderId="3" xfId="0" quotePrefix="1" applyNumberFormat="1" applyFont="1" applyBorder="1" applyAlignment="1">
      <alignment horizontal="center" vertical="center"/>
    </xf>
    <xf numFmtId="49" fontId="14" fillId="0" borderId="3" xfId="0" quotePrefix="1" applyNumberFormat="1" applyFont="1" applyBorder="1" applyAlignment="1">
      <alignment horizontal="center" vertical="center"/>
    </xf>
    <xf numFmtId="49" fontId="13" fillId="0" borderId="3" xfId="0" quotePrefix="1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1" fillId="0" borderId="3" xfId="0" quotePrefix="1" applyNumberFormat="1" applyFont="1" applyBorder="1" applyAlignment="1">
      <alignment horizontal="center" vertical="center"/>
    </xf>
    <xf numFmtId="49" fontId="10" fillId="0" borderId="3" xfId="0" quotePrefix="1" applyNumberFormat="1" applyFont="1" applyBorder="1" applyAlignment="1">
      <alignment horizontal="center" vertical="center"/>
    </xf>
    <xf numFmtId="0" fontId="10" fillId="0" borderId="12" xfId="0" applyFont="1" applyBorder="1"/>
    <xf numFmtId="49" fontId="9" fillId="0" borderId="3" xfId="0" applyNumberFormat="1" applyFont="1" applyBorder="1" applyAlignment="1">
      <alignment horizontal="center" vertical="center"/>
    </xf>
    <xf numFmtId="0" fontId="51" fillId="0" borderId="13" xfId="0" applyFont="1" applyBorder="1" applyAlignment="1">
      <alignment horizontal="left" vertical="center"/>
    </xf>
    <xf numFmtId="14" fontId="61" fillId="0" borderId="24" xfId="0" applyNumberFormat="1" applyFont="1" applyBorder="1" applyAlignment="1">
      <alignment horizontal="left" vertical="center"/>
    </xf>
    <xf numFmtId="14" fontId="61" fillId="0" borderId="4" xfId="0" applyNumberFormat="1" applyFont="1" applyBorder="1" applyAlignment="1">
      <alignment horizontal="left" vertical="center"/>
    </xf>
    <xf numFmtId="0" fontId="8" fillId="0" borderId="12" xfId="0" applyFont="1" applyBorder="1"/>
    <xf numFmtId="0" fontId="7" fillId="0" borderId="12" xfId="0" applyFont="1" applyBorder="1"/>
    <xf numFmtId="49" fontId="6" fillId="0" borderId="1" xfId="0" quotePrefix="1" applyNumberFormat="1" applyFont="1" applyBorder="1" applyAlignment="1">
      <alignment horizontal="center" vertical="center"/>
    </xf>
    <xf numFmtId="49" fontId="6" fillId="0" borderId="3" xfId="0" quotePrefix="1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49" fontId="51" fillId="11" borderId="12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61" fillId="0" borderId="12" xfId="0" applyFont="1" applyBorder="1" applyAlignment="1">
      <alignment vertical="center"/>
    </xf>
    <xf numFmtId="49" fontId="51" fillId="11" borderId="3" xfId="0" quotePrefix="1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49" fontId="5" fillId="0" borderId="3" xfId="0" applyNumberFormat="1" applyFont="1" applyBorder="1" applyAlignment="1">
      <alignment horizontal="center" vertical="center"/>
    </xf>
    <xf numFmtId="49" fontId="51" fillId="11" borderId="1" xfId="0" applyNumberFormat="1" applyFont="1" applyFill="1" applyBorder="1" applyAlignment="1">
      <alignment horizontal="left"/>
    </xf>
    <xf numFmtId="49" fontId="4" fillId="0" borderId="3" xfId="0" applyNumberFormat="1" applyFont="1" applyBorder="1" applyAlignment="1">
      <alignment horizontal="center" vertical="center"/>
    </xf>
    <xf numFmtId="49" fontId="3" fillId="0" borderId="3" xfId="0" quotePrefix="1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left" vertical="center"/>
    </xf>
    <xf numFmtId="14" fontId="6" fillId="0" borderId="1" xfId="0" quotePrefix="1" applyNumberFormat="1" applyFont="1" applyBorder="1" applyAlignment="1">
      <alignment horizontal="center" vertical="center"/>
    </xf>
    <xf numFmtId="49" fontId="6" fillId="0" borderId="9" xfId="0" quotePrefix="1" applyNumberFormat="1" applyFont="1" applyBorder="1" applyAlignment="1">
      <alignment horizontal="left" vertical="center"/>
    </xf>
    <xf numFmtId="0" fontId="3" fillId="0" borderId="12" xfId="0" applyFont="1" applyBorder="1"/>
    <xf numFmtId="49" fontId="3" fillId="0" borderId="3" xfId="0" quotePrefix="1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55" fillId="0" borderId="3" xfId="0" quotePrefix="1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 vertical="center"/>
    </xf>
    <xf numFmtId="49" fontId="3" fillId="0" borderId="9" xfId="0" quotePrefix="1" applyNumberFormat="1" applyFont="1" applyBorder="1" applyAlignment="1">
      <alignment vertical="center"/>
    </xf>
    <xf numFmtId="49" fontId="6" fillId="0" borderId="3" xfId="0" quotePrefix="1" applyNumberFormat="1" applyFont="1" applyBorder="1" applyAlignment="1">
      <alignment vertical="center"/>
    </xf>
    <xf numFmtId="49" fontId="6" fillId="0" borderId="9" xfId="0" quotePrefix="1" applyNumberFormat="1" applyFont="1" applyBorder="1" applyAlignment="1">
      <alignment horizontal="center" vertical="center"/>
    </xf>
    <xf numFmtId="14" fontId="61" fillId="0" borderId="9" xfId="0" quotePrefix="1" applyNumberFormat="1" applyFont="1" applyBorder="1" applyAlignment="1">
      <alignment horizontal="center" vertical="center"/>
    </xf>
    <xf numFmtId="49" fontId="51" fillId="11" borderId="9" xfId="0" applyNumberFormat="1" applyFont="1" applyFill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51" fillId="47" borderId="1" xfId="0" applyFont="1" applyFill="1" applyBorder="1"/>
    <xf numFmtId="0" fontId="51" fillId="47" borderId="3" xfId="0" quotePrefix="1" applyFont="1" applyFill="1" applyBorder="1" applyAlignment="1">
      <alignment horizontal="center"/>
    </xf>
    <xf numFmtId="14" fontId="51" fillId="47" borderId="9" xfId="0" applyNumberFormat="1" applyFont="1" applyFill="1" applyBorder="1" applyAlignment="1">
      <alignment horizontal="center"/>
    </xf>
    <xf numFmtId="14" fontId="61" fillId="0" borderId="9" xfId="0" applyNumberFormat="1" applyFont="1" applyBorder="1" applyAlignment="1">
      <alignment horizontal="left"/>
    </xf>
    <xf numFmtId="0" fontId="51" fillId="0" borderId="24" xfId="0" applyFont="1" applyBorder="1" applyAlignment="1">
      <alignment horizontal="center"/>
    </xf>
    <xf numFmtId="14" fontId="51" fillId="0" borderId="24" xfId="0" applyNumberFormat="1" applyFont="1" applyBorder="1" applyAlignment="1">
      <alignment horizontal="center"/>
    </xf>
    <xf numFmtId="14" fontId="51" fillId="0" borderId="24" xfId="0" applyNumberFormat="1" applyFont="1" applyBorder="1" applyAlignment="1">
      <alignment horizontal="left"/>
    </xf>
    <xf numFmtId="49" fontId="61" fillId="0" borderId="24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42" xfId="0" applyBorder="1"/>
    <xf numFmtId="0" fontId="0" fillId="0" borderId="87" xfId="0" applyBorder="1"/>
    <xf numFmtId="0" fontId="0" fillId="0" borderId="76" xfId="0" applyBorder="1"/>
    <xf numFmtId="0" fontId="0" fillId="0" borderId="24" xfId="0" applyBorder="1"/>
    <xf numFmtId="0" fontId="0" fillId="0" borderId="88" xfId="0" applyBorder="1"/>
    <xf numFmtId="0" fontId="51" fillId="0" borderId="82" xfId="0" applyFont="1" applyBorder="1" applyAlignment="1">
      <alignment horizontal="left"/>
    </xf>
    <xf numFmtId="0" fontId="51" fillId="0" borderId="22" xfId="0" applyFont="1" applyBorder="1" applyAlignment="1">
      <alignment horizontal="left"/>
    </xf>
    <xf numFmtId="0" fontId="51" fillId="0" borderId="10" xfId="0" applyFont="1" applyBorder="1" applyAlignment="1">
      <alignment horizontal="left" vertical="center"/>
    </xf>
    <xf numFmtId="0" fontId="51" fillId="0" borderId="8" xfId="0" applyFont="1" applyBorder="1"/>
    <xf numFmtId="49" fontId="61" fillId="0" borderId="10" xfId="0" quotePrefix="1" applyNumberFormat="1" applyFont="1" applyBorder="1" applyAlignment="1">
      <alignment horizontal="center" vertical="center"/>
    </xf>
    <xf numFmtId="14" fontId="51" fillId="0" borderId="8" xfId="0" applyNumberFormat="1" applyFont="1" applyBorder="1" applyAlignment="1">
      <alignment horizontal="center"/>
    </xf>
    <xf numFmtId="14" fontId="51" fillId="0" borderId="8" xfId="0" applyNumberFormat="1" applyFont="1" applyBorder="1" applyAlignment="1">
      <alignment horizontal="left"/>
    </xf>
    <xf numFmtId="0" fontId="51" fillId="0" borderId="8" xfId="0" applyFont="1" applyBorder="1" applyAlignment="1">
      <alignment horizontal="left"/>
    </xf>
    <xf numFmtId="0" fontId="51" fillId="0" borderId="75" xfId="0" applyFont="1" applyBorder="1" applyAlignment="1">
      <alignment horizontal="left"/>
    </xf>
    <xf numFmtId="49" fontId="61" fillId="0" borderId="142" xfId="0" quotePrefix="1" applyNumberFormat="1" applyFont="1" applyBorder="1" applyAlignment="1">
      <alignment horizontal="center" vertical="center"/>
    </xf>
    <xf numFmtId="0" fontId="51" fillId="0" borderId="88" xfId="0" applyFont="1" applyBorder="1" applyAlignment="1">
      <alignment horizontal="left"/>
    </xf>
    <xf numFmtId="0" fontId="0" fillId="0" borderId="8" xfId="0" applyBorder="1"/>
    <xf numFmtId="0" fontId="128" fillId="0" borderId="8" xfId="0" applyFont="1" applyBorder="1" applyAlignment="1">
      <alignment horizontal="center"/>
    </xf>
    <xf numFmtId="0" fontId="51" fillId="0" borderId="8" xfId="0" applyFont="1" applyBorder="1" applyAlignment="1">
      <alignment horizontal="right"/>
    </xf>
    <xf numFmtId="14" fontId="51" fillId="0" borderId="8" xfId="0" applyNumberFormat="1" applyFont="1" applyBorder="1" applyAlignment="1">
      <alignment horizontal="left" vertical="center"/>
    </xf>
    <xf numFmtId="0" fontId="0" fillId="0" borderId="75" xfId="0" applyBorder="1"/>
    <xf numFmtId="0" fontId="51" fillId="0" borderId="24" xfId="0" quotePrefix="1" applyFont="1" applyBorder="1" applyAlignment="1">
      <alignment horizontal="center"/>
    </xf>
    <xf numFmtId="14" fontId="61" fillId="0" borderId="24" xfId="0" applyNumberFormat="1" applyFont="1" applyBorder="1" applyAlignment="1">
      <alignment horizontal="left"/>
    </xf>
    <xf numFmtId="14" fontId="6" fillId="0" borderId="3" xfId="0" quotePrefix="1" applyNumberFormat="1" applyFont="1" applyBorder="1" applyAlignment="1">
      <alignment horizontal="center" vertical="center"/>
    </xf>
    <xf numFmtId="0" fontId="55" fillId="0" borderId="3" xfId="0" applyFont="1" applyBorder="1" applyAlignment="1">
      <alignment horizontal="center"/>
    </xf>
    <xf numFmtId="0" fontId="55" fillId="0" borderId="12" xfId="0" applyFont="1" applyBorder="1" applyAlignment="1">
      <alignment horizontal="center"/>
    </xf>
    <xf numFmtId="49" fontId="55" fillId="0" borderId="0" xfId="0" quotePrefix="1" applyNumberFormat="1" applyFont="1" applyAlignment="1">
      <alignment horizontal="center" vertical="center"/>
    </xf>
    <xf numFmtId="0" fontId="55" fillId="47" borderId="9" xfId="0" applyFont="1" applyFill="1" applyBorder="1" applyAlignment="1">
      <alignment horizontal="center"/>
    </xf>
    <xf numFmtId="0" fontId="51" fillId="0" borderId="3" xfId="0" quotePrefix="1" applyFont="1" applyBorder="1" applyAlignment="1">
      <alignment horizontal="center" vertical="center"/>
    </xf>
    <xf numFmtId="49" fontId="55" fillId="0" borderId="12" xfId="0" quotePrefix="1" applyNumberFormat="1" applyFont="1" applyBorder="1" applyAlignment="1">
      <alignment horizontal="center" vertical="center"/>
    </xf>
    <xf numFmtId="49" fontId="51" fillId="48" borderId="1" xfId="0" applyNumberFormat="1" applyFont="1" applyFill="1" applyBorder="1" applyAlignment="1">
      <alignment horizontal="center" vertical="center"/>
    </xf>
    <xf numFmtId="0" fontId="51" fillId="48" borderId="1" xfId="0" applyFont="1" applyFill="1" applyBorder="1" applyAlignment="1">
      <alignment horizontal="center" vertical="center"/>
    </xf>
    <xf numFmtId="49" fontId="6" fillId="48" borderId="3" xfId="0" quotePrefix="1" applyNumberFormat="1" applyFont="1" applyFill="1" applyBorder="1" applyAlignment="1">
      <alignment horizontal="center" vertical="center"/>
    </xf>
    <xf numFmtId="49" fontId="4" fillId="48" borderId="3" xfId="0" applyNumberFormat="1" applyFont="1" applyFill="1" applyBorder="1" applyAlignment="1">
      <alignment horizontal="center" vertical="center"/>
    </xf>
    <xf numFmtId="0" fontId="51" fillId="48" borderId="13" xfId="0" applyFont="1" applyFill="1" applyBorder="1" applyAlignment="1">
      <alignment horizontal="left" vertical="center"/>
    </xf>
    <xf numFmtId="0" fontId="51" fillId="48" borderId="1" xfId="0" applyFont="1" applyFill="1" applyBorder="1" applyAlignment="1">
      <alignment horizontal="left" vertical="center"/>
    </xf>
    <xf numFmtId="0" fontId="51" fillId="0" borderId="155" xfId="0" quotePrefix="1" applyFont="1" applyBorder="1" applyAlignment="1">
      <alignment horizontal="center"/>
    </xf>
    <xf numFmtId="14" fontId="3" fillId="0" borderId="3" xfId="0" quotePrefix="1" applyNumberFormat="1" applyFont="1" applyBorder="1" applyAlignment="1">
      <alignment horizontal="center" vertical="center"/>
    </xf>
    <xf numFmtId="186" fontId="51" fillId="0" borderId="13" xfId="0" applyNumberFormat="1" applyFont="1" applyBorder="1" applyAlignment="1">
      <alignment horizontal="left" vertical="center"/>
    </xf>
    <xf numFmtId="49" fontId="51" fillId="34" borderId="1" xfId="0" applyNumberFormat="1" applyFont="1" applyFill="1" applyBorder="1" applyAlignment="1">
      <alignment horizontal="center" vertical="center"/>
    </xf>
    <xf numFmtId="0" fontId="51" fillId="34" borderId="1" xfId="0" quotePrefix="1" applyFont="1" applyFill="1" applyBorder="1" applyAlignment="1">
      <alignment horizontal="center" vertical="center"/>
    </xf>
    <xf numFmtId="0" fontId="51" fillId="34" borderId="3" xfId="0" applyFont="1" applyFill="1" applyBorder="1" applyAlignment="1">
      <alignment horizontal="center" vertical="center"/>
    </xf>
    <xf numFmtId="14" fontId="3" fillId="34" borderId="3" xfId="0" quotePrefix="1" applyNumberFormat="1" applyFont="1" applyFill="1" applyBorder="1" applyAlignment="1">
      <alignment horizontal="center" vertical="center"/>
    </xf>
    <xf numFmtId="0" fontId="51" fillId="34" borderId="13" xfId="0" applyFont="1" applyFill="1" applyBorder="1" applyAlignment="1">
      <alignment horizontal="left" vertical="center"/>
    </xf>
    <xf numFmtId="14" fontId="51" fillId="0" borderId="4" xfId="0" applyNumberFormat="1" applyFont="1" applyBorder="1" applyAlignment="1">
      <alignment horizontal="center"/>
    </xf>
    <xf numFmtId="14" fontId="51" fillId="0" borderId="4" xfId="0" applyNumberFormat="1" applyFont="1" applyBorder="1" applyAlignment="1">
      <alignment horizontal="left"/>
    </xf>
    <xf numFmtId="49" fontId="51" fillId="0" borderId="3" xfId="0" quotePrefix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vertical="center"/>
    </xf>
    <xf numFmtId="49" fontId="9" fillId="0" borderId="9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14" fontId="6" fillId="0" borderId="12" xfId="0" quotePrefix="1" applyNumberFormat="1" applyFont="1" applyBorder="1" applyAlignment="1">
      <alignment horizontal="center" vertical="center"/>
    </xf>
    <xf numFmtId="49" fontId="3" fillId="29" borderId="1" xfId="0" applyNumberFormat="1" applyFont="1" applyFill="1" applyBorder="1" applyAlignment="1">
      <alignment horizontal="center" vertical="center"/>
    </xf>
    <xf numFmtId="0" fontId="51" fillId="47" borderId="9" xfId="0" applyFont="1" applyFill="1" applyBorder="1" applyAlignment="1">
      <alignment horizontal="center"/>
    </xf>
    <xf numFmtId="14" fontId="51" fillId="0" borderId="3" xfId="0" quotePrefix="1" applyNumberFormat="1" applyFont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51" fillId="0" borderId="4" xfId="0" quotePrefix="1" applyFont="1" applyBorder="1" applyAlignment="1">
      <alignment horizontal="center" vertical="center"/>
    </xf>
    <xf numFmtId="49" fontId="51" fillId="11" borderId="24" xfId="0" applyNumberFormat="1" applyFont="1" applyFill="1" applyBorder="1" applyAlignment="1">
      <alignment horizontal="center" vertical="center"/>
    </xf>
    <xf numFmtId="0" fontId="51" fillId="0" borderId="24" xfId="0" quotePrefix="1" applyFont="1" applyBorder="1" applyAlignment="1">
      <alignment horizontal="center" vertical="center"/>
    </xf>
    <xf numFmtId="0" fontId="51" fillId="0" borderId="142" xfId="0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/>
    </xf>
    <xf numFmtId="49" fontId="6" fillId="0" borderId="142" xfId="0" quotePrefix="1" applyNumberFormat="1" applyFont="1" applyBorder="1" applyAlignment="1">
      <alignment horizontal="center" vertical="center"/>
    </xf>
    <xf numFmtId="0" fontId="51" fillId="0" borderId="36" xfId="0" applyFont="1" applyBorder="1" applyAlignment="1">
      <alignment horizontal="center"/>
    </xf>
    <xf numFmtId="0" fontId="51" fillId="0" borderId="36" xfId="0" applyFont="1" applyBorder="1" applyAlignment="1">
      <alignment horizontal="left"/>
    </xf>
    <xf numFmtId="0" fontId="51" fillId="0" borderId="36" xfId="0" applyFont="1" applyBorder="1" applyAlignment="1">
      <alignment horizontal="right"/>
    </xf>
    <xf numFmtId="14" fontId="51" fillId="0" borderId="36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center" vertical="center"/>
    </xf>
    <xf numFmtId="186" fontId="51" fillId="0" borderId="13" xfId="0" applyNumberFormat="1" applyFont="1" applyBorder="1" applyAlignment="1">
      <alignment horizontal="center" vertical="center"/>
    </xf>
    <xf numFmtId="49" fontId="51" fillId="0" borderId="3" xfId="0" applyNumberFormat="1" applyFont="1" applyBorder="1" applyAlignment="1">
      <alignment horizontal="left" vertical="center"/>
    </xf>
    <xf numFmtId="49" fontId="51" fillId="11" borderId="1" xfId="0" applyNumberFormat="1" applyFont="1" applyFill="1" applyBorder="1" applyAlignment="1">
      <alignment horizontal="center" vertical="center" wrapText="1"/>
    </xf>
    <xf numFmtId="0" fontId="51" fillId="0" borderId="1" xfId="0" quotePrefix="1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3" xfId="0" quotePrefix="1" applyFont="1" applyBorder="1" applyAlignment="1">
      <alignment wrapText="1"/>
    </xf>
    <xf numFmtId="49" fontId="61" fillId="0" borderId="1" xfId="0" applyNumberFormat="1" applyFont="1" applyBorder="1" applyAlignment="1">
      <alignment horizontal="center" vertical="center" wrapText="1"/>
    </xf>
    <xf numFmtId="14" fontId="125" fillId="0" borderId="3" xfId="0" applyNumberFormat="1" applyFont="1" applyBorder="1" applyAlignment="1">
      <alignment horizontal="left" vertical="center" wrapText="1"/>
    </xf>
    <xf numFmtId="14" fontId="51" fillId="0" borderId="131" xfId="0" applyNumberFormat="1" applyFont="1" applyBorder="1" applyAlignment="1">
      <alignment horizontal="center" vertical="center" wrapText="1"/>
    </xf>
    <xf numFmtId="14" fontId="51" fillId="0" borderId="1" xfId="0" quotePrefix="1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49" fontId="3" fillId="0" borderId="4" xfId="0" quotePrefix="1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4" fontId="51" fillId="0" borderId="2" xfId="0" quotePrefix="1" applyNumberFormat="1" applyFont="1" applyBorder="1" applyAlignment="1">
      <alignment horizontal="left"/>
    </xf>
    <xf numFmtId="49" fontId="61" fillId="0" borderId="24" xfId="0" quotePrefix="1" applyNumberFormat="1" applyFont="1" applyBorder="1" applyAlignment="1">
      <alignment horizontal="left" vertical="center"/>
    </xf>
    <xf numFmtId="14" fontId="51" fillId="0" borderId="24" xfId="0" quotePrefix="1" applyNumberFormat="1" applyFont="1" applyBorder="1" applyAlignment="1">
      <alignment horizontal="left"/>
    </xf>
    <xf numFmtId="14" fontId="6" fillId="0" borderId="2" xfId="0" quotePrefix="1" applyNumberFormat="1" applyFont="1" applyBorder="1" applyAlignment="1">
      <alignment horizontal="center" vertical="center"/>
    </xf>
    <xf numFmtId="14" fontId="51" fillId="0" borderId="36" xfId="0" applyNumberFormat="1" applyFont="1" applyBorder="1" applyAlignment="1">
      <alignment horizontal="center"/>
    </xf>
    <xf numFmtId="0" fontId="51" fillId="0" borderId="152" xfId="0" quotePrefix="1" applyFont="1" applyBorder="1" applyAlignment="1">
      <alignment horizontal="left"/>
    </xf>
    <xf numFmtId="14" fontId="61" fillId="0" borderId="4" xfId="0" applyNumberFormat="1" applyFont="1" applyBorder="1" applyAlignment="1">
      <alignment horizontal="center" vertical="center"/>
    </xf>
    <xf numFmtId="14" fontId="51" fillId="0" borderId="2" xfId="0" quotePrefix="1" applyNumberFormat="1" applyFont="1" applyBorder="1" applyAlignment="1">
      <alignment horizontal="center"/>
    </xf>
    <xf numFmtId="14" fontId="51" fillId="0" borderId="142" xfId="0" quotePrefix="1" applyNumberFormat="1" applyFont="1" applyBorder="1" applyAlignment="1">
      <alignment horizontal="center"/>
    </xf>
    <xf numFmtId="49" fontId="51" fillId="11" borderId="1" xfId="0" quotePrefix="1" applyNumberFormat="1" applyFont="1" applyFill="1" applyBorder="1" applyAlignment="1">
      <alignment horizontal="center" vertical="center"/>
    </xf>
    <xf numFmtId="49" fontId="61" fillId="11" borderId="1" xfId="0" quotePrefix="1" applyNumberFormat="1" applyFont="1" applyFill="1" applyBorder="1" applyAlignment="1">
      <alignment horizontal="center" vertical="center"/>
    </xf>
    <xf numFmtId="0" fontId="51" fillId="11" borderId="1" xfId="0" quotePrefix="1" applyFont="1" applyFill="1" applyBorder="1" applyAlignment="1">
      <alignment horizontal="center" vertical="center"/>
    </xf>
    <xf numFmtId="14" fontId="51" fillId="11" borderId="3" xfId="0" applyNumberFormat="1" applyFont="1" applyFill="1" applyBorder="1" applyAlignment="1">
      <alignment horizontal="center"/>
    </xf>
    <xf numFmtId="14" fontId="51" fillId="11" borderId="9" xfId="0" applyNumberFormat="1" applyFont="1" applyFill="1" applyBorder="1" applyAlignment="1">
      <alignment horizontal="center"/>
    </xf>
    <xf numFmtId="0" fontId="51" fillId="11" borderId="9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30" fillId="0" borderId="0" xfId="0" applyFont="1" applyAlignment="1">
      <alignment horizontal="center" vertical="center"/>
    </xf>
    <xf numFmtId="0" fontId="130" fillId="0" borderId="36" xfId="0" applyFont="1" applyBorder="1" applyAlignment="1">
      <alignment horizontal="center" vertical="center"/>
    </xf>
    <xf numFmtId="14" fontId="130" fillId="0" borderId="36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/>
    </xf>
    <xf numFmtId="14" fontId="130" fillId="0" borderId="0" xfId="0" quotePrefix="1" applyNumberFormat="1" applyFont="1" applyAlignment="1">
      <alignment horizontal="center"/>
    </xf>
    <xf numFmtId="14" fontId="130" fillId="0" borderId="0" xfId="0" applyNumberFormat="1" applyFont="1" applyAlignment="1">
      <alignment horizontal="center" vertical="center"/>
    </xf>
    <xf numFmtId="49" fontId="51" fillId="11" borderId="42" xfId="0" applyNumberFormat="1" applyFont="1" applyFill="1" applyBorder="1" applyAlignment="1">
      <alignment horizontal="center" vertical="center"/>
    </xf>
    <xf numFmtId="0" fontId="51" fillId="0" borderId="42" xfId="0" quotePrefix="1" applyFont="1" applyBorder="1" applyAlignment="1">
      <alignment horizontal="center" vertical="center"/>
    </xf>
    <xf numFmtId="0" fontId="51" fillId="0" borderId="84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14" fontId="125" fillId="0" borderId="87" xfId="0" applyNumberFormat="1" applyFont="1" applyBorder="1" applyAlignment="1">
      <alignment horizontal="center" vertical="center"/>
    </xf>
    <xf numFmtId="14" fontId="125" fillId="0" borderId="76" xfId="0" applyNumberFormat="1" applyFont="1" applyBorder="1" applyAlignment="1">
      <alignment horizontal="center" vertical="center"/>
    </xf>
    <xf numFmtId="0" fontId="51" fillId="0" borderId="76" xfId="0" applyFont="1" applyBorder="1" applyAlignment="1">
      <alignment horizontal="center" vertical="center"/>
    </xf>
    <xf numFmtId="14" fontId="125" fillId="0" borderId="88" xfId="0" applyNumberFormat="1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51" fillId="0" borderId="24" xfId="0" quotePrefix="1" applyNumberFormat="1" applyFont="1" applyBorder="1" applyAlignment="1">
      <alignment horizontal="center"/>
    </xf>
    <xf numFmtId="14" fontId="51" fillId="0" borderId="24" xfId="0" applyNumberFormat="1" applyFont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1" fillId="0" borderId="156" xfId="0" applyFont="1" applyBorder="1" applyAlignment="1">
      <alignment horizontal="center" vertical="center"/>
    </xf>
    <xf numFmtId="0" fontId="51" fillId="0" borderId="152" xfId="0" applyFont="1" applyBorder="1" applyAlignment="1">
      <alignment horizontal="center" vertical="center"/>
    </xf>
    <xf numFmtId="0" fontId="129" fillId="0" borderId="0" xfId="0" applyFont="1"/>
    <xf numFmtId="14" fontId="55" fillId="0" borderId="9" xfId="0" applyNumberFormat="1" applyFont="1" applyBorder="1" applyAlignment="1">
      <alignment horizontal="center"/>
    </xf>
    <xf numFmtId="0" fontId="39" fillId="0" borderId="157" xfId="0" applyFont="1" applyBorder="1" applyAlignment="1">
      <alignment horizontal="center" vertical="center" wrapText="1"/>
    </xf>
    <xf numFmtId="0" fontId="41" fillId="0" borderId="158" xfId="0" applyFont="1" applyBorder="1" applyAlignment="1">
      <alignment horizontal="center" wrapText="1"/>
    </xf>
    <xf numFmtId="0" fontId="39" fillId="0" borderId="158" xfId="0" applyFont="1" applyBorder="1" applyAlignment="1">
      <alignment horizontal="center" vertical="center" wrapText="1"/>
    </xf>
    <xf numFmtId="0" fontId="39" fillId="0" borderId="159" xfId="0" applyFont="1" applyBorder="1" applyAlignment="1">
      <alignment horizontal="center" vertical="center" wrapText="1"/>
    </xf>
    <xf numFmtId="0" fontId="41" fillId="0" borderId="160" xfId="0" applyFont="1" applyBorder="1" applyAlignment="1">
      <alignment horizontal="center" wrapText="1"/>
    </xf>
    <xf numFmtId="0" fontId="39" fillId="0" borderId="160" xfId="0" applyFont="1" applyBorder="1" applyAlignment="1">
      <alignment horizontal="center" vertical="center" wrapText="1"/>
    </xf>
    <xf numFmtId="0" fontId="39" fillId="0" borderId="160" xfId="0" applyFont="1" applyBorder="1" applyAlignment="1">
      <alignment horizontal="center" wrapText="1"/>
    </xf>
    <xf numFmtId="0" fontId="131" fillId="0" borderId="159" xfId="0" applyFont="1" applyBorder="1" applyAlignment="1">
      <alignment horizontal="center" vertical="center" wrapText="1"/>
    </xf>
    <xf numFmtId="0" fontId="131" fillId="0" borderId="160" xfId="0" applyFont="1" applyBorder="1" applyAlignment="1">
      <alignment horizontal="center" vertical="center" wrapText="1"/>
    </xf>
    <xf numFmtId="0" fontId="41" fillId="0" borderId="160" xfId="0" applyFont="1" applyBorder="1" applyAlignment="1">
      <alignment wrapText="1"/>
    </xf>
    <xf numFmtId="0" fontId="51" fillId="0" borderId="76" xfId="0" applyFont="1" applyBorder="1" applyAlignment="1">
      <alignment horizontal="left" vertical="center"/>
    </xf>
    <xf numFmtId="0" fontId="51" fillId="0" borderId="88" xfId="0" applyFont="1" applyBorder="1" applyAlignment="1">
      <alignment horizontal="left" vertical="center"/>
    </xf>
    <xf numFmtId="0" fontId="51" fillId="0" borderId="87" xfId="0" applyFont="1" applyBorder="1" applyAlignment="1">
      <alignment horizontal="left" vertical="center"/>
    </xf>
    <xf numFmtId="0" fontId="131" fillId="0" borderId="0" xfId="0" applyFont="1" applyAlignment="1">
      <alignment horizontal="center" vertical="center" wrapText="1"/>
    </xf>
    <xf numFmtId="0" fontId="41" fillId="0" borderId="0" xfId="0" applyFont="1" applyAlignment="1">
      <alignment wrapText="1"/>
    </xf>
    <xf numFmtId="49" fontId="3" fillId="11" borderId="1" xfId="0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44" fillId="49" borderId="1" xfId="0" applyFont="1" applyFill="1" applyBorder="1" applyAlignment="1">
      <alignment horizontal="center" vertical="center" wrapText="1"/>
    </xf>
    <xf numFmtId="186" fontId="51" fillId="0" borderId="1" xfId="0" applyNumberFormat="1" applyFont="1" applyBorder="1" applyAlignment="1">
      <alignment horizontal="center" vertical="center"/>
    </xf>
    <xf numFmtId="14" fontId="52" fillId="0" borderId="76" xfId="0" applyNumberFormat="1" applyFont="1" applyBorder="1" applyAlignment="1">
      <alignment horizontal="center" vertical="center"/>
    </xf>
    <xf numFmtId="14" fontId="51" fillId="0" borderId="13" xfId="0" quotePrefix="1" applyNumberFormat="1" applyFont="1" applyBorder="1" applyAlignment="1">
      <alignment horizontal="center"/>
    </xf>
    <xf numFmtId="0" fontId="132" fillId="0" borderId="0" xfId="0" applyFont="1"/>
    <xf numFmtId="0" fontId="51" fillId="13" borderId="1" xfId="0" quotePrefix="1" applyFont="1" applyFill="1" applyBorder="1" applyAlignment="1">
      <alignment horizontal="center" vertical="center"/>
    </xf>
    <xf numFmtId="49" fontId="3" fillId="13" borderId="1" xfId="0" quotePrefix="1" applyNumberFormat="1" applyFont="1" applyFill="1" applyBorder="1" applyAlignment="1">
      <alignment horizontal="center" vertical="center"/>
    </xf>
    <xf numFmtId="49" fontId="51" fillId="13" borderId="42" xfId="0" applyNumberFormat="1" applyFont="1" applyFill="1" applyBorder="1" applyAlignment="1">
      <alignment horizontal="center" vertical="center"/>
    </xf>
    <xf numFmtId="0" fontId="51" fillId="13" borderId="42" xfId="0" quotePrefix="1" applyFont="1" applyFill="1" applyBorder="1" applyAlignment="1">
      <alignment horizontal="center" vertical="center"/>
    </xf>
    <xf numFmtId="0" fontId="51" fillId="13" borderId="152" xfId="0" applyFont="1" applyFill="1" applyBorder="1" applyAlignment="1">
      <alignment horizontal="center" vertical="center"/>
    </xf>
    <xf numFmtId="49" fontId="51" fillId="0" borderId="42" xfId="0" applyNumberFormat="1" applyFont="1" applyBorder="1" applyAlignment="1">
      <alignment horizontal="center" vertical="center"/>
    </xf>
    <xf numFmtId="14" fontId="3" fillId="0" borderId="24" xfId="0" quotePrefix="1" applyNumberFormat="1" applyFont="1" applyBorder="1" applyAlignment="1">
      <alignment horizontal="center" vertical="center"/>
    </xf>
    <xf numFmtId="0" fontId="51" fillId="0" borderId="134" xfId="0" applyFont="1" applyBorder="1" applyAlignment="1">
      <alignment horizontal="center" vertical="center"/>
    </xf>
    <xf numFmtId="14" fontId="52" fillId="0" borderId="88" xfId="0" applyNumberFormat="1" applyFont="1" applyBorder="1" applyAlignment="1">
      <alignment horizontal="center" vertical="center"/>
    </xf>
    <xf numFmtId="0" fontId="133" fillId="0" borderId="0" xfId="0" applyFont="1"/>
    <xf numFmtId="49" fontId="3" fillId="11" borderId="9" xfId="0" applyNumberFormat="1" applyFont="1" applyFill="1" applyBorder="1" applyAlignment="1">
      <alignment horizontal="center" vertical="center"/>
    </xf>
    <xf numFmtId="0" fontId="3" fillId="11" borderId="1" xfId="0" quotePrefix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4" fontId="3" fillId="11" borderId="3" xfId="0" applyNumberFormat="1" applyFont="1" applyFill="1" applyBorder="1" applyAlignment="1">
      <alignment horizontal="center"/>
    </xf>
    <xf numFmtId="14" fontId="3" fillId="11" borderId="9" xfId="0" applyNumberFormat="1" applyFont="1" applyFill="1" applyBorder="1" applyAlignment="1">
      <alignment horizontal="center"/>
    </xf>
    <xf numFmtId="0" fontId="3" fillId="11" borderId="9" xfId="0" applyFont="1" applyFill="1" applyBorder="1"/>
    <xf numFmtId="0" fontId="51" fillId="11" borderId="3" xfId="0" quotePrefix="1" applyFont="1" applyFill="1" applyBorder="1" applyAlignment="1">
      <alignment horizontal="center" vertical="center"/>
    </xf>
    <xf numFmtId="49" fontId="3" fillId="11" borderId="3" xfId="0" quotePrefix="1" applyNumberFormat="1" applyFont="1" applyFill="1" applyBorder="1" applyAlignment="1">
      <alignment horizontal="center" vertical="center"/>
    </xf>
    <xf numFmtId="49" fontId="3" fillId="11" borderId="3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49" fontId="51" fillId="11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5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0" fontId="67" fillId="6" borderId="0" xfId="0" applyFont="1" applyFill="1" applyAlignment="1">
      <alignment horizontal="center" wrapText="1"/>
    </xf>
    <xf numFmtId="0" fontId="51" fillId="9" borderId="0" xfId="0" applyFont="1" applyFill="1" applyAlignment="1">
      <alignment horizontal="center"/>
    </xf>
    <xf numFmtId="49" fontId="51" fillId="11" borderId="0" xfId="0" applyNumberFormat="1" applyFont="1" applyFill="1" applyAlignment="1">
      <alignment horizontal="center"/>
    </xf>
    <xf numFmtId="0" fontId="55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51" fillId="0" borderId="102" xfId="0" applyFont="1" applyBorder="1" applyAlignment="1">
      <alignment horizontal="center"/>
    </xf>
    <xf numFmtId="0" fontId="112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51" fillId="14" borderId="0" xfId="0" applyFont="1" applyFill="1" applyAlignment="1">
      <alignment horizontal="center"/>
    </xf>
    <xf numFmtId="0" fontId="129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70" fillId="17" borderId="1" xfId="6" applyFont="1" applyFill="1" applyBorder="1" applyAlignment="1">
      <alignment horizontal="center" vertical="center"/>
    </xf>
    <xf numFmtId="49" fontId="70" fillId="17" borderId="1" xfId="6" applyNumberFormat="1" applyFont="1" applyFill="1" applyBorder="1" applyAlignment="1">
      <alignment horizontal="center" vertical="center"/>
    </xf>
    <xf numFmtId="0" fontId="2" fillId="0" borderId="0" xfId="6">
      <alignment vertical="center"/>
    </xf>
    <xf numFmtId="0" fontId="2" fillId="0" borderId="1" xfId="6" applyBorder="1" applyAlignment="1">
      <alignment horizontal="center" vertical="center"/>
    </xf>
    <xf numFmtId="49" fontId="2" fillId="0" borderId="1" xfId="6" applyNumberFormat="1" applyBorder="1" applyAlignment="1">
      <alignment horizontal="center" vertical="center"/>
    </xf>
    <xf numFmtId="14" fontId="2" fillId="0" borderId="1" xfId="6" applyNumberFormat="1" applyBorder="1" applyAlignment="1">
      <alignment horizontal="center" vertical="center"/>
    </xf>
    <xf numFmtId="0" fontId="2" fillId="0" borderId="1" xfId="6" applyBorder="1" applyAlignment="1">
      <alignment vertical="center" wrapText="1"/>
    </xf>
    <xf numFmtId="0" fontId="134" fillId="50" borderId="1" xfId="6" applyFont="1" applyFill="1" applyBorder="1" applyAlignment="1">
      <alignment horizontal="center" vertical="center" wrapText="1"/>
    </xf>
    <xf numFmtId="49" fontId="134" fillId="50" borderId="1" xfId="6" applyNumberFormat="1" applyFont="1" applyFill="1" applyBorder="1" applyAlignment="1">
      <alignment horizontal="center" vertical="center" wrapText="1"/>
    </xf>
    <xf numFmtId="49" fontId="2" fillId="0" borderId="0" xfId="6" applyNumberFormat="1">
      <alignment vertical="center"/>
    </xf>
    <xf numFmtId="49" fontId="135" fillId="0" borderId="1" xfId="6" applyNumberFormat="1" applyFont="1" applyBorder="1" applyAlignment="1">
      <alignment horizontal="left" vertical="center" wrapText="1"/>
    </xf>
    <xf numFmtId="14" fontId="135" fillId="0" borderId="1" xfId="6" applyNumberFormat="1" applyFont="1" applyBorder="1" applyAlignment="1">
      <alignment horizontal="left" vertical="center" wrapText="1"/>
    </xf>
    <xf numFmtId="0" fontId="2" fillId="0" borderId="1" xfId="6" applyBorder="1">
      <alignment vertical="center"/>
    </xf>
    <xf numFmtId="0" fontId="2" fillId="27" borderId="1" xfId="6" applyFill="1" applyBorder="1" applyAlignment="1">
      <alignment horizontal="center" vertical="center"/>
    </xf>
    <xf numFmtId="0" fontId="2" fillId="0" borderId="1" xfId="6" applyBorder="1" applyAlignment="1">
      <alignment horizontal="left" vertical="center"/>
    </xf>
    <xf numFmtId="0" fontId="136" fillId="0" borderId="1" xfId="6" applyFont="1" applyBorder="1" applyAlignment="1">
      <alignment horizontal="left" vertical="center"/>
    </xf>
    <xf numFmtId="0" fontId="2" fillId="0" borderId="0" xfId="6" applyAlignment="1">
      <alignment horizontal="center" vertical="center"/>
    </xf>
    <xf numFmtId="0" fontId="2" fillId="0" borderId="0" xfId="6" applyAlignment="1">
      <alignment horizontal="left" vertical="center"/>
    </xf>
    <xf numFmtId="14" fontId="51" fillId="17" borderId="1" xfId="0" applyNumberFormat="1" applyFont="1" applyFill="1" applyBorder="1" applyAlignment="1">
      <alignment horizontal="center" vertical="center"/>
    </xf>
    <xf numFmtId="0" fontId="51" fillId="0" borderId="1" xfId="0" quotePrefix="1" applyFont="1" applyBorder="1" applyAlignment="1">
      <alignment horizontal="left" vertical="center"/>
    </xf>
    <xf numFmtId="0" fontId="44" fillId="49" borderId="1" xfId="0" applyFont="1" applyFill="1" applyBorder="1" applyAlignment="1">
      <alignment horizontal="center" vertical="center"/>
    </xf>
    <xf numFmtId="180" fontId="51" fillId="2" borderId="1" xfId="0" applyNumberFormat="1" applyFont="1" applyFill="1" applyBorder="1" applyAlignment="1">
      <alignment horizontal="center" vertical="center" shrinkToFit="1"/>
    </xf>
    <xf numFmtId="0" fontId="51" fillId="11" borderId="9" xfId="0" applyFont="1" applyFill="1" applyBorder="1" applyAlignment="1">
      <alignment horizontal="center" vertical="center" shrinkToFit="1"/>
    </xf>
    <xf numFmtId="49" fontId="0" fillId="0" borderId="0" xfId="0" applyNumberFormat="1"/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85" fillId="0" borderId="1" xfId="0" applyFont="1" applyBorder="1" applyAlignment="1">
      <alignment horizontal="center" vertical="center"/>
    </xf>
    <xf numFmtId="14" fontId="85" fillId="0" borderId="1" xfId="0" applyNumberFormat="1" applyFont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 shrinkToFit="1"/>
    </xf>
    <xf numFmtId="0" fontId="51" fillId="0" borderId="1" xfId="0" applyFont="1" applyBorder="1" applyAlignment="1">
      <alignment horizontal="center" vertical="center" wrapText="1" shrinkToFit="1"/>
    </xf>
    <xf numFmtId="49" fontId="85" fillId="0" borderId="1" xfId="0" applyNumberFormat="1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 shrinkToFit="1"/>
    </xf>
    <xf numFmtId="0" fontId="85" fillId="0" borderId="0" xfId="0" applyFont="1" applyAlignment="1">
      <alignment horizontal="center" vertical="center"/>
    </xf>
    <xf numFmtId="0" fontId="51" fillId="37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shrinkToFit="1"/>
    </xf>
    <xf numFmtId="0" fontId="51" fillId="17" borderId="1" xfId="0" applyFont="1" applyFill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 wrapText="1"/>
    </xf>
    <xf numFmtId="0" fontId="137" fillId="0" borderId="1" xfId="0" applyFont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8" fillId="0" borderId="1" xfId="0" applyFont="1" applyBorder="1" applyAlignment="1">
      <alignment horizontal="center" vertical="center"/>
    </xf>
    <xf numFmtId="14" fontId="138" fillId="0" borderId="1" xfId="0" applyNumberFormat="1" applyFont="1" applyBorder="1" applyAlignment="1">
      <alignment horizontal="center" vertical="center"/>
    </xf>
    <xf numFmtId="0" fontId="138" fillId="0" borderId="1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center" vertical="center" shrinkToFit="1"/>
    </xf>
    <xf numFmtId="0" fontId="138" fillId="0" borderId="0" xfId="0" applyFont="1" applyAlignment="1">
      <alignment horizontal="center" vertical="center"/>
    </xf>
    <xf numFmtId="0" fontId="51" fillId="22" borderId="9" xfId="0" applyFont="1" applyFill="1" applyBorder="1" applyAlignment="1">
      <alignment horizontal="center" vertical="center"/>
    </xf>
    <xf numFmtId="49" fontId="51" fillId="22" borderId="9" xfId="0" applyNumberFormat="1" applyFont="1" applyFill="1" applyBorder="1" applyAlignment="1">
      <alignment horizontal="center" vertical="center"/>
    </xf>
    <xf numFmtId="49" fontId="51" fillId="0" borderId="4" xfId="0" quotePrefix="1" applyNumberFormat="1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14" fontId="125" fillId="0" borderId="27" xfId="0" applyNumberFormat="1" applyFont="1" applyBorder="1" applyAlignment="1">
      <alignment horizontal="center" vertical="center"/>
    </xf>
    <xf numFmtId="14" fontId="130" fillId="0" borderId="36" xfId="0" quotePrefix="1" applyNumberFormat="1" applyFont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49" fontId="138" fillId="0" borderId="1" xfId="0" applyNumberFormat="1" applyFont="1" applyBorder="1" applyAlignment="1">
      <alignment horizontal="center" vertical="center"/>
    </xf>
    <xf numFmtId="14" fontId="50" fillId="0" borderId="3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1" fillId="0" borderId="27" xfId="0" applyFont="1" applyBorder="1" applyAlignment="1">
      <alignment horizontal="left" vertical="center"/>
    </xf>
    <xf numFmtId="0" fontId="1" fillId="0" borderId="0" xfId="6" applyFont="1">
      <alignment vertical="center"/>
    </xf>
    <xf numFmtId="0" fontId="139" fillId="51" borderId="1" xfId="0" applyFont="1" applyFill="1" applyBorder="1" applyAlignment="1">
      <alignment horizontal="center" vertical="center" wrapText="1"/>
    </xf>
    <xf numFmtId="0" fontId="140" fillId="52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vertical="center" wrapText="1"/>
    </xf>
    <xf numFmtId="14" fontId="140" fillId="52" borderId="1" xfId="0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 wrapText="1"/>
    </xf>
    <xf numFmtId="0" fontId="141" fillId="52" borderId="1" xfId="0" applyFont="1" applyFill="1" applyBorder="1" applyAlignment="1">
      <alignment horizontal="center" vertical="center" wrapText="1"/>
    </xf>
    <xf numFmtId="49" fontId="51" fillId="0" borderId="0" xfId="0" quotePrefix="1" applyNumberFormat="1" applyFont="1" applyAlignment="1">
      <alignment horizontal="center" vertical="center"/>
    </xf>
    <xf numFmtId="49" fontId="51" fillId="0" borderId="42" xfId="0" quotePrefix="1" applyNumberFormat="1" applyFont="1" applyBorder="1" applyAlignment="1">
      <alignment horizontal="center" vertical="center"/>
    </xf>
    <xf numFmtId="0" fontId="51" fillId="0" borderId="42" xfId="0" applyFont="1" applyBorder="1" applyAlignment="1">
      <alignment horizontal="left" vertical="center" wrapText="1"/>
    </xf>
    <xf numFmtId="0" fontId="137" fillId="0" borderId="42" xfId="0" applyFont="1" applyBorder="1" applyAlignment="1">
      <alignment horizontal="center" vertical="center"/>
    </xf>
    <xf numFmtId="0" fontId="51" fillId="0" borderId="42" xfId="0" applyFont="1" applyBorder="1" applyAlignment="1">
      <alignment horizontal="center" vertical="center" shrinkToFit="1"/>
    </xf>
    <xf numFmtId="0" fontId="51" fillId="0" borderId="87" xfId="0" applyFont="1" applyBorder="1" applyAlignment="1">
      <alignment horizontal="center" vertical="center" shrinkToFit="1"/>
    </xf>
    <xf numFmtId="0" fontId="51" fillId="0" borderId="76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/>
    </xf>
    <xf numFmtId="0" fontId="142" fillId="0" borderId="1" xfId="0" applyFont="1" applyBorder="1" applyAlignment="1">
      <alignment horizontal="left" vertical="center" wrapText="1"/>
    </xf>
    <xf numFmtId="49" fontId="51" fillId="16" borderId="1" xfId="0" quotePrefix="1" applyNumberFormat="1" applyFont="1" applyFill="1" applyBorder="1" applyAlignment="1">
      <alignment horizontal="center" vertical="center"/>
    </xf>
    <xf numFmtId="49" fontId="51" fillId="12" borderId="1" xfId="0" quotePrefix="1" applyNumberFormat="1" applyFont="1" applyFill="1" applyBorder="1" applyAlignment="1">
      <alignment horizontal="center" vertical="center"/>
    </xf>
    <xf numFmtId="0" fontId="51" fillId="53" borderId="1" xfId="0" applyFont="1" applyFill="1" applyBorder="1" applyAlignment="1">
      <alignment horizontal="center" vertical="center"/>
    </xf>
    <xf numFmtId="49" fontId="51" fillId="53" borderId="1" xfId="0" quotePrefix="1" applyNumberFormat="1" applyFont="1" applyFill="1" applyBorder="1" applyAlignment="1">
      <alignment horizontal="center" vertical="center"/>
    </xf>
    <xf numFmtId="14" fontId="51" fillId="53" borderId="1" xfId="0" applyNumberFormat="1" applyFont="1" applyFill="1" applyBorder="1" applyAlignment="1">
      <alignment horizontal="center" vertical="center"/>
    </xf>
    <xf numFmtId="0" fontId="50" fillId="52" borderId="1" xfId="0" applyFont="1" applyFill="1" applyBorder="1" applyAlignment="1">
      <alignment vertical="center" wrapText="1"/>
    </xf>
    <xf numFmtId="0" fontId="51" fillId="13" borderId="84" xfId="0" applyFont="1" applyFill="1" applyBorder="1"/>
    <xf numFmtId="0" fontId="51" fillId="13" borderId="42" xfId="0" applyFont="1" applyFill="1" applyBorder="1" applyAlignment="1">
      <alignment horizontal="center"/>
    </xf>
    <xf numFmtId="0" fontId="51" fillId="13" borderId="42" xfId="0" applyFont="1" applyFill="1" applyBorder="1"/>
    <xf numFmtId="14" fontId="51" fillId="13" borderId="42" xfId="0" applyNumberFormat="1" applyFont="1" applyFill="1" applyBorder="1" applyAlignment="1">
      <alignment horizontal="center"/>
    </xf>
    <xf numFmtId="0" fontId="51" fillId="13" borderId="87" xfId="0" applyFont="1" applyFill="1" applyBorder="1"/>
    <xf numFmtId="0" fontId="51" fillId="0" borderId="22" xfId="0" applyFont="1" applyBorder="1" applyAlignment="1">
      <alignment horizontal="center"/>
    </xf>
    <xf numFmtId="0" fontId="51" fillId="0" borderId="76" xfId="0" applyFont="1" applyBorder="1" applyAlignment="1">
      <alignment horizontal="center"/>
    </xf>
    <xf numFmtId="0" fontId="51" fillId="0" borderId="23" xfId="0" applyFont="1" applyBorder="1" applyAlignment="1">
      <alignment horizontal="center"/>
    </xf>
    <xf numFmtId="0" fontId="51" fillId="0" borderId="88" xfId="0" applyFont="1" applyBorder="1" applyAlignment="1">
      <alignment horizontal="center"/>
    </xf>
    <xf numFmtId="0" fontId="41" fillId="52" borderId="1" xfId="0" applyFont="1" applyFill="1" applyBorder="1" applyAlignment="1">
      <alignment horizontal="center" wrapText="1"/>
    </xf>
    <xf numFmtId="0" fontId="139" fillId="51" borderId="32" xfId="0" applyFont="1" applyFill="1" applyBorder="1" applyAlignment="1">
      <alignment horizontal="center" vertical="center" wrapText="1"/>
    </xf>
    <xf numFmtId="0" fontId="139" fillId="51" borderId="0" xfId="0" applyFont="1" applyFill="1" applyAlignment="1">
      <alignment horizontal="center" vertical="center" wrapText="1"/>
    </xf>
    <xf numFmtId="178" fontId="70" fillId="0" borderId="1" xfId="0" applyNumberFormat="1" applyFont="1" applyBorder="1" applyAlignment="1">
      <alignment horizontal="center" vertical="center"/>
    </xf>
    <xf numFmtId="178" fontId="70" fillId="0" borderId="24" xfId="0" applyNumberFormat="1" applyFont="1" applyBorder="1" applyAlignment="1">
      <alignment horizontal="center" vertical="center"/>
    </xf>
    <xf numFmtId="10" fontId="70" fillId="0" borderId="76" xfId="0" applyNumberFormat="1" applyFont="1" applyBorder="1" applyAlignment="1">
      <alignment horizontal="center" vertical="center"/>
    </xf>
    <xf numFmtId="10" fontId="70" fillId="0" borderId="88" xfId="0" applyNumberFormat="1" applyFont="1" applyBorder="1" applyAlignment="1">
      <alignment horizontal="center" vertical="center"/>
    </xf>
    <xf numFmtId="0" fontId="79" fillId="0" borderId="41" xfId="0" applyFont="1" applyBorder="1" applyAlignment="1">
      <alignment horizontal="center" vertical="center"/>
    </xf>
    <xf numFmtId="0" fontId="79" fillId="0" borderId="51" xfId="0" applyFont="1" applyBorder="1" applyAlignment="1">
      <alignment horizontal="center" vertical="center"/>
    </xf>
    <xf numFmtId="0" fontId="79" fillId="0" borderId="83" xfId="0" applyFont="1" applyBorder="1" applyAlignment="1">
      <alignment horizontal="center" vertical="center"/>
    </xf>
    <xf numFmtId="14" fontId="70" fillId="0" borderId="36" xfId="0" applyNumberFormat="1" applyFont="1" applyBorder="1" applyAlignment="1">
      <alignment horizontal="center"/>
    </xf>
    <xf numFmtId="0" fontId="70" fillId="0" borderId="9" xfId="0" applyFont="1" applyBorder="1" applyAlignment="1">
      <alignment horizontal="center"/>
    </xf>
    <xf numFmtId="0" fontId="70" fillId="0" borderId="4" xfId="0" applyFont="1" applyBorder="1" applyAlignment="1">
      <alignment horizontal="center"/>
    </xf>
    <xf numFmtId="177" fontId="82" fillId="11" borderId="8" xfId="0" applyNumberFormat="1" applyFont="1" applyFill="1" applyBorder="1" applyAlignment="1">
      <alignment horizontal="center" vertical="center" wrapText="1"/>
    </xf>
    <xf numFmtId="177" fontId="82" fillId="11" borderId="34" xfId="0" applyNumberFormat="1" applyFont="1" applyFill="1" applyBorder="1" applyAlignment="1">
      <alignment horizontal="center" vertical="center" wrapText="1"/>
    </xf>
    <xf numFmtId="0" fontId="70" fillId="0" borderId="84" xfId="0" applyFont="1" applyBorder="1" applyAlignment="1">
      <alignment horizontal="center"/>
    </xf>
    <xf numFmtId="0" fontId="70" fillId="0" borderId="42" xfId="0" applyFont="1" applyBorder="1" applyAlignment="1">
      <alignment horizontal="center"/>
    </xf>
    <xf numFmtId="0" fontId="70" fillId="0" borderId="43" xfId="0" applyFont="1" applyBorder="1" applyAlignment="1">
      <alignment horizontal="center"/>
    </xf>
    <xf numFmtId="0" fontId="70" fillId="0" borderId="73" xfId="0" applyFont="1" applyBorder="1" applyAlignment="1">
      <alignment horizontal="center"/>
    </xf>
    <xf numFmtId="0" fontId="70" fillId="0" borderId="81" xfId="0" applyFont="1" applyBorder="1" applyAlignment="1">
      <alignment horizontal="center" vertical="center"/>
    </xf>
    <xf numFmtId="0" fontId="70" fillId="0" borderId="82" xfId="0" applyFont="1" applyBorder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0" fontId="45" fillId="11" borderId="1" xfId="0" applyFont="1" applyFill="1" applyBorder="1" applyAlignment="1">
      <alignment horizontal="center" vertical="center"/>
    </xf>
    <xf numFmtId="0" fontId="54" fillId="11" borderId="16" xfId="0" applyFont="1" applyFill="1" applyBorder="1" applyAlignment="1">
      <alignment horizontal="center" vertical="center"/>
    </xf>
    <xf numFmtId="0" fontId="54" fillId="11" borderId="12" xfId="0" applyFont="1" applyFill="1" applyBorder="1" applyAlignment="1">
      <alignment horizontal="center" vertical="center"/>
    </xf>
    <xf numFmtId="0" fontId="54" fillId="11" borderId="32" xfId="0" applyFont="1" applyFill="1" applyBorder="1" applyAlignment="1">
      <alignment horizontal="center" vertical="center"/>
    </xf>
    <xf numFmtId="0" fontId="54" fillId="11" borderId="10" xfId="0" applyFont="1" applyFill="1" applyBorder="1" applyAlignment="1">
      <alignment horizontal="center" vertical="center"/>
    </xf>
    <xf numFmtId="0" fontId="54" fillId="11" borderId="48" xfId="0" applyFont="1" applyFill="1" applyBorder="1" applyAlignment="1">
      <alignment horizontal="center" vertical="center"/>
    </xf>
    <xf numFmtId="0" fontId="54" fillId="11" borderId="2" xfId="0" applyFont="1" applyFill="1" applyBorder="1" applyAlignment="1">
      <alignment horizontal="center" vertical="center"/>
    </xf>
    <xf numFmtId="0" fontId="45" fillId="11" borderId="65" xfId="0" applyFont="1" applyFill="1" applyBorder="1" applyAlignment="1">
      <alignment horizontal="center" vertical="center"/>
    </xf>
    <xf numFmtId="0" fontId="59" fillId="11" borderId="71" xfId="0" applyFont="1" applyFill="1" applyBorder="1" applyAlignment="1">
      <alignment horizontal="center" vertical="center" wrapText="1"/>
    </xf>
    <xf numFmtId="0" fontId="59" fillId="11" borderId="72" xfId="0" applyFont="1" applyFill="1" applyBorder="1" applyAlignment="1">
      <alignment horizontal="center" vertical="center" wrapText="1"/>
    </xf>
    <xf numFmtId="0" fontId="59" fillId="11" borderId="32" xfId="0" applyFont="1" applyFill="1" applyBorder="1" applyAlignment="1">
      <alignment horizontal="center" vertical="center" wrapText="1"/>
    </xf>
    <xf numFmtId="0" fontId="59" fillId="11" borderId="10" xfId="0" applyFont="1" applyFill="1" applyBorder="1" applyAlignment="1">
      <alignment horizontal="center" vertical="center" wrapText="1"/>
    </xf>
    <xf numFmtId="0" fontId="59" fillId="11" borderId="67" xfId="0" applyFont="1" applyFill="1" applyBorder="1" applyAlignment="1">
      <alignment horizontal="center" vertical="center" wrapText="1"/>
    </xf>
    <xf numFmtId="0" fontId="59" fillId="11" borderId="46" xfId="0" applyFont="1" applyFill="1" applyBorder="1" applyAlignment="1">
      <alignment horizontal="center" vertical="center" wrapText="1"/>
    </xf>
    <xf numFmtId="177" fontId="39" fillId="11" borderId="68" xfId="0" applyNumberFormat="1" applyFont="1" applyFill="1" applyBorder="1" applyAlignment="1">
      <alignment horizontal="center" vertical="top"/>
    </xf>
    <xf numFmtId="0" fontId="59" fillId="11" borderId="1" xfId="0" applyFont="1" applyFill="1" applyBorder="1" applyAlignment="1">
      <alignment horizontal="left" vertical="center" wrapText="1"/>
    </xf>
    <xf numFmtId="0" fontId="45" fillId="11" borderId="1" xfId="0" applyFont="1" applyFill="1" applyBorder="1" applyAlignment="1">
      <alignment horizontal="left" vertical="center" wrapText="1"/>
    </xf>
    <xf numFmtId="0" fontId="59" fillId="11" borderId="1" xfId="0" applyFont="1" applyFill="1" applyBorder="1" applyAlignment="1">
      <alignment horizontal="center" vertical="center" wrapText="1"/>
    </xf>
    <xf numFmtId="0" fontId="59" fillId="11" borderId="1" xfId="0" applyFont="1" applyFill="1" applyBorder="1" applyAlignment="1">
      <alignment horizontal="left" vertical="center"/>
    </xf>
    <xf numFmtId="0" fontId="59" fillId="11" borderId="65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left" vertical="center"/>
    </xf>
    <xf numFmtId="0" fontId="45" fillId="11" borderId="14" xfId="0" applyFont="1" applyFill="1" applyBorder="1" applyAlignment="1">
      <alignment horizontal="center" vertical="center"/>
    </xf>
    <xf numFmtId="0" fontId="45" fillId="11" borderId="49" xfId="0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 wrapText="1"/>
    </xf>
    <xf numFmtId="177" fontId="45" fillId="11" borderId="1" xfId="0" applyNumberFormat="1" applyFont="1" applyFill="1" applyBorder="1" applyAlignment="1">
      <alignment horizontal="left" vertical="center"/>
    </xf>
    <xf numFmtId="0" fontId="54" fillId="11" borderId="1" xfId="0" applyFont="1" applyFill="1" applyBorder="1" applyAlignment="1">
      <alignment horizontal="left" vertical="center"/>
    </xf>
    <xf numFmtId="0" fontId="45" fillId="11" borderId="16" xfId="0" applyFont="1" applyFill="1" applyBorder="1" applyAlignment="1">
      <alignment horizontal="center" vertical="center"/>
    </xf>
    <xf numFmtId="0" fontId="45" fillId="11" borderId="15" xfId="0" applyFont="1" applyFill="1" applyBorder="1" applyAlignment="1">
      <alignment horizontal="center" vertical="center"/>
    </xf>
    <xf numFmtId="0" fontId="45" fillId="11" borderId="12" xfId="0" applyFont="1" applyFill="1" applyBorder="1" applyAlignment="1">
      <alignment horizontal="center" vertical="center"/>
    </xf>
    <xf numFmtId="0" fontId="45" fillId="11" borderId="48" xfId="0" applyFont="1" applyFill="1" applyBorder="1" applyAlignment="1">
      <alignment horizontal="center" vertical="center"/>
    </xf>
    <xf numFmtId="0" fontId="45" fillId="11" borderId="5" xfId="0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center" vertical="center"/>
    </xf>
    <xf numFmtId="0" fontId="54" fillId="11" borderId="69" xfId="0" applyFont="1" applyFill="1" applyBorder="1" applyAlignment="1">
      <alignment horizontal="center" vertical="center"/>
    </xf>
    <xf numFmtId="0" fontId="54" fillId="11" borderId="37" xfId="0" applyFont="1" applyFill="1" applyBorder="1" applyAlignment="1">
      <alignment horizontal="center" vertical="center"/>
    </xf>
    <xf numFmtId="177" fontId="50" fillId="11" borderId="16" xfId="0" applyNumberFormat="1" applyFont="1" applyFill="1" applyBorder="1" applyAlignment="1">
      <alignment horizontal="left" vertical="top"/>
    </xf>
    <xf numFmtId="177" fontId="50" fillId="11" borderId="15" xfId="0" applyNumberFormat="1" applyFont="1" applyFill="1" applyBorder="1" applyAlignment="1">
      <alignment horizontal="left" vertical="top"/>
    </xf>
    <xf numFmtId="177" fontId="50" fillId="11" borderId="12" xfId="0" applyNumberFormat="1" applyFont="1" applyFill="1" applyBorder="1" applyAlignment="1">
      <alignment horizontal="left" vertical="top"/>
    </xf>
    <xf numFmtId="177" fontId="50" fillId="11" borderId="32" xfId="0" applyNumberFormat="1" applyFont="1" applyFill="1" applyBorder="1" applyAlignment="1">
      <alignment horizontal="left" vertical="top"/>
    </xf>
    <xf numFmtId="177" fontId="50" fillId="11" borderId="0" xfId="0" applyNumberFormat="1" applyFont="1" applyFill="1" applyAlignment="1">
      <alignment horizontal="left" vertical="top"/>
    </xf>
    <xf numFmtId="177" fontId="50" fillId="11" borderId="10" xfId="0" applyNumberFormat="1" applyFont="1" applyFill="1" applyBorder="1" applyAlignment="1">
      <alignment horizontal="left" vertical="top"/>
    </xf>
    <xf numFmtId="177" fontId="50" fillId="11" borderId="48" xfId="0" applyNumberFormat="1" applyFont="1" applyFill="1" applyBorder="1" applyAlignment="1">
      <alignment horizontal="left" vertical="top"/>
    </xf>
    <xf numFmtId="177" fontId="50" fillId="11" borderId="5" xfId="0" applyNumberFormat="1" applyFont="1" applyFill="1" applyBorder="1" applyAlignment="1">
      <alignment horizontal="left" vertical="top"/>
    </xf>
    <xf numFmtId="177" fontId="50" fillId="11" borderId="2" xfId="0" applyNumberFormat="1" applyFont="1" applyFill="1" applyBorder="1" applyAlignment="1">
      <alignment horizontal="left" vertical="top"/>
    </xf>
    <xf numFmtId="177" fontId="50" fillId="11" borderId="9" xfId="0" applyNumberFormat="1" applyFont="1" applyFill="1" applyBorder="1" applyAlignment="1">
      <alignment horizontal="center" vertical="top" wrapText="1"/>
    </xf>
    <xf numFmtId="177" fontId="50" fillId="11" borderId="8" xfId="0" applyNumberFormat="1" applyFont="1" applyFill="1" applyBorder="1" applyAlignment="1">
      <alignment horizontal="center" vertical="top" wrapText="1"/>
    </xf>
    <xf numFmtId="177" fontId="50" fillId="11" borderId="4" xfId="0" applyNumberFormat="1" applyFont="1" applyFill="1" applyBorder="1" applyAlignment="1">
      <alignment horizontal="center" vertical="top" wrapText="1"/>
    </xf>
    <xf numFmtId="177" fontId="50" fillId="11" borderId="16" xfId="0" applyNumberFormat="1" applyFont="1" applyFill="1" applyBorder="1" applyAlignment="1">
      <alignment horizontal="center" vertical="center" wrapText="1"/>
    </xf>
    <xf numFmtId="177" fontId="50" fillId="11" borderId="12" xfId="0" applyNumberFormat="1" applyFont="1" applyFill="1" applyBorder="1" applyAlignment="1">
      <alignment horizontal="center" vertical="center" wrapText="1"/>
    </xf>
    <xf numFmtId="177" fontId="50" fillId="11" borderId="48" xfId="0" applyNumberFormat="1" applyFont="1" applyFill="1" applyBorder="1" applyAlignment="1">
      <alignment horizontal="center" vertical="center" wrapText="1"/>
    </xf>
    <xf numFmtId="177" fontId="50" fillId="11" borderId="2" xfId="0" applyNumberFormat="1" applyFont="1" applyFill="1" applyBorder="1" applyAlignment="1">
      <alignment horizontal="center" vertical="center" wrapText="1"/>
    </xf>
    <xf numFmtId="177" fontId="50" fillId="11" borderId="4" xfId="0" applyNumberFormat="1" applyFont="1" applyFill="1" applyBorder="1" applyAlignment="1">
      <alignment horizontal="left" vertical="center"/>
    </xf>
    <xf numFmtId="177" fontId="50" fillId="11" borderId="1" xfId="0" applyNumberFormat="1" applyFont="1" applyFill="1" applyBorder="1" applyAlignment="1">
      <alignment horizontal="left" vertical="center"/>
    </xf>
    <xf numFmtId="0" fontId="65" fillId="11" borderId="4" xfId="0" applyFont="1" applyFill="1" applyBorder="1" applyAlignment="1">
      <alignment horizontal="center" vertical="center" wrapText="1"/>
    </xf>
    <xf numFmtId="0" fontId="65" fillId="11" borderId="1" xfId="0" applyFont="1" applyFill="1" applyBorder="1" applyAlignment="1">
      <alignment horizontal="center" vertical="center" wrapText="1"/>
    </xf>
    <xf numFmtId="177" fontId="50" fillId="11" borderId="32" xfId="0" applyNumberFormat="1" applyFont="1" applyFill="1" applyBorder="1" applyAlignment="1">
      <alignment horizontal="center" vertical="center" wrapText="1"/>
    </xf>
    <xf numFmtId="177" fontId="50" fillId="11" borderId="10" xfId="0" applyNumberFormat="1" applyFont="1" applyFill="1" applyBorder="1" applyAlignment="1">
      <alignment horizontal="center" vertical="center" wrapText="1"/>
    </xf>
    <xf numFmtId="177" fontId="50" fillId="11" borderId="16" xfId="0" applyNumberFormat="1" applyFont="1" applyFill="1" applyBorder="1" applyAlignment="1">
      <alignment horizontal="center" vertical="center"/>
    </xf>
    <xf numFmtId="177" fontId="50" fillId="11" borderId="12" xfId="0" applyNumberFormat="1" applyFont="1" applyFill="1" applyBorder="1" applyAlignment="1">
      <alignment horizontal="center" vertical="center"/>
    </xf>
    <xf numFmtId="177" fontId="50" fillId="11" borderId="32" xfId="0" applyNumberFormat="1" applyFont="1" applyFill="1" applyBorder="1" applyAlignment="1">
      <alignment horizontal="center" vertical="center"/>
    </xf>
    <xf numFmtId="177" fontId="50" fillId="11" borderId="10" xfId="0" applyNumberFormat="1" applyFont="1" applyFill="1" applyBorder="1" applyAlignment="1">
      <alignment horizontal="center" vertical="center"/>
    </xf>
    <xf numFmtId="177" fontId="50" fillId="11" borderId="48" xfId="0" applyNumberFormat="1" applyFont="1" applyFill="1" applyBorder="1" applyAlignment="1">
      <alignment horizontal="center" vertical="center"/>
    </xf>
    <xf numFmtId="177" fontId="50" fillId="11" borderId="2" xfId="0" applyNumberFormat="1" applyFont="1" applyFill="1" applyBorder="1" applyAlignment="1">
      <alignment horizontal="center" vertical="center"/>
    </xf>
    <xf numFmtId="177" fontId="50" fillId="11" borderId="9" xfId="0" applyNumberFormat="1" applyFont="1" applyFill="1" applyBorder="1" applyAlignment="1">
      <alignment horizontal="center" vertical="center" wrapText="1"/>
    </xf>
    <xf numFmtId="177" fontId="50" fillId="11" borderId="8" xfId="0" applyNumberFormat="1" applyFont="1" applyFill="1" applyBorder="1" applyAlignment="1">
      <alignment horizontal="center" vertical="center" wrapText="1"/>
    </xf>
    <xf numFmtId="177" fontId="50" fillId="11" borderId="14" xfId="0" applyNumberFormat="1" applyFont="1" applyFill="1" applyBorder="1" applyAlignment="1">
      <alignment horizontal="center" vertical="center" wrapText="1"/>
    </xf>
    <xf numFmtId="177" fontId="50" fillId="11" borderId="13" xfId="0" applyNumberFormat="1" applyFont="1" applyFill="1" applyBorder="1" applyAlignment="1">
      <alignment horizontal="center" vertical="center" wrapText="1"/>
    </xf>
    <xf numFmtId="177" fontId="50" fillId="11" borderId="3" xfId="0" applyNumberFormat="1" applyFont="1" applyFill="1" applyBorder="1" applyAlignment="1">
      <alignment horizontal="center" vertical="center" wrapText="1"/>
    </xf>
    <xf numFmtId="177" fontId="84" fillId="11" borderId="4" xfId="0" applyNumberFormat="1" applyFont="1" applyFill="1" applyBorder="1" applyAlignment="1">
      <alignment horizontal="center" vertical="center" wrapText="1"/>
    </xf>
    <xf numFmtId="177" fontId="50" fillId="11" borderId="1" xfId="0" applyNumberFormat="1" applyFont="1" applyFill="1" applyBorder="1" applyAlignment="1">
      <alignment horizontal="center" vertical="center" wrapText="1"/>
    </xf>
    <xf numFmtId="177" fontId="52" fillId="11" borderId="1" xfId="0" applyNumberFormat="1" applyFont="1" applyFill="1" applyBorder="1" applyAlignment="1">
      <alignment horizontal="center" vertical="center"/>
    </xf>
    <xf numFmtId="177" fontId="50" fillId="11" borderId="1" xfId="0" applyNumberFormat="1" applyFont="1" applyFill="1" applyBorder="1" applyAlignment="1">
      <alignment horizontal="center" vertical="center"/>
    </xf>
    <xf numFmtId="177" fontId="50" fillId="11" borderId="16" xfId="3" applyNumberFormat="1" applyFont="1" applyFill="1" applyBorder="1" applyAlignment="1">
      <alignment horizontal="center" vertical="center"/>
    </xf>
    <xf numFmtId="177" fontId="50" fillId="11" borderId="15" xfId="3" applyNumberFormat="1" applyFont="1" applyFill="1" applyBorder="1" applyAlignment="1">
      <alignment horizontal="center" vertical="center"/>
    </xf>
    <xf numFmtId="177" fontId="50" fillId="11" borderId="12" xfId="3" applyNumberFormat="1" applyFont="1" applyFill="1" applyBorder="1" applyAlignment="1">
      <alignment horizontal="center" vertical="center"/>
    </xf>
    <xf numFmtId="177" fontId="50" fillId="11" borderId="32" xfId="3" applyNumberFormat="1" applyFont="1" applyFill="1" applyBorder="1" applyAlignment="1">
      <alignment horizontal="center" vertical="center"/>
    </xf>
    <xf numFmtId="177" fontId="50" fillId="11" borderId="0" xfId="3" applyNumberFormat="1" applyFont="1" applyFill="1" applyAlignment="1">
      <alignment horizontal="center" vertical="center"/>
    </xf>
    <xf numFmtId="177" fontId="50" fillId="11" borderId="10" xfId="3" applyNumberFormat="1" applyFont="1" applyFill="1" applyBorder="1" applyAlignment="1">
      <alignment horizontal="center" vertical="center"/>
    </xf>
    <xf numFmtId="177" fontId="50" fillId="11" borderId="62" xfId="3" applyNumberFormat="1" applyFont="1" applyFill="1" applyBorder="1" applyAlignment="1">
      <alignment horizontal="center" vertical="center"/>
    </xf>
    <xf numFmtId="177" fontId="50" fillId="11" borderId="36" xfId="3" applyNumberFormat="1" applyFont="1" applyFill="1" applyBorder="1" applyAlignment="1">
      <alignment horizontal="center" vertical="center"/>
    </xf>
    <xf numFmtId="177" fontId="50" fillId="11" borderId="107" xfId="3" applyNumberFormat="1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/>
    </xf>
    <xf numFmtId="0" fontId="51" fillId="11" borderId="16" xfId="0" applyFont="1" applyFill="1" applyBorder="1" applyAlignment="1">
      <alignment horizontal="center" vertical="center"/>
    </xf>
    <xf numFmtId="0" fontId="51" fillId="11" borderId="12" xfId="0" applyFont="1" applyFill="1" applyBorder="1" applyAlignment="1">
      <alignment horizontal="center" vertical="center"/>
    </xf>
    <xf numFmtId="0" fontId="51" fillId="11" borderId="32" xfId="0" applyFont="1" applyFill="1" applyBorder="1" applyAlignment="1">
      <alignment horizontal="center" vertical="center"/>
    </xf>
    <xf numFmtId="0" fontId="51" fillId="11" borderId="10" xfId="0" applyFont="1" applyFill="1" applyBorder="1" applyAlignment="1">
      <alignment horizontal="center" vertical="center"/>
    </xf>
    <xf numFmtId="0" fontId="51" fillId="11" borderId="48" xfId="0" applyFont="1" applyFill="1" applyBorder="1" applyAlignment="1">
      <alignment horizontal="center" vertical="center"/>
    </xf>
    <xf numFmtId="0" fontId="51" fillId="11" borderId="2" xfId="0" applyFont="1" applyFill="1" applyBorder="1" applyAlignment="1">
      <alignment horizontal="center" vertical="center"/>
    </xf>
    <xf numFmtId="177" fontId="50" fillId="11" borderId="33" xfId="0" applyNumberFormat="1" applyFont="1" applyFill="1" applyBorder="1" applyAlignment="1">
      <alignment horizontal="center" vertical="center"/>
    </xf>
    <xf numFmtId="0" fontId="51" fillId="11" borderId="32" xfId="0" applyFont="1" applyFill="1" applyBorder="1" applyAlignment="1">
      <alignment horizontal="left" vertical="center"/>
    </xf>
    <xf numFmtId="0" fontId="51" fillId="11" borderId="0" xfId="0" applyFont="1" applyFill="1" applyAlignment="1">
      <alignment horizontal="left" vertical="center"/>
    </xf>
    <xf numFmtId="0" fontId="51" fillId="11" borderId="10" xfId="0" applyFont="1" applyFill="1" applyBorder="1" applyAlignment="1">
      <alignment horizontal="left" vertical="center"/>
    </xf>
    <xf numFmtId="177" fontId="50" fillId="11" borderId="14" xfId="0" applyNumberFormat="1" applyFont="1" applyFill="1" applyBorder="1" applyAlignment="1">
      <alignment horizontal="center" vertical="center"/>
    </xf>
    <xf numFmtId="177" fontId="50" fillId="11" borderId="3" xfId="0" applyNumberFormat="1" applyFont="1" applyFill="1" applyBorder="1" applyAlignment="1">
      <alignment horizontal="center" vertical="center"/>
    </xf>
    <xf numFmtId="0" fontId="51" fillId="11" borderId="14" xfId="0" applyFont="1" applyFill="1" applyBorder="1" applyAlignment="1">
      <alignment horizontal="center"/>
    </xf>
    <xf numFmtId="0" fontId="51" fillId="11" borderId="13" xfId="0" applyFont="1" applyFill="1" applyBorder="1" applyAlignment="1">
      <alignment horizontal="center"/>
    </xf>
    <xf numFmtId="0" fontId="51" fillId="11" borderId="3" xfId="0" applyFont="1" applyFill="1" applyBorder="1" applyAlignment="1">
      <alignment horizontal="center"/>
    </xf>
    <xf numFmtId="177" fontId="50" fillId="11" borderId="15" xfId="0" applyNumberFormat="1" applyFont="1" applyFill="1" applyBorder="1" applyAlignment="1">
      <alignment horizontal="center" vertical="center" wrapText="1"/>
    </xf>
    <xf numFmtId="177" fontId="50" fillId="11" borderId="5" xfId="0" applyNumberFormat="1" applyFont="1" applyFill="1" applyBorder="1" applyAlignment="1">
      <alignment horizontal="center" vertical="center" wrapText="1"/>
    </xf>
    <xf numFmtId="177" fontId="50" fillId="11" borderId="4" xfId="0" applyNumberFormat="1" applyFont="1" applyFill="1" applyBorder="1" applyAlignment="1">
      <alignment horizontal="center" vertical="center"/>
    </xf>
    <xf numFmtId="0" fontId="65" fillId="11" borderId="16" xfId="0" applyFont="1" applyFill="1" applyBorder="1" applyAlignment="1">
      <alignment horizontal="center" vertical="center" wrapText="1"/>
    </xf>
    <xf numFmtId="0" fontId="65" fillId="11" borderId="12" xfId="0" applyFont="1" applyFill="1" applyBorder="1" applyAlignment="1">
      <alignment horizontal="center" vertical="center" wrapText="1"/>
    </xf>
    <xf numFmtId="0" fontId="65" fillId="11" borderId="32" xfId="0" applyFont="1" applyFill="1" applyBorder="1" applyAlignment="1">
      <alignment horizontal="center" vertical="center" wrapText="1"/>
    </xf>
    <xf numFmtId="0" fontId="65" fillId="11" borderId="10" xfId="0" applyFont="1" applyFill="1" applyBorder="1" applyAlignment="1">
      <alignment horizontal="center" vertical="center" wrapText="1"/>
    </xf>
    <xf numFmtId="0" fontId="65" fillId="11" borderId="48" xfId="0" applyFont="1" applyFill="1" applyBorder="1" applyAlignment="1">
      <alignment horizontal="center" vertical="center" wrapText="1"/>
    </xf>
    <xf numFmtId="0" fontId="65" fillId="11" borderId="2" xfId="0" applyFont="1" applyFill="1" applyBorder="1" applyAlignment="1">
      <alignment horizontal="center" vertical="center" wrapText="1"/>
    </xf>
    <xf numFmtId="177" fontId="50" fillId="11" borderId="9" xfId="0" applyNumberFormat="1" applyFont="1" applyFill="1" applyBorder="1" applyAlignment="1">
      <alignment horizontal="left" vertical="top" wrapText="1"/>
    </xf>
    <xf numFmtId="177" fontId="50" fillId="11" borderId="4" xfId="0" applyNumberFormat="1" applyFont="1" applyFill="1" applyBorder="1" applyAlignment="1">
      <alignment horizontal="left" vertical="top" wrapText="1"/>
    </xf>
    <xf numFmtId="177" fontId="50" fillId="11" borderId="25" xfId="0" applyNumberFormat="1" applyFont="1" applyFill="1" applyBorder="1" applyAlignment="1">
      <alignment horizontal="left" vertical="top"/>
    </xf>
    <xf numFmtId="177" fontId="50" fillId="11" borderId="134" xfId="0" applyNumberFormat="1" applyFont="1" applyFill="1" applyBorder="1" applyAlignment="1">
      <alignment horizontal="left" vertical="top"/>
    </xf>
    <xf numFmtId="177" fontId="50" fillId="11" borderId="142" xfId="0" applyNumberFormat="1" applyFont="1" applyFill="1" applyBorder="1" applyAlignment="1">
      <alignment horizontal="left" vertical="top"/>
    </xf>
    <xf numFmtId="177" fontId="50" fillId="11" borderId="32" xfId="0" applyNumberFormat="1" applyFont="1" applyFill="1" applyBorder="1" applyAlignment="1">
      <alignment horizontal="left" vertical="top" wrapText="1"/>
    </xf>
    <xf numFmtId="177" fontId="50" fillId="11" borderId="0" xfId="0" applyNumberFormat="1" applyFont="1" applyFill="1" applyAlignment="1">
      <alignment horizontal="left" vertical="top" wrapText="1"/>
    </xf>
    <xf numFmtId="177" fontId="50" fillId="11" borderId="10" xfId="0" applyNumberFormat="1" applyFont="1" applyFill="1" applyBorder="1" applyAlignment="1">
      <alignment horizontal="left" vertical="top" wrapText="1"/>
    </xf>
    <xf numFmtId="177" fontId="50" fillId="11" borderId="62" xfId="0" applyNumberFormat="1" applyFont="1" applyFill="1" applyBorder="1" applyAlignment="1">
      <alignment horizontal="left" vertical="top" wrapText="1"/>
    </xf>
    <xf numFmtId="177" fontId="50" fillId="11" borderId="36" xfId="0" applyNumberFormat="1" applyFont="1" applyFill="1" applyBorder="1" applyAlignment="1">
      <alignment horizontal="left" vertical="top" wrapText="1"/>
    </xf>
    <xf numFmtId="177" fontId="50" fillId="11" borderId="107" xfId="0" applyNumberFormat="1" applyFont="1" applyFill="1" applyBorder="1" applyAlignment="1">
      <alignment horizontal="left" vertical="top" wrapText="1"/>
    </xf>
    <xf numFmtId="177" fontId="50" fillId="11" borderId="16" xfId="0" applyNumberFormat="1" applyFont="1" applyFill="1" applyBorder="1" applyAlignment="1">
      <alignment horizontal="left" vertical="top" wrapText="1"/>
    </xf>
    <xf numFmtId="177" fontId="50" fillId="11" borderId="15" xfId="0" applyNumberFormat="1" applyFont="1" applyFill="1" applyBorder="1" applyAlignment="1">
      <alignment horizontal="left" vertical="top" wrapText="1"/>
    </xf>
    <xf numFmtId="177" fontId="50" fillId="11" borderId="12" xfId="0" applyNumberFormat="1" applyFont="1" applyFill="1" applyBorder="1" applyAlignment="1">
      <alignment horizontal="left" vertical="top" wrapText="1"/>
    </xf>
    <xf numFmtId="177" fontId="50" fillId="11" borderId="48" xfId="0" applyNumberFormat="1" applyFont="1" applyFill="1" applyBorder="1" applyAlignment="1">
      <alignment horizontal="left" vertical="top" wrapText="1"/>
    </xf>
    <xf numFmtId="177" fontId="50" fillId="11" borderId="5" xfId="0" applyNumberFormat="1" applyFont="1" applyFill="1" applyBorder="1" applyAlignment="1">
      <alignment horizontal="left" vertical="top" wrapText="1"/>
    </xf>
    <xf numFmtId="177" fontId="50" fillId="11" borderId="2" xfId="0" applyNumberFormat="1" applyFont="1" applyFill="1" applyBorder="1" applyAlignment="1">
      <alignment horizontal="left" vertical="top" wrapText="1"/>
    </xf>
    <xf numFmtId="177" fontId="50" fillId="11" borderId="62" xfId="0" applyNumberFormat="1" applyFont="1" applyFill="1" applyBorder="1" applyAlignment="1">
      <alignment horizontal="left" vertical="top"/>
    </xf>
    <xf numFmtId="177" fontId="50" fillId="11" borderId="36" xfId="0" applyNumberFormat="1" applyFont="1" applyFill="1" applyBorder="1" applyAlignment="1">
      <alignment horizontal="left" vertical="top"/>
    </xf>
    <xf numFmtId="177" fontId="50" fillId="11" borderId="107" xfId="0" applyNumberFormat="1" applyFont="1" applyFill="1" applyBorder="1" applyAlignment="1">
      <alignment horizontal="left" vertical="top"/>
    </xf>
    <xf numFmtId="177" fontId="50" fillId="11" borderId="32" xfId="0" applyNumberFormat="1" applyFont="1" applyFill="1" applyBorder="1" applyAlignment="1">
      <alignment horizontal="center" vertical="top"/>
    </xf>
    <xf numFmtId="177" fontId="50" fillId="11" borderId="0" xfId="0" applyNumberFormat="1" applyFont="1" applyFill="1" applyAlignment="1">
      <alignment horizontal="center" vertical="top"/>
    </xf>
    <xf numFmtId="177" fontId="50" fillId="11" borderId="10" xfId="0" applyNumberFormat="1" applyFont="1" applyFill="1" applyBorder="1" applyAlignment="1">
      <alignment horizontal="center" vertical="top"/>
    </xf>
    <xf numFmtId="177" fontId="50" fillId="11" borderId="48" xfId="0" applyNumberFormat="1" applyFont="1" applyFill="1" applyBorder="1" applyAlignment="1">
      <alignment horizontal="center" vertical="top"/>
    </xf>
    <xf numFmtId="177" fontId="50" fillId="11" borderId="5" xfId="0" applyNumberFormat="1" applyFont="1" applyFill="1" applyBorder="1" applyAlignment="1">
      <alignment horizontal="center" vertical="top"/>
    </xf>
    <xf numFmtId="177" fontId="50" fillId="11" borderId="2" xfId="0" applyNumberFormat="1" applyFont="1" applyFill="1" applyBorder="1" applyAlignment="1">
      <alignment horizontal="center" vertical="top"/>
    </xf>
    <xf numFmtId="177" fontId="50" fillId="11" borderId="99" xfId="3" applyNumberFormat="1" applyFont="1" applyFill="1" applyBorder="1">
      <alignment vertical="center"/>
    </xf>
    <xf numFmtId="177" fontId="50" fillId="11" borderId="102" xfId="3" applyNumberFormat="1" applyFont="1" applyFill="1" applyBorder="1">
      <alignment vertical="center"/>
    </xf>
    <xf numFmtId="177" fontId="50" fillId="11" borderId="95" xfId="3" applyNumberFormat="1" applyFont="1" applyFill="1" applyBorder="1">
      <alignment vertical="center"/>
    </xf>
    <xf numFmtId="177" fontId="50" fillId="11" borderId="0" xfId="3" applyNumberFormat="1" applyFont="1" applyFill="1">
      <alignment vertical="center"/>
    </xf>
    <xf numFmtId="177" fontId="50" fillId="11" borderId="122" xfId="3" applyNumberFormat="1" applyFont="1" applyFill="1" applyBorder="1">
      <alignment vertical="center"/>
    </xf>
    <xf numFmtId="177" fontId="50" fillId="11" borderId="86" xfId="3" applyNumberFormat="1" applyFont="1" applyFill="1" applyBorder="1">
      <alignment vertical="center"/>
    </xf>
    <xf numFmtId="177" fontId="50" fillId="11" borderId="36" xfId="3" applyNumberFormat="1" applyFont="1" applyFill="1" applyBorder="1">
      <alignment vertical="center"/>
    </xf>
    <xf numFmtId="177" fontId="50" fillId="11" borderId="99" xfId="3" applyNumberFormat="1" applyFont="1" applyFill="1" applyBorder="1" applyAlignment="1">
      <alignment horizontal="left" vertical="center"/>
    </xf>
    <xf numFmtId="177" fontId="50" fillId="11" borderId="102" xfId="3" applyNumberFormat="1" applyFont="1" applyFill="1" applyBorder="1" applyAlignment="1">
      <alignment horizontal="left" vertical="center"/>
    </xf>
    <xf numFmtId="177" fontId="50" fillId="11" borderId="33" xfId="3" applyNumberFormat="1" applyFont="1" applyFill="1" applyBorder="1" applyAlignment="1">
      <alignment horizontal="left" vertical="center"/>
    </xf>
    <xf numFmtId="177" fontId="50" fillId="11" borderId="95" xfId="3" applyNumberFormat="1" applyFont="1" applyFill="1" applyBorder="1" applyAlignment="1">
      <alignment horizontal="left" vertical="center"/>
    </xf>
    <xf numFmtId="177" fontId="50" fillId="11" borderId="0" xfId="3" applyNumberFormat="1" applyFont="1" applyFill="1" applyAlignment="1">
      <alignment horizontal="left" vertical="center"/>
    </xf>
    <xf numFmtId="177" fontId="50" fillId="11" borderId="10" xfId="3" applyNumberFormat="1" applyFont="1" applyFill="1" applyBorder="1" applyAlignment="1">
      <alignment horizontal="left" vertical="center"/>
    </xf>
    <xf numFmtId="177" fontId="50" fillId="11" borderId="47" xfId="3" applyNumberFormat="1" applyFont="1" applyFill="1" applyBorder="1" applyAlignment="1">
      <alignment horizontal="left" vertical="center"/>
    </xf>
    <xf numFmtId="177" fontId="50" fillId="11" borderId="36" xfId="3" applyNumberFormat="1" applyFont="1" applyFill="1" applyBorder="1" applyAlignment="1">
      <alignment horizontal="left" vertical="center"/>
    </xf>
    <xf numFmtId="177" fontId="50" fillId="11" borderId="107" xfId="3" applyNumberFormat="1" applyFont="1" applyFill="1" applyBorder="1" applyAlignment="1">
      <alignment horizontal="left" vertical="center"/>
    </xf>
    <xf numFmtId="177" fontId="50" fillId="11" borderId="95" xfId="3" applyNumberFormat="1" applyFont="1" applyFill="1" applyBorder="1" applyAlignment="1">
      <alignment horizontal="center" vertical="center"/>
    </xf>
    <xf numFmtId="177" fontId="50" fillId="11" borderId="5" xfId="3" applyNumberFormat="1" applyFont="1" applyFill="1" applyBorder="1" applyAlignment="1">
      <alignment horizontal="center" vertical="center"/>
    </xf>
    <xf numFmtId="177" fontId="50" fillId="11" borderId="128" xfId="3" applyNumberFormat="1" applyFont="1" applyFill="1" applyBorder="1" applyAlignment="1">
      <alignment horizontal="center" vertical="center"/>
    </xf>
    <xf numFmtId="177" fontId="50" fillId="11" borderId="97" xfId="3" applyNumberFormat="1" applyFont="1" applyFill="1" applyBorder="1" applyAlignment="1">
      <alignment horizontal="center" vertical="center"/>
    </xf>
    <xf numFmtId="177" fontId="50" fillId="11" borderId="14" xfId="0" applyNumberFormat="1" applyFont="1" applyFill="1" applyBorder="1" applyAlignment="1">
      <alignment horizontal="left" vertical="top" wrapText="1"/>
    </xf>
    <xf numFmtId="177" fontId="50" fillId="11" borderId="13" xfId="0" applyNumberFormat="1" applyFont="1" applyFill="1" applyBorder="1" applyAlignment="1">
      <alignment horizontal="left" vertical="top" wrapText="1"/>
    </xf>
    <xf numFmtId="177" fontId="50" fillId="11" borderId="3" xfId="0" applyNumberFormat="1" applyFont="1" applyFill="1" applyBorder="1" applyAlignment="1">
      <alignment horizontal="left" vertical="top" wrapText="1"/>
    </xf>
    <xf numFmtId="177" fontId="50" fillId="11" borderId="67" xfId="0" applyNumberFormat="1" applyFont="1" applyFill="1" applyBorder="1" applyAlignment="1">
      <alignment horizontal="left" vertical="top" wrapText="1"/>
    </xf>
    <xf numFmtId="177" fontId="50" fillId="11" borderId="97" xfId="0" applyNumberFormat="1" applyFont="1" applyFill="1" applyBorder="1" applyAlignment="1">
      <alignment horizontal="left" vertical="top" wrapText="1"/>
    </xf>
    <xf numFmtId="177" fontId="50" fillId="11" borderId="46" xfId="0" applyNumberFormat="1" applyFont="1" applyFill="1" applyBorder="1" applyAlignment="1">
      <alignment horizontal="left" vertical="top" wrapText="1"/>
    </xf>
    <xf numFmtId="177" fontId="50" fillId="11" borderId="1" xfId="0" applyNumberFormat="1" applyFont="1" applyFill="1" applyBorder="1" applyAlignment="1">
      <alignment horizontal="left" vertical="top" wrapText="1"/>
    </xf>
    <xf numFmtId="177" fontId="50" fillId="11" borderId="32" xfId="0" applyNumberFormat="1" applyFont="1" applyFill="1" applyBorder="1" applyAlignment="1">
      <alignment horizontal="left" vertical="center" wrapText="1"/>
    </xf>
    <xf numFmtId="177" fontId="50" fillId="11" borderId="0" xfId="0" applyNumberFormat="1" applyFont="1" applyFill="1" applyAlignment="1">
      <alignment horizontal="left" vertical="center" wrapText="1"/>
    </xf>
    <xf numFmtId="177" fontId="50" fillId="11" borderId="102" xfId="0" applyNumberFormat="1" applyFont="1" applyFill="1" applyBorder="1" applyAlignment="1">
      <alignment horizontal="center" vertical="center"/>
    </xf>
    <xf numFmtId="177" fontId="50" fillId="11" borderId="0" xfId="0" applyNumberFormat="1" applyFont="1" applyFill="1" applyAlignment="1">
      <alignment horizontal="center" vertical="center"/>
    </xf>
    <xf numFmtId="177" fontId="50" fillId="11" borderId="16" xfId="0" applyNumberFormat="1" applyFont="1" applyFill="1" applyBorder="1" applyAlignment="1">
      <alignment horizontal="left" vertical="center" wrapText="1"/>
    </xf>
    <xf numFmtId="177" fontId="50" fillId="11" borderId="15" xfId="0" applyNumberFormat="1" applyFont="1" applyFill="1" applyBorder="1" applyAlignment="1">
      <alignment horizontal="left" vertical="center"/>
    </xf>
    <xf numFmtId="177" fontId="50" fillId="11" borderId="12" xfId="0" applyNumberFormat="1" applyFont="1" applyFill="1" applyBorder="1" applyAlignment="1">
      <alignment horizontal="left" vertical="center"/>
    </xf>
    <xf numFmtId="177" fontId="50" fillId="11" borderId="48" xfId="0" applyNumberFormat="1" applyFont="1" applyFill="1" applyBorder="1" applyAlignment="1">
      <alignment horizontal="left" vertical="center"/>
    </xf>
    <xf numFmtId="177" fontId="50" fillId="11" borderId="5" xfId="0" applyNumberFormat="1" applyFont="1" applyFill="1" applyBorder="1" applyAlignment="1">
      <alignment horizontal="left" vertical="center"/>
    </xf>
    <xf numFmtId="177" fontId="50" fillId="11" borderId="2" xfId="0" applyNumberFormat="1" applyFont="1" applyFill="1" applyBorder="1" applyAlignment="1">
      <alignment horizontal="left" vertical="center"/>
    </xf>
    <xf numFmtId="177" fontId="50" fillId="11" borderId="1" xfId="0" applyNumberFormat="1" applyFont="1" applyFill="1" applyBorder="1" applyAlignment="1">
      <alignment horizontal="left" vertical="center" wrapText="1"/>
    </xf>
    <xf numFmtId="177" fontId="50" fillId="11" borderId="120" xfId="0" applyNumberFormat="1" applyFont="1" applyFill="1" applyBorder="1" applyAlignment="1">
      <alignment horizontal="left" vertical="top"/>
    </xf>
    <xf numFmtId="177" fontId="50" fillId="11" borderId="104" xfId="0" applyNumberFormat="1" applyFont="1" applyFill="1" applyBorder="1" applyAlignment="1">
      <alignment horizontal="left" vertical="top"/>
    </xf>
    <xf numFmtId="177" fontId="50" fillId="11" borderId="16" xfId="0" applyNumberFormat="1" applyFont="1" applyFill="1" applyBorder="1" applyAlignment="1">
      <alignment horizontal="left" vertical="center"/>
    </xf>
    <xf numFmtId="177" fontId="50" fillId="11" borderId="3" xfId="0" applyNumberFormat="1" applyFont="1" applyFill="1" applyBorder="1" applyAlignment="1">
      <alignment horizontal="left" vertical="center" wrapText="1"/>
    </xf>
    <xf numFmtId="0" fontId="61" fillId="0" borderId="14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14" xfId="0" applyFont="1" applyBorder="1" applyAlignment="1">
      <alignment horizontal="left" vertical="center"/>
    </xf>
    <xf numFmtId="0" fontId="61" fillId="0" borderId="13" xfId="0" applyFont="1" applyBorder="1" applyAlignment="1">
      <alignment horizontal="left" vertical="center"/>
    </xf>
    <xf numFmtId="0" fontId="61" fillId="0" borderId="3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1" fillId="0" borderId="16" xfId="0" applyFont="1" applyBorder="1" applyAlignment="1">
      <alignment horizontal="left" vertical="center"/>
    </xf>
    <xf numFmtId="0" fontId="61" fillId="0" borderId="12" xfId="0" applyFont="1" applyBorder="1" applyAlignment="1">
      <alignment horizontal="left" vertical="center"/>
    </xf>
    <xf numFmtId="0" fontId="61" fillId="0" borderId="32" xfId="0" applyFont="1" applyBorder="1" applyAlignment="1">
      <alignment horizontal="left" vertical="center"/>
    </xf>
    <xf numFmtId="0" fontId="61" fillId="0" borderId="10" xfId="0" applyFont="1" applyBorder="1" applyAlignment="1">
      <alignment horizontal="left" vertical="center"/>
    </xf>
    <xf numFmtId="0" fontId="61" fillId="0" borderId="48" xfId="0" applyFont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0" fontId="61" fillId="0" borderId="9" xfId="0" applyFont="1" applyBorder="1" applyAlignment="1">
      <alignment horizontal="left" vertical="center"/>
    </xf>
    <xf numFmtId="0" fontId="61" fillId="0" borderId="8" xfId="0" applyFont="1" applyBorder="1" applyAlignment="1">
      <alignment horizontal="left" vertical="center"/>
    </xf>
    <xf numFmtId="0" fontId="61" fillId="0" borderId="4" xfId="0" applyFont="1" applyBorder="1" applyAlignment="1">
      <alignment horizontal="left" vertical="center"/>
    </xf>
    <xf numFmtId="0" fontId="61" fillId="0" borderId="9" xfId="0" applyFont="1" applyBorder="1" applyAlignment="1">
      <alignment horizontal="left" vertical="center" wrapText="1"/>
    </xf>
    <xf numFmtId="0" fontId="61" fillId="0" borderId="8" xfId="0" applyFont="1" applyBorder="1" applyAlignment="1">
      <alignment horizontal="left" vertical="center" wrapText="1"/>
    </xf>
    <xf numFmtId="0" fontId="61" fillId="0" borderId="4" xfId="0" applyFont="1" applyBorder="1" applyAlignment="1">
      <alignment horizontal="left" vertical="center" wrapText="1"/>
    </xf>
    <xf numFmtId="0" fontId="61" fillId="0" borderId="61" xfId="0" applyFont="1" applyBorder="1" applyAlignment="1">
      <alignment horizontal="center" vertical="center"/>
    </xf>
    <xf numFmtId="0" fontId="61" fillId="0" borderId="44" xfId="0" applyFont="1" applyBorder="1" applyAlignment="1">
      <alignment horizontal="center" vertical="center"/>
    </xf>
    <xf numFmtId="0" fontId="61" fillId="0" borderId="71" xfId="0" applyFont="1" applyBorder="1" applyAlignment="1">
      <alignment horizontal="center" vertical="center" wrapText="1"/>
    </xf>
    <xf numFmtId="0" fontId="61" fillId="0" borderId="72" xfId="0" applyFont="1" applyBorder="1" applyAlignment="1">
      <alignment horizontal="center" vertical="center" wrapText="1"/>
    </xf>
    <xf numFmtId="0" fontId="61" fillId="0" borderId="67" xfId="0" applyFont="1" applyBorder="1" applyAlignment="1">
      <alignment horizontal="center" vertical="center" wrapText="1"/>
    </xf>
    <xf numFmtId="0" fontId="61" fillId="0" borderId="46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left" vertical="center" wrapText="1"/>
    </xf>
    <xf numFmtId="0" fontId="70" fillId="0" borderId="38" xfId="0" applyFont="1" applyBorder="1" applyAlignment="1">
      <alignment horizontal="left" vertical="center" wrapText="1"/>
    </xf>
    <xf numFmtId="0" fontId="51" fillId="0" borderId="38" xfId="0" applyFont="1" applyBorder="1" applyAlignment="1">
      <alignment horizontal="left" vertical="center" wrapText="1"/>
    </xf>
    <xf numFmtId="0" fontId="51" fillId="0" borderId="50" xfId="0" applyFont="1" applyBorder="1" applyAlignment="1">
      <alignment horizontal="left" vertical="center" wrapText="1"/>
    </xf>
    <xf numFmtId="0" fontId="99" fillId="0" borderId="49" xfId="0" applyFont="1" applyBorder="1" applyAlignment="1">
      <alignment horizontal="left" vertical="center" wrapText="1"/>
    </xf>
    <xf numFmtId="0" fontId="99" fillId="0" borderId="39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center" vertical="top"/>
    </xf>
    <xf numFmtId="0" fontId="61" fillId="0" borderId="1" xfId="0" applyFont="1" applyBorder="1" applyAlignment="1">
      <alignment horizontal="left" vertical="center" wrapText="1"/>
    </xf>
    <xf numFmtId="0" fontId="61" fillId="0" borderId="44" xfId="0" applyFont="1" applyBorder="1" applyAlignment="1">
      <alignment horizontal="left" vertical="center" wrapText="1"/>
    </xf>
    <xf numFmtId="0" fontId="61" fillId="0" borderId="44" xfId="0" applyFont="1" applyBorder="1" applyAlignment="1">
      <alignment horizontal="left" vertical="center"/>
    </xf>
    <xf numFmtId="0" fontId="51" fillId="0" borderId="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65" xfId="0" applyFont="1" applyBorder="1" applyAlignment="1">
      <alignment horizontal="center" vertical="center"/>
    </xf>
    <xf numFmtId="0" fontId="61" fillId="0" borderId="8" xfId="0" applyFont="1" applyBorder="1" applyAlignment="1">
      <alignment horizontal="center" vertical="center"/>
    </xf>
    <xf numFmtId="0" fontId="61" fillId="0" borderId="48" xfId="0" applyFont="1" applyBorder="1" applyAlignment="1">
      <alignment horizontal="left"/>
    </xf>
    <xf numFmtId="0" fontId="61" fillId="0" borderId="5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0" fontId="61" fillId="0" borderId="14" xfId="0" applyFont="1" applyBorder="1" applyAlignment="1">
      <alignment horizontal="left"/>
    </xf>
    <xf numFmtId="0" fontId="61" fillId="0" borderId="13" xfId="0" applyFont="1" applyBorder="1" applyAlignment="1">
      <alignment horizontal="left"/>
    </xf>
    <xf numFmtId="0" fontId="61" fillId="0" borderId="3" xfId="0" applyFont="1" applyBorder="1" applyAlignment="1">
      <alignment horizontal="left"/>
    </xf>
    <xf numFmtId="0" fontId="51" fillId="0" borderId="14" xfId="0" applyFont="1" applyBorder="1" applyAlignment="1">
      <alignment horizontal="left"/>
    </xf>
    <xf numFmtId="0" fontId="51" fillId="0" borderId="13" xfId="0" applyFont="1" applyBorder="1" applyAlignment="1">
      <alignment horizontal="left"/>
    </xf>
    <xf numFmtId="0" fontId="70" fillId="0" borderId="13" xfId="0" applyFont="1" applyBorder="1" applyAlignment="1">
      <alignment horizontal="left"/>
    </xf>
    <xf numFmtId="0" fontId="51" fillId="0" borderId="3" xfId="0" applyFont="1" applyBorder="1" applyAlignment="1">
      <alignment horizontal="left"/>
    </xf>
    <xf numFmtId="0" fontId="61" fillId="0" borderId="14" xfId="0" applyFont="1" applyBorder="1" applyAlignment="1">
      <alignment horizontal="left" vertical="center" wrapText="1"/>
    </xf>
    <xf numFmtId="0" fontId="61" fillId="0" borderId="13" xfId="0" applyFont="1" applyBorder="1" applyAlignment="1">
      <alignment horizontal="left" vertical="center" wrapText="1"/>
    </xf>
    <xf numFmtId="0" fontId="61" fillId="0" borderId="3" xfId="0" applyFont="1" applyBorder="1" applyAlignment="1">
      <alignment horizontal="left" vertical="center" wrapText="1"/>
    </xf>
    <xf numFmtId="0" fontId="83" fillId="0" borderId="13" xfId="0" applyFont="1" applyBorder="1" applyAlignment="1">
      <alignment horizontal="left"/>
    </xf>
    <xf numFmtId="0" fontId="60" fillId="0" borderId="14" xfId="0" applyFont="1" applyBorder="1" applyAlignment="1">
      <alignment horizontal="left"/>
    </xf>
    <xf numFmtId="0" fontId="60" fillId="0" borderId="13" xfId="0" applyFont="1" applyBorder="1" applyAlignment="1">
      <alignment horizontal="left"/>
    </xf>
    <xf numFmtId="0" fontId="109" fillId="0" borderId="13" xfId="0" applyFont="1" applyBorder="1" applyAlignment="1">
      <alignment horizontal="left"/>
    </xf>
    <xf numFmtId="0" fontId="60" fillId="0" borderId="3" xfId="0" applyFont="1" applyBorder="1" applyAlignment="1">
      <alignment horizontal="left"/>
    </xf>
    <xf numFmtId="0" fontId="61" fillId="0" borderId="48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99" fillId="0" borderId="13" xfId="0" applyFont="1" applyBorder="1" applyAlignment="1">
      <alignment horizontal="left" vertical="center" wrapText="1"/>
    </xf>
    <xf numFmtId="0" fontId="99" fillId="0" borderId="3" xfId="0" applyFont="1" applyBorder="1" applyAlignment="1">
      <alignment horizontal="left" vertical="center" wrapText="1"/>
    </xf>
    <xf numFmtId="0" fontId="61" fillId="0" borderId="125" xfId="0" applyFont="1" applyBorder="1" applyAlignment="1">
      <alignment horizontal="left" vertical="center" wrapText="1"/>
    </xf>
    <xf numFmtId="0" fontId="51" fillId="0" borderId="48" xfId="0" applyFont="1" applyBorder="1" applyAlignment="1">
      <alignment horizontal="left" vertical="center" wrapText="1"/>
    </xf>
    <xf numFmtId="0" fontId="70" fillId="0" borderId="5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51" fillId="0" borderId="2" xfId="0" applyFont="1" applyBorder="1" applyAlignment="1">
      <alignment horizontal="left" vertical="center" wrapText="1"/>
    </xf>
    <xf numFmtId="0" fontId="51" fillId="0" borderId="49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/>
    </xf>
    <xf numFmtId="0" fontId="61" fillId="0" borderId="48" xfId="0" applyFont="1" applyBorder="1" applyAlignment="1">
      <alignment horizontal="left" vertical="center" wrapText="1"/>
    </xf>
    <xf numFmtId="0" fontId="83" fillId="0" borderId="5" xfId="0" applyFont="1" applyBorder="1" applyAlignment="1">
      <alignment horizontal="left" vertical="center" wrapText="1"/>
    </xf>
    <xf numFmtId="0" fontId="61" fillId="0" borderId="5" xfId="0" applyFont="1" applyBorder="1" applyAlignment="1">
      <alignment horizontal="left" vertical="center" wrapText="1"/>
    </xf>
    <xf numFmtId="0" fontId="61" fillId="0" borderId="2" xfId="0" applyFont="1" applyBorder="1" applyAlignment="1">
      <alignment horizontal="left" vertical="center" wrapText="1"/>
    </xf>
    <xf numFmtId="0" fontId="61" fillId="0" borderId="49" xfId="0" applyFont="1" applyBorder="1" applyAlignment="1">
      <alignment horizontal="left" vertical="center" wrapText="1"/>
    </xf>
    <xf numFmtId="0" fontId="61" fillId="0" borderId="39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1" fillId="0" borderId="61" xfId="0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 wrapText="1"/>
    </xf>
    <xf numFmtId="0" fontId="61" fillId="0" borderId="44" xfId="0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37" xfId="0" applyFont="1" applyBorder="1" applyAlignment="1">
      <alignment horizontal="left" vertical="center" wrapText="1"/>
    </xf>
    <xf numFmtId="0" fontId="61" fillId="0" borderId="38" xfId="0" applyFont="1" applyBorder="1" applyAlignment="1">
      <alignment horizontal="left" vertical="center" wrapText="1"/>
    </xf>
    <xf numFmtId="0" fontId="61" fillId="0" borderId="50" xfId="0" applyFont="1" applyBorder="1" applyAlignment="1">
      <alignment horizontal="left" vertical="center" wrapText="1"/>
    </xf>
    <xf numFmtId="0" fontId="61" fillId="0" borderId="14" xfId="0" applyFont="1" applyBorder="1" applyAlignment="1">
      <alignment horizontal="left" vertical="top" wrapText="1"/>
    </xf>
    <xf numFmtId="0" fontId="61" fillId="0" borderId="13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99" fillId="0" borderId="14" xfId="0" applyFont="1" applyBorder="1" applyAlignment="1">
      <alignment horizontal="left" vertical="top" wrapText="1"/>
    </xf>
    <xf numFmtId="0" fontId="99" fillId="0" borderId="13" xfId="0" applyFont="1" applyBorder="1" applyAlignment="1">
      <alignment horizontal="left" vertical="top" wrapText="1"/>
    </xf>
    <xf numFmtId="0" fontId="99" fillId="0" borderId="3" xfId="0" applyFont="1" applyBorder="1" applyAlignment="1">
      <alignment horizontal="left" vertical="top" wrapText="1"/>
    </xf>
    <xf numFmtId="0" fontId="99" fillId="0" borderId="14" xfId="0" applyFont="1" applyBorder="1" applyAlignment="1">
      <alignment horizontal="left"/>
    </xf>
    <xf numFmtId="0" fontId="99" fillId="0" borderId="13" xfId="0" applyFont="1" applyBorder="1" applyAlignment="1">
      <alignment horizontal="left"/>
    </xf>
    <xf numFmtId="0" fontId="108" fillId="0" borderId="13" xfId="0" applyFont="1" applyBorder="1" applyAlignment="1">
      <alignment horizontal="left"/>
    </xf>
    <xf numFmtId="0" fontId="99" fillId="0" borderId="3" xfId="0" applyFont="1" applyBorder="1" applyAlignment="1">
      <alignment horizontal="left"/>
    </xf>
    <xf numFmtId="0" fontId="61" fillId="0" borderId="1" xfId="0" applyFont="1" applyBorder="1" applyAlignment="1">
      <alignment horizontal="left" wrapText="1"/>
    </xf>
    <xf numFmtId="0" fontId="60" fillId="0" borderId="13" xfId="0" applyFont="1" applyBorder="1" applyAlignment="1">
      <alignment horizontal="left" vertical="center" wrapText="1"/>
    </xf>
    <xf numFmtId="0" fontId="60" fillId="0" borderId="125" xfId="0" applyFont="1" applyBorder="1" applyAlignment="1">
      <alignment horizontal="left" vertical="center" wrapText="1"/>
    </xf>
    <xf numFmtId="0" fontId="60" fillId="0" borderId="3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/>
    </xf>
    <xf numFmtId="14" fontId="61" fillId="0" borderId="5" xfId="0" applyNumberFormat="1" applyFont="1" applyBorder="1" applyAlignment="1">
      <alignment horizontal="right" vertical="center" wrapText="1"/>
    </xf>
    <xf numFmtId="0" fontId="61" fillId="0" borderId="126" xfId="0" applyFont="1" applyBorder="1" applyAlignment="1">
      <alignment horizontal="center" vertical="center"/>
    </xf>
    <xf numFmtId="0" fontId="61" fillId="0" borderId="14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 wrapText="1"/>
    </xf>
    <xf numFmtId="0" fontId="61" fillId="0" borderId="126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99" fillId="0" borderId="125" xfId="0" applyFont="1" applyBorder="1" applyAlignment="1">
      <alignment horizontal="left" vertical="center" wrapText="1"/>
    </xf>
    <xf numFmtId="0" fontId="83" fillId="0" borderId="13" xfId="0" applyFont="1" applyBorder="1" applyAlignment="1">
      <alignment horizontal="left" vertical="center" wrapText="1"/>
    </xf>
    <xf numFmtId="0" fontId="61" fillId="0" borderId="16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61" fillId="0" borderId="48" xfId="0" applyFont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14" xfId="0" applyFont="1" applyBorder="1" applyAlignment="1">
      <alignment horizontal="left" vertical="center" wrapText="1"/>
    </xf>
    <xf numFmtId="0" fontId="51" fillId="0" borderId="13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top" wrapText="1"/>
    </xf>
    <xf numFmtId="0" fontId="60" fillId="0" borderId="13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1" fillId="0" borderId="49" xfId="0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61" fillId="0" borderId="45" xfId="0" applyFont="1" applyBorder="1" applyAlignment="1">
      <alignment horizontal="center" vertical="center"/>
    </xf>
    <xf numFmtId="0" fontId="61" fillId="0" borderId="37" xfId="0" applyFont="1" applyBorder="1" applyAlignment="1">
      <alignment horizontal="center" vertical="center"/>
    </xf>
    <xf numFmtId="0" fontId="61" fillId="0" borderId="38" xfId="0" applyFont="1" applyBorder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61" fillId="0" borderId="67" xfId="0" applyFont="1" applyBorder="1" applyAlignment="1">
      <alignment horizontal="left" vertical="center"/>
    </xf>
    <xf numFmtId="0" fontId="61" fillId="0" borderId="46" xfId="0" applyFont="1" applyBorder="1" applyAlignment="1">
      <alignment horizontal="left" vertical="center"/>
    </xf>
    <xf numFmtId="0" fontId="61" fillId="0" borderId="32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49" xfId="0" applyFont="1" applyBorder="1" applyAlignment="1">
      <alignment horizontal="center" vertical="center" wrapText="1"/>
    </xf>
    <xf numFmtId="0" fontId="61" fillId="0" borderId="45" xfId="0" applyFont="1" applyBorder="1" applyAlignment="1">
      <alignment horizontal="center" vertical="center" wrapText="1"/>
    </xf>
    <xf numFmtId="0" fontId="60" fillId="0" borderId="49" xfId="0" applyFont="1" applyBorder="1" applyAlignment="1">
      <alignment horizontal="left" vertical="center" wrapText="1"/>
    </xf>
    <xf numFmtId="0" fontId="60" fillId="0" borderId="39" xfId="0" applyFont="1" applyBorder="1" applyAlignment="1">
      <alignment horizontal="left" vertical="center" wrapText="1"/>
    </xf>
    <xf numFmtId="0" fontId="60" fillId="0" borderId="45" xfId="0" applyFont="1" applyBorder="1" applyAlignment="1">
      <alignment horizontal="left" vertical="center" wrapText="1"/>
    </xf>
    <xf numFmtId="0" fontId="61" fillId="0" borderId="123" xfId="0" applyFont="1" applyBorder="1" applyAlignment="1">
      <alignment horizontal="center" vertical="center" wrapText="1"/>
    </xf>
    <xf numFmtId="0" fontId="61" fillId="0" borderId="32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97" xfId="0" applyFont="1" applyBorder="1" applyAlignment="1">
      <alignment horizontal="center" vertical="center" wrapText="1"/>
    </xf>
    <xf numFmtId="0" fontId="70" fillId="11" borderId="61" xfId="0" applyFont="1" applyFill="1" applyBorder="1" applyAlignment="1">
      <alignment horizontal="center" vertical="center" shrinkToFit="1"/>
    </xf>
    <xf numFmtId="0" fontId="70" fillId="11" borderId="44" xfId="0" applyFont="1" applyFill="1" applyBorder="1" applyAlignment="1">
      <alignment horizontal="center" vertical="center" shrinkToFit="1"/>
    </xf>
    <xf numFmtId="0" fontId="70" fillId="11" borderId="8" xfId="0" applyFont="1" applyFill="1" applyBorder="1" applyAlignment="1">
      <alignment horizontal="center" vertical="center" shrinkToFit="1"/>
    </xf>
    <xf numFmtId="0" fontId="70" fillId="11" borderId="47" xfId="0" applyFont="1" applyFill="1" applyBorder="1" applyAlignment="1">
      <alignment horizontal="center" vertical="center" shrinkToFit="1"/>
    </xf>
    <xf numFmtId="0" fontId="70" fillId="11" borderId="35" xfId="0" applyFont="1" applyFill="1" applyBorder="1" applyAlignment="1">
      <alignment horizontal="center" vertical="center" shrinkToFit="1"/>
    </xf>
    <xf numFmtId="0" fontId="70" fillId="11" borderId="99" xfId="0" applyFont="1" applyFill="1" applyBorder="1" applyAlignment="1">
      <alignment horizontal="center" vertical="center" shrinkToFit="1"/>
    </xf>
    <xf numFmtId="0" fontId="70" fillId="11" borderId="121" xfId="0" applyFont="1" applyFill="1" applyBorder="1" applyAlignment="1">
      <alignment horizontal="center" vertical="center" shrinkToFit="1"/>
    </xf>
    <xf numFmtId="0" fontId="70" fillId="11" borderId="72" xfId="0" applyFont="1" applyFill="1" applyBorder="1" applyAlignment="1">
      <alignment horizontal="center" vertical="center" shrinkToFit="1"/>
    </xf>
    <xf numFmtId="0" fontId="70" fillId="11" borderId="10" xfId="0" applyFont="1" applyFill="1" applyBorder="1" applyAlignment="1">
      <alignment horizontal="center" vertical="center" shrinkToFit="1"/>
    </xf>
    <xf numFmtId="0" fontId="70" fillId="11" borderId="46" xfId="0" applyFont="1" applyFill="1" applyBorder="1" applyAlignment="1">
      <alignment horizontal="center" vertical="center" shrinkToFit="1"/>
    </xf>
    <xf numFmtId="0" fontId="70" fillId="11" borderId="9" xfId="0" applyFont="1" applyFill="1" applyBorder="1" applyAlignment="1">
      <alignment horizontal="center" vertical="center" shrinkToFit="1"/>
    </xf>
    <xf numFmtId="0" fontId="51" fillId="0" borderId="5" xfId="0" applyFont="1" applyBorder="1" applyAlignment="1">
      <alignment horizontal="center"/>
    </xf>
    <xf numFmtId="10" fontId="41" fillId="23" borderId="9" xfId="0" applyNumberFormat="1" applyFont="1" applyFill="1" applyBorder="1" applyAlignment="1">
      <alignment horizontal="center" vertical="center"/>
    </xf>
    <xf numFmtId="10" fontId="41" fillId="23" borderId="8" xfId="0" applyNumberFormat="1" applyFont="1" applyFill="1" applyBorder="1" applyAlignment="1">
      <alignment horizontal="center" vertical="center"/>
    </xf>
    <xf numFmtId="10" fontId="41" fillId="23" borderId="4" xfId="0" applyNumberFormat="1" applyFont="1" applyFill="1" applyBorder="1" applyAlignment="1">
      <alignment horizontal="center" vertical="center"/>
    </xf>
    <xf numFmtId="178" fontId="41" fillId="23" borderId="9" xfId="0" applyNumberFormat="1" applyFont="1" applyFill="1" applyBorder="1" applyAlignment="1">
      <alignment horizontal="center" vertical="center"/>
    </xf>
    <xf numFmtId="178" fontId="41" fillId="23" borderId="8" xfId="0" applyNumberFormat="1" applyFont="1" applyFill="1" applyBorder="1" applyAlignment="1">
      <alignment horizontal="center" vertical="center"/>
    </xf>
    <xf numFmtId="178" fontId="41" fillId="23" borderId="4" xfId="0" applyNumberFormat="1" applyFont="1" applyFill="1" applyBorder="1" applyAlignment="1">
      <alignment horizontal="center" vertical="center"/>
    </xf>
    <xf numFmtId="10" fontId="41" fillId="23" borderId="74" xfId="0" applyNumberFormat="1" applyFont="1" applyFill="1" applyBorder="1" applyAlignment="1">
      <alignment horizontal="center" vertical="center"/>
    </xf>
    <xf numFmtId="10" fontId="41" fillId="23" borderId="75" xfId="0" applyNumberFormat="1" applyFont="1" applyFill="1" applyBorder="1" applyAlignment="1">
      <alignment horizontal="center" vertical="center"/>
    </xf>
    <xf numFmtId="10" fontId="41" fillId="23" borderId="27" xfId="0" applyNumberFormat="1" applyFont="1" applyFill="1" applyBorder="1" applyAlignment="1">
      <alignment horizontal="center" vertical="center"/>
    </xf>
    <xf numFmtId="178" fontId="41" fillId="15" borderId="9" xfId="0" applyNumberFormat="1" applyFont="1" applyFill="1" applyBorder="1" applyAlignment="1">
      <alignment horizontal="center" vertical="center"/>
    </xf>
    <xf numFmtId="178" fontId="41" fillId="15" borderId="8" xfId="0" applyNumberFormat="1" applyFont="1" applyFill="1" applyBorder="1" applyAlignment="1">
      <alignment horizontal="center" vertical="center"/>
    </xf>
    <xf numFmtId="178" fontId="41" fillId="15" borderId="4" xfId="0" applyNumberFormat="1" applyFont="1" applyFill="1" applyBorder="1" applyAlignment="1">
      <alignment horizontal="center" vertical="center"/>
    </xf>
    <xf numFmtId="178" fontId="42" fillId="24" borderId="14" xfId="0" applyNumberFormat="1" applyFont="1" applyFill="1" applyBorder="1" applyAlignment="1">
      <alignment horizontal="center" vertical="center"/>
    </xf>
    <xf numFmtId="178" fontId="42" fillId="24" borderId="3" xfId="0" applyNumberFormat="1" applyFont="1" applyFill="1" applyBorder="1" applyAlignment="1">
      <alignment horizontal="center" vertical="center"/>
    </xf>
    <xf numFmtId="0" fontId="54" fillId="15" borderId="14" xfId="0" applyFont="1" applyFill="1" applyBorder="1" applyAlignment="1">
      <alignment horizontal="center" vertical="center"/>
    </xf>
    <xf numFmtId="0" fontId="54" fillId="15" borderId="13" xfId="0" applyFont="1" applyFill="1" applyBorder="1" applyAlignment="1">
      <alignment horizontal="center" vertical="center"/>
    </xf>
    <xf numFmtId="0" fontId="54" fillId="15" borderId="3" xfId="0" applyFont="1" applyFill="1" applyBorder="1" applyAlignment="1">
      <alignment horizontal="center" vertical="center"/>
    </xf>
    <xf numFmtId="178" fontId="42" fillId="24" borderId="1" xfId="0" applyNumberFormat="1" applyFont="1" applyFill="1" applyBorder="1" applyAlignment="1">
      <alignment horizontal="center" vertical="center"/>
    </xf>
    <xf numFmtId="0" fontId="54" fillId="28" borderId="1" xfId="0" applyFont="1" applyFill="1" applyBorder="1" applyAlignment="1">
      <alignment horizontal="center" vertical="center"/>
    </xf>
    <xf numFmtId="177" fontId="44" fillId="26" borderId="44" xfId="0" applyNumberFormat="1" applyFont="1" applyFill="1" applyBorder="1" applyAlignment="1">
      <alignment horizontal="center" vertical="top"/>
    </xf>
    <xf numFmtId="0" fontId="44" fillId="23" borderId="1" xfId="0" applyFont="1" applyFill="1" applyBorder="1" applyAlignment="1">
      <alignment horizontal="left" vertical="center" wrapText="1"/>
    </xf>
    <xf numFmtId="177" fontId="44" fillId="23" borderId="1" xfId="0" applyNumberFormat="1" applyFont="1" applyFill="1" applyBorder="1" applyAlignment="1">
      <alignment horizontal="left" vertical="center"/>
    </xf>
    <xf numFmtId="0" fontId="61" fillId="23" borderId="1" xfId="0" applyFont="1" applyFill="1" applyBorder="1" applyAlignment="1">
      <alignment horizontal="left" vertical="center"/>
    </xf>
    <xf numFmtId="0" fontId="44" fillId="23" borderId="1" xfId="0" applyFont="1" applyFill="1" applyBorder="1" applyAlignment="1">
      <alignment horizontal="left" vertical="center"/>
    </xf>
    <xf numFmtId="0" fontId="43" fillId="23" borderId="1" xfId="0" applyFont="1" applyFill="1" applyBorder="1" applyAlignment="1">
      <alignment horizontal="left" vertical="center" wrapText="1"/>
    </xf>
    <xf numFmtId="0" fontId="43" fillId="23" borderId="1" xfId="0" applyFont="1" applyFill="1" applyBorder="1" applyAlignment="1">
      <alignment horizontal="center" vertical="center" wrapText="1"/>
    </xf>
    <xf numFmtId="0" fontId="43" fillId="23" borderId="65" xfId="0" applyFont="1" applyFill="1" applyBorder="1" applyAlignment="1">
      <alignment horizontal="center" vertical="center" wrapText="1"/>
    </xf>
    <xf numFmtId="0" fontId="43" fillId="19" borderId="61" xfId="0" applyFont="1" applyFill="1" applyBorder="1" applyAlignment="1">
      <alignment horizontal="center" vertical="center" wrapText="1"/>
    </xf>
    <xf numFmtId="0" fontId="44" fillId="19" borderId="8" xfId="0" applyFont="1" applyFill="1" applyBorder="1" applyAlignment="1">
      <alignment horizontal="center" vertical="center" wrapText="1"/>
    </xf>
    <xf numFmtId="0" fontId="44" fillId="19" borderId="44" xfId="0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vertical="center"/>
    </xf>
    <xf numFmtId="0" fontId="61" fillId="19" borderId="16" xfId="0" applyFont="1" applyFill="1" applyBorder="1" applyAlignment="1">
      <alignment horizontal="center" vertical="center"/>
    </xf>
    <xf numFmtId="0" fontId="61" fillId="19" borderId="12" xfId="0" applyFont="1" applyFill="1" applyBorder="1" applyAlignment="1">
      <alignment horizontal="center" vertical="center"/>
    </xf>
    <xf numFmtId="0" fontId="61" fillId="19" borderId="32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19" borderId="48" xfId="0" applyFont="1" applyFill="1" applyBorder="1" applyAlignment="1">
      <alignment horizontal="center" vertical="center"/>
    </xf>
    <xf numFmtId="0" fontId="61" fillId="19" borderId="2" xfId="0" applyFont="1" applyFill="1" applyBorder="1" applyAlignment="1">
      <alignment horizontal="center" vertical="center"/>
    </xf>
    <xf numFmtId="0" fontId="44" fillId="19" borderId="65" xfId="0" applyFont="1" applyFill="1" applyBorder="1" applyAlignment="1">
      <alignment horizontal="center" vertical="center"/>
    </xf>
    <xf numFmtId="0" fontId="51" fillId="23" borderId="69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51" fillId="23" borderId="65" xfId="0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61" fillId="23" borderId="1" xfId="0" applyFont="1" applyFill="1" applyBorder="1" applyAlignment="1">
      <alignment horizontal="center" vertical="center" wrapText="1"/>
    </xf>
    <xf numFmtId="0" fontId="61" fillId="23" borderId="37" xfId="0" applyFont="1" applyFill="1" applyBorder="1" applyAlignment="1">
      <alignment horizontal="center" vertical="center"/>
    </xf>
    <xf numFmtId="0" fontId="61" fillId="23" borderId="38" xfId="0" applyFont="1" applyFill="1" applyBorder="1" applyAlignment="1">
      <alignment horizontal="center" vertical="center"/>
    </xf>
    <xf numFmtId="0" fontId="61" fillId="23" borderId="50" xfId="0" applyFont="1" applyFill="1" applyBorder="1" applyAlignment="1">
      <alignment horizontal="center" vertical="center"/>
    </xf>
    <xf numFmtId="0" fontId="54" fillId="24" borderId="9" xfId="0" applyFont="1" applyFill="1" applyBorder="1" applyAlignment="1">
      <alignment horizontal="center" vertical="center"/>
    </xf>
    <xf numFmtId="0" fontId="54" fillId="24" borderId="8" xfId="0" applyFont="1" applyFill="1" applyBorder="1" applyAlignment="1">
      <alignment horizontal="center" vertical="center"/>
    </xf>
    <xf numFmtId="0" fontId="54" fillId="24" borderId="4" xfId="0" applyFont="1" applyFill="1" applyBorder="1" applyAlignment="1">
      <alignment horizontal="center" vertical="center"/>
    </xf>
    <xf numFmtId="0" fontId="54" fillId="24" borderId="16" xfId="0" applyFont="1" applyFill="1" applyBorder="1" applyAlignment="1">
      <alignment horizontal="center" vertical="center"/>
    </xf>
    <xf numFmtId="0" fontId="54" fillId="24" borderId="15" xfId="0" applyFont="1" applyFill="1" applyBorder="1" applyAlignment="1">
      <alignment horizontal="center" vertical="center"/>
    </xf>
    <xf numFmtId="0" fontId="54" fillId="24" borderId="12" xfId="0" applyFont="1" applyFill="1" applyBorder="1" applyAlignment="1">
      <alignment horizontal="center" vertical="center"/>
    </xf>
    <xf numFmtId="0" fontId="54" fillId="24" borderId="32" xfId="0" applyFont="1" applyFill="1" applyBorder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10" xfId="0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center" vertical="center"/>
    </xf>
    <xf numFmtId="0" fontId="54" fillId="24" borderId="5" xfId="0" applyFont="1" applyFill="1" applyBorder="1" applyAlignment="1">
      <alignment horizontal="center" vertical="center"/>
    </xf>
    <xf numFmtId="0" fontId="54" fillId="24" borderId="2" xfId="0" applyFont="1" applyFill="1" applyBorder="1" applyAlignment="1">
      <alignment horizontal="center" vertical="center"/>
    </xf>
    <xf numFmtId="14" fontId="42" fillId="24" borderId="1" xfId="0" applyNumberFormat="1" applyFont="1" applyFill="1" applyBorder="1" applyAlignment="1">
      <alignment horizontal="center" vertical="center"/>
    </xf>
    <xf numFmtId="0" fontId="42" fillId="24" borderId="1" xfId="0" applyFont="1" applyFill="1" applyBorder="1" applyAlignment="1">
      <alignment horizontal="center" vertical="center"/>
    </xf>
    <xf numFmtId="185" fontId="42" fillId="24" borderId="9" xfId="0" applyNumberFormat="1" applyFont="1" applyFill="1" applyBorder="1" applyAlignment="1">
      <alignment horizontal="center" vertical="center" wrapText="1"/>
    </xf>
    <xf numFmtId="185" fontId="42" fillId="24" borderId="8" xfId="0" applyNumberFormat="1" applyFont="1" applyFill="1" applyBorder="1" applyAlignment="1">
      <alignment horizontal="center" vertical="center"/>
    </xf>
    <xf numFmtId="185" fontId="42" fillId="24" borderId="4" xfId="0" applyNumberFormat="1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43" fillId="11" borderId="61" xfId="0" applyFont="1" applyFill="1" applyBorder="1" applyAlignment="1">
      <alignment horizontal="center" vertical="center"/>
    </xf>
    <xf numFmtId="0" fontId="43" fillId="11" borderId="8" xfId="0" applyFont="1" applyFill="1" applyBorder="1" applyAlignment="1">
      <alignment horizontal="center" vertical="center"/>
    </xf>
    <xf numFmtId="0" fontId="43" fillId="11" borderId="44" xfId="0" applyFont="1" applyFill="1" applyBorder="1" applyAlignment="1">
      <alignment horizontal="center" vertical="center"/>
    </xf>
    <xf numFmtId="0" fontId="44" fillId="25" borderId="68" xfId="0" applyFont="1" applyFill="1" applyBorder="1" applyAlignment="1">
      <alignment horizontal="center" vertical="center"/>
    </xf>
    <xf numFmtId="0" fontId="43" fillId="11" borderId="71" xfId="0" applyFont="1" applyFill="1" applyBorder="1" applyAlignment="1">
      <alignment horizontal="center" vertical="center" wrapText="1"/>
    </xf>
    <xf numFmtId="0" fontId="43" fillId="11" borderId="72" xfId="0" applyFont="1" applyFill="1" applyBorder="1" applyAlignment="1">
      <alignment horizontal="center" vertical="center" wrapText="1"/>
    </xf>
    <xf numFmtId="0" fontId="43" fillId="11" borderId="32" xfId="0" applyFont="1" applyFill="1" applyBorder="1" applyAlignment="1">
      <alignment horizontal="center" vertical="center" wrapText="1"/>
    </xf>
    <xf numFmtId="0" fontId="43" fillId="11" borderId="10" xfId="0" applyFont="1" applyFill="1" applyBorder="1" applyAlignment="1">
      <alignment horizontal="center" vertical="center" wrapText="1"/>
    </xf>
    <xf numFmtId="0" fontId="43" fillId="11" borderId="67" xfId="0" applyFont="1" applyFill="1" applyBorder="1" applyAlignment="1">
      <alignment horizontal="center" vertical="center" wrapText="1"/>
    </xf>
    <xf numFmtId="0" fontId="43" fillId="11" borderId="46" xfId="0" applyFont="1" applyFill="1" applyBorder="1" applyAlignment="1">
      <alignment horizontal="center" vertical="center" wrapText="1"/>
    </xf>
    <xf numFmtId="0" fontId="61" fillId="23" borderId="1" xfId="0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horizontal="left" vertical="center"/>
    </xf>
    <xf numFmtId="0" fontId="54" fillId="15" borderId="49" xfId="0" applyFont="1" applyFill="1" applyBorder="1" applyAlignment="1">
      <alignment horizontal="center" vertical="center"/>
    </xf>
    <xf numFmtId="0" fontId="54" fillId="15" borderId="39" xfId="0" applyFont="1" applyFill="1" applyBorder="1" applyAlignment="1">
      <alignment horizontal="center" vertical="center"/>
    </xf>
    <xf numFmtId="0" fontId="54" fillId="15" borderId="45" xfId="0" applyFont="1" applyFill="1" applyBorder="1" applyAlignment="1">
      <alignment horizontal="center" vertical="center"/>
    </xf>
    <xf numFmtId="0" fontId="51" fillId="15" borderId="65" xfId="0" applyFont="1" applyFill="1" applyBorder="1" applyAlignment="1">
      <alignment horizontal="center" vertical="center"/>
    </xf>
    <xf numFmtId="0" fontId="115" fillId="13" borderId="0" xfId="0" applyFont="1" applyFill="1" applyAlignment="1">
      <alignment horizontal="center" vertical="center"/>
    </xf>
    <xf numFmtId="0" fontId="37" fillId="15" borderId="47" xfId="0" applyFont="1" applyFill="1" applyBorder="1" applyAlignment="1">
      <alignment horizontal="center"/>
    </xf>
    <xf numFmtId="0" fontId="37" fillId="15" borderId="36" xfId="0" applyFont="1" applyFill="1" applyBorder="1" applyAlignment="1">
      <alignment horizontal="center"/>
    </xf>
    <xf numFmtId="14" fontId="51" fillId="0" borderId="0" xfId="0" quotePrefix="1" applyNumberFormat="1" applyFont="1" applyAlignment="1">
      <alignment horizontal="center"/>
    </xf>
    <xf numFmtId="49" fontId="61" fillId="0" borderId="14" xfId="0" applyNumberFormat="1" applyFont="1" applyBorder="1" applyAlignment="1">
      <alignment horizontal="center" vertical="center"/>
    </xf>
    <xf numFmtId="49" fontId="61" fillId="0" borderId="3" xfId="0" applyNumberFormat="1" applyFont="1" applyBorder="1" applyAlignment="1">
      <alignment horizontal="center" vertical="center"/>
    </xf>
    <xf numFmtId="49" fontId="111" fillId="0" borderId="14" xfId="0" applyNumberFormat="1" applyFont="1" applyBorder="1" applyAlignment="1">
      <alignment horizontal="center" vertical="center"/>
    </xf>
    <xf numFmtId="49" fontId="111" fillId="0" borderId="3" xfId="0" applyNumberFormat="1" applyFont="1" applyBorder="1" applyAlignment="1">
      <alignment horizontal="center" vertical="center"/>
    </xf>
    <xf numFmtId="14" fontId="51" fillId="11" borderId="14" xfId="0" applyNumberFormat="1" applyFont="1" applyFill="1" applyBorder="1" applyAlignment="1">
      <alignment horizontal="center" vertical="center"/>
    </xf>
    <xf numFmtId="14" fontId="51" fillId="11" borderId="3" xfId="0" applyNumberFormat="1" applyFont="1" applyFill="1" applyBorder="1" applyAlignment="1">
      <alignment horizontal="center" vertical="center"/>
    </xf>
    <xf numFmtId="14" fontId="51" fillId="0" borderId="0" xfId="0" applyNumberFormat="1" applyFont="1" applyBorder="1" applyAlignment="1">
      <alignment horizontal="center" vertical="center"/>
    </xf>
  </cellXfs>
  <cellStyles count="7">
    <cellStyle name="一般" xfId="0" builtinId="0"/>
    <cellStyle name="一般 2" xfId="1" xr:uid="{00000000-0005-0000-0000-000001000000}"/>
    <cellStyle name="一般 2 3" xfId="4" xr:uid="{00000000-0005-0000-0000-000002000000}"/>
    <cellStyle name="一般 3" xfId="6" xr:uid="{EBDA749A-52D7-440F-855F-252111390199}"/>
    <cellStyle name="一般 7" xfId="5" xr:uid="{BFA7969F-0417-4B2A-9915-4F5820ECC4DE}"/>
    <cellStyle name="一般_各站員工名單" xfId="3" xr:uid="{00000000-0005-0000-0000-000003000000}"/>
    <cellStyle name="百分比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CC"/>
      <rgbColor rgb="00FFFFCC"/>
      <rgbColor rgb="0099FFCC"/>
      <rgbColor rgb="00CCECFF"/>
      <rgbColor rgb="00FFCCFF"/>
      <rgbColor rgb="00CCCC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  <color rgb="FF99FF66"/>
      <color rgb="FF00CCFF"/>
      <color rgb="FFFF66FF"/>
      <color rgb="FF66FF66"/>
      <color rgb="FFCC00FF"/>
      <color rgb="FF9900CC"/>
      <color rgb="FF6600CC"/>
      <color rgb="FF000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319694</xdr:colOff>
      <xdr:row>23</xdr:row>
      <xdr:rowOff>275531</xdr:rowOff>
    </xdr:from>
    <xdr:to>
      <xdr:col>14</xdr:col>
      <xdr:colOff>200719</xdr:colOff>
      <xdr:row>28</xdr:row>
      <xdr:rowOff>48518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169" y="6714431"/>
          <a:ext cx="9444125" cy="1239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2350</xdr:row>
          <xdr:rowOff>114300</xdr:rowOff>
        </xdr:from>
        <xdr:to>
          <xdr:col>8</xdr:col>
          <xdr:colOff>260350</xdr:colOff>
          <xdr:row>2352</xdr:row>
          <xdr:rowOff>0</xdr:rowOff>
        </xdr:to>
        <xdr:sp macro="" textlink="">
          <xdr:nvSpPr>
            <xdr:cNvPr id="9266" name="Control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16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R-&#20154;&#36039;\3.&#21484;&#21215;&#38626;&#32887;\10.&#38626;&#32887;\1.&#38626;&#32887;&#21934;&#32232;&#30908;\&#38626;&#32887;&#21934;&#32232;&#309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因細分類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Relationship Id="rId6" Type="http://schemas.openxmlformats.org/officeDocument/2006/relationships/comments" Target="../comments15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3:AE9"/>
  <sheetViews>
    <sheetView workbookViewId="0"/>
  </sheetViews>
  <sheetFormatPr defaultColWidth="9" defaultRowHeight="17"/>
  <cols>
    <col min="1" max="2" width="9" style="724"/>
    <col min="3" max="3" width="12.08984375" style="724" customWidth="1"/>
    <col min="4" max="9" width="9" style="724"/>
    <col min="10" max="10" width="10.453125" style="724" bestFit="1" customWidth="1"/>
    <col min="11" max="11" width="12.36328125" style="724" customWidth="1"/>
    <col min="12" max="16384" width="9" style="724"/>
  </cols>
  <sheetData>
    <row r="3" spans="1:31" ht="17.5" thickBot="1">
      <c r="K3" s="737" t="s">
        <v>5142</v>
      </c>
      <c r="L3" s="2114">
        <f ca="1">NOW()</f>
        <v>46083.416415624997</v>
      </c>
      <c r="M3" s="2114"/>
    </row>
    <row r="4" spans="1:31" ht="28.5" thickBot="1">
      <c r="A4" s="2111" t="s">
        <v>5030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3"/>
    </row>
    <row r="5" spans="1:31">
      <c r="A5" s="2119" t="s">
        <v>4450</v>
      </c>
      <c r="B5" s="2120"/>
      <c r="C5" s="2120"/>
      <c r="D5" s="2121"/>
      <c r="E5" s="2121"/>
      <c r="F5" s="2121"/>
      <c r="G5" s="2121"/>
      <c r="H5" s="2121"/>
      <c r="I5" s="2122"/>
      <c r="J5" s="745" t="s">
        <v>5129</v>
      </c>
      <c r="K5" s="746" t="s">
        <v>5130</v>
      </c>
      <c r="L5" s="746" t="s">
        <v>5131</v>
      </c>
      <c r="M5" s="747" t="s">
        <v>5132</v>
      </c>
    </row>
    <row r="6" spans="1:31">
      <c r="A6" s="2123" t="s">
        <v>5133</v>
      </c>
      <c r="B6" s="2115" t="s">
        <v>5134</v>
      </c>
      <c r="C6" s="722" t="s">
        <v>5135</v>
      </c>
      <c r="D6" s="720"/>
      <c r="E6" s="721"/>
      <c r="F6" s="721"/>
      <c r="G6" s="721"/>
      <c r="H6" s="721"/>
      <c r="I6" s="738"/>
      <c r="J6" s="748">
        <f>COUNTA(D6:I6)</f>
        <v>0</v>
      </c>
      <c r="K6" s="2107">
        <f>J6+J7+J9</f>
        <v>2</v>
      </c>
      <c r="L6" s="2107">
        <v>2</v>
      </c>
      <c r="M6" s="2109">
        <f>L6/K6</f>
        <v>1</v>
      </c>
    </row>
    <row r="7" spans="1:31" s="727" customFormat="1">
      <c r="A7" s="2124"/>
      <c r="B7" s="2116"/>
      <c r="C7" s="712" t="s">
        <v>5136</v>
      </c>
      <c r="D7" s="717" t="s">
        <v>5137</v>
      </c>
      <c r="E7" s="718"/>
      <c r="F7" s="718"/>
      <c r="G7" s="718"/>
      <c r="H7" s="718"/>
      <c r="I7" s="739"/>
      <c r="J7" s="748">
        <f>COUNTA(D7:I7)</f>
        <v>1</v>
      </c>
      <c r="K7" s="2107"/>
      <c r="L7" s="2107"/>
      <c r="M7" s="2109"/>
      <c r="N7" s="713"/>
      <c r="O7" s="713"/>
      <c r="P7" s="713"/>
      <c r="Q7" s="713"/>
      <c r="R7" s="714"/>
      <c r="S7" s="725">
        <f>COUNTA(D7:R7)</f>
        <v>2</v>
      </c>
      <c r="T7" s="726"/>
      <c r="V7" s="728"/>
      <c r="W7" s="729"/>
      <c r="X7" s="729"/>
      <c r="Y7" s="730"/>
      <c r="Z7" s="731"/>
      <c r="AA7" s="731"/>
      <c r="AB7" s="728"/>
      <c r="AC7" s="730"/>
      <c r="AD7" s="731"/>
      <c r="AE7" s="731"/>
    </row>
    <row r="8" spans="1:31" s="727" customFormat="1" ht="15.75" customHeight="1">
      <c r="A8" s="2124"/>
      <c r="B8" s="2117" t="s">
        <v>5138</v>
      </c>
      <c r="C8" s="723" t="s">
        <v>5135</v>
      </c>
      <c r="D8" s="715"/>
      <c r="E8" s="713"/>
      <c r="F8" s="713"/>
      <c r="G8" s="713"/>
      <c r="H8" s="713"/>
      <c r="I8" s="740"/>
      <c r="J8" s="748">
        <f>COUNTA(D8:I8)</f>
        <v>0</v>
      </c>
      <c r="K8" s="2107"/>
      <c r="L8" s="2107"/>
      <c r="M8" s="2109"/>
      <c r="N8" s="713"/>
      <c r="O8" s="713"/>
      <c r="P8" s="713"/>
      <c r="Q8" s="713"/>
      <c r="R8" s="716"/>
      <c r="S8" s="725">
        <f>COUNTA(D8:R8)</f>
        <v>1</v>
      </c>
      <c r="T8" s="726"/>
      <c r="V8" s="728"/>
      <c r="W8" s="729"/>
      <c r="X8" s="729"/>
      <c r="Y8" s="730"/>
      <c r="Z8" s="731"/>
      <c r="AA8" s="731"/>
      <c r="AB8" s="728"/>
      <c r="AC8" s="730"/>
      <c r="AD8" s="731"/>
      <c r="AE8" s="731"/>
    </row>
    <row r="9" spans="1:31" s="727" customFormat="1" ht="17.5" thickBot="1">
      <c r="A9" s="2125"/>
      <c r="B9" s="2118"/>
      <c r="C9" s="741" t="s">
        <v>5139</v>
      </c>
      <c r="D9" s="742" t="s">
        <v>5140</v>
      </c>
      <c r="E9" s="743"/>
      <c r="F9" s="743"/>
      <c r="G9" s="743"/>
      <c r="H9" s="743"/>
      <c r="I9" s="744"/>
      <c r="J9" s="749">
        <f>COUNTA(D9:I9)</f>
        <v>1</v>
      </c>
      <c r="K9" s="2108"/>
      <c r="L9" s="2108"/>
      <c r="M9" s="2110"/>
      <c r="N9" s="713"/>
      <c r="O9" s="713"/>
      <c r="P9" s="713"/>
      <c r="Q9" s="713"/>
      <c r="R9" s="719"/>
      <c r="S9" s="732">
        <f>COUNTA(D9:R9)</f>
        <v>2</v>
      </c>
      <c r="T9" s="733">
        <f>SUM(S7:S9)</f>
        <v>5</v>
      </c>
      <c r="V9" s="728" t="s">
        <v>5141</v>
      </c>
      <c r="W9" s="729">
        <v>3</v>
      </c>
      <c r="X9" s="729"/>
      <c r="Y9" s="734">
        <v>3</v>
      </c>
      <c r="Z9" s="735">
        <v>0</v>
      </c>
      <c r="AA9" s="735">
        <v>0</v>
      </c>
      <c r="AB9" s="736">
        <f>SUM(Y9:AA9)</f>
        <v>3</v>
      </c>
      <c r="AC9" s="734">
        <f>T9</f>
        <v>5</v>
      </c>
      <c r="AD9" s="735">
        <f>IF(AB9&lt;AC9,AC9-AB9,0)</f>
        <v>2</v>
      </c>
      <c r="AE9" s="735">
        <f>IF(AB9&gt;AC9,AB9-AC9,0)</f>
        <v>0</v>
      </c>
    </row>
  </sheetData>
  <mergeCells count="9">
    <mergeCell ref="K6:K9"/>
    <mergeCell ref="L6:L9"/>
    <mergeCell ref="M6:M9"/>
    <mergeCell ref="A4:M4"/>
    <mergeCell ref="L3:M3"/>
    <mergeCell ref="B6:B7"/>
    <mergeCell ref="B8:B9"/>
    <mergeCell ref="A5:I5"/>
    <mergeCell ref="A6:A9"/>
  </mergeCells>
  <phoneticPr fontId="3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J71"/>
  <sheetViews>
    <sheetView workbookViewId="0">
      <selection sqref="A1:C2"/>
    </sheetView>
  </sheetViews>
  <sheetFormatPr defaultRowHeight="17"/>
  <cols>
    <col min="1" max="1" width="22.90625" bestFit="1" customWidth="1"/>
    <col min="2" max="2" width="9.90625" bestFit="1" customWidth="1"/>
    <col min="3" max="3" width="31.90625" bestFit="1" customWidth="1"/>
    <col min="4" max="4" width="9.453125" bestFit="1" customWidth="1"/>
    <col min="5" max="5" width="9.90625" bestFit="1" customWidth="1"/>
    <col min="6" max="6" width="5.453125" bestFit="1" customWidth="1"/>
    <col min="7" max="7" width="7.453125" bestFit="1" customWidth="1"/>
    <col min="8" max="8" width="8.453125" bestFit="1" customWidth="1"/>
    <col min="9" max="9" width="12.36328125" bestFit="1" customWidth="1"/>
    <col min="10" max="10" width="8.6328125" style="544" bestFit="1" customWidth="1"/>
  </cols>
  <sheetData>
    <row r="1" spans="1:10">
      <c r="A1" s="2152" t="s">
        <v>768</v>
      </c>
      <c r="B1" s="2153"/>
      <c r="C1" s="2154"/>
      <c r="D1" s="486"/>
      <c r="E1" s="532"/>
    </row>
    <row r="2" spans="1:10">
      <c r="A2" s="2155"/>
      <c r="B2" s="2156"/>
      <c r="C2" s="2156"/>
      <c r="D2" s="511" t="s">
        <v>4230</v>
      </c>
      <c r="E2" s="337" t="s">
        <v>4229</v>
      </c>
      <c r="F2" s="510" t="s">
        <v>4231</v>
      </c>
      <c r="G2" s="513">
        <v>41275</v>
      </c>
      <c r="H2" s="513">
        <v>41358</v>
      </c>
      <c r="I2" s="510" t="s">
        <v>4232</v>
      </c>
      <c r="J2" s="545" t="s">
        <v>895</v>
      </c>
    </row>
    <row r="3" spans="1:10">
      <c r="A3" s="2126" t="s">
        <v>673</v>
      </c>
      <c r="B3" s="2126"/>
      <c r="C3" s="2147"/>
      <c r="D3" s="485">
        <v>10</v>
      </c>
      <c r="E3" s="463">
        <v>7</v>
      </c>
      <c r="F3" s="510">
        <f>D3-E3</f>
        <v>3</v>
      </c>
      <c r="G3" s="541">
        <v>10</v>
      </c>
      <c r="H3" s="510">
        <f>E3</f>
        <v>7</v>
      </c>
      <c r="I3" s="510">
        <v>0</v>
      </c>
      <c r="J3" s="545">
        <f>I3/((G3+H3)/2)</f>
        <v>0</v>
      </c>
    </row>
    <row r="4" spans="1:10">
      <c r="A4" s="2126" t="s">
        <v>4228</v>
      </c>
      <c r="B4" s="2126"/>
      <c r="C4" s="2147"/>
      <c r="D4" s="485">
        <v>4</v>
      </c>
      <c r="E4" s="463">
        <v>4</v>
      </c>
      <c r="F4" s="510">
        <f t="shared" ref="F4:F70" si="0">D4-E4</f>
        <v>0</v>
      </c>
      <c r="G4" s="541">
        <v>4</v>
      </c>
      <c r="H4" s="510">
        <f t="shared" ref="H4:H70" si="1">E4</f>
        <v>4</v>
      </c>
      <c r="I4" s="510">
        <v>0</v>
      </c>
      <c r="J4" s="545">
        <f t="shared" ref="J4:J67" si="2">I4/((G4+H4)/2)</f>
        <v>0</v>
      </c>
    </row>
    <row r="5" spans="1:10">
      <c r="A5" s="2157" t="s">
        <v>4238</v>
      </c>
      <c r="B5" s="2126"/>
      <c r="C5" s="2147"/>
      <c r="D5" s="485">
        <v>3</v>
      </c>
      <c r="E5" s="463">
        <v>4</v>
      </c>
      <c r="F5" s="512">
        <f t="shared" si="0"/>
        <v>-1</v>
      </c>
      <c r="G5" s="541">
        <v>3</v>
      </c>
      <c r="H5" s="540">
        <f t="shared" si="1"/>
        <v>4</v>
      </c>
      <c r="I5" s="510">
        <v>0</v>
      </c>
      <c r="J5" s="545">
        <f t="shared" si="2"/>
        <v>0</v>
      </c>
    </row>
    <row r="6" spans="1:10">
      <c r="A6" s="2126" t="s">
        <v>769</v>
      </c>
      <c r="B6" s="2126"/>
      <c r="C6" s="2147"/>
      <c r="D6" s="485">
        <v>1</v>
      </c>
      <c r="E6" s="463">
        <v>1</v>
      </c>
      <c r="F6" s="512">
        <f t="shared" si="0"/>
        <v>0</v>
      </c>
      <c r="G6" s="542">
        <v>1</v>
      </c>
      <c r="H6" s="540">
        <f t="shared" si="1"/>
        <v>1</v>
      </c>
      <c r="I6" s="510">
        <v>0</v>
      </c>
      <c r="J6" s="545">
        <f t="shared" si="2"/>
        <v>0</v>
      </c>
    </row>
    <row r="7" spans="1:10">
      <c r="A7" s="2158" t="s">
        <v>4060</v>
      </c>
      <c r="B7" s="2126"/>
      <c r="C7" s="2147"/>
      <c r="D7" s="485"/>
      <c r="E7" s="463">
        <v>3</v>
      </c>
      <c r="F7" s="512">
        <f t="shared" si="0"/>
        <v>-3</v>
      </c>
      <c r="G7" s="541">
        <v>3</v>
      </c>
      <c r="H7" s="540">
        <f t="shared" si="1"/>
        <v>3</v>
      </c>
      <c r="I7" s="510">
        <v>0</v>
      </c>
      <c r="J7" s="545">
        <f t="shared" si="2"/>
        <v>0</v>
      </c>
    </row>
    <row r="8" spans="1:10">
      <c r="A8" s="2126" t="s">
        <v>770</v>
      </c>
      <c r="B8" s="2126"/>
      <c r="C8" s="2147"/>
      <c r="D8" s="485"/>
      <c r="E8" s="463">
        <v>9</v>
      </c>
      <c r="F8" s="512">
        <f t="shared" si="0"/>
        <v>-9</v>
      </c>
      <c r="G8" s="542">
        <v>9</v>
      </c>
      <c r="H8" s="540">
        <f t="shared" si="1"/>
        <v>9</v>
      </c>
      <c r="I8" s="510">
        <v>1</v>
      </c>
      <c r="J8" s="545">
        <f t="shared" si="2"/>
        <v>0.1111111111111111</v>
      </c>
    </row>
    <row r="9" spans="1:10" ht="17.5" thickBot="1">
      <c r="A9" s="2159" t="s">
        <v>771</v>
      </c>
      <c r="B9" s="2159"/>
      <c r="C9" s="2152"/>
      <c r="D9" s="485"/>
      <c r="E9" s="463">
        <v>3</v>
      </c>
      <c r="F9" s="512">
        <f t="shared" si="0"/>
        <v>-3</v>
      </c>
      <c r="G9" s="543">
        <v>3</v>
      </c>
      <c r="H9" s="540">
        <f t="shared" si="1"/>
        <v>3</v>
      </c>
      <c r="I9" s="510">
        <v>0</v>
      </c>
      <c r="J9" s="545">
        <f t="shared" si="2"/>
        <v>0</v>
      </c>
    </row>
    <row r="10" spans="1:10" ht="17.5" thickTop="1">
      <c r="A10" s="2160" t="s">
        <v>852</v>
      </c>
      <c r="B10" s="2160"/>
      <c r="C10" s="2161"/>
      <c r="D10" s="494"/>
      <c r="E10" s="463">
        <v>3</v>
      </c>
      <c r="F10" s="512">
        <f t="shared" si="0"/>
        <v>-3</v>
      </c>
      <c r="G10" s="510">
        <v>3</v>
      </c>
      <c r="H10" s="540">
        <f t="shared" si="1"/>
        <v>3</v>
      </c>
      <c r="I10" s="510">
        <v>0</v>
      </c>
      <c r="J10" s="545">
        <f t="shared" si="2"/>
        <v>0</v>
      </c>
    </row>
    <row r="11" spans="1:10">
      <c r="A11" s="2126" t="s">
        <v>772</v>
      </c>
      <c r="B11" s="2126"/>
      <c r="C11" s="2147"/>
      <c r="D11" s="485"/>
      <c r="E11" s="463">
        <v>2</v>
      </c>
      <c r="F11" s="512">
        <f t="shared" si="0"/>
        <v>-2</v>
      </c>
      <c r="G11" s="510">
        <v>2</v>
      </c>
      <c r="H11" s="540">
        <f t="shared" si="1"/>
        <v>2</v>
      </c>
      <c r="I11" s="510">
        <v>0</v>
      </c>
      <c r="J11" s="545">
        <f t="shared" si="2"/>
        <v>0</v>
      </c>
    </row>
    <row r="12" spans="1:10">
      <c r="A12" s="2126" t="s">
        <v>773</v>
      </c>
      <c r="B12" s="2126"/>
      <c r="C12" s="2147"/>
      <c r="D12" s="485"/>
      <c r="E12" s="463">
        <v>5</v>
      </c>
      <c r="F12" s="510">
        <f t="shared" si="0"/>
        <v>-5</v>
      </c>
      <c r="G12" s="510">
        <v>6</v>
      </c>
      <c r="H12" s="510">
        <f t="shared" si="1"/>
        <v>5</v>
      </c>
      <c r="I12" s="510">
        <v>2</v>
      </c>
      <c r="J12" s="545">
        <f t="shared" si="2"/>
        <v>0.36363636363636365</v>
      </c>
    </row>
    <row r="13" spans="1:10">
      <c r="A13" s="2126" t="s">
        <v>774</v>
      </c>
      <c r="B13" s="2126"/>
      <c r="C13" s="2147"/>
      <c r="D13" s="485"/>
      <c r="E13" s="463">
        <v>2</v>
      </c>
      <c r="F13" s="510">
        <f t="shared" si="0"/>
        <v>-2</v>
      </c>
      <c r="G13" s="510">
        <v>2</v>
      </c>
      <c r="H13" s="510">
        <f t="shared" si="1"/>
        <v>2</v>
      </c>
      <c r="I13" s="510">
        <v>0</v>
      </c>
      <c r="J13" s="545">
        <f t="shared" si="2"/>
        <v>0</v>
      </c>
    </row>
    <row r="14" spans="1:10" ht="17.5" thickBot="1">
      <c r="A14" s="2133" t="s">
        <v>775</v>
      </c>
      <c r="B14" s="2133"/>
      <c r="C14" s="2148"/>
      <c r="D14" s="485"/>
      <c r="E14" s="463">
        <v>5</v>
      </c>
      <c r="F14" s="510">
        <f t="shared" si="0"/>
        <v>-5</v>
      </c>
      <c r="G14" s="510">
        <v>5</v>
      </c>
      <c r="H14" s="510">
        <f t="shared" si="1"/>
        <v>5</v>
      </c>
      <c r="I14" s="510">
        <v>0</v>
      </c>
      <c r="J14" s="545">
        <f t="shared" si="2"/>
        <v>0</v>
      </c>
    </row>
    <row r="15" spans="1:10" ht="17.5" thickTop="1">
      <c r="A15" s="464" t="s">
        <v>842</v>
      </c>
      <c r="B15" s="465"/>
      <c r="C15" s="465"/>
      <c r="D15" s="485"/>
      <c r="E15" s="463">
        <v>1</v>
      </c>
      <c r="F15" s="510">
        <f t="shared" si="0"/>
        <v>-1</v>
      </c>
      <c r="G15" s="510">
        <v>1</v>
      </c>
      <c r="H15" s="510">
        <f t="shared" si="1"/>
        <v>1</v>
      </c>
      <c r="I15" s="510">
        <v>0</v>
      </c>
      <c r="J15" s="545">
        <f t="shared" si="2"/>
        <v>0</v>
      </c>
    </row>
    <row r="16" spans="1:10">
      <c r="A16" s="2126" t="s">
        <v>776</v>
      </c>
      <c r="B16" s="2126"/>
      <c r="C16" s="2147"/>
      <c r="D16" s="485"/>
      <c r="E16" s="463">
        <v>6</v>
      </c>
      <c r="F16" s="510">
        <f t="shared" si="0"/>
        <v>-6</v>
      </c>
      <c r="G16" s="510">
        <v>6</v>
      </c>
      <c r="H16" s="510">
        <f t="shared" si="1"/>
        <v>6</v>
      </c>
      <c r="I16" s="510">
        <v>0</v>
      </c>
      <c r="J16" s="545">
        <f t="shared" si="2"/>
        <v>0</v>
      </c>
    </row>
    <row r="17" spans="1:10">
      <c r="A17" s="2126" t="s">
        <v>836</v>
      </c>
      <c r="B17" s="2126"/>
      <c r="C17" s="2147"/>
      <c r="D17" s="485"/>
      <c r="E17" s="463">
        <v>3</v>
      </c>
      <c r="F17" s="510">
        <f t="shared" si="0"/>
        <v>-3</v>
      </c>
      <c r="G17" s="510">
        <v>3</v>
      </c>
      <c r="H17" s="510">
        <f t="shared" si="1"/>
        <v>3</v>
      </c>
      <c r="I17" s="510">
        <v>0</v>
      </c>
      <c r="J17" s="545">
        <f t="shared" si="2"/>
        <v>0</v>
      </c>
    </row>
    <row r="18" spans="1:10">
      <c r="A18" s="2149" t="s">
        <v>891</v>
      </c>
      <c r="B18" s="466" t="s">
        <v>4121</v>
      </c>
      <c r="C18" s="514"/>
      <c r="D18" s="485"/>
      <c r="E18" s="463">
        <v>1</v>
      </c>
      <c r="F18" s="510">
        <f t="shared" si="0"/>
        <v>-1</v>
      </c>
      <c r="G18" s="510">
        <v>1</v>
      </c>
      <c r="H18" s="510">
        <f t="shared" si="1"/>
        <v>1</v>
      </c>
      <c r="I18" s="510">
        <v>0</v>
      </c>
      <c r="J18" s="545">
        <f t="shared" si="2"/>
        <v>0</v>
      </c>
    </row>
    <row r="19" spans="1:10">
      <c r="A19" s="2149"/>
      <c r="B19" s="466" t="s">
        <v>833</v>
      </c>
      <c r="C19" s="514"/>
      <c r="D19" s="485"/>
      <c r="E19" s="463"/>
      <c r="F19" s="510">
        <f t="shared" si="0"/>
        <v>0</v>
      </c>
      <c r="G19" s="510"/>
      <c r="H19" s="510">
        <f t="shared" si="1"/>
        <v>0</v>
      </c>
      <c r="I19" s="510">
        <v>0</v>
      </c>
      <c r="J19" s="545">
        <v>0</v>
      </c>
    </row>
    <row r="20" spans="1:10">
      <c r="A20" s="2149"/>
      <c r="B20" s="2142" t="s">
        <v>777</v>
      </c>
      <c r="C20" s="515"/>
      <c r="D20" s="467"/>
      <c r="E20" s="463">
        <v>0</v>
      </c>
      <c r="F20" s="510">
        <f t="shared" si="0"/>
        <v>0</v>
      </c>
      <c r="G20" s="510"/>
      <c r="H20" s="510">
        <f t="shared" si="1"/>
        <v>0</v>
      </c>
      <c r="I20" s="510">
        <v>0</v>
      </c>
      <c r="J20" s="545">
        <v>0</v>
      </c>
    </row>
    <row r="21" spans="1:10">
      <c r="A21" s="2149"/>
      <c r="B21" s="2142"/>
      <c r="C21" s="516" t="s">
        <v>778</v>
      </c>
      <c r="D21" s="491"/>
      <c r="E21" s="463">
        <v>11</v>
      </c>
      <c r="F21" s="510">
        <f t="shared" si="0"/>
        <v>-11</v>
      </c>
      <c r="G21" s="510">
        <v>11</v>
      </c>
      <c r="H21" s="510">
        <f t="shared" si="1"/>
        <v>11</v>
      </c>
      <c r="I21" s="510">
        <v>1</v>
      </c>
      <c r="J21" s="545">
        <f t="shared" si="2"/>
        <v>9.0909090909090912E-2</v>
      </c>
    </row>
    <row r="22" spans="1:10">
      <c r="A22" s="2149"/>
      <c r="B22" s="2142"/>
      <c r="C22" s="471" t="s">
        <v>779</v>
      </c>
      <c r="D22" s="489"/>
      <c r="E22" s="463">
        <v>6</v>
      </c>
      <c r="F22" s="510">
        <f t="shared" si="0"/>
        <v>-6</v>
      </c>
      <c r="G22" s="510">
        <v>7</v>
      </c>
      <c r="H22" s="510">
        <f t="shared" si="1"/>
        <v>6</v>
      </c>
      <c r="I22" s="510">
        <v>2</v>
      </c>
      <c r="J22" s="545">
        <f t="shared" si="2"/>
        <v>0.30769230769230771</v>
      </c>
    </row>
    <row r="23" spans="1:10">
      <c r="A23" s="2149"/>
      <c r="B23" s="2150" t="s">
        <v>780</v>
      </c>
      <c r="C23" s="468" t="s">
        <v>6</v>
      </c>
      <c r="D23" s="533"/>
      <c r="E23" s="534">
        <v>22</v>
      </c>
      <c r="F23" s="510">
        <f t="shared" si="0"/>
        <v>-22</v>
      </c>
      <c r="G23" s="510">
        <v>18</v>
      </c>
      <c r="H23" s="510">
        <f t="shared" si="1"/>
        <v>22</v>
      </c>
      <c r="I23" s="510">
        <v>7</v>
      </c>
      <c r="J23" s="545">
        <f t="shared" si="2"/>
        <v>0.35</v>
      </c>
    </row>
    <row r="24" spans="1:10">
      <c r="A24" s="2149"/>
      <c r="B24" s="2150"/>
      <c r="C24" s="469" t="s">
        <v>828</v>
      </c>
      <c r="D24" s="535"/>
      <c r="E24" s="534">
        <v>0</v>
      </c>
      <c r="F24" s="510">
        <f t="shared" si="0"/>
        <v>0</v>
      </c>
      <c r="G24" s="510">
        <v>0</v>
      </c>
      <c r="H24" s="510">
        <f t="shared" si="1"/>
        <v>0</v>
      </c>
      <c r="I24" s="510">
        <v>0</v>
      </c>
      <c r="J24" s="545">
        <v>0</v>
      </c>
    </row>
    <row r="25" spans="1:10">
      <c r="A25" s="2149"/>
      <c r="B25" s="491" t="s">
        <v>781</v>
      </c>
      <c r="C25" s="517" t="s">
        <v>848</v>
      </c>
      <c r="D25" s="470"/>
      <c r="E25" s="534">
        <v>2</v>
      </c>
      <c r="F25" s="510">
        <f t="shared" si="0"/>
        <v>-2</v>
      </c>
      <c r="G25" s="510">
        <v>2</v>
      </c>
      <c r="H25" s="510">
        <f t="shared" si="1"/>
        <v>2</v>
      </c>
      <c r="I25" s="510">
        <v>0</v>
      </c>
      <c r="J25" s="545">
        <f t="shared" si="2"/>
        <v>0</v>
      </c>
    </row>
    <row r="26" spans="1:10">
      <c r="A26" s="2149"/>
      <c r="B26" s="2151" t="s">
        <v>4191</v>
      </c>
      <c r="C26" s="515" t="s">
        <v>833</v>
      </c>
      <c r="D26" s="467"/>
      <c r="E26" s="463">
        <v>2</v>
      </c>
      <c r="F26" s="510">
        <f t="shared" si="0"/>
        <v>-2</v>
      </c>
      <c r="G26" s="510">
        <v>1</v>
      </c>
      <c r="H26" s="510">
        <f t="shared" si="1"/>
        <v>2</v>
      </c>
      <c r="I26" s="510">
        <v>0</v>
      </c>
      <c r="J26" s="545">
        <f t="shared" si="2"/>
        <v>0</v>
      </c>
    </row>
    <row r="27" spans="1:10">
      <c r="A27" s="2149"/>
      <c r="B27" s="2146"/>
      <c r="C27" s="471" t="s">
        <v>851</v>
      </c>
      <c r="D27" s="489"/>
      <c r="E27" s="463">
        <v>9</v>
      </c>
      <c r="F27" s="510">
        <f t="shared" si="0"/>
        <v>-9</v>
      </c>
      <c r="G27" s="510">
        <v>9</v>
      </c>
      <c r="H27" s="510">
        <f t="shared" si="1"/>
        <v>9</v>
      </c>
      <c r="I27" s="510">
        <v>0</v>
      </c>
      <c r="J27" s="545">
        <f t="shared" si="2"/>
        <v>0</v>
      </c>
    </row>
    <row r="28" spans="1:10">
      <c r="A28" s="2149"/>
      <c r="B28" s="2146"/>
      <c r="C28" s="471" t="s">
        <v>797</v>
      </c>
      <c r="D28" s="489"/>
      <c r="E28" s="463">
        <v>8</v>
      </c>
      <c r="F28" s="510">
        <f t="shared" si="0"/>
        <v>-8</v>
      </c>
      <c r="G28" s="510">
        <v>8</v>
      </c>
      <c r="H28" s="510">
        <f t="shared" si="1"/>
        <v>8</v>
      </c>
      <c r="I28" s="510">
        <v>0</v>
      </c>
      <c r="J28" s="545">
        <f t="shared" si="2"/>
        <v>0</v>
      </c>
    </row>
    <row r="29" spans="1:10">
      <c r="A29" s="2149"/>
      <c r="B29" s="2146"/>
      <c r="C29" s="471" t="s">
        <v>782</v>
      </c>
      <c r="D29" s="489"/>
      <c r="E29" s="463">
        <v>12</v>
      </c>
      <c r="F29" s="510">
        <f t="shared" si="0"/>
        <v>-12</v>
      </c>
      <c r="G29" s="510">
        <v>11</v>
      </c>
      <c r="H29" s="510">
        <f t="shared" si="1"/>
        <v>12</v>
      </c>
      <c r="I29" s="510">
        <v>0</v>
      </c>
      <c r="J29" s="545">
        <f t="shared" si="2"/>
        <v>0</v>
      </c>
    </row>
    <row r="30" spans="1:10">
      <c r="A30" s="2149"/>
      <c r="B30" s="2146"/>
      <c r="C30" s="471" t="s">
        <v>4015</v>
      </c>
      <c r="D30" s="489"/>
      <c r="E30" s="463">
        <v>30</v>
      </c>
      <c r="F30" s="510">
        <f t="shared" si="0"/>
        <v>-30</v>
      </c>
      <c r="G30" s="510">
        <v>32</v>
      </c>
      <c r="H30" s="510">
        <f t="shared" si="1"/>
        <v>30</v>
      </c>
      <c r="I30" s="510">
        <v>2</v>
      </c>
      <c r="J30" s="545">
        <f t="shared" si="2"/>
        <v>6.4516129032258063E-2</v>
      </c>
    </row>
    <row r="31" spans="1:10">
      <c r="A31" s="2149"/>
      <c r="B31" s="2146"/>
      <c r="C31" s="472" t="s">
        <v>863</v>
      </c>
      <c r="D31" s="536"/>
      <c r="E31" s="463">
        <v>5</v>
      </c>
      <c r="F31" s="510">
        <f t="shared" si="0"/>
        <v>-5</v>
      </c>
      <c r="G31" s="510">
        <v>5</v>
      </c>
      <c r="H31" s="510">
        <f t="shared" si="1"/>
        <v>5</v>
      </c>
      <c r="I31" s="510">
        <v>0</v>
      </c>
      <c r="J31" s="545">
        <f t="shared" si="2"/>
        <v>0</v>
      </c>
    </row>
    <row r="32" spans="1:10">
      <c r="A32" s="2149"/>
      <c r="B32" s="2146"/>
      <c r="C32" s="518" t="s">
        <v>798</v>
      </c>
      <c r="D32" s="473"/>
      <c r="E32" s="463">
        <v>6</v>
      </c>
      <c r="F32" s="510">
        <f t="shared" si="0"/>
        <v>-6</v>
      </c>
      <c r="G32" s="510">
        <v>6</v>
      </c>
      <c r="H32" s="510">
        <f t="shared" si="1"/>
        <v>6</v>
      </c>
      <c r="I32" s="510">
        <v>0</v>
      </c>
      <c r="J32" s="545">
        <f t="shared" si="2"/>
        <v>0</v>
      </c>
    </row>
    <row r="33" spans="1:10">
      <c r="A33" s="2141" t="s">
        <v>837</v>
      </c>
      <c r="B33" s="2142"/>
      <c r="C33" s="518"/>
      <c r="D33" s="473"/>
      <c r="E33" s="463">
        <v>2</v>
      </c>
      <c r="F33" s="510">
        <f t="shared" si="0"/>
        <v>-2</v>
      </c>
      <c r="G33" s="510">
        <v>1</v>
      </c>
      <c r="H33" s="510">
        <f t="shared" si="1"/>
        <v>2</v>
      </c>
      <c r="I33" s="510">
        <v>0</v>
      </c>
      <c r="J33" s="545">
        <f t="shared" si="2"/>
        <v>0</v>
      </c>
    </row>
    <row r="34" spans="1:10">
      <c r="A34" s="2143" t="s">
        <v>893</v>
      </c>
      <c r="B34" s="2144" t="s">
        <v>4190</v>
      </c>
      <c r="C34" s="474" t="s">
        <v>834</v>
      </c>
      <c r="D34" s="492"/>
      <c r="E34" s="463">
        <v>7</v>
      </c>
      <c r="F34" s="510">
        <f t="shared" si="0"/>
        <v>-7</v>
      </c>
      <c r="G34" s="510">
        <v>10</v>
      </c>
      <c r="H34" s="510">
        <f t="shared" si="1"/>
        <v>7</v>
      </c>
      <c r="I34" s="510">
        <v>4</v>
      </c>
      <c r="J34" s="545">
        <f t="shared" si="2"/>
        <v>0.47058823529411764</v>
      </c>
    </row>
    <row r="35" spans="1:10">
      <c r="A35" s="2143"/>
      <c r="B35" s="2144"/>
      <c r="C35" s="474" t="s">
        <v>829</v>
      </c>
      <c r="D35" s="492"/>
      <c r="E35" s="463">
        <v>1</v>
      </c>
      <c r="F35" s="510">
        <f t="shared" si="0"/>
        <v>-1</v>
      </c>
      <c r="G35" s="510">
        <v>4</v>
      </c>
      <c r="H35" s="510">
        <f t="shared" si="1"/>
        <v>1</v>
      </c>
      <c r="I35" s="510">
        <v>3</v>
      </c>
      <c r="J35" s="545">
        <f t="shared" si="2"/>
        <v>1.2</v>
      </c>
    </row>
    <row r="36" spans="1:10">
      <c r="A36" s="2143"/>
      <c r="B36" s="2144"/>
      <c r="C36" s="474" t="s">
        <v>828</v>
      </c>
      <c r="D36" s="492"/>
      <c r="E36" s="463">
        <v>0</v>
      </c>
      <c r="F36" s="510">
        <f t="shared" si="0"/>
        <v>0</v>
      </c>
      <c r="G36" s="510">
        <v>0</v>
      </c>
      <c r="H36" s="510">
        <f t="shared" si="1"/>
        <v>0</v>
      </c>
      <c r="I36" s="510">
        <v>0</v>
      </c>
      <c r="J36" s="545" t="e">
        <f t="shared" si="2"/>
        <v>#DIV/0!</v>
      </c>
    </row>
    <row r="37" spans="1:10">
      <c r="A37" s="2143"/>
      <c r="B37" s="2144"/>
      <c r="C37" s="474" t="s">
        <v>812</v>
      </c>
      <c r="D37" s="492"/>
      <c r="E37" s="463">
        <v>1</v>
      </c>
      <c r="F37" s="510">
        <f t="shared" si="0"/>
        <v>-1</v>
      </c>
      <c r="G37" s="510">
        <v>1</v>
      </c>
      <c r="H37" s="510">
        <f t="shared" si="1"/>
        <v>1</v>
      </c>
      <c r="I37" s="510">
        <v>1</v>
      </c>
      <c r="J37" s="545">
        <f t="shared" si="2"/>
        <v>1</v>
      </c>
    </row>
    <row r="38" spans="1:10">
      <c r="A38" s="2141" t="s">
        <v>838</v>
      </c>
      <c r="B38" s="2142"/>
      <c r="C38" s="518"/>
      <c r="D38" s="473"/>
      <c r="E38" s="463">
        <v>4</v>
      </c>
      <c r="F38" s="510">
        <f t="shared" si="0"/>
        <v>-4</v>
      </c>
      <c r="G38" s="510">
        <v>3</v>
      </c>
      <c r="H38" s="510">
        <f t="shared" si="1"/>
        <v>4</v>
      </c>
      <c r="I38" s="510">
        <v>1</v>
      </c>
      <c r="J38" s="545">
        <f t="shared" si="2"/>
        <v>0.2857142857142857</v>
      </c>
    </row>
    <row r="39" spans="1:10">
      <c r="A39" s="2143" t="s">
        <v>894</v>
      </c>
      <c r="B39" s="2146" t="s">
        <v>783</v>
      </c>
      <c r="C39" s="471" t="s">
        <v>879</v>
      </c>
      <c r="D39" s="489"/>
      <c r="E39" s="463">
        <v>33</v>
      </c>
      <c r="F39" s="510">
        <f t="shared" si="0"/>
        <v>-33</v>
      </c>
      <c r="G39" s="510">
        <v>28</v>
      </c>
      <c r="H39" s="510">
        <f t="shared" si="1"/>
        <v>33</v>
      </c>
      <c r="I39" s="510">
        <v>2</v>
      </c>
      <c r="J39" s="545">
        <f t="shared" si="2"/>
        <v>6.5573770491803282E-2</v>
      </c>
    </row>
    <row r="40" spans="1:10">
      <c r="A40" s="2143"/>
      <c r="B40" s="2146"/>
      <c r="C40" s="471" t="s">
        <v>784</v>
      </c>
      <c r="D40" s="489"/>
      <c r="E40" s="463">
        <v>1</v>
      </c>
      <c r="F40" s="510">
        <f t="shared" si="0"/>
        <v>-1</v>
      </c>
      <c r="G40" s="510">
        <v>1</v>
      </c>
      <c r="H40" s="510">
        <f t="shared" si="1"/>
        <v>1</v>
      </c>
      <c r="I40" s="510">
        <v>0</v>
      </c>
      <c r="J40" s="545">
        <f t="shared" si="2"/>
        <v>0</v>
      </c>
    </row>
    <row r="41" spans="1:10">
      <c r="A41" s="2143"/>
      <c r="B41" s="2146"/>
      <c r="C41" s="519" t="s">
        <v>822</v>
      </c>
      <c r="D41" s="475"/>
      <c r="E41" s="463">
        <v>1</v>
      </c>
      <c r="F41" s="510">
        <f t="shared" si="0"/>
        <v>-1</v>
      </c>
      <c r="G41" s="510">
        <v>1</v>
      </c>
      <c r="H41" s="510">
        <f t="shared" si="1"/>
        <v>1</v>
      </c>
      <c r="I41" s="510">
        <v>0</v>
      </c>
      <c r="J41" s="545">
        <f t="shared" si="2"/>
        <v>0</v>
      </c>
    </row>
    <row r="42" spans="1:10">
      <c r="A42" s="2143"/>
      <c r="B42" s="491" t="s">
        <v>785</v>
      </c>
      <c r="C42" s="519" t="s">
        <v>763</v>
      </c>
      <c r="D42" s="475"/>
      <c r="E42" s="463">
        <v>5</v>
      </c>
      <c r="F42" s="510">
        <f t="shared" si="0"/>
        <v>-5</v>
      </c>
      <c r="G42" s="510">
        <v>5</v>
      </c>
      <c r="H42" s="510">
        <f t="shared" si="1"/>
        <v>5</v>
      </c>
      <c r="I42" s="510">
        <v>2</v>
      </c>
      <c r="J42" s="545">
        <f t="shared" si="2"/>
        <v>0.4</v>
      </c>
    </row>
    <row r="43" spans="1:10" ht="17.5" thickBot="1">
      <c r="A43" s="2145"/>
      <c r="B43" s="476" t="s">
        <v>824</v>
      </c>
      <c r="C43" s="520" t="s">
        <v>813</v>
      </c>
      <c r="D43" s="492"/>
      <c r="E43" s="463">
        <v>4</v>
      </c>
      <c r="F43" s="510">
        <f t="shared" si="0"/>
        <v>-4</v>
      </c>
      <c r="G43" s="510">
        <v>4</v>
      </c>
      <c r="H43" s="510">
        <f t="shared" si="1"/>
        <v>4</v>
      </c>
      <c r="I43" s="510">
        <v>2</v>
      </c>
      <c r="J43" s="545">
        <f t="shared" si="2"/>
        <v>0.5</v>
      </c>
    </row>
    <row r="44" spans="1:10" ht="17.5" thickTop="1">
      <c r="A44" s="477" t="s">
        <v>4096</v>
      </c>
      <c r="B44" s="478"/>
      <c r="C44" s="521"/>
      <c r="D44" s="485"/>
      <c r="E44" s="463">
        <v>13</v>
      </c>
      <c r="F44" s="510">
        <f t="shared" si="0"/>
        <v>-13</v>
      </c>
      <c r="G44" s="510">
        <v>10</v>
      </c>
      <c r="H44" s="510">
        <f t="shared" si="1"/>
        <v>13</v>
      </c>
      <c r="I44" s="510">
        <v>1</v>
      </c>
      <c r="J44" s="545">
        <f t="shared" si="2"/>
        <v>8.6956521739130432E-2</v>
      </c>
    </row>
    <row r="45" spans="1:10">
      <c r="A45" s="2126" t="s">
        <v>786</v>
      </c>
      <c r="B45" s="2126"/>
      <c r="C45" s="522" t="s">
        <v>820</v>
      </c>
      <c r="D45" s="490"/>
      <c r="E45" s="463">
        <v>7</v>
      </c>
      <c r="F45" s="510">
        <f t="shared" si="0"/>
        <v>-7</v>
      </c>
      <c r="G45" s="510">
        <v>5</v>
      </c>
      <c r="H45" s="510">
        <f t="shared" si="1"/>
        <v>7</v>
      </c>
      <c r="I45" s="510">
        <v>3</v>
      </c>
      <c r="J45" s="545">
        <f t="shared" si="2"/>
        <v>0.5</v>
      </c>
    </row>
    <row r="46" spans="1:10">
      <c r="A46" s="2126"/>
      <c r="B46" s="2126"/>
      <c r="C46" s="516" t="s">
        <v>787</v>
      </c>
      <c r="D46" s="491"/>
      <c r="E46" s="537">
        <v>8</v>
      </c>
      <c r="F46" s="510">
        <f t="shared" si="0"/>
        <v>-8</v>
      </c>
      <c r="G46" s="510">
        <v>8</v>
      </c>
      <c r="H46" s="510">
        <f t="shared" si="1"/>
        <v>8</v>
      </c>
      <c r="I46" s="510">
        <v>0</v>
      </c>
      <c r="J46" s="545">
        <f t="shared" si="2"/>
        <v>0</v>
      </c>
    </row>
    <row r="47" spans="1:10">
      <c r="A47" s="2126"/>
      <c r="B47" s="2126"/>
      <c r="C47" s="516" t="s">
        <v>788</v>
      </c>
      <c r="D47" s="491"/>
      <c r="E47" s="463">
        <v>6</v>
      </c>
      <c r="F47" s="510">
        <f t="shared" si="0"/>
        <v>-6</v>
      </c>
      <c r="G47" s="510">
        <v>7</v>
      </c>
      <c r="H47" s="510">
        <f t="shared" si="1"/>
        <v>6</v>
      </c>
      <c r="I47" s="510">
        <v>3</v>
      </c>
      <c r="J47" s="545">
        <f t="shared" si="2"/>
        <v>0.46153846153846156</v>
      </c>
    </row>
    <row r="48" spans="1:10">
      <c r="A48" s="2127" t="s">
        <v>4075</v>
      </c>
      <c r="B48" s="2128"/>
      <c r="C48" s="523" t="s">
        <v>789</v>
      </c>
      <c r="D48" s="479"/>
      <c r="E48" s="463">
        <v>15</v>
      </c>
      <c r="F48" s="510">
        <f t="shared" si="0"/>
        <v>-15</v>
      </c>
      <c r="G48" s="510">
        <v>15</v>
      </c>
      <c r="H48" s="510">
        <f t="shared" si="1"/>
        <v>15</v>
      </c>
      <c r="I48" s="510">
        <v>2</v>
      </c>
      <c r="J48" s="545">
        <f t="shared" si="2"/>
        <v>0.13333333333333333</v>
      </c>
    </row>
    <row r="49" spans="1:10">
      <c r="A49" s="2129"/>
      <c r="B49" s="2130"/>
      <c r="C49" s="516" t="s">
        <v>790</v>
      </c>
      <c r="D49" s="491"/>
      <c r="E49" s="463">
        <v>6</v>
      </c>
      <c r="F49" s="510">
        <f t="shared" si="0"/>
        <v>-6</v>
      </c>
      <c r="G49" s="510">
        <v>6</v>
      </c>
      <c r="H49" s="510">
        <f t="shared" si="1"/>
        <v>6</v>
      </c>
      <c r="I49" s="510">
        <v>0</v>
      </c>
      <c r="J49" s="545">
        <f t="shared" si="2"/>
        <v>0</v>
      </c>
    </row>
    <row r="50" spans="1:10">
      <c r="A50" s="2129"/>
      <c r="B50" s="2130"/>
      <c r="C50" s="522" t="s">
        <v>850</v>
      </c>
      <c r="D50" s="490"/>
      <c r="E50" s="463">
        <v>7</v>
      </c>
      <c r="F50" s="510">
        <f t="shared" si="0"/>
        <v>-7</v>
      </c>
      <c r="G50" s="510">
        <v>7</v>
      </c>
      <c r="H50" s="510">
        <f t="shared" si="1"/>
        <v>7</v>
      </c>
      <c r="I50" s="510">
        <v>0</v>
      </c>
      <c r="J50" s="545">
        <f t="shared" si="2"/>
        <v>0</v>
      </c>
    </row>
    <row r="51" spans="1:10">
      <c r="A51" s="2129"/>
      <c r="B51" s="2130"/>
      <c r="C51" s="522" t="s">
        <v>854</v>
      </c>
      <c r="D51" s="490"/>
      <c r="E51" s="463">
        <v>4</v>
      </c>
      <c r="F51" s="510">
        <f t="shared" si="0"/>
        <v>-4</v>
      </c>
      <c r="G51" s="510">
        <v>5</v>
      </c>
      <c r="H51" s="510">
        <f t="shared" si="1"/>
        <v>4</v>
      </c>
      <c r="I51" s="510">
        <v>0</v>
      </c>
      <c r="J51" s="545">
        <f t="shared" si="2"/>
        <v>0</v>
      </c>
    </row>
    <row r="52" spans="1:10">
      <c r="A52" s="2129"/>
      <c r="B52" s="2130"/>
      <c r="C52" s="524" t="s">
        <v>818</v>
      </c>
      <c r="D52" s="480"/>
      <c r="E52" s="463">
        <v>5</v>
      </c>
      <c r="F52" s="510">
        <f t="shared" si="0"/>
        <v>-5</v>
      </c>
      <c r="G52" s="510">
        <v>5</v>
      </c>
      <c r="H52" s="510">
        <f t="shared" si="1"/>
        <v>5</v>
      </c>
      <c r="I52" s="510">
        <v>0</v>
      </c>
      <c r="J52" s="545">
        <f t="shared" si="2"/>
        <v>0</v>
      </c>
    </row>
    <row r="53" spans="1:10">
      <c r="A53" s="2129"/>
      <c r="B53" s="2130"/>
      <c r="C53" s="525" t="s">
        <v>791</v>
      </c>
      <c r="D53" s="481"/>
      <c r="E53" s="463">
        <v>11</v>
      </c>
      <c r="F53" s="510">
        <f t="shared" si="0"/>
        <v>-11</v>
      </c>
      <c r="G53" s="510">
        <v>9</v>
      </c>
      <c r="H53" s="510">
        <f t="shared" si="1"/>
        <v>11</v>
      </c>
      <c r="I53" s="510">
        <v>2</v>
      </c>
      <c r="J53" s="545">
        <f t="shared" si="2"/>
        <v>0.2</v>
      </c>
    </row>
    <row r="54" spans="1:10">
      <c r="A54" s="2129"/>
      <c r="B54" s="2130"/>
      <c r="C54" s="524" t="s">
        <v>4088</v>
      </c>
      <c r="D54" s="480"/>
      <c r="E54" s="463">
        <v>3</v>
      </c>
      <c r="F54" s="510">
        <f t="shared" si="0"/>
        <v>-3</v>
      </c>
      <c r="G54" s="510">
        <v>0</v>
      </c>
      <c r="H54" s="510">
        <f t="shared" si="1"/>
        <v>3</v>
      </c>
      <c r="I54" s="510">
        <v>2</v>
      </c>
      <c r="J54" s="545">
        <f t="shared" si="2"/>
        <v>1.3333333333333333</v>
      </c>
    </row>
    <row r="55" spans="1:10">
      <c r="A55" s="2129"/>
      <c r="B55" s="2130"/>
      <c r="C55" s="522" t="s">
        <v>849</v>
      </c>
      <c r="D55" s="490"/>
      <c r="E55" s="463">
        <v>2</v>
      </c>
      <c r="F55" s="510">
        <f t="shared" si="0"/>
        <v>-2</v>
      </c>
      <c r="G55" s="510">
        <v>2</v>
      </c>
      <c r="H55" s="510">
        <f t="shared" si="1"/>
        <v>2</v>
      </c>
      <c r="I55" s="510">
        <v>0</v>
      </c>
      <c r="J55" s="545">
        <f t="shared" si="2"/>
        <v>0</v>
      </c>
    </row>
    <row r="56" spans="1:10">
      <c r="A56" s="2129"/>
      <c r="B56" s="2130"/>
      <c r="C56" s="526" t="s">
        <v>4123</v>
      </c>
      <c r="D56" s="482"/>
      <c r="E56" s="534">
        <v>6</v>
      </c>
      <c r="F56" s="510">
        <f t="shared" si="0"/>
        <v>-6</v>
      </c>
      <c r="G56" s="510">
        <v>8</v>
      </c>
      <c r="H56" s="510">
        <f t="shared" si="1"/>
        <v>6</v>
      </c>
      <c r="I56" s="510">
        <v>0</v>
      </c>
      <c r="J56" s="545">
        <f t="shared" si="2"/>
        <v>0</v>
      </c>
    </row>
    <row r="57" spans="1:10">
      <c r="A57" s="2131"/>
      <c r="B57" s="2132"/>
      <c r="C57" s="527" t="s">
        <v>4086</v>
      </c>
      <c r="D57" s="493"/>
      <c r="E57" s="463">
        <v>4</v>
      </c>
      <c r="F57" s="510">
        <f t="shared" si="0"/>
        <v>-4</v>
      </c>
      <c r="G57" s="510">
        <v>0</v>
      </c>
      <c r="H57" s="510">
        <f t="shared" si="1"/>
        <v>4</v>
      </c>
      <c r="I57" s="510">
        <v>0</v>
      </c>
      <c r="J57" s="545">
        <f t="shared" si="2"/>
        <v>0</v>
      </c>
    </row>
    <row r="58" spans="1:10">
      <c r="A58" s="2126" t="s">
        <v>792</v>
      </c>
      <c r="B58" s="2126"/>
      <c r="C58" s="522" t="s">
        <v>4087</v>
      </c>
      <c r="D58" s="490"/>
      <c r="E58" s="463">
        <v>11</v>
      </c>
      <c r="F58" s="510">
        <f t="shared" si="0"/>
        <v>-11</v>
      </c>
      <c r="G58" s="510">
        <v>11</v>
      </c>
      <c r="H58" s="510">
        <f t="shared" si="1"/>
        <v>11</v>
      </c>
      <c r="I58" s="510">
        <v>0</v>
      </c>
      <c r="J58" s="545">
        <f t="shared" si="2"/>
        <v>0</v>
      </c>
    </row>
    <row r="59" spans="1:10" ht="17.5" thickBot="1">
      <c r="A59" s="2133"/>
      <c r="B59" s="2133"/>
      <c r="C59" s="528" t="s">
        <v>845</v>
      </c>
      <c r="D59" s="490"/>
      <c r="E59" s="463">
        <v>7</v>
      </c>
      <c r="F59" s="510">
        <f t="shared" si="0"/>
        <v>-7</v>
      </c>
      <c r="G59" s="510">
        <v>7</v>
      </c>
      <c r="H59" s="510">
        <f t="shared" si="1"/>
        <v>7</v>
      </c>
      <c r="I59" s="510">
        <v>0</v>
      </c>
      <c r="J59" s="545">
        <f t="shared" si="2"/>
        <v>0</v>
      </c>
    </row>
    <row r="60" spans="1:10" ht="18.5" thickTop="1">
      <c r="A60" s="46" t="s">
        <v>857</v>
      </c>
      <c r="B60" s="19"/>
      <c r="C60" s="22" t="s">
        <v>4234</v>
      </c>
      <c r="D60" s="538"/>
      <c r="E60" s="534">
        <v>3</v>
      </c>
      <c r="F60" s="510">
        <f t="shared" si="0"/>
        <v>-3</v>
      </c>
      <c r="G60" s="510"/>
      <c r="H60" s="510">
        <f t="shared" si="1"/>
        <v>3</v>
      </c>
      <c r="I60" s="510">
        <v>0</v>
      </c>
      <c r="J60" s="545">
        <f t="shared" si="2"/>
        <v>0</v>
      </c>
    </row>
    <row r="61" spans="1:10" ht="18">
      <c r="A61" s="45"/>
      <c r="B61" s="20"/>
      <c r="C61" s="21" t="s">
        <v>4235</v>
      </c>
      <c r="D61" s="538"/>
      <c r="E61" s="534">
        <v>1</v>
      </c>
      <c r="F61" s="510">
        <f t="shared" si="0"/>
        <v>-1</v>
      </c>
      <c r="G61" s="510"/>
      <c r="H61" s="510">
        <f t="shared" si="1"/>
        <v>1</v>
      </c>
      <c r="I61" s="510">
        <v>1</v>
      </c>
      <c r="J61" s="545">
        <f t="shared" si="2"/>
        <v>2</v>
      </c>
    </row>
    <row r="62" spans="1:10" ht="18">
      <c r="A62" s="47"/>
      <c r="B62" s="20"/>
      <c r="C62" s="484" t="s">
        <v>4236</v>
      </c>
      <c r="D62" s="538"/>
      <c r="E62" s="534">
        <v>2</v>
      </c>
      <c r="F62" s="510">
        <f t="shared" si="0"/>
        <v>-2</v>
      </c>
      <c r="G62" s="510"/>
      <c r="H62" s="510"/>
      <c r="I62" s="510">
        <v>0</v>
      </c>
      <c r="J62" s="545" t="e">
        <f t="shared" si="2"/>
        <v>#DIV/0!</v>
      </c>
    </row>
    <row r="63" spans="1:10" ht="18.5" thickBot="1">
      <c r="A63" s="47"/>
      <c r="B63" s="20"/>
      <c r="C63" s="483" t="s">
        <v>4237</v>
      </c>
      <c r="D63" s="538"/>
      <c r="E63" s="534">
        <v>1</v>
      </c>
      <c r="F63" s="510">
        <f t="shared" si="0"/>
        <v>-1</v>
      </c>
      <c r="G63" s="510"/>
      <c r="H63" s="510"/>
      <c r="I63" s="510">
        <v>0</v>
      </c>
      <c r="J63" s="545" t="e">
        <f t="shared" si="2"/>
        <v>#DIV/0!</v>
      </c>
    </row>
    <row r="64" spans="1:10" ht="17.5" thickTop="1">
      <c r="A64" s="2134" t="s">
        <v>4233</v>
      </c>
      <c r="B64" s="2135"/>
      <c r="C64" s="529" t="s">
        <v>793</v>
      </c>
      <c r="D64" s="539"/>
      <c r="E64" s="463">
        <v>5</v>
      </c>
      <c r="F64" s="510">
        <f t="shared" si="0"/>
        <v>-5</v>
      </c>
      <c r="G64" s="510"/>
      <c r="H64" s="510">
        <f t="shared" si="1"/>
        <v>5</v>
      </c>
      <c r="I64" s="510">
        <v>0</v>
      </c>
      <c r="J64" s="545">
        <f t="shared" si="2"/>
        <v>0</v>
      </c>
    </row>
    <row r="65" spans="1:10">
      <c r="A65" s="2136"/>
      <c r="B65" s="2137"/>
      <c r="C65" s="516" t="s">
        <v>794</v>
      </c>
      <c r="D65" s="491"/>
      <c r="E65" s="463">
        <v>4</v>
      </c>
      <c r="F65" s="510">
        <f t="shared" si="0"/>
        <v>-4</v>
      </c>
      <c r="G65" s="510"/>
      <c r="H65" s="510">
        <f t="shared" si="1"/>
        <v>4</v>
      </c>
      <c r="I65" s="510">
        <v>0</v>
      </c>
      <c r="J65" s="545">
        <f t="shared" si="2"/>
        <v>0</v>
      </c>
    </row>
    <row r="66" spans="1:10">
      <c r="A66" s="2136"/>
      <c r="B66" s="2137"/>
      <c r="C66" s="516" t="s">
        <v>795</v>
      </c>
      <c r="D66" s="491"/>
      <c r="E66" s="463">
        <v>20</v>
      </c>
      <c r="F66" s="510">
        <f t="shared" si="0"/>
        <v>-20</v>
      </c>
      <c r="G66" s="510"/>
      <c r="H66" s="510">
        <f t="shared" si="1"/>
        <v>20</v>
      </c>
      <c r="I66" s="510">
        <v>2</v>
      </c>
      <c r="J66" s="545">
        <f t="shared" si="2"/>
        <v>0.2</v>
      </c>
    </row>
    <row r="67" spans="1:10">
      <c r="A67" s="2136"/>
      <c r="B67" s="2137"/>
      <c r="C67" s="522" t="s">
        <v>853</v>
      </c>
      <c r="D67" s="490"/>
      <c r="E67" s="463">
        <v>17</v>
      </c>
      <c r="F67" s="510">
        <f t="shared" si="0"/>
        <v>-17</v>
      </c>
      <c r="G67" s="510"/>
      <c r="H67" s="510">
        <f t="shared" si="1"/>
        <v>17</v>
      </c>
      <c r="I67" s="510">
        <v>1</v>
      </c>
      <c r="J67" s="545">
        <f t="shared" si="2"/>
        <v>0.11764705882352941</v>
      </c>
    </row>
    <row r="68" spans="1:10">
      <c r="A68" s="2136"/>
      <c r="B68" s="2137"/>
      <c r="C68" s="516" t="s">
        <v>796</v>
      </c>
      <c r="D68" s="491"/>
      <c r="E68" s="463">
        <v>8</v>
      </c>
      <c r="F68" s="510">
        <f t="shared" si="0"/>
        <v>-8</v>
      </c>
      <c r="G68" s="510"/>
      <c r="H68" s="510">
        <f t="shared" si="1"/>
        <v>8</v>
      </c>
      <c r="I68" s="510">
        <v>0</v>
      </c>
      <c r="J68" s="545">
        <f>I68/((G68+H68)/2)</f>
        <v>0</v>
      </c>
    </row>
    <row r="69" spans="1:10" ht="17.5" thickBot="1">
      <c r="A69" s="2138"/>
      <c r="B69" s="2139"/>
      <c r="C69" s="528" t="s">
        <v>846</v>
      </c>
      <c r="D69" s="490"/>
      <c r="E69" s="463">
        <v>10</v>
      </c>
      <c r="F69" s="510">
        <f t="shared" si="0"/>
        <v>-10</v>
      </c>
      <c r="G69" s="510"/>
      <c r="H69" s="510">
        <f t="shared" si="1"/>
        <v>10</v>
      </c>
      <c r="I69" s="510">
        <v>2</v>
      </c>
      <c r="J69" s="545">
        <f>I69/((G69+H69)/2)</f>
        <v>0.4</v>
      </c>
    </row>
    <row r="70" spans="1:10" ht="18" thickTop="1" thickBot="1">
      <c r="A70" s="2140" t="e">
        <f>#REF!</f>
        <v>#REF!</v>
      </c>
      <c r="B70" s="2140"/>
      <c r="C70" s="530" t="s">
        <v>841</v>
      </c>
      <c r="D70" s="493"/>
      <c r="E70" s="463">
        <v>9</v>
      </c>
      <c r="F70" s="510">
        <f t="shared" si="0"/>
        <v>-9</v>
      </c>
      <c r="G70" s="510"/>
      <c r="H70" s="510">
        <f t="shared" si="1"/>
        <v>9</v>
      </c>
      <c r="I70" s="510">
        <v>0</v>
      </c>
      <c r="J70" s="545">
        <f>I70/((G70+H70)/2)</f>
        <v>0</v>
      </c>
    </row>
    <row r="71" spans="1:10" ht="17.5" thickTop="1">
      <c r="A71" s="487"/>
      <c r="B71" s="488"/>
      <c r="C71" s="531" t="s">
        <v>4</v>
      </c>
      <c r="D71" s="491"/>
      <c r="E71" s="463">
        <v>420</v>
      </c>
      <c r="F71" s="510">
        <f>D71-E71</f>
        <v>-420</v>
      </c>
      <c r="G71" s="510"/>
      <c r="H71" s="510"/>
      <c r="I71" s="510"/>
      <c r="J71" s="545" t="e">
        <f>I71/((G71+H71)/2)</f>
        <v>#DIV/0!</v>
      </c>
    </row>
  </sheetData>
  <mergeCells count="30">
    <mergeCell ref="A12:C12"/>
    <mergeCell ref="A1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3:C13"/>
    <mergeCell ref="A14:C14"/>
    <mergeCell ref="A16:C16"/>
    <mergeCell ref="A17:C17"/>
    <mergeCell ref="A18:A32"/>
    <mergeCell ref="B20:B22"/>
    <mergeCell ref="B23:B24"/>
    <mergeCell ref="B26:B32"/>
    <mergeCell ref="A33:B33"/>
    <mergeCell ref="A34:A37"/>
    <mergeCell ref="B34:B37"/>
    <mergeCell ref="A38:B38"/>
    <mergeCell ref="A39:A43"/>
    <mergeCell ref="B39:B41"/>
    <mergeCell ref="A45:B47"/>
    <mergeCell ref="A48:B57"/>
    <mergeCell ref="A58:B59"/>
    <mergeCell ref="A64:B69"/>
    <mergeCell ref="A70:B70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>
    <pageSetUpPr fitToPage="1"/>
  </sheetPr>
  <dimension ref="A1:AE308"/>
  <sheetViews>
    <sheetView workbookViewId="0"/>
  </sheetViews>
  <sheetFormatPr defaultColWidth="8.90625" defaultRowHeight="16"/>
  <cols>
    <col min="1" max="1" width="14.453125" style="18" bestFit="1" customWidth="1"/>
    <col min="2" max="2" width="20.08984375" style="18" bestFit="1" customWidth="1"/>
    <col min="3" max="3" width="18.6328125" style="23" customWidth="1"/>
    <col min="4" max="4" width="14.6328125" style="18" bestFit="1" customWidth="1"/>
    <col min="5" max="5" width="13.36328125" style="18" customWidth="1"/>
    <col min="6" max="6" width="16.36328125" style="23" bestFit="1" customWidth="1"/>
    <col min="7" max="7" width="10.6328125" style="23" bestFit="1" customWidth="1"/>
    <col min="8" max="8" width="13.453125" style="1294" customWidth="1"/>
    <col min="9" max="9" width="23.36328125" style="1294" customWidth="1"/>
    <col min="10" max="10" width="10" style="1072" customWidth="1"/>
    <col min="11" max="23" width="7.6328125" style="1019" customWidth="1"/>
    <col min="24" max="24" width="10.6328125" style="18" bestFit="1" customWidth="1"/>
    <col min="25" max="25" width="10" style="18" bestFit="1" customWidth="1"/>
    <col min="26" max="26" width="4.90625" style="18" customWidth="1"/>
    <col min="27" max="27" width="10" style="1038" bestFit="1" customWidth="1"/>
    <col min="28" max="28" width="5.08984375" style="1039" bestFit="1" customWidth="1"/>
    <col min="29" max="29" width="4.08984375" style="1040" bestFit="1" customWidth="1"/>
    <col min="30" max="16384" width="8.90625" style="18"/>
  </cols>
  <sheetData>
    <row r="1" spans="1:31" ht="18.75" customHeight="1" thickTop="1" thickBot="1">
      <c r="A1" s="1028" t="s">
        <v>13988</v>
      </c>
      <c r="B1" s="1029"/>
      <c r="C1" s="1030"/>
      <c r="D1" s="1031" t="s">
        <v>13988</v>
      </c>
      <c r="E1" s="1032"/>
      <c r="F1" s="1033"/>
      <c r="G1" s="1033"/>
      <c r="H1" s="1033"/>
      <c r="I1" s="1033"/>
      <c r="J1" s="1034" t="s">
        <v>13987</v>
      </c>
      <c r="K1" s="1035" t="s">
        <v>13986</v>
      </c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1035"/>
      <c r="X1" s="1036" t="s">
        <v>13985</v>
      </c>
      <c r="Y1" s="1037" t="s">
        <v>13984</v>
      </c>
    </row>
    <row r="2" spans="1:31" ht="27" customHeight="1">
      <c r="A2" s="1041" t="s">
        <v>13983</v>
      </c>
      <c r="B2" s="1042"/>
      <c r="C2" s="1043"/>
      <c r="D2" s="1044" t="s">
        <v>13983</v>
      </c>
      <c r="E2" s="1045"/>
      <c r="F2" s="1046"/>
      <c r="G2" s="1046"/>
      <c r="H2" s="1046"/>
      <c r="I2" s="1047" t="s">
        <v>13694</v>
      </c>
      <c r="J2" s="1048" t="s">
        <v>13693</v>
      </c>
      <c r="K2" s="1049"/>
      <c r="L2" s="1049"/>
      <c r="M2" s="1049"/>
      <c r="N2" s="1049"/>
      <c r="O2" s="1049"/>
      <c r="P2" s="1049"/>
      <c r="Q2" s="1049"/>
      <c r="R2" s="1049"/>
      <c r="S2" s="1049"/>
      <c r="T2" s="1049"/>
      <c r="U2" s="1049"/>
      <c r="V2" s="1049"/>
      <c r="W2" s="1049"/>
      <c r="X2" s="1050">
        <f>COUNTA(J2:W2)</f>
        <v>1</v>
      </c>
      <c r="Y2" s="1051"/>
      <c r="Z2" s="1052"/>
      <c r="AA2" s="1053"/>
      <c r="AB2" s="1054"/>
      <c r="AC2" s="1055"/>
    </row>
    <row r="3" spans="1:31" ht="18.5" thickBot="1">
      <c r="A3" s="1041"/>
      <c r="B3" s="1042"/>
      <c r="C3" s="1043"/>
      <c r="D3" s="1056"/>
      <c r="E3" s="1057"/>
      <c r="F3" s="1058"/>
      <c r="G3" s="1058"/>
      <c r="H3" s="1058"/>
      <c r="I3" s="1059" t="s">
        <v>13692</v>
      </c>
      <c r="J3" s="1060" t="s">
        <v>13691</v>
      </c>
      <c r="K3" s="1061"/>
      <c r="L3" s="1062"/>
      <c r="M3" s="1062"/>
      <c r="N3" s="1062"/>
      <c r="O3" s="1062"/>
      <c r="P3" s="1062"/>
      <c r="Q3" s="1062"/>
      <c r="R3" s="1062"/>
      <c r="S3" s="1062"/>
      <c r="T3" s="1062"/>
      <c r="U3" s="1062"/>
      <c r="V3" s="1061"/>
      <c r="W3" s="1061"/>
      <c r="X3" s="1063">
        <f>COUNTA(J3:W3)</f>
        <v>1</v>
      </c>
      <c r="Y3" s="1051">
        <f>SUM(X2:X3)</f>
        <v>2</v>
      </c>
      <c r="Z3" s="1052"/>
      <c r="AA3" s="1053"/>
      <c r="AB3" s="1054"/>
      <c r="AC3" s="1055"/>
    </row>
    <row r="4" spans="1:31" ht="18.5" thickBot="1">
      <c r="A4" s="1064" t="s">
        <v>13981</v>
      </c>
      <c r="B4" s="1065"/>
      <c r="C4" s="1066"/>
      <c r="D4" s="2259" t="s">
        <v>13982</v>
      </c>
      <c r="E4" s="2260"/>
      <c r="F4" s="2266" t="s">
        <v>13982</v>
      </c>
      <c r="G4" s="2267"/>
      <c r="H4" s="2268"/>
      <c r="I4" s="1067" t="s">
        <v>13981</v>
      </c>
      <c r="J4" s="1048" t="s">
        <v>13693</v>
      </c>
      <c r="K4" s="1049"/>
      <c r="L4" s="1068"/>
      <c r="M4" s="1068"/>
      <c r="N4" s="1068"/>
      <c r="O4" s="1068"/>
      <c r="P4" s="1068"/>
      <c r="Q4" s="1068"/>
      <c r="R4" s="1068"/>
      <c r="S4" s="1068"/>
      <c r="T4" s="1068"/>
      <c r="U4" s="1068"/>
      <c r="V4" s="1068"/>
      <c r="W4" s="1068"/>
      <c r="X4" s="1069">
        <f>COUNTA(J4:W4)</f>
        <v>1</v>
      </c>
      <c r="Y4" s="1051"/>
      <c r="Z4" s="1052"/>
      <c r="AA4" s="1070"/>
      <c r="AB4" s="1054"/>
      <c r="AC4" s="1055"/>
    </row>
    <row r="5" spans="1:31" ht="18">
      <c r="A5" s="1041"/>
      <c r="B5" s="1042"/>
      <c r="C5" s="1043"/>
      <c r="D5" s="2261"/>
      <c r="E5" s="2262"/>
      <c r="F5" s="2269"/>
      <c r="G5" s="2270"/>
      <c r="H5" s="2271"/>
      <c r="I5" s="1071" t="s">
        <v>14996</v>
      </c>
      <c r="K5" s="1073" t="s">
        <v>14994</v>
      </c>
      <c r="X5" s="1069">
        <f>COUNTA(K5:W5)</f>
        <v>1</v>
      </c>
      <c r="Y5" s="1051"/>
      <c r="Z5" s="1052"/>
      <c r="AA5" s="1070"/>
      <c r="AB5" s="1054"/>
      <c r="AC5" s="1055"/>
    </row>
    <row r="6" spans="1:31" ht="18">
      <c r="A6" s="1041"/>
      <c r="B6" s="1042"/>
      <c r="C6" s="1043"/>
      <c r="D6" s="2261"/>
      <c r="E6" s="2262"/>
      <c r="F6" s="2269"/>
      <c r="G6" s="2270"/>
      <c r="H6" s="2271"/>
      <c r="I6" s="1071" t="s">
        <v>13976</v>
      </c>
      <c r="J6" s="1074"/>
      <c r="K6" s="1019" t="s">
        <v>13352</v>
      </c>
      <c r="X6" s="1069">
        <f>COUNTA(K6:W6)</f>
        <v>1</v>
      </c>
      <c r="Y6" s="1051"/>
      <c r="Z6" s="1052"/>
      <c r="AA6" s="1070"/>
      <c r="AB6" s="1054"/>
      <c r="AC6" s="1055"/>
    </row>
    <row r="7" spans="1:31" ht="18">
      <c r="A7" s="1075"/>
      <c r="B7" s="1076"/>
      <c r="C7" s="1077"/>
      <c r="D7" s="2261"/>
      <c r="E7" s="2262"/>
      <c r="F7" s="2269"/>
      <c r="G7" s="2270"/>
      <c r="H7" s="2271"/>
      <c r="I7" s="1078" t="s">
        <v>13761</v>
      </c>
      <c r="N7" s="1079"/>
      <c r="O7" s="1079"/>
      <c r="P7" s="1079"/>
      <c r="Q7" s="1079"/>
      <c r="R7" s="1079"/>
      <c r="S7" s="1079"/>
      <c r="T7" s="1079"/>
      <c r="U7" s="1079"/>
      <c r="V7" s="1079"/>
      <c r="W7" s="1079"/>
      <c r="X7" s="1069">
        <f>COUNTA(J7:W7)</f>
        <v>0</v>
      </c>
      <c r="Y7" s="1051"/>
      <c r="Z7" s="1052"/>
      <c r="AA7" s="1053"/>
      <c r="AB7" s="1054"/>
      <c r="AC7" s="1055"/>
    </row>
    <row r="8" spans="1:31" ht="18.5" thickBot="1">
      <c r="A8" s="1075"/>
      <c r="B8" s="1076"/>
      <c r="C8" s="1077"/>
      <c r="D8" s="2263"/>
      <c r="E8" s="2262"/>
      <c r="F8" s="2269"/>
      <c r="G8" s="2270"/>
      <c r="H8" s="2271"/>
      <c r="I8" s="1078" t="s">
        <v>14873</v>
      </c>
      <c r="J8" s="1074"/>
      <c r="K8" s="1073"/>
      <c r="M8" s="1079"/>
      <c r="N8" s="1079"/>
      <c r="O8" s="1079"/>
      <c r="P8" s="1079"/>
      <c r="Q8" s="1079"/>
      <c r="R8" s="1079"/>
      <c r="S8" s="1079"/>
      <c r="T8" s="1079"/>
      <c r="U8" s="1079"/>
      <c r="V8" s="1079"/>
      <c r="W8" s="1079"/>
      <c r="X8" s="1069">
        <f>COUNTA(K8:W8)</f>
        <v>0</v>
      </c>
      <c r="Y8" s="1051"/>
      <c r="Z8" s="1052"/>
      <c r="AA8" s="1053"/>
      <c r="AB8" s="1054"/>
      <c r="AC8" s="1055"/>
    </row>
    <row r="9" spans="1:31" ht="19" thickTop="1" thickBot="1">
      <c r="A9" s="1080"/>
      <c r="B9" s="1081"/>
      <c r="C9" s="1082"/>
      <c r="D9" s="2264"/>
      <c r="E9" s="2265"/>
      <c r="F9" s="2272"/>
      <c r="G9" s="2273"/>
      <c r="H9" s="2274"/>
      <c r="I9" s="1059" t="s">
        <v>13980</v>
      </c>
      <c r="J9" s="1060"/>
      <c r="K9" s="1061"/>
      <c r="L9" s="1061"/>
      <c r="M9" s="1061"/>
      <c r="N9" s="1061"/>
      <c r="O9" s="1061"/>
      <c r="P9" s="1061"/>
      <c r="Q9" s="1061"/>
      <c r="R9" s="1062"/>
      <c r="S9" s="1062"/>
      <c r="T9" s="1062"/>
      <c r="U9" s="1062"/>
      <c r="V9" s="1062"/>
      <c r="W9" s="1062"/>
      <c r="X9" s="1063">
        <f t="shared" ref="X9:X17" si="0">COUNTA(J9:W9)</f>
        <v>0</v>
      </c>
      <c r="Y9" s="1083">
        <f>SUM(X4:X9)</f>
        <v>3</v>
      </c>
      <c r="AA9" s="1084" t="s">
        <v>13698</v>
      </c>
      <c r="AB9" s="1085">
        <v>4</v>
      </c>
      <c r="AE9" s="1085" t="s">
        <v>15013</v>
      </c>
    </row>
    <row r="10" spans="1:31" ht="18">
      <c r="A10" s="1086" t="s">
        <v>13973</v>
      </c>
      <c r="B10" s="1076"/>
      <c r="C10" s="1077"/>
      <c r="D10" s="2275" t="s">
        <v>13979</v>
      </c>
      <c r="E10" s="2203"/>
      <c r="F10" s="2286" t="s">
        <v>13759</v>
      </c>
      <c r="G10" s="2287"/>
      <c r="H10" s="2287"/>
      <c r="I10" s="1087" t="s">
        <v>13684</v>
      </c>
      <c r="J10" s="1019" t="s">
        <v>13683</v>
      </c>
      <c r="K10" s="484"/>
      <c r="L10" s="1079"/>
      <c r="M10" s="1079"/>
      <c r="N10" s="1079"/>
      <c r="O10" s="1079"/>
      <c r="P10" s="1079"/>
      <c r="Q10" s="1079"/>
      <c r="X10" s="1069">
        <f t="shared" si="0"/>
        <v>1</v>
      </c>
      <c r="Y10" s="1088">
        <v>1</v>
      </c>
      <c r="Z10" s="18">
        <v>1</v>
      </c>
      <c r="AA10" s="1052"/>
      <c r="AB10" s="1054"/>
      <c r="AC10" s="1089"/>
    </row>
    <row r="11" spans="1:31" ht="18.75" customHeight="1">
      <c r="A11" s="1086"/>
      <c r="B11" s="1076"/>
      <c r="C11" s="1077"/>
      <c r="D11" s="2275"/>
      <c r="E11" s="2203"/>
      <c r="F11" s="2244" t="s">
        <v>13979</v>
      </c>
      <c r="G11" s="2245"/>
      <c r="H11" s="2246"/>
      <c r="I11" s="1071" t="s">
        <v>13978</v>
      </c>
      <c r="J11" s="1090"/>
      <c r="K11" s="1091"/>
      <c r="L11" s="1092"/>
      <c r="M11" s="1092"/>
      <c r="N11" s="1093"/>
      <c r="O11" s="1093"/>
      <c r="P11" s="1093"/>
      <c r="Q11" s="1093"/>
      <c r="R11" s="1092"/>
      <c r="S11" s="1092"/>
      <c r="T11" s="1092"/>
      <c r="U11" s="1092"/>
      <c r="V11" s="1092"/>
      <c r="W11" s="1092"/>
      <c r="X11" s="1094">
        <f t="shared" si="0"/>
        <v>0</v>
      </c>
      <c r="Y11" s="1051"/>
      <c r="AA11" s="18"/>
      <c r="AB11" s="1054"/>
      <c r="AC11" s="1089"/>
    </row>
    <row r="12" spans="1:31" ht="18.75" customHeight="1">
      <c r="A12" s="1086"/>
      <c r="B12" s="1076"/>
      <c r="C12" s="1077"/>
      <c r="D12" s="2275"/>
      <c r="E12" s="2203"/>
      <c r="F12" s="2238"/>
      <c r="G12" s="2239"/>
      <c r="H12" s="2240"/>
      <c r="I12" s="1071" t="s">
        <v>13768</v>
      </c>
      <c r="J12" s="1090"/>
      <c r="K12" s="1079" t="s">
        <v>13977</v>
      </c>
      <c r="M12" s="18"/>
      <c r="N12" s="1079"/>
      <c r="O12" s="1079"/>
      <c r="P12" s="1079"/>
      <c r="Q12" s="1079"/>
      <c r="X12" s="1069">
        <f t="shared" si="0"/>
        <v>1</v>
      </c>
      <c r="Y12" s="1051"/>
      <c r="AA12" s="1052"/>
      <c r="AB12" s="1054"/>
      <c r="AC12" s="1089"/>
    </row>
    <row r="13" spans="1:31" ht="18.75" customHeight="1">
      <c r="A13" s="1086"/>
      <c r="B13" s="1076"/>
      <c r="C13" s="1077"/>
      <c r="D13" s="2275"/>
      <c r="E13" s="2203"/>
      <c r="F13" s="2247"/>
      <c r="G13" s="2248"/>
      <c r="H13" s="2249"/>
      <c r="I13" s="1071" t="s">
        <v>13757</v>
      </c>
      <c r="J13" s="1090"/>
      <c r="K13" s="1095"/>
      <c r="L13" s="1096"/>
      <c r="M13" s="1097"/>
      <c r="N13" s="1098"/>
      <c r="O13" s="1098"/>
      <c r="P13" s="1098"/>
      <c r="Q13" s="1098"/>
      <c r="R13" s="1096"/>
      <c r="S13" s="1096"/>
      <c r="T13" s="1096"/>
      <c r="U13" s="1096"/>
      <c r="V13" s="1096"/>
      <c r="W13" s="1096"/>
      <c r="X13" s="1099">
        <f t="shared" si="0"/>
        <v>0</v>
      </c>
      <c r="Y13" s="1051">
        <f>SUM(X11:X13)</f>
        <v>1</v>
      </c>
      <c r="Z13" s="18">
        <v>2</v>
      </c>
      <c r="AA13" s="1052"/>
      <c r="AB13" s="1054"/>
      <c r="AC13" s="1089"/>
    </row>
    <row r="14" spans="1:31" ht="18">
      <c r="A14" s="1100"/>
      <c r="B14" s="1076"/>
      <c r="C14" s="1077"/>
      <c r="D14" s="2275"/>
      <c r="E14" s="2203"/>
      <c r="F14" s="2234" t="s">
        <v>14528</v>
      </c>
      <c r="G14" s="2234"/>
      <c r="H14" s="2234"/>
      <c r="I14" s="1101" t="s">
        <v>13677</v>
      </c>
      <c r="J14" s="1102"/>
      <c r="K14" s="1079" t="s">
        <v>13674</v>
      </c>
      <c r="L14" s="1079" t="s">
        <v>14562</v>
      </c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69">
        <f t="shared" si="0"/>
        <v>2</v>
      </c>
      <c r="Y14" s="1051"/>
    </row>
    <row r="15" spans="1:31" ht="18">
      <c r="A15" s="1103"/>
      <c r="B15" s="1076"/>
      <c r="C15" s="1077"/>
      <c r="D15" s="2275"/>
      <c r="E15" s="2203"/>
      <c r="F15" s="2285"/>
      <c r="G15" s="2285"/>
      <c r="H15" s="2285"/>
      <c r="I15" s="1071" t="s">
        <v>13976</v>
      </c>
      <c r="J15" s="1104"/>
      <c r="K15" s="1079"/>
      <c r="L15" s="18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69">
        <f t="shared" si="0"/>
        <v>0</v>
      </c>
      <c r="Y15" s="1105"/>
    </row>
    <row r="16" spans="1:31" ht="18">
      <c r="A16" s="1103"/>
      <c r="B16" s="1076"/>
      <c r="C16" s="1077"/>
      <c r="D16" s="2275"/>
      <c r="E16" s="2203"/>
      <c r="F16" s="2285"/>
      <c r="G16" s="2285"/>
      <c r="H16" s="2285"/>
      <c r="I16" s="1101" t="s">
        <v>13955</v>
      </c>
      <c r="J16" s="1102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69">
        <f t="shared" si="0"/>
        <v>0</v>
      </c>
      <c r="Y16" s="1105"/>
      <c r="AA16" s="1106"/>
      <c r="AB16" s="1085"/>
      <c r="AC16" s="1085"/>
    </row>
    <row r="17" spans="1:31" ht="18">
      <c r="A17" s="1103"/>
      <c r="B17" s="1076"/>
      <c r="C17" s="1077"/>
      <c r="D17" s="2275"/>
      <c r="E17" s="2203"/>
      <c r="F17" s="2285"/>
      <c r="G17" s="2285"/>
      <c r="H17" s="2285"/>
      <c r="I17" s="1107" t="s">
        <v>13763</v>
      </c>
      <c r="J17" s="1104"/>
      <c r="K17" s="1095" t="s">
        <v>13975</v>
      </c>
      <c r="L17" s="1098"/>
      <c r="M17" s="1098"/>
      <c r="N17" s="1098"/>
      <c r="O17" s="1098"/>
      <c r="P17" s="1098"/>
      <c r="Q17" s="1098"/>
      <c r="R17" s="1098"/>
      <c r="S17" s="1098"/>
      <c r="T17" s="1098"/>
      <c r="U17" s="1098"/>
      <c r="V17" s="1098"/>
      <c r="W17" s="1098"/>
      <c r="X17" s="1099">
        <f t="shared" si="0"/>
        <v>1</v>
      </c>
      <c r="Y17" s="1051">
        <f>SUM(X14:X17)</f>
        <v>3</v>
      </c>
      <c r="Z17" s="18">
        <v>3</v>
      </c>
      <c r="AA17" s="1084"/>
      <c r="AB17" s="1085"/>
      <c r="AC17" s="1085"/>
    </row>
    <row r="18" spans="1:31" ht="18">
      <c r="A18" s="1103"/>
      <c r="B18" s="1076"/>
      <c r="C18" s="1077"/>
      <c r="D18" s="2275"/>
      <c r="E18" s="2276"/>
      <c r="F18" s="2279" t="s">
        <v>14529</v>
      </c>
      <c r="G18" s="2280"/>
      <c r="H18" s="2281"/>
      <c r="I18" s="1071" t="s">
        <v>13682</v>
      </c>
      <c r="J18" s="1104"/>
      <c r="K18" s="1108" t="s">
        <v>13679</v>
      </c>
      <c r="L18" s="1093"/>
      <c r="M18" s="1093"/>
      <c r="N18" s="1093"/>
      <c r="O18" s="1093"/>
      <c r="P18" s="1093"/>
      <c r="Q18" s="1093"/>
      <c r="R18" s="1093"/>
      <c r="S18" s="1093"/>
      <c r="T18" s="1093"/>
      <c r="U18" s="1093"/>
      <c r="V18" s="1093"/>
      <c r="W18" s="1093"/>
      <c r="X18" s="1094">
        <f>COUNTA(J18:M18)</f>
        <v>1</v>
      </c>
      <c r="Y18" s="1051"/>
      <c r="AA18" s="1084"/>
      <c r="AB18" s="1085"/>
      <c r="AC18" s="1085"/>
    </row>
    <row r="19" spans="1:31" ht="18">
      <c r="A19" s="1103"/>
      <c r="B19" s="1076"/>
      <c r="C19" s="1077"/>
      <c r="D19" s="2275"/>
      <c r="E19" s="2203"/>
      <c r="F19" s="2238"/>
      <c r="G19" s="2239"/>
      <c r="H19" s="2240"/>
      <c r="I19" s="483" t="s">
        <v>13771</v>
      </c>
      <c r="J19" s="1104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69">
        <f>COUNTA(K19:W19)</f>
        <v>0</v>
      </c>
      <c r="Y19" s="1051"/>
      <c r="AA19" s="1084"/>
      <c r="AB19" s="1085"/>
      <c r="AC19" s="1085"/>
    </row>
    <row r="20" spans="1:31" ht="18.5" thickBot="1">
      <c r="A20" s="1103"/>
      <c r="B20" s="1076"/>
      <c r="C20" s="1109"/>
      <c r="D20" s="2277"/>
      <c r="E20" s="2278"/>
      <c r="F20" s="2282"/>
      <c r="G20" s="2283"/>
      <c r="H20" s="2284"/>
      <c r="I20" s="21" t="s">
        <v>14108</v>
      </c>
      <c r="J20" s="1104"/>
      <c r="K20" s="1019" t="s">
        <v>13974</v>
      </c>
      <c r="L20" s="1079"/>
      <c r="N20" s="18"/>
      <c r="O20" s="1079"/>
      <c r="P20" s="1079"/>
      <c r="Q20" s="1079"/>
      <c r="R20" s="1079"/>
      <c r="S20" s="1079"/>
      <c r="T20" s="1079"/>
      <c r="U20" s="1079"/>
      <c r="V20" s="1079"/>
      <c r="W20" s="1079"/>
      <c r="X20" s="1069">
        <f>COUNTA(K20:W20)</f>
        <v>1</v>
      </c>
      <c r="Y20" s="1051"/>
      <c r="AA20" s="1084"/>
      <c r="AB20" s="1085"/>
      <c r="AC20" s="1085"/>
    </row>
    <row r="21" spans="1:31" ht="18.5" thickTop="1">
      <c r="A21" s="1103"/>
      <c r="B21" s="1076"/>
      <c r="C21" s="1077"/>
      <c r="D21" s="2275"/>
      <c r="E21" s="2203"/>
      <c r="F21" s="2247"/>
      <c r="G21" s="2248"/>
      <c r="H21" s="2249"/>
      <c r="I21" s="1095" t="s">
        <v>13764</v>
      </c>
      <c r="J21" s="1110"/>
      <c r="K21" s="1098" t="s">
        <v>13033</v>
      </c>
      <c r="L21" s="1098"/>
      <c r="M21" s="1098"/>
      <c r="N21" s="1098"/>
      <c r="O21" s="1098"/>
      <c r="P21" s="1098"/>
      <c r="Q21" s="1098"/>
      <c r="R21" s="1098"/>
      <c r="S21" s="1098"/>
      <c r="T21" s="1098"/>
      <c r="U21" s="1098"/>
      <c r="V21" s="1098"/>
      <c r="W21" s="1098"/>
      <c r="X21" s="1099">
        <f>COUNTA(K21:W21)</f>
        <v>1</v>
      </c>
      <c r="Y21" s="1051">
        <f>SUM(X18:X21)</f>
        <v>3</v>
      </c>
      <c r="Z21" s="18">
        <v>3</v>
      </c>
      <c r="AA21" s="1084"/>
      <c r="AB21" s="1085"/>
      <c r="AC21" s="1085"/>
    </row>
    <row r="22" spans="1:31" ht="18">
      <c r="A22" s="1103"/>
      <c r="B22" s="1076"/>
      <c r="C22" s="1077"/>
      <c r="D22" s="1100"/>
      <c r="E22" s="1103"/>
      <c r="F22" s="2238" t="s">
        <v>14530</v>
      </c>
      <c r="G22" s="2239"/>
      <c r="H22" s="2240"/>
      <c r="I22" s="1078" t="s">
        <v>13955</v>
      </c>
      <c r="J22" s="1111"/>
      <c r="K22" s="1079" t="s">
        <v>14456</v>
      </c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69">
        <f>COUNTA(K22:W22)</f>
        <v>1</v>
      </c>
      <c r="Y22" s="1088">
        <f>SUM(X22:X23)</f>
        <v>2</v>
      </c>
      <c r="AA22" s="1084"/>
      <c r="AB22" s="1085"/>
      <c r="AC22" s="1085"/>
    </row>
    <row r="23" spans="1:31" ht="18.5" thickBot="1">
      <c r="A23" s="1103"/>
      <c r="B23" s="1076"/>
      <c r="C23" s="1077"/>
      <c r="D23" s="1080"/>
      <c r="E23" s="1112"/>
      <c r="F23" s="2241"/>
      <c r="G23" s="2242"/>
      <c r="H23" s="2243"/>
      <c r="I23" s="1113" t="s">
        <v>14457</v>
      </c>
      <c r="J23" s="1114"/>
      <c r="K23" s="1061" t="s">
        <v>14712</v>
      </c>
      <c r="L23" s="1113"/>
      <c r="M23" s="1061"/>
      <c r="N23" s="1061"/>
      <c r="O23" s="1061"/>
      <c r="P23" s="1061"/>
      <c r="Q23" s="1061"/>
      <c r="R23" s="1061"/>
      <c r="S23" s="1061"/>
      <c r="T23" s="1061"/>
      <c r="U23" s="1061"/>
      <c r="V23" s="1061"/>
      <c r="W23" s="1061"/>
      <c r="X23" s="1063">
        <f>COUNTA(K23:W23)</f>
        <v>1</v>
      </c>
      <c r="Y23" s="1051">
        <f>Y22+Y21+Y17+Y13+Y10</f>
        <v>10</v>
      </c>
      <c r="Z23" s="18">
        <v>2</v>
      </c>
      <c r="AA23" s="1084" t="s">
        <v>13698</v>
      </c>
      <c r="AB23" s="1085">
        <v>9</v>
      </c>
      <c r="AC23" s="1085"/>
      <c r="AE23" s="1085"/>
    </row>
    <row r="24" spans="1:31" ht="18">
      <c r="A24" s="1086" t="s">
        <v>13973</v>
      </c>
      <c r="B24" s="1076"/>
      <c r="C24" s="1077"/>
      <c r="D24" s="1115" t="s">
        <v>13973</v>
      </c>
      <c r="E24" s="1116"/>
      <c r="F24" s="1117"/>
      <c r="G24" s="1117"/>
      <c r="H24" s="1118"/>
      <c r="I24" s="1047" t="s">
        <v>13682</v>
      </c>
      <c r="J24" s="1048" t="s">
        <v>14325</v>
      </c>
      <c r="K24" s="1119"/>
      <c r="L24" s="1049"/>
      <c r="M24" s="1049"/>
      <c r="N24" s="1049"/>
      <c r="O24" s="1049"/>
      <c r="P24" s="1049"/>
      <c r="Q24" s="1049"/>
      <c r="R24" s="1068"/>
      <c r="S24" s="1068"/>
      <c r="T24" s="1068"/>
      <c r="U24" s="1068"/>
      <c r="V24" s="1068"/>
      <c r="W24" s="1068"/>
      <c r="X24" s="1050">
        <f t="shared" ref="X24:X29" si="1">COUNTA(J24:W24)</f>
        <v>1</v>
      </c>
      <c r="Y24" s="1051"/>
      <c r="AA24" s="1052"/>
      <c r="AB24" s="1054"/>
      <c r="AC24" s="1089"/>
    </row>
    <row r="25" spans="1:31" ht="18">
      <c r="A25" s="1100"/>
      <c r="B25" s="1076"/>
      <c r="C25" s="1077"/>
      <c r="D25" s="1100"/>
      <c r="E25" s="1076"/>
      <c r="F25" s="1077"/>
      <c r="G25" s="1077"/>
      <c r="H25" s="1077"/>
      <c r="I25" s="1078" t="s">
        <v>13955</v>
      </c>
      <c r="J25" s="1120"/>
      <c r="K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69">
        <f t="shared" si="1"/>
        <v>0</v>
      </c>
      <c r="Y25" s="1051"/>
      <c r="AA25" s="1084"/>
      <c r="AB25" s="1085"/>
      <c r="AC25" s="1085"/>
    </row>
    <row r="26" spans="1:31" ht="18">
      <c r="A26" s="1100"/>
      <c r="B26" s="1076"/>
      <c r="C26" s="1077"/>
      <c r="D26" s="1100"/>
      <c r="E26" s="1076"/>
      <c r="F26" s="1077"/>
      <c r="G26" s="1077"/>
      <c r="H26" s="1077"/>
      <c r="I26" s="1121" t="s">
        <v>13761</v>
      </c>
      <c r="J26" s="1120"/>
      <c r="K26" s="484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69">
        <f t="shared" si="1"/>
        <v>0</v>
      </c>
      <c r="Y26" s="1051"/>
      <c r="AA26" s="1084"/>
      <c r="AB26" s="1085"/>
      <c r="AC26" s="1085"/>
    </row>
    <row r="27" spans="1:31" ht="18.5" thickBot="1">
      <c r="A27" s="1100"/>
      <c r="B27" s="1076"/>
      <c r="C27" s="1077"/>
      <c r="D27" s="1080"/>
      <c r="E27" s="1081"/>
      <c r="F27" s="1082"/>
      <c r="G27" s="1082"/>
      <c r="H27" s="1082"/>
      <c r="I27" s="1059" t="s">
        <v>13768</v>
      </c>
      <c r="J27" s="1060"/>
      <c r="K27" s="1122" t="s">
        <v>13972</v>
      </c>
      <c r="L27" s="1061"/>
      <c r="M27" s="1061"/>
      <c r="N27" s="1061"/>
      <c r="O27" s="1061"/>
      <c r="P27" s="1061"/>
      <c r="Q27" s="1061"/>
      <c r="R27" s="1061"/>
      <c r="S27" s="1061"/>
      <c r="T27" s="1061"/>
      <c r="U27" s="1061"/>
      <c r="V27" s="1061"/>
      <c r="W27" s="1061"/>
      <c r="X27" s="1063">
        <f t="shared" si="1"/>
        <v>1</v>
      </c>
      <c r="Y27" s="1051">
        <f>SUM(X24:X27)</f>
        <v>2</v>
      </c>
      <c r="AA27" s="1084" t="s">
        <v>13698</v>
      </c>
      <c r="AB27" s="1085">
        <v>4</v>
      </c>
      <c r="AC27" s="1085"/>
    </row>
    <row r="28" spans="1:31" ht="18">
      <c r="A28" s="1123" t="s">
        <v>13971</v>
      </c>
      <c r="B28" s="1124"/>
      <c r="C28" s="1125" t="s">
        <v>13689</v>
      </c>
      <c r="D28" s="1123" t="s">
        <v>14465</v>
      </c>
      <c r="E28" s="1124"/>
      <c r="F28" s="1126"/>
      <c r="G28" s="1127"/>
      <c r="H28" s="1128"/>
      <c r="I28" s="1129" t="s">
        <v>14466</v>
      </c>
      <c r="J28" s="1102" t="s">
        <v>14467</v>
      </c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69">
        <f t="shared" si="1"/>
        <v>1</v>
      </c>
      <c r="Y28" s="1088">
        <f>X28</f>
        <v>1</v>
      </c>
      <c r="Z28" s="1052">
        <v>1</v>
      </c>
      <c r="AA28" s="1053"/>
      <c r="AB28" s="1054" t="s">
        <v>13970</v>
      </c>
      <c r="AC28" s="1055"/>
    </row>
    <row r="29" spans="1:31" ht="18">
      <c r="A29" s="1130"/>
      <c r="B29" s="1131"/>
      <c r="C29" s="1132" t="s">
        <v>13969</v>
      </c>
      <c r="D29" s="1133"/>
      <c r="E29" s="1131"/>
      <c r="F29" s="1134" t="s">
        <v>14641</v>
      </c>
      <c r="G29" s="1135"/>
      <c r="H29" s="1107"/>
      <c r="I29" s="1136" t="s">
        <v>13025</v>
      </c>
      <c r="J29" s="1104" t="s">
        <v>13968</v>
      </c>
      <c r="K29" s="1093"/>
      <c r="L29" s="1092"/>
      <c r="M29" s="1092"/>
      <c r="N29" s="1092"/>
      <c r="O29" s="1092"/>
      <c r="P29" s="1092"/>
      <c r="Q29" s="1092"/>
      <c r="R29" s="1092"/>
      <c r="S29" s="1092"/>
      <c r="T29" s="1092"/>
      <c r="U29" s="1092"/>
      <c r="V29" s="1092"/>
      <c r="W29" s="1092"/>
      <c r="X29" s="1094">
        <f t="shared" si="1"/>
        <v>1</v>
      </c>
      <c r="Y29" s="1051"/>
      <c r="Z29" s="1052"/>
      <c r="AA29" s="1053"/>
      <c r="AB29" s="1054"/>
      <c r="AC29" s="1055"/>
    </row>
    <row r="30" spans="1:31" ht="18">
      <c r="A30" s="1130"/>
      <c r="B30" s="1131"/>
      <c r="C30" s="1137"/>
      <c r="D30" s="1133"/>
      <c r="E30" s="1131"/>
      <c r="F30" s="1138"/>
      <c r="G30" s="1139"/>
      <c r="H30" s="1101"/>
      <c r="I30" s="1140" t="s">
        <v>13025</v>
      </c>
      <c r="J30" s="1104"/>
      <c r="K30" s="1079"/>
      <c r="X30" s="1069">
        <f t="shared" ref="X30:X37" si="2">COUNTA(J30:W30)</f>
        <v>0</v>
      </c>
      <c r="Y30" s="1051"/>
      <c r="Z30" s="1052"/>
      <c r="AA30" s="1053"/>
      <c r="AB30" s="1054"/>
      <c r="AC30" s="1055"/>
    </row>
    <row r="31" spans="1:31" ht="18">
      <c r="A31" s="1133"/>
      <c r="B31" s="1131"/>
      <c r="C31" s="1137"/>
      <c r="D31" s="1133"/>
      <c r="E31" s="1131"/>
      <c r="F31" s="1138"/>
      <c r="G31" s="1139"/>
      <c r="H31" s="1101"/>
      <c r="I31" s="1136" t="s">
        <v>13764</v>
      </c>
      <c r="J31" s="1141"/>
      <c r="K31" s="1079"/>
      <c r="X31" s="1069">
        <f t="shared" si="2"/>
        <v>0</v>
      </c>
      <c r="Y31" s="1051"/>
      <c r="Z31" s="1052"/>
      <c r="AA31" s="1053"/>
      <c r="AB31" s="1054"/>
      <c r="AC31" s="1055"/>
    </row>
    <row r="32" spans="1:31" ht="18">
      <c r="A32" s="1133"/>
      <c r="B32" s="1131"/>
      <c r="C32" s="1142"/>
      <c r="D32" s="1133"/>
      <c r="E32" s="1131"/>
      <c r="F32" s="1140"/>
      <c r="G32" s="1143"/>
      <c r="H32" s="1144"/>
      <c r="I32" s="1071" t="s">
        <v>13763</v>
      </c>
      <c r="J32" s="1104"/>
      <c r="K32" s="1098" t="s">
        <v>13967</v>
      </c>
      <c r="L32" s="1098" t="s">
        <v>14156</v>
      </c>
      <c r="M32" s="1098"/>
      <c r="N32" s="1098"/>
      <c r="O32" s="1098"/>
      <c r="P32" s="1098"/>
      <c r="Q32" s="1098"/>
      <c r="R32" s="1098"/>
      <c r="S32" s="1098"/>
      <c r="T32" s="1098"/>
      <c r="U32" s="1098"/>
      <c r="V32" s="1098"/>
      <c r="W32" s="1098"/>
      <c r="X32" s="1099">
        <f t="shared" si="2"/>
        <v>2</v>
      </c>
      <c r="Y32" s="1088">
        <f>SUM(X29:X32)</f>
        <v>3</v>
      </c>
      <c r="Z32" s="1052">
        <v>3</v>
      </c>
      <c r="AA32" s="1053"/>
      <c r="AB32" s="1054"/>
      <c r="AC32" s="1055"/>
    </row>
    <row r="33" spans="1:29" ht="18">
      <c r="A33" s="1133"/>
      <c r="B33" s="1131"/>
      <c r="C33" s="1137"/>
      <c r="D33" s="1133"/>
      <c r="E33" s="1131"/>
      <c r="F33" s="1138" t="s">
        <v>14642</v>
      </c>
      <c r="G33" s="1139"/>
      <c r="H33" s="1101"/>
      <c r="I33" s="1140" t="s">
        <v>13025</v>
      </c>
      <c r="J33" s="1110" t="s">
        <v>13966</v>
      </c>
      <c r="K33" s="1079"/>
      <c r="X33" s="1069">
        <f t="shared" si="2"/>
        <v>1</v>
      </c>
      <c r="Y33" s="1051"/>
      <c r="Z33" s="1052"/>
      <c r="AA33" s="1053"/>
      <c r="AB33" s="1054"/>
      <c r="AC33" s="1055"/>
    </row>
    <row r="34" spans="1:29" ht="18">
      <c r="A34" s="1133"/>
      <c r="B34" s="1131"/>
      <c r="C34" s="1137"/>
      <c r="D34" s="1133"/>
      <c r="E34" s="1131"/>
      <c r="F34" s="1138"/>
      <c r="G34" s="1139"/>
      <c r="H34" s="1101"/>
      <c r="I34" s="1136" t="s">
        <v>13764</v>
      </c>
      <c r="J34" s="1104"/>
      <c r="K34" s="1079" t="s">
        <v>13965</v>
      </c>
      <c r="L34" s="1079" t="s">
        <v>8233</v>
      </c>
      <c r="M34" s="1079" t="s">
        <v>13964</v>
      </c>
      <c r="N34" s="1079" t="s">
        <v>13963</v>
      </c>
      <c r="O34" s="1019" t="s">
        <v>14376</v>
      </c>
      <c r="X34" s="1069">
        <f t="shared" si="2"/>
        <v>5</v>
      </c>
      <c r="Y34" s="1051"/>
      <c r="Z34" s="1052"/>
      <c r="AA34" s="1053"/>
      <c r="AB34" s="1054"/>
      <c r="AC34" s="1055"/>
    </row>
    <row r="35" spans="1:29" ht="18">
      <c r="A35" s="1133"/>
      <c r="B35" s="1131"/>
      <c r="C35" s="1142"/>
      <c r="D35" s="1133"/>
      <c r="E35" s="1131"/>
      <c r="F35" s="1140"/>
      <c r="G35" s="1143"/>
      <c r="H35" s="1144"/>
      <c r="I35" s="1071" t="s">
        <v>6769</v>
      </c>
      <c r="J35" s="1104"/>
      <c r="K35" s="1098"/>
      <c r="L35" s="1098"/>
      <c r="M35" s="1098"/>
      <c r="N35" s="1098"/>
      <c r="O35" s="1098"/>
      <c r="P35" s="1098"/>
      <c r="Q35" s="1098"/>
      <c r="R35" s="1098"/>
      <c r="S35" s="1098"/>
      <c r="T35" s="1098"/>
      <c r="U35" s="1098"/>
      <c r="V35" s="1098"/>
      <c r="W35" s="1098"/>
      <c r="X35" s="1099">
        <f t="shared" si="2"/>
        <v>0</v>
      </c>
      <c r="Y35" s="1088">
        <f>SUM(X33:X35)</f>
        <v>6</v>
      </c>
      <c r="Z35" s="1052">
        <v>6</v>
      </c>
      <c r="AA35" s="1053"/>
      <c r="AB35" s="1054"/>
      <c r="AC35" s="1055"/>
    </row>
    <row r="36" spans="1:29" ht="18">
      <c r="A36" s="1133"/>
      <c r="B36" s="1131"/>
      <c r="C36" s="1137" t="s">
        <v>13962</v>
      </c>
      <c r="D36" s="1133"/>
      <c r="E36" s="1131"/>
      <c r="F36" s="1138" t="s">
        <v>14643</v>
      </c>
      <c r="G36" s="1139"/>
      <c r="H36" s="1101"/>
      <c r="I36" s="1078" t="s">
        <v>13677</v>
      </c>
      <c r="J36" s="1110"/>
      <c r="X36" s="1069">
        <f t="shared" si="2"/>
        <v>0</v>
      </c>
      <c r="Y36" s="1051"/>
      <c r="Z36" s="1052"/>
      <c r="AA36" s="1053"/>
      <c r="AB36" s="1054"/>
      <c r="AC36" s="1055"/>
    </row>
    <row r="37" spans="1:29" ht="18">
      <c r="A37" s="1133"/>
      <c r="B37" s="1131"/>
      <c r="C37" s="1137"/>
      <c r="D37" s="1133"/>
      <c r="E37" s="1131"/>
      <c r="F37" s="1138"/>
      <c r="G37" s="1139"/>
      <c r="H37" s="1101"/>
      <c r="I37" s="1071" t="s">
        <v>13961</v>
      </c>
      <c r="J37" s="1104"/>
      <c r="K37" s="1079" t="s">
        <v>13960</v>
      </c>
      <c r="X37" s="1069">
        <f t="shared" si="2"/>
        <v>1</v>
      </c>
      <c r="Y37" s="1051"/>
      <c r="Z37" s="1052"/>
      <c r="AA37" s="1053"/>
      <c r="AB37" s="1054"/>
      <c r="AC37" s="1055"/>
    </row>
    <row r="38" spans="1:29" ht="18">
      <c r="A38" s="1133"/>
      <c r="B38" s="1131"/>
      <c r="C38" s="1137"/>
      <c r="D38" s="1133"/>
      <c r="E38" s="1131"/>
      <c r="F38" s="1138"/>
      <c r="G38" s="1139"/>
      <c r="H38" s="1101"/>
      <c r="I38" s="1071" t="s">
        <v>13959</v>
      </c>
      <c r="J38" s="1104"/>
      <c r="K38" s="1079"/>
      <c r="X38" s="1069">
        <v>0</v>
      </c>
      <c r="Y38" s="1051"/>
      <c r="Z38" s="1052"/>
      <c r="AA38" s="1053"/>
      <c r="AB38" s="1054"/>
      <c r="AC38" s="1055"/>
    </row>
    <row r="39" spans="1:29" ht="18">
      <c r="A39" s="1133"/>
      <c r="B39" s="1131"/>
      <c r="C39" s="1142"/>
      <c r="D39" s="1133"/>
      <c r="E39" s="1131"/>
      <c r="F39" s="1140"/>
      <c r="G39" s="1143"/>
      <c r="H39" s="1144"/>
      <c r="I39" s="1071" t="s">
        <v>13764</v>
      </c>
      <c r="J39" s="1104"/>
      <c r="K39" s="1098" t="s">
        <v>13958</v>
      </c>
      <c r="L39" s="1098"/>
      <c r="M39" s="1098"/>
      <c r="N39" s="1098"/>
      <c r="O39" s="1098"/>
      <c r="P39" s="1098"/>
      <c r="Q39" s="1098"/>
      <c r="R39" s="1098"/>
      <c r="S39" s="1098"/>
      <c r="T39" s="1098"/>
      <c r="U39" s="1098"/>
      <c r="V39" s="1098"/>
      <c r="W39" s="1098"/>
      <c r="X39" s="1099">
        <f>COUNTA(J39:W39)</f>
        <v>1</v>
      </c>
      <c r="Y39" s="1088">
        <f>SUM(X36:X39)</f>
        <v>2</v>
      </c>
      <c r="Z39" s="1052">
        <v>3</v>
      </c>
      <c r="AA39" s="1145"/>
      <c r="AB39" s="1054"/>
      <c r="AC39" s="1055"/>
    </row>
    <row r="40" spans="1:29" ht="18.5" thickBot="1">
      <c r="A40" s="1133"/>
      <c r="B40" s="1131"/>
      <c r="C40" s="1137"/>
      <c r="D40" s="1133"/>
      <c r="E40" s="1131"/>
      <c r="F40" s="21" t="s">
        <v>14644</v>
      </c>
      <c r="G40" s="1146"/>
      <c r="H40" s="1147"/>
      <c r="I40" s="1136" t="s">
        <v>13955</v>
      </c>
      <c r="J40" s="1148"/>
      <c r="K40" s="1149" t="s">
        <v>13032</v>
      </c>
      <c r="L40" s="1146"/>
      <c r="M40" s="1146"/>
      <c r="N40" s="1146"/>
      <c r="O40" s="1146"/>
      <c r="P40" s="1146"/>
      <c r="Q40" s="1146"/>
      <c r="R40" s="1146"/>
      <c r="S40" s="1146"/>
      <c r="T40" s="1146"/>
      <c r="U40" s="1146"/>
      <c r="V40" s="1146"/>
      <c r="W40" s="1146"/>
      <c r="X40" s="1099">
        <f>COUNTA(J40:W40)</f>
        <v>1</v>
      </c>
      <c r="Y40" s="1088">
        <f>X40</f>
        <v>1</v>
      </c>
      <c r="Z40" s="1052">
        <v>1</v>
      </c>
      <c r="AA40" s="1145"/>
      <c r="AB40" s="1054"/>
      <c r="AC40" s="1055"/>
    </row>
    <row r="41" spans="1:29" ht="18.5" thickBot="1">
      <c r="A41" s="1150"/>
      <c r="B41" s="1151"/>
      <c r="C41" s="1152" t="s">
        <v>13939</v>
      </c>
      <c r="D41" s="1150"/>
      <c r="E41" s="1151"/>
      <c r="F41" s="1153" t="s">
        <v>13939</v>
      </c>
      <c r="G41" s="1154"/>
      <c r="H41" s="1154"/>
      <c r="I41" s="1155"/>
      <c r="J41" s="1156"/>
      <c r="K41" s="1061"/>
      <c r="L41" s="1061"/>
      <c r="M41" s="1061"/>
      <c r="N41" s="1061"/>
      <c r="O41" s="1061"/>
      <c r="P41" s="1061"/>
      <c r="Q41" s="1061"/>
      <c r="R41" s="1061"/>
      <c r="S41" s="1061"/>
      <c r="T41" s="1061"/>
      <c r="U41" s="1061"/>
      <c r="V41" s="1061"/>
      <c r="W41" s="1061"/>
      <c r="X41" s="1063"/>
      <c r="Y41" s="1083">
        <f>Y40+Y39+Y35+Y32+Y28</f>
        <v>13</v>
      </c>
      <c r="Z41" s="1052"/>
      <c r="AA41" s="1085" t="s">
        <v>13938</v>
      </c>
      <c r="AB41" s="1085">
        <v>13</v>
      </c>
      <c r="AC41" s="1157"/>
    </row>
    <row r="42" spans="1:29" ht="18">
      <c r="A42" s="1158"/>
      <c r="B42" s="1159"/>
      <c r="C42" s="1160" t="s">
        <v>13957</v>
      </c>
      <c r="D42" s="1161" t="s">
        <v>13956</v>
      </c>
      <c r="E42" s="1161"/>
      <c r="F42" s="1162"/>
      <c r="G42" s="1161"/>
      <c r="H42" s="1161"/>
      <c r="I42" s="1047" t="s">
        <v>13682</v>
      </c>
      <c r="J42" s="1110" t="s">
        <v>13681</v>
      </c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69">
        <f t="shared" ref="X42:X66" si="3">COUNTA(J42:W42)</f>
        <v>1</v>
      </c>
      <c r="Y42" s="1163"/>
      <c r="Z42" s="1052"/>
      <c r="AA42" s="1053"/>
      <c r="AB42" s="1054"/>
      <c r="AC42" s="1055"/>
    </row>
    <row r="43" spans="1:29" ht="18.75" customHeight="1">
      <c r="A43" s="1158"/>
      <c r="B43" s="1159"/>
      <c r="C43" s="1041"/>
      <c r="D43" s="1164"/>
      <c r="E43" s="1164"/>
      <c r="F43" s="1165"/>
      <c r="G43" s="1166"/>
      <c r="H43" s="1166"/>
      <c r="I43" s="1071" t="s">
        <v>1558</v>
      </c>
      <c r="J43" s="1104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69">
        <f>COUNTA(J43:W43)</f>
        <v>0</v>
      </c>
      <c r="Y43" s="1051"/>
      <c r="Z43" s="1052"/>
      <c r="AA43" s="1053"/>
      <c r="AB43" s="1054"/>
      <c r="AC43" s="1055"/>
    </row>
    <row r="44" spans="1:29" ht="18.75" customHeight="1" thickBot="1">
      <c r="A44" s="1158"/>
      <c r="B44" s="1159"/>
      <c r="C44" s="1041"/>
      <c r="D44" s="1164"/>
      <c r="E44" s="1164"/>
      <c r="F44" s="2162" t="s">
        <v>15005</v>
      </c>
      <c r="G44" s="2163"/>
      <c r="H44" s="2164"/>
      <c r="I44" s="1121" t="s">
        <v>15098</v>
      </c>
      <c r="J44" s="1352" t="s">
        <v>14970</v>
      </c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69">
        <f t="shared" si="3"/>
        <v>1</v>
      </c>
      <c r="Y44" s="1214"/>
      <c r="Z44" s="1052"/>
      <c r="AA44" s="1053"/>
      <c r="AB44" s="1054"/>
      <c r="AC44" s="1055"/>
    </row>
    <row r="45" spans="1:29" ht="18.5" thickBot="1">
      <c r="A45" s="1158"/>
      <c r="B45" s="1159"/>
      <c r="C45" s="1167"/>
      <c r="D45" s="1168"/>
      <c r="E45" s="1168"/>
      <c r="F45" s="2250"/>
      <c r="G45" s="2251"/>
      <c r="H45" s="2252"/>
      <c r="I45" s="1059" t="s">
        <v>15099</v>
      </c>
      <c r="J45" s="18"/>
      <c r="K45" s="1019" t="s">
        <v>15097</v>
      </c>
      <c r="L45" s="1061"/>
      <c r="M45" s="1061"/>
      <c r="N45" s="1061"/>
      <c r="O45" s="1061"/>
      <c r="P45" s="1061"/>
      <c r="Q45" s="1061"/>
      <c r="R45" s="1061"/>
      <c r="S45" s="1061"/>
      <c r="T45" s="1061"/>
      <c r="U45" s="1061"/>
      <c r="V45" s="1061"/>
      <c r="W45" s="1061"/>
      <c r="X45" s="1169">
        <f>COUNTA(J45:W45)</f>
        <v>1</v>
      </c>
      <c r="Y45" s="1083">
        <f>SUM(X42:X45)</f>
        <v>3</v>
      </c>
      <c r="Z45" s="1052"/>
      <c r="AA45" s="1085" t="s">
        <v>13938</v>
      </c>
      <c r="AB45" s="1085">
        <v>3</v>
      </c>
      <c r="AC45" s="1055"/>
    </row>
    <row r="46" spans="1:29" ht="18.5" thickTop="1">
      <c r="A46" s="1158"/>
      <c r="B46" s="1159"/>
      <c r="C46" s="1041" t="s">
        <v>13954</v>
      </c>
      <c r="D46" s="1162" t="s">
        <v>13953</v>
      </c>
      <c r="E46" s="1161"/>
      <c r="F46" s="2253"/>
      <c r="G46" s="2254"/>
      <c r="H46" s="2255"/>
      <c r="I46" s="1170" t="s">
        <v>13686</v>
      </c>
      <c r="J46" s="1048" t="s">
        <v>13685</v>
      </c>
      <c r="K46" s="1171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172">
        <f t="shared" si="3"/>
        <v>1</v>
      </c>
      <c r="Y46" s="1051"/>
      <c r="Z46" s="1052"/>
      <c r="AA46" s="1053"/>
      <c r="AB46" s="1054"/>
      <c r="AC46" s="1055"/>
    </row>
    <row r="47" spans="1:29" ht="18">
      <c r="A47" s="1158"/>
      <c r="B47" s="1159"/>
      <c r="C47" s="1041"/>
      <c r="D47" s="1173"/>
      <c r="E47" s="1164"/>
      <c r="F47" s="2256"/>
      <c r="G47" s="2257"/>
      <c r="H47" s="2258"/>
      <c r="I47" s="1071" t="s">
        <v>15004</v>
      </c>
      <c r="J47" s="1074"/>
      <c r="X47" s="1069">
        <f t="shared" si="3"/>
        <v>0</v>
      </c>
      <c r="Y47" s="1051"/>
      <c r="Z47" s="1052"/>
      <c r="AA47" s="1053"/>
      <c r="AB47" s="1054"/>
      <c r="AC47" s="1055"/>
    </row>
    <row r="48" spans="1:29" ht="18">
      <c r="A48" s="1158"/>
      <c r="B48" s="1159"/>
      <c r="C48" s="1041"/>
      <c r="D48" s="1173"/>
      <c r="E48" s="1164"/>
      <c r="F48" s="2162" t="s">
        <v>15002</v>
      </c>
      <c r="G48" s="2163"/>
      <c r="H48" s="2164"/>
      <c r="I48" s="1071" t="s">
        <v>13025</v>
      </c>
      <c r="J48" s="1104" t="s">
        <v>13952</v>
      </c>
      <c r="K48" s="1174"/>
      <c r="X48" s="1069">
        <f>COUNTA(J48:W48)</f>
        <v>1</v>
      </c>
      <c r="Y48" s="1051"/>
      <c r="Z48" s="1052"/>
      <c r="AA48" s="1053"/>
      <c r="AB48" s="1054"/>
      <c r="AC48" s="1055"/>
    </row>
    <row r="49" spans="1:29" ht="18">
      <c r="A49" s="1158"/>
      <c r="B49" s="1159"/>
      <c r="C49" s="1041"/>
      <c r="D49" s="1173"/>
      <c r="E49" s="1164"/>
      <c r="F49" s="2165"/>
      <c r="G49" s="2166"/>
      <c r="H49" s="2167"/>
      <c r="I49" s="1071" t="s">
        <v>13761</v>
      </c>
      <c r="J49" s="1104"/>
      <c r="K49" s="1174" t="s">
        <v>13951</v>
      </c>
      <c r="X49" s="1069">
        <f t="shared" si="3"/>
        <v>1</v>
      </c>
      <c r="Y49" s="1051"/>
      <c r="Z49" s="1052"/>
      <c r="AA49" s="1053"/>
      <c r="AB49" s="1054"/>
      <c r="AC49" s="1055"/>
    </row>
    <row r="50" spans="1:29" ht="18">
      <c r="A50" s="1158"/>
      <c r="B50" s="1159"/>
      <c r="C50" s="1041"/>
      <c r="D50" s="1173"/>
      <c r="E50" s="1164"/>
      <c r="F50" s="2168"/>
      <c r="G50" s="2169"/>
      <c r="H50" s="2170"/>
      <c r="I50" s="1071" t="s">
        <v>13768</v>
      </c>
      <c r="J50" s="1071"/>
      <c r="K50" s="1174" t="s">
        <v>13950</v>
      </c>
      <c r="L50" s="1174"/>
      <c r="M50" s="1175"/>
      <c r="X50" s="1069">
        <f t="shared" si="3"/>
        <v>1</v>
      </c>
      <c r="Y50" s="1051"/>
      <c r="Z50" s="1052"/>
      <c r="AA50" s="1053"/>
      <c r="AB50" s="1054"/>
      <c r="AC50" s="1055"/>
    </row>
    <row r="51" spans="1:29" ht="18">
      <c r="A51" s="1158"/>
      <c r="B51" s="1159"/>
      <c r="C51" s="1041"/>
      <c r="D51" s="1173"/>
      <c r="E51" s="1164"/>
      <c r="F51" s="2162" t="s">
        <v>15003</v>
      </c>
      <c r="G51" s="2163"/>
      <c r="H51" s="2164"/>
      <c r="I51" s="1071" t="s">
        <v>13025</v>
      </c>
      <c r="J51" s="1148" t="s">
        <v>14375</v>
      </c>
      <c r="X51" s="1069">
        <f>COUNTA(J51:W51)</f>
        <v>1</v>
      </c>
      <c r="Y51" s="1051"/>
      <c r="Z51" s="1052"/>
      <c r="AA51" s="1053"/>
      <c r="AB51" s="1054"/>
      <c r="AC51" s="1055"/>
    </row>
    <row r="52" spans="1:29" ht="18.5" thickBot="1">
      <c r="A52" s="1158"/>
      <c r="B52" s="1159"/>
      <c r="C52" s="1041"/>
      <c r="D52" s="1173"/>
      <c r="E52" s="1164"/>
      <c r="F52" s="2165"/>
      <c r="G52" s="2166"/>
      <c r="H52" s="2167"/>
      <c r="I52" s="1071" t="s">
        <v>13764</v>
      </c>
      <c r="J52" s="1104"/>
      <c r="K52" s="1019" t="s">
        <v>14226</v>
      </c>
      <c r="L52" s="1019" t="s">
        <v>14620</v>
      </c>
      <c r="X52" s="1069">
        <f t="shared" si="3"/>
        <v>2</v>
      </c>
      <c r="Y52" s="1051"/>
      <c r="Z52" s="1052"/>
      <c r="AA52" s="18"/>
      <c r="AB52" s="1054"/>
      <c r="AC52" s="1055"/>
    </row>
    <row r="53" spans="1:29" ht="18.5" thickBot="1">
      <c r="A53" s="1158"/>
      <c r="B53" s="1159"/>
      <c r="C53" s="1041"/>
      <c r="D53" s="1176"/>
      <c r="E53" s="1168"/>
      <c r="F53" s="2250"/>
      <c r="G53" s="2251"/>
      <c r="H53" s="2252"/>
      <c r="I53" s="1177" t="s">
        <v>13949</v>
      </c>
      <c r="J53" s="1178"/>
      <c r="K53" s="1122" t="s">
        <v>13948</v>
      </c>
      <c r="L53" s="1062"/>
      <c r="M53" s="1062"/>
      <c r="N53" s="1062"/>
      <c r="O53" s="1062"/>
      <c r="P53" s="1062"/>
      <c r="Q53" s="1062"/>
      <c r="R53" s="1061"/>
      <c r="S53" s="1062"/>
      <c r="T53" s="1062"/>
      <c r="U53" s="1062"/>
      <c r="V53" s="1062"/>
      <c r="W53" s="1062"/>
      <c r="X53" s="1063">
        <f t="shared" si="3"/>
        <v>1</v>
      </c>
      <c r="Y53" s="1083">
        <f>SUM(X46:X53)</f>
        <v>8</v>
      </c>
      <c r="Z53" s="1052"/>
      <c r="AA53" s="1084" t="s">
        <v>13698</v>
      </c>
      <c r="AB53" s="1085">
        <v>9</v>
      </c>
      <c r="AC53" s="1055"/>
    </row>
    <row r="54" spans="1:29" ht="18">
      <c r="A54" s="1158"/>
      <c r="B54" s="1159"/>
      <c r="C54" s="1160" t="s">
        <v>13947</v>
      </c>
      <c r="D54" s="1161" t="s">
        <v>13946</v>
      </c>
      <c r="E54" s="1161"/>
      <c r="F54" s="1179"/>
      <c r="G54" s="1180"/>
      <c r="H54" s="1181"/>
      <c r="I54" s="1140" t="s">
        <v>14143</v>
      </c>
      <c r="J54" s="1182" t="s">
        <v>14667</v>
      </c>
      <c r="K54" s="1183"/>
      <c r="M54" s="1184"/>
      <c r="X54" s="1069">
        <f>COUNTA(J54:W54)</f>
        <v>1</v>
      </c>
      <c r="Y54" s="1051"/>
      <c r="Z54" s="1052"/>
      <c r="AA54" s="1053"/>
      <c r="AB54" s="1054"/>
      <c r="AC54" s="1055"/>
    </row>
    <row r="55" spans="1:29" ht="18">
      <c r="A55" s="1158"/>
      <c r="B55" s="1159"/>
      <c r="C55" s="1041"/>
      <c r="D55" s="1164"/>
      <c r="E55" s="1164"/>
      <c r="F55" s="2162" t="s">
        <v>15006</v>
      </c>
      <c r="G55" s="2163"/>
      <c r="H55" s="2164"/>
      <c r="I55" s="1140" t="s">
        <v>15100</v>
      </c>
      <c r="J55" s="1182"/>
      <c r="K55" s="1185" t="s">
        <v>15026</v>
      </c>
      <c r="M55" s="1184"/>
      <c r="X55" s="1069">
        <f t="shared" si="3"/>
        <v>1</v>
      </c>
      <c r="Y55" s="1051"/>
      <c r="Z55" s="1052"/>
      <c r="AA55" s="1053"/>
      <c r="AB55" s="1054"/>
      <c r="AC55" s="1055"/>
    </row>
    <row r="56" spans="1:29" ht="18">
      <c r="A56" s="1158"/>
      <c r="B56" s="1159"/>
      <c r="C56" s="1142"/>
      <c r="D56" s="1164"/>
      <c r="E56" s="1164"/>
      <c r="F56" s="2165"/>
      <c r="G56" s="2166"/>
      <c r="H56" s="2167"/>
      <c r="I56" s="1071" t="s">
        <v>13945</v>
      </c>
      <c r="J56" s="1110"/>
      <c r="K56" s="1185" t="s">
        <v>13944</v>
      </c>
      <c r="L56" s="1079"/>
      <c r="M56" s="1079"/>
      <c r="N56" s="1079"/>
      <c r="O56" s="1079"/>
      <c r="P56" s="1079"/>
      <c r="Q56" s="1079"/>
      <c r="R56" s="1079"/>
      <c r="S56" s="1079"/>
      <c r="T56" s="1079"/>
      <c r="U56" s="1079"/>
      <c r="V56" s="1079"/>
      <c r="W56" s="1079"/>
      <c r="X56" s="1069">
        <f t="shared" si="3"/>
        <v>1</v>
      </c>
      <c r="Y56" s="1105"/>
      <c r="Z56" s="1052"/>
      <c r="AA56" s="1053"/>
      <c r="AB56" s="1054"/>
      <c r="AC56" s="1055"/>
    </row>
    <row r="57" spans="1:29" ht="18">
      <c r="A57" s="1158"/>
      <c r="B57" s="1159"/>
      <c r="C57" s="1137"/>
      <c r="D57" s="1164"/>
      <c r="E57" s="1164"/>
      <c r="F57" s="2165"/>
      <c r="G57" s="2166"/>
      <c r="H57" s="2167"/>
      <c r="I57" s="1140" t="s">
        <v>7621</v>
      </c>
      <c r="J57" s="1110"/>
      <c r="K57" s="1185" t="s">
        <v>15019</v>
      </c>
      <c r="M57" s="1079"/>
      <c r="N57" s="1079"/>
      <c r="O57" s="1079"/>
      <c r="P57" s="1079"/>
      <c r="Q57" s="1079"/>
      <c r="R57" s="1079"/>
      <c r="S57" s="1079"/>
      <c r="T57" s="1079"/>
      <c r="U57" s="1079"/>
      <c r="V57" s="1079"/>
      <c r="W57" s="1079"/>
      <c r="X57" s="1069">
        <f t="shared" si="3"/>
        <v>1</v>
      </c>
      <c r="Y57" s="1105"/>
      <c r="Z57" s="1052"/>
      <c r="AA57" s="1053"/>
      <c r="AB57" s="1054"/>
      <c r="AC57" s="1055"/>
    </row>
    <row r="58" spans="1:29" ht="18">
      <c r="A58" s="1158"/>
      <c r="B58" s="1159"/>
      <c r="C58" s="1137"/>
      <c r="D58" s="1164"/>
      <c r="E58" s="1164"/>
      <c r="F58" s="2168"/>
      <c r="G58" s="2169"/>
      <c r="H58" s="2170"/>
      <c r="I58" s="1140" t="s">
        <v>15009</v>
      </c>
      <c r="J58" s="1104"/>
      <c r="K58" s="1183" t="s">
        <v>13941</v>
      </c>
      <c r="L58" s="1174"/>
      <c r="M58" s="1079"/>
      <c r="N58" s="1079"/>
      <c r="O58" s="1079"/>
      <c r="P58" s="1079"/>
      <c r="Q58" s="1079"/>
      <c r="R58" s="1079"/>
      <c r="S58" s="1079"/>
      <c r="T58" s="1079"/>
      <c r="U58" s="1079"/>
      <c r="V58" s="1079"/>
      <c r="W58" s="1079"/>
      <c r="X58" s="1069">
        <f t="shared" si="3"/>
        <v>1</v>
      </c>
      <c r="Y58" s="1051"/>
      <c r="Z58" s="1052"/>
      <c r="AB58" s="1054"/>
      <c r="AC58" s="1055"/>
    </row>
    <row r="59" spans="1:29" ht="18">
      <c r="A59" s="1158"/>
      <c r="B59" s="1159"/>
      <c r="C59" s="1137"/>
      <c r="D59" s="1164"/>
      <c r="E59" s="1164"/>
      <c r="F59" s="2162" t="s">
        <v>15007</v>
      </c>
      <c r="G59" s="2163"/>
      <c r="H59" s="2164"/>
      <c r="I59" s="1140" t="s">
        <v>5065</v>
      </c>
      <c r="J59" s="1104"/>
      <c r="K59" s="1183" t="s">
        <v>15112</v>
      </c>
      <c r="L59" s="18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69">
        <f t="shared" si="3"/>
        <v>1</v>
      </c>
      <c r="Y59" s="1051"/>
      <c r="Z59" s="1052"/>
      <c r="AB59" s="1054"/>
      <c r="AC59" s="1055"/>
    </row>
    <row r="60" spans="1:29" ht="18">
      <c r="A60" s="1158"/>
      <c r="B60" s="1159"/>
      <c r="C60" s="1137"/>
      <c r="D60" s="1164"/>
      <c r="E60" s="1164"/>
      <c r="F60" s="2165"/>
      <c r="G60" s="2166"/>
      <c r="H60" s="2167"/>
      <c r="I60" s="1140" t="s">
        <v>7621</v>
      </c>
      <c r="J60" s="1104"/>
      <c r="K60" s="1185" t="s">
        <v>13942</v>
      </c>
      <c r="L60" s="1174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69">
        <f t="shared" si="3"/>
        <v>1</v>
      </c>
      <c r="Y60" s="1051"/>
      <c r="Z60" s="1052"/>
      <c r="AB60" s="1054"/>
      <c r="AC60" s="1055"/>
    </row>
    <row r="61" spans="1:29" ht="18.5" thickBot="1">
      <c r="A61" s="1158"/>
      <c r="B61" s="1159"/>
      <c r="C61" s="1137"/>
      <c r="D61" s="1164"/>
      <c r="E61" s="1164"/>
      <c r="F61" s="2168"/>
      <c r="G61" s="2169"/>
      <c r="H61" s="2170"/>
      <c r="I61" s="1071" t="s">
        <v>15010</v>
      </c>
      <c r="J61" s="1104"/>
      <c r="K61" s="1183" t="s">
        <v>13940</v>
      </c>
      <c r="L61" s="1174"/>
      <c r="M61" s="1079"/>
      <c r="N61" s="1079"/>
      <c r="O61" s="1079"/>
      <c r="P61" s="1079"/>
      <c r="Q61" s="1079"/>
      <c r="R61" s="1079"/>
      <c r="S61" s="1079"/>
      <c r="T61" s="1079"/>
      <c r="U61" s="1079"/>
      <c r="V61" s="1079"/>
      <c r="W61" s="1079"/>
      <c r="X61" s="1069">
        <f t="shared" si="3"/>
        <v>1</v>
      </c>
      <c r="Y61" s="1051"/>
      <c r="Z61" s="1052"/>
      <c r="AA61" s="1053"/>
      <c r="AB61" s="1054"/>
      <c r="AC61" s="1055"/>
    </row>
    <row r="62" spans="1:29" ht="18.5" thickBot="1">
      <c r="A62" s="1158"/>
      <c r="B62" s="1159"/>
      <c r="C62" s="1137"/>
      <c r="D62" s="1168"/>
      <c r="E62" s="1168"/>
      <c r="F62" s="2235" t="s">
        <v>15008</v>
      </c>
      <c r="G62" s="2236"/>
      <c r="H62" s="2237"/>
      <c r="I62" s="1071" t="s">
        <v>15011</v>
      </c>
      <c r="J62" s="1104"/>
      <c r="K62" s="1183" t="s">
        <v>13943</v>
      </c>
      <c r="L62" s="18"/>
      <c r="M62" s="1079"/>
      <c r="N62" s="1079"/>
      <c r="O62" s="18"/>
      <c r="P62" s="1079"/>
      <c r="Q62" s="1079"/>
      <c r="R62" s="1079"/>
      <c r="S62" s="1079"/>
      <c r="T62" s="1079"/>
      <c r="U62" s="1079"/>
      <c r="V62" s="1079"/>
      <c r="W62" s="1079"/>
      <c r="X62" s="1069">
        <f t="shared" si="3"/>
        <v>1</v>
      </c>
      <c r="Y62" s="1083">
        <f>SUM(X54:X62)</f>
        <v>9</v>
      </c>
      <c r="Z62" s="1052"/>
      <c r="AA62" s="1084" t="s">
        <v>13698</v>
      </c>
      <c r="AB62" s="1085">
        <v>9</v>
      </c>
      <c r="AC62" s="1055"/>
    </row>
    <row r="63" spans="1:29" ht="16.5" customHeight="1" thickBot="1">
      <c r="A63" s="1186"/>
      <c r="B63" s="483" t="s">
        <v>13754</v>
      </c>
      <c r="C63" s="1079"/>
      <c r="D63" s="2288" t="s">
        <v>749</v>
      </c>
      <c r="E63" s="2297" t="s">
        <v>13937</v>
      </c>
      <c r="F63" s="2298"/>
      <c r="G63" s="2298"/>
      <c r="H63" s="2298"/>
      <c r="I63" s="1187" t="s">
        <v>14492</v>
      </c>
      <c r="J63" s="1048" t="s">
        <v>13690</v>
      </c>
      <c r="K63" s="1188"/>
      <c r="L63" s="1189"/>
      <c r="M63" s="1189"/>
      <c r="N63" s="1189"/>
      <c r="O63" s="1189"/>
      <c r="P63" s="1189"/>
      <c r="Q63" s="1189"/>
      <c r="R63" s="1189"/>
      <c r="S63" s="1189"/>
      <c r="T63" s="1189"/>
      <c r="U63" s="1189"/>
      <c r="V63" s="1189"/>
      <c r="W63" s="1189"/>
      <c r="X63" s="1190">
        <f t="shared" si="3"/>
        <v>1</v>
      </c>
      <c r="Y63" s="1083">
        <f>SUM(X63)</f>
        <v>1</v>
      </c>
      <c r="AA63" s="1084" t="s">
        <v>13698</v>
      </c>
      <c r="AB63" s="1085">
        <v>1</v>
      </c>
      <c r="AC63" s="1089"/>
    </row>
    <row r="64" spans="1:29" ht="16.5" customHeight="1" thickBot="1">
      <c r="A64" s="1186"/>
      <c r="B64" s="484"/>
      <c r="C64" s="1079"/>
      <c r="D64" s="2289"/>
      <c r="E64" s="1041" t="s">
        <v>14468</v>
      </c>
      <c r="F64" s="1079"/>
      <c r="G64" s="1079"/>
      <c r="H64" s="1191"/>
      <c r="I64" s="1140" t="s">
        <v>13765</v>
      </c>
      <c r="J64" s="1110"/>
      <c r="K64" s="1096" t="s">
        <v>13936</v>
      </c>
      <c r="L64" s="1096"/>
      <c r="M64" s="1096"/>
      <c r="N64" s="1096"/>
      <c r="O64" s="1096"/>
      <c r="P64" s="1096"/>
      <c r="Q64" s="1096"/>
      <c r="R64" s="1096"/>
      <c r="S64" s="1096"/>
      <c r="T64" s="1096"/>
      <c r="U64" s="1096"/>
      <c r="V64" s="1096"/>
      <c r="W64" s="1096"/>
      <c r="X64" s="1099">
        <f>COUNTA(J64:W64)</f>
        <v>1</v>
      </c>
      <c r="Y64" s="1083">
        <f>SUM(X64)</f>
        <v>1</v>
      </c>
      <c r="AA64" s="1084" t="s">
        <v>13698</v>
      </c>
      <c r="AB64" s="1085">
        <v>1</v>
      </c>
    </row>
    <row r="65" spans="1:29" ht="16.5" customHeight="1" thickBot="1">
      <c r="A65" s="1186"/>
      <c r="B65" s="1192"/>
      <c r="C65" s="1098"/>
      <c r="D65" s="2289"/>
      <c r="E65" s="2290" t="s">
        <v>14588</v>
      </c>
      <c r="F65" s="2291"/>
      <c r="G65" s="2291"/>
      <c r="H65" s="2292"/>
      <c r="I65" s="1078" t="s">
        <v>1405</v>
      </c>
      <c r="J65" s="1110"/>
      <c r="K65" s="1019" t="s">
        <v>14176</v>
      </c>
      <c r="X65" s="1069">
        <f t="shared" si="3"/>
        <v>1</v>
      </c>
      <c r="Y65" s="1051"/>
      <c r="AA65" s="1084"/>
      <c r="AB65" s="1085"/>
      <c r="AC65" s="1085"/>
    </row>
    <row r="66" spans="1:29" ht="16.5" customHeight="1" thickBot="1">
      <c r="A66" s="1186"/>
      <c r="B66" s="1192"/>
      <c r="C66" s="1098"/>
      <c r="D66" s="2289"/>
      <c r="E66" s="2293"/>
      <c r="F66" s="2294"/>
      <c r="G66" s="2294"/>
      <c r="H66" s="2295"/>
      <c r="I66" s="1071" t="s">
        <v>12907</v>
      </c>
      <c r="J66" s="1104"/>
      <c r="X66" s="1099">
        <f t="shared" si="3"/>
        <v>0</v>
      </c>
      <c r="Y66" s="1083">
        <f>SUM(X65:X66)</f>
        <v>1</v>
      </c>
      <c r="AA66" s="1084" t="s">
        <v>13698</v>
      </c>
      <c r="AB66" s="1085">
        <v>6</v>
      </c>
      <c r="AC66" s="1085"/>
    </row>
    <row r="67" spans="1:29" ht="16.5" customHeight="1" thickBot="1">
      <c r="A67" s="1186"/>
      <c r="B67" s="1192"/>
      <c r="C67" s="1098"/>
      <c r="D67" s="2289"/>
      <c r="E67" s="2184" t="s">
        <v>14472</v>
      </c>
      <c r="F67" s="2299" t="s">
        <v>14589</v>
      </c>
      <c r="G67" s="2291"/>
      <c r="H67" s="2292"/>
      <c r="I67" s="1071" t="s">
        <v>14470</v>
      </c>
      <c r="J67" s="1104"/>
      <c r="K67" s="1092"/>
      <c r="L67" s="1092"/>
      <c r="M67" s="1092"/>
      <c r="N67" s="1092"/>
      <c r="O67" s="1092"/>
      <c r="P67" s="1092"/>
      <c r="Q67" s="1092"/>
      <c r="R67" s="1092"/>
      <c r="S67" s="1092"/>
      <c r="T67" s="1092"/>
      <c r="U67" s="1092"/>
      <c r="V67" s="1092"/>
      <c r="W67" s="1092"/>
      <c r="X67" s="1094">
        <f t="shared" ref="X67:X85" si="4">COUNTA(J67:W67)</f>
        <v>0</v>
      </c>
      <c r="Y67" s="1051"/>
      <c r="AA67" s="1084"/>
      <c r="AB67" s="1085"/>
      <c r="AC67" s="1085"/>
    </row>
    <row r="68" spans="1:29" ht="16.5" customHeight="1" thickBot="1">
      <c r="A68" s="1186"/>
      <c r="B68" s="1192"/>
      <c r="C68" s="1098"/>
      <c r="D68" s="2289"/>
      <c r="E68" s="2186"/>
      <c r="F68" s="2293"/>
      <c r="G68" s="2294"/>
      <c r="H68" s="2295"/>
      <c r="I68" s="1071" t="s">
        <v>14473</v>
      </c>
      <c r="J68" s="1104"/>
      <c r="K68" s="1096"/>
      <c r="L68" s="1096"/>
      <c r="M68" s="1096"/>
      <c r="N68" s="1096"/>
      <c r="O68" s="1096"/>
      <c r="P68" s="1096"/>
      <c r="Q68" s="1096"/>
      <c r="R68" s="1096"/>
      <c r="S68" s="1096"/>
      <c r="T68" s="1096"/>
      <c r="U68" s="1096"/>
      <c r="V68" s="1096"/>
      <c r="W68" s="1096"/>
      <c r="X68" s="1099">
        <f>COUNTA(J68:W68)</f>
        <v>0</v>
      </c>
      <c r="Y68" s="1083">
        <f>SUM(X67:X68)</f>
        <v>0</v>
      </c>
      <c r="AA68" s="1084" t="s">
        <v>13698</v>
      </c>
      <c r="AB68" s="1085">
        <v>1</v>
      </c>
      <c r="AC68" s="1085"/>
    </row>
    <row r="69" spans="1:29" ht="16.5" customHeight="1" thickBot="1">
      <c r="A69" s="1186"/>
      <c r="B69" s="1192"/>
      <c r="C69" s="1098"/>
      <c r="D69" s="2289"/>
      <c r="E69" s="2186"/>
      <c r="F69" s="2174" t="s">
        <v>14590</v>
      </c>
      <c r="G69" s="2175"/>
      <c r="H69" s="1193" t="s">
        <v>14598</v>
      </c>
      <c r="I69" s="1071" t="s">
        <v>14591</v>
      </c>
      <c r="J69" s="1104" t="s">
        <v>14592</v>
      </c>
      <c r="K69" s="1194"/>
      <c r="L69" s="1194"/>
      <c r="M69" s="1194"/>
      <c r="N69" s="1194"/>
      <c r="O69" s="1194"/>
      <c r="P69" s="1194"/>
      <c r="Q69" s="1194"/>
      <c r="R69" s="1194"/>
      <c r="S69" s="1194"/>
      <c r="T69" s="1194"/>
      <c r="U69" s="1194"/>
      <c r="V69" s="1194"/>
      <c r="W69" s="1194"/>
      <c r="X69" s="1195">
        <f>COUNTA(J69:W69)</f>
        <v>1</v>
      </c>
      <c r="Y69" s="1083">
        <f>SUM(X69)</f>
        <v>1</v>
      </c>
      <c r="AA69" s="1084" t="s">
        <v>13698</v>
      </c>
      <c r="AB69" s="1085">
        <v>1</v>
      </c>
      <c r="AC69" s="1085"/>
    </row>
    <row r="70" spans="1:29" ht="16.5" customHeight="1" thickBot="1">
      <c r="A70" s="1186"/>
      <c r="B70" s="1192"/>
      <c r="C70" s="1098"/>
      <c r="D70" s="2289"/>
      <c r="E70" s="2186"/>
      <c r="F70" s="2182"/>
      <c r="G70" s="2183"/>
      <c r="H70" s="2296" t="s">
        <v>14512</v>
      </c>
      <c r="I70" s="1078" t="s">
        <v>14473</v>
      </c>
      <c r="J70" s="1110"/>
      <c r="X70" s="1069">
        <f t="shared" si="4"/>
        <v>0</v>
      </c>
      <c r="Y70" s="1051"/>
      <c r="AA70" s="1084"/>
      <c r="AB70" s="1085"/>
      <c r="AC70" s="1085"/>
    </row>
    <row r="71" spans="1:29" ht="16.5" customHeight="1" thickBot="1">
      <c r="A71" s="1186"/>
      <c r="B71" s="1192"/>
      <c r="C71" s="1098"/>
      <c r="D71" s="2289"/>
      <c r="E71" s="2186"/>
      <c r="F71" s="2182"/>
      <c r="G71" s="2183"/>
      <c r="H71" s="2296"/>
      <c r="I71" s="1071" t="s">
        <v>14593</v>
      </c>
      <c r="J71" s="1104"/>
      <c r="K71" s="1196" t="s">
        <v>14594</v>
      </c>
      <c r="L71" s="1096"/>
      <c r="M71" s="1096"/>
      <c r="N71" s="1096"/>
      <c r="O71" s="1096"/>
      <c r="P71" s="1096"/>
      <c r="Q71" s="1096"/>
      <c r="R71" s="1096"/>
      <c r="S71" s="1096"/>
      <c r="T71" s="1096"/>
      <c r="U71" s="1096"/>
      <c r="V71" s="1096"/>
      <c r="W71" s="1096"/>
      <c r="X71" s="1099">
        <f t="shared" si="4"/>
        <v>1</v>
      </c>
      <c r="Y71" s="1083">
        <f>SUM(X70:X71)</f>
        <v>1</v>
      </c>
      <c r="AA71" s="1084" t="s">
        <v>13698</v>
      </c>
      <c r="AB71" s="1085">
        <v>0</v>
      </c>
      <c r="AC71" s="1085"/>
    </row>
    <row r="72" spans="1:29" ht="16.5" customHeight="1">
      <c r="A72" s="1186"/>
      <c r="B72" s="1192"/>
      <c r="C72" s="1098"/>
      <c r="D72" s="2289"/>
      <c r="E72" s="2186"/>
      <c r="F72" s="2182"/>
      <c r="G72" s="2183"/>
      <c r="H72" s="2179" t="s">
        <v>10896</v>
      </c>
      <c r="I72" s="1197" t="s">
        <v>14595</v>
      </c>
      <c r="J72" s="1104" t="s">
        <v>7838</v>
      </c>
      <c r="K72" s="1092"/>
      <c r="L72" s="1198"/>
      <c r="M72" s="1198"/>
      <c r="N72" s="1092"/>
      <c r="O72" s="1092"/>
      <c r="P72" s="1092"/>
      <c r="Q72" s="1092"/>
      <c r="R72" s="1092"/>
      <c r="S72" s="1092"/>
      <c r="T72" s="1092"/>
      <c r="U72" s="1092"/>
      <c r="V72" s="1092"/>
      <c r="W72" s="1092"/>
      <c r="X72" s="1094">
        <f t="shared" si="4"/>
        <v>1</v>
      </c>
      <c r="Y72" s="1051"/>
      <c r="AA72" s="1084"/>
      <c r="AB72" s="1085"/>
      <c r="AC72" s="1085"/>
    </row>
    <row r="73" spans="1:29" ht="16.5" customHeight="1">
      <c r="A73" s="1186"/>
      <c r="B73" s="1192"/>
      <c r="C73" s="1098"/>
      <c r="D73" s="2289"/>
      <c r="E73" s="2186"/>
      <c r="F73" s="2182"/>
      <c r="G73" s="2183"/>
      <c r="H73" s="2179"/>
      <c r="I73" s="1071" t="s">
        <v>5528</v>
      </c>
      <c r="J73" s="1110"/>
      <c r="K73" s="1199" t="s">
        <v>14983</v>
      </c>
      <c r="L73" s="1199"/>
      <c r="M73" s="1199"/>
      <c r="X73" s="1069">
        <f t="shared" si="4"/>
        <v>1</v>
      </c>
      <c r="Y73" s="1051"/>
      <c r="AA73" s="1084"/>
      <c r="AB73" s="1085"/>
      <c r="AC73" s="1085"/>
    </row>
    <row r="74" spans="1:29" ht="16.5" customHeight="1">
      <c r="A74" s="1186"/>
      <c r="B74" s="1192"/>
      <c r="C74" s="1098"/>
      <c r="D74" s="2289"/>
      <c r="E74" s="2186"/>
      <c r="F74" s="2182"/>
      <c r="G74" s="2183"/>
      <c r="H74" s="2179"/>
      <c r="I74" s="1071" t="s">
        <v>13922</v>
      </c>
      <c r="J74" s="1104"/>
      <c r="K74" s="1019" t="s">
        <v>10879</v>
      </c>
      <c r="L74" s="1199"/>
      <c r="M74" s="1199"/>
      <c r="X74" s="1069">
        <f t="shared" si="4"/>
        <v>1</v>
      </c>
      <c r="Y74" s="1051"/>
      <c r="AA74" s="1084"/>
      <c r="AB74" s="1085"/>
      <c r="AC74" s="1085"/>
    </row>
    <row r="75" spans="1:29" ht="16.5" customHeight="1" thickBot="1">
      <c r="A75" s="1186"/>
      <c r="B75" s="1192"/>
      <c r="C75" s="1098"/>
      <c r="D75" s="2289"/>
      <c r="E75" s="2186"/>
      <c r="F75" s="2182"/>
      <c r="G75" s="2183"/>
      <c r="H75" s="2179"/>
      <c r="I75" s="1071" t="s">
        <v>13921</v>
      </c>
      <c r="J75" s="1104"/>
      <c r="K75" s="1019" t="s">
        <v>11142</v>
      </c>
      <c r="L75" s="1019" t="s">
        <v>12205</v>
      </c>
      <c r="M75" s="1019" t="s">
        <v>11144</v>
      </c>
      <c r="O75" s="1027"/>
      <c r="P75" s="1027"/>
      <c r="X75" s="1069">
        <f t="shared" si="4"/>
        <v>3</v>
      </c>
      <c r="Y75" s="1051"/>
      <c r="AA75" s="1084"/>
      <c r="AB75" s="1085"/>
      <c r="AC75" s="1085"/>
    </row>
    <row r="76" spans="1:29" ht="16.5" customHeight="1" thickBot="1">
      <c r="A76" s="1186"/>
      <c r="B76" s="1192"/>
      <c r="C76" s="1098"/>
      <c r="D76" s="2289"/>
      <c r="E76" s="2186"/>
      <c r="F76" s="2182"/>
      <c r="G76" s="2183"/>
      <c r="H76" s="2179"/>
      <c r="I76" s="1071" t="s">
        <v>13920</v>
      </c>
      <c r="J76" s="1104"/>
      <c r="K76" s="1096" t="s">
        <v>13030</v>
      </c>
      <c r="L76" s="1200"/>
      <c r="M76" s="1200"/>
      <c r="N76" s="1096"/>
      <c r="O76" s="1096"/>
      <c r="P76" s="1096"/>
      <c r="Q76" s="1096"/>
      <c r="R76" s="1096"/>
      <c r="S76" s="1096"/>
      <c r="T76" s="1096"/>
      <c r="U76" s="1096"/>
      <c r="V76" s="1096"/>
      <c r="W76" s="1096"/>
      <c r="X76" s="1099">
        <f t="shared" si="4"/>
        <v>1</v>
      </c>
      <c r="Y76" s="1083">
        <f>SUM(X72:X76)</f>
        <v>7</v>
      </c>
      <c r="AA76" s="1084" t="s">
        <v>13698</v>
      </c>
      <c r="AB76" s="1085">
        <v>7</v>
      </c>
      <c r="AC76" s="1085"/>
    </row>
    <row r="77" spans="1:29" ht="16.5" customHeight="1" thickBot="1">
      <c r="A77" s="1186"/>
      <c r="B77" s="1192"/>
      <c r="C77" s="1098"/>
      <c r="D77" s="2289"/>
      <c r="E77" s="2186"/>
      <c r="F77" s="2182"/>
      <c r="G77" s="2183"/>
      <c r="H77" s="2178" t="s">
        <v>13919</v>
      </c>
      <c r="I77" s="1078" t="s">
        <v>5062</v>
      </c>
      <c r="J77" s="1192"/>
      <c r="L77" s="1199"/>
      <c r="M77" s="1199"/>
      <c r="X77" s="1094">
        <f>COUNTA(J77:W77)</f>
        <v>0</v>
      </c>
      <c r="Y77" s="1051"/>
      <c r="AA77" s="1084"/>
      <c r="AB77" s="1085"/>
      <c r="AC77" s="1085"/>
    </row>
    <row r="78" spans="1:29" ht="16.5" customHeight="1" thickBot="1">
      <c r="A78" s="1186"/>
      <c r="B78" s="1192"/>
      <c r="C78" s="1098"/>
      <c r="D78" s="2289"/>
      <c r="E78" s="2188"/>
      <c r="F78" s="2176"/>
      <c r="G78" s="2177"/>
      <c r="H78" s="2179"/>
      <c r="I78" s="1071" t="s">
        <v>729</v>
      </c>
      <c r="J78" s="1192"/>
      <c r="K78" s="1096" t="s">
        <v>11684</v>
      </c>
      <c r="L78" s="1200" t="s">
        <v>15104</v>
      </c>
      <c r="M78" s="1200"/>
      <c r="N78" s="1096"/>
      <c r="O78" s="1096"/>
      <c r="P78" s="1096"/>
      <c r="Q78" s="1096"/>
      <c r="R78" s="1096"/>
      <c r="S78" s="1096"/>
      <c r="T78" s="1096"/>
      <c r="U78" s="1096"/>
      <c r="V78" s="1096"/>
      <c r="W78" s="1096"/>
      <c r="X78" s="1099">
        <f t="shared" si="4"/>
        <v>2</v>
      </c>
      <c r="Y78" s="1083">
        <f>SUM(X77:X78)</f>
        <v>2</v>
      </c>
      <c r="AA78" s="1084" t="s">
        <v>13698</v>
      </c>
      <c r="AB78" s="1085">
        <v>1</v>
      </c>
      <c r="AC78" s="1085"/>
    </row>
    <row r="79" spans="1:29" ht="16.5" customHeight="1">
      <c r="A79" s="1186"/>
      <c r="B79" s="1192"/>
      <c r="C79" s="1098"/>
      <c r="D79" s="2289"/>
      <c r="E79" s="2198" t="s">
        <v>14488</v>
      </c>
      <c r="F79" s="2208" t="s">
        <v>14599</v>
      </c>
      <c r="G79" s="2208"/>
      <c r="H79" s="2208"/>
      <c r="I79" s="1071" t="s">
        <v>15047</v>
      </c>
      <c r="J79" s="1104" t="s">
        <v>14471</v>
      </c>
      <c r="K79" s="1092"/>
      <c r="L79" s="1092"/>
      <c r="M79" s="1092"/>
      <c r="N79" s="1092"/>
      <c r="O79" s="1092"/>
      <c r="P79" s="1092"/>
      <c r="Q79" s="1092"/>
      <c r="R79" s="1092"/>
      <c r="S79" s="1092"/>
      <c r="T79" s="1092"/>
      <c r="U79" s="1092"/>
      <c r="V79" s="1092"/>
      <c r="W79" s="1092"/>
      <c r="X79" s="1094">
        <f t="shared" si="4"/>
        <v>1</v>
      </c>
      <c r="Y79" s="1051"/>
      <c r="AA79" s="1084"/>
      <c r="AB79" s="1085"/>
      <c r="AC79" s="1085"/>
    </row>
    <row r="80" spans="1:29" ht="16.5" customHeight="1">
      <c r="A80" s="1186"/>
      <c r="B80" s="1192"/>
      <c r="C80" s="1098"/>
      <c r="D80" s="2289"/>
      <c r="E80" s="2198"/>
      <c r="F80" s="2198" t="s">
        <v>14601</v>
      </c>
      <c r="G80" s="2198"/>
      <c r="H80" s="2198"/>
      <c r="I80" s="1071" t="s">
        <v>14613</v>
      </c>
      <c r="J80" s="1104"/>
      <c r="K80" s="1019" t="s">
        <v>14612</v>
      </c>
      <c r="L80" s="1019" t="s">
        <v>15081</v>
      </c>
      <c r="X80" s="1069">
        <f t="shared" si="4"/>
        <v>2</v>
      </c>
      <c r="Y80" s="1051"/>
      <c r="AA80" s="1084"/>
      <c r="AB80" s="1085"/>
      <c r="AC80" s="1085"/>
    </row>
    <row r="81" spans="1:29" ht="16.5" customHeight="1">
      <c r="A81" s="1186"/>
      <c r="B81" s="1192"/>
      <c r="C81" s="1098"/>
      <c r="D81" s="2289"/>
      <c r="E81" s="2198"/>
      <c r="F81" s="2198"/>
      <c r="G81" s="2198"/>
      <c r="H81" s="2198"/>
      <c r="I81" s="1071" t="s">
        <v>14614</v>
      </c>
      <c r="J81" s="1104"/>
      <c r="K81" s="1019" t="s">
        <v>14611</v>
      </c>
      <c r="X81" s="1069">
        <f t="shared" si="4"/>
        <v>1</v>
      </c>
      <c r="Y81" s="1051"/>
      <c r="AA81" s="1084"/>
      <c r="AB81" s="1085"/>
      <c r="AC81" s="1085"/>
    </row>
    <row r="82" spans="1:29" ht="16.5" customHeight="1" thickBot="1">
      <c r="A82" s="1186"/>
      <c r="B82" s="1192"/>
      <c r="C82" s="1098"/>
      <c r="D82" s="2289"/>
      <c r="E82" s="2198"/>
      <c r="F82" s="2198"/>
      <c r="G82" s="2198"/>
      <c r="H82" s="2198"/>
      <c r="I82" s="1071" t="s">
        <v>14669</v>
      </c>
      <c r="J82" s="1104"/>
      <c r="K82" s="1019" t="s">
        <v>12894</v>
      </c>
      <c r="X82" s="1069">
        <f t="shared" si="4"/>
        <v>1</v>
      </c>
      <c r="Y82" s="1051"/>
      <c r="AA82" s="1084"/>
      <c r="AB82" s="1085"/>
      <c r="AC82" s="1085"/>
    </row>
    <row r="83" spans="1:29" ht="17.25" customHeight="1">
      <c r="A83" s="1201" t="s">
        <v>13935</v>
      </c>
      <c r="B83" s="1202" t="s">
        <v>13684</v>
      </c>
      <c r="C83" s="1203"/>
      <c r="D83" s="2289"/>
      <c r="E83" s="2198"/>
      <c r="F83" s="2198"/>
      <c r="G83" s="2198"/>
      <c r="H83" s="2198"/>
      <c r="I83" s="1071" t="s">
        <v>14474</v>
      </c>
      <c r="J83" s="1104"/>
      <c r="K83" s="1019" t="s">
        <v>5415</v>
      </c>
      <c r="L83" s="1199"/>
      <c r="M83" s="119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69">
        <f t="shared" si="4"/>
        <v>1</v>
      </c>
      <c r="Y83" s="1051"/>
      <c r="Z83" s="1052"/>
      <c r="AA83" s="1053"/>
      <c r="AB83" s="1054"/>
      <c r="AC83" s="1055"/>
    </row>
    <row r="84" spans="1:29" ht="17.25" customHeight="1" thickBot="1">
      <c r="A84" s="1186"/>
      <c r="B84" s="1204"/>
      <c r="D84" s="2289"/>
      <c r="E84" s="2198"/>
      <c r="F84" s="2198"/>
      <c r="G84" s="2198"/>
      <c r="H84" s="2198"/>
      <c r="I84" s="1071" t="s">
        <v>14481</v>
      </c>
      <c r="J84" s="1104"/>
      <c r="K84" s="1205" t="s">
        <v>11892</v>
      </c>
      <c r="L84" s="1199"/>
      <c r="M84" s="1199"/>
      <c r="N84" s="1079"/>
      <c r="O84" s="1079"/>
      <c r="P84" s="1079"/>
      <c r="Q84" s="1079"/>
      <c r="R84" s="1079"/>
      <c r="S84" s="1079"/>
      <c r="T84" s="1079"/>
      <c r="U84" s="1079"/>
      <c r="V84" s="1079"/>
      <c r="W84" s="1079"/>
      <c r="X84" s="1069">
        <f t="shared" si="4"/>
        <v>1</v>
      </c>
      <c r="Y84" s="1051"/>
      <c r="Z84" s="1052"/>
      <c r="AA84" s="1053"/>
      <c r="AB84" s="1054"/>
      <c r="AC84" s="1055"/>
    </row>
    <row r="85" spans="1:29" ht="17.25" customHeight="1" thickBot="1">
      <c r="A85" s="1186"/>
      <c r="B85" s="1204"/>
      <c r="D85" s="2289"/>
      <c r="E85" s="2198"/>
      <c r="F85" s="2198"/>
      <c r="G85" s="2198"/>
      <c r="H85" s="2198"/>
      <c r="I85" s="1071" t="s">
        <v>14596</v>
      </c>
      <c r="J85" s="1104"/>
      <c r="K85" s="1206" t="s">
        <v>13934</v>
      </c>
      <c r="L85" s="1200"/>
      <c r="M85" s="1200"/>
      <c r="N85" s="1098"/>
      <c r="O85" s="1098"/>
      <c r="P85" s="1098"/>
      <c r="Q85" s="1098"/>
      <c r="R85" s="1098"/>
      <c r="S85" s="1098"/>
      <c r="T85" s="1098"/>
      <c r="U85" s="1098"/>
      <c r="V85" s="1098"/>
      <c r="W85" s="1098"/>
      <c r="X85" s="1099">
        <f t="shared" si="4"/>
        <v>1</v>
      </c>
      <c r="Y85" s="1083">
        <f>SUM(X79:X85)</f>
        <v>8</v>
      </c>
      <c r="Z85" s="1052"/>
      <c r="AA85" s="1084" t="s">
        <v>13698</v>
      </c>
      <c r="AB85" s="1085">
        <v>4</v>
      </c>
      <c r="AC85" s="1085"/>
    </row>
    <row r="86" spans="1:29" ht="18.75" customHeight="1" thickBot="1">
      <c r="A86" s="1186"/>
      <c r="B86" s="1207"/>
      <c r="C86" s="1138"/>
      <c r="D86" s="2289"/>
      <c r="E86" s="2198"/>
      <c r="F86" s="2190" t="s">
        <v>14600</v>
      </c>
      <c r="G86" s="2192" t="s">
        <v>14602</v>
      </c>
      <c r="H86" s="2193"/>
      <c r="I86" s="2194"/>
      <c r="J86" s="1020" t="s">
        <v>13678</v>
      </c>
      <c r="K86" s="1208"/>
      <c r="L86" s="1209"/>
      <c r="M86" s="1210"/>
      <c r="N86" s="1209"/>
      <c r="O86" s="1209"/>
      <c r="P86" s="1209"/>
      <c r="Q86" s="1209"/>
      <c r="R86" s="1209"/>
      <c r="S86" s="1146"/>
      <c r="T86" s="1146"/>
      <c r="U86" s="1146"/>
      <c r="V86" s="1146"/>
      <c r="W86" s="1146"/>
      <c r="X86" s="1195">
        <f>COUNTA(J86:W86)</f>
        <v>1</v>
      </c>
      <c r="Y86" s="1083">
        <f>SUM(X86)</f>
        <v>1</v>
      </c>
      <c r="AA86" s="1084" t="s">
        <v>13698</v>
      </c>
      <c r="AB86" s="1085">
        <v>1</v>
      </c>
      <c r="AC86" s="1085"/>
    </row>
    <row r="87" spans="1:29" ht="18.75" customHeight="1">
      <c r="A87" s="1186"/>
      <c r="B87" s="1207"/>
      <c r="C87" s="1138"/>
      <c r="D87" s="2289"/>
      <c r="E87" s="2198"/>
      <c r="F87" s="2191"/>
      <c r="G87" s="2174" t="s">
        <v>3149</v>
      </c>
      <c r="H87" s="2175"/>
      <c r="I87" s="1071" t="s">
        <v>14421</v>
      </c>
      <c r="J87" s="1104"/>
      <c r="L87" s="1211"/>
      <c r="M87" s="1212"/>
      <c r="N87" s="1211"/>
      <c r="O87" s="1211"/>
      <c r="P87" s="1211"/>
      <c r="Q87" s="1211"/>
      <c r="R87" s="1211"/>
      <c r="S87" s="1079"/>
      <c r="T87" s="1079"/>
      <c r="U87" s="1079"/>
      <c r="V87" s="1079"/>
      <c r="W87" s="1079"/>
      <c r="X87" s="1094">
        <f t="shared" ref="X87:X96" si="5">COUNTA(J87:W87)</f>
        <v>0</v>
      </c>
      <c r="Y87" s="1051"/>
      <c r="AA87" s="1084"/>
      <c r="AB87" s="1085"/>
      <c r="AC87" s="1089"/>
    </row>
    <row r="88" spans="1:29" ht="18">
      <c r="A88" s="1186"/>
      <c r="B88" s="1207"/>
      <c r="C88" s="1138"/>
      <c r="D88" s="2289"/>
      <c r="E88" s="2198"/>
      <c r="F88" s="2191"/>
      <c r="G88" s="2182"/>
      <c r="H88" s="2183"/>
      <c r="I88" s="1071" t="s">
        <v>13933</v>
      </c>
      <c r="J88" s="1104"/>
      <c r="K88" s="1019" t="s">
        <v>13932</v>
      </c>
      <c r="L88" s="1019" t="s">
        <v>14993</v>
      </c>
      <c r="M88" s="1019" t="s">
        <v>15021</v>
      </c>
      <c r="N88" s="1019" t="s">
        <v>15111</v>
      </c>
      <c r="O88" s="1079"/>
      <c r="P88" s="1079"/>
      <c r="Q88" s="1079"/>
      <c r="R88" s="1185"/>
      <c r="S88" s="1079"/>
      <c r="T88" s="1079"/>
      <c r="U88" s="1079"/>
      <c r="V88" s="1079"/>
      <c r="W88" s="1079"/>
      <c r="X88" s="1069">
        <f>COUNTA(J88:W88)</f>
        <v>4</v>
      </c>
      <c r="Y88" s="1051"/>
      <c r="AA88" s="1084"/>
      <c r="AB88" s="1085"/>
      <c r="AC88" s="1085"/>
    </row>
    <row r="89" spans="1:29" ht="18">
      <c r="A89" s="1186"/>
      <c r="B89" s="1207"/>
      <c r="C89" s="1139"/>
      <c r="D89" s="2289"/>
      <c r="E89" s="2198"/>
      <c r="F89" s="2191"/>
      <c r="G89" s="2182"/>
      <c r="H89" s="2183"/>
      <c r="I89" s="1213" t="s">
        <v>2285</v>
      </c>
      <c r="J89" s="1104"/>
      <c r="K89" s="1019" t="s">
        <v>14917</v>
      </c>
      <c r="L89" s="1019" t="s">
        <v>13612</v>
      </c>
      <c r="X89" s="1069">
        <f t="shared" si="5"/>
        <v>2</v>
      </c>
      <c r="Y89" s="1051"/>
      <c r="AA89" s="1084"/>
      <c r="AB89" s="1085"/>
      <c r="AC89" s="1085"/>
    </row>
    <row r="90" spans="1:29" ht="18">
      <c r="A90" s="1186"/>
      <c r="B90" s="1207"/>
      <c r="C90" s="1139"/>
      <c r="D90" s="2289"/>
      <c r="E90" s="2198"/>
      <c r="F90" s="2191"/>
      <c r="G90" s="2182"/>
      <c r="H90" s="2183"/>
      <c r="I90" s="1071" t="s">
        <v>13918</v>
      </c>
      <c r="J90" s="1104"/>
      <c r="K90" s="1019" t="s">
        <v>15092</v>
      </c>
      <c r="L90" s="18"/>
      <c r="M90" s="18"/>
      <c r="N90" s="18"/>
      <c r="X90" s="1069">
        <f t="shared" si="5"/>
        <v>1</v>
      </c>
      <c r="Y90" s="1051"/>
      <c r="AA90" s="1084"/>
      <c r="AB90" s="1085"/>
      <c r="AC90" s="1085"/>
    </row>
    <row r="91" spans="1:29" ht="18">
      <c r="A91" s="1186"/>
      <c r="B91" s="1207"/>
      <c r="C91" s="1139"/>
      <c r="D91" s="2289"/>
      <c r="E91" s="2198"/>
      <c r="F91" s="2191"/>
      <c r="G91" s="2182"/>
      <c r="H91" s="2183"/>
      <c r="I91" s="1071" t="s">
        <v>13917</v>
      </c>
      <c r="J91" s="1104"/>
      <c r="K91" s="1019" t="s">
        <v>14754</v>
      </c>
      <c r="L91" s="1019" t="s">
        <v>13916</v>
      </c>
      <c r="M91" s="1019" t="s">
        <v>15062</v>
      </c>
      <c r="N91" s="1019" t="s">
        <v>14918</v>
      </c>
      <c r="O91" s="1019" t="s">
        <v>14894</v>
      </c>
      <c r="X91" s="1069">
        <f t="shared" si="5"/>
        <v>5</v>
      </c>
      <c r="Y91" s="1051"/>
      <c r="AA91" s="1084"/>
      <c r="AB91" s="1085"/>
      <c r="AC91" s="1085"/>
    </row>
    <row r="92" spans="1:29" ht="18">
      <c r="A92" s="1186"/>
      <c r="B92" s="1207"/>
      <c r="C92" s="1139"/>
      <c r="D92" s="2289"/>
      <c r="E92" s="2198"/>
      <c r="F92" s="2191"/>
      <c r="G92" s="2182"/>
      <c r="H92" s="2183"/>
      <c r="I92" s="1071" t="s">
        <v>13915</v>
      </c>
      <c r="J92" s="1104"/>
      <c r="K92" s="1019" t="s">
        <v>13300</v>
      </c>
      <c r="M92" s="18"/>
      <c r="N92" s="18"/>
      <c r="X92" s="1069">
        <f t="shared" si="5"/>
        <v>1</v>
      </c>
      <c r="Y92" s="1051"/>
      <c r="AA92" s="1084"/>
      <c r="AB92" s="1085"/>
      <c r="AC92" s="1085"/>
    </row>
    <row r="93" spans="1:29" ht="18">
      <c r="A93" s="1186"/>
      <c r="B93" s="1207"/>
      <c r="C93" s="1139"/>
      <c r="D93" s="2289"/>
      <c r="E93" s="2198"/>
      <c r="F93" s="2191"/>
      <c r="G93" s="2182"/>
      <c r="H93" s="2183"/>
      <c r="I93" s="1071" t="s">
        <v>13914</v>
      </c>
      <c r="J93" s="1104"/>
      <c r="X93" s="1069">
        <f t="shared" si="5"/>
        <v>0</v>
      </c>
      <c r="Y93" s="1051"/>
      <c r="AA93" s="1084"/>
      <c r="AB93" s="1085"/>
      <c r="AC93" s="1085"/>
    </row>
    <row r="94" spans="1:29" ht="18">
      <c r="A94" s="1186"/>
      <c r="B94" s="1207"/>
      <c r="C94" s="1139"/>
      <c r="D94" s="2289"/>
      <c r="E94" s="2198"/>
      <c r="F94" s="2191"/>
      <c r="G94" s="2182"/>
      <c r="H94" s="2183"/>
      <c r="I94" s="1071" t="s">
        <v>7687</v>
      </c>
      <c r="J94" s="1104"/>
      <c r="X94" s="1069">
        <f t="shared" si="5"/>
        <v>0</v>
      </c>
      <c r="Y94" s="1051"/>
      <c r="AA94" s="1084"/>
      <c r="AB94" s="1085"/>
      <c r="AC94" s="1085"/>
    </row>
    <row r="95" spans="1:29" ht="18.5" thickBot="1">
      <c r="A95" s="1186"/>
      <c r="B95" s="1207"/>
      <c r="C95" s="1139"/>
      <c r="D95" s="2289"/>
      <c r="E95" s="2198"/>
      <c r="F95" s="2191"/>
      <c r="G95" s="2182"/>
      <c r="H95" s="2183"/>
      <c r="I95" s="1071" t="s">
        <v>1405</v>
      </c>
      <c r="J95" s="1104"/>
      <c r="X95" s="1069">
        <f t="shared" si="5"/>
        <v>0</v>
      </c>
      <c r="Y95" s="1051"/>
      <c r="AA95" s="1084"/>
      <c r="AB95" s="1085"/>
      <c r="AC95" s="1085"/>
    </row>
    <row r="96" spans="1:29" ht="18.5" thickBot="1">
      <c r="A96" s="1186"/>
      <c r="B96" s="1207"/>
      <c r="C96" s="1139"/>
      <c r="D96" s="2289"/>
      <c r="E96" s="2198"/>
      <c r="F96" s="2191"/>
      <c r="G96" s="2176"/>
      <c r="H96" s="2177"/>
      <c r="I96" s="1071" t="s">
        <v>832</v>
      </c>
      <c r="J96" s="1148"/>
      <c r="K96" s="1096" t="s">
        <v>12037</v>
      </c>
      <c r="L96" s="1096"/>
      <c r="M96" s="1096"/>
      <c r="N96" s="1096"/>
      <c r="O96" s="1096"/>
      <c r="P96" s="1096"/>
      <c r="Q96" s="1096"/>
      <c r="R96" s="1096"/>
      <c r="S96" s="1096"/>
      <c r="T96" s="1096"/>
      <c r="U96" s="1096"/>
      <c r="V96" s="1096"/>
      <c r="W96" s="1096"/>
      <c r="X96" s="1099">
        <f t="shared" si="5"/>
        <v>1</v>
      </c>
      <c r="Y96" s="1083">
        <f>SUM(X87:X96)</f>
        <v>14</v>
      </c>
      <c r="AA96" s="1084" t="s">
        <v>13698</v>
      </c>
      <c r="AB96" s="1085">
        <v>9</v>
      </c>
      <c r="AC96" s="1085"/>
    </row>
    <row r="97" spans="1:29" ht="18">
      <c r="A97" s="1186"/>
      <c r="B97" s="1207"/>
      <c r="C97" s="1139"/>
      <c r="D97" s="2289"/>
      <c r="E97" s="2198"/>
      <c r="F97" s="2191"/>
      <c r="G97" s="2184" t="s">
        <v>14610</v>
      </c>
      <c r="H97" s="2185"/>
      <c r="I97" s="1071" t="s">
        <v>1073</v>
      </c>
      <c r="J97" s="1148"/>
      <c r="K97" s="1206" t="s">
        <v>14985</v>
      </c>
      <c r="X97" s="1069">
        <f>COUNTA(J97:W97)</f>
        <v>1</v>
      </c>
      <c r="Y97" s="1214"/>
      <c r="AA97" s="1084"/>
      <c r="AB97" s="1085"/>
      <c r="AC97" s="1085"/>
    </row>
    <row r="98" spans="1:29" ht="18.75" customHeight="1" thickBot="1">
      <c r="A98" s="1186"/>
      <c r="B98" s="1207"/>
      <c r="C98" s="1138"/>
      <c r="D98" s="2289"/>
      <c r="E98" s="2198"/>
      <c r="F98" s="2191"/>
      <c r="G98" s="2186"/>
      <c r="H98" s="2187"/>
      <c r="I98" s="1215" t="s">
        <v>13739</v>
      </c>
      <c r="J98" s="1104"/>
      <c r="K98" s="1019" t="s">
        <v>15091</v>
      </c>
      <c r="L98" s="1019" t="s">
        <v>15119</v>
      </c>
      <c r="M98" s="1019" t="s">
        <v>15080</v>
      </c>
      <c r="N98" s="1019" t="s">
        <v>15083</v>
      </c>
      <c r="R98" s="1185"/>
      <c r="X98" s="1069">
        <f>COUNTA(J98:W98)</f>
        <v>4</v>
      </c>
      <c r="Y98" s="1051"/>
      <c r="AA98" s="1084"/>
      <c r="AB98" s="1085"/>
      <c r="AC98" s="1085"/>
    </row>
    <row r="99" spans="1:29" ht="16.5" customHeight="1" thickBot="1">
      <c r="A99" s="1186"/>
      <c r="B99" s="1111"/>
      <c r="C99" s="1079"/>
      <c r="D99" s="2289"/>
      <c r="E99" s="2198"/>
      <c r="F99" s="2191"/>
      <c r="G99" s="2188"/>
      <c r="H99" s="2189"/>
      <c r="I99" s="1215" t="s">
        <v>14482</v>
      </c>
      <c r="J99" s="1074"/>
      <c r="K99" s="1096" t="s">
        <v>14971</v>
      </c>
      <c r="L99" s="1200"/>
      <c r="M99" s="1200"/>
      <c r="N99" s="1096"/>
      <c r="O99" s="1096"/>
      <c r="P99" s="1096"/>
      <c r="Q99" s="1096"/>
      <c r="R99" s="1096"/>
      <c r="S99" s="1096"/>
      <c r="T99" s="1096"/>
      <c r="U99" s="1096"/>
      <c r="V99" s="1096"/>
      <c r="W99" s="1096"/>
      <c r="X99" s="1099">
        <f t="shared" ref="X99:X104" si="6">COUNTA(J99:W99)</f>
        <v>1</v>
      </c>
      <c r="Y99" s="1083">
        <f>SUM(X97:X99)</f>
        <v>6</v>
      </c>
      <c r="AA99" s="1084" t="s">
        <v>13698</v>
      </c>
      <c r="AB99" s="1085">
        <v>9</v>
      </c>
      <c r="AC99" s="1085"/>
    </row>
    <row r="100" spans="1:29" ht="16.5" customHeight="1" thickBot="1">
      <c r="A100" s="1186"/>
      <c r="B100" s="1111"/>
      <c r="C100" s="1079"/>
      <c r="D100" s="2289"/>
      <c r="E100" s="2198"/>
      <c r="F100" s="2171" t="s">
        <v>14603</v>
      </c>
      <c r="G100" s="2208" t="s">
        <v>14597</v>
      </c>
      <c r="H100" s="2208"/>
      <c r="I100" s="2208"/>
      <c r="J100" s="1216"/>
      <c r="K100" s="1194"/>
      <c r="L100" s="1217"/>
      <c r="M100" s="1217"/>
      <c r="N100" s="1194"/>
      <c r="O100" s="1194"/>
      <c r="P100" s="1194"/>
      <c r="Q100" s="1194"/>
      <c r="R100" s="1194"/>
      <c r="S100" s="1194"/>
      <c r="T100" s="1194"/>
      <c r="U100" s="1194"/>
      <c r="V100" s="1194"/>
      <c r="W100" s="1194"/>
      <c r="X100" s="1195">
        <f t="shared" si="6"/>
        <v>0</v>
      </c>
      <c r="Y100" s="1218">
        <f>SUM(X100)</f>
        <v>0</v>
      </c>
      <c r="AA100" s="1084" t="s">
        <v>13698</v>
      </c>
      <c r="AB100" s="1085">
        <v>1</v>
      </c>
      <c r="AC100" s="1085"/>
    </row>
    <row r="101" spans="1:29" ht="18.75" customHeight="1">
      <c r="A101" s="1186"/>
      <c r="B101" s="1207"/>
      <c r="C101" s="1138"/>
      <c r="D101" s="2289"/>
      <c r="E101" s="2198"/>
      <c r="F101" s="2172"/>
      <c r="G101" s="2174" t="s">
        <v>14486</v>
      </c>
      <c r="H101" s="2175"/>
      <c r="I101" s="1071" t="s">
        <v>13931</v>
      </c>
      <c r="J101" s="1219"/>
      <c r="K101" s="1220"/>
      <c r="O101" s="1092"/>
      <c r="P101" s="1092"/>
      <c r="Q101" s="1092"/>
      <c r="R101" s="1092"/>
      <c r="S101" s="1221"/>
      <c r="T101" s="1222"/>
      <c r="U101" s="1092"/>
      <c r="V101" s="1092"/>
      <c r="W101" s="1092"/>
      <c r="X101" s="1069">
        <f t="shared" si="6"/>
        <v>0</v>
      </c>
      <c r="Y101" s="1051"/>
      <c r="Z101" s="1040"/>
      <c r="AA101" s="1084"/>
      <c r="AB101" s="1085"/>
      <c r="AC101" s="1085"/>
    </row>
    <row r="102" spans="1:29" ht="18.75" customHeight="1">
      <c r="A102" s="1186"/>
      <c r="B102" s="1207"/>
      <c r="C102" s="1138"/>
      <c r="D102" s="2289"/>
      <c r="E102" s="2198"/>
      <c r="F102" s="2172"/>
      <c r="G102" s="2182"/>
      <c r="H102" s="2183"/>
      <c r="I102" s="1071" t="s">
        <v>13874</v>
      </c>
      <c r="J102" s="1120"/>
      <c r="K102" s="1223" t="s">
        <v>13930</v>
      </c>
      <c r="L102" s="1223"/>
      <c r="M102" s="1223"/>
      <c r="N102" s="1223"/>
      <c r="O102" s="1223"/>
      <c r="P102" s="1223"/>
      <c r="Q102" s="1223"/>
      <c r="R102" s="1223"/>
      <c r="S102" s="1072"/>
      <c r="T102" s="1072"/>
      <c r="U102" s="1079"/>
      <c r="V102" s="1079"/>
      <c r="W102" s="1079"/>
      <c r="X102" s="1069">
        <f t="shared" si="6"/>
        <v>1</v>
      </c>
      <c r="Y102" s="1051"/>
      <c r="AA102" s="1084"/>
      <c r="AB102" s="1085"/>
      <c r="AC102" s="1085"/>
    </row>
    <row r="103" spans="1:29" ht="18.75" customHeight="1" thickBot="1">
      <c r="A103" s="1186"/>
      <c r="B103" s="1207"/>
      <c r="C103" s="1138"/>
      <c r="D103" s="2289"/>
      <c r="E103" s="2198"/>
      <c r="F103" s="2172"/>
      <c r="G103" s="2182"/>
      <c r="H103" s="2183"/>
      <c r="I103" s="1215" t="s">
        <v>13898</v>
      </c>
      <c r="J103" s="1224"/>
      <c r="K103" s="1223" t="s">
        <v>13929</v>
      </c>
      <c r="L103" s="18"/>
      <c r="M103" s="1223"/>
      <c r="N103" s="1223"/>
      <c r="O103" s="1223"/>
      <c r="P103" s="1223"/>
      <c r="Q103" s="1223"/>
      <c r="R103" s="1223"/>
      <c r="S103" s="1072"/>
      <c r="T103" s="1072"/>
      <c r="U103" s="1079"/>
      <c r="V103" s="1079"/>
      <c r="W103" s="1079"/>
      <c r="X103" s="1069">
        <f t="shared" si="6"/>
        <v>1</v>
      </c>
      <c r="Y103" s="1051"/>
      <c r="AA103" s="1084"/>
      <c r="AB103" s="1085"/>
      <c r="AC103" s="1085"/>
    </row>
    <row r="104" spans="1:29" ht="18.5" thickBot="1">
      <c r="A104" s="1186"/>
      <c r="B104" s="1207"/>
      <c r="C104" s="1138"/>
      <c r="D104" s="2289"/>
      <c r="E104" s="2198"/>
      <c r="F104" s="2172"/>
      <c r="G104" s="2176"/>
      <c r="H104" s="2177"/>
      <c r="I104" s="1071" t="s">
        <v>13739</v>
      </c>
      <c r="J104" s="1120"/>
      <c r="K104" s="1223" t="s">
        <v>13928</v>
      </c>
      <c r="L104" s="1223" t="s">
        <v>13927</v>
      </c>
      <c r="M104" s="1223" t="s">
        <v>13042</v>
      </c>
      <c r="N104" s="1079" t="s">
        <v>13926</v>
      </c>
      <c r="O104" s="1079" t="s">
        <v>13925</v>
      </c>
      <c r="R104" s="1079"/>
      <c r="S104" s="1072"/>
      <c r="T104" s="1072"/>
      <c r="U104" s="1079"/>
      <c r="V104" s="1079"/>
      <c r="W104" s="1079"/>
      <c r="X104" s="1069">
        <f t="shared" si="6"/>
        <v>5</v>
      </c>
      <c r="Y104" s="1083">
        <f>SUM(X101:X104)</f>
        <v>7</v>
      </c>
      <c r="AA104" s="1084" t="s">
        <v>13698</v>
      </c>
      <c r="AB104" s="1085">
        <v>0</v>
      </c>
      <c r="AC104" s="1089"/>
    </row>
    <row r="105" spans="1:29" ht="18">
      <c r="A105" s="1186"/>
      <c r="B105" s="1207"/>
      <c r="C105" s="1138"/>
      <c r="D105" s="2289"/>
      <c r="E105" s="2198"/>
      <c r="F105" s="2172"/>
      <c r="G105" s="2174" t="s">
        <v>13913</v>
      </c>
      <c r="H105" s="2175"/>
      <c r="I105" s="1071" t="s">
        <v>15012</v>
      </c>
      <c r="J105" s="1104"/>
      <c r="K105" s="1226"/>
      <c r="L105" s="1092"/>
      <c r="M105" s="1092"/>
      <c r="N105" s="1092"/>
      <c r="O105" s="1092"/>
      <c r="P105" s="1092"/>
      <c r="Q105" s="1092"/>
      <c r="R105" s="1092"/>
      <c r="S105" s="1092"/>
      <c r="T105" s="1092"/>
      <c r="U105" s="1092"/>
      <c r="V105" s="1092"/>
      <c r="W105" s="1092"/>
      <c r="X105" s="1094">
        <f t="shared" ref="X105:X120" si="7">COUNTA(J105:W105)</f>
        <v>0</v>
      </c>
      <c r="Y105" s="1051"/>
      <c r="AA105" s="1227"/>
      <c r="AC105" s="1089"/>
    </row>
    <row r="106" spans="1:29" ht="18">
      <c r="A106" s="1186"/>
      <c r="B106" s="1207"/>
      <c r="C106" s="1138"/>
      <c r="D106" s="2289"/>
      <c r="E106" s="2198"/>
      <c r="F106" s="2172"/>
      <c r="G106" s="2182"/>
      <c r="H106" s="2183"/>
      <c r="I106" s="1071" t="s">
        <v>13870</v>
      </c>
      <c r="J106" s="1090"/>
      <c r="X106" s="1069">
        <f t="shared" si="7"/>
        <v>0</v>
      </c>
      <c r="Y106" s="1051"/>
      <c r="AA106" s="1227"/>
      <c r="AC106" s="1089"/>
    </row>
    <row r="107" spans="1:29" ht="18">
      <c r="A107" s="1186"/>
      <c r="B107" s="1207"/>
      <c r="C107" s="1138"/>
      <c r="D107" s="2289"/>
      <c r="E107" s="2198"/>
      <c r="F107" s="2172"/>
      <c r="G107" s="2182"/>
      <c r="H107" s="2183"/>
      <c r="I107" s="1071" t="s">
        <v>13731</v>
      </c>
      <c r="J107" s="1104"/>
      <c r="K107" s="1073"/>
      <c r="X107" s="1069">
        <f t="shared" si="7"/>
        <v>0</v>
      </c>
      <c r="Y107" s="1051"/>
      <c r="AA107" s="1227"/>
      <c r="AC107" s="1089"/>
    </row>
    <row r="108" spans="1:29" ht="18">
      <c r="A108" s="1186"/>
      <c r="B108" s="1207"/>
      <c r="C108" s="1138"/>
      <c r="D108" s="2289"/>
      <c r="E108" s="2198"/>
      <c r="F108" s="2172"/>
      <c r="G108" s="2182"/>
      <c r="H108" s="2183"/>
      <c r="I108" s="1071" t="s">
        <v>13874</v>
      </c>
      <c r="J108" s="1104"/>
      <c r="K108" s="1073" t="s">
        <v>13912</v>
      </c>
      <c r="X108" s="1069">
        <f t="shared" si="7"/>
        <v>1</v>
      </c>
      <c r="Y108" s="1051"/>
      <c r="AA108" s="1227"/>
      <c r="AC108" s="1089"/>
    </row>
    <row r="109" spans="1:29" ht="18">
      <c r="A109" s="1186"/>
      <c r="B109" s="1207"/>
      <c r="C109" s="1138"/>
      <c r="D109" s="2289"/>
      <c r="E109" s="2198"/>
      <c r="F109" s="2172"/>
      <c r="G109" s="2182"/>
      <c r="H109" s="2183"/>
      <c r="I109" s="1071" t="s">
        <v>13898</v>
      </c>
      <c r="J109" s="1120"/>
      <c r="K109" s="1073" t="s">
        <v>13911</v>
      </c>
      <c r="L109" s="1019" t="s">
        <v>13910</v>
      </c>
      <c r="M109" s="1019" t="s">
        <v>13895</v>
      </c>
      <c r="O109" s="18"/>
      <c r="X109" s="1069">
        <f t="shared" si="7"/>
        <v>3</v>
      </c>
      <c r="Y109" s="1051"/>
      <c r="AA109" s="1227"/>
      <c r="AC109" s="1089"/>
    </row>
    <row r="110" spans="1:29" ht="18">
      <c r="A110" s="1186"/>
      <c r="B110" s="1207"/>
      <c r="C110" s="1138"/>
      <c r="D110" s="2289"/>
      <c r="E110" s="2198"/>
      <c r="F110" s="2172"/>
      <c r="G110" s="2182"/>
      <c r="H110" s="2183"/>
      <c r="I110" s="1071" t="s">
        <v>13864</v>
      </c>
      <c r="J110" s="1120"/>
      <c r="X110" s="1069">
        <f t="shared" si="7"/>
        <v>0</v>
      </c>
      <c r="Y110" s="1051"/>
      <c r="AA110" s="1227"/>
      <c r="AC110" s="1089"/>
    </row>
    <row r="111" spans="1:29" ht="18.5" thickBot="1">
      <c r="A111" s="1186"/>
      <c r="B111" s="1207"/>
      <c r="C111" s="1138"/>
      <c r="D111" s="2289"/>
      <c r="E111" s="2198"/>
      <c r="F111" s="2172"/>
      <c r="G111" s="2182"/>
      <c r="H111" s="2183"/>
      <c r="I111" s="1071" t="s">
        <v>11</v>
      </c>
      <c r="J111" s="1120"/>
      <c r="M111" s="1228"/>
      <c r="N111" s="1229"/>
      <c r="X111" s="1069">
        <f>COUNTA(J111:W111)</f>
        <v>0</v>
      </c>
      <c r="Y111" s="1051"/>
      <c r="AA111" s="1227"/>
      <c r="AC111" s="1089"/>
    </row>
    <row r="112" spans="1:29" ht="18.5" thickBot="1">
      <c r="A112" s="1186"/>
      <c r="B112" s="1207"/>
      <c r="C112" s="1138"/>
      <c r="D112" s="2289"/>
      <c r="E112" s="2198"/>
      <c r="F112" s="2172"/>
      <c r="G112" s="2176"/>
      <c r="H112" s="2177"/>
      <c r="I112" s="1071" t="s">
        <v>13739</v>
      </c>
      <c r="J112" s="1120"/>
      <c r="K112" s="1019" t="s">
        <v>13909</v>
      </c>
      <c r="L112" s="1019" t="s">
        <v>13908</v>
      </c>
      <c r="M112" s="1019" t="s">
        <v>13907</v>
      </c>
      <c r="N112" s="1096" t="s">
        <v>13906</v>
      </c>
      <c r="O112" s="1019" t="s">
        <v>13905</v>
      </c>
      <c r="P112" s="1019" t="s">
        <v>13904</v>
      </c>
      <c r="Q112" s="1019" t="s">
        <v>13903</v>
      </c>
      <c r="R112" s="1019" t="s">
        <v>13902</v>
      </c>
      <c r="S112" s="1019" t="s">
        <v>13901</v>
      </c>
      <c r="T112" s="1019" t="s">
        <v>15129</v>
      </c>
      <c r="U112" s="1019" t="s">
        <v>14969</v>
      </c>
      <c r="V112" s="1019" t="s">
        <v>15130</v>
      </c>
      <c r="X112" s="1069">
        <f t="shared" si="7"/>
        <v>12</v>
      </c>
      <c r="Y112" s="1083">
        <f>SUM(X105:X112)</f>
        <v>16</v>
      </c>
      <c r="AA112" s="1084" t="s">
        <v>13698</v>
      </c>
      <c r="AB112" s="1085">
        <v>16</v>
      </c>
      <c r="AC112" s="1085"/>
    </row>
    <row r="113" spans="1:29" ht="18.75" customHeight="1">
      <c r="A113" s="1186"/>
      <c r="B113" s="1207"/>
      <c r="C113" s="1138"/>
      <c r="D113" s="2289"/>
      <c r="E113" s="2198"/>
      <c r="F113" s="2172"/>
      <c r="G113" s="2182" t="s">
        <v>13900</v>
      </c>
      <c r="H113" s="2183"/>
      <c r="I113" s="1071" t="s">
        <v>15012</v>
      </c>
      <c r="J113" s="1104"/>
      <c r="K113" s="1226"/>
      <c r="L113" s="1092"/>
      <c r="M113" s="1092"/>
      <c r="N113" s="1092"/>
      <c r="O113" s="1092"/>
      <c r="P113" s="1092"/>
      <c r="Q113" s="1092"/>
      <c r="R113" s="1092"/>
      <c r="S113" s="1092"/>
      <c r="T113" s="1092"/>
      <c r="U113" s="1092"/>
      <c r="V113" s="1092"/>
      <c r="W113" s="1092"/>
      <c r="X113" s="1094">
        <f t="shared" si="7"/>
        <v>0</v>
      </c>
      <c r="Y113" s="1051"/>
      <c r="Z113" s="1040"/>
      <c r="AC113" s="1089"/>
    </row>
    <row r="114" spans="1:29" ht="18.75" customHeight="1">
      <c r="A114" s="1186"/>
      <c r="B114" s="1207"/>
      <c r="C114" s="1138"/>
      <c r="D114" s="2289"/>
      <c r="E114" s="2198"/>
      <c r="F114" s="2172"/>
      <c r="G114" s="2182"/>
      <c r="H114" s="2183"/>
      <c r="I114" s="1071" t="s">
        <v>13864</v>
      </c>
      <c r="J114" s="1104"/>
      <c r="K114" s="1073" t="s">
        <v>13899</v>
      </c>
      <c r="L114" s="1019" t="s">
        <v>14907</v>
      </c>
      <c r="V114" s="1079"/>
      <c r="W114" s="1079"/>
      <c r="X114" s="1069">
        <f t="shared" si="7"/>
        <v>2</v>
      </c>
      <c r="Y114" s="1051"/>
      <c r="Z114" s="1040"/>
      <c r="AA114" s="1227"/>
      <c r="AC114" s="1089"/>
    </row>
    <row r="115" spans="1:29" ht="18.75" customHeight="1">
      <c r="A115" s="1186"/>
      <c r="B115" s="1207"/>
      <c r="C115" s="1138"/>
      <c r="D115" s="2289"/>
      <c r="E115" s="2198"/>
      <c r="F115" s="2172"/>
      <c r="G115" s="2182"/>
      <c r="H115" s="2183"/>
      <c r="I115" s="1071" t="s">
        <v>13898</v>
      </c>
      <c r="J115" s="1104"/>
      <c r="K115" s="1019" t="s">
        <v>13897</v>
      </c>
      <c r="L115" s="1019" t="s">
        <v>13896</v>
      </c>
      <c r="V115" s="1079"/>
      <c r="W115" s="1079"/>
      <c r="X115" s="1069">
        <f t="shared" si="7"/>
        <v>2</v>
      </c>
      <c r="Y115" s="1051"/>
      <c r="Z115" s="1040"/>
      <c r="AA115" s="1227"/>
      <c r="AC115" s="1089"/>
    </row>
    <row r="116" spans="1:29" ht="18.5" thickBot="1">
      <c r="A116" s="1186"/>
      <c r="B116" s="1207"/>
      <c r="C116" s="1138"/>
      <c r="D116" s="2289"/>
      <c r="E116" s="2198"/>
      <c r="F116" s="2172"/>
      <c r="G116" s="2182"/>
      <c r="H116" s="2183"/>
      <c r="I116" s="1071" t="s">
        <v>13894</v>
      </c>
      <c r="J116" s="1104"/>
      <c r="K116" s="1019" t="s">
        <v>13893</v>
      </c>
      <c r="L116" s="1019" t="s">
        <v>13892</v>
      </c>
      <c r="M116" s="1019" t="s">
        <v>13891</v>
      </c>
      <c r="N116" s="1019" t="s">
        <v>15131</v>
      </c>
      <c r="U116" s="18"/>
      <c r="W116" s="1079"/>
      <c r="X116" s="1069">
        <f t="shared" si="7"/>
        <v>4</v>
      </c>
      <c r="Y116" s="1051"/>
      <c r="Z116" s="1230"/>
      <c r="AC116" s="1085"/>
    </row>
    <row r="117" spans="1:29" ht="18.5" thickBot="1">
      <c r="A117" s="1186"/>
      <c r="B117" s="1207"/>
      <c r="C117" s="1138"/>
      <c r="D117" s="2289"/>
      <c r="E117" s="2198"/>
      <c r="F117" s="2172"/>
      <c r="G117" s="2176"/>
      <c r="H117" s="2177"/>
      <c r="I117" s="1071" t="s">
        <v>13890</v>
      </c>
      <c r="J117" s="1104"/>
      <c r="K117" s="1231" t="s">
        <v>13889</v>
      </c>
      <c r="L117" s="1096"/>
      <c r="M117" s="1096"/>
      <c r="N117" s="1096"/>
      <c r="O117" s="1096"/>
      <c r="P117" s="1096"/>
      <c r="Q117" s="1096"/>
      <c r="R117" s="1096"/>
      <c r="S117" s="1096"/>
      <c r="T117" s="1096"/>
      <c r="U117" s="1096"/>
      <c r="V117" s="1098"/>
      <c r="W117" s="1098"/>
      <c r="X117" s="1099">
        <f t="shared" si="7"/>
        <v>1</v>
      </c>
      <c r="Y117" s="1083">
        <f>SUM(X113:X117)</f>
        <v>9</v>
      </c>
      <c r="Z117" s="1040"/>
      <c r="AA117" s="1084" t="s">
        <v>13698</v>
      </c>
      <c r="AB117" s="1085">
        <v>11</v>
      </c>
      <c r="AC117" s="1055"/>
    </row>
    <row r="118" spans="1:29" ht="18.5" thickBot="1">
      <c r="A118" s="1186"/>
      <c r="B118" s="1207"/>
      <c r="C118" s="1138"/>
      <c r="D118" s="2289"/>
      <c r="E118" s="2198"/>
      <c r="F118" s="2172"/>
      <c r="G118" s="2174" t="s">
        <v>15106</v>
      </c>
      <c r="H118" s="2175"/>
      <c r="I118" s="1071" t="s">
        <v>4934</v>
      </c>
      <c r="J118" s="1104"/>
      <c r="K118" s="1225" t="s">
        <v>13923</v>
      </c>
      <c r="X118" s="1069">
        <f t="shared" si="7"/>
        <v>1</v>
      </c>
      <c r="Y118" s="1218"/>
      <c r="Z118" s="1040"/>
      <c r="AA118" s="1084"/>
      <c r="AB118" s="1085"/>
      <c r="AC118" s="1055"/>
    </row>
    <row r="119" spans="1:29" ht="18.5" thickBot="1">
      <c r="A119" s="1186"/>
      <c r="B119" s="1207"/>
      <c r="C119" s="1138"/>
      <c r="D119" s="2289"/>
      <c r="E119" s="2198"/>
      <c r="F119" s="2173"/>
      <c r="G119" s="2176"/>
      <c r="H119" s="2177"/>
      <c r="I119" s="1071" t="s">
        <v>15132</v>
      </c>
      <c r="J119" s="1104"/>
      <c r="K119" s="1228" t="s">
        <v>8308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069">
        <f t="shared" si="7"/>
        <v>1</v>
      </c>
      <c r="Y119" s="1083">
        <f>SUM(X118:X119)</f>
        <v>2</v>
      </c>
      <c r="Z119" s="1040"/>
      <c r="AA119" s="1084"/>
      <c r="AB119" s="1085"/>
      <c r="AC119" s="1055"/>
    </row>
    <row r="120" spans="1:29" ht="18.5" thickBot="1">
      <c r="A120" s="1186"/>
      <c r="B120" s="1207"/>
      <c r="C120" s="1138"/>
      <c r="D120" s="2289"/>
      <c r="E120" s="2198"/>
      <c r="F120" s="2300" t="s">
        <v>14604</v>
      </c>
      <c r="G120" s="2208" t="s">
        <v>14615</v>
      </c>
      <c r="H120" s="2208"/>
      <c r="I120" s="2208"/>
      <c r="J120" s="1104" t="s">
        <v>13888</v>
      </c>
      <c r="K120" s="1216"/>
      <c r="L120" s="1194"/>
      <c r="M120" s="1194"/>
      <c r="N120" s="1194"/>
      <c r="O120" s="1194"/>
      <c r="P120" s="1194"/>
      <c r="Q120" s="1194"/>
      <c r="R120" s="1194"/>
      <c r="S120" s="1194"/>
      <c r="T120" s="1194"/>
      <c r="U120" s="1194"/>
      <c r="V120" s="1146"/>
      <c r="W120" s="1146"/>
      <c r="X120" s="1195">
        <f t="shared" si="7"/>
        <v>1</v>
      </c>
      <c r="Y120" s="1218">
        <f>SUM(X120)</f>
        <v>1</v>
      </c>
      <c r="AA120" s="1084" t="s">
        <v>13698</v>
      </c>
      <c r="AB120" s="1085">
        <v>1</v>
      </c>
      <c r="AC120" s="1055"/>
    </row>
    <row r="121" spans="1:29" ht="18">
      <c r="A121" s="1186"/>
      <c r="B121" s="1207"/>
      <c r="C121" s="1138"/>
      <c r="D121" s="2289"/>
      <c r="E121" s="2198"/>
      <c r="F121" s="2300"/>
      <c r="G121" s="2184" t="s">
        <v>14490</v>
      </c>
      <c r="H121" s="2185"/>
      <c r="I121" s="1078" t="s">
        <v>13731</v>
      </c>
      <c r="J121" s="1110"/>
      <c r="K121" s="1019" t="s">
        <v>13887</v>
      </c>
      <c r="N121" s="1232"/>
      <c r="O121" s="1232"/>
      <c r="P121" s="1232"/>
      <c r="Q121" s="1232"/>
      <c r="R121" s="1232"/>
      <c r="S121" s="1229"/>
      <c r="T121" s="1229"/>
      <c r="U121" s="1229"/>
      <c r="V121" s="1229"/>
      <c r="W121" s="1223"/>
      <c r="X121" s="1069">
        <f>COUNTA(K121:R121)</f>
        <v>1</v>
      </c>
      <c r="Y121" s="1051"/>
      <c r="AA121" s="1052"/>
      <c r="AB121" s="1054"/>
      <c r="AC121" s="1089"/>
    </row>
    <row r="122" spans="1:29" ht="18">
      <c r="A122" s="1186"/>
      <c r="B122" s="1207"/>
      <c r="C122" s="1138"/>
      <c r="D122" s="2289"/>
      <c r="E122" s="2198"/>
      <c r="F122" s="2300"/>
      <c r="G122" s="2186"/>
      <c r="H122" s="2187"/>
      <c r="I122" s="1215" t="s">
        <v>2</v>
      </c>
      <c r="J122" s="1104"/>
      <c r="N122" s="1232"/>
      <c r="O122" s="1232"/>
      <c r="P122" s="1232"/>
      <c r="Q122" s="1232"/>
      <c r="R122" s="1232"/>
      <c r="S122" s="1229"/>
      <c r="T122" s="1229"/>
      <c r="U122" s="1229"/>
      <c r="V122" s="1229"/>
      <c r="W122" s="1223"/>
      <c r="X122" s="1069">
        <f>COUNTA(K122:R122)</f>
        <v>0</v>
      </c>
      <c r="Y122" s="1051"/>
      <c r="AA122" s="1052"/>
      <c r="AB122" s="1054"/>
      <c r="AC122" s="1089"/>
    </row>
    <row r="123" spans="1:29" ht="18">
      <c r="A123" s="1186"/>
      <c r="B123" s="1207"/>
      <c r="C123" s="1138"/>
      <c r="D123" s="2289"/>
      <c r="E123" s="2198"/>
      <c r="F123" s="2300"/>
      <c r="G123" s="2186"/>
      <c r="H123" s="2187"/>
      <c r="I123" s="1071" t="s">
        <v>13787</v>
      </c>
      <c r="J123" s="1104"/>
      <c r="K123" s="1232" t="s">
        <v>14753</v>
      </c>
      <c r="M123" s="1232"/>
      <c r="O123" s="1232"/>
      <c r="P123" s="1232"/>
      <c r="Q123" s="1232"/>
      <c r="R123" s="1232"/>
      <c r="S123" s="1229"/>
      <c r="T123" s="1229"/>
      <c r="U123" s="1229"/>
      <c r="V123" s="1229"/>
      <c r="W123" s="1223"/>
      <c r="X123" s="1069">
        <f>COUNTA(K123:R123)</f>
        <v>1</v>
      </c>
      <c r="Y123" s="1051"/>
      <c r="AA123" s="1052"/>
      <c r="AB123" s="1054"/>
      <c r="AC123" s="1089"/>
    </row>
    <row r="124" spans="1:29" ht="18">
      <c r="A124" s="1186"/>
      <c r="B124" s="1207"/>
      <c r="C124" s="1138"/>
      <c r="D124" s="2289"/>
      <c r="E124" s="2198"/>
      <c r="F124" s="2300"/>
      <c r="G124" s="2186"/>
      <c r="H124" s="2187"/>
      <c r="I124" s="1071" t="s">
        <v>13886</v>
      </c>
      <c r="J124" s="1104"/>
      <c r="K124" s="1019" t="s">
        <v>13134</v>
      </c>
      <c r="X124" s="1069">
        <f>COUNTA(K124:W124)</f>
        <v>1</v>
      </c>
      <c r="Y124" s="1051"/>
      <c r="AA124" s="1052"/>
      <c r="AB124" s="1054"/>
      <c r="AC124" s="1089"/>
    </row>
    <row r="125" spans="1:29" ht="18">
      <c r="A125" s="1186"/>
      <c r="B125" s="1207"/>
      <c r="C125" s="1138"/>
      <c r="D125" s="2289"/>
      <c r="E125" s="2198"/>
      <c r="F125" s="2300"/>
      <c r="G125" s="2186"/>
      <c r="H125" s="2187"/>
      <c r="I125" s="1071" t="s">
        <v>13885</v>
      </c>
      <c r="J125" s="1104"/>
      <c r="K125" s="1233" t="s">
        <v>14928</v>
      </c>
      <c r="L125" s="1232" t="s">
        <v>15023</v>
      </c>
      <c r="M125" s="1229" t="s">
        <v>13883</v>
      </c>
      <c r="N125" s="1019" t="s">
        <v>13029</v>
      </c>
      <c r="O125" s="1229" t="s">
        <v>13882</v>
      </c>
      <c r="P125" s="1019" t="s">
        <v>13881</v>
      </c>
      <c r="Q125" s="1019" t="s">
        <v>13409</v>
      </c>
      <c r="R125" s="1234" t="s">
        <v>13877</v>
      </c>
      <c r="T125" s="18"/>
      <c r="X125" s="1069">
        <f>COUNTA(J125:W125)</f>
        <v>8</v>
      </c>
      <c r="Y125" s="1051"/>
      <c r="AA125" s="1052"/>
      <c r="AB125" s="1054"/>
      <c r="AC125" s="1089"/>
    </row>
    <row r="126" spans="1:29" ht="18">
      <c r="A126" s="1186"/>
      <c r="B126" s="1207"/>
      <c r="C126" s="1138"/>
      <c r="D126" s="2289"/>
      <c r="E126" s="2198"/>
      <c r="F126" s="2300"/>
      <c r="G126" s="2186"/>
      <c r="H126" s="2187"/>
      <c r="I126" s="1071" t="s">
        <v>14755</v>
      </c>
      <c r="J126" s="1104"/>
      <c r="K126" s="1019" t="s">
        <v>14361</v>
      </c>
      <c r="L126" s="1234"/>
      <c r="M126" s="1234"/>
      <c r="N126" s="1234"/>
      <c r="O126" s="1234"/>
      <c r="P126" s="1234"/>
      <c r="Q126" s="1234"/>
      <c r="R126" s="1174"/>
      <c r="S126" s="1223"/>
      <c r="T126" s="1223"/>
      <c r="X126" s="1069">
        <f>COUNTA(J126:V126)</f>
        <v>1</v>
      </c>
      <c r="Y126" s="1051"/>
      <c r="AA126" s="1052"/>
      <c r="AB126" s="1054"/>
      <c r="AC126" s="1089"/>
    </row>
    <row r="127" spans="1:29" ht="18">
      <c r="A127" s="1186"/>
      <c r="B127" s="1207"/>
      <c r="C127" s="1138"/>
      <c r="D127" s="2289"/>
      <c r="E127" s="2198"/>
      <c r="F127" s="2300"/>
      <c r="G127" s="2186"/>
      <c r="H127" s="2187"/>
      <c r="I127" s="1071" t="s">
        <v>13880</v>
      </c>
      <c r="J127" s="1104"/>
      <c r="K127" s="1234" t="s">
        <v>13028</v>
      </c>
      <c r="L127" s="1019" t="s">
        <v>13879</v>
      </c>
      <c r="N127" s="1234"/>
      <c r="O127" s="1234"/>
      <c r="P127" s="1234"/>
      <c r="Q127" s="1234"/>
      <c r="R127" s="1234"/>
      <c r="S127" s="1223"/>
      <c r="T127" s="1223"/>
      <c r="U127" s="1223"/>
      <c r="V127" s="1223"/>
      <c r="W127" s="1223"/>
      <c r="X127" s="1069">
        <f>COUNTA(J127:W127)</f>
        <v>2</v>
      </c>
      <c r="Y127" s="1051"/>
      <c r="AA127" s="1052"/>
      <c r="AB127" s="1054"/>
      <c r="AC127" s="1089"/>
    </row>
    <row r="128" spans="1:29" ht="18">
      <c r="A128" s="1186"/>
      <c r="B128" s="1207"/>
      <c r="C128" s="1138"/>
      <c r="D128" s="2289"/>
      <c r="E128" s="2198"/>
      <c r="F128" s="2300"/>
      <c r="G128" s="2186"/>
      <c r="H128" s="2187"/>
      <c r="I128" s="1071" t="s">
        <v>13878</v>
      </c>
      <c r="J128" s="1104"/>
      <c r="K128" s="1019" t="s">
        <v>14092</v>
      </c>
      <c r="N128" s="1234"/>
      <c r="O128" s="1234"/>
      <c r="P128" s="1234"/>
      <c r="Q128" s="1234"/>
      <c r="R128" s="1234"/>
      <c r="S128" s="1223"/>
      <c r="T128" s="1223"/>
      <c r="U128" s="1223"/>
      <c r="V128" s="1223"/>
      <c r="W128" s="1223"/>
      <c r="X128" s="1069">
        <f>COUNTA(J128:W128)</f>
        <v>1</v>
      </c>
      <c r="Y128" s="1051"/>
      <c r="AA128" s="1052"/>
      <c r="AB128" s="1054"/>
      <c r="AC128" s="1089"/>
    </row>
    <row r="129" spans="1:29" ht="18.5" thickBot="1">
      <c r="A129" s="1186"/>
      <c r="B129" s="1207"/>
      <c r="C129" s="1138"/>
      <c r="D129" s="2289"/>
      <c r="E129" s="2198"/>
      <c r="F129" s="2300"/>
      <c r="G129" s="2186"/>
      <c r="H129" s="2187"/>
      <c r="I129" s="1071" t="s">
        <v>13876</v>
      </c>
      <c r="J129" s="1074"/>
      <c r="M129" s="1234"/>
      <c r="N129" s="1234"/>
      <c r="O129" s="1234"/>
      <c r="P129" s="1234"/>
      <c r="Q129" s="1234"/>
      <c r="R129" s="1234"/>
      <c r="S129" s="1223"/>
      <c r="T129" s="1223"/>
      <c r="U129" s="1223"/>
      <c r="V129" s="1223"/>
      <c r="W129" s="1223"/>
      <c r="X129" s="1069">
        <f>COUNTA(J129:W129)</f>
        <v>0</v>
      </c>
      <c r="Y129" s="1051"/>
      <c r="AA129" s="1052"/>
      <c r="AB129" s="1054"/>
      <c r="AC129" s="1089"/>
    </row>
    <row r="130" spans="1:29" ht="18.5" thickBot="1">
      <c r="A130" s="1186"/>
      <c r="B130" s="1207"/>
      <c r="C130" s="1140"/>
      <c r="D130" s="2289"/>
      <c r="E130" s="2198"/>
      <c r="F130" s="2300"/>
      <c r="G130" s="2188"/>
      <c r="H130" s="2189"/>
      <c r="I130" s="1071" t="s">
        <v>13875</v>
      </c>
      <c r="J130" s="1104"/>
      <c r="K130" s="1096"/>
      <c r="L130" s="1235"/>
      <c r="M130" s="1236"/>
      <c r="N130" s="1235"/>
      <c r="O130" s="1235"/>
      <c r="P130" s="1235"/>
      <c r="Q130" s="1235"/>
      <c r="R130" s="1235"/>
      <c r="S130" s="1098"/>
      <c r="T130" s="1098"/>
      <c r="U130" s="1098"/>
      <c r="V130" s="1098"/>
      <c r="W130" s="1098"/>
      <c r="X130" s="1099">
        <f>COUNTA(J130:W130)</f>
        <v>0</v>
      </c>
      <c r="Y130" s="1083">
        <f>SUM(X121:X130)</f>
        <v>15</v>
      </c>
      <c r="AA130" s="1084" t="s">
        <v>13698</v>
      </c>
      <c r="AB130" s="1085">
        <v>20</v>
      </c>
      <c r="AC130" s="1089"/>
    </row>
    <row r="131" spans="1:29" ht="18.5" thickBot="1">
      <c r="A131" s="1186"/>
      <c r="B131" s="1237"/>
      <c r="C131" s="1238" t="s">
        <v>13873</v>
      </c>
      <c r="D131" s="1199"/>
      <c r="E131" s="2197" t="s">
        <v>14489</v>
      </c>
      <c r="F131" s="2221" t="s">
        <v>14605</v>
      </c>
      <c r="G131" s="2222"/>
      <c r="H131" s="2222"/>
      <c r="I131" s="2223"/>
      <c r="J131" s="1110" t="s">
        <v>13676</v>
      </c>
      <c r="K131" s="22"/>
      <c r="L131" s="1188"/>
      <c r="M131" s="1188"/>
      <c r="N131" s="1188"/>
      <c r="O131" s="1188"/>
      <c r="P131" s="1188"/>
      <c r="Q131" s="1188"/>
      <c r="R131" s="1189"/>
      <c r="S131" s="1188"/>
      <c r="T131" s="1188"/>
      <c r="U131" s="1188"/>
      <c r="V131" s="1188"/>
      <c r="W131" s="1188"/>
      <c r="X131" s="1190">
        <f t="shared" ref="X131:X142" si="8">COUNTA(J131:W131)</f>
        <v>1</v>
      </c>
      <c r="Y131" s="1218">
        <f>SUM(X131)</f>
        <v>1</v>
      </c>
      <c r="Z131" s="1052"/>
      <c r="AA131" s="1084" t="s">
        <v>13698</v>
      </c>
      <c r="AB131" s="1085">
        <v>1</v>
      </c>
      <c r="AC131" s="1085"/>
    </row>
    <row r="132" spans="1:29" ht="19.5" customHeight="1" thickBot="1">
      <c r="A132" s="1186"/>
      <c r="B132" s="1207"/>
      <c r="C132" s="1239"/>
      <c r="D132" s="1199"/>
      <c r="E132" s="2197"/>
      <c r="F132" s="2174" t="s">
        <v>14606</v>
      </c>
      <c r="G132" s="2224"/>
      <c r="H132" s="2224"/>
      <c r="I132" s="1071" t="s">
        <v>13872</v>
      </c>
      <c r="J132" s="1104"/>
      <c r="K132" s="1093"/>
      <c r="L132" s="1093"/>
      <c r="M132" s="1093"/>
      <c r="N132" s="1093"/>
      <c r="O132" s="1093"/>
      <c r="P132" s="1093"/>
      <c r="Q132" s="1093"/>
      <c r="R132" s="1092"/>
      <c r="S132" s="1093"/>
      <c r="T132" s="1093"/>
      <c r="U132" s="1093"/>
      <c r="V132" s="1093"/>
      <c r="W132" s="1093"/>
      <c r="X132" s="1094">
        <f t="shared" si="8"/>
        <v>0</v>
      </c>
      <c r="Y132" s="1083"/>
      <c r="Z132" s="1052"/>
      <c r="AA132" s="1084"/>
      <c r="AB132" s="1085"/>
      <c r="AC132" s="1085"/>
    </row>
    <row r="133" spans="1:29" ht="19.5" customHeight="1" thickBot="1">
      <c r="A133" s="1186"/>
      <c r="B133" s="1111"/>
      <c r="C133" s="1079"/>
      <c r="D133" s="1199"/>
      <c r="E133" s="2197"/>
      <c r="F133" s="2176"/>
      <c r="G133" s="2225"/>
      <c r="H133" s="2225"/>
      <c r="I133" s="1071" t="s">
        <v>14607</v>
      </c>
      <c r="J133" s="1104"/>
      <c r="K133" s="1096" t="s">
        <v>14608</v>
      </c>
      <c r="L133" s="1200"/>
      <c r="M133" s="1200"/>
      <c r="N133" s="1096"/>
      <c r="O133" s="1096"/>
      <c r="P133" s="1096"/>
      <c r="Q133" s="1096"/>
      <c r="R133" s="1096"/>
      <c r="S133" s="1096"/>
      <c r="T133" s="1096"/>
      <c r="U133" s="1096"/>
      <c r="V133" s="1096"/>
      <c r="W133" s="1096"/>
      <c r="X133" s="1099">
        <f t="shared" si="8"/>
        <v>1</v>
      </c>
      <c r="Y133" s="1083">
        <f>SUM(X132:X133)</f>
        <v>1</v>
      </c>
      <c r="Z133" s="1052"/>
      <c r="AA133" s="1084" t="s">
        <v>13698</v>
      </c>
      <c r="AB133" s="1085">
        <v>1</v>
      </c>
      <c r="AC133" s="1085"/>
    </row>
    <row r="134" spans="1:29" ht="18">
      <c r="A134" s="1186"/>
      <c r="B134" s="1207"/>
      <c r="C134" s="1240"/>
      <c r="D134" s="1199"/>
      <c r="E134" s="2197"/>
      <c r="F134" s="2195" t="s">
        <v>14609</v>
      </c>
      <c r="G134" s="2186" t="s">
        <v>14875</v>
      </c>
      <c r="H134" s="2187"/>
      <c r="I134" s="1078" t="s">
        <v>13765</v>
      </c>
      <c r="J134" s="1110" t="s">
        <v>13867</v>
      </c>
      <c r="K134" s="1079"/>
      <c r="L134" s="1079"/>
      <c r="M134" s="1079"/>
      <c r="N134" s="1079"/>
      <c r="O134" s="1079"/>
      <c r="P134" s="1079"/>
      <c r="Q134" s="1079"/>
      <c r="S134" s="1079"/>
      <c r="T134" s="1079"/>
      <c r="U134" s="1079"/>
      <c r="V134" s="1079"/>
      <c r="W134" s="1079"/>
      <c r="X134" s="1069">
        <f>COUNTA(J134:W134)</f>
        <v>1</v>
      </c>
      <c r="Y134" s="1051"/>
      <c r="AA134" s="1241"/>
      <c r="AB134" s="1054"/>
      <c r="AC134" s="1089"/>
    </row>
    <row r="135" spans="1:29" ht="18">
      <c r="A135" s="1186"/>
      <c r="B135" s="1207"/>
      <c r="C135" s="1240"/>
      <c r="D135" s="1199"/>
      <c r="E135" s="2197"/>
      <c r="F135" s="2196"/>
      <c r="G135" s="2186"/>
      <c r="H135" s="2187"/>
      <c r="I135" s="1071" t="s">
        <v>13731</v>
      </c>
      <c r="J135" s="1104"/>
      <c r="K135" s="1079"/>
      <c r="X135" s="1069">
        <f>COUNTA(J135:W135)</f>
        <v>0</v>
      </c>
      <c r="Y135" s="1051"/>
      <c r="AA135" s="1052"/>
      <c r="AB135" s="1054"/>
      <c r="AC135" s="1089"/>
    </row>
    <row r="136" spans="1:29" ht="18">
      <c r="A136" s="1186"/>
      <c r="B136" s="1207"/>
      <c r="C136" s="1240"/>
      <c r="D136" s="1199"/>
      <c r="E136" s="2197"/>
      <c r="F136" s="2196"/>
      <c r="G136" s="2186"/>
      <c r="H136" s="2187"/>
      <c r="I136" s="1071" t="s">
        <v>13866</v>
      </c>
      <c r="J136" s="1104"/>
      <c r="K136" s="1019" t="s">
        <v>15064</v>
      </c>
      <c r="L136" s="1019" t="s">
        <v>14370</v>
      </c>
      <c r="M136" s="1019" t="s">
        <v>13865</v>
      </c>
      <c r="N136" s="18"/>
      <c r="X136" s="1069">
        <f>COUNTA(K136:W136)</f>
        <v>3</v>
      </c>
      <c r="Y136" s="1051"/>
      <c r="AA136" s="1052"/>
      <c r="AB136" s="1054"/>
      <c r="AC136" s="1089"/>
    </row>
    <row r="137" spans="1:29" ht="18.5" thickBot="1">
      <c r="A137" s="1186"/>
      <c r="B137" s="1207"/>
      <c r="C137" s="1240"/>
      <c r="D137" s="1199"/>
      <c r="E137" s="2197"/>
      <c r="F137" s="2196"/>
      <c r="G137" s="2186"/>
      <c r="H137" s="2187"/>
      <c r="I137" s="1071" t="s">
        <v>14881</v>
      </c>
      <c r="J137" s="1104"/>
      <c r="K137" s="1019" t="s">
        <v>14874</v>
      </c>
      <c r="N137" s="18"/>
      <c r="X137" s="1069">
        <f>COUNTA(K137:W137)</f>
        <v>1</v>
      </c>
      <c r="Y137" s="1051"/>
      <c r="AA137" s="1052"/>
      <c r="AB137" s="1054"/>
      <c r="AC137" s="1089"/>
    </row>
    <row r="138" spans="1:29" ht="18.5" thickBot="1">
      <c r="A138" s="1186"/>
      <c r="B138" s="1207"/>
      <c r="C138" s="1240"/>
      <c r="D138" s="1199"/>
      <c r="E138" s="2197"/>
      <c r="F138" s="2196"/>
      <c r="G138" s="2188"/>
      <c r="H138" s="2189"/>
      <c r="I138" s="1071" t="s">
        <v>13864</v>
      </c>
      <c r="J138" s="1104"/>
      <c r="K138" s="1096" t="s">
        <v>14908</v>
      </c>
      <c r="L138" s="1096" t="s">
        <v>11277</v>
      </c>
      <c r="M138" s="1242"/>
      <c r="N138" s="1242"/>
      <c r="O138" s="1096"/>
      <c r="P138" s="1096"/>
      <c r="Q138" s="1096"/>
      <c r="R138" s="1096"/>
      <c r="S138" s="1096"/>
      <c r="T138" s="1096"/>
      <c r="U138" s="1096"/>
      <c r="V138" s="1096"/>
      <c r="W138" s="1096"/>
      <c r="X138" s="1099">
        <f>COUNTA(K138:W138)</f>
        <v>2</v>
      </c>
      <c r="Y138" s="1218">
        <f>SUM(X134:X138)</f>
        <v>7</v>
      </c>
      <c r="AA138" s="1084" t="s">
        <v>13698</v>
      </c>
      <c r="AB138" s="1085">
        <v>5</v>
      </c>
      <c r="AC138" s="1089"/>
    </row>
    <row r="139" spans="1:29" ht="18">
      <c r="A139" s="1186"/>
      <c r="B139" s="1207"/>
      <c r="C139" s="1240"/>
      <c r="D139" s="1199"/>
      <c r="E139" s="2197"/>
      <c r="F139" s="2196"/>
      <c r="G139" s="2198" t="s">
        <v>13871</v>
      </c>
      <c r="H139" s="2198"/>
      <c r="I139" s="1071" t="s">
        <v>13765</v>
      </c>
      <c r="J139" s="1104"/>
      <c r="K139" s="1079"/>
      <c r="L139" s="1079"/>
      <c r="M139" s="1079"/>
      <c r="N139" s="1079"/>
      <c r="O139" s="1079"/>
      <c r="P139" s="1079"/>
      <c r="Q139" s="1079"/>
      <c r="S139" s="1079"/>
      <c r="T139" s="1079"/>
      <c r="U139" s="1079"/>
      <c r="V139" s="1079"/>
      <c r="W139" s="1079"/>
      <c r="X139" s="1069">
        <f t="shared" si="8"/>
        <v>0</v>
      </c>
      <c r="Y139" s="1051"/>
      <c r="AA139" s="1241"/>
      <c r="AB139" s="1054"/>
      <c r="AC139" s="1089"/>
    </row>
    <row r="140" spans="1:29" ht="18">
      <c r="A140" s="1186"/>
      <c r="B140" s="1207"/>
      <c r="C140" s="1240"/>
      <c r="D140" s="1199"/>
      <c r="E140" s="2197"/>
      <c r="F140" s="2196"/>
      <c r="G140" s="2198"/>
      <c r="H140" s="2198"/>
      <c r="I140" s="1071" t="s">
        <v>13731</v>
      </c>
      <c r="J140" s="1104"/>
      <c r="K140" s="1079"/>
      <c r="X140" s="1069">
        <f t="shared" si="8"/>
        <v>0</v>
      </c>
      <c r="Y140" s="1051"/>
      <c r="AA140" s="1052"/>
      <c r="AB140" s="1054"/>
      <c r="AC140" s="1089"/>
    </row>
    <row r="141" spans="1:29" ht="18.5" thickBot="1">
      <c r="A141" s="1186"/>
      <c r="B141" s="1207"/>
      <c r="C141" s="1240"/>
      <c r="D141" s="1199"/>
      <c r="E141" s="2197"/>
      <c r="F141" s="2196"/>
      <c r="G141" s="2198"/>
      <c r="H141" s="2198"/>
      <c r="I141" s="1071" t="s">
        <v>13870</v>
      </c>
      <c r="J141" s="1104"/>
      <c r="K141" s="1019" t="s">
        <v>13869</v>
      </c>
      <c r="X141" s="1069">
        <f t="shared" si="8"/>
        <v>1</v>
      </c>
      <c r="Y141" s="1051"/>
      <c r="AA141" s="1052"/>
      <c r="AB141" s="1054"/>
      <c r="AC141" s="1089"/>
    </row>
    <row r="142" spans="1:29" ht="18.5" thickBot="1">
      <c r="A142" s="1186"/>
      <c r="B142" s="1207"/>
      <c r="C142" s="1240"/>
      <c r="D142" s="1199"/>
      <c r="E142" s="2197"/>
      <c r="F142" s="2196"/>
      <c r="G142" s="2198"/>
      <c r="H142" s="2198"/>
      <c r="I142" s="1071" t="s">
        <v>13868</v>
      </c>
      <c r="J142" s="1104"/>
      <c r="K142" s="1096" t="s">
        <v>7239</v>
      </c>
      <c r="L142" s="1096" t="s">
        <v>15142</v>
      </c>
      <c r="M142" s="1096" t="s">
        <v>14916</v>
      </c>
      <c r="N142" s="1098" t="s">
        <v>5396</v>
      </c>
      <c r="O142" s="1096" t="s">
        <v>15061</v>
      </c>
      <c r="P142" s="1096" t="s">
        <v>7509</v>
      </c>
      <c r="Q142" s="1096"/>
      <c r="R142" s="1096"/>
      <c r="S142" s="1096"/>
      <c r="T142" s="1096"/>
      <c r="U142" s="1243"/>
      <c r="V142" s="1096"/>
      <c r="W142" s="1096"/>
      <c r="X142" s="1099">
        <f t="shared" si="8"/>
        <v>6</v>
      </c>
      <c r="Y142" s="1218">
        <f>SUM(X139:X142)</f>
        <v>7</v>
      </c>
      <c r="AA142" s="1084" t="s">
        <v>13698</v>
      </c>
      <c r="AB142" s="1085">
        <v>5</v>
      </c>
      <c r="AC142" s="1085"/>
    </row>
    <row r="143" spans="1:29" ht="18.5" thickBot="1">
      <c r="A143" s="1186"/>
      <c r="B143" s="1207"/>
      <c r="C143" s="1240"/>
      <c r="D143" s="1199"/>
      <c r="E143" s="2197"/>
      <c r="F143" s="2196"/>
      <c r="G143" s="2198" t="s">
        <v>13863</v>
      </c>
      <c r="H143" s="2198"/>
      <c r="I143" s="1071" t="s">
        <v>13739</v>
      </c>
      <c r="J143" s="1104"/>
      <c r="K143" s="1098" t="s">
        <v>14979</v>
      </c>
      <c r="M143" s="1096"/>
      <c r="N143" s="1098"/>
      <c r="O143" s="1098"/>
      <c r="P143" s="1098"/>
      <c r="Q143" s="1098"/>
      <c r="R143" s="1098"/>
      <c r="S143" s="1098"/>
      <c r="T143" s="1098"/>
      <c r="U143" s="1098"/>
      <c r="V143" s="1098"/>
      <c r="W143" s="1098"/>
      <c r="X143" s="1099">
        <f t="shared" ref="X143:X173" si="9">COUNTA(J143:W143)</f>
        <v>1</v>
      </c>
      <c r="Y143" s="1218">
        <f>X143</f>
        <v>1</v>
      </c>
      <c r="AA143" s="1084" t="s">
        <v>13698</v>
      </c>
      <c r="AB143" s="1085">
        <v>2</v>
      </c>
      <c r="AC143" s="1085"/>
    </row>
    <row r="144" spans="1:29" ht="18.5" thickBot="1">
      <c r="A144" s="1186"/>
      <c r="B144" s="1207"/>
      <c r="C144" s="1240"/>
      <c r="D144" s="1244"/>
      <c r="E144" s="2197"/>
      <c r="F144" s="2190"/>
      <c r="G144" s="2188" t="s">
        <v>13862</v>
      </c>
      <c r="H144" s="2189"/>
      <c r="I144" s="1121" t="s">
        <v>13739</v>
      </c>
      <c r="J144" s="1120"/>
      <c r="K144" s="1245" t="s">
        <v>15048</v>
      </c>
      <c r="L144" s="1246"/>
      <c r="M144" s="1245"/>
      <c r="N144" s="1246"/>
      <c r="O144" s="1246"/>
      <c r="P144" s="1246"/>
      <c r="Q144" s="1246"/>
      <c r="R144" s="1246"/>
      <c r="S144" s="1246"/>
      <c r="T144" s="1246"/>
      <c r="U144" s="1246"/>
      <c r="V144" s="1246"/>
      <c r="W144" s="1246"/>
      <c r="X144" s="1247">
        <f t="shared" si="9"/>
        <v>1</v>
      </c>
      <c r="Y144" s="1218">
        <f>X144</f>
        <v>1</v>
      </c>
      <c r="AA144" s="1084" t="s">
        <v>13698</v>
      </c>
      <c r="AB144" s="1085">
        <v>1</v>
      </c>
      <c r="AC144" s="1085"/>
    </row>
    <row r="145" spans="1:29" ht="18.5" thickBot="1">
      <c r="A145" s="1186"/>
      <c r="B145" s="1207"/>
      <c r="C145" s="1248" t="s">
        <v>13861</v>
      </c>
      <c r="D145" s="45" t="s">
        <v>13858</v>
      </c>
      <c r="E145" s="1249"/>
      <c r="F145" s="2196" t="s">
        <v>14491</v>
      </c>
      <c r="G145" s="2196"/>
      <c r="H145" s="2196"/>
      <c r="I145" s="1071" t="s">
        <v>13688</v>
      </c>
      <c r="J145" s="1104" t="s">
        <v>13687</v>
      </c>
      <c r="K145" s="1098"/>
      <c r="L145" s="1098"/>
      <c r="M145" s="1098"/>
      <c r="N145" s="1098"/>
      <c r="O145" s="1098"/>
      <c r="P145" s="1098"/>
      <c r="Q145" s="1098"/>
      <c r="R145" s="1098"/>
      <c r="S145" s="1096"/>
      <c r="T145" s="1098"/>
      <c r="U145" s="1098"/>
      <c r="V145" s="1098"/>
      <c r="W145" s="1098"/>
      <c r="X145" s="1099">
        <f t="shared" si="9"/>
        <v>1</v>
      </c>
      <c r="Y145" s="1218">
        <f>X145</f>
        <v>1</v>
      </c>
      <c r="AA145" s="1084" t="s">
        <v>13698</v>
      </c>
      <c r="AB145" s="1085">
        <v>1</v>
      </c>
      <c r="AC145" s="1089"/>
    </row>
    <row r="146" spans="1:29" ht="18.5" thickBot="1">
      <c r="A146" s="1250"/>
      <c r="B146" s="1207"/>
      <c r="C146" s="1251"/>
      <c r="D146" s="1252"/>
      <c r="E146" s="2198" t="s">
        <v>14496</v>
      </c>
      <c r="F146" s="2198"/>
      <c r="G146" s="2198"/>
      <c r="H146" s="2198"/>
      <c r="I146" s="1078" t="s">
        <v>13025</v>
      </c>
      <c r="J146" s="1110"/>
      <c r="K146" s="1079"/>
      <c r="L146" s="1229"/>
      <c r="M146" s="1229"/>
      <c r="N146" s="1229"/>
      <c r="X146" s="1069">
        <f t="shared" si="9"/>
        <v>0</v>
      </c>
      <c r="Y146" s="1051"/>
      <c r="AA146" s="1052"/>
      <c r="AB146" s="1054"/>
      <c r="AC146" s="1089"/>
    </row>
    <row r="147" spans="1:29" ht="18.5" thickBot="1">
      <c r="A147" s="1250"/>
      <c r="B147" s="1207"/>
      <c r="C147" s="1251"/>
      <c r="D147" s="1252"/>
      <c r="E147" s="2198"/>
      <c r="F147" s="2198"/>
      <c r="G147" s="2198"/>
      <c r="H147" s="2198"/>
      <c r="I147" s="1071" t="s">
        <v>13763</v>
      </c>
      <c r="J147" s="1104"/>
      <c r="K147" s="1019" t="s">
        <v>13860</v>
      </c>
      <c r="L147" s="1019" t="s">
        <v>13859</v>
      </c>
      <c r="M147" s="1229"/>
      <c r="N147" s="1229"/>
      <c r="X147" s="1069">
        <f t="shared" si="9"/>
        <v>2</v>
      </c>
      <c r="Y147" s="1051"/>
      <c r="AA147" s="1052"/>
      <c r="AB147" s="1054"/>
      <c r="AC147" s="1089"/>
    </row>
    <row r="148" spans="1:29" ht="18.5" thickBot="1">
      <c r="A148" s="1250"/>
      <c r="B148" s="1207"/>
      <c r="C148" s="1251"/>
      <c r="D148" s="1252"/>
      <c r="E148" s="2198"/>
      <c r="F148" s="2198"/>
      <c r="G148" s="2198"/>
      <c r="H148" s="2198"/>
      <c r="I148" s="1071" t="s">
        <v>13764</v>
      </c>
      <c r="J148" s="1104"/>
      <c r="L148" s="1096"/>
      <c r="M148" s="1242"/>
      <c r="N148" s="1096"/>
      <c r="O148" s="1096"/>
      <c r="P148" s="1096"/>
      <c r="Q148" s="1096"/>
      <c r="R148" s="1096"/>
      <c r="S148" s="1096"/>
      <c r="T148" s="1096"/>
      <c r="U148" s="1096"/>
      <c r="V148" s="1096"/>
      <c r="W148" s="1096"/>
      <c r="X148" s="1099">
        <f t="shared" si="9"/>
        <v>0</v>
      </c>
      <c r="Y148" s="1218">
        <f>SUM(X146:X148)</f>
        <v>2</v>
      </c>
      <c r="AA148" s="1084" t="s">
        <v>13698</v>
      </c>
      <c r="AB148" s="1085">
        <v>1</v>
      </c>
      <c r="AC148" s="1089"/>
    </row>
    <row r="149" spans="1:29" ht="19.5" customHeight="1" thickBot="1">
      <c r="A149" s="1253"/>
      <c r="B149" s="1131"/>
      <c r="C149" s="1254"/>
      <c r="D149" s="1252"/>
      <c r="E149" s="2227" t="s">
        <v>14497</v>
      </c>
      <c r="F149" s="2228"/>
      <c r="G149" s="2226" t="s">
        <v>14480</v>
      </c>
      <c r="H149" s="2226"/>
      <c r="I149" s="1255" t="s">
        <v>14922</v>
      </c>
      <c r="J149" s="1104"/>
      <c r="K149" s="1194" t="s">
        <v>15024</v>
      </c>
      <c r="L149" s="1194"/>
      <c r="M149" s="853"/>
      <c r="N149" s="1194"/>
      <c r="O149" s="1194"/>
      <c r="P149" s="1194"/>
      <c r="Q149" s="1194"/>
      <c r="R149" s="1194"/>
      <c r="S149" s="1194"/>
      <c r="T149" s="1194"/>
      <c r="U149" s="1194"/>
      <c r="V149" s="1194"/>
      <c r="W149" s="1256"/>
      <c r="X149" s="1195">
        <f t="shared" si="9"/>
        <v>1</v>
      </c>
      <c r="Y149" s="1083">
        <f>X149</f>
        <v>1</v>
      </c>
      <c r="AA149" s="1084" t="s">
        <v>13698</v>
      </c>
      <c r="AB149" s="1085">
        <v>1</v>
      </c>
      <c r="AC149" s="1089"/>
    </row>
    <row r="150" spans="1:29" ht="18.5" thickBot="1">
      <c r="A150" s="1253"/>
      <c r="B150" s="1131"/>
      <c r="C150" s="1254"/>
      <c r="D150" s="1252"/>
      <c r="E150" s="2229"/>
      <c r="F150" s="2230"/>
      <c r="H150" s="1238" t="s">
        <v>15121</v>
      </c>
      <c r="I150" s="1071" t="s">
        <v>14495</v>
      </c>
      <c r="J150" s="1110"/>
      <c r="M150" s="18"/>
      <c r="W150" s="1257"/>
      <c r="X150" s="1069">
        <f t="shared" si="9"/>
        <v>0</v>
      </c>
      <c r="Y150" s="1051"/>
      <c r="AA150" s="1052"/>
      <c r="AB150" s="1054"/>
      <c r="AC150" s="1089"/>
    </row>
    <row r="151" spans="1:29" ht="18">
      <c r="A151" s="1253"/>
      <c r="B151" s="1131"/>
      <c r="C151" s="1254"/>
      <c r="D151" s="1252"/>
      <c r="E151" s="2229"/>
      <c r="F151" s="2230"/>
      <c r="H151" s="1258"/>
      <c r="I151" s="1071" t="s">
        <v>2</v>
      </c>
      <c r="J151" s="1104"/>
      <c r="K151" s="1096" t="s">
        <v>13632</v>
      </c>
      <c r="L151" s="1096"/>
      <c r="M151" s="1242"/>
      <c r="N151" s="1096"/>
      <c r="O151" s="1096"/>
      <c r="P151" s="1096"/>
      <c r="Q151" s="1096"/>
      <c r="R151" s="1096"/>
      <c r="S151" s="1096"/>
      <c r="T151" s="1096"/>
      <c r="U151" s="1096"/>
      <c r="V151" s="1096"/>
      <c r="W151" s="1259"/>
      <c r="X151" s="1099">
        <f t="shared" si="9"/>
        <v>1</v>
      </c>
      <c r="Y151" s="1260">
        <f>SUM(X150:X151)</f>
        <v>1</v>
      </c>
      <c r="AA151" s="1084" t="s">
        <v>13698</v>
      </c>
      <c r="AB151" s="1054"/>
      <c r="AC151" s="1089"/>
    </row>
    <row r="152" spans="1:29" ht="19.5" customHeight="1" thickBot="1">
      <c r="A152" s="1253"/>
      <c r="B152" s="1131"/>
      <c r="C152" s="1254"/>
      <c r="D152" s="1252"/>
      <c r="E152" s="2229"/>
      <c r="F152" s="2230"/>
      <c r="H152" s="1238" t="s">
        <v>15120</v>
      </c>
      <c r="I152" s="1071" t="s">
        <v>14484</v>
      </c>
      <c r="J152" s="1104"/>
      <c r="K152" s="1092"/>
      <c r="L152" s="1092"/>
      <c r="M152" s="1261"/>
      <c r="N152" s="1092"/>
      <c r="O152" s="1092"/>
      <c r="P152" s="1092"/>
      <c r="Q152" s="1092"/>
      <c r="R152" s="1092"/>
      <c r="S152" s="1092"/>
      <c r="T152" s="1092"/>
      <c r="U152" s="1092"/>
      <c r="V152" s="1092"/>
      <c r="W152" s="1262"/>
      <c r="X152" s="1069">
        <f t="shared" si="9"/>
        <v>0</v>
      </c>
      <c r="Y152" s="1051"/>
      <c r="AA152" s="1052"/>
      <c r="AB152" s="1054"/>
      <c r="AC152" s="1089"/>
    </row>
    <row r="153" spans="1:29" ht="18">
      <c r="A153" s="1253"/>
      <c r="B153" s="1131"/>
      <c r="C153" s="1254"/>
      <c r="D153" s="1252"/>
      <c r="E153" s="2229"/>
      <c r="F153" s="2230"/>
      <c r="H153" s="1258"/>
      <c r="I153" s="1071" t="s">
        <v>15122</v>
      </c>
      <c r="J153" s="1104"/>
      <c r="K153" s="1231" t="s">
        <v>15123</v>
      </c>
      <c r="L153" s="1096"/>
      <c r="M153" s="1242"/>
      <c r="N153" s="1096"/>
      <c r="O153" s="1096"/>
      <c r="P153" s="1096"/>
      <c r="Q153" s="1096"/>
      <c r="R153" s="1096"/>
      <c r="S153" s="1096"/>
      <c r="T153" s="1096"/>
      <c r="U153" s="1096"/>
      <c r="V153" s="1096"/>
      <c r="W153" s="1259"/>
      <c r="X153" s="1099">
        <f t="shared" si="9"/>
        <v>1</v>
      </c>
      <c r="Y153" s="1260">
        <f>SUM(X152:X153)</f>
        <v>1</v>
      </c>
      <c r="AA153" s="1084" t="s">
        <v>13698</v>
      </c>
      <c r="AB153" s="1054"/>
      <c r="AC153" s="1089"/>
    </row>
    <row r="154" spans="1:29" ht="18.75" customHeight="1" thickBot="1">
      <c r="A154" s="1158"/>
      <c r="B154" s="20"/>
      <c r="C154" s="1240"/>
      <c r="D154" s="1252"/>
      <c r="E154" s="2229"/>
      <c r="F154" s="2230"/>
      <c r="H154" s="1238" t="s">
        <v>14524</v>
      </c>
      <c r="I154" s="1078" t="s">
        <v>14493</v>
      </c>
      <c r="J154" s="1263"/>
      <c r="K154" s="1079" t="s">
        <v>13673</v>
      </c>
      <c r="M154" s="1229"/>
      <c r="X154" s="1069">
        <f t="shared" si="9"/>
        <v>1</v>
      </c>
      <c r="Y154" s="1051"/>
      <c r="AA154" s="1052"/>
      <c r="AB154" s="1054"/>
      <c r="AC154" s="1089"/>
    </row>
    <row r="155" spans="1:29" ht="18">
      <c r="A155" s="1158"/>
      <c r="B155" s="20"/>
      <c r="C155" s="1240"/>
      <c r="D155" s="1252"/>
      <c r="E155" s="2229"/>
      <c r="F155" s="2230"/>
      <c r="H155" s="1264"/>
      <c r="I155" s="1071" t="s">
        <v>14494</v>
      </c>
      <c r="J155" s="1104"/>
      <c r="K155" s="1096"/>
      <c r="L155" s="1096"/>
      <c r="M155" s="1265"/>
      <c r="N155" s="1098"/>
      <c r="O155" s="1098"/>
      <c r="P155" s="1098"/>
      <c r="Q155" s="1098"/>
      <c r="R155" s="1098"/>
      <c r="S155" s="1098"/>
      <c r="T155" s="1098"/>
      <c r="U155" s="1098"/>
      <c r="V155" s="1098"/>
      <c r="W155" s="1098"/>
      <c r="X155" s="1099">
        <f t="shared" si="9"/>
        <v>0</v>
      </c>
      <c r="Y155" s="1260">
        <f>SUM(X154:X155)</f>
        <v>1</v>
      </c>
      <c r="AA155" s="1084" t="s">
        <v>13698</v>
      </c>
      <c r="AB155" s="1085">
        <v>9</v>
      </c>
      <c r="AC155" s="1089"/>
    </row>
    <row r="156" spans="1:29" ht="18">
      <c r="A156" s="1158"/>
      <c r="B156" s="20"/>
      <c r="C156" s="1240"/>
      <c r="D156" s="1252"/>
      <c r="E156" s="2229"/>
      <c r="F156" s="2230"/>
      <c r="H156" s="2233" t="s">
        <v>15045</v>
      </c>
      <c r="I156" s="1266" t="s">
        <v>5065</v>
      </c>
      <c r="J156" s="1110" t="s">
        <v>8692</v>
      </c>
      <c r="M156" s="1229"/>
      <c r="N156" s="1079"/>
      <c r="O156" s="1079"/>
      <c r="P156" s="1079"/>
      <c r="Q156" s="1079"/>
      <c r="R156" s="1079"/>
      <c r="S156" s="1079"/>
      <c r="T156" s="1079"/>
      <c r="U156" s="1079"/>
      <c r="V156" s="1079"/>
      <c r="W156" s="1079"/>
      <c r="X156" s="1099">
        <f>COUNTA(J156:W156)</f>
        <v>1</v>
      </c>
      <c r="Y156" s="1267"/>
      <c r="AA156" s="1084"/>
      <c r="AB156" s="1085"/>
      <c r="AC156" s="1089"/>
    </row>
    <row r="157" spans="1:29" ht="18">
      <c r="A157" s="1158"/>
      <c r="B157" s="20"/>
      <c r="C157" s="1240"/>
      <c r="D157" s="1252"/>
      <c r="E157" s="2231"/>
      <c r="F157" s="2232"/>
      <c r="G157" s="676"/>
      <c r="H157" s="2234"/>
      <c r="I157" s="1266" t="s">
        <v>760</v>
      </c>
      <c r="J157" s="1110"/>
      <c r="K157" s="1231" t="s">
        <v>9053</v>
      </c>
      <c r="L157" s="1096" t="s">
        <v>8601</v>
      </c>
      <c r="M157" s="1265"/>
      <c r="N157" s="1098"/>
      <c r="O157" s="1098"/>
      <c r="P157" s="1098"/>
      <c r="Q157" s="1098"/>
      <c r="R157" s="1098"/>
      <c r="S157" s="1098"/>
      <c r="T157" s="1098"/>
      <c r="U157" s="1098"/>
      <c r="V157" s="1098"/>
      <c r="W157" s="1098"/>
      <c r="X157" s="1099">
        <f>COUNTA(J157:W157)</f>
        <v>2</v>
      </c>
      <c r="Y157" s="1268">
        <f>SUM(X156:X157)</f>
        <v>3</v>
      </c>
      <c r="AA157" s="1084"/>
      <c r="AB157" s="1085"/>
      <c r="AC157" s="1089"/>
    </row>
    <row r="158" spans="1:29" ht="18.5" thickBot="1">
      <c r="A158" s="1158"/>
      <c r="B158" s="20"/>
      <c r="C158" s="1240"/>
      <c r="D158" s="1252"/>
      <c r="E158" s="2180" t="s">
        <v>14525</v>
      </c>
      <c r="F158" s="2180"/>
      <c r="G158" s="2226" t="s">
        <v>14480</v>
      </c>
      <c r="H158" s="2226"/>
      <c r="I158" s="1255" t="s">
        <v>14990</v>
      </c>
      <c r="J158" s="1110"/>
      <c r="M158" s="1229"/>
      <c r="N158" s="1079"/>
      <c r="O158" s="1079"/>
      <c r="P158" s="1079"/>
      <c r="Q158" s="1079"/>
      <c r="R158" s="1079"/>
      <c r="S158" s="1079"/>
      <c r="T158" s="1079"/>
      <c r="U158" s="1079"/>
      <c r="V158" s="1079"/>
      <c r="W158" s="1079"/>
      <c r="X158" s="1099">
        <f>COUNTA(J158:W158)</f>
        <v>0</v>
      </c>
      <c r="Y158" s="1269">
        <f>X158</f>
        <v>0</v>
      </c>
      <c r="AA158" s="1084" t="s">
        <v>13698</v>
      </c>
      <c r="AB158" s="1085">
        <v>1</v>
      </c>
      <c r="AC158" s="1089"/>
    </row>
    <row r="159" spans="1:29" ht="22.5" customHeight="1" thickBot="1">
      <c r="A159" s="1158"/>
      <c r="B159" s="20"/>
      <c r="C159" s="1240"/>
      <c r="D159" s="1252"/>
      <c r="E159" s="2181"/>
      <c r="F159" s="2181"/>
      <c r="H159" s="1270" t="s">
        <v>14498</v>
      </c>
      <c r="I159" s="1071" t="s">
        <v>13677</v>
      </c>
      <c r="J159" s="1104" t="s">
        <v>13675</v>
      </c>
      <c r="K159" s="1217"/>
      <c r="L159" s="1194"/>
      <c r="M159" s="1271"/>
      <c r="N159" s="1146"/>
      <c r="O159" s="1146"/>
      <c r="P159" s="1146"/>
      <c r="Q159" s="1146"/>
      <c r="R159" s="1146"/>
      <c r="S159" s="1146"/>
      <c r="T159" s="1146"/>
      <c r="U159" s="1146"/>
      <c r="V159" s="1146"/>
      <c r="W159" s="1146"/>
      <c r="X159" s="1195">
        <f t="shared" si="9"/>
        <v>1</v>
      </c>
      <c r="Y159" s="1269">
        <f>SUM(X159)</f>
        <v>1</v>
      </c>
      <c r="AA159" s="1084" t="s">
        <v>13698</v>
      </c>
      <c r="AB159" s="1085">
        <v>1</v>
      </c>
      <c r="AC159" s="1089"/>
    </row>
    <row r="160" spans="1:29" ht="18.5" thickBot="1">
      <c r="A160" s="1158"/>
      <c r="B160" s="20"/>
      <c r="C160" s="1254"/>
      <c r="D160" s="1252"/>
      <c r="E160" s="2181"/>
      <c r="F160" s="2181"/>
      <c r="G160" s="2178" t="s">
        <v>14499</v>
      </c>
      <c r="H160" s="1104"/>
      <c r="I160" s="1071" t="s">
        <v>13857</v>
      </c>
      <c r="J160" s="1074"/>
      <c r="K160" s="1194"/>
      <c r="L160" s="1194"/>
      <c r="M160" s="1194"/>
      <c r="N160" s="1194"/>
      <c r="O160" s="1194"/>
      <c r="P160" s="1194"/>
      <c r="Q160" s="1146"/>
      <c r="R160" s="1194"/>
      <c r="S160" s="1194"/>
      <c r="T160" s="1194"/>
      <c r="U160" s="1194"/>
      <c r="V160" s="1146"/>
      <c r="W160" s="1146"/>
      <c r="X160" s="1195">
        <f t="shared" si="9"/>
        <v>0</v>
      </c>
      <c r="Y160" s="1083">
        <f>X160</f>
        <v>0</v>
      </c>
      <c r="AA160" s="1084" t="s">
        <v>13698</v>
      </c>
      <c r="AB160" s="1085">
        <v>1</v>
      </c>
      <c r="AC160" s="1089"/>
    </row>
    <row r="161" spans="1:29" ht="18">
      <c r="A161" s="1158"/>
      <c r="B161" s="20"/>
      <c r="C161" s="1254"/>
      <c r="D161" s="1252"/>
      <c r="E161" s="2181"/>
      <c r="F161" s="2181"/>
      <c r="G161" s="2179"/>
      <c r="H161" s="2226" t="s">
        <v>14658</v>
      </c>
      <c r="I161" s="1078" t="s">
        <v>13765</v>
      </c>
      <c r="J161" s="1110" t="s">
        <v>13856</v>
      </c>
      <c r="K161" s="18"/>
      <c r="O161" s="1079"/>
      <c r="P161" s="1079"/>
      <c r="Q161" s="1079"/>
      <c r="R161" s="1079"/>
      <c r="S161" s="1079"/>
      <c r="T161" s="1079"/>
      <c r="U161" s="1079"/>
      <c r="V161" s="1079"/>
      <c r="W161" s="1079"/>
      <c r="X161" s="1069">
        <f t="shared" si="9"/>
        <v>1</v>
      </c>
      <c r="Y161" s="1051"/>
    </row>
    <row r="162" spans="1:29" ht="18">
      <c r="A162" s="1158"/>
      <c r="B162" s="20"/>
      <c r="C162" s="1254"/>
      <c r="D162" s="1252"/>
      <c r="E162" s="2181"/>
      <c r="F162" s="2181"/>
      <c r="G162" s="2179"/>
      <c r="H162" s="2198"/>
      <c r="I162" s="1071" t="s">
        <v>13855</v>
      </c>
      <c r="J162" s="1104"/>
      <c r="V162" s="1079"/>
      <c r="W162" s="1079"/>
      <c r="X162" s="1069">
        <f t="shared" si="9"/>
        <v>0</v>
      </c>
      <c r="Y162" s="1051"/>
      <c r="AA162" s="1052"/>
      <c r="AB162" s="1054"/>
      <c r="AC162" s="1089"/>
    </row>
    <row r="163" spans="1:29" ht="18">
      <c r="A163" s="1158"/>
      <c r="B163" s="20"/>
      <c r="C163" s="1254"/>
      <c r="D163" s="1252"/>
      <c r="E163" s="2181"/>
      <c r="F163" s="2181"/>
      <c r="G163" s="2179"/>
      <c r="H163" s="2198"/>
      <c r="I163" s="1071" t="s">
        <v>13787</v>
      </c>
      <c r="J163" s="1104"/>
      <c r="K163" s="1019" t="s">
        <v>13854</v>
      </c>
      <c r="V163" s="1079"/>
      <c r="W163" s="1079"/>
      <c r="X163" s="1069">
        <f t="shared" si="9"/>
        <v>1</v>
      </c>
      <c r="Y163" s="1051"/>
      <c r="AA163" s="1052"/>
      <c r="AB163" s="1054"/>
      <c r="AC163" s="1089"/>
    </row>
    <row r="164" spans="1:29" ht="18">
      <c r="A164" s="1158"/>
      <c r="B164" s="20"/>
      <c r="C164" s="1272"/>
      <c r="D164" s="1252"/>
      <c r="E164" s="2181"/>
      <c r="F164" s="2181"/>
      <c r="G164" s="2179"/>
      <c r="H164" s="2198"/>
      <c r="I164" s="1071" t="s">
        <v>13700</v>
      </c>
      <c r="J164" s="1104"/>
      <c r="K164" s="1019" t="s">
        <v>13853</v>
      </c>
      <c r="L164" s="1019" t="s">
        <v>13852</v>
      </c>
      <c r="M164" s="1019" t="s">
        <v>13851</v>
      </c>
      <c r="N164" s="1019" t="s">
        <v>13850</v>
      </c>
      <c r="V164" s="1079"/>
      <c r="W164" s="1079"/>
      <c r="X164" s="1069">
        <f t="shared" si="9"/>
        <v>4</v>
      </c>
      <c r="Y164" s="1051"/>
      <c r="AA164" s="1052"/>
      <c r="AB164" s="1054"/>
      <c r="AC164" s="1089"/>
    </row>
    <row r="165" spans="1:29" ht="22.5" customHeight="1">
      <c r="A165" s="1158"/>
      <c r="B165" s="20"/>
      <c r="C165" s="1248" t="s">
        <v>13849</v>
      </c>
      <c r="D165" s="1252"/>
      <c r="E165" s="2181"/>
      <c r="F165" s="2181"/>
      <c r="G165" s="2179"/>
      <c r="H165" s="2198"/>
      <c r="I165" s="1071" t="s">
        <v>13848</v>
      </c>
      <c r="J165" s="1104"/>
      <c r="K165" s="1019" t="s">
        <v>13847</v>
      </c>
      <c r="V165" s="1079"/>
      <c r="W165" s="1079"/>
      <c r="X165" s="1069">
        <f t="shared" si="9"/>
        <v>1</v>
      </c>
      <c r="Y165" s="1051"/>
      <c r="AA165" s="1052"/>
      <c r="AB165" s="1054"/>
      <c r="AC165" s="1089"/>
    </row>
    <row r="166" spans="1:29" ht="18.5" thickBot="1">
      <c r="A166" s="1158"/>
      <c r="B166" s="20"/>
      <c r="C166" s="1254"/>
      <c r="D166" s="1252"/>
      <c r="E166" s="2181"/>
      <c r="F166" s="2181"/>
      <c r="G166" s="2179"/>
      <c r="H166" s="2198"/>
      <c r="I166" s="1071" t="s">
        <v>13790</v>
      </c>
      <c r="J166" s="1104"/>
      <c r="K166" s="1019" t="s">
        <v>13846</v>
      </c>
      <c r="V166" s="1079"/>
      <c r="W166" s="1079"/>
      <c r="X166" s="1069">
        <f t="shared" si="9"/>
        <v>1</v>
      </c>
      <c r="Y166" s="1051"/>
      <c r="AA166" s="1052"/>
      <c r="AB166" s="1054"/>
      <c r="AC166" s="1089"/>
    </row>
    <row r="167" spans="1:29" ht="18.5" thickBot="1">
      <c r="A167" s="1158"/>
      <c r="B167" s="20"/>
      <c r="C167" s="1254"/>
      <c r="D167" s="1252"/>
      <c r="E167" s="2181"/>
      <c r="F167" s="2181"/>
      <c r="G167" s="2179"/>
      <c r="H167" s="2198"/>
      <c r="I167" s="1071" t="s">
        <v>13734</v>
      </c>
      <c r="J167" s="1104"/>
      <c r="K167" s="1019" t="s">
        <v>13845</v>
      </c>
      <c r="L167" s="1019" t="s">
        <v>13844</v>
      </c>
      <c r="M167" s="1019" t="s">
        <v>13843</v>
      </c>
      <c r="N167" s="1019" t="s">
        <v>13842</v>
      </c>
      <c r="O167" s="1019" t="s">
        <v>13841</v>
      </c>
      <c r="R167" s="1098"/>
      <c r="S167" s="1098"/>
      <c r="T167" s="1098"/>
      <c r="U167" s="1098"/>
      <c r="V167" s="1098"/>
      <c r="W167" s="1098"/>
      <c r="X167" s="1169">
        <f t="shared" si="9"/>
        <v>5</v>
      </c>
      <c r="Y167" s="1083">
        <f>SUM(X161:X167)</f>
        <v>13</v>
      </c>
      <c r="AA167" s="1084" t="s">
        <v>13698</v>
      </c>
      <c r="AB167" s="1085">
        <v>15</v>
      </c>
      <c r="AC167" s="1089"/>
    </row>
    <row r="168" spans="1:29" ht="18.5" thickTop="1">
      <c r="A168" s="1158"/>
      <c r="B168" s="20"/>
      <c r="C168" s="1254"/>
      <c r="D168" s="1252"/>
      <c r="E168" s="2181"/>
      <c r="F168" s="2181"/>
      <c r="G168" s="2179"/>
      <c r="H168" s="2198" t="s">
        <v>14659</v>
      </c>
      <c r="I168" s="1071" t="s">
        <v>13025</v>
      </c>
      <c r="J168" s="1104" t="s">
        <v>13840</v>
      </c>
      <c r="K168" s="1093"/>
      <c r="L168" s="1093"/>
      <c r="M168" s="1093"/>
      <c r="N168" s="1093"/>
      <c r="O168" s="1093"/>
      <c r="P168" s="1093"/>
      <c r="Q168" s="1093"/>
      <c r="R168" s="1093"/>
      <c r="S168" s="1093"/>
      <c r="T168" s="1093"/>
      <c r="U168" s="1093"/>
      <c r="V168" s="1093"/>
      <c r="W168" s="1093"/>
      <c r="X168" s="1172">
        <f t="shared" si="9"/>
        <v>1</v>
      </c>
      <c r="Y168" s="1051"/>
    </row>
    <row r="169" spans="1:29" ht="18">
      <c r="A169" s="1158"/>
      <c r="B169" s="20"/>
      <c r="C169" s="1254"/>
      <c r="D169" s="1252"/>
      <c r="E169" s="2181"/>
      <c r="F169" s="2181"/>
      <c r="G169" s="2179"/>
      <c r="H169" s="2198"/>
      <c r="I169" s="1071" t="s">
        <v>55</v>
      </c>
      <c r="J169" s="1074"/>
      <c r="V169" s="1079"/>
      <c r="W169" s="1079"/>
      <c r="X169" s="1069">
        <f t="shared" si="9"/>
        <v>0</v>
      </c>
      <c r="Y169" s="1051"/>
      <c r="AA169" s="1052"/>
      <c r="AB169" s="1054"/>
      <c r="AC169" s="1089"/>
    </row>
    <row r="170" spans="1:29" ht="18">
      <c r="A170" s="1158"/>
      <c r="B170" s="20"/>
      <c r="C170" s="1254"/>
      <c r="D170" s="1252"/>
      <c r="E170" s="2181"/>
      <c r="F170" s="2181"/>
      <c r="G170" s="2179"/>
      <c r="H170" s="2198"/>
      <c r="I170" s="1071" t="s">
        <v>13787</v>
      </c>
      <c r="J170" s="1104"/>
      <c r="K170" s="1019" t="s">
        <v>13839</v>
      </c>
      <c r="L170" s="1019" t="s">
        <v>13838</v>
      </c>
      <c r="V170" s="1079"/>
      <c r="W170" s="1079"/>
      <c r="X170" s="1069">
        <f t="shared" si="9"/>
        <v>2</v>
      </c>
      <c r="Y170" s="1051"/>
      <c r="AA170" s="1052"/>
      <c r="AB170" s="1054"/>
      <c r="AC170" s="1089"/>
    </row>
    <row r="171" spans="1:29" ht="18.5" thickBot="1">
      <c r="A171" s="1158"/>
      <c r="B171" s="20"/>
      <c r="C171" s="1254"/>
      <c r="D171" s="1252"/>
      <c r="E171" s="2181"/>
      <c r="F171" s="2181"/>
      <c r="G171" s="2179"/>
      <c r="H171" s="2198"/>
      <c r="I171" s="1071" t="s">
        <v>56</v>
      </c>
      <c r="J171" s="1104"/>
      <c r="K171" s="1019" t="s">
        <v>13837</v>
      </c>
      <c r="L171" s="1019" t="s">
        <v>13836</v>
      </c>
      <c r="V171" s="1079"/>
      <c r="W171" s="1079"/>
      <c r="X171" s="1069">
        <f t="shared" si="9"/>
        <v>2</v>
      </c>
      <c r="Y171" s="1051"/>
      <c r="AA171" s="1052"/>
      <c r="AB171" s="1054"/>
      <c r="AC171" s="1089"/>
    </row>
    <row r="172" spans="1:29" ht="18.5" thickBot="1">
      <c r="A172" s="1158"/>
      <c r="B172" s="20"/>
      <c r="C172" s="1254"/>
      <c r="D172" s="1252"/>
      <c r="E172" s="2181"/>
      <c r="F172" s="2181"/>
      <c r="G172" s="2179"/>
      <c r="H172" s="2198"/>
      <c r="I172" s="1071" t="s">
        <v>13792</v>
      </c>
      <c r="J172" s="1104"/>
      <c r="K172" s="1019" t="s">
        <v>13835</v>
      </c>
      <c r="O172" s="1079"/>
      <c r="P172" s="1079"/>
      <c r="Q172" s="1079"/>
      <c r="R172" s="1098"/>
      <c r="S172" s="1098"/>
      <c r="T172" s="1098"/>
      <c r="U172" s="1098"/>
      <c r="V172" s="1098"/>
      <c r="W172" s="1098"/>
      <c r="X172" s="1169">
        <f t="shared" si="9"/>
        <v>1</v>
      </c>
      <c r="Y172" s="1083">
        <f>SUM(X168:X172)</f>
        <v>6</v>
      </c>
      <c r="AA172" s="1084" t="s">
        <v>13698</v>
      </c>
      <c r="AB172" s="1085">
        <v>7</v>
      </c>
      <c r="AC172" s="1089"/>
    </row>
    <row r="173" spans="1:29" ht="18.5" thickTop="1">
      <c r="A173" s="1158"/>
      <c r="B173" s="20"/>
      <c r="C173" s="1254"/>
      <c r="D173" s="1252"/>
      <c r="E173" s="2181"/>
      <c r="F173" s="2181"/>
      <c r="G173" s="2179"/>
      <c r="H173" s="2198" t="s">
        <v>14660</v>
      </c>
      <c r="I173" s="1071" t="s">
        <v>13765</v>
      </c>
      <c r="J173" s="1104" t="s">
        <v>13834</v>
      </c>
      <c r="K173" s="1092"/>
      <c r="L173" s="1092"/>
      <c r="M173" s="1092"/>
      <c r="N173" s="1092"/>
      <c r="O173" s="1093"/>
      <c r="P173" s="1093"/>
      <c r="Q173" s="1093"/>
      <c r="R173" s="1093"/>
      <c r="S173" s="1093"/>
      <c r="T173" s="1093"/>
      <c r="U173" s="1093"/>
      <c r="V173" s="1093"/>
      <c r="W173" s="1093"/>
      <c r="X173" s="1172">
        <f t="shared" si="9"/>
        <v>1</v>
      </c>
      <c r="Y173" s="1051"/>
      <c r="AA173" s="1052"/>
      <c r="AB173" s="1054"/>
      <c r="AC173" s="1089"/>
    </row>
    <row r="174" spans="1:29" ht="18">
      <c r="A174" s="1158"/>
      <c r="B174" s="20"/>
      <c r="C174" s="1254"/>
      <c r="D174" s="1252"/>
      <c r="E174" s="2181"/>
      <c r="F174" s="2181"/>
      <c r="G174" s="2179"/>
      <c r="H174" s="2198"/>
      <c r="I174" s="1071" t="s">
        <v>15053</v>
      </c>
      <c r="J174" s="1074"/>
      <c r="K174" s="1019" t="s">
        <v>15052</v>
      </c>
      <c r="V174" s="1079"/>
      <c r="W174" s="1079"/>
      <c r="X174" s="1069">
        <f t="shared" ref="X174:X197" si="10">COUNTA(J174:W174)</f>
        <v>1</v>
      </c>
      <c r="Y174" s="1051"/>
      <c r="AA174" s="1052"/>
      <c r="AB174" s="1054"/>
      <c r="AC174" s="1089"/>
    </row>
    <row r="175" spans="1:29" ht="18">
      <c r="A175" s="1158"/>
      <c r="B175" s="20"/>
      <c r="C175" s="1254"/>
      <c r="D175" s="1252"/>
      <c r="E175" s="2181"/>
      <c r="F175" s="2181"/>
      <c r="G175" s="2179"/>
      <c r="H175" s="2198"/>
      <c r="I175" s="1071" t="s">
        <v>13787</v>
      </c>
      <c r="J175" s="1104"/>
      <c r="K175" s="1019" t="s">
        <v>13833</v>
      </c>
      <c r="V175" s="1079"/>
      <c r="W175" s="1079"/>
      <c r="X175" s="1069">
        <f t="shared" si="10"/>
        <v>1</v>
      </c>
      <c r="Y175" s="1051"/>
      <c r="AA175" s="1052"/>
      <c r="AB175" s="1054"/>
      <c r="AC175" s="1089"/>
    </row>
    <row r="176" spans="1:29" ht="18">
      <c r="A176" s="1158"/>
      <c r="B176" s="20"/>
      <c r="C176" s="1254"/>
      <c r="D176" s="1252"/>
      <c r="E176" s="2181"/>
      <c r="F176" s="2181"/>
      <c r="G176" s="2179"/>
      <c r="H176" s="2198"/>
      <c r="I176" s="1071" t="s">
        <v>13700</v>
      </c>
      <c r="J176" s="1104"/>
      <c r="K176" s="1019" t="s">
        <v>13832</v>
      </c>
      <c r="V176" s="1079"/>
      <c r="W176" s="1079"/>
      <c r="X176" s="1069">
        <f t="shared" si="10"/>
        <v>1</v>
      </c>
      <c r="Y176" s="1051"/>
      <c r="AA176" s="1052"/>
      <c r="AB176" s="1054"/>
      <c r="AC176" s="1089"/>
    </row>
    <row r="177" spans="1:29" ht="18">
      <c r="A177" s="1158"/>
      <c r="B177" s="20"/>
      <c r="C177" s="1254"/>
      <c r="D177" s="1252"/>
      <c r="E177" s="2181"/>
      <c r="F177" s="2181"/>
      <c r="G177" s="2179"/>
      <c r="H177" s="2198"/>
      <c r="I177" s="1071" t="s">
        <v>13758</v>
      </c>
      <c r="J177" s="1074"/>
      <c r="K177" s="1079" t="s">
        <v>13831</v>
      </c>
      <c r="V177" s="1079"/>
      <c r="W177" s="1079"/>
      <c r="X177" s="1069">
        <f t="shared" si="10"/>
        <v>1</v>
      </c>
      <c r="Y177" s="1051"/>
      <c r="AA177" s="1052"/>
      <c r="AB177" s="1054"/>
      <c r="AC177" s="1085"/>
    </row>
    <row r="178" spans="1:29" ht="18.5" thickBot="1">
      <c r="A178" s="1158"/>
      <c r="B178" s="20"/>
      <c r="C178" s="1254"/>
      <c r="D178" s="1252"/>
      <c r="E178" s="2181"/>
      <c r="F178" s="2181"/>
      <c r="G178" s="2179"/>
      <c r="H178" s="2198"/>
      <c r="I178" s="1071" t="s">
        <v>13830</v>
      </c>
      <c r="J178" s="1074"/>
      <c r="K178" s="1019" t="s">
        <v>13829</v>
      </c>
      <c r="V178" s="1079"/>
      <c r="W178" s="1079"/>
      <c r="X178" s="1069">
        <f t="shared" si="10"/>
        <v>1</v>
      </c>
      <c r="Y178" s="1051"/>
      <c r="AA178" s="1052"/>
      <c r="AB178" s="1054"/>
      <c r="AC178" s="1085"/>
    </row>
    <row r="179" spans="1:29" ht="18.5" thickBot="1">
      <c r="A179" s="1158"/>
      <c r="B179" s="20"/>
      <c r="C179" s="1254"/>
      <c r="D179" s="1252"/>
      <c r="E179" s="2181"/>
      <c r="F179" s="2181"/>
      <c r="G179" s="2179"/>
      <c r="H179" s="2198"/>
      <c r="I179" s="1071" t="s">
        <v>13734</v>
      </c>
      <c r="J179" s="1104"/>
      <c r="K179" s="1096" t="s">
        <v>13828</v>
      </c>
      <c r="L179" s="1096" t="s">
        <v>13827</v>
      </c>
      <c r="M179" s="1096"/>
      <c r="N179" s="1096"/>
      <c r="O179" s="1096"/>
      <c r="P179" s="1096"/>
      <c r="Q179" s="1096"/>
      <c r="R179" s="1096"/>
      <c r="V179" s="1079"/>
      <c r="W179" s="1079"/>
      <c r="X179" s="1069">
        <f t="shared" si="10"/>
        <v>2</v>
      </c>
      <c r="Y179" s="1083">
        <f>SUM(X173:X179)</f>
        <v>8</v>
      </c>
      <c r="AA179" s="1084" t="s">
        <v>13698</v>
      </c>
      <c r="AB179" s="1085">
        <v>8</v>
      </c>
      <c r="AC179" s="1089"/>
    </row>
    <row r="180" spans="1:29" ht="18" customHeight="1" thickTop="1">
      <c r="A180" s="1158"/>
      <c r="B180" s="20"/>
      <c r="C180" s="1254"/>
      <c r="D180" s="1252"/>
      <c r="E180" s="2181"/>
      <c r="F180" s="2181"/>
      <c r="G180" s="2179"/>
      <c r="H180" s="2198" t="s">
        <v>14661</v>
      </c>
      <c r="I180" s="1071" t="s">
        <v>14238</v>
      </c>
      <c r="O180" s="1079"/>
      <c r="P180" s="1079"/>
      <c r="Q180" s="1079"/>
      <c r="R180" s="1079"/>
      <c r="S180" s="1093"/>
      <c r="T180" s="1093"/>
      <c r="U180" s="1093"/>
      <c r="V180" s="1093"/>
      <c r="W180" s="1093"/>
      <c r="X180" s="1172">
        <f>COUNTA(J180:W180)</f>
        <v>0</v>
      </c>
      <c r="Y180" s="1051"/>
    </row>
    <row r="181" spans="1:29" ht="18">
      <c r="A181" s="1158"/>
      <c r="B181" s="20"/>
      <c r="C181" s="1254"/>
      <c r="D181" s="1252"/>
      <c r="E181" s="2181"/>
      <c r="F181" s="2181"/>
      <c r="G181" s="2179"/>
      <c r="H181" s="2198"/>
      <c r="I181" s="1071" t="s">
        <v>55</v>
      </c>
      <c r="J181" s="1020" t="s">
        <v>14237</v>
      </c>
      <c r="V181" s="1079"/>
      <c r="W181" s="1079"/>
      <c r="X181" s="1069">
        <f>COUNTA(J181:W181)</f>
        <v>1</v>
      </c>
      <c r="Y181" s="1051"/>
      <c r="AA181" s="1052"/>
      <c r="AB181" s="1054"/>
      <c r="AC181" s="1089"/>
    </row>
    <row r="182" spans="1:29" ht="18">
      <c r="A182" s="1158"/>
      <c r="B182" s="20"/>
      <c r="C182" s="1254"/>
      <c r="D182" s="1252"/>
      <c r="E182" s="2181"/>
      <c r="F182" s="2181"/>
      <c r="G182" s="2179"/>
      <c r="H182" s="2198"/>
      <c r="I182" s="1071" t="s">
        <v>13787</v>
      </c>
      <c r="J182" s="1104"/>
      <c r="K182" s="1019" t="s">
        <v>13826</v>
      </c>
      <c r="V182" s="1079"/>
      <c r="W182" s="1079"/>
      <c r="X182" s="1069">
        <f t="shared" si="10"/>
        <v>1</v>
      </c>
      <c r="Y182" s="1051"/>
      <c r="AA182" s="1052"/>
      <c r="AB182" s="1054"/>
      <c r="AC182" s="1089"/>
    </row>
    <row r="183" spans="1:29" ht="18">
      <c r="A183" s="1158"/>
      <c r="B183" s="20"/>
      <c r="C183" s="1254"/>
      <c r="D183" s="1252"/>
      <c r="E183" s="2181"/>
      <c r="F183" s="2181"/>
      <c r="G183" s="2179"/>
      <c r="H183" s="2198"/>
      <c r="I183" s="1071" t="s">
        <v>56</v>
      </c>
      <c r="J183" s="1104"/>
      <c r="K183" s="1019" t="s">
        <v>13825</v>
      </c>
      <c r="V183" s="1079"/>
      <c r="W183" s="1079"/>
      <c r="X183" s="1069">
        <f t="shared" si="10"/>
        <v>1</v>
      </c>
      <c r="Y183" s="1051"/>
      <c r="AA183" s="1052"/>
      <c r="AB183" s="1054"/>
      <c r="AC183" s="1089"/>
    </row>
    <row r="184" spans="1:29" ht="18.5" thickBot="1">
      <c r="A184" s="1158"/>
      <c r="B184" s="20"/>
      <c r="C184" s="1254"/>
      <c r="D184" s="1252"/>
      <c r="E184" s="2181"/>
      <c r="F184" s="2181"/>
      <c r="G184" s="2179"/>
      <c r="H184" s="2198"/>
      <c r="I184" s="1071" t="s">
        <v>13758</v>
      </c>
      <c r="J184" s="1104"/>
      <c r="K184" s="1019" t="s">
        <v>13824</v>
      </c>
      <c r="L184" s="1019" t="s">
        <v>15039</v>
      </c>
      <c r="V184" s="1079"/>
      <c r="W184" s="1079"/>
      <c r="X184" s="1069">
        <f t="shared" si="10"/>
        <v>2</v>
      </c>
      <c r="Y184" s="1051"/>
      <c r="AA184" s="1052"/>
      <c r="AB184" s="1054"/>
      <c r="AC184" s="1089"/>
    </row>
    <row r="185" spans="1:29" ht="18.5" thickBot="1">
      <c r="A185" s="1158"/>
      <c r="B185" s="20"/>
      <c r="C185" s="1254"/>
      <c r="D185" s="1252"/>
      <c r="E185" s="2181"/>
      <c r="F185" s="2181"/>
      <c r="G185" s="2179"/>
      <c r="H185" s="2198"/>
      <c r="I185" s="1071" t="s">
        <v>724</v>
      </c>
      <c r="J185" s="1104"/>
      <c r="O185" s="1079"/>
      <c r="P185" s="1079"/>
      <c r="Q185" s="1079"/>
      <c r="R185" s="1079"/>
      <c r="S185" s="1079"/>
      <c r="T185" s="1079"/>
      <c r="U185" s="1098"/>
      <c r="V185" s="1098"/>
      <c r="W185" s="1098"/>
      <c r="X185" s="1169">
        <f t="shared" si="10"/>
        <v>0</v>
      </c>
      <c r="Y185" s="1083">
        <f>SUM(X180:X185)</f>
        <v>5</v>
      </c>
      <c r="AA185" s="1084" t="s">
        <v>13698</v>
      </c>
      <c r="AB185" s="1085">
        <v>7</v>
      </c>
      <c r="AC185" s="1089"/>
    </row>
    <row r="186" spans="1:29" ht="18.5" thickTop="1">
      <c r="A186" s="1158"/>
      <c r="B186" s="20"/>
      <c r="C186" s="1254"/>
      <c r="D186" s="1252"/>
      <c r="E186" s="2181"/>
      <c r="F186" s="2181"/>
      <c r="G186" s="2179"/>
      <c r="H186" s="2198" t="s">
        <v>14652</v>
      </c>
      <c r="I186" s="1071" t="s">
        <v>13823</v>
      </c>
      <c r="J186" s="1020"/>
      <c r="K186" s="1093"/>
      <c r="L186" s="1093"/>
      <c r="M186" s="1093"/>
      <c r="N186" s="1273"/>
      <c r="O186" s="1092"/>
      <c r="P186" s="1092"/>
      <c r="Q186" s="1092"/>
      <c r="R186" s="1092"/>
      <c r="S186" s="1092"/>
      <c r="T186" s="1092"/>
      <c r="V186" s="1079"/>
      <c r="W186" s="1079"/>
      <c r="X186" s="1069">
        <f t="shared" si="10"/>
        <v>0</v>
      </c>
      <c r="Y186" s="1051"/>
      <c r="AA186" s="1052"/>
      <c r="AB186" s="1054"/>
      <c r="AC186" s="1089"/>
    </row>
    <row r="187" spans="1:29" ht="18">
      <c r="A187" s="1158"/>
      <c r="B187" s="20"/>
      <c r="C187" s="1254"/>
      <c r="D187" s="1252"/>
      <c r="E187" s="2181"/>
      <c r="F187" s="2181"/>
      <c r="G187" s="2179"/>
      <c r="H187" s="2198"/>
      <c r="I187" s="1071" t="s">
        <v>13787</v>
      </c>
      <c r="J187" s="1104"/>
      <c r="K187" s="1079" t="s">
        <v>13822</v>
      </c>
      <c r="L187" s="1079"/>
      <c r="M187" s="1079"/>
      <c r="N187" s="1079"/>
      <c r="V187" s="1079"/>
      <c r="W187" s="1079"/>
      <c r="X187" s="1069">
        <f t="shared" si="10"/>
        <v>1</v>
      </c>
      <c r="Y187" s="1051"/>
      <c r="AA187" s="1052"/>
      <c r="AB187" s="1054"/>
      <c r="AC187" s="1089"/>
    </row>
    <row r="188" spans="1:29" ht="18">
      <c r="A188" s="1158"/>
      <c r="B188" s="20"/>
      <c r="C188" s="1254"/>
      <c r="D188" s="1252"/>
      <c r="E188" s="2181"/>
      <c r="F188" s="2181"/>
      <c r="G188" s="2179"/>
      <c r="H188" s="2198"/>
      <c r="I188" s="1071" t="s">
        <v>13758</v>
      </c>
      <c r="J188" s="1104"/>
      <c r="K188" s="1079" t="s">
        <v>13821</v>
      </c>
      <c r="L188" s="1079"/>
      <c r="M188" s="1079"/>
      <c r="N188" s="1079"/>
      <c r="V188" s="1079"/>
      <c r="W188" s="1079"/>
      <c r="X188" s="1069">
        <f t="shared" si="10"/>
        <v>1</v>
      </c>
      <c r="Y188" s="1051"/>
      <c r="AA188" s="1052"/>
      <c r="AB188" s="1054"/>
      <c r="AC188" s="1089"/>
    </row>
    <row r="189" spans="1:29" ht="28.4" customHeight="1" thickBot="1">
      <c r="A189" s="1158"/>
      <c r="B189" s="20"/>
      <c r="C189" s="1254"/>
      <c r="D189" s="1252"/>
      <c r="E189" s="2181"/>
      <c r="F189" s="2181"/>
      <c r="G189" s="2179"/>
      <c r="H189" s="2198"/>
      <c r="I189" s="1071" t="s">
        <v>56</v>
      </c>
      <c r="J189" s="1104"/>
      <c r="K189" s="1079" t="s">
        <v>13820</v>
      </c>
      <c r="L189" s="1079" t="s">
        <v>13819</v>
      </c>
      <c r="M189" s="1079"/>
      <c r="N189" s="1229"/>
      <c r="V189" s="1079"/>
      <c r="W189" s="1079"/>
      <c r="X189" s="1069">
        <f t="shared" si="10"/>
        <v>2</v>
      </c>
      <c r="Y189" s="1051"/>
      <c r="AA189" s="1052"/>
      <c r="AB189" s="1054"/>
      <c r="AC189" s="1089"/>
    </row>
    <row r="190" spans="1:29" ht="18.5" thickBot="1">
      <c r="A190" s="1158"/>
      <c r="B190" s="20"/>
      <c r="C190" s="1254"/>
      <c r="D190" s="1252"/>
      <c r="E190" s="2181"/>
      <c r="F190" s="2181"/>
      <c r="G190" s="2179"/>
      <c r="H190" s="2198"/>
      <c r="I190" s="1071" t="s">
        <v>13818</v>
      </c>
      <c r="J190" s="1104"/>
      <c r="K190" s="1096" t="s">
        <v>15035</v>
      </c>
      <c r="L190" s="1242" t="s">
        <v>15105</v>
      </c>
      <c r="M190" s="1096"/>
      <c r="N190" s="1098"/>
      <c r="O190" s="1098"/>
      <c r="P190" s="1098"/>
      <c r="Q190" s="1098"/>
      <c r="R190" s="1098"/>
      <c r="S190" s="1098"/>
      <c r="T190" s="1098"/>
      <c r="U190" s="1098"/>
      <c r="V190" s="1098"/>
      <c r="W190" s="1098"/>
      <c r="X190" s="1169">
        <f t="shared" si="10"/>
        <v>2</v>
      </c>
      <c r="Y190" s="1083">
        <f>SUM(X186:X190)</f>
        <v>6</v>
      </c>
      <c r="AA190" s="1084" t="s">
        <v>13698</v>
      </c>
      <c r="AB190" s="1085">
        <v>6</v>
      </c>
      <c r="AC190" s="1089"/>
    </row>
    <row r="191" spans="1:29" ht="18.5" thickTop="1">
      <c r="A191" s="1158"/>
      <c r="B191" s="20"/>
      <c r="C191" s="1254"/>
      <c r="D191" s="1252"/>
      <c r="E191" s="2181"/>
      <c r="F191" s="2181"/>
      <c r="G191" s="2179"/>
      <c r="H191" s="2198" t="s">
        <v>14662</v>
      </c>
      <c r="I191" s="1071"/>
      <c r="J191" s="1074"/>
      <c r="K191" s="1185"/>
      <c r="L191" s="1185"/>
      <c r="M191" s="1185"/>
      <c r="N191" s="1079"/>
      <c r="O191" s="1079"/>
      <c r="P191" s="1079"/>
      <c r="Q191" s="1079"/>
      <c r="R191" s="1079"/>
      <c r="S191" s="1079"/>
      <c r="T191" s="1079"/>
      <c r="U191" s="1093"/>
      <c r="V191" s="1093"/>
      <c r="W191" s="1093"/>
      <c r="X191" s="1172">
        <f t="shared" si="10"/>
        <v>0</v>
      </c>
      <c r="Y191" s="1051"/>
      <c r="AA191" s="1052"/>
      <c r="AB191" s="1054"/>
      <c r="AC191" s="1089"/>
    </row>
    <row r="192" spans="1:29" ht="18">
      <c r="A192" s="1158"/>
      <c r="B192" s="20"/>
      <c r="C192" s="1254"/>
      <c r="D192" s="1252"/>
      <c r="E192" s="2181"/>
      <c r="F192" s="2181"/>
      <c r="G192" s="2179"/>
      <c r="H192" s="2198"/>
      <c r="I192" s="1071" t="s">
        <v>13765</v>
      </c>
      <c r="J192" s="1074" t="s">
        <v>13817</v>
      </c>
      <c r="K192" s="1185"/>
      <c r="L192" s="1185"/>
      <c r="M192" s="1185"/>
      <c r="N192" s="1079"/>
      <c r="O192" s="1079"/>
      <c r="P192" s="1079"/>
      <c r="Q192" s="1079"/>
      <c r="R192" s="1079"/>
      <c r="S192" s="1079"/>
      <c r="T192" s="1079"/>
      <c r="U192" s="1079"/>
      <c r="V192" s="1079"/>
      <c r="W192" s="1079"/>
      <c r="X192" s="1069">
        <f t="shared" si="10"/>
        <v>1</v>
      </c>
      <c r="Y192" s="1051"/>
      <c r="AA192" s="1052"/>
      <c r="AB192" s="1054"/>
      <c r="AC192" s="1089"/>
    </row>
    <row r="193" spans="1:29" ht="18">
      <c r="A193" s="1158"/>
      <c r="B193" s="20"/>
      <c r="C193" s="1254"/>
      <c r="D193" s="1252"/>
      <c r="E193" s="2181"/>
      <c r="F193" s="2181"/>
      <c r="G193" s="2179"/>
      <c r="H193" s="2198"/>
      <c r="I193" s="1071" t="s">
        <v>13787</v>
      </c>
      <c r="J193" s="1104"/>
      <c r="K193" s="1079" t="s">
        <v>13816</v>
      </c>
      <c r="L193" s="1019" t="s">
        <v>13815</v>
      </c>
      <c r="N193" s="1079"/>
      <c r="O193" s="1079"/>
      <c r="P193" s="1079"/>
      <c r="Q193" s="1079"/>
      <c r="R193" s="1079"/>
      <c r="S193" s="1079"/>
      <c r="T193" s="1079"/>
      <c r="U193" s="1079"/>
      <c r="V193" s="1079"/>
      <c r="W193" s="1079"/>
      <c r="X193" s="1069">
        <f t="shared" si="10"/>
        <v>2</v>
      </c>
      <c r="Y193" s="1051"/>
      <c r="AA193" s="1052"/>
      <c r="AB193" s="1054"/>
      <c r="AC193" s="1089"/>
    </row>
    <row r="194" spans="1:29" ht="18">
      <c r="A194" s="1158"/>
      <c r="B194" s="20"/>
      <c r="C194" s="1254"/>
      <c r="D194" s="1252"/>
      <c r="E194" s="2181"/>
      <c r="F194" s="2181"/>
      <c r="G194" s="2179"/>
      <c r="H194" s="2198"/>
      <c r="I194" s="1071" t="s">
        <v>13700</v>
      </c>
      <c r="J194" s="1104"/>
      <c r="K194" s="1079" t="s">
        <v>13814</v>
      </c>
      <c r="L194" s="1079" t="s">
        <v>13813</v>
      </c>
      <c r="N194" s="1079"/>
      <c r="O194" s="1079"/>
      <c r="P194" s="1079"/>
      <c r="Q194" s="1079"/>
      <c r="R194" s="1079"/>
      <c r="S194" s="1079"/>
      <c r="T194" s="1079"/>
      <c r="U194" s="1079"/>
      <c r="V194" s="1079"/>
      <c r="W194" s="1079"/>
      <c r="X194" s="1069">
        <f t="shared" si="10"/>
        <v>2</v>
      </c>
      <c r="Y194" s="1051"/>
      <c r="AA194" s="1052"/>
      <c r="AB194" s="1054"/>
      <c r="AC194" s="1089"/>
    </row>
    <row r="195" spans="1:29" ht="18">
      <c r="A195" s="1158"/>
      <c r="B195" s="20"/>
      <c r="C195" s="1254"/>
      <c r="D195" s="1252"/>
      <c r="E195" s="2181"/>
      <c r="F195" s="2181"/>
      <c r="G195" s="2179"/>
      <c r="H195" s="2198"/>
      <c r="I195" s="1071" t="s">
        <v>13758</v>
      </c>
      <c r="J195" s="1104"/>
      <c r="K195" s="1079" t="s">
        <v>13027</v>
      </c>
      <c r="L195" s="1019" t="s">
        <v>13812</v>
      </c>
      <c r="M195" s="1079"/>
      <c r="N195" s="1229"/>
      <c r="V195" s="1079"/>
      <c r="W195" s="1079"/>
      <c r="X195" s="1069">
        <f t="shared" si="10"/>
        <v>2</v>
      </c>
      <c r="Y195" s="1051"/>
      <c r="AA195" s="1052"/>
      <c r="AB195" s="1054"/>
      <c r="AC195" s="1089"/>
    </row>
    <row r="196" spans="1:29" ht="18">
      <c r="A196" s="1158"/>
      <c r="B196" s="20"/>
      <c r="C196" s="1254"/>
      <c r="D196" s="1252"/>
      <c r="E196" s="2181"/>
      <c r="F196" s="2181"/>
      <c r="G196" s="2179"/>
      <c r="H196" s="2198"/>
      <c r="I196" s="1071" t="s">
        <v>13792</v>
      </c>
      <c r="J196" s="1104"/>
      <c r="K196" s="1079" t="s">
        <v>13811</v>
      </c>
      <c r="L196" s="1027"/>
      <c r="M196" s="1079"/>
      <c r="N196" s="1229"/>
      <c r="V196" s="1079"/>
      <c r="W196" s="1079"/>
      <c r="X196" s="1069">
        <f t="shared" si="10"/>
        <v>1</v>
      </c>
      <c r="Y196" s="1051"/>
      <c r="AA196" s="1052"/>
      <c r="AB196" s="1054"/>
      <c r="AC196" s="1089"/>
    </row>
    <row r="197" spans="1:29" ht="18">
      <c r="A197" s="1158"/>
      <c r="B197" s="20"/>
      <c r="C197" s="1254"/>
      <c r="D197" s="1252"/>
      <c r="E197" s="2181"/>
      <c r="F197" s="2181"/>
      <c r="G197" s="2179"/>
      <c r="H197" s="2198"/>
      <c r="I197" s="1071" t="s">
        <v>13810</v>
      </c>
      <c r="J197" s="1104"/>
      <c r="K197" s="1079" t="s">
        <v>13809</v>
      </c>
      <c r="L197" s="1079"/>
      <c r="M197" s="1079"/>
      <c r="N197" s="1229"/>
      <c r="V197" s="1079"/>
      <c r="W197" s="1079"/>
      <c r="X197" s="1069">
        <f t="shared" si="10"/>
        <v>1</v>
      </c>
      <c r="Y197" s="1051"/>
      <c r="AA197" s="1052"/>
      <c r="AB197" s="1054"/>
      <c r="AC197" s="1085"/>
    </row>
    <row r="198" spans="1:29" ht="18.5" thickBot="1">
      <c r="A198" s="1158"/>
      <c r="B198" s="20"/>
      <c r="C198" s="1254"/>
      <c r="D198" s="1252"/>
      <c r="E198" s="2181"/>
      <c r="F198" s="2181"/>
      <c r="G198" s="2179"/>
      <c r="H198" s="2198"/>
      <c r="I198" s="1071" t="s">
        <v>13808</v>
      </c>
      <c r="J198" s="1104"/>
      <c r="K198" s="1079" t="s">
        <v>13807</v>
      </c>
      <c r="L198" s="1079"/>
      <c r="M198" s="1079"/>
      <c r="N198" s="1229"/>
      <c r="V198" s="1079"/>
      <c r="W198" s="1079"/>
      <c r="X198" s="1069">
        <f>COUNTA(K198:W198)</f>
        <v>1</v>
      </c>
      <c r="Y198" s="1051"/>
      <c r="AA198" s="1052"/>
      <c r="AB198" s="1054"/>
      <c r="AC198" s="1085"/>
    </row>
    <row r="199" spans="1:29" ht="18.5" thickBot="1">
      <c r="A199" s="1158"/>
      <c r="B199" s="20"/>
      <c r="C199" s="1254"/>
      <c r="D199" s="1252"/>
      <c r="E199" s="2181"/>
      <c r="F199" s="2181"/>
      <c r="G199" s="2179"/>
      <c r="H199" s="2198"/>
      <c r="I199" s="1020" t="s">
        <v>13806</v>
      </c>
      <c r="J199" s="31"/>
      <c r="K199" s="1098" t="s">
        <v>13805</v>
      </c>
      <c r="L199" s="1079"/>
      <c r="M199" s="1079"/>
      <c r="N199" s="1098"/>
      <c r="O199" s="1098"/>
      <c r="P199" s="1098"/>
      <c r="Q199" s="1098"/>
      <c r="R199" s="1098"/>
      <c r="S199" s="1098"/>
      <c r="T199" s="1098"/>
      <c r="U199" s="1098"/>
      <c r="V199" s="1098"/>
      <c r="W199" s="1098"/>
      <c r="X199" s="1169">
        <f t="shared" ref="X199:X231" si="11">COUNTA(J199:W199)</f>
        <v>1</v>
      </c>
      <c r="Y199" s="1083">
        <f>SUM(X191:X199)</f>
        <v>11</v>
      </c>
      <c r="AA199" s="1084" t="s">
        <v>13698</v>
      </c>
      <c r="AB199" s="1085">
        <v>10</v>
      </c>
      <c r="AC199" s="1089"/>
    </row>
    <row r="200" spans="1:29" ht="18.5" thickTop="1">
      <c r="A200" s="1158"/>
      <c r="B200" s="20"/>
      <c r="C200" s="1254"/>
      <c r="D200" s="1252"/>
      <c r="E200" s="2181"/>
      <c r="F200" s="2181"/>
      <c r="G200" s="2179"/>
      <c r="H200" s="2198" t="s">
        <v>14654</v>
      </c>
      <c r="I200" s="1071" t="s">
        <v>637</v>
      </c>
      <c r="J200" s="1020" t="s">
        <v>13573</v>
      </c>
      <c r="K200" s="1079"/>
      <c r="L200" s="1093"/>
      <c r="M200" s="1093"/>
      <c r="N200" s="1093"/>
      <c r="O200" s="1093"/>
      <c r="P200" s="1093"/>
      <c r="Q200" s="1093"/>
      <c r="R200" s="1093"/>
      <c r="S200" s="1093"/>
      <c r="T200" s="1093"/>
      <c r="U200" s="1093"/>
      <c r="V200" s="1093"/>
      <c r="W200" s="1093"/>
      <c r="X200" s="1172">
        <f>COUNTA(J200:W200)</f>
        <v>1</v>
      </c>
      <c r="Y200" s="1051"/>
      <c r="AA200" s="1052"/>
      <c r="AB200" s="1054"/>
      <c r="AC200" s="1089"/>
    </row>
    <row r="201" spans="1:29" ht="18">
      <c r="A201" s="1158"/>
      <c r="B201" s="20"/>
      <c r="C201" s="1254"/>
      <c r="D201" s="1252"/>
      <c r="E201" s="2181"/>
      <c r="F201" s="2181"/>
      <c r="G201" s="2179"/>
      <c r="H201" s="2198"/>
      <c r="I201" s="1071" t="s">
        <v>13731</v>
      </c>
      <c r="J201" s="1274"/>
      <c r="K201" s="1079"/>
      <c r="L201" s="1079"/>
      <c r="M201" s="1079"/>
      <c r="N201" s="1079"/>
      <c r="O201" s="1079"/>
      <c r="P201" s="1079"/>
      <c r="Q201" s="1079"/>
      <c r="R201" s="1079"/>
      <c r="S201" s="1079"/>
      <c r="T201" s="1079"/>
      <c r="U201" s="1079"/>
      <c r="V201" s="1079"/>
      <c r="W201" s="1079"/>
      <c r="X201" s="1069">
        <f t="shared" si="11"/>
        <v>0</v>
      </c>
      <c r="Y201" s="1051"/>
      <c r="AA201" s="1052"/>
      <c r="AB201" s="1054"/>
      <c r="AC201" s="1089"/>
    </row>
    <row r="202" spans="1:29" ht="18">
      <c r="A202" s="1158"/>
      <c r="B202" s="20"/>
      <c r="C202" s="1254"/>
      <c r="D202" s="1252"/>
      <c r="E202" s="2181"/>
      <c r="F202" s="2181"/>
      <c r="G202" s="2179"/>
      <c r="H202" s="2198"/>
      <c r="I202" s="1071" t="s">
        <v>13787</v>
      </c>
      <c r="J202" s="1104"/>
      <c r="K202" s="1019" t="s">
        <v>13578</v>
      </c>
      <c r="M202" s="1079"/>
      <c r="N202" s="1079"/>
      <c r="V202" s="1079"/>
      <c r="W202" s="1079"/>
      <c r="X202" s="1069">
        <f t="shared" si="11"/>
        <v>1</v>
      </c>
      <c r="Y202" s="1051"/>
      <c r="AA202" s="1052"/>
      <c r="AB202" s="1054"/>
      <c r="AC202" s="1089"/>
    </row>
    <row r="203" spans="1:29" ht="18">
      <c r="A203" s="1158"/>
      <c r="B203" s="20"/>
      <c r="C203" s="1254"/>
      <c r="D203" s="1252"/>
      <c r="E203" s="2181"/>
      <c r="F203" s="2181"/>
      <c r="G203" s="2179"/>
      <c r="H203" s="2198"/>
      <c r="I203" s="1071" t="s">
        <v>13758</v>
      </c>
      <c r="J203" s="1104"/>
      <c r="K203" s="1079" t="s">
        <v>13804</v>
      </c>
      <c r="L203" s="1079"/>
      <c r="M203" s="1079"/>
      <c r="N203" s="1079"/>
      <c r="V203" s="1079"/>
      <c r="W203" s="1079"/>
      <c r="X203" s="1069">
        <f t="shared" si="11"/>
        <v>1</v>
      </c>
      <c r="Y203" s="1051"/>
      <c r="AA203" s="1052"/>
      <c r="AB203" s="1054"/>
      <c r="AC203" s="1085"/>
    </row>
    <row r="204" spans="1:29" ht="18.5" thickBot="1">
      <c r="A204" s="1158"/>
      <c r="B204" s="20"/>
      <c r="C204" s="1254"/>
      <c r="D204" s="1252"/>
      <c r="E204" s="2181"/>
      <c r="F204" s="2181"/>
      <c r="G204" s="2179"/>
      <c r="H204" s="2198"/>
      <c r="I204" s="1071" t="s">
        <v>13700</v>
      </c>
      <c r="J204" s="1074"/>
      <c r="K204" s="1079"/>
      <c r="L204" s="1079"/>
      <c r="M204" s="1079"/>
      <c r="N204" s="1079"/>
      <c r="V204" s="1079"/>
      <c r="W204" s="1079"/>
      <c r="X204" s="1069">
        <f t="shared" si="11"/>
        <v>0</v>
      </c>
      <c r="Y204" s="1051"/>
      <c r="AA204" s="1052"/>
      <c r="AB204" s="1054"/>
      <c r="AC204" s="1085"/>
    </row>
    <row r="205" spans="1:29" ht="18.5" thickBot="1">
      <c r="A205" s="1158"/>
      <c r="B205" s="20"/>
      <c r="C205" s="1254"/>
      <c r="D205" s="1252"/>
      <c r="E205" s="2181"/>
      <c r="F205" s="2181"/>
      <c r="G205" s="2179"/>
      <c r="H205" s="2198"/>
      <c r="I205" s="1071" t="s">
        <v>13803</v>
      </c>
      <c r="J205" s="1074"/>
      <c r="K205" s="1079"/>
      <c r="L205" s="1079"/>
      <c r="M205" s="1079"/>
      <c r="N205" s="1079"/>
      <c r="V205" s="1079"/>
      <c r="W205" s="1079"/>
      <c r="X205" s="1169">
        <f t="shared" si="11"/>
        <v>0</v>
      </c>
      <c r="Y205" s="1083">
        <f>SUM(X200:X205)</f>
        <v>3</v>
      </c>
      <c r="AA205" s="1084" t="s">
        <v>13698</v>
      </c>
      <c r="AB205" s="1085">
        <v>3</v>
      </c>
      <c r="AC205" s="1089"/>
    </row>
    <row r="206" spans="1:29" ht="18.5" thickTop="1">
      <c r="A206" s="1158"/>
      <c r="B206" s="20"/>
      <c r="C206" s="1254"/>
      <c r="D206" s="1252"/>
      <c r="E206" s="2181"/>
      <c r="F206" s="2181"/>
      <c r="G206" s="2179"/>
      <c r="H206" s="2198" t="s">
        <v>14663</v>
      </c>
      <c r="I206" s="1071" t="s">
        <v>13802</v>
      </c>
      <c r="J206" s="1104"/>
      <c r="K206" s="1093"/>
      <c r="L206" s="1093"/>
      <c r="M206" s="1093"/>
      <c r="N206" s="1093"/>
      <c r="O206" s="1093"/>
      <c r="P206" s="1093"/>
      <c r="Q206" s="1093"/>
      <c r="R206" s="1093"/>
      <c r="S206" s="1093"/>
      <c r="T206" s="1093"/>
      <c r="U206" s="1093"/>
      <c r="V206" s="1093"/>
      <c r="W206" s="1093"/>
      <c r="X206" s="1172">
        <f t="shared" si="11"/>
        <v>0</v>
      </c>
      <c r="Y206" s="1051"/>
      <c r="AA206" s="1052"/>
      <c r="AB206" s="1054"/>
      <c r="AC206" s="1089"/>
    </row>
    <row r="207" spans="1:29" ht="18">
      <c r="A207" s="1158"/>
      <c r="B207" s="20"/>
      <c r="C207" s="1254"/>
      <c r="D207" s="1252"/>
      <c r="E207" s="2181"/>
      <c r="F207" s="2181"/>
      <c r="G207" s="2179"/>
      <c r="H207" s="2198"/>
      <c r="I207" s="1071" t="s">
        <v>55</v>
      </c>
      <c r="J207" s="1104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69">
        <f t="shared" si="11"/>
        <v>0</v>
      </c>
      <c r="Y207" s="1051"/>
      <c r="AA207" s="1052"/>
      <c r="AB207" s="1054"/>
      <c r="AC207" s="1089"/>
    </row>
    <row r="208" spans="1:29" ht="18">
      <c r="A208" s="1158"/>
      <c r="B208" s="20"/>
      <c r="C208" s="1254"/>
      <c r="D208" s="1252"/>
      <c r="E208" s="2181"/>
      <c r="F208" s="2181"/>
      <c r="G208" s="2179"/>
      <c r="H208" s="2198"/>
      <c r="I208" s="1071" t="s">
        <v>13787</v>
      </c>
      <c r="J208" s="1104"/>
      <c r="K208" s="1079" t="s">
        <v>13801</v>
      </c>
      <c r="L208" s="1079"/>
      <c r="M208" s="1079"/>
      <c r="N208" s="1079"/>
      <c r="V208" s="1079"/>
      <c r="W208" s="1079"/>
      <c r="X208" s="1069">
        <f t="shared" si="11"/>
        <v>1</v>
      </c>
      <c r="Y208" s="1051"/>
      <c r="AA208" s="1052"/>
      <c r="AB208" s="1054"/>
      <c r="AC208" s="1089"/>
    </row>
    <row r="209" spans="1:29" ht="18.5" thickBot="1">
      <c r="A209" s="1158"/>
      <c r="B209" s="20"/>
      <c r="C209" s="1254"/>
      <c r="D209" s="1252"/>
      <c r="E209" s="2181"/>
      <c r="F209" s="2181"/>
      <c r="G209" s="2179"/>
      <c r="H209" s="2198"/>
      <c r="I209" s="1071" t="s">
        <v>13700</v>
      </c>
      <c r="J209" s="1104"/>
      <c r="K209" s="1079"/>
      <c r="L209" s="1079"/>
      <c r="M209" s="1079"/>
      <c r="N209" s="1079"/>
      <c r="V209" s="1079"/>
      <c r="W209" s="1079"/>
      <c r="X209" s="1069">
        <f t="shared" si="11"/>
        <v>0</v>
      </c>
      <c r="Y209" s="1051"/>
      <c r="AA209" s="1052"/>
      <c r="AB209" s="1054"/>
      <c r="AC209" s="1085"/>
    </row>
    <row r="210" spans="1:29" ht="18.5" thickBot="1">
      <c r="A210" s="1158"/>
      <c r="B210" s="20"/>
      <c r="C210" s="1254"/>
      <c r="D210" s="1252"/>
      <c r="E210" s="2181"/>
      <c r="F210" s="2181"/>
      <c r="G210" s="2179"/>
      <c r="H210" s="2198"/>
      <c r="I210" s="1071" t="s">
        <v>13784</v>
      </c>
      <c r="J210" s="1074"/>
      <c r="K210" s="1098"/>
      <c r="L210" s="1098"/>
      <c r="M210" s="1098"/>
      <c r="N210" s="1098"/>
      <c r="O210" s="1096"/>
      <c r="P210" s="1096"/>
      <c r="Q210" s="1096"/>
      <c r="R210" s="1096"/>
      <c r="S210" s="1096"/>
      <c r="T210" s="1096"/>
      <c r="U210" s="1096"/>
      <c r="V210" s="1098"/>
      <c r="W210" s="1098"/>
      <c r="X210" s="1169">
        <f t="shared" si="11"/>
        <v>0</v>
      </c>
      <c r="Y210" s="1083">
        <f>SUM(X206:X210)</f>
        <v>1</v>
      </c>
      <c r="AA210" s="1084" t="s">
        <v>13698</v>
      </c>
      <c r="AB210" s="1085">
        <v>2</v>
      </c>
      <c r="AC210" s="1089"/>
    </row>
    <row r="211" spans="1:29" ht="18.5" thickTop="1">
      <c r="A211" s="1158"/>
      <c r="B211" s="20"/>
      <c r="C211" s="1254"/>
      <c r="D211" s="1252"/>
      <c r="E211" s="2181"/>
      <c r="F211" s="2181"/>
      <c r="G211" s="2179"/>
      <c r="H211" s="2198" t="s">
        <v>14664</v>
      </c>
      <c r="I211" s="1071" t="s">
        <v>13765</v>
      </c>
      <c r="J211" s="1104" t="s">
        <v>13800</v>
      </c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69">
        <f t="shared" si="11"/>
        <v>1</v>
      </c>
      <c r="Y211" s="1051"/>
      <c r="AA211" s="1052"/>
      <c r="AB211" s="1054"/>
      <c r="AC211" s="1089"/>
    </row>
    <row r="212" spans="1:29" ht="18">
      <c r="A212" s="1158"/>
      <c r="B212" s="20"/>
      <c r="C212" s="1254"/>
      <c r="D212" s="1252"/>
      <c r="E212" s="2181"/>
      <c r="F212" s="2181"/>
      <c r="G212" s="2179"/>
      <c r="H212" s="2198"/>
      <c r="I212" s="1071" t="s">
        <v>55</v>
      </c>
      <c r="J212" s="1074"/>
      <c r="K212" s="1079"/>
      <c r="L212" s="1079"/>
      <c r="M212" s="1079"/>
      <c r="N212" s="1079"/>
      <c r="V212" s="1079"/>
      <c r="W212" s="1079"/>
      <c r="X212" s="1069">
        <f t="shared" si="11"/>
        <v>0</v>
      </c>
      <c r="Y212" s="1051"/>
      <c r="AA212" s="1052"/>
      <c r="AB212" s="1054"/>
      <c r="AC212" s="1089"/>
    </row>
    <row r="213" spans="1:29" ht="18">
      <c r="A213" s="1158"/>
      <c r="B213" s="20"/>
      <c r="C213" s="1254"/>
      <c r="D213" s="1252"/>
      <c r="E213" s="2181"/>
      <c r="F213" s="2181"/>
      <c r="G213" s="2179"/>
      <c r="H213" s="2198"/>
      <c r="I213" s="1071" t="s">
        <v>13787</v>
      </c>
      <c r="J213" s="1104"/>
      <c r="K213" s="1079" t="s">
        <v>13799</v>
      </c>
      <c r="L213" s="1079" t="s">
        <v>13798</v>
      </c>
      <c r="M213" s="1079"/>
      <c r="N213" s="1079"/>
      <c r="V213" s="1079"/>
      <c r="W213" s="1079"/>
      <c r="X213" s="1069">
        <f t="shared" si="11"/>
        <v>2</v>
      </c>
      <c r="Y213" s="1051"/>
      <c r="AA213" s="1052"/>
      <c r="AB213" s="1054"/>
      <c r="AC213" s="1089"/>
    </row>
    <row r="214" spans="1:29" ht="18">
      <c r="A214" s="1158"/>
      <c r="B214" s="20"/>
      <c r="C214" s="1254"/>
      <c r="D214" s="1252"/>
      <c r="E214" s="2181"/>
      <c r="F214" s="2181"/>
      <c r="G214" s="2179"/>
      <c r="H214" s="2198"/>
      <c r="I214" s="1071" t="s">
        <v>56</v>
      </c>
      <c r="J214" s="1104"/>
      <c r="K214" s="1079" t="s">
        <v>13797</v>
      </c>
      <c r="L214" s="1079" t="s">
        <v>13796</v>
      </c>
      <c r="M214" s="1079" t="s">
        <v>13795</v>
      </c>
      <c r="N214" s="1079" t="s">
        <v>13794</v>
      </c>
      <c r="O214" s="1079"/>
      <c r="V214" s="1079"/>
      <c r="W214" s="1079"/>
      <c r="X214" s="1069">
        <f t="shared" si="11"/>
        <v>4</v>
      </c>
      <c r="Y214" s="1051"/>
      <c r="AA214" s="1052"/>
      <c r="AB214" s="1054"/>
      <c r="AC214" s="1089"/>
    </row>
    <row r="215" spans="1:29" ht="19.399999999999999" customHeight="1" thickBot="1">
      <c r="A215" s="1158"/>
      <c r="B215" s="20"/>
      <c r="C215" s="1248" t="s">
        <v>13793</v>
      </c>
      <c r="D215" s="1252"/>
      <c r="E215" s="2181"/>
      <c r="F215" s="2181"/>
      <c r="G215" s="2179"/>
      <c r="H215" s="2198"/>
      <c r="I215" s="1071" t="s">
        <v>13792</v>
      </c>
      <c r="J215" s="1104"/>
      <c r="K215" s="1079" t="s">
        <v>13791</v>
      </c>
      <c r="L215" s="1079"/>
      <c r="M215" s="1079"/>
      <c r="N215" s="1174"/>
      <c r="V215" s="1079"/>
      <c r="W215" s="1079"/>
      <c r="X215" s="1069">
        <f t="shared" si="11"/>
        <v>1</v>
      </c>
      <c r="Y215" s="1051"/>
      <c r="AA215" s="1052"/>
      <c r="AB215" s="1054"/>
      <c r="AC215" s="1085"/>
    </row>
    <row r="216" spans="1:29" ht="18.5" thickBot="1">
      <c r="A216" s="1158"/>
      <c r="B216" s="20"/>
      <c r="C216" s="1254"/>
      <c r="D216" s="1252"/>
      <c r="E216" s="2181"/>
      <c r="F216" s="2181"/>
      <c r="G216" s="2179"/>
      <c r="H216" s="2198"/>
      <c r="I216" s="1071" t="s">
        <v>13790</v>
      </c>
      <c r="J216" s="1104"/>
      <c r="K216" s="1079" t="s">
        <v>14926</v>
      </c>
      <c r="L216" s="1019" t="s">
        <v>13789</v>
      </c>
      <c r="M216" s="1079"/>
      <c r="N216" s="1079"/>
      <c r="O216" s="1098"/>
      <c r="P216" s="1098"/>
      <c r="Q216" s="1098"/>
      <c r="R216" s="1098"/>
      <c r="S216" s="1098"/>
      <c r="T216" s="1098"/>
      <c r="U216" s="1098"/>
      <c r="V216" s="1098"/>
      <c r="W216" s="1098"/>
      <c r="X216" s="1169">
        <f t="shared" si="11"/>
        <v>2</v>
      </c>
      <c r="Y216" s="1083">
        <f>SUM(X211:X216)</f>
        <v>10</v>
      </c>
      <c r="AA216" s="1084" t="s">
        <v>13698</v>
      </c>
      <c r="AB216" s="1085">
        <v>10</v>
      </c>
      <c r="AC216" s="1085"/>
    </row>
    <row r="217" spans="1:29" ht="18.5" thickTop="1">
      <c r="A217" s="1158"/>
      <c r="B217" s="20"/>
      <c r="C217" s="1254"/>
      <c r="D217" s="1252"/>
      <c r="E217" s="2181"/>
      <c r="F217" s="2181"/>
      <c r="G217" s="2179"/>
      <c r="H217" s="2196" t="s">
        <v>14750</v>
      </c>
      <c r="I217" s="1071" t="s">
        <v>13765</v>
      </c>
      <c r="J217" s="1074" t="s">
        <v>13788</v>
      </c>
      <c r="K217" s="1092"/>
      <c r="L217" s="1093"/>
      <c r="M217" s="1093"/>
      <c r="N217" s="1093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172">
        <f t="shared" si="11"/>
        <v>1</v>
      </c>
      <c r="Y217" s="1051"/>
    </row>
    <row r="218" spans="1:29" ht="18">
      <c r="A218" s="1158"/>
      <c r="B218" s="20"/>
      <c r="C218" s="1254"/>
      <c r="D218" s="1252"/>
      <c r="E218" s="2181"/>
      <c r="F218" s="2181"/>
      <c r="G218" s="2179"/>
      <c r="H218" s="2196"/>
      <c r="I218" s="1071" t="s">
        <v>13787</v>
      </c>
      <c r="J218" s="1104"/>
      <c r="K218" s="1019" t="s">
        <v>13786</v>
      </c>
      <c r="L218" s="1019" t="s">
        <v>13785</v>
      </c>
      <c r="V218" s="1079"/>
      <c r="W218" s="1079"/>
      <c r="X218" s="1069">
        <f t="shared" si="11"/>
        <v>2</v>
      </c>
      <c r="Y218" s="1051"/>
      <c r="AA218" s="1084"/>
      <c r="AB218" s="1085"/>
      <c r="AC218" s="1089"/>
    </row>
    <row r="219" spans="1:29" ht="18">
      <c r="A219" s="1158"/>
      <c r="B219" s="20"/>
      <c r="C219" s="1254"/>
      <c r="D219" s="1252"/>
      <c r="E219" s="2181"/>
      <c r="F219" s="2181"/>
      <c r="G219" s="2179"/>
      <c r="H219" s="2196"/>
      <c r="I219" s="1071" t="s">
        <v>56</v>
      </c>
      <c r="J219" s="1104"/>
      <c r="N219" s="1185"/>
      <c r="V219" s="1079"/>
      <c r="W219" s="1079"/>
      <c r="X219" s="1069">
        <f t="shared" si="11"/>
        <v>0</v>
      </c>
      <c r="Y219" s="1051"/>
      <c r="AA219" s="1052"/>
      <c r="AB219" s="1054"/>
      <c r="AC219" s="1089"/>
    </row>
    <row r="220" spans="1:29" ht="18">
      <c r="A220" s="1158"/>
      <c r="B220" s="20"/>
      <c r="C220" s="1254"/>
      <c r="D220" s="1252"/>
      <c r="E220" s="2181"/>
      <c r="F220" s="2181"/>
      <c r="G220" s="2179"/>
      <c r="H220" s="2196"/>
      <c r="I220" s="1071" t="s">
        <v>13784</v>
      </c>
      <c r="J220" s="1074"/>
      <c r="N220" s="1185"/>
      <c r="V220" s="1079"/>
      <c r="W220" s="1079"/>
      <c r="X220" s="1069">
        <f t="shared" si="11"/>
        <v>0</v>
      </c>
      <c r="Y220" s="1051"/>
      <c r="AA220" s="1052"/>
      <c r="AB220" s="1054"/>
      <c r="AC220" s="1089"/>
    </row>
    <row r="221" spans="1:29" ht="18.5" thickBot="1">
      <c r="A221" s="1158"/>
      <c r="B221" s="20"/>
      <c r="C221" s="1254"/>
      <c r="D221" s="1252"/>
      <c r="E221" s="2181"/>
      <c r="F221" s="2181"/>
      <c r="G221" s="2179"/>
      <c r="H221" s="2196"/>
      <c r="I221" s="1071" t="s">
        <v>652</v>
      </c>
      <c r="J221" s="1074"/>
      <c r="K221" s="1019" t="s">
        <v>13783</v>
      </c>
      <c r="L221" s="1019" t="s">
        <v>14902</v>
      </c>
      <c r="N221" s="1185"/>
      <c r="V221" s="1079"/>
      <c r="W221" s="1079"/>
      <c r="X221" s="1069">
        <f t="shared" si="11"/>
        <v>2</v>
      </c>
      <c r="Y221" s="1051"/>
      <c r="AA221" s="1052"/>
      <c r="AB221" s="1054"/>
      <c r="AC221" s="1085"/>
    </row>
    <row r="222" spans="1:29" ht="18.5" thickBot="1">
      <c r="A222" s="1158"/>
      <c r="B222" s="20"/>
      <c r="C222" s="1254"/>
      <c r="D222" s="1275"/>
      <c r="E222" s="2181"/>
      <c r="F222" s="2181"/>
      <c r="G222" s="2179"/>
      <c r="H222" s="2196"/>
      <c r="I222" s="1071" t="s">
        <v>13782</v>
      </c>
      <c r="J222" s="1104"/>
      <c r="K222" s="1019" t="s">
        <v>13781</v>
      </c>
      <c r="L222" s="1019" t="s">
        <v>13780</v>
      </c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69">
        <f t="shared" si="11"/>
        <v>2</v>
      </c>
      <c r="Y222" s="1083">
        <f>SUM(X217:X222)</f>
        <v>7</v>
      </c>
      <c r="AA222" s="1084" t="s">
        <v>13698</v>
      </c>
      <c r="AB222" s="1085">
        <v>8</v>
      </c>
      <c r="AC222" s="1085"/>
    </row>
    <row r="223" spans="1:29" ht="18">
      <c r="A223" s="1158"/>
      <c r="B223" s="20"/>
      <c r="C223" s="1254"/>
      <c r="D223" s="1276" t="s">
        <v>13779</v>
      </c>
      <c r="E223" s="2198" t="s">
        <v>13778</v>
      </c>
      <c r="F223" s="2198"/>
      <c r="G223" s="2184" t="s">
        <v>13759</v>
      </c>
      <c r="H223" s="2185"/>
      <c r="I223" s="1071" t="s">
        <v>14891</v>
      </c>
      <c r="J223" s="1104"/>
      <c r="K223" s="1049"/>
      <c r="L223" s="1277"/>
      <c r="M223" s="1049"/>
      <c r="N223" s="1049"/>
      <c r="O223" s="1049"/>
      <c r="P223" s="1049"/>
      <c r="Q223" s="1049"/>
      <c r="R223" s="1049"/>
      <c r="S223" s="1049"/>
      <c r="T223" s="1049"/>
      <c r="U223" s="1049"/>
      <c r="V223" s="1049"/>
      <c r="W223" s="1049"/>
      <c r="X223" s="1050">
        <f t="shared" si="11"/>
        <v>0</v>
      </c>
      <c r="Y223" s="1051"/>
      <c r="AC223" s="1089"/>
    </row>
    <row r="224" spans="1:29" ht="18">
      <c r="A224" s="1158"/>
      <c r="B224" s="20"/>
      <c r="C224" s="1254"/>
      <c r="D224" s="1276"/>
      <c r="E224" s="2198"/>
      <c r="F224" s="2198"/>
      <c r="G224" s="2188"/>
      <c r="H224" s="2189"/>
      <c r="I224" s="1071" t="s">
        <v>14871</v>
      </c>
      <c r="J224" s="1104"/>
      <c r="K224" s="1079"/>
      <c r="L224" s="1185"/>
      <c r="M224" s="1079"/>
      <c r="N224" s="1079"/>
      <c r="O224" s="1079"/>
      <c r="P224" s="1079"/>
      <c r="Q224" s="1079"/>
      <c r="R224" s="1079"/>
      <c r="S224" s="1079"/>
      <c r="T224" s="1079"/>
      <c r="U224" s="1079"/>
      <c r="V224" s="1079"/>
      <c r="W224" s="1079"/>
      <c r="X224" s="1069">
        <f t="shared" si="11"/>
        <v>0</v>
      </c>
      <c r="Y224" s="1051"/>
      <c r="AC224" s="1089"/>
    </row>
    <row r="225" spans="1:29" ht="18">
      <c r="A225" s="1158"/>
      <c r="B225" s="20"/>
      <c r="C225" s="1254"/>
      <c r="D225" s="1276"/>
      <c r="E225" s="2198"/>
      <c r="F225" s="2198"/>
      <c r="G225" s="2184" t="s">
        <v>13769</v>
      </c>
      <c r="H225" s="2185"/>
      <c r="I225" s="1071" t="s">
        <v>13761</v>
      </c>
      <c r="J225" s="1104"/>
      <c r="K225" s="18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69">
        <f t="shared" si="11"/>
        <v>0</v>
      </c>
      <c r="Y225" s="1051"/>
      <c r="AC225" s="1089"/>
    </row>
    <row r="226" spans="1:29" ht="18">
      <c r="A226" s="1158"/>
      <c r="B226" s="20"/>
      <c r="C226" s="1254"/>
      <c r="D226" s="1276"/>
      <c r="E226" s="2198"/>
      <c r="F226" s="2198"/>
      <c r="G226" s="2186"/>
      <c r="H226" s="2187"/>
      <c r="I226" s="1071" t="s">
        <v>13768</v>
      </c>
      <c r="J226" s="1104"/>
      <c r="K226" s="1019" t="s">
        <v>13777</v>
      </c>
      <c r="L226" s="1185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69">
        <f t="shared" si="11"/>
        <v>1</v>
      </c>
      <c r="Y226" s="1051"/>
      <c r="AC226" s="1089"/>
    </row>
    <row r="227" spans="1:29" ht="18">
      <c r="A227" s="1158"/>
      <c r="B227" s="20"/>
      <c r="C227" s="1254"/>
      <c r="D227" s="1276"/>
      <c r="E227" s="2198"/>
      <c r="F227" s="2198"/>
      <c r="G227" s="2188"/>
      <c r="H227" s="2189"/>
      <c r="I227" s="1071" t="s">
        <v>13764</v>
      </c>
      <c r="J227" s="1104"/>
      <c r="K227" s="1079" t="s">
        <v>13776</v>
      </c>
      <c r="L227" s="18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69">
        <f t="shared" si="11"/>
        <v>1</v>
      </c>
      <c r="Y227" s="1051"/>
      <c r="AA227" s="1052"/>
      <c r="AB227" s="1054"/>
      <c r="AC227" s="1089"/>
    </row>
    <row r="228" spans="1:29" ht="18">
      <c r="A228" s="1158"/>
      <c r="B228" s="20"/>
      <c r="C228" s="1254"/>
      <c r="D228" s="1276"/>
      <c r="E228" s="2198"/>
      <c r="F228" s="2198"/>
      <c r="G228" s="2184" t="s">
        <v>13775</v>
      </c>
      <c r="H228" s="2185"/>
      <c r="I228" s="1071" t="s">
        <v>13682</v>
      </c>
      <c r="J228" s="1104"/>
      <c r="K228" s="18"/>
      <c r="V228" s="1079"/>
      <c r="W228" s="1079"/>
      <c r="X228" s="1069">
        <f t="shared" si="11"/>
        <v>0</v>
      </c>
      <c r="Y228" s="1051"/>
      <c r="AA228" s="1052"/>
      <c r="AB228" s="1054"/>
      <c r="AC228" s="1089"/>
    </row>
    <row r="229" spans="1:29" ht="18.5" thickBot="1">
      <c r="A229" s="1158"/>
      <c r="B229" s="20"/>
      <c r="C229" s="1254"/>
      <c r="D229" s="1276"/>
      <c r="E229" s="2198"/>
      <c r="F229" s="2198"/>
      <c r="G229" s="2186"/>
      <c r="H229" s="2187"/>
      <c r="I229" s="1071" t="s">
        <v>13774</v>
      </c>
      <c r="J229" s="1104"/>
      <c r="V229" s="1079"/>
      <c r="W229" s="1079"/>
      <c r="X229" s="1069">
        <f t="shared" si="11"/>
        <v>0</v>
      </c>
      <c r="Y229" s="1051"/>
      <c r="AA229" s="1052"/>
      <c r="AB229" s="1054"/>
      <c r="AC229" s="1089"/>
    </row>
    <row r="230" spans="1:29" ht="18">
      <c r="A230" s="1044" t="s">
        <v>13762</v>
      </c>
      <c r="B230" s="19"/>
      <c r="C230" s="22" t="s">
        <v>13759</v>
      </c>
      <c r="D230" s="1276"/>
      <c r="E230" s="2198"/>
      <c r="F230" s="2198"/>
      <c r="G230" s="2186"/>
      <c r="H230" s="2187"/>
      <c r="I230" s="1071" t="s">
        <v>13773</v>
      </c>
      <c r="J230" s="1104"/>
      <c r="V230" s="1079"/>
      <c r="W230" s="1079"/>
      <c r="X230" s="1069">
        <f t="shared" si="11"/>
        <v>0</v>
      </c>
      <c r="Y230" s="1051"/>
      <c r="AA230" s="1052"/>
      <c r="AB230" s="1054"/>
      <c r="AC230" s="1089"/>
    </row>
    <row r="231" spans="1:29" ht="18">
      <c r="A231" s="1041"/>
      <c r="B231" s="20"/>
      <c r="C231" s="21" t="s">
        <v>13754</v>
      </c>
      <c r="D231" s="1276"/>
      <c r="E231" s="2198"/>
      <c r="F231" s="2198"/>
      <c r="G231" s="2188"/>
      <c r="H231" s="2189"/>
      <c r="I231" s="1071" t="s">
        <v>13768</v>
      </c>
      <c r="J231" s="1104"/>
      <c r="M231" s="1185"/>
      <c r="V231" s="1079"/>
      <c r="W231" s="1079"/>
      <c r="X231" s="1069">
        <f t="shared" si="11"/>
        <v>0</v>
      </c>
      <c r="Y231" s="1051"/>
      <c r="AA231" s="1052"/>
      <c r="AB231" s="1054"/>
      <c r="AC231" s="1089"/>
    </row>
    <row r="232" spans="1:29" ht="18.5" thickBot="1">
      <c r="A232" s="1278"/>
      <c r="B232" s="20"/>
      <c r="C232" s="484" t="s">
        <v>13755</v>
      </c>
      <c r="D232" s="1276"/>
      <c r="E232" s="2198"/>
      <c r="F232" s="2198"/>
      <c r="G232" s="2184" t="s">
        <v>13772</v>
      </c>
      <c r="H232" s="2185"/>
      <c r="I232" s="1071" t="s">
        <v>14665</v>
      </c>
      <c r="J232" s="1104"/>
      <c r="K232" s="1079" t="s">
        <v>10046</v>
      </c>
      <c r="M232" s="1185"/>
      <c r="V232" s="1079"/>
      <c r="W232" s="1079"/>
      <c r="X232" s="1069">
        <f t="shared" ref="X232:X247" si="12">COUNTA(J232:W232)</f>
        <v>1</v>
      </c>
      <c r="Y232" s="1051"/>
      <c r="AA232" s="1052"/>
      <c r="AB232" s="1054"/>
      <c r="AC232" s="1089"/>
    </row>
    <row r="233" spans="1:29" ht="18.5" thickBot="1">
      <c r="A233" s="1278"/>
      <c r="B233" s="20"/>
      <c r="C233" s="484"/>
      <c r="D233" s="1276"/>
      <c r="E233" s="2198"/>
      <c r="F233" s="2198"/>
      <c r="G233" s="2188"/>
      <c r="H233" s="2189"/>
      <c r="I233" s="1071" t="s">
        <v>13771</v>
      </c>
      <c r="J233" s="1074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169">
        <f t="shared" si="12"/>
        <v>0</v>
      </c>
      <c r="Y233" s="1083">
        <f>SUM(X223:X233)</f>
        <v>3</v>
      </c>
      <c r="AA233" s="1084" t="s">
        <v>13698</v>
      </c>
      <c r="AB233" s="1085">
        <v>4</v>
      </c>
      <c r="AC233" s="1085"/>
    </row>
    <row r="234" spans="1:29" ht="18.5" thickTop="1">
      <c r="A234" s="1278"/>
      <c r="B234" s="20"/>
      <c r="C234" s="484"/>
      <c r="D234" s="1276"/>
      <c r="E234" s="2198" t="s">
        <v>13770</v>
      </c>
      <c r="F234" s="2198"/>
      <c r="G234" s="2198" t="s">
        <v>13759</v>
      </c>
      <c r="H234" s="2198"/>
      <c r="I234" s="1071" t="s">
        <v>13682</v>
      </c>
      <c r="J234" s="1104" t="s">
        <v>13680</v>
      </c>
      <c r="K234" s="1093"/>
      <c r="L234" s="1279"/>
      <c r="M234" s="1093"/>
      <c r="N234" s="1093"/>
      <c r="O234" s="1093"/>
      <c r="P234" s="1093"/>
      <c r="Q234" s="1093"/>
      <c r="R234" s="1093"/>
      <c r="S234" s="1093"/>
      <c r="T234" s="1093"/>
      <c r="U234" s="1093"/>
      <c r="V234" s="1093"/>
      <c r="W234" s="1093"/>
      <c r="X234" s="1172">
        <f t="shared" si="12"/>
        <v>1</v>
      </c>
      <c r="Y234" s="1051"/>
      <c r="AA234" s="1039">
        <v>1</v>
      </c>
      <c r="AB234" s="18"/>
      <c r="AC234" s="1089"/>
    </row>
    <row r="235" spans="1:29" ht="18">
      <c r="A235" s="1278"/>
      <c r="B235" s="20"/>
      <c r="C235" s="1095"/>
      <c r="D235" s="1276"/>
      <c r="E235" s="2198"/>
      <c r="F235" s="2198"/>
      <c r="G235" s="2198" t="s">
        <v>14500</v>
      </c>
      <c r="H235" s="2198"/>
      <c r="I235" s="1071" t="s">
        <v>13768</v>
      </c>
      <c r="J235" s="1104"/>
      <c r="K235" s="1079" t="s">
        <v>13767</v>
      </c>
      <c r="L235" s="1019" t="s">
        <v>14135</v>
      </c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69">
        <f t="shared" si="12"/>
        <v>2</v>
      </c>
      <c r="Y235" s="1051"/>
      <c r="AA235" s="1054">
        <v>2</v>
      </c>
      <c r="AB235" s="18"/>
      <c r="AC235" s="1089"/>
    </row>
    <row r="236" spans="1:29" ht="18">
      <c r="A236" s="1278"/>
      <c r="B236" s="20"/>
      <c r="C236" s="484"/>
      <c r="D236" s="1276"/>
      <c r="E236" s="2198"/>
      <c r="F236" s="2198"/>
      <c r="G236" s="2198"/>
      <c r="H236" s="2198"/>
      <c r="I236" s="1071" t="s">
        <v>13757</v>
      </c>
      <c r="J236" s="1104"/>
      <c r="K236" s="1079"/>
      <c r="L236" s="1185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69">
        <f t="shared" si="12"/>
        <v>0</v>
      </c>
      <c r="Y236" s="1051"/>
      <c r="AA236" s="1054"/>
      <c r="AB236" s="18"/>
      <c r="AC236" s="1089"/>
    </row>
    <row r="237" spans="1:29" ht="18">
      <c r="A237" s="1278"/>
      <c r="B237" s="20"/>
      <c r="C237" s="483" t="s">
        <v>13766</v>
      </c>
      <c r="D237" s="1276"/>
      <c r="E237" s="2198"/>
      <c r="F237" s="2198"/>
      <c r="G237" s="2198"/>
      <c r="H237" s="2198"/>
      <c r="I237" s="1071" t="s">
        <v>13765</v>
      </c>
      <c r="J237" s="1104"/>
      <c r="V237" s="1079"/>
      <c r="W237" s="1079"/>
      <c r="X237" s="1069">
        <f t="shared" si="12"/>
        <v>0</v>
      </c>
      <c r="Y237" s="1051"/>
      <c r="AA237" s="1054">
        <v>1</v>
      </c>
      <c r="AB237" s="18"/>
      <c r="AC237" s="1089"/>
    </row>
    <row r="238" spans="1:29" ht="18">
      <c r="A238" s="1278"/>
      <c r="B238" s="20"/>
      <c r="C238" s="484"/>
      <c r="D238" s="1276"/>
      <c r="E238" s="2198"/>
      <c r="F238" s="2198"/>
      <c r="G238" s="2196" t="s">
        <v>14622</v>
      </c>
      <c r="H238" s="2198"/>
      <c r="I238" s="1071" t="s">
        <v>13764</v>
      </c>
      <c r="J238" s="1104"/>
      <c r="K238" s="1073" t="s">
        <v>14702</v>
      </c>
      <c r="L238" s="18" t="s">
        <v>14312</v>
      </c>
      <c r="M238" s="1019" t="s">
        <v>14623</v>
      </c>
      <c r="N238" s="1019" t="s">
        <v>14992</v>
      </c>
      <c r="V238" s="1079"/>
      <c r="W238" s="1079"/>
      <c r="X238" s="1069">
        <f t="shared" si="12"/>
        <v>4</v>
      </c>
      <c r="Y238" s="1051"/>
      <c r="AA238" s="1054">
        <v>3</v>
      </c>
      <c r="AB238" s="18"/>
      <c r="AC238" s="1089"/>
    </row>
    <row r="239" spans="1:29" ht="18">
      <c r="A239" s="1278"/>
      <c r="B239" s="20"/>
      <c r="C239" s="484"/>
      <c r="D239" s="1276"/>
      <c r="E239" s="2198"/>
      <c r="F239" s="2198"/>
      <c r="G239" s="2198"/>
      <c r="H239" s="2198"/>
      <c r="I239" s="1071" t="s">
        <v>6769</v>
      </c>
      <c r="J239" s="1104"/>
      <c r="V239" s="1079"/>
      <c r="W239" s="1079"/>
      <c r="X239" s="1069">
        <f t="shared" si="12"/>
        <v>0</v>
      </c>
      <c r="Y239" s="1051"/>
      <c r="AA239" s="1054"/>
      <c r="AB239" s="18"/>
      <c r="AC239" s="1089"/>
    </row>
    <row r="240" spans="1:29" ht="18">
      <c r="A240" s="1278"/>
      <c r="B240" s="20"/>
      <c r="C240" s="484"/>
      <c r="D240" s="1276"/>
      <c r="E240" s="2198"/>
      <c r="F240" s="2198"/>
      <c r="G240" s="2219" t="s">
        <v>14633</v>
      </c>
      <c r="H240" s="2220"/>
      <c r="I240" s="1071" t="s">
        <v>6769</v>
      </c>
      <c r="J240" s="1104"/>
      <c r="V240" s="1079"/>
      <c r="W240" s="1079"/>
      <c r="X240" s="1069">
        <f t="shared" si="12"/>
        <v>0</v>
      </c>
      <c r="Y240" s="1051"/>
      <c r="AA240" s="1054"/>
      <c r="AB240" s="18"/>
      <c r="AC240" s="1089"/>
    </row>
    <row r="241" spans="1:29" ht="18.5" thickBot="1">
      <c r="A241" s="1278"/>
      <c r="B241" s="20"/>
      <c r="C241" s="484"/>
      <c r="D241" s="1276"/>
      <c r="E241" s="2198"/>
      <c r="F241" s="2198"/>
      <c r="G241" s="2196" t="s">
        <v>14630</v>
      </c>
      <c r="H241" s="2196"/>
      <c r="I241" s="1071" t="s">
        <v>13763</v>
      </c>
      <c r="J241" s="1104"/>
      <c r="V241" s="1079"/>
      <c r="W241" s="1079"/>
      <c r="X241" s="1069">
        <f t="shared" si="12"/>
        <v>0</v>
      </c>
      <c r="Y241" s="1051"/>
      <c r="AA241" s="1052"/>
      <c r="AB241" s="1054"/>
      <c r="AC241" s="1089"/>
    </row>
    <row r="242" spans="1:29" ht="18.5" thickBot="1">
      <c r="A242" s="1044" t="s">
        <v>13762</v>
      </c>
      <c r="B242" s="19"/>
      <c r="C242" s="22" t="s">
        <v>13759</v>
      </c>
      <c r="D242" s="1276"/>
      <c r="E242" s="2198"/>
      <c r="F242" s="2198"/>
      <c r="G242" s="2196"/>
      <c r="H242" s="2196"/>
      <c r="I242" s="1071" t="s">
        <v>13761</v>
      </c>
      <c r="J242" s="1104"/>
      <c r="K242" s="1098" t="s">
        <v>13760</v>
      </c>
      <c r="L242" s="1098"/>
      <c r="M242" s="1098"/>
      <c r="N242" s="1098"/>
      <c r="O242" s="1098"/>
      <c r="P242" s="1098"/>
      <c r="Q242" s="1098"/>
      <c r="R242" s="1098"/>
      <c r="S242" s="1098"/>
      <c r="T242" s="1098"/>
      <c r="U242" s="1098"/>
      <c r="V242" s="1098"/>
      <c r="W242" s="1098"/>
      <c r="X242" s="1063">
        <f t="shared" si="12"/>
        <v>1</v>
      </c>
      <c r="Y242" s="1083">
        <f>SUM(X234:X242)</f>
        <v>8</v>
      </c>
      <c r="AA242" s="1084" t="s">
        <v>13698</v>
      </c>
      <c r="AB242" s="1085">
        <v>7</v>
      </c>
      <c r="AC242" s="1089"/>
    </row>
    <row r="243" spans="1:29" ht="18.5" thickBot="1">
      <c r="A243" s="1041"/>
      <c r="B243" s="20"/>
      <c r="C243" s="21" t="s">
        <v>13754</v>
      </c>
      <c r="D243" s="2215" t="s">
        <v>13756</v>
      </c>
      <c r="E243" s="2208" t="s">
        <v>14491</v>
      </c>
      <c r="F243" s="2208"/>
      <c r="G243" s="2208"/>
      <c r="H243" s="2208"/>
      <c r="I243" s="1078" t="s">
        <v>14502</v>
      </c>
      <c r="J243" s="1104" t="s">
        <v>13691</v>
      </c>
      <c r="K243" s="1146"/>
      <c r="L243" s="1146"/>
      <c r="M243" s="1146"/>
      <c r="N243" s="1146"/>
      <c r="O243" s="1146"/>
      <c r="P243" s="1146"/>
      <c r="Q243" s="1146"/>
      <c r="R243" s="1146"/>
      <c r="S243" s="1146"/>
      <c r="T243" s="1146"/>
      <c r="U243" s="1146"/>
      <c r="V243" s="1146"/>
      <c r="W243" s="1280"/>
      <c r="X243" s="1099">
        <f t="shared" si="12"/>
        <v>1</v>
      </c>
      <c r="Y243" s="1218">
        <f>X243</f>
        <v>1</v>
      </c>
      <c r="AA243" s="1084" t="s">
        <v>13698</v>
      </c>
      <c r="AB243" s="1085">
        <v>1</v>
      </c>
      <c r="AC243" s="1089"/>
    </row>
    <row r="244" spans="1:29" ht="18.5" thickBot="1">
      <c r="A244" s="1278"/>
      <c r="B244" s="20"/>
      <c r="C244" s="484" t="s">
        <v>13755</v>
      </c>
      <c r="D244" s="2187"/>
      <c r="E244" s="2209" t="s">
        <v>14501</v>
      </c>
      <c r="F244" s="2210"/>
      <c r="G244" s="2184" t="s">
        <v>13754</v>
      </c>
      <c r="H244" s="2185"/>
      <c r="I244" s="1078" t="s">
        <v>14505</v>
      </c>
      <c r="J244" s="1281" t="s">
        <v>7895</v>
      </c>
      <c r="K244" s="1079"/>
      <c r="V244" s="1079"/>
      <c r="W244" s="1079"/>
      <c r="X244" s="1069">
        <f t="shared" si="12"/>
        <v>1</v>
      </c>
      <c r="Y244" s="1051"/>
      <c r="AA244" s="1052"/>
      <c r="AB244" s="1054"/>
      <c r="AC244" s="1089"/>
    </row>
    <row r="245" spans="1:29" ht="18.5" thickBot="1">
      <c r="A245" s="1278"/>
      <c r="B245" s="20"/>
      <c r="C245" s="484"/>
      <c r="D245" s="2187"/>
      <c r="E245" s="2211"/>
      <c r="F245" s="2212"/>
      <c r="G245" s="2188"/>
      <c r="H245" s="2189"/>
      <c r="I245" s="1071" t="s">
        <v>13753</v>
      </c>
      <c r="J245" s="1110"/>
      <c r="K245" s="1096" t="s">
        <v>13752</v>
      </c>
      <c r="L245" s="1096" t="s">
        <v>14704</v>
      </c>
      <c r="M245" s="1096" t="s">
        <v>13751</v>
      </c>
      <c r="N245" s="1096" t="s">
        <v>13750</v>
      </c>
      <c r="O245" s="1096" t="s">
        <v>13749</v>
      </c>
      <c r="P245" s="1096"/>
      <c r="Q245" s="1096"/>
      <c r="R245" s="1096"/>
      <c r="S245" s="1096"/>
      <c r="T245" s="1096"/>
      <c r="U245" s="1096"/>
      <c r="V245" s="1098"/>
      <c r="W245" s="1098"/>
      <c r="X245" s="1099">
        <f t="shared" si="12"/>
        <v>5</v>
      </c>
      <c r="Y245" s="1083">
        <f>SUM(X244:X245)</f>
        <v>6</v>
      </c>
      <c r="AA245" s="1084" t="s">
        <v>13698</v>
      </c>
      <c r="AB245" s="1085">
        <v>6</v>
      </c>
      <c r="AC245" s="1085"/>
    </row>
    <row r="246" spans="1:29" ht="18">
      <c r="A246" s="1158"/>
      <c r="B246" s="1042"/>
      <c r="C246" s="21" t="s">
        <v>13746</v>
      </c>
      <c r="D246" s="2187"/>
      <c r="E246" s="2211"/>
      <c r="F246" s="2212"/>
      <c r="G246" s="2184" t="s">
        <v>13748</v>
      </c>
      <c r="H246" s="2185"/>
      <c r="I246" s="1071" t="s">
        <v>13025</v>
      </c>
      <c r="J246" s="1110" t="s">
        <v>13747</v>
      </c>
      <c r="K246" s="1079"/>
      <c r="V246" s="1079"/>
      <c r="W246" s="1079"/>
      <c r="X246" s="1069">
        <f t="shared" si="12"/>
        <v>1</v>
      </c>
      <c r="Y246" s="1051"/>
      <c r="AC246" s="1089"/>
    </row>
    <row r="247" spans="1:29" ht="18">
      <c r="A247" s="1158"/>
      <c r="B247" s="1042"/>
      <c r="C247" s="21" t="s">
        <v>13746</v>
      </c>
      <c r="D247" s="2187"/>
      <c r="E247" s="2211"/>
      <c r="F247" s="2212"/>
      <c r="G247" s="2186"/>
      <c r="H247" s="2187"/>
      <c r="I247" s="1071" t="s">
        <v>13731</v>
      </c>
      <c r="J247" s="1074"/>
      <c r="V247" s="1079"/>
      <c r="W247" s="1079"/>
      <c r="X247" s="1069">
        <f t="shared" si="12"/>
        <v>0</v>
      </c>
      <c r="Y247" s="1051"/>
      <c r="AA247" s="1052"/>
      <c r="AB247" s="1054"/>
      <c r="AC247" s="1089"/>
    </row>
    <row r="248" spans="1:29" ht="18">
      <c r="A248" s="1158"/>
      <c r="B248" s="1042"/>
      <c r="C248" s="21" t="s">
        <v>13746</v>
      </c>
      <c r="D248" s="2187"/>
      <c r="E248" s="2211"/>
      <c r="F248" s="2212"/>
      <c r="G248" s="2186"/>
      <c r="H248" s="2187"/>
      <c r="I248" s="1071" t="s">
        <v>13709</v>
      </c>
      <c r="J248" s="1104"/>
      <c r="K248" s="1019" t="s">
        <v>13745</v>
      </c>
      <c r="L248" s="1019" t="s">
        <v>13744</v>
      </c>
      <c r="M248" s="1019" t="s">
        <v>13026</v>
      </c>
      <c r="N248" s="1019" t="s">
        <v>13743</v>
      </c>
      <c r="O248" s="1019" t="s">
        <v>13742</v>
      </c>
      <c r="P248" s="1079" t="s">
        <v>13741</v>
      </c>
      <c r="Q248" s="300" t="s">
        <v>13740</v>
      </c>
      <c r="R248" s="300"/>
      <c r="X248" s="1069">
        <f>COUNTA(J248:V248)</f>
        <v>7</v>
      </c>
      <c r="Y248" s="1051"/>
      <c r="AA248" s="1052"/>
      <c r="AB248" s="1054"/>
      <c r="AC248" s="1089"/>
    </row>
    <row r="249" spans="1:29" ht="18.5" thickBot="1">
      <c r="A249" s="1158"/>
      <c r="B249" s="1042"/>
      <c r="C249" s="483"/>
      <c r="D249" s="2187"/>
      <c r="E249" s="2211"/>
      <c r="F249" s="2212"/>
      <c r="G249" s="2186"/>
      <c r="H249" s="2187"/>
      <c r="I249" s="1071" t="s">
        <v>13739</v>
      </c>
      <c r="J249" s="1104"/>
      <c r="K249" s="1019" t="s">
        <v>14703</v>
      </c>
      <c r="L249" s="1019" t="s">
        <v>14909</v>
      </c>
      <c r="M249" s="1019" t="s">
        <v>13738</v>
      </c>
      <c r="N249" s="1019" t="s">
        <v>13737</v>
      </c>
      <c r="O249" s="1019" t="s">
        <v>13736</v>
      </c>
      <c r="X249" s="1069">
        <f t="shared" ref="X249:X263" si="13">COUNTA(J249:W249)</f>
        <v>5</v>
      </c>
      <c r="Y249" s="1051"/>
      <c r="AA249" s="1052"/>
      <c r="AB249" s="1054"/>
      <c r="AC249" s="1089"/>
    </row>
    <row r="250" spans="1:29" ht="18.5" thickBot="1">
      <c r="A250" s="1158"/>
      <c r="B250" s="1042"/>
      <c r="C250" s="483" t="s">
        <v>13735</v>
      </c>
      <c r="D250" s="2187"/>
      <c r="E250" s="2211"/>
      <c r="F250" s="2212"/>
      <c r="G250" s="2188"/>
      <c r="H250" s="2189"/>
      <c r="I250" s="1071" t="s">
        <v>13734</v>
      </c>
      <c r="J250" s="1104"/>
      <c r="K250" s="1096"/>
      <c r="L250" s="1096"/>
      <c r="M250" s="1096"/>
      <c r="N250" s="1096"/>
      <c r="O250" s="1096"/>
      <c r="P250" s="1096"/>
      <c r="Q250" s="1096"/>
      <c r="R250" s="1096"/>
      <c r="S250" s="1096"/>
      <c r="T250" s="1096"/>
      <c r="U250" s="1096"/>
      <c r="V250" s="1096"/>
      <c r="W250" s="1096"/>
      <c r="X250" s="1169">
        <f t="shared" si="13"/>
        <v>0</v>
      </c>
      <c r="Y250" s="1083">
        <f>SUM(X246:X250)</f>
        <v>13</v>
      </c>
      <c r="AA250" s="1084" t="s">
        <v>13698</v>
      </c>
      <c r="AB250" s="1085">
        <v>9</v>
      </c>
      <c r="AC250" s="1085"/>
    </row>
    <row r="251" spans="1:29" ht="18.5" thickTop="1">
      <c r="A251" s="1158"/>
      <c r="B251" s="1042"/>
      <c r="C251" s="484"/>
      <c r="D251" s="2187"/>
      <c r="E251" s="2211"/>
      <c r="F251" s="2212"/>
      <c r="G251" s="2174" t="s">
        <v>13733</v>
      </c>
      <c r="H251" s="2175"/>
      <c r="I251" s="1071" t="s">
        <v>13025</v>
      </c>
      <c r="J251" s="1104" t="s">
        <v>13732</v>
      </c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172">
        <f t="shared" si="13"/>
        <v>1</v>
      </c>
      <c r="Y251" s="1051"/>
      <c r="AC251" s="1089"/>
    </row>
    <row r="252" spans="1:29" ht="18">
      <c r="A252" s="1158"/>
      <c r="B252" s="1042"/>
      <c r="C252" s="484"/>
      <c r="D252" s="2187"/>
      <c r="E252" s="2211"/>
      <c r="F252" s="2212"/>
      <c r="G252" s="2182"/>
      <c r="H252" s="2183"/>
      <c r="I252" s="1071" t="s">
        <v>13731</v>
      </c>
      <c r="J252" s="1266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69">
        <f t="shared" si="13"/>
        <v>0</v>
      </c>
      <c r="Y252" s="1051"/>
      <c r="AC252" s="1089"/>
    </row>
    <row r="253" spans="1:29" ht="18">
      <c r="A253" s="1158"/>
      <c r="B253" s="1042"/>
      <c r="C253" s="484"/>
      <c r="D253" s="2187"/>
      <c r="E253" s="2211"/>
      <c r="F253" s="2212"/>
      <c r="G253" s="2182"/>
      <c r="H253" s="2183"/>
      <c r="I253" s="1071" t="s">
        <v>13730</v>
      </c>
      <c r="J253" s="1104"/>
      <c r="K253" s="1174" t="s">
        <v>13729</v>
      </c>
      <c r="L253" s="1174" t="s">
        <v>13728</v>
      </c>
      <c r="M253" s="1174" t="s">
        <v>13727</v>
      </c>
      <c r="N253" s="1174" t="s">
        <v>13486</v>
      </c>
      <c r="O253" s="1174"/>
      <c r="P253" s="1174"/>
      <c r="Q253" s="1174"/>
      <c r="V253" s="1079"/>
      <c r="W253" s="1079"/>
      <c r="X253" s="1069">
        <f t="shared" si="13"/>
        <v>4</v>
      </c>
      <c r="Y253" s="1051"/>
      <c r="AA253" s="1052"/>
      <c r="AB253" s="1054"/>
      <c r="AC253" s="1089"/>
    </row>
    <row r="254" spans="1:29" ht="18">
      <c r="A254" s="1158"/>
      <c r="B254" s="1042"/>
      <c r="C254" s="1095"/>
      <c r="D254" s="2187"/>
      <c r="E254" s="2211"/>
      <c r="F254" s="2212"/>
      <c r="G254" s="2182"/>
      <c r="H254" s="2183"/>
      <c r="I254" s="1071" t="s">
        <v>13726</v>
      </c>
      <c r="J254" s="1104"/>
      <c r="K254" s="1205" t="s">
        <v>13725</v>
      </c>
      <c r="L254" s="1174" t="s">
        <v>13724</v>
      </c>
      <c r="M254" s="1174"/>
      <c r="N254" s="1174"/>
      <c r="O254" s="1174"/>
      <c r="P254" s="1174"/>
      <c r="Q254" s="1174"/>
      <c r="S254" s="1185"/>
      <c r="V254" s="1079"/>
      <c r="W254" s="1079"/>
      <c r="X254" s="1069">
        <f t="shared" si="13"/>
        <v>2</v>
      </c>
      <c r="Y254" s="1051"/>
      <c r="AA254" s="1052"/>
      <c r="AB254" s="1054"/>
      <c r="AC254" s="1089"/>
    </row>
    <row r="255" spans="1:29" ht="18">
      <c r="A255" s="1158"/>
      <c r="B255" s="1042"/>
      <c r="C255" s="1134" t="s">
        <v>13723</v>
      </c>
      <c r="D255" s="2187"/>
      <c r="E255" s="2211"/>
      <c r="F255" s="2212"/>
      <c r="G255" s="2182"/>
      <c r="H255" s="2183"/>
      <c r="I255" s="1071" t="s">
        <v>13709</v>
      </c>
      <c r="J255" s="1104"/>
      <c r="K255" s="1019" t="s">
        <v>13722</v>
      </c>
      <c r="L255" s="1223" t="s">
        <v>13024</v>
      </c>
      <c r="P255" s="1223"/>
      <c r="Q255" s="1174"/>
      <c r="V255" s="1079"/>
      <c r="W255" s="1079"/>
      <c r="X255" s="1069">
        <f t="shared" si="13"/>
        <v>2</v>
      </c>
      <c r="Y255" s="1051"/>
      <c r="AA255" s="1052"/>
      <c r="AB255" s="1054"/>
      <c r="AC255" s="1089"/>
    </row>
    <row r="256" spans="1:29" ht="18">
      <c r="A256" s="1158"/>
      <c r="B256" s="1042"/>
      <c r="C256" s="1138"/>
      <c r="D256" s="2187"/>
      <c r="E256" s="2211"/>
      <c r="F256" s="2212"/>
      <c r="G256" s="2182"/>
      <c r="H256" s="2183"/>
      <c r="I256" s="1071" t="s">
        <v>13721</v>
      </c>
      <c r="J256" s="1104"/>
      <c r="K256" s="1223" t="s">
        <v>13720</v>
      </c>
      <c r="L256" s="1019" t="s">
        <v>13719</v>
      </c>
      <c r="M256" s="1019" t="s">
        <v>13718</v>
      </c>
      <c r="N256" s="1019" t="s">
        <v>13485</v>
      </c>
      <c r="O256" s="1019" t="s">
        <v>14239</v>
      </c>
      <c r="S256" s="1199"/>
      <c r="V256" s="1079"/>
      <c r="W256" s="1079"/>
      <c r="X256" s="1069">
        <f t="shared" si="13"/>
        <v>5</v>
      </c>
      <c r="Y256" s="1051"/>
      <c r="AA256" s="1052"/>
      <c r="AB256" s="1054"/>
      <c r="AC256" s="1089"/>
    </row>
    <row r="257" spans="1:29" ht="26">
      <c r="A257" s="1158"/>
      <c r="B257" s="1042"/>
      <c r="C257" s="1138"/>
      <c r="D257" s="2187"/>
      <c r="E257" s="2211"/>
      <c r="F257" s="2212"/>
      <c r="G257" s="2182"/>
      <c r="H257" s="2183"/>
      <c r="I257" s="1071" t="s">
        <v>13717</v>
      </c>
      <c r="J257" s="1104"/>
      <c r="K257" s="1174" t="s">
        <v>13716</v>
      </c>
      <c r="L257" s="1174" t="s">
        <v>13715</v>
      </c>
      <c r="M257" s="1174" t="s">
        <v>13714</v>
      </c>
      <c r="N257" s="1174"/>
      <c r="O257" s="1174"/>
      <c r="P257" s="1174"/>
      <c r="Q257" s="1174"/>
      <c r="R257" s="1199"/>
      <c r="S257" s="1199"/>
      <c r="V257" s="1079"/>
      <c r="W257" s="1079"/>
      <c r="X257" s="1069">
        <f t="shared" si="13"/>
        <v>3</v>
      </c>
      <c r="Y257" s="1051"/>
      <c r="AA257" s="1052"/>
      <c r="AB257" s="1054"/>
      <c r="AC257" s="1089"/>
    </row>
    <row r="258" spans="1:29" ht="18.5" thickBot="1">
      <c r="A258" s="1158"/>
      <c r="B258" s="1042"/>
      <c r="C258" s="1138"/>
      <c r="D258" s="2187"/>
      <c r="E258" s="2211"/>
      <c r="F258" s="2212"/>
      <c r="G258" s="2182"/>
      <c r="H258" s="2183"/>
      <c r="I258" s="1071" t="s">
        <v>13713</v>
      </c>
      <c r="J258" s="1074"/>
      <c r="O258" s="1199"/>
      <c r="P258" s="1199"/>
      <c r="Q258" s="1199"/>
      <c r="R258" s="1199"/>
      <c r="S258" s="1199"/>
      <c r="V258" s="1079"/>
      <c r="W258" s="1079"/>
      <c r="X258" s="1069">
        <f t="shared" si="13"/>
        <v>0</v>
      </c>
      <c r="Y258" s="1051"/>
      <c r="AA258" s="1052"/>
      <c r="AB258" s="1054"/>
      <c r="AC258" s="1089"/>
    </row>
    <row r="259" spans="1:29" ht="18.5" thickBot="1">
      <c r="A259" s="1158"/>
      <c r="B259" s="1042"/>
      <c r="C259" s="1138"/>
      <c r="D259" s="2187"/>
      <c r="E259" s="2211"/>
      <c r="F259" s="2212"/>
      <c r="G259" s="2176"/>
      <c r="H259" s="2177"/>
      <c r="I259" s="1266" t="s">
        <v>13712</v>
      </c>
      <c r="J259" s="1104"/>
      <c r="K259" s="1019" t="s">
        <v>13711</v>
      </c>
      <c r="O259" s="1096"/>
      <c r="P259" s="1096"/>
      <c r="Q259" s="1096"/>
      <c r="V259" s="1079"/>
      <c r="W259" s="1079"/>
      <c r="X259" s="1099">
        <f t="shared" si="13"/>
        <v>1</v>
      </c>
      <c r="Y259" s="1083">
        <f>SUM(X251:X259)</f>
        <v>18</v>
      </c>
      <c r="AA259" s="1084" t="s">
        <v>13698</v>
      </c>
      <c r="AB259" s="1085">
        <v>20</v>
      </c>
      <c r="AC259" s="1085"/>
    </row>
    <row r="260" spans="1:29" ht="18">
      <c r="A260" s="1158"/>
      <c r="B260" s="1042"/>
      <c r="C260" s="1138"/>
      <c r="D260" s="2187"/>
      <c r="E260" s="2211"/>
      <c r="F260" s="2212"/>
      <c r="G260" s="2174" t="s">
        <v>13710</v>
      </c>
      <c r="H260" s="2175"/>
      <c r="I260" s="2179" t="s">
        <v>13709</v>
      </c>
      <c r="J260" s="2208"/>
      <c r="K260" s="1092" t="s">
        <v>13708</v>
      </c>
      <c r="L260" s="1092" t="s">
        <v>13023</v>
      </c>
      <c r="M260" s="1093" t="s">
        <v>14632</v>
      </c>
      <c r="N260" s="1092" t="s">
        <v>13707</v>
      </c>
      <c r="O260" s="1019" t="s">
        <v>13706</v>
      </c>
      <c r="R260" s="1092"/>
      <c r="S260" s="1261"/>
      <c r="T260" s="1092"/>
      <c r="U260" s="1092"/>
      <c r="V260" s="1092"/>
      <c r="W260" s="1093"/>
      <c r="X260" s="1069">
        <f t="shared" si="13"/>
        <v>5</v>
      </c>
      <c r="Y260" s="1051"/>
      <c r="AA260" s="1052"/>
      <c r="AB260" s="1054"/>
      <c r="AC260" s="1089"/>
    </row>
    <row r="261" spans="1:29" ht="18">
      <c r="A261" s="1158"/>
      <c r="B261" s="1042"/>
      <c r="C261" s="1138"/>
      <c r="D261" s="2187"/>
      <c r="E261" s="2211"/>
      <c r="F261" s="2212"/>
      <c r="G261" s="2182"/>
      <c r="H261" s="2183"/>
      <c r="I261" s="2179"/>
      <c r="J261" s="2208"/>
      <c r="K261" s="1019" t="s">
        <v>13705</v>
      </c>
      <c r="L261" s="1019" t="s">
        <v>13022</v>
      </c>
      <c r="M261" s="1079" t="s">
        <v>13021</v>
      </c>
      <c r="N261" s="1019" t="s">
        <v>13704</v>
      </c>
      <c r="O261" s="1079" t="s">
        <v>13703</v>
      </c>
      <c r="P261" s="1019" t="s">
        <v>13651</v>
      </c>
      <c r="Q261" s="1019" t="s">
        <v>14180</v>
      </c>
      <c r="R261" s="1019" t="s">
        <v>14257</v>
      </c>
      <c r="X261" s="1069">
        <f t="shared" si="13"/>
        <v>8</v>
      </c>
      <c r="Y261" s="1051"/>
      <c r="AA261" s="1052"/>
      <c r="AB261" s="1054"/>
      <c r="AC261" s="1089"/>
    </row>
    <row r="262" spans="1:29" ht="18.5" thickBot="1">
      <c r="A262" s="1158"/>
      <c r="B262" s="1042"/>
      <c r="C262" s="1138"/>
      <c r="D262" s="2187"/>
      <c r="E262" s="2211"/>
      <c r="F262" s="2212"/>
      <c r="G262" s="2182"/>
      <c r="H262" s="2183"/>
      <c r="I262" s="1266" t="s">
        <v>13702</v>
      </c>
      <c r="J262" s="1104"/>
      <c r="K262" s="1019" t="s">
        <v>13701</v>
      </c>
      <c r="U262" s="1079"/>
      <c r="V262" s="1079"/>
      <c r="W262" s="1079"/>
      <c r="X262" s="1069">
        <f t="shared" si="13"/>
        <v>1</v>
      </c>
      <c r="Y262" s="1051"/>
      <c r="AA262" s="1052"/>
      <c r="AB262" s="1054"/>
      <c r="AC262" s="1089"/>
    </row>
    <row r="263" spans="1:29" ht="18.5" thickBot="1">
      <c r="A263" s="1158"/>
      <c r="B263" s="1042"/>
      <c r="C263" s="1138"/>
      <c r="D263" s="2187"/>
      <c r="E263" s="2213"/>
      <c r="F263" s="2214"/>
      <c r="G263" s="2176"/>
      <c r="H263" s="2177"/>
      <c r="I263" s="1266" t="s">
        <v>13700</v>
      </c>
      <c r="J263" s="1104"/>
      <c r="K263" s="1096" t="s">
        <v>13699</v>
      </c>
      <c r="L263" s="1096" t="s">
        <v>13020</v>
      </c>
      <c r="M263" s="1096" t="s">
        <v>13258</v>
      </c>
      <c r="N263" s="1096"/>
      <c r="O263" s="1096"/>
      <c r="P263" s="1096"/>
      <c r="Q263" s="1096"/>
      <c r="R263" s="1096"/>
      <c r="S263" s="1096"/>
      <c r="T263" s="1096"/>
      <c r="U263" s="1096"/>
      <c r="V263" s="1098"/>
      <c r="W263" s="1098"/>
      <c r="X263" s="1169">
        <f t="shared" si="13"/>
        <v>3</v>
      </c>
      <c r="Y263" s="1083">
        <f>SUM(X260:X263)</f>
        <v>17</v>
      </c>
      <c r="AA263" s="1084" t="s">
        <v>13698</v>
      </c>
      <c r="AB263" s="1085">
        <v>17</v>
      </c>
      <c r="AC263" s="1089"/>
    </row>
    <row r="264" spans="1:29" ht="18.5" thickTop="1">
      <c r="A264" s="1158"/>
      <c r="B264" s="1042"/>
      <c r="C264" s="1139"/>
      <c r="D264" s="2187"/>
      <c r="E264" s="2216" t="s">
        <v>14503</v>
      </c>
      <c r="F264" s="2217"/>
      <c r="G264" s="2217"/>
      <c r="H264" s="2218"/>
      <c r="I264" s="1282" t="s">
        <v>14469</v>
      </c>
      <c r="J264" s="1110" t="s">
        <v>14504</v>
      </c>
      <c r="U264" s="1079"/>
      <c r="V264" s="1079"/>
      <c r="W264" s="1079"/>
      <c r="X264" s="1172">
        <f t="shared" ref="X264:X269" si="14">COUNTA(J264:W264)</f>
        <v>1</v>
      </c>
      <c r="Y264" s="1051"/>
      <c r="AA264" s="1084"/>
      <c r="AB264" s="1085"/>
      <c r="AC264" s="1085"/>
    </row>
    <row r="265" spans="1:29" ht="18">
      <c r="A265" s="1158"/>
      <c r="B265" s="1042"/>
      <c r="C265" s="1139"/>
      <c r="D265" s="2187"/>
      <c r="E265" s="2216"/>
      <c r="F265" s="2217"/>
      <c r="G265" s="2217"/>
      <c r="H265" s="2218"/>
      <c r="I265" s="1266" t="s">
        <v>14509</v>
      </c>
      <c r="J265" s="1104"/>
      <c r="K265" s="1019" t="s">
        <v>14510</v>
      </c>
      <c r="L265" s="1019" t="s">
        <v>14531</v>
      </c>
      <c r="P265" s="18"/>
      <c r="S265" s="18"/>
      <c r="U265" s="1079"/>
      <c r="V265" s="1079"/>
      <c r="W265" s="1079"/>
      <c r="X265" s="1069">
        <f t="shared" si="14"/>
        <v>2</v>
      </c>
      <c r="Y265" s="1051"/>
      <c r="AA265" s="1084"/>
      <c r="AB265" s="1085"/>
      <c r="AC265" s="1085"/>
    </row>
    <row r="266" spans="1:29" ht="18">
      <c r="A266" s="1158"/>
      <c r="B266" s="1042"/>
      <c r="C266" s="1139"/>
      <c r="D266" s="2187"/>
      <c r="E266" s="2216"/>
      <c r="F266" s="2217"/>
      <c r="G266" s="2217"/>
      <c r="H266" s="2218"/>
      <c r="I266" s="1266" t="s">
        <v>14567</v>
      </c>
      <c r="J266" s="1104"/>
      <c r="K266" s="1019" t="s">
        <v>15101</v>
      </c>
      <c r="P266" s="18"/>
      <c r="S266" s="18"/>
      <c r="U266" s="1079"/>
      <c r="V266" s="1079"/>
      <c r="W266" s="1079"/>
      <c r="X266" s="1069">
        <f t="shared" si="14"/>
        <v>1</v>
      </c>
      <c r="Y266" s="1051"/>
      <c r="AA266" s="1084"/>
      <c r="AB266" s="1085"/>
      <c r="AC266" s="1085"/>
    </row>
    <row r="267" spans="1:29" ht="18">
      <c r="A267" s="1158"/>
      <c r="B267" s="1042"/>
      <c r="C267" s="1139"/>
      <c r="D267" s="2187"/>
      <c r="E267" s="2216"/>
      <c r="F267" s="2217"/>
      <c r="G267" s="2217"/>
      <c r="H267" s="2218"/>
      <c r="I267" s="1266" t="s">
        <v>14508</v>
      </c>
      <c r="J267" s="1104"/>
      <c r="K267" s="1019" t="s">
        <v>14576</v>
      </c>
      <c r="L267" s="1019" t="s">
        <v>14577</v>
      </c>
      <c r="S267" s="18"/>
      <c r="U267" s="1079"/>
      <c r="V267" s="1079"/>
      <c r="W267" s="1079"/>
      <c r="X267" s="1069">
        <f t="shared" si="14"/>
        <v>2</v>
      </c>
      <c r="Y267" s="1051"/>
      <c r="AA267" s="1084"/>
      <c r="AB267" s="1085"/>
      <c r="AC267" s="1085"/>
    </row>
    <row r="268" spans="1:29" ht="18.5" thickBot="1">
      <c r="A268" s="1158"/>
      <c r="B268" s="1042"/>
      <c r="C268" s="1139"/>
      <c r="D268" s="2187"/>
      <c r="E268" s="2216"/>
      <c r="F268" s="2217"/>
      <c r="G268" s="2217"/>
      <c r="H268" s="2218"/>
      <c r="I268" s="1266" t="s">
        <v>14507</v>
      </c>
      <c r="J268" s="1104"/>
      <c r="K268" s="1019" t="s">
        <v>14568</v>
      </c>
      <c r="L268" s="1019" t="s">
        <v>14569</v>
      </c>
      <c r="M268" s="1019" t="s">
        <v>14570</v>
      </c>
      <c r="N268" s="1019" t="s">
        <v>14571</v>
      </c>
      <c r="S268" s="18"/>
      <c r="U268" s="1079"/>
      <c r="V268" s="1079"/>
      <c r="W268" s="1079"/>
      <c r="X268" s="1069">
        <f t="shared" si="14"/>
        <v>4</v>
      </c>
      <c r="Y268" s="1051"/>
      <c r="AA268" s="1084"/>
      <c r="AB268" s="1085"/>
      <c r="AC268" s="1085"/>
    </row>
    <row r="269" spans="1:29" ht="18.5" thickBot="1">
      <c r="A269" s="1158"/>
      <c r="B269" s="1042"/>
      <c r="C269" s="1139"/>
      <c r="D269" s="2187"/>
      <c r="E269" s="2216"/>
      <c r="F269" s="2217"/>
      <c r="G269" s="2217"/>
      <c r="H269" s="2218"/>
      <c r="I269" s="1283" t="s">
        <v>14506</v>
      </c>
      <c r="J269" s="1120"/>
      <c r="K269" s="1019" t="s">
        <v>14572</v>
      </c>
      <c r="L269" s="1019" t="s">
        <v>14573</v>
      </c>
      <c r="M269" s="1019" t="s">
        <v>14574</v>
      </c>
      <c r="N269" s="1019" t="s">
        <v>14575</v>
      </c>
      <c r="U269" s="1079"/>
      <c r="V269" s="1079"/>
      <c r="W269" s="1079"/>
      <c r="X269" s="1069">
        <f t="shared" si="14"/>
        <v>4</v>
      </c>
      <c r="Y269" s="1284">
        <f>SUM(X264:X269)</f>
        <v>14</v>
      </c>
      <c r="AA269" s="1084" t="s">
        <v>13698</v>
      </c>
      <c r="AB269" s="1085">
        <v>17</v>
      </c>
      <c r="AC269" s="1085"/>
    </row>
    <row r="270" spans="1:29" ht="18.5" thickBot="1">
      <c r="A270" s="1064" t="s">
        <v>13981</v>
      </c>
      <c r="B270" s="1065"/>
      <c r="C270" s="1066"/>
      <c r="D270" s="1285" t="s">
        <v>14458</v>
      </c>
      <c r="E270" s="2199" t="s">
        <v>14458</v>
      </c>
      <c r="F270" s="2200"/>
      <c r="G270" s="2200"/>
      <c r="H270" s="2201"/>
      <c r="I270" s="1286" t="s">
        <v>14459</v>
      </c>
      <c r="J270" s="1104" t="s">
        <v>14460</v>
      </c>
      <c r="K270" s="1093"/>
      <c r="L270" s="1092"/>
      <c r="M270" s="1092"/>
      <c r="N270" s="1092"/>
      <c r="O270" s="1092"/>
      <c r="P270" s="1092"/>
      <c r="Q270" s="1092"/>
      <c r="R270" s="1092"/>
      <c r="S270" s="1092"/>
      <c r="T270" s="1092"/>
      <c r="U270" s="1092"/>
      <c r="V270" s="1092"/>
      <c r="W270" s="1092"/>
      <c r="X270" s="1094">
        <f>COUNTA(J270:W270)</f>
        <v>1</v>
      </c>
      <c r="Y270" s="1287"/>
      <c r="Z270" s="1052"/>
      <c r="AA270" s="1070"/>
      <c r="AB270" s="1054"/>
      <c r="AC270" s="1055"/>
    </row>
    <row r="271" spans="1:29" ht="18">
      <c r="A271" s="1041"/>
      <c r="B271" s="1042"/>
      <c r="C271" s="1043"/>
      <c r="D271" s="1100"/>
      <c r="E271" s="2202"/>
      <c r="F271" s="2203"/>
      <c r="G271" s="2203"/>
      <c r="H271" s="2204"/>
      <c r="I271" s="1288" t="s">
        <v>14461</v>
      </c>
      <c r="J271" s="1289"/>
      <c r="X271" s="1069">
        <f>COUNTA(K271:W271)</f>
        <v>0</v>
      </c>
      <c r="Y271" s="1051"/>
      <c r="Z271" s="1052"/>
      <c r="AA271" s="1070"/>
      <c r="AB271" s="1054"/>
      <c r="AC271" s="1055"/>
    </row>
    <row r="272" spans="1:29" ht="18.5" thickBot="1">
      <c r="A272" s="1041"/>
      <c r="B272" s="1042"/>
      <c r="C272" s="1043"/>
      <c r="D272" s="1100"/>
      <c r="E272" s="2202"/>
      <c r="F272" s="2203"/>
      <c r="G272" s="2203"/>
      <c r="H272" s="2204"/>
      <c r="I272" s="1290" t="s">
        <v>5128</v>
      </c>
      <c r="J272" s="1074"/>
      <c r="K272" s="1079"/>
      <c r="X272" s="1069">
        <f>COUNTA(K272:W272)</f>
        <v>0</v>
      </c>
      <c r="Y272" s="1051"/>
      <c r="Z272" s="1052"/>
      <c r="AA272" s="1070"/>
      <c r="AB272" s="1054"/>
      <c r="AC272" s="1055"/>
    </row>
    <row r="273" spans="1:29" ht="18.5" thickBot="1">
      <c r="A273" s="1075"/>
      <c r="B273" s="1076"/>
      <c r="C273" s="1077"/>
      <c r="D273" s="1080"/>
      <c r="E273" s="2205"/>
      <c r="F273" s="2206"/>
      <c r="G273" s="2206"/>
      <c r="H273" s="2207"/>
      <c r="I273" s="1291" t="s">
        <v>2194</v>
      </c>
      <c r="J273" s="1292"/>
      <c r="K273" s="1061"/>
      <c r="L273" s="1062"/>
      <c r="M273" s="1062"/>
      <c r="N273" s="1061"/>
      <c r="O273" s="1061"/>
      <c r="P273" s="1061"/>
      <c r="Q273" s="1061"/>
      <c r="R273" s="1061"/>
      <c r="S273" s="1061"/>
      <c r="T273" s="1061"/>
      <c r="U273" s="1061"/>
      <c r="V273" s="1061"/>
      <c r="W273" s="1061"/>
      <c r="X273" s="1063">
        <f>COUNTA(J273:W273)</f>
        <v>0</v>
      </c>
      <c r="Y273" s="1083">
        <f>SUM(X270:X273)</f>
        <v>1</v>
      </c>
      <c r="AA273" s="1084" t="s">
        <v>13698</v>
      </c>
      <c r="AB273" s="1085">
        <v>17</v>
      </c>
      <c r="AC273" s="1055"/>
    </row>
    <row r="274" spans="1:29" ht="18">
      <c r="A274" s="1293"/>
      <c r="B274" s="20"/>
      <c r="C274" s="1134"/>
      <c r="H274" s="1139"/>
      <c r="I274" s="1079"/>
      <c r="J274" s="1183"/>
      <c r="K274" s="1174"/>
      <c r="L274" s="1185"/>
      <c r="M274" s="1185"/>
      <c r="N274" s="1185"/>
      <c r="O274" s="1185"/>
      <c r="P274" s="1185"/>
      <c r="Q274" s="1185"/>
      <c r="R274" s="1079"/>
      <c r="S274" s="1079"/>
      <c r="T274" s="1079"/>
      <c r="U274" s="1079"/>
      <c r="V274" s="1079"/>
      <c r="W274" s="1079"/>
      <c r="X274" s="1084"/>
      <c r="Y274" s="1085"/>
      <c r="AC274" s="1085"/>
    </row>
    <row r="275" spans="1:29" ht="18">
      <c r="A275" s="1293"/>
      <c r="B275" s="20"/>
      <c r="C275" s="1134"/>
      <c r="K275" s="1072"/>
      <c r="T275" s="1295" t="s">
        <v>13697</v>
      </c>
      <c r="U275" s="1295"/>
      <c r="V275" s="1295"/>
      <c r="W275" s="1295"/>
      <c r="X275" s="1085">
        <f>SUM(X4:X273)</f>
        <v>321</v>
      </c>
      <c r="Y275" s="1085">
        <f>Y9+Y23+Y27+Y41+Y45+Y53+Y62+Y63+Y64+Y66+Y68+Y69+Y71+Y76+Y78+Y85+Y86+Y96+Y99+Y100+Y104+Y112+Y117+Y120+Y130+Y131+Y133+Y138+Y142+Y143+Y144+Y145+Y148+Y149+Y151+Y153+Y155+Y158+Y159+Y160+Y172+Y167+Y179+Y185+Y190+Y199+Y205+Y210+Y216+Y222+Y233+Y242+Y243+Y245+Y250+Y259+Y263+Y269+Y273+Y157+Y119</f>
        <v>321</v>
      </c>
      <c r="AA275" s="1070" t="s">
        <v>13696</v>
      </c>
      <c r="AB275" s="1054">
        <f>SUM(AB2:AB274)</f>
        <v>345</v>
      </c>
      <c r="AC275" s="1055"/>
    </row>
    <row r="276" spans="1:29" ht="18.5" thickBot="1">
      <c r="A276" s="1293"/>
      <c r="B276" s="20"/>
      <c r="C276" s="1134"/>
      <c r="K276" s="1072"/>
      <c r="P276" s="18"/>
      <c r="Q276" s="18"/>
      <c r="T276" s="1295"/>
      <c r="U276" s="1295"/>
      <c r="V276" s="1295"/>
      <c r="W276" s="1295"/>
      <c r="X276" s="1085"/>
      <c r="Y276" s="1052"/>
      <c r="AC276" s="1055"/>
    </row>
    <row r="277" spans="1:29" ht="18.5" thickTop="1">
      <c r="A277" s="1293"/>
      <c r="B277" s="20"/>
      <c r="C277" s="1136" t="s">
        <v>13695</v>
      </c>
      <c r="D277" s="1296" t="s">
        <v>14532</v>
      </c>
      <c r="E277" s="1297"/>
      <c r="F277" s="1297"/>
      <c r="G277" s="1298"/>
      <c r="H277" s="1298"/>
      <c r="I277" s="1298"/>
      <c r="J277" s="1298"/>
      <c r="K277" s="1298"/>
      <c r="L277" s="1298"/>
      <c r="M277" s="1298"/>
      <c r="N277" s="1299" t="s">
        <v>14533</v>
      </c>
      <c r="P277" s="18"/>
      <c r="Q277" s="18"/>
      <c r="R277" s="18"/>
      <c r="S277" s="18"/>
      <c r="T277" s="1052"/>
      <c r="U277" s="1053"/>
      <c r="V277" s="1040"/>
      <c r="W277" s="1040"/>
      <c r="X277" s="1040"/>
      <c r="Z277" s="1040"/>
      <c r="AA277" s="300"/>
      <c r="AB277" s="1040"/>
      <c r="AC277" s="18"/>
    </row>
    <row r="278" spans="1:29" ht="18.649999999999999" customHeight="1">
      <c r="A278" s="1300"/>
      <c r="B278" s="1042"/>
      <c r="C278" s="1139"/>
      <c r="D278" s="1301" t="s">
        <v>14534</v>
      </c>
      <c r="E278" s="1302" t="s">
        <v>14535</v>
      </c>
      <c r="F278" s="1183"/>
      <c r="G278" s="1183"/>
      <c r="H278" s="1183"/>
      <c r="I278" s="1183"/>
      <c r="J278" s="1183"/>
      <c r="K278" s="1183"/>
      <c r="L278" s="1183"/>
      <c r="M278" s="1183"/>
      <c r="N278" s="1303">
        <f t="shared" ref="N278:N288" si="15">COUNTA(E278:M278)</f>
        <v>1</v>
      </c>
      <c r="P278" s="18"/>
      <c r="Q278" s="18"/>
      <c r="R278" s="18"/>
      <c r="S278" s="18"/>
      <c r="T278" s="1052"/>
      <c r="U278" s="1053"/>
      <c r="V278" s="1055"/>
      <c r="W278" s="1055"/>
      <c r="X278" s="1055"/>
      <c r="Y278" s="1084"/>
      <c r="Z278" s="1040"/>
      <c r="AA278" s="300"/>
      <c r="AB278" s="1040"/>
      <c r="AC278" s="18"/>
    </row>
    <row r="279" spans="1:29" ht="18.649999999999999" customHeight="1">
      <c r="C279" s="18"/>
      <c r="D279" s="1301" t="s">
        <v>14536</v>
      </c>
      <c r="E279" s="1185" t="s">
        <v>14537</v>
      </c>
      <c r="F279" s="1185"/>
      <c r="G279" s="1183"/>
      <c r="H279" s="1183"/>
      <c r="I279" s="1183"/>
      <c r="J279" s="1183"/>
      <c r="K279" s="1183"/>
      <c r="L279" s="1183"/>
      <c r="M279" s="1183"/>
      <c r="N279" s="1303">
        <f t="shared" si="15"/>
        <v>1</v>
      </c>
      <c r="P279" s="18"/>
      <c r="Q279" s="18"/>
      <c r="R279" s="18"/>
      <c r="S279" s="18"/>
      <c r="T279" s="1052"/>
      <c r="U279" s="1053"/>
      <c r="V279" s="1055"/>
      <c r="W279" s="1055"/>
      <c r="X279" s="1055"/>
      <c r="Y279" s="1052"/>
      <c r="Z279" s="1040"/>
      <c r="AA279" s="300"/>
      <c r="AB279" s="1040"/>
      <c r="AC279" s="18"/>
    </row>
    <row r="280" spans="1:29" ht="18.649999999999999" customHeight="1">
      <c r="C280" s="18"/>
      <c r="D280" s="1301" t="s">
        <v>14538</v>
      </c>
      <c r="E280" s="1185" t="s">
        <v>14539</v>
      </c>
      <c r="F280" s="1185"/>
      <c r="G280" s="1183"/>
      <c r="H280" s="1183"/>
      <c r="I280" s="1183"/>
      <c r="J280" s="1183"/>
      <c r="K280" s="1183"/>
      <c r="L280" s="1183"/>
      <c r="M280" s="1183"/>
      <c r="N280" s="1303">
        <f t="shared" si="15"/>
        <v>1</v>
      </c>
      <c r="P280" s="18"/>
      <c r="Q280" s="18"/>
      <c r="R280" s="18"/>
      <c r="S280" s="18"/>
      <c r="T280" s="1052"/>
      <c r="U280" s="1053"/>
      <c r="V280" s="1055"/>
      <c r="W280" s="1055"/>
      <c r="X280" s="1055"/>
      <c r="Y280" s="1052"/>
      <c r="Z280" s="1040"/>
      <c r="AA280" s="300"/>
      <c r="AB280" s="1040"/>
      <c r="AC280" s="18"/>
    </row>
    <row r="281" spans="1:29" ht="18.649999999999999" customHeight="1">
      <c r="C281" s="18"/>
      <c r="D281" s="1301" t="s">
        <v>14540</v>
      </c>
      <c r="E281" s="1185" t="s">
        <v>14541</v>
      </c>
      <c r="F281" s="1185"/>
      <c r="G281" s="1183"/>
      <c r="H281" s="1183"/>
      <c r="I281" s="1183"/>
      <c r="J281" s="1183"/>
      <c r="K281" s="1183"/>
      <c r="L281" s="1183"/>
      <c r="M281" s="1183"/>
      <c r="N281" s="1303">
        <f t="shared" si="15"/>
        <v>1</v>
      </c>
      <c r="P281" s="18"/>
      <c r="R281" s="18"/>
      <c r="S281" s="18"/>
      <c r="T281" s="1052"/>
      <c r="U281" s="1053"/>
      <c r="V281" s="1055"/>
      <c r="W281" s="1055"/>
      <c r="X281" s="1055"/>
      <c r="Y281" s="1040"/>
      <c r="Z281" s="1040"/>
      <c r="AA281" s="300"/>
      <c r="AB281" s="1304"/>
      <c r="AC281" s="18"/>
    </row>
    <row r="282" spans="1:29" ht="18.649999999999999" customHeight="1">
      <c r="C282" s="18"/>
      <c r="D282" s="1301" t="s">
        <v>14542</v>
      </c>
      <c r="E282" s="1185" t="s">
        <v>14543</v>
      </c>
      <c r="F282" s="1183"/>
      <c r="G282" s="300"/>
      <c r="H282" s="1183"/>
      <c r="I282" s="1183"/>
      <c r="J282" s="1183"/>
      <c r="K282" s="1183"/>
      <c r="L282" s="1183"/>
      <c r="M282" s="1183"/>
      <c r="N282" s="1303">
        <f t="shared" si="15"/>
        <v>1</v>
      </c>
      <c r="P282" s="18"/>
      <c r="R282" s="18"/>
      <c r="S282" s="18"/>
      <c r="T282" s="1052"/>
      <c r="U282" s="1053"/>
      <c r="V282" s="1055"/>
      <c r="W282" s="1055"/>
      <c r="X282" s="1055"/>
      <c r="Y282" s="1055"/>
      <c r="Z282" s="1040"/>
      <c r="AA282" s="300"/>
      <c r="AB282" s="1305"/>
      <c r="AC282" s="18"/>
    </row>
    <row r="283" spans="1:29" ht="18.649999999999999" customHeight="1">
      <c r="C283" s="18"/>
      <c r="D283" s="1301" t="s">
        <v>14544</v>
      </c>
      <c r="E283" s="1183" t="s">
        <v>14545</v>
      </c>
      <c r="F283" s="1185" t="s">
        <v>14618</v>
      </c>
      <c r="G283" s="1185" t="s">
        <v>14547</v>
      </c>
      <c r="H283" s="300"/>
      <c r="I283" s="1183"/>
      <c r="J283" s="1183"/>
      <c r="K283" s="1183"/>
      <c r="L283" s="1183"/>
      <c r="M283" s="1183"/>
      <c r="N283" s="1303">
        <f t="shared" si="15"/>
        <v>3</v>
      </c>
      <c r="P283" s="18"/>
      <c r="R283" s="18"/>
      <c r="S283" s="18"/>
      <c r="T283" s="1052"/>
      <c r="U283" s="1053"/>
      <c r="V283" s="1055"/>
      <c r="W283" s="1055"/>
      <c r="X283" s="1055"/>
      <c r="Y283" s="1055"/>
      <c r="Z283" s="1040"/>
      <c r="AA283" s="300"/>
      <c r="AB283" s="1040"/>
      <c r="AC283" s="18"/>
    </row>
    <row r="284" spans="1:29" ht="18.649999999999999" customHeight="1">
      <c r="C284" s="18"/>
      <c r="D284" s="1301" t="s">
        <v>14546</v>
      </c>
      <c r="E284" s="1183" t="s">
        <v>14548</v>
      </c>
      <c r="F284" s="1185" t="s">
        <v>14699</v>
      </c>
      <c r="G284" s="1183" t="s">
        <v>14923</v>
      </c>
      <c r="H284" s="1183"/>
      <c r="K284" s="1183"/>
      <c r="L284" s="1183"/>
      <c r="M284" s="1183"/>
      <c r="N284" s="1303">
        <f>COUNTA(E284:M284)</f>
        <v>3</v>
      </c>
      <c r="P284" s="18"/>
      <c r="R284" s="18"/>
      <c r="S284" s="18"/>
      <c r="T284" s="1052"/>
      <c r="U284" s="1053"/>
      <c r="V284" s="1055"/>
      <c r="W284" s="1055"/>
      <c r="X284" s="1055"/>
      <c r="Y284" s="1055"/>
      <c r="Z284" s="1040"/>
      <c r="AA284" s="300"/>
      <c r="AB284" s="1040"/>
      <c r="AC284" s="18"/>
    </row>
    <row r="285" spans="1:29" ht="18.649999999999999" customHeight="1">
      <c r="C285" s="18"/>
      <c r="D285" s="1301" t="s">
        <v>14549</v>
      </c>
      <c r="E285" s="1185" t="s">
        <v>14550</v>
      </c>
      <c r="F285" s="1185" t="s">
        <v>14551</v>
      </c>
      <c r="G285" s="1185" t="s">
        <v>14552</v>
      </c>
      <c r="H285" s="1183" t="s">
        <v>14553</v>
      </c>
      <c r="I285" s="1183" t="s">
        <v>14554</v>
      </c>
      <c r="J285" s="1183" t="s">
        <v>14555</v>
      </c>
      <c r="K285" s="1072"/>
      <c r="L285" s="1183"/>
      <c r="M285" s="1183"/>
      <c r="N285" s="1303">
        <f t="shared" si="15"/>
        <v>6</v>
      </c>
      <c r="P285" s="18"/>
      <c r="R285" s="18"/>
      <c r="S285" s="18"/>
      <c r="T285" s="1052"/>
      <c r="U285" s="1053"/>
      <c r="V285" s="1055"/>
      <c r="W285" s="1055"/>
      <c r="X285" s="1055"/>
      <c r="Y285" s="1055"/>
      <c r="Z285" s="1040"/>
      <c r="AA285" s="300"/>
      <c r="AB285" s="1040"/>
      <c r="AC285" s="18"/>
    </row>
    <row r="286" spans="1:29" ht="18.649999999999999" customHeight="1">
      <c r="C286" s="18"/>
      <c r="D286" s="1306" t="s">
        <v>14556</v>
      </c>
      <c r="E286" s="1183" t="s">
        <v>14557</v>
      </c>
      <c r="F286" s="1183" t="s">
        <v>14558</v>
      </c>
      <c r="G286" s="1183" t="s">
        <v>14559</v>
      </c>
      <c r="H286" s="1183" t="s">
        <v>14560</v>
      </c>
      <c r="I286" s="1185" t="s">
        <v>14561</v>
      </c>
      <c r="J286" s="1185" t="s">
        <v>14562</v>
      </c>
      <c r="K286" s="1183" t="s">
        <v>14666</v>
      </c>
      <c r="L286" s="1019" t="s">
        <v>15113</v>
      </c>
      <c r="M286" s="1072"/>
      <c r="N286" s="1303">
        <f>COUNTA(E286:M286)</f>
        <v>8</v>
      </c>
      <c r="P286" s="18"/>
      <c r="R286" s="18"/>
      <c r="S286" s="18"/>
      <c r="T286" s="1052"/>
      <c r="U286" s="1053"/>
      <c r="V286" s="1055"/>
      <c r="W286" s="1055"/>
      <c r="X286" s="1055"/>
      <c r="Y286" s="1055"/>
      <c r="Z286" s="1040"/>
      <c r="AA286" s="300"/>
      <c r="AB286" s="1040"/>
      <c r="AC286" s="18"/>
    </row>
    <row r="287" spans="1:29" ht="15.5" hidden="1">
      <c r="C287" s="18"/>
      <c r="D287" s="1300" t="s">
        <v>14563</v>
      </c>
      <c r="F287" s="18"/>
      <c r="G287" s="18"/>
      <c r="H287" s="1019"/>
      <c r="I287" s="1019"/>
      <c r="J287" s="1019"/>
      <c r="N287" s="1303">
        <f t="shared" si="15"/>
        <v>0</v>
      </c>
      <c r="P287" s="18"/>
      <c r="R287" s="18"/>
      <c r="S287" s="18"/>
      <c r="T287" s="1052"/>
      <c r="U287" s="1053"/>
      <c r="V287" s="1055"/>
      <c r="W287" s="1055"/>
      <c r="X287" s="1055"/>
      <c r="Y287" s="1055"/>
      <c r="Z287" s="1040"/>
      <c r="AA287" s="300"/>
      <c r="AB287" s="1040"/>
      <c r="AC287" s="18"/>
    </row>
    <row r="288" spans="1:29" ht="15.5" hidden="1">
      <c r="C288" s="18"/>
      <c r="D288" s="1282" t="s">
        <v>14564</v>
      </c>
      <c r="E288" s="1183"/>
      <c r="F288" s="18"/>
      <c r="G288" s="18"/>
      <c r="H288" s="1019"/>
      <c r="I288" s="1019"/>
      <c r="J288" s="1019"/>
      <c r="N288" s="1303">
        <f t="shared" si="15"/>
        <v>0</v>
      </c>
      <c r="P288" s="18"/>
      <c r="R288" s="18"/>
      <c r="S288" s="18"/>
      <c r="T288" s="1052"/>
      <c r="U288" s="1053"/>
      <c r="V288" s="1055"/>
      <c r="W288" s="1055"/>
      <c r="X288" s="1055"/>
      <c r="Y288" s="1055"/>
      <c r="Z288" s="1040"/>
      <c r="AA288" s="300"/>
      <c r="AB288" s="1040"/>
      <c r="AC288" s="18"/>
    </row>
    <row r="289" spans="3:29" ht="17.5" thickBot="1">
      <c r="C289" s="18"/>
      <c r="D289" s="1307"/>
      <c r="E289" s="1308"/>
      <c r="F289" s="1309"/>
      <c r="G289" s="1309"/>
      <c r="H289" s="1309"/>
      <c r="I289" s="1309"/>
      <c r="J289" s="1310" t="s">
        <v>14565</v>
      </c>
      <c r="K289" s="1310"/>
      <c r="L289" s="1310"/>
      <c r="M289" s="1310"/>
      <c r="N289" s="1311">
        <f>SUM(N278:N288)</f>
        <v>25</v>
      </c>
      <c r="P289" s="18"/>
      <c r="R289" s="18"/>
      <c r="S289" s="18"/>
      <c r="T289" s="1052"/>
      <c r="U289" s="1053"/>
      <c r="V289" s="1055"/>
      <c r="W289" s="1055"/>
      <c r="X289" s="1055"/>
      <c r="Y289" s="1055"/>
      <c r="Z289" s="1040"/>
      <c r="AA289" s="300"/>
      <c r="AB289" s="1040"/>
      <c r="AC289" s="18"/>
    </row>
    <row r="290" spans="3:29" thickTop="1">
      <c r="C290" s="18"/>
      <c r="P290" s="18"/>
      <c r="X290" s="1052"/>
      <c r="Y290" s="1052"/>
      <c r="Z290" s="1055"/>
      <c r="AA290" s="1053"/>
      <c r="AB290" s="1054"/>
      <c r="AC290" s="1055"/>
    </row>
    <row r="291" spans="3:29" ht="15.5">
      <c r="C291" s="18"/>
      <c r="M291" s="1139"/>
      <c r="O291" s="1079"/>
      <c r="P291" s="18"/>
      <c r="Q291" s="1079"/>
      <c r="S291" s="1079"/>
      <c r="U291" s="1079"/>
      <c r="X291" s="1312"/>
      <c r="Y291" s="1052"/>
      <c r="Z291" s="1055"/>
      <c r="AA291" s="1053"/>
      <c r="AB291" s="1054"/>
      <c r="AC291" s="1055"/>
    </row>
    <row r="292" spans="3:29" ht="15.5">
      <c r="C292" s="18"/>
      <c r="P292" s="18"/>
      <c r="X292" s="1052"/>
      <c r="Y292" s="1052"/>
      <c r="Z292" s="1055"/>
      <c r="AA292" s="1053"/>
      <c r="AB292" s="1054"/>
      <c r="AC292" s="1055"/>
    </row>
    <row r="293" spans="3:29" ht="15.5">
      <c r="C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052"/>
      <c r="Y293" s="1052"/>
      <c r="Z293" s="1055"/>
      <c r="AA293" s="1053"/>
      <c r="AB293" s="1054"/>
      <c r="AC293" s="1055"/>
    </row>
    <row r="294" spans="3:29" ht="15.5">
      <c r="C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052"/>
      <c r="Y294" s="1052"/>
      <c r="Z294" s="1052"/>
      <c r="AA294" s="1053"/>
      <c r="AB294" s="1054"/>
      <c r="AC294" s="1055"/>
    </row>
    <row r="295" spans="3:29" ht="15.5">
      <c r="C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052"/>
      <c r="Y295" s="1052"/>
      <c r="Z295" s="1052"/>
      <c r="AA295" s="1053"/>
      <c r="AB295" s="1054"/>
      <c r="AC295" s="1055"/>
    </row>
    <row r="296" spans="3:29" ht="15.5">
      <c r="C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052"/>
      <c r="Y296" s="1052"/>
      <c r="Z296" s="1052"/>
      <c r="AA296" s="1053"/>
      <c r="AB296" s="1054"/>
      <c r="AC296" s="1055"/>
    </row>
    <row r="297" spans="3:29" ht="15.5">
      <c r="C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052"/>
      <c r="Y297" s="1052"/>
      <c r="Z297" s="1052"/>
      <c r="AA297" s="1053"/>
      <c r="AB297" s="1054"/>
      <c r="AC297" s="1055"/>
    </row>
    <row r="298" spans="3:29" ht="15.5">
      <c r="C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052"/>
      <c r="Y298" s="1052"/>
      <c r="Z298" s="1052"/>
      <c r="AA298" s="1053"/>
      <c r="AB298" s="1054"/>
      <c r="AC298" s="1055"/>
    </row>
    <row r="299" spans="3:29" ht="15.5">
      <c r="C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052"/>
      <c r="Y299" s="1052"/>
      <c r="Z299" s="1052"/>
      <c r="AA299" s="1053"/>
      <c r="AB299" s="1054"/>
      <c r="AC299" s="1055"/>
    </row>
    <row r="300" spans="3:29" ht="15.5">
      <c r="C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052"/>
      <c r="Y300" s="1052"/>
      <c r="Z300" s="1052"/>
      <c r="AA300" s="1053"/>
      <c r="AB300" s="1054"/>
      <c r="AC300" s="1055"/>
    </row>
    <row r="301" spans="3:29" ht="15.5">
      <c r="C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052"/>
      <c r="Y301" s="1052"/>
      <c r="Z301" s="1052"/>
      <c r="AA301" s="1053"/>
      <c r="AB301" s="1054"/>
      <c r="AC301" s="1055"/>
    </row>
    <row r="302" spans="3:29" ht="15.5">
      <c r="C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052"/>
      <c r="Y302" s="1052"/>
      <c r="Z302" s="1052"/>
      <c r="AA302" s="1053"/>
      <c r="AB302" s="1054"/>
      <c r="AC302" s="1055"/>
    </row>
    <row r="303" spans="3:29">
      <c r="C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Z303" s="1052"/>
    </row>
    <row r="304" spans="3:29">
      <c r="C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Z304" s="1052"/>
    </row>
    <row r="305" spans="3:29">
      <c r="C305" s="18"/>
      <c r="Z305" s="1052"/>
    </row>
    <row r="306" spans="3:29" ht="15.5">
      <c r="C306" s="18"/>
      <c r="Z306" s="1052"/>
      <c r="AA306" s="18"/>
      <c r="AB306" s="18"/>
      <c r="AC306" s="18"/>
    </row>
    <row r="307" spans="3:29" ht="15.5">
      <c r="C307" s="18"/>
      <c r="AA307" s="18"/>
      <c r="AB307" s="18"/>
      <c r="AC307" s="18"/>
    </row>
    <row r="308" spans="3:29" ht="15.5">
      <c r="C308" s="18"/>
      <c r="AA308" s="18"/>
      <c r="AB308" s="18"/>
      <c r="AC308" s="18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D63:D130"/>
    <mergeCell ref="E65:H66"/>
    <mergeCell ref="G101:H104"/>
    <mergeCell ref="F69:G78"/>
    <mergeCell ref="G87:H96"/>
    <mergeCell ref="H70:H71"/>
    <mergeCell ref="E63:H63"/>
    <mergeCell ref="E67:E78"/>
    <mergeCell ref="F67:H68"/>
    <mergeCell ref="H72:H76"/>
    <mergeCell ref="H77:H78"/>
    <mergeCell ref="F120:F130"/>
    <mergeCell ref="G120:I120"/>
    <mergeCell ref="G100:I100"/>
    <mergeCell ref="F80:H85"/>
    <mergeCell ref="E79:E130"/>
    <mergeCell ref="D4:E9"/>
    <mergeCell ref="F4:H9"/>
    <mergeCell ref="D10:E21"/>
    <mergeCell ref="F18:H21"/>
    <mergeCell ref="F14:H17"/>
    <mergeCell ref="F10:H10"/>
    <mergeCell ref="F22:H23"/>
    <mergeCell ref="F11:H13"/>
    <mergeCell ref="F48:H50"/>
    <mergeCell ref="F51:H53"/>
    <mergeCell ref="F46:H47"/>
    <mergeCell ref="F44:H45"/>
    <mergeCell ref="F79:H79"/>
    <mergeCell ref="F59:H61"/>
    <mergeCell ref="J260:J261"/>
    <mergeCell ref="I260:I261"/>
    <mergeCell ref="H161:H167"/>
    <mergeCell ref="H217:H222"/>
    <mergeCell ref="H211:H216"/>
    <mergeCell ref="H200:H205"/>
    <mergeCell ref="H206:H210"/>
    <mergeCell ref="H180:H185"/>
    <mergeCell ref="H186:H190"/>
    <mergeCell ref="H168:H172"/>
    <mergeCell ref="H173:H179"/>
    <mergeCell ref="H191:H199"/>
    <mergeCell ref="F62:H62"/>
    <mergeCell ref="G144:H144"/>
    <mergeCell ref="F131:I131"/>
    <mergeCell ref="F132:H133"/>
    <mergeCell ref="F145:H145"/>
    <mergeCell ref="G158:H158"/>
    <mergeCell ref="G149:H149"/>
    <mergeCell ref="E146:H148"/>
    <mergeCell ref="E149:F157"/>
    <mergeCell ref="H156:H157"/>
    <mergeCell ref="D243:D269"/>
    <mergeCell ref="E264:H269"/>
    <mergeCell ref="E223:F233"/>
    <mergeCell ref="E234:F242"/>
    <mergeCell ref="G225:H227"/>
    <mergeCell ref="G228:H231"/>
    <mergeCell ref="G232:H233"/>
    <mergeCell ref="G234:H234"/>
    <mergeCell ref="G241:H242"/>
    <mergeCell ref="G235:H237"/>
    <mergeCell ref="G238:H239"/>
    <mergeCell ref="G240:H240"/>
    <mergeCell ref="G223:H224"/>
    <mergeCell ref="E270:H273"/>
    <mergeCell ref="E243:H243"/>
    <mergeCell ref="G244:H245"/>
    <mergeCell ref="G246:H250"/>
    <mergeCell ref="G251:H259"/>
    <mergeCell ref="G260:H263"/>
    <mergeCell ref="E244:F263"/>
    <mergeCell ref="F55:H58"/>
    <mergeCell ref="F100:F119"/>
    <mergeCell ref="G118:H119"/>
    <mergeCell ref="G160:G222"/>
    <mergeCell ref="E158:F222"/>
    <mergeCell ref="G105:H112"/>
    <mergeCell ref="G113:H117"/>
    <mergeCell ref="G121:H130"/>
    <mergeCell ref="F86:F99"/>
    <mergeCell ref="G97:H99"/>
    <mergeCell ref="G86:I86"/>
    <mergeCell ref="F134:F144"/>
    <mergeCell ref="E131:E144"/>
    <mergeCell ref="G134:H138"/>
    <mergeCell ref="G139:H142"/>
    <mergeCell ref="G143:H143"/>
  </mergeCells>
  <phoneticPr fontId="0" type="Hiragana"/>
  <pageMargins left="0" right="0" top="0" bottom="0" header="0.31496062992125984" footer="0"/>
  <pageSetup paperSize="9" scale="5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2">
    <pageSetUpPr fitToPage="1"/>
  </sheetPr>
  <dimension ref="A1:Y302"/>
  <sheetViews>
    <sheetView workbookViewId="0">
      <selection sqref="A1:M1"/>
    </sheetView>
  </sheetViews>
  <sheetFormatPr defaultColWidth="9" defaultRowHeight="15.5"/>
  <cols>
    <col min="1" max="1" width="18" style="1313" customWidth="1"/>
    <col min="2" max="2" width="12.90625" style="1313" customWidth="1"/>
    <col min="3" max="3" width="16" style="1313" customWidth="1"/>
    <col min="4" max="5" width="19.6328125" style="1313" customWidth="1"/>
    <col min="6" max="6" width="9.6328125" style="1348" hidden="1" customWidth="1"/>
    <col min="7" max="7" width="10.08984375" style="1313" bestFit="1" customWidth="1"/>
    <col min="8" max="8" width="9.08984375" style="1313" bestFit="1" customWidth="1"/>
    <col min="9" max="9" width="9.90625" style="1348" bestFit="1" customWidth="1"/>
    <col min="10" max="10" width="9.6328125" style="1313" customWidth="1"/>
    <col min="11" max="11" width="10" style="1313" customWidth="1"/>
    <col min="12" max="12" width="9" style="1313" customWidth="1"/>
    <col min="13" max="13" width="96" style="1313" customWidth="1"/>
    <col min="14" max="16384" width="9" style="1313"/>
  </cols>
  <sheetData>
    <row r="1" spans="1:13" ht="27" customHeight="1">
      <c r="A1" s="2404">
        <f ca="1">TODAY()</f>
        <v>46083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</row>
    <row r="2" spans="1:13" ht="16.5" customHeight="1">
      <c r="A2" s="2401" t="s">
        <v>14014</v>
      </c>
      <c r="B2" s="2412" t="s">
        <v>14013</v>
      </c>
      <c r="C2" s="2413"/>
      <c r="D2" s="2413"/>
      <c r="E2" s="2414"/>
      <c r="F2" s="2382" t="s">
        <v>14012</v>
      </c>
      <c r="G2" s="2301"/>
      <c r="H2" s="2403"/>
      <c r="I2" s="2403"/>
      <c r="J2" s="2403"/>
      <c r="K2" s="2403"/>
      <c r="L2" s="2403"/>
      <c r="M2" s="2405"/>
    </row>
    <row r="3" spans="1:13">
      <c r="A3" s="2402"/>
      <c r="B3" s="2415"/>
      <c r="C3" s="2416"/>
      <c r="D3" s="2416"/>
      <c r="E3" s="2417"/>
      <c r="F3" s="2383"/>
      <c r="G3" s="1365" t="s">
        <v>14011</v>
      </c>
      <c r="H3" s="1365" t="s">
        <v>14010</v>
      </c>
      <c r="I3" s="1365" t="s">
        <v>5132</v>
      </c>
      <c r="J3" s="2406" t="s">
        <v>4</v>
      </c>
      <c r="K3" s="2407"/>
      <c r="L3" s="2407"/>
      <c r="M3" s="2408"/>
    </row>
    <row r="4" spans="1:13">
      <c r="A4" s="1314" t="str">
        <f>各站員工名單!A2</f>
        <v>董事會</v>
      </c>
      <c r="B4" s="2418" t="str">
        <f>A4</f>
        <v>董事會</v>
      </c>
      <c r="C4" s="2419"/>
      <c r="D4" s="2419"/>
      <c r="E4" s="2420"/>
      <c r="F4" s="354"/>
      <c r="G4" s="354">
        <f>各站員工名單!Y3</f>
        <v>2</v>
      </c>
      <c r="H4" s="1365">
        <v>2</v>
      </c>
      <c r="I4" s="1315">
        <f t="shared" ref="I4:I25" si="0">H4/G4</f>
        <v>1</v>
      </c>
      <c r="J4" s="2406"/>
      <c r="K4" s="2407"/>
      <c r="L4" s="2407"/>
      <c r="M4" s="2409"/>
    </row>
    <row r="5" spans="1:13" ht="15.75" customHeight="1">
      <c r="A5" s="270" t="s">
        <v>14009</v>
      </c>
      <c r="B5" s="2301" t="str">
        <f>A5</f>
        <v>總經理室</v>
      </c>
      <c r="C5" s="2403"/>
      <c r="D5" s="2403"/>
      <c r="E5" s="2302"/>
      <c r="F5" s="1354"/>
      <c r="G5" s="1354">
        <f>各站員工名單!Y9</f>
        <v>3</v>
      </c>
      <c r="H5" s="1354">
        <v>3</v>
      </c>
      <c r="I5" s="1315">
        <f t="shared" si="0"/>
        <v>1</v>
      </c>
      <c r="J5" s="2351"/>
      <c r="K5" s="2363"/>
      <c r="L5" s="2410"/>
      <c r="M5" s="2364"/>
    </row>
    <row r="6" spans="1:13">
      <c r="A6" s="2382" t="s">
        <v>14008</v>
      </c>
      <c r="B6" s="2301" t="str">
        <f>A6</f>
        <v>資源循環研發處</v>
      </c>
      <c r="C6" s="2403"/>
      <c r="D6" s="2403"/>
      <c r="E6" s="2302"/>
      <c r="F6" s="1364"/>
      <c r="G6" s="1354">
        <f>各站員工名單!Y10+各站員工名單!Y13</f>
        <v>2</v>
      </c>
      <c r="H6" s="1354">
        <v>2</v>
      </c>
      <c r="I6" s="1316">
        <f t="shared" si="0"/>
        <v>1</v>
      </c>
      <c r="J6" s="2351"/>
      <c r="K6" s="2398"/>
      <c r="L6" s="2399"/>
      <c r="M6" s="2400"/>
    </row>
    <row r="7" spans="1:13">
      <c r="A7" s="2340"/>
      <c r="B7" s="2301" t="s">
        <v>14513</v>
      </c>
      <c r="C7" s="2403"/>
      <c r="D7" s="2403"/>
      <c r="E7" s="2302"/>
      <c r="F7" s="1354"/>
      <c r="G7" s="1354">
        <f>各站員工名單!Y17</f>
        <v>3</v>
      </c>
      <c r="H7" s="1354">
        <v>2</v>
      </c>
      <c r="I7" s="1316">
        <f t="shared" si="0"/>
        <v>0.66666666666666663</v>
      </c>
      <c r="J7" s="2351" t="s">
        <v>15138</v>
      </c>
      <c r="K7" s="2398"/>
      <c r="L7" s="2399"/>
      <c r="M7" s="2400"/>
    </row>
    <row r="8" spans="1:13">
      <c r="A8" s="2340"/>
      <c r="B8" s="2301" t="s">
        <v>14514</v>
      </c>
      <c r="C8" s="2403"/>
      <c r="D8" s="2403"/>
      <c r="E8" s="2302"/>
      <c r="F8" s="1354"/>
      <c r="G8" s="1354">
        <f>各站員工名單!Y21</f>
        <v>3</v>
      </c>
      <c r="H8" s="1354">
        <v>3</v>
      </c>
      <c r="I8" s="1316">
        <f t="shared" si="0"/>
        <v>1</v>
      </c>
      <c r="J8" s="2351"/>
      <c r="K8" s="2398"/>
      <c r="L8" s="2399"/>
      <c r="M8" s="2400"/>
    </row>
    <row r="9" spans="1:13" ht="17">
      <c r="A9" s="2383"/>
      <c r="B9" s="2301" t="s">
        <v>14515</v>
      </c>
      <c r="C9" s="2403"/>
      <c r="D9" s="2403"/>
      <c r="E9" s="2302"/>
      <c r="F9" s="1365"/>
      <c r="G9" s="1354">
        <f>各站員工名單!Y22</f>
        <v>2</v>
      </c>
      <c r="H9" s="1354">
        <v>2</v>
      </c>
      <c r="I9" s="1316">
        <f t="shared" si="0"/>
        <v>1</v>
      </c>
      <c r="J9" s="2351"/>
      <c r="K9" s="2411"/>
      <c r="L9" s="2365"/>
      <c r="M9" s="2353"/>
    </row>
    <row r="10" spans="1:13" ht="15.75" customHeight="1">
      <c r="A10" s="270" t="s">
        <v>14007</v>
      </c>
      <c r="B10" s="2301" t="str">
        <f>A10</f>
        <v>稽核室</v>
      </c>
      <c r="C10" s="2403"/>
      <c r="D10" s="2403"/>
      <c r="E10" s="2302"/>
      <c r="F10" s="1365"/>
      <c r="G10" s="1354">
        <f>各站員工名單!Y27</f>
        <v>2</v>
      </c>
      <c r="H10" s="1354">
        <v>2</v>
      </c>
      <c r="I10" s="1316">
        <f>H10/G10</f>
        <v>1</v>
      </c>
      <c r="J10" s="2351"/>
      <c r="K10" s="2398"/>
      <c r="L10" s="2399"/>
      <c r="M10" s="2400"/>
    </row>
    <row r="11" spans="1:13">
      <c r="A11" s="2401" t="str">
        <f>各站員工名單!D28</f>
        <v>財務部</v>
      </c>
      <c r="B11" s="2301" t="s">
        <v>14466</v>
      </c>
      <c r="C11" s="2403"/>
      <c r="D11" s="2403"/>
      <c r="E11" s="2302"/>
      <c r="F11" s="1354"/>
      <c r="G11" s="1354">
        <f>各站員工名單!Y28</f>
        <v>1</v>
      </c>
      <c r="H11" s="1354">
        <v>1</v>
      </c>
      <c r="I11" s="1316">
        <f t="shared" si="0"/>
        <v>1</v>
      </c>
      <c r="J11" s="2351"/>
      <c r="K11" s="2352"/>
      <c r="L11" s="2352"/>
      <c r="M11" s="2353"/>
    </row>
    <row r="12" spans="1:13" ht="16.5" customHeight="1">
      <c r="A12" s="2380"/>
      <c r="B12" s="2301" t="s">
        <v>14645</v>
      </c>
      <c r="C12" s="2403"/>
      <c r="D12" s="2403"/>
      <c r="E12" s="2302"/>
      <c r="F12" s="1354"/>
      <c r="G12" s="1354">
        <f>各站員工名單!Y32</f>
        <v>3</v>
      </c>
      <c r="H12" s="1354">
        <v>3</v>
      </c>
      <c r="I12" s="1316">
        <f t="shared" si="0"/>
        <v>1</v>
      </c>
      <c r="J12" s="2351"/>
      <c r="K12" s="2352"/>
      <c r="L12" s="2365"/>
      <c r="M12" s="2353"/>
    </row>
    <row r="13" spans="1:13" ht="16.5" customHeight="1">
      <c r="A13" s="2380"/>
      <c r="B13" s="2301" t="s">
        <v>14646</v>
      </c>
      <c r="C13" s="2403"/>
      <c r="D13" s="2403"/>
      <c r="E13" s="2302"/>
      <c r="F13" s="1354"/>
      <c r="G13" s="1354">
        <f>各站員工名單!Y35</f>
        <v>6</v>
      </c>
      <c r="H13" s="270">
        <v>5</v>
      </c>
      <c r="I13" s="1316">
        <f t="shared" si="0"/>
        <v>0.83333333333333337</v>
      </c>
      <c r="J13" s="2351" t="s">
        <v>15139</v>
      </c>
      <c r="K13" s="2398"/>
      <c r="L13" s="2399"/>
      <c r="M13" s="2400"/>
    </row>
    <row r="14" spans="1:13" ht="17.25" customHeight="1">
      <c r="A14" s="2380"/>
      <c r="B14" s="2301" t="s">
        <v>14647</v>
      </c>
      <c r="C14" s="2403"/>
      <c r="D14" s="2403"/>
      <c r="E14" s="2302"/>
      <c r="F14" s="270"/>
      <c r="G14" s="1354">
        <f>各站員工名單!Y39</f>
        <v>2</v>
      </c>
      <c r="H14" s="1354">
        <v>2</v>
      </c>
      <c r="I14" s="1316">
        <f t="shared" si="0"/>
        <v>1</v>
      </c>
      <c r="J14" s="2341"/>
      <c r="K14" s="2342"/>
      <c r="L14" s="2342"/>
      <c r="M14" s="2343"/>
    </row>
    <row r="15" spans="1:13" ht="17.25" customHeight="1">
      <c r="A15" s="2402"/>
      <c r="B15" s="2301" t="s">
        <v>14648</v>
      </c>
      <c r="C15" s="2403"/>
      <c r="D15" s="2403"/>
      <c r="E15" s="2302"/>
      <c r="F15" s="270"/>
      <c r="G15" s="1354">
        <f>各站員工名單!Y40</f>
        <v>1</v>
      </c>
      <c r="H15" s="1317">
        <v>1</v>
      </c>
      <c r="I15" s="1318">
        <f t="shared" si="0"/>
        <v>1</v>
      </c>
      <c r="J15" s="2351" t="s">
        <v>15140</v>
      </c>
      <c r="K15" s="2352"/>
      <c r="L15" s="2365"/>
      <c r="M15" s="2353"/>
    </row>
    <row r="16" spans="1:13" ht="15.75" customHeight="1">
      <c r="A16" s="1314" t="str">
        <f>各站員工名單!D42</f>
        <v>行銷部</v>
      </c>
      <c r="B16" s="2301" t="s">
        <v>14006</v>
      </c>
      <c r="C16" s="2403"/>
      <c r="D16" s="2403"/>
      <c r="E16" s="2302"/>
      <c r="F16" s="1365"/>
      <c r="G16" s="354">
        <f>各站員工名單!Y45</f>
        <v>3</v>
      </c>
      <c r="H16" s="270">
        <v>3</v>
      </c>
      <c r="I16" s="1319">
        <f t="shared" si="0"/>
        <v>1</v>
      </c>
      <c r="J16" s="2351" t="s">
        <v>15136</v>
      </c>
      <c r="K16" s="2352"/>
      <c r="L16" s="2352"/>
      <c r="M16" s="2353"/>
    </row>
    <row r="17" spans="1:13" ht="15.75" customHeight="1">
      <c r="A17" s="1314" t="str">
        <f>各站員工名單!D46</f>
        <v>人資部</v>
      </c>
      <c r="B17" s="2301" t="s">
        <v>14005</v>
      </c>
      <c r="C17" s="2403"/>
      <c r="D17" s="2403"/>
      <c r="E17" s="2302"/>
      <c r="F17" s="1354"/>
      <c r="G17" s="1354">
        <f>各站員工名單!Y53</f>
        <v>8</v>
      </c>
      <c r="H17" s="270">
        <v>8</v>
      </c>
      <c r="I17" s="1319">
        <f t="shared" si="0"/>
        <v>1</v>
      </c>
      <c r="J17" s="2341" t="s">
        <v>15135</v>
      </c>
      <c r="K17" s="2342"/>
      <c r="L17" s="2342"/>
      <c r="M17" s="2343"/>
    </row>
    <row r="18" spans="1:13" ht="16.5" customHeight="1" thickBot="1">
      <c r="A18" s="1360" t="str">
        <f>各站員工名單!D54</f>
        <v>資訊部</v>
      </c>
      <c r="B18" s="2428" t="s">
        <v>14004</v>
      </c>
      <c r="C18" s="2429"/>
      <c r="D18" s="2429"/>
      <c r="E18" s="2430"/>
      <c r="F18" s="1320"/>
      <c r="G18" s="1320">
        <f>各站員工名單!Y62</f>
        <v>9</v>
      </c>
      <c r="H18" s="1356">
        <v>9</v>
      </c>
      <c r="I18" s="1321">
        <f t="shared" si="0"/>
        <v>1</v>
      </c>
      <c r="J18" s="2387"/>
      <c r="K18" s="2388"/>
      <c r="L18" s="2388"/>
      <c r="M18" s="2389"/>
    </row>
    <row r="19" spans="1:13" ht="16.5" customHeight="1" thickTop="1">
      <c r="A19" s="2379" t="s">
        <v>14003</v>
      </c>
      <c r="B19" s="2431" t="s">
        <v>842</v>
      </c>
      <c r="C19" s="2432"/>
      <c r="D19" s="2432"/>
      <c r="E19" s="2433"/>
      <c r="F19" s="1367"/>
      <c r="G19" s="1367">
        <f>各站員工名單!Y63</f>
        <v>1</v>
      </c>
      <c r="H19" s="1367">
        <v>1</v>
      </c>
      <c r="I19" s="1322">
        <f t="shared" si="0"/>
        <v>1</v>
      </c>
      <c r="J19" s="2384"/>
      <c r="K19" s="2385"/>
      <c r="L19" s="2385"/>
      <c r="M19" s="2386"/>
    </row>
    <row r="20" spans="1:13" ht="16.5" customHeight="1">
      <c r="A20" s="2380"/>
      <c r="B20" s="2303" t="s">
        <v>14566</v>
      </c>
      <c r="C20" s="2303"/>
      <c r="D20" s="2303"/>
      <c r="E20" s="2303"/>
      <c r="F20" s="1365"/>
      <c r="G20" s="1365">
        <f>各站員工名單!X64</f>
        <v>1</v>
      </c>
      <c r="H20" s="1365">
        <v>1</v>
      </c>
      <c r="I20" s="1319">
        <f t="shared" si="0"/>
        <v>1</v>
      </c>
      <c r="J20" s="2351"/>
      <c r="K20" s="2398"/>
      <c r="L20" s="2399"/>
      <c r="M20" s="2400"/>
    </row>
    <row r="21" spans="1:13" ht="16.5" customHeight="1">
      <c r="A21" s="2380"/>
      <c r="B21" s="2303" t="s">
        <v>14511</v>
      </c>
      <c r="C21" s="2303"/>
      <c r="D21" s="2303"/>
      <c r="E21" s="2303"/>
      <c r="F21" s="270"/>
      <c r="G21" s="1365">
        <f>各站員工名單!Y66</f>
        <v>1</v>
      </c>
      <c r="H21" s="1365">
        <v>1</v>
      </c>
      <c r="I21" s="1319">
        <f t="shared" si="0"/>
        <v>1</v>
      </c>
      <c r="J21" s="2387"/>
      <c r="K21" s="2388"/>
      <c r="L21" s="2388"/>
      <c r="M21" s="2389"/>
    </row>
    <row r="22" spans="1:13" ht="16.5" customHeight="1">
      <c r="A22" s="2380"/>
      <c r="B22" s="2303" t="s">
        <v>14472</v>
      </c>
      <c r="C22" s="2304" t="s">
        <v>14516</v>
      </c>
      <c r="D22" s="2305"/>
      <c r="E22" s="2306"/>
      <c r="F22" s="270"/>
      <c r="G22" s="1365">
        <f>各站員工名單!Y68</f>
        <v>0</v>
      </c>
      <c r="H22" s="1365">
        <v>0</v>
      </c>
      <c r="I22" s="1323" t="e">
        <f t="shared" si="0"/>
        <v>#DIV/0!</v>
      </c>
      <c r="J22" s="2390"/>
      <c r="K22" s="2391"/>
      <c r="L22" s="2391"/>
      <c r="M22" s="2392"/>
    </row>
    <row r="23" spans="1:13" ht="16.5" customHeight="1">
      <c r="A23" s="2380"/>
      <c r="B23" s="2303"/>
      <c r="C23" s="2307" t="s">
        <v>14476</v>
      </c>
      <c r="D23" s="2303" t="s">
        <v>14477</v>
      </c>
      <c r="E23" s="2303"/>
      <c r="F23" s="270"/>
      <c r="G23" s="1365">
        <f>各站員工名單!Y71</f>
        <v>1</v>
      </c>
      <c r="H23" s="1365">
        <v>1</v>
      </c>
      <c r="I23" s="1323">
        <f t="shared" si="0"/>
        <v>1</v>
      </c>
      <c r="J23" s="2387"/>
      <c r="K23" s="2388"/>
      <c r="L23" s="2388"/>
      <c r="M23" s="2389"/>
    </row>
    <row r="24" spans="1:13" ht="16.5" customHeight="1">
      <c r="A24" s="2380"/>
      <c r="B24" s="2303"/>
      <c r="C24" s="2307"/>
      <c r="D24" s="2303" t="s">
        <v>14479</v>
      </c>
      <c r="E24" s="865" t="s">
        <v>10896</v>
      </c>
      <c r="F24" s="270"/>
      <c r="G24" s="1365">
        <f>各站員工名單!Y76</f>
        <v>7</v>
      </c>
      <c r="H24" s="1365">
        <v>7</v>
      </c>
      <c r="I24" s="1323">
        <f t="shared" si="0"/>
        <v>1</v>
      </c>
      <c r="J24" s="2387"/>
      <c r="K24" s="2388"/>
      <c r="L24" s="2388"/>
      <c r="M24" s="2389"/>
    </row>
    <row r="25" spans="1:13" ht="16.5" customHeight="1">
      <c r="A25" s="2380"/>
      <c r="B25" s="2303"/>
      <c r="C25" s="2307"/>
      <c r="D25" s="2303"/>
      <c r="E25" s="945" t="s">
        <v>14001</v>
      </c>
      <c r="F25" s="270"/>
      <c r="G25" s="1365">
        <f>各站員工名單!Y78</f>
        <v>2</v>
      </c>
      <c r="H25" s="1365">
        <v>2</v>
      </c>
      <c r="I25" s="1323">
        <f t="shared" si="0"/>
        <v>1</v>
      </c>
      <c r="J25" s="2425"/>
      <c r="K25" s="2426"/>
      <c r="L25" s="2426"/>
      <c r="M25" s="2427"/>
    </row>
    <row r="26" spans="1:13" ht="16.5" customHeight="1">
      <c r="A26" s="2380"/>
      <c r="B26" s="2307" t="s">
        <v>14520</v>
      </c>
      <c r="C26" s="2307" t="s">
        <v>14475</v>
      </c>
      <c r="D26" s="2307"/>
      <c r="E26" s="2307"/>
      <c r="F26" s="1361"/>
      <c r="G26" s="270">
        <f>各站員工名單!Y85</f>
        <v>8</v>
      </c>
      <c r="H26" s="270">
        <v>8</v>
      </c>
      <c r="I26" s="1324">
        <v>1</v>
      </c>
      <c r="J26" s="2387"/>
      <c r="K26" s="2388"/>
      <c r="L26" s="2388"/>
      <c r="M26" s="2389"/>
    </row>
    <row r="27" spans="1:13" ht="16.5" customHeight="1">
      <c r="A27" s="2380"/>
      <c r="B27" s="2307"/>
      <c r="C27" s="2314" t="s">
        <v>14518</v>
      </c>
      <c r="D27" s="2303" t="s">
        <v>14484</v>
      </c>
      <c r="E27" s="2303"/>
      <c r="F27" s="1364"/>
      <c r="G27" s="270">
        <f>各站員工名單!Y86</f>
        <v>1</v>
      </c>
      <c r="H27" s="270">
        <v>1</v>
      </c>
      <c r="I27" s="1323">
        <f t="shared" ref="I27:I56" si="1">H27/G27</f>
        <v>1</v>
      </c>
      <c r="J27" s="2387"/>
      <c r="K27" s="2388"/>
      <c r="L27" s="2388"/>
      <c r="M27" s="2389"/>
    </row>
    <row r="28" spans="1:13" ht="16.5" customHeight="1">
      <c r="A28" s="2380"/>
      <c r="B28" s="2307"/>
      <c r="C28" s="2315"/>
      <c r="D28" s="2307" t="s">
        <v>14483</v>
      </c>
      <c r="E28" s="1325" t="s">
        <v>14517</v>
      </c>
      <c r="F28" s="1364"/>
      <c r="G28" s="270">
        <f>各站員工名單!X85</f>
        <v>1</v>
      </c>
      <c r="H28" s="270">
        <v>1</v>
      </c>
      <c r="I28" s="1323">
        <f t="shared" si="1"/>
        <v>1</v>
      </c>
      <c r="J28" s="2387"/>
      <c r="K28" s="2388"/>
      <c r="L28" s="2388"/>
      <c r="M28" s="2389"/>
    </row>
    <row r="29" spans="1:13" ht="16.5" customHeight="1">
      <c r="A29" s="2380"/>
      <c r="B29" s="2307"/>
      <c r="C29" s="2315"/>
      <c r="D29" s="2307"/>
      <c r="E29" s="36" t="s">
        <v>14706</v>
      </c>
      <c r="F29" s="1364"/>
      <c r="G29" s="270">
        <f>各站員工名單!Y96</f>
        <v>14</v>
      </c>
      <c r="H29" s="270">
        <v>14</v>
      </c>
      <c r="I29" s="1323">
        <f t="shared" si="1"/>
        <v>1</v>
      </c>
      <c r="J29" s="2387"/>
      <c r="K29" s="2388"/>
      <c r="L29" s="2388"/>
      <c r="M29" s="2389"/>
    </row>
    <row r="30" spans="1:13" ht="16.5" customHeight="1">
      <c r="A30" s="2380"/>
      <c r="B30" s="2307"/>
      <c r="C30" s="2315"/>
      <c r="D30" s="1355" t="s">
        <v>14479</v>
      </c>
      <c r="E30" s="944" t="s">
        <v>4552</v>
      </c>
      <c r="F30" s="1364"/>
      <c r="G30" s="270">
        <f>各站員工名單!Y99</f>
        <v>6</v>
      </c>
      <c r="H30" s="270">
        <v>6</v>
      </c>
      <c r="I30" s="1323">
        <f t="shared" si="1"/>
        <v>1</v>
      </c>
      <c r="J30" s="2387"/>
      <c r="K30" s="2388"/>
      <c r="L30" s="2388"/>
      <c r="M30" s="2389"/>
    </row>
    <row r="31" spans="1:13" ht="16.5" customHeight="1">
      <c r="A31" s="2380"/>
      <c r="B31" s="2307"/>
      <c r="C31" s="2317" t="s">
        <v>14519</v>
      </c>
      <c r="D31" s="2333" t="s">
        <v>13995</v>
      </c>
      <c r="E31" s="2333"/>
      <c r="F31" s="1326"/>
      <c r="G31" s="270">
        <f>各站員工名單!X100</f>
        <v>0</v>
      </c>
      <c r="H31" s="270">
        <v>0</v>
      </c>
      <c r="I31" s="1323" t="e">
        <f t="shared" si="1"/>
        <v>#DIV/0!</v>
      </c>
      <c r="J31" s="2390"/>
      <c r="K31" s="2391"/>
      <c r="L31" s="2391"/>
      <c r="M31" s="2392"/>
    </row>
    <row r="32" spans="1:13" ht="16.5" customHeight="1">
      <c r="A32" s="2380"/>
      <c r="B32" s="2307"/>
      <c r="C32" s="2318"/>
      <c r="D32" s="945" t="s">
        <v>14483</v>
      </c>
      <c r="E32" s="1357"/>
      <c r="F32" s="1327"/>
      <c r="G32" s="29">
        <v>0</v>
      </c>
      <c r="H32" s="270">
        <v>0</v>
      </c>
      <c r="I32" s="1323" t="e">
        <f t="shared" si="1"/>
        <v>#DIV/0!</v>
      </c>
      <c r="J32" s="2387"/>
      <c r="K32" s="2388"/>
      <c r="L32" s="2388"/>
      <c r="M32" s="2389"/>
    </row>
    <row r="33" spans="1:13" ht="18" customHeight="1">
      <c r="A33" s="2380"/>
      <c r="B33" s="2307"/>
      <c r="C33" s="2318"/>
      <c r="D33" s="2314" t="s">
        <v>14485</v>
      </c>
      <c r="E33" s="1358" t="s">
        <v>14002</v>
      </c>
      <c r="F33" s="1329"/>
      <c r="G33" s="270">
        <f>各站員工名單!Y104</f>
        <v>7</v>
      </c>
      <c r="H33" s="270">
        <v>7</v>
      </c>
      <c r="I33" s="1323">
        <f t="shared" si="1"/>
        <v>1</v>
      </c>
      <c r="J33" s="2351"/>
      <c r="K33" s="2352"/>
      <c r="L33" s="2352"/>
      <c r="M33" s="2353"/>
    </row>
    <row r="34" spans="1:13" ht="18" customHeight="1">
      <c r="A34" s="2380"/>
      <c r="B34" s="2307"/>
      <c r="C34" s="2318"/>
      <c r="D34" s="2315"/>
      <c r="E34" s="1358" t="s">
        <v>12986</v>
      </c>
      <c r="F34" s="1363"/>
      <c r="G34" s="1354">
        <f>各站員工名單!Y112</f>
        <v>16</v>
      </c>
      <c r="H34" s="270">
        <v>16</v>
      </c>
      <c r="I34" s="1323">
        <f t="shared" si="1"/>
        <v>1</v>
      </c>
      <c r="J34" s="2424"/>
      <c r="K34" s="2398"/>
      <c r="L34" s="2398"/>
      <c r="M34" s="2400"/>
    </row>
    <row r="35" spans="1:13" ht="18" customHeight="1">
      <c r="A35" s="2380"/>
      <c r="B35" s="2307"/>
      <c r="C35" s="2318"/>
      <c r="D35" s="2315"/>
      <c r="E35" s="943" t="s">
        <v>14984</v>
      </c>
      <c r="F35" s="1362"/>
      <c r="G35" s="270">
        <f>各站員工名單!Y117</f>
        <v>9</v>
      </c>
      <c r="H35" s="270">
        <v>8</v>
      </c>
      <c r="I35" s="1323">
        <f t="shared" si="1"/>
        <v>0.88888888888888884</v>
      </c>
      <c r="J35" s="2421" t="s">
        <v>15133</v>
      </c>
      <c r="K35" s="2422"/>
      <c r="L35" s="2422"/>
      <c r="M35" s="2423"/>
    </row>
    <row r="36" spans="1:13" ht="18" customHeight="1">
      <c r="A36" s="2380"/>
      <c r="B36" s="2307"/>
      <c r="C36" s="2319"/>
      <c r="D36" s="2316"/>
      <c r="E36" s="943" t="s">
        <v>15107</v>
      </c>
      <c r="F36" s="1362"/>
      <c r="G36" s="270">
        <f>各站員工名單!Y119</f>
        <v>2</v>
      </c>
      <c r="H36" s="270">
        <v>2</v>
      </c>
      <c r="I36" s="1323">
        <f t="shared" si="1"/>
        <v>1</v>
      </c>
      <c r="J36" s="2387"/>
      <c r="K36" s="2388"/>
      <c r="L36" s="2388"/>
      <c r="M36" s="2389"/>
    </row>
    <row r="37" spans="1:13" ht="18" customHeight="1">
      <c r="A37" s="2380"/>
      <c r="B37" s="2307"/>
      <c r="C37" s="2314" t="s">
        <v>14487</v>
      </c>
      <c r="D37" s="2333" t="s">
        <v>5135</v>
      </c>
      <c r="E37" s="2333"/>
      <c r="F37" s="1362"/>
      <c r="G37" s="270">
        <f>各站員工名單!Y120</f>
        <v>1</v>
      </c>
      <c r="H37" s="270">
        <v>1</v>
      </c>
      <c r="I37" s="1323">
        <f t="shared" si="1"/>
        <v>1</v>
      </c>
      <c r="J37" s="2351"/>
      <c r="K37" s="2352"/>
      <c r="L37" s="2352"/>
      <c r="M37" s="2353"/>
    </row>
    <row r="38" spans="1:13" ht="18" customHeight="1">
      <c r="A38" s="2380"/>
      <c r="B38" s="2307"/>
      <c r="C38" s="2315"/>
      <c r="D38" s="61" t="s">
        <v>14477</v>
      </c>
      <c r="E38" s="61"/>
      <c r="F38" s="1314"/>
      <c r="G38" s="270">
        <v>0</v>
      </c>
      <c r="H38" s="270">
        <v>0</v>
      </c>
      <c r="I38" s="1323" t="e">
        <f t="shared" si="1"/>
        <v>#DIV/0!</v>
      </c>
      <c r="J38" s="2351"/>
      <c r="K38" s="2352"/>
      <c r="L38" s="2352"/>
      <c r="M38" s="2353"/>
    </row>
    <row r="39" spans="1:13" ht="18" customHeight="1">
      <c r="A39" s="2380"/>
      <c r="B39" s="2307"/>
      <c r="C39" s="2316"/>
      <c r="D39" s="61" t="s">
        <v>14478</v>
      </c>
      <c r="E39" s="1328" t="s">
        <v>14000</v>
      </c>
      <c r="F39" s="1314"/>
      <c r="G39" s="270">
        <f>各站員工名單!Y130</f>
        <v>15</v>
      </c>
      <c r="H39" s="270">
        <v>15</v>
      </c>
      <c r="I39" s="1323">
        <f t="shared" si="1"/>
        <v>1</v>
      </c>
      <c r="J39" s="2351"/>
      <c r="K39" s="2352"/>
      <c r="L39" s="2352"/>
      <c r="M39" s="2353"/>
    </row>
    <row r="40" spans="1:13" ht="18" customHeight="1">
      <c r="A40" s="2380"/>
      <c r="B40" s="2401" t="s">
        <v>14489</v>
      </c>
      <c r="C40" s="2334" t="s">
        <v>14578</v>
      </c>
      <c r="D40" s="2334"/>
      <c r="E40" s="2334"/>
      <c r="F40" s="1329"/>
      <c r="G40" s="1365">
        <f>各站員工名單!Y131</f>
        <v>1</v>
      </c>
      <c r="H40" s="270">
        <v>1</v>
      </c>
      <c r="I40" s="1323">
        <f t="shared" si="1"/>
        <v>1</v>
      </c>
      <c r="J40" s="2351"/>
      <c r="K40" s="2352"/>
      <c r="L40" s="2352"/>
      <c r="M40" s="2353"/>
    </row>
    <row r="41" spans="1:13" ht="18" customHeight="1">
      <c r="A41" s="2380"/>
      <c r="B41" s="2380"/>
      <c r="C41" s="2334" t="s">
        <v>14475</v>
      </c>
      <c r="D41" s="2334"/>
      <c r="E41" s="2334"/>
      <c r="F41" s="1329"/>
      <c r="G41" s="1365">
        <f>各站員工名單!Y131</f>
        <v>1</v>
      </c>
      <c r="H41" s="270">
        <v>1</v>
      </c>
      <c r="I41" s="1323">
        <f t="shared" si="1"/>
        <v>1</v>
      </c>
      <c r="J41" s="2351"/>
      <c r="K41" s="2352"/>
      <c r="L41" s="2352"/>
      <c r="M41" s="2353"/>
    </row>
    <row r="42" spans="1:13" ht="18" customHeight="1">
      <c r="A42" s="2380"/>
      <c r="B42" s="2380"/>
      <c r="C42" s="2317" t="s">
        <v>14521</v>
      </c>
      <c r="D42" s="205" t="s">
        <v>14477</v>
      </c>
      <c r="E42" s="1330" t="s">
        <v>13999</v>
      </c>
      <c r="F42" s="1329"/>
      <c r="G42" s="1365">
        <f>各站員工名單!Y138</f>
        <v>7</v>
      </c>
      <c r="H42" s="270">
        <v>7</v>
      </c>
      <c r="I42" s="1323">
        <f t="shared" si="1"/>
        <v>1</v>
      </c>
      <c r="J42" s="2351"/>
      <c r="K42" s="2398"/>
      <c r="L42" s="2398"/>
      <c r="M42" s="2400"/>
    </row>
    <row r="43" spans="1:13" ht="16.5" customHeight="1">
      <c r="A43" s="2380"/>
      <c r="B43" s="2380"/>
      <c r="C43" s="2318"/>
      <c r="D43" s="2315" t="s">
        <v>14478</v>
      </c>
      <c r="E43" s="1331" t="s">
        <v>13584</v>
      </c>
      <c r="F43" s="1363"/>
      <c r="G43" s="1354">
        <f>各站員工名單!Y142</f>
        <v>7</v>
      </c>
      <c r="H43" s="270">
        <v>6</v>
      </c>
      <c r="I43" s="1323">
        <f t="shared" si="1"/>
        <v>0.8571428571428571</v>
      </c>
      <c r="J43" s="2351" t="s">
        <v>15143</v>
      </c>
      <c r="K43" s="2352"/>
      <c r="L43" s="2352"/>
      <c r="M43" s="2353"/>
    </row>
    <row r="44" spans="1:13" ht="16.5" customHeight="1">
      <c r="A44" s="2380"/>
      <c r="B44" s="2380"/>
      <c r="C44" s="2318"/>
      <c r="D44" s="2315"/>
      <c r="E44" s="1358" t="s">
        <v>13998</v>
      </c>
      <c r="F44" s="1363"/>
      <c r="G44" s="1354">
        <f>各站員工名單!Y143</f>
        <v>1</v>
      </c>
      <c r="H44" s="270">
        <v>1</v>
      </c>
      <c r="I44" s="1323">
        <f t="shared" si="1"/>
        <v>1</v>
      </c>
      <c r="J44" s="2347"/>
      <c r="K44" s="2348"/>
      <c r="L44" s="2349"/>
      <c r="M44" s="2350"/>
    </row>
    <row r="45" spans="1:13" ht="16.5" customHeight="1" thickBot="1">
      <c r="A45" s="2381"/>
      <c r="B45" s="2381"/>
      <c r="C45" s="2335"/>
      <c r="D45" s="2336"/>
      <c r="E45" s="1332" t="s">
        <v>13997</v>
      </c>
      <c r="F45" s="1368"/>
      <c r="G45" s="1366">
        <f>各站員工名單!Y144</f>
        <v>1</v>
      </c>
      <c r="H45" s="1333">
        <v>1</v>
      </c>
      <c r="I45" s="1334">
        <f t="shared" si="1"/>
        <v>1</v>
      </c>
      <c r="J45" s="2370"/>
      <c r="K45" s="2331"/>
      <c r="L45" s="2331"/>
      <c r="M45" s="2332"/>
    </row>
    <row r="46" spans="1:13" ht="18.75" customHeight="1" thickTop="1">
      <c r="A46" s="2337" t="s">
        <v>13996</v>
      </c>
      <c r="B46" s="2431" t="s">
        <v>14522</v>
      </c>
      <c r="C46" s="2432"/>
      <c r="D46" s="2432"/>
      <c r="E46" s="2433"/>
      <c r="F46" s="272"/>
      <c r="G46" s="272">
        <f>各站員工名單!Y155</f>
        <v>1</v>
      </c>
      <c r="H46" s="272">
        <v>1</v>
      </c>
      <c r="I46" s="1335">
        <f t="shared" si="1"/>
        <v>1</v>
      </c>
      <c r="J46" s="2341"/>
      <c r="K46" s="2342"/>
      <c r="L46" s="2342"/>
      <c r="M46" s="2343"/>
    </row>
    <row r="47" spans="1:13" ht="18.75" customHeight="1">
      <c r="A47" s="2338"/>
      <c r="B47" s="2301" t="s">
        <v>14523</v>
      </c>
      <c r="C47" s="2403"/>
      <c r="D47" s="2403"/>
      <c r="E47" s="2302"/>
      <c r="F47" s="270"/>
      <c r="G47" s="270">
        <f>各站員工名單!Y148</f>
        <v>2</v>
      </c>
      <c r="H47" s="270">
        <v>2</v>
      </c>
      <c r="I47" s="1319">
        <f t="shared" si="1"/>
        <v>1</v>
      </c>
      <c r="J47" s="2344"/>
      <c r="K47" s="2345"/>
      <c r="L47" s="2354"/>
      <c r="M47" s="2346"/>
    </row>
    <row r="48" spans="1:13" ht="18.75" customHeight="1">
      <c r="A48" s="2338"/>
      <c r="B48" s="2308" t="s">
        <v>14511</v>
      </c>
      <c r="C48" s="2309"/>
      <c r="D48" s="2301" t="s">
        <v>14484</v>
      </c>
      <c r="E48" s="2302"/>
      <c r="F48" s="270"/>
      <c r="G48" s="270">
        <f>各站員工名單!Y149</f>
        <v>1</v>
      </c>
      <c r="H48" s="270">
        <v>1</v>
      </c>
      <c r="I48" s="1319">
        <f t="shared" si="1"/>
        <v>1</v>
      </c>
      <c r="J48" s="2344"/>
      <c r="K48" s="2345"/>
      <c r="L48" s="2354"/>
      <c r="M48" s="2346"/>
    </row>
    <row r="49" spans="1:14" ht="18.75" customHeight="1">
      <c r="A49" s="2338"/>
      <c r="B49" s="2310"/>
      <c r="C49" s="2311"/>
      <c r="D49" s="2301" t="s">
        <v>15121</v>
      </c>
      <c r="E49" s="2302"/>
      <c r="F49" s="270"/>
      <c r="G49" s="270">
        <f>各站員工名單!Y151</f>
        <v>1</v>
      </c>
      <c r="H49" s="270">
        <v>1</v>
      </c>
      <c r="I49" s="1319">
        <f t="shared" si="1"/>
        <v>1</v>
      </c>
      <c r="J49" s="2347"/>
      <c r="K49" s="2348"/>
      <c r="L49" s="2349"/>
      <c r="M49" s="2350"/>
    </row>
    <row r="50" spans="1:14" ht="18.75" customHeight="1">
      <c r="A50" s="2338"/>
      <c r="B50" s="2310"/>
      <c r="C50" s="2311"/>
      <c r="D50" s="2301" t="s">
        <v>15124</v>
      </c>
      <c r="E50" s="2302"/>
      <c r="F50" s="270"/>
      <c r="G50" s="270">
        <f>各站員工名單!Y153</f>
        <v>1</v>
      </c>
      <c r="H50" s="270">
        <v>1</v>
      </c>
      <c r="I50" s="1319">
        <f t="shared" si="1"/>
        <v>1</v>
      </c>
      <c r="J50" s="2355"/>
      <c r="K50" s="2356"/>
      <c r="L50" s="2357"/>
      <c r="M50" s="2358"/>
    </row>
    <row r="51" spans="1:14" ht="17">
      <c r="A51" s="2338"/>
      <c r="B51" s="2310"/>
      <c r="C51" s="2311"/>
      <c r="D51" s="2301" t="s">
        <v>14524</v>
      </c>
      <c r="E51" s="2302"/>
      <c r="F51" s="270"/>
      <c r="G51" s="270">
        <f>各站員工名單!Y155</f>
        <v>1</v>
      </c>
      <c r="H51" s="270">
        <v>1</v>
      </c>
      <c r="I51" s="1319">
        <f t="shared" si="1"/>
        <v>1</v>
      </c>
      <c r="J51" s="2347"/>
      <c r="K51" s="2348"/>
      <c r="L51" s="2349"/>
      <c r="M51" s="2350"/>
    </row>
    <row r="52" spans="1:14" ht="17">
      <c r="A52" s="2338"/>
      <c r="B52" s="2312"/>
      <c r="C52" s="2313"/>
      <c r="D52" s="2301" t="s">
        <v>15046</v>
      </c>
      <c r="E52" s="2302"/>
      <c r="F52" s="270"/>
      <c r="G52" s="270">
        <f>各站員工名單!Y157</f>
        <v>3</v>
      </c>
      <c r="H52" s="270">
        <v>1</v>
      </c>
      <c r="I52" s="1319">
        <f t="shared" si="1"/>
        <v>0.33333333333333331</v>
      </c>
      <c r="J52" s="2347" t="s">
        <v>15134</v>
      </c>
      <c r="K52" s="2348"/>
      <c r="L52" s="2349"/>
      <c r="M52" s="2350"/>
    </row>
    <row r="53" spans="1:14" ht="18.75" customHeight="1">
      <c r="A53" s="2338"/>
      <c r="B53" s="2308" t="s">
        <v>14526</v>
      </c>
      <c r="C53" s="2309"/>
      <c r="D53" s="2301" t="s">
        <v>5135</v>
      </c>
      <c r="E53" s="2302"/>
      <c r="F53" s="270"/>
      <c r="G53" s="270">
        <f>各站員工名單!Y158</f>
        <v>0</v>
      </c>
      <c r="H53" s="270">
        <v>0</v>
      </c>
      <c r="I53" s="1319" t="e">
        <f t="shared" si="1"/>
        <v>#DIV/0!</v>
      </c>
      <c r="J53" s="2393"/>
      <c r="K53" s="2394"/>
      <c r="L53" s="2395"/>
      <c r="M53" s="2396"/>
    </row>
    <row r="54" spans="1:14" ht="18.75" customHeight="1">
      <c r="A54" s="2338"/>
      <c r="B54" s="2310"/>
      <c r="C54" s="2311"/>
      <c r="D54" s="2397" t="s">
        <v>14527</v>
      </c>
      <c r="E54" s="2397"/>
      <c r="F54" s="270"/>
      <c r="G54" s="270">
        <f>各站員工名單!Y159</f>
        <v>1</v>
      </c>
      <c r="H54" s="270">
        <v>1</v>
      </c>
      <c r="I54" s="1319">
        <f t="shared" si="1"/>
        <v>1</v>
      </c>
      <c r="J54" s="2347"/>
      <c r="K54" s="2348"/>
      <c r="L54" s="2349"/>
      <c r="M54" s="2350"/>
    </row>
    <row r="55" spans="1:14" ht="18" customHeight="1">
      <c r="A55" s="2338"/>
      <c r="B55" s="2310"/>
      <c r="C55" s="2311"/>
      <c r="D55" s="2314" t="s">
        <v>14499</v>
      </c>
      <c r="E55" s="277" t="s">
        <v>14649</v>
      </c>
      <c r="F55" s="29"/>
      <c r="G55" s="29">
        <f>各站員工名單!Y167</f>
        <v>13</v>
      </c>
      <c r="H55" s="29">
        <v>13</v>
      </c>
      <c r="I55" s="1336">
        <f t="shared" si="1"/>
        <v>1</v>
      </c>
      <c r="J55" s="2347"/>
      <c r="K55" s="2348"/>
      <c r="L55" s="2349"/>
      <c r="M55" s="2350"/>
    </row>
    <row r="56" spans="1:14" ht="15.75" customHeight="1">
      <c r="A56" s="2338"/>
      <c r="B56" s="2310"/>
      <c r="C56" s="2311"/>
      <c r="D56" s="2315"/>
      <c r="E56" s="663" t="s">
        <v>14650</v>
      </c>
      <c r="F56" s="270"/>
      <c r="G56" s="270">
        <f>各站員工名單!Y172</f>
        <v>6</v>
      </c>
      <c r="H56" s="270">
        <v>6</v>
      </c>
      <c r="I56" s="1319">
        <f t="shared" si="1"/>
        <v>1</v>
      </c>
      <c r="J56" s="2344"/>
      <c r="K56" s="2345"/>
      <c r="L56" s="2345"/>
      <c r="M56" s="2346"/>
    </row>
    <row r="57" spans="1:14" ht="18" customHeight="1">
      <c r="A57" s="2338"/>
      <c r="B57" s="2310"/>
      <c r="C57" s="2311"/>
      <c r="D57" s="2315"/>
      <c r="E57" s="663" t="s">
        <v>14651</v>
      </c>
      <c r="F57" s="270"/>
      <c r="G57" s="270">
        <f>各站員工名單!Y179</f>
        <v>8</v>
      </c>
      <c r="H57" s="270">
        <v>8</v>
      </c>
      <c r="I57" s="1319">
        <f t="shared" ref="I57:I79" si="2">H57/G57</f>
        <v>1</v>
      </c>
      <c r="J57" s="2347"/>
      <c r="K57" s="2348"/>
      <c r="L57" s="2348"/>
      <c r="M57" s="2350"/>
    </row>
    <row r="58" spans="1:14" ht="18" customHeight="1">
      <c r="A58" s="2338"/>
      <c r="B58" s="2310"/>
      <c r="C58" s="2311"/>
      <c r="D58" s="2315"/>
      <c r="E58" s="277" t="s">
        <v>14701</v>
      </c>
      <c r="F58" s="29"/>
      <c r="G58" s="29">
        <f>各站員工名單!Y185</f>
        <v>5</v>
      </c>
      <c r="H58" s="29">
        <v>5</v>
      </c>
      <c r="I58" s="1336">
        <f t="shared" si="2"/>
        <v>1</v>
      </c>
      <c r="J58" s="2344"/>
      <c r="K58" s="2345"/>
      <c r="L58" s="2345"/>
      <c r="M58" s="2346"/>
    </row>
    <row r="59" spans="1:14" ht="15.75" customHeight="1">
      <c r="A59" s="2338"/>
      <c r="B59" s="2310"/>
      <c r="C59" s="2311"/>
      <c r="D59" s="2315"/>
      <c r="E59" s="865" t="s">
        <v>14652</v>
      </c>
      <c r="F59" s="270"/>
      <c r="G59" s="270">
        <f>各站員工名單!Y190</f>
        <v>6</v>
      </c>
      <c r="H59" s="270">
        <v>6</v>
      </c>
      <c r="I59" s="1319">
        <f t="shared" si="2"/>
        <v>1</v>
      </c>
      <c r="J59" s="2355"/>
      <c r="K59" s="2356"/>
      <c r="L59" s="2356"/>
      <c r="M59" s="2358"/>
    </row>
    <row r="60" spans="1:14" ht="18" customHeight="1">
      <c r="A60" s="2338"/>
      <c r="B60" s="2310"/>
      <c r="C60" s="2311"/>
      <c r="D60" s="2315"/>
      <c r="E60" s="865" t="s">
        <v>14653</v>
      </c>
      <c r="F60" s="270"/>
      <c r="G60" s="270">
        <f>各站員工名單!Y199</f>
        <v>11</v>
      </c>
      <c r="H60" s="270">
        <v>11</v>
      </c>
      <c r="I60" s="1319">
        <f t="shared" si="2"/>
        <v>1</v>
      </c>
      <c r="J60" s="2344"/>
      <c r="K60" s="2345"/>
      <c r="L60" s="2345"/>
      <c r="M60" s="2346"/>
    </row>
    <row r="61" spans="1:14" ht="15.75" customHeight="1">
      <c r="A61" s="2338"/>
      <c r="B61" s="2310"/>
      <c r="C61" s="2311"/>
      <c r="D61" s="2315"/>
      <c r="E61" s="865" t="s">
        <v>14654</v>
      </c>
      <c r="F61" s="270"/>
      <c r="G61" s="270">
        <f>各站員工名單!Y205</f>
        <v>3</v>
      </c>
      <c r="H61" s="270">
        <v>3</v>
      </c>
      <c r="I61" s="1319">
        <f t="shared" si="2"/>
        <v>1</v>
      </c>
      <c r="J61" s="2351"/>
      <c r="K61" s="2352"/>
      <c r="L61" s="2352"/>
      <c r="M61" s="2353"/>
    </row>
    <row r="62" spans="1:14" ht="15.75" customHeight="1">
      <c r="A62" s="2338"/>
      <c r="B62" s="2310"/>
      <c r="C62" s="2311"/>
      <c r="D62" s="2315"/>
      <c r="E62" s="663" t="s">
        <v>14655</v>
      </c>
      <c r="F62" s="270"/>
      <c r="G62" s="270">
        <f>各站員工名單!Y210</f>
        <v>1</v>
      </c>
      <c r="H62" s="270">
        <v>1</v>
      </c>
      <c r="I62" s="1319">
        <f t="shared" si="2"/>
        <v>1</v>
      </c>
      <c r="J62" s="2344"/>
      <c r="K62" s="2345"/>
      <c r="L62" s="2345"/>
      <c r="M62" s="2346"/>
    </row>
    <row r="63" spans="1:14" ht="18" customHeight="1">
      <c r="A63" s="2338"/>
      <c r="B63" s="2310"/>
      <c r="C63" s="2311"/>
      <c r="D63" s="2315"/>
      <c r="E63" s="663" t="s">
        <v>14656</v>
      </c>
      <c r="F63" s="270"/>
      <c r="G63" s="270">
        <f>各站員工名單!Y216</f>
        <v>10</v>
      </c>
      <c r="H63" s="270">
        <v>10</v>
      </c>
      <c r="I63" s="1319">
        <f t="shared" si="2"/>
        <v>1</v>
      </c>
      <c r="J63" s="2351"/>
      <c r="K63" s="2352"/>
      <c r="L63" s="2352"/>
      <c r="M63" s="2353"/>
    </row>
    <row r="64" spans="1:14" ht="15.75" customHeight="1" thickBot="1">
      <c r="A64" s="2339"/>
      <c r="B64" s="2434"/>
      <c r="C64" s="2435"/>
      <c r="D64" s="2336"/>
      <c r="E64" s="1337" t="s">
        <v>14657</v>
      </c>
      <c r="F64" s="1359"/>
      <c r="G64" s="1333">
        <f>各站員工名單!Y222</f>
        <v>7</v>
      </c>
      <c r="H64" s="1333">
        <v>7</v>
      </c>
      <c r="I64" s="1338">
        <f t="shared" si="2"/>
        <v>1</v>
      </c>
      <c r="J64" s="2376"/>
      <c r="K64" s="2377"/>
      <c r="L64" s="2377"/>
      <c r="M64" s="2378"/>
      <c r="N64" s="1339"/>
    </row>
    <row r="65" spans="1:25" ht="15.75" customHeight="1" thickTop="1">
      <c r="A65" s="2340" t="str">
        <f>各站員工名單!D223</f>
        <v>新事業處</v>
      </c>
      <c r="B65" s="2431" t="str">
        <f>各站員工名單!E223</f>
        <v>國際事業部</v>
      </c>
      <c r="C65" s="2432"/>
      <c r="D65" s="2432"/>
      <c r="E65" s="2433"/>
      <c r="F65" s="1340"/>
      <c r="G65" s="1317">
        <f>各站員工名單!Y233</f>
        <v>3</v>
      </c>
      <c r="H65" s="1317">
        <v>3</v>
      </c>
      <c r="I65" s="1341">
        <f t="shared" si="2"/>
        <v>1</v>
      </c>
      <c r="J65" s="2341"/>
      <c r="K65" s="2342"/>
      <c r="L65" s="2342"/>
      <c r="M65" s="2343"/>
    </row>
    <row r="66" spans="1:25" ht="15.75" customHeight="1">
      <c r="A66" s="2340"/>
      <c r="B66" s="2412" t="str">
        <f>各站員工名單!E234</f>
        <v>機動車回收部</v>
      </c>
      <c r="C66" s="2413"/>
      <c r="D66" s="2406" t="s">
        <v>13995</v>
      </c>
      <c r="E66" s="2409"/>
      <c r="F66" s="1363"/>
      <c r="G66" s="1354">
        <f>各站員工名單!X234</f>
        <v>1</v>
      </c>
      <c r="H66" s="1354">
        <v>1</v>
      </c>
      <c r="I66" s="1319">
        <f t="shared" si="2"/>
        <v>1</v>
      </c>
      <c r="J66" s="2372"/>
      <c r="K66" s="2373"/>
      <c r="L66" s="2374"/>
      <c r="M66" s="2375"/>
    </row>
    <row r="67" spans="1:25" ht="15.75" customHeight="1">
      <c r="A67" s="2340"/>
      <c r="B67" s="2436"/>
      <c r="C67" s="2437"/>
      <c r="D67" s="2406" t="str">
        <f>各站員工名單!G235</f>
        <v>營運行銷課</v>
      </c>
      <c r="E67" s="2409"/>
      <c r="F67" s="1362"/>
      <c r="G67" s="272">
        <f>各站員工名單!X235+各站員工名單!X236</f>
        <v>2</v>
      </c>
      <c r="H67" s="272">
        <v>2</v>
      </c>
      <c r="I67" s="1335">
        <f t="shared" si="2"/>
        <v>1</v>
      </c>
      <c r="J67" s="2372"/>
      <c r="K67" s="2373"/>
      <c r="L67" s="2374"/>
      <c r="M67" s="2375"/>
    </row>
    <row r="68" spans="1:25" ht="15.75" customHeight="1">
      <c r="A68" s="2340"/>
      <c r="B68" s="2436"/>
      <c r="C68" s="2437"/>
      <c r="D68" s="2406" t="s">
        <v>14629</v>
      </c>
      <c r="E68" s="2409"/>
      <c r="F68" s="1314"/>
      <c r="G68" s="270">
        <f>各站員工名單!X241+各站員工名單!X242</f>
        <v>1</v>
      </c>
      <c r="H68" s="270">
        <v>0</v>
      </c>
      <c r="I68" s="1319">
        <f t="shared" si="2"/>
        <v>0</v>
      </c>
      <c r="J68" s="2334" t="s">
        <v>15137</v>
      </c>
      <c r="K68" s="2334"/>
      <c r="L68" s="2334"/>
      <c r="M68" s="2334"/>
    </row>
    <row r="69" spans="1:25" ht="15.75" customHeight="1">
      <c r="A69" s="2340"/>
      <c r="B69" s="2436"/>
      <c r="C69" s="2437"/>
      <c r="D69" s="2406" t="s">
        <v>14631</v>
      </c>
      <c r="E69" s="2409"/>
      <c r="F69" s="1314"/>
      <c r="G69" s="270">
        <f>各站員工名單!X238+各站員工名單!X239</f>
        <v>4</v>
      </c>
      <c r="H69" s="270">
        <v>4</v>
      </c>
      <c r="I69" s="1319">
        <f t="shared" si="2"/>
        <v>1</v>
      </c>
      <c r="J69" s="2344"/>
      <c r="K69" s="2345"/>
      <c r="L69" s="2345"/>
      <c r="M69" s="2346"/>
    </row>
    <row r="70" spans="1:25" ht="15.75" customHeight="1" thickBot="1">
      <c r="A70" s="2340"/>
      <c r="B70" s="2415"/>
      <c r="C70" s="2416"/>
      <c r="D70" s="2438" t="s">
        <v>14634</v>
      </c>
      <c r="E70" s="2439"/>
      <c r="F70" s="1314"/>
      <c r="G70" s="270">
        <f>各站員工名單!X240</f>
        <v>0</v>
      </c>
      <c r="H70" s="270">
        <v>0</v>
      </c>
      <c r="I70" s="1319" t="e">
        <f t="shared" si="2"/>
        <v>#DIV/0!</v>
      </c>
      <c r="J70" s="2344"/>
      <c r="K70" s="2345"/>
      <c r="L70" s="2345"/>
      <c r="M70" s="2346"/>
    </row>
    <row r="71" spans="1:25" ht="16.5" customHeight="1" thickTop="1">
      <c r="A71" s="2320" t="s">
        <v>13994</v>
      </c>
      <c r="B71" s="2322" t="s">
        <v>13994</v>
      </c>
      <c r="C71" s="2443"/>
      <c r="D71" s="2415" t="s">
        <v>14579</v>
      </c>
      <c r="E71" s="2417"/>
      <c r="F71" s="1367"/>
      <c r="G71" s="1367">
        <f>各站員工名單!Y243</f>
        <v>1</v>
      </c>
      <c r="H71" s="1367">
        <v>1</v>
      </c>
      <c r="I71" s="1342">
        <f t="shared" si="2"/>
        <v>1</v>
      </c>
      <c r="J71" s="2326"/>
      <c r="K71" s="2327"/>
      <c r="L71" s="2328"/>
      <c r="M71" s="2329"/>
    </row>
    <row r="72" spans="1:25" ht="17">
      <c r="A72" s="2340"/>
      <c r="B72" s="2444"/>
      <c r="C72" s="2445"/>
      <c r="D72" s="2415" t="s">
        <v>13993</v>
      </c>
      <c r="E72" s="2417"/>
      <c r="F72" s="1365"/>
      <c r="G72" s="1365">
        <f>各站員工名單!Y245</f>
        <v>6</v>
      </c>
      <c r="H72" s="1365">
        <v>6</v>
      </c>
      <c r="I72" s="1335">
        <f t="shared" si="2"/>
        <v>1</v>
      </c>
      <c r="J72" s="2366"/>
      <c r="K72" s="2367"/>
      <c r="L72" s="2368"/>
      <c r="M72" s="2369"/>
    </row>
    <row r="73" spans="1:25" ht="15.75" customHeight="1">
      <c r="A73" s="2340"/>
      <c r="B73" s="2444"/>
      <c r="C73" s="2445"/>
      <c r="D73" s="2301" t="s">
        <v>13992</v>
      </c>
      <c r="E73" s="2302"/>
      <c r="F73" s="1365"/>
      <c r="G73" s="1365">
        <f>各站員工名單!Y250</f>
        <v>13</v>
      </c>
      <c r="H73" s="1365">
        <v>13</v>
      </c>
      <c r="I73" s="1323">
        <f t="shared" si="2"/>
        <v>1</v>
      </c>
      <c r="J73" s="2351"/>
      <c r="K73" s="2363"/>
      <c r="L73" s="2363"/>
      <c r="M73" s="2364"/>
    </row>
    <row r="74" spans="1:25" ht="16.5" customHeight="1">
      <c r="A74" s="2340"/>
      <c r="B74" s="2444"/>
      <c r="C74" s="2445"/>
      <c r="D74" s="2301" t="s">
        <v>13991</v>
      </c>
      <c r="E74" s="2302"/>
      <c r="F74" s="1365"/>
      <c r="G74" s="1365">
        <f>各站員工名單!Y259</f>
        <v>18</v>
      </c>
      <c r="H74" s="272">
        <v>17</v>
      </c>
      <c r="I74" s="1319">
        <f t="shared" si="2"/>
        <v>0.94444444444444442</v>
      </c>
      <c r="J74" s="2371" t="s">
        <v>15125</v>
      </c>
      <c r="K74" s="2371"/>
      <c r="L74" s="2371"/>
      <c r="M74" s="2371"/>
    </row>
    <row r="75" spans="1:25" ht="16.5" customHeight="1">
      <c r="A75" s="2340"/>
      <c r="B75" s="2444"/>
      <c r="C75" s="2445"/>
      <c r="D75" s="2301" t="s">
        <v>13990</v>
      </c>
      <c r="E75" s="2302"/>
      <c r="F75" s="1354"/>
      <c r="G75" s="1354">
        <f>各站員工名單!Y263</f>
        <v>17</v>
      </c>
      <c r="H75" s="270">
        <v>14</v>
      </c>
      <c r="I75" s="1319">
        <f t="shared" si="2"/>
        <v>0.82352941176470584</v>
      </c>
      <c r="J75" s="2351" t="s">
        <v>15141</v>
      </c>
      <c r="K75" s="2352"/>
      <c r="L75" s="2365"/>
      <c r="M75" s="2353"/>
      <c r="N75" s="1343"/>
      <c r="O75" s="1343"/>
      <c r="P75" s="1343"/>
      <c r="Q75" s="1343"/>
      <c r="R75" s="1343"/>
      <c r="S75" s="1343"/>
      <c r="T75" s="1343"/>
      <c r="U75" s="1343"/>
      <c r="V75" s="1343"/>
      <c r="W75" s="1343"/>
      <c r="X75" s="1343"/>
      <c r="Y75" s="1343"/>
    </row>
    <row r="76" spans="1:25" ht="16.5" customHeight="1" thickBot="1">
      <c r="A76" s="2321"/>
      <c r="B76" s="2324"/>
      <c r="C76" s="2446"/>
      <c r="D76" s="2428" t="s">
        <v>14503</v>
      </c>
      <c r="E76" s="2430"/>
      <c r="F76" s="1317"/>
      <c r="G76" s="1317">
        <f>各站員工名單!Y269</f>
        <v>14</v>
      </c>
      <c r="H76" s="1317">
        <v>14</v>
      </c>
      <c r="I76" s="1341">
        <f t="shared" si="2"/>
        <v>1</v>
      </c>
      <c r="J76" s="2440"/>
      <c r="K76" s="2441"/>
      <c r="L76" s="2441"/>
      <c r="M76" s="2442"/>
    </row>
    <row r="77" spans="1:25" ht="17.5" thickTop="1">
      <c r="A77" s="2320" t="s">
        <v>14462</v>
      </c>
      <c r="B77" s="2322" t="s">
        <v>14462</v>
      </c>
      <c r="C77" s="2323"/>
      <c r="D77" s="2431" t="s">
        <v>14463</v>
      </c>
      <c r="E77" s="2433"/>
      <c r="F77" s="1367"/>
      <c r="G77" s="1367">
        <f>各站員工名單!X270</f>
        <v>1</v>
      </c>
      <c r="H77" s="1367">
        <v>1</v>
      </c>
      <c r="I77" s="1322">
        <f>H77/G77</f>
        <v>1</v>
      </c>
      <c r="J77" s="2326"/>
      <c r="K77" s="2327"/>
      <c r="L77" s="2328"/>
      <c r="M77" s="2329"/>
    </row>
    <row r="78" spans="1:25" ht="15.75" customHeight="1" thickBot="1">
      <c r="A78" s="2321"/>
      <c r="B78" s="2324"/>
      <c r="C78" s="2325"/>
      <c r="D78" s="2428" t="s">
        <v>14464</v>
      </c>
      <c r="E78" s="2430"/>
      <c r="F78" s="1320"/>
      <c r="G78" s="1320">
        <f>各站員工名單!X271</f>
        <v>0</v>
      </c>
      <c r="H78" s="1320">
        <v>0</v>
      </c>
      <c r="I78" s="1334" t="e">
        <f>H78/G78</f>
        <v>#DIV/0!</v>
      </c>
      <c r="J78" s="2330"/>
      <c r="K78" s="2331"/>
      <c r="L78" s="2331"/>
      <c r="M78" s="2332"/>
    </row>
    <row r="79" spans="1:25" ht="16.5" customHeight="1" thickTop="1">
      <c r="A79" s="2431" t="s">
        <v>13989</v>
      </c>
      <c r="B79" s="2432"/>
      <c r="C79" s="2432"/>
      <c r="D79" s="2432"/>
      <c r="E79" s="2433"/>
      <c r="F79" s="1365"/>
      <c r="G79" s="1365">
        <f>SUM(G5:G78)</f>
        <v>321</v>
      </c>
      <c r="H79" s="1365">
        <f>SUM(H5:H78)</f>
        <v>310</v>
      </c>
      <c r="I79" s="1323">
        <f t="shared" si="2"/>
        <v>0.96573208722741433</v>
      </c>
      <c r="J79" s="2359"/>
      <c r="K79" s="2360"/>
      <c r="L79" s="2361"/>
      <c r="M79" s="2362"/>
    </row>
    <row r="80" spans="1:25">
      <c r="A80" s="1344"/>
      <c r="B80" s="1344"/>
      <c r="C80" s="1345"/>
      <c r="D80" s="1346"/>
      <c r="E80" s="1346"/>
      <c r="F80" s="1345"/>
      <c r="G80" s="1344"/>
      <c r="H80" s="1344"/>
      <c r="I80" s="1345"/>
      <c r="J80" s="1344"/>
      <c r="K80" s="1344"/>
      <c r="L80" s="1344"/>
      <c r="M80" s="1347" t="s">
        <v>15085</v>
      </c>
    </row>
    <row r="81" spans="7:13">
      <c r="G81" s="1349"/>
      <c r="H81" s="1349"/>
      <c r="I81" s="1350"/>
      <c r="J81" s="1349"/>
    </row>
    <row r="82" spans="7:13">
      <c r="G82" s="1350"/>
      <c r="I82" s="1350"/>
      <c r="J82" s="1349"/>
      <c r="K82" s="1349"/>
      <c r="L82" s="1349"/>
      <c r="M82" s="1349"/>
    </row>
    <row r="84" spans="7:13" ht="17">
      <c r="K84"/>
      <c r="L84"/>
      <c r="M84"/>
    </row>
    <row r="302" spans="7:7">
      <c r="G302" s="1313" t="s">
        <v>14181</v>
      </c>
    </row>
  </sheetData>
  <mergeCells count="157">
    <mergeCell ref="D77:E77"/>
    <mergeCell ref="D78:E78"/>
    <mergeCell ref="J42:M42"/>
    <mergeCell ref="A79:E79"/>
    <mergeCell ref="D37:E37"/>
    <mergeCell ref="C37:C39"/>
    <mergeCell ref="C40:E40"/>
    <mergeCell ref="B40:B45"/>
    <mergeCell ref="J37:M37"/>
    <mergeCell ref="J40:M40"/>
    <mergeCell ref="D76:E76"/>
    <mergeCell ref="J76:M76"/>
    <mergeCell ref="A71:A76"/>
    <mergeCell ref="B71:C76"/>
    <mergeCell ref="J71:M71"/>
    <mergeCell ref="D71:E71"/>
    <mergeCell ref="B65:E65"/>
    <mergeCell ref="B46:E46"/>
    <mergeCell ref="B47:E47"/>
    <mergeCell ref="D66:E66"/>
    <mergeCell ref="D67:E67"/>
    <mergeCell ref="D72:E72"/>
    <mergeCell ref="D73:E73"/>
    <mergeCell ref="D74:E74"/>
    <mergeCell ref="D68:E68"/>
    <mergeCell ref="D69:E69"/>
    <mergeCell ref="J14:M14"/>
    <mergeCell ref="J30:M30"/>
    <mergeCell ref="J33:M33"/>
    <mergeCell ref="J35:M35"/>
    <mergeCell ref="J20:M20"/>
    <mergeCell ref="J44:M44"/>
    <mergeCell ref="J34:M34"/>
    <mergeCell ref="J18:M18"/>
    <mergeCell ref="J25:M25"/>
    <mergeCell ref="J32:M32"/>
    <mergeCell ref="J38:M38"/>
    <mergeCell ref="B14:E14"/>
    <mergeCell ref="B15:E15"/>
    <mergeCell ref="B16:E16"/>
    <mergeCell ref="B17:E17"/>
    <mergeCell ref="B18:E18"/>
    <mergeCell ref="B19:E19"/>
    <mergeCell ref="B20:E20"/>
    <mergeCell ref="B53:C64"/>
    <mergeCell ref="B66:C70"/>
    <mergeCell ref="D70:E70"/>
    <mergeCell ref="J36:M36"/>
    <mergeCell ref="A1:M1"/>
    <mergeCell ref="F2:F3"/>
    <mergeCell ref="G2:M2"/>
    <mergeCell ref="J3:M3"/>
    <mergeCell ref="J7:M7"/>
    <mergeCell ref="J16:M16"/>
    <mergeCell ref="J4:M4"/>
    <mergeCell ref="J5:M5"/>
    <mergeCell ref="J8:M8"/>
    <mergeCell ref="J9:M9"/>
    <mergeCell ref="A2:A3"/>
    <mergeCell ref="J13:M13"/>
    <mergeCell ref="J12:M12"/>
    <mergeCell ref="J11:M11"/>
    <mergeCell ref="B2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9:A45"/>
    <mergeCell ref="A6:A9"/>
    <mergeCell ref="J19:M19"/>
    <mergeCell ref="J21:M21"/>
    <mergeCell ref="J22:M22"/>
    <mergeCell ref="J23:M23"/>
    <mergeCell ref="J26:M26"/>
    <mergeCell ref="J66:M66"/>
    <mergeCell ref="J53:M53"/>
    <mergeCell ref="D54:E54"/>
    <mergeCell ref="J6:M6"/>
    <mergeCell ref="J10:M10"/>
    <mergeCell ref="J29:M29"/>
    <mergeCell ref="A11:A15"/>
    <mergeCell ref="J15:M15"/>
    <mergeCell ref="J46:M46"/>
    <mergeCell ref="J28:M28"/>
    <mergeCell ref="J27:M27"/>
    <mergeCell ref="D49:E49"/>
    <mergeCell ref="J17:M17"/>
    <mergeCell ref="J31:M31"/>
    <mergeCell ref="J24:M24"/>
    <mergeCell ref="B13:E13"/>
    <mergeCell ref="C27:C30"/>
    <mergeCell ref="J79:M79"/>
    <mergeCell ref="J73:M73"/>
    <mergeCell ref="J75:M75"/>
    <mergeCell ref="J72:M72"/>
    <mergeCell ref="J60:M60"/>
    <mergeCell ref="J39:M39"/>
    <mergeCell ref="J45:M45"/>
    <mergeCell ref="J43:M43"/>
    <mergeCell ref="J62:M62"/>
    <mergeCell ref="J74:M74"/>
    <mergeCell ref="J68:M68"/>
    <mergeCell ref="J67:M67"/>
    <mergeCell ref="J56:M56"/>
    <mergeCell ref="J64:M64"/>
    <mergeCell ref="J59:M59"/>
    <mergeCell ref="J63:M63"/>
    <mergeCell ref="J57:M57"/>
    <mergeCell ref="J54:M54"/>
    <mergeCell ref="J41:M41"/>
    <mergeCell ref="J52:M52"/>
    <mergeCell ref="J58:M58"/>
    <mergeCell ref="J70:M70"/>
    <mergeCell ref="A77:A78"/>
    <mergeCell ref="B77:C78"/>
    <mergeCell ref="J77:M77"/>
    <mergeCell ref="J78:M78"/>
    <mergeCell ref="C23:C25"/>
    <mergeCell ref="B22:B25"/>
    <mergeCell ref="D28:D29"/>
    <mergeCell ref="D31:E31"/>
    <mergeCell ref="C41:E41"/>
    <mergeCell ref="C42:C45"/>
    <mergeCell ref="D43:D45"/>
    <mergeCell ref="A46:A64"/>
    <mergeCell ref="A65:A70"/>
    <mergeCell ref="J65:M65"/>
    <mergeCell ref="J69:M69"/>
    <mergeCell ref="J55:M55"/>
    <mergeCell ref="J61:M61"/>
    <mergeCell ref="J47:M47"/>
    <mergeCell ref="J48:M48"/>
    <mergeCell ref="J49:M49"/>
    <mergeCell ref="J50:M50"/>
    <mergeCell ref="J51:M51"/>
    <mergeCell ref="D75:E75"/>
    <mergeCell ref="D55:D64"/>
    <mergeCell ref="D50:E50"/>
    <mergeCell ref="D51:E51"/>
    <mergeCell ref="D53:E53"/>
    <mergeCell ref="B21:E21"/>
    <mergeCell ref="C22:E22"/>
    <mergeCell ref="D23:E23"/>
    <mergeCell ref="D24:D25"/>
    <mergeCell ref="C26:E26"/>
    <mergeCell ref="D27:E27"/>
    <mergeCell ref="B26:B39"/>
    <mergeCell ref="D48:E48"/>
    <mergeCell ref="B48:C52"/>
    <mergeCell ref="D52:E52"/>
    <mergeCell ref="D33:D36"/>
    <mergeCell ref="C31:C36"/>
  </mergeCells>
  <phoneticPr fontId="36" type="noConversion"/>
  <pageMargins left="0" right="0" top="0" bottom="0" header="0.31496062992125984" footer="0.31496062992125984"/>
  <pageSetup paperSize="9" scale="6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B1:AA101"/>
  <sheetViews>
    <sheetView workbookViewId="0"/>
  </sheetViews>
  <sheetFormatPr defaultColWidth="9" defaultRowHeight="17"/>
  <cols>
    <col min="1" max="1" width="6.90625" style="866" customWidth="1"/>
    <col min="2" max="2" width="0.36328125" style="866" hidden="1" customWidth="1"/>
    <col min="3" max="3" width="22.08984375" style="868" customWidth="1"/>
    <col min="4" max="4" width="20" style="868" customWidth="1"/>
    <col min="5" max="5" width="8.6328125" style="868" customWidth="1"/>
    <col min="6" max="7" width="8.6328125" style="866" customWidth="1"/>
    <col min="8" max="8" width="9.6328125" style="866" customWidth="1"/>
    <col min="9" max="9" width="10" style="866" customWidth="1"/>
    <col min="10" max="10" width="12.08984375" style="866" customWidth="1"/>
    <col min="11" max="11" width="29.6328125" style="866" customWidth="1"/>
    <col min="12" max="20" width="7.6328125" style="867" customWidth="1"/>
    <col min="21" max="26" width="7" style="867" bestFit="1" customWidth="1"/>
    <col min="27" max="27" width="9" style="867"/>
    <col min="28" max="16384" width="9" style="866"/>
  </cols>
  <sheetData>
    <row r="1" spans="2:27" ht="24.75" customHeight="1" thickBot="1">
      <c r="B1" s="887"/>
      <c r="C1" s="885" t="s">
        <v>14091</v>
      </c>
      <c r="D1" s="1005">
        <f ca="1">員工出勤日報表!A1</f>
        <v>46083</v>
      </c>
      <c r="E1" s="1005"/>
      <c r="F1" s="1005"/>
      <c r="G1" s="1005"/>
      <c r="H1" s="1005"/>
      <c r="I1" s="1005"/>
      <c r="J1" s="2452" t="s">
        <v>14090</v>
      </c>
      <c r="K1" s="2453"/>
      <c r="W1" s="866"/>
      <c r="X1" s="866"/>
      <c r="Y1" s="866"/>
      <c r="Z1" s="866"/>
      <c r="AA1" s="866"/>
    </row>
    <row r="2" spans="2:27" ht="25.4" customHeight="1" thickBot="1">
      <c r="B2" s="888"/>
      <c r="C2" s="1004" t="s">
        <v>14089</v>
      </c>
      <c r="D2" s="884" t="s">
        <v>14088</v>
      </c>
      <c r="E2" s="884" t="s">
        <v>14087</v>
      </c>
      <c r="F2" s="884" t="s">
        <v>14086</v>
      </c>
      <c r="G2" s="884" t="s">
        <v>14085</v>
      </c>
      <c r="H2" s="884" t="s">
        <v>14084</v>
      </c>
      <c r="I2" s="883" t="s">
        <v>14083</v>
      </c>
      <c r="J2" s="2450"/>
      <c r="K2" s="2451"/>
      <c r="W2" s="866"/>
      <c r="X2" s="866"/>
      <c r="Y2" s="866"/>
      <c r="Z2" s="866"/>
      <c r="AA2" s="866"/>
    </row>
    <row r="3" spans="2:27">
      <c r="B3" s="888"/>
      <c r="C3" s="2457" t="s">
        <v>14082</v>
      </c>
      <c r="D3" s="879" t="s">
        <v>14672</v>
      </c>
      <c r="E3" s="879">
        <v>1</v>
      </c>
      <c r="F3" s="879">
        <f>各站員工名單!X63</f>
        <v>1</v>
      </c>
      <c r="G3" s="879">
        <f t="shared" ref="G3:G31" si="0">E3-F3</f>
        <v>0</v>
      </c>
      <c r="H3" s="878"/>
      <c r="I3" s="877"/>
      <c r="J3" s="1000"/>
      <c r="K3" s="1001"/>
      <c r="L3" s="867" t="s">
        <v>14684</v>
      </c>
      <c r="W3" s="866"/>
      <c r="X3" s="866"/>
      <c r="Y3" s="866"/>
      <c r="Z3" s="866"/>
      <c r="AA3" s="866"/>
    </row>
    <row r="4" spans="2:27" s="1009" customFormat="1" ht="17.5" thickBot="1">
      <c r="B4" s="1010"/>
      <c r="C4" s="2448"/>
      <c r="D4" s="871" t="s">
        <v>13939</v>
      </c>
      <c r="E4" s="871">
        <f>SUM(E3)</f>
        <v>1</v>
      </c>
      <c r="F4" s="871">
        <f>SUM(F3)</f>
        <v>1</v>
      </c>
      <c r="G4" s="871">
        <f t="shared" si="0"/>
        <v>0</v>
      </c>
      <c r="H4" s="871"/>
      <c r="I4" s="870"/>
      <c r="J4" s="1011"/>
      <c r="K4" s="1012"/>
      <c r="L4" s="1013"/>
      <c r="M4" s="1013"/>
      <c r="N4" s="1013"/>
      <c r="O4" s="1013"/>
      <c r="P4" s="1013"/>
      <c r="Q4" s="1013"/>
      <c r="R4" s="1013"/>
      <c r="S4" s="1013"/>
      <c r="T4" s="1013"/>
      <c r="U4" s="1013"/>
      <c r="V4" s="1013"/>
    </row>
    <row r="5" spans="2:27" ht="17.5" thickTop="1">
      <c r="B5" s="888"/>
      <c r="C5" s="2447" t="s">
        <v>14081</v>
      </c>
      <c r="D5" s="874" t="s">
        <v>20</v>
      </c>
      <c r="E5" s="874">
        <v>1</v>
      </c>
      <c r="F5" s="874">
        <f>各站員工名單!X64</f>
        <v>1</v>
      </c>
      <c r="G5" s="882">
        <f t="shared" si="0"/>
        <v>0</v>
      </c>
      <c r="H5" s="873"/>
      <c r="I5" s="872"/>
      <c r="J5" s="975"/>
      <c r="K5" s="981"/>
      <c r="L5" s="867" t="s">
        <v>13035</v>
      </c>
      <c r="M5" s="866"/>
      <c r="N5" s="866"/>
      <c r="O5" s="866"/>
      <c r="P5" s="866"/>
      <c r="W5" s="866"/>
      <c r="X5" s="866"/>
      <c r="Y5" s="866"/>
      <c r="Z5" s="866"/>
      <c r="AA5" s="866"/>
    </row>
    <row r="6" spans="2:27">
      <c r="B6" s="888"/>
      <c r="C6" s="2449"/>
      <c r="D6" s="879" t="s">
        <v>14682</v>
      </c>
      <c r="E6" s="879">
        <v>2</v>
      </c>
      <c r="F6" s="879">
        <f>各站員工名單!X80</f>
        <v>2</v>
      </c>
      <c r="G6" s="879">
        <f t="shared" si="0"/>
        <v>0</v>
      </c>
      <c r="H6" s="878"/>
      <c r="I6" s="877"/>
      <c r="J6" s="1000"/>
      <c r="K6" s="1001"/>
      <c r="L6" s="867" t="s">
        <v>8285</v>
      </c>
      <c r="M6" s="867" t="s">
        <v>14078</v>
      </c>
      <c r="W6" s="866"/>
      <c r="X6" s="866"/>
      <c r="Y6" s="866"/>
      <c r="Z6" s="866"/>
      <c r="AA6" s="866"/>
    </row>
    <row r="7" spans="2:27">
      <c r="B7" s="888"/>
      <c r="C7" s="2449"/>
      <c r="D7" s="876" t="s">
        <v>14683</v>
      </c>
      <c r="E7" s="876">
        <v>2</v>
      </c>
      <c r="F7" s="876">
        <f>各站員工名單!X71+各站員工名單!X81</f>
        <v>2</v>
      </c>
      <c r="G7" s="879">
        <f t="shared" si="0"/>
        <v>0</v>
      </c>
      <c r="H7" s="982"/>
      <c r="I7" s="983"/>
      <c r="J7" s="1014"/>
      <c r="K7" s="1015"/>
      <c r="L7" s="867" t="s">
        <v>14080</v>
      </c>
      <c r="M7" s="867" t="s">
        <v>14079</v>
      </c>
      <c r="W7" s="866"/>
      <c r="X7" s="866"/>
      <c r="Y7" s="866"/>
      <c r="Z7" s="866"/>
      <c r="AA7" s="866"/>
    </row>
    <row r="8" spans="2:27" s="1009" customFormat="1" ht="17.5" thickBot="1">
      <c r="B8" s="1010"/>
      <c r="C8" s="2448"/>
      <c r="D8" s="871" t="s">
        <v>14679</v>
      </c>
      <c r="E8" s="871">
        <f>SUM(E5:E7)</f>
        <v>5</v>
      </c>
      <c r="F8" s="871">
        <f>SUM(F5:F7)</f>
        <v>5</v>
      </c>
      <c r="G8" s="871">
        <f t="shared" si="0"/>
        <v>0</v>
      </c>
      <c r="H8" s="871"/>
      <c r="I8" s="870"/>
      <c r="J8" s="1011"/>
      <c r="K8" s="1012"/>
      <c r="L8" s="1013"/>
      <c r="M8" s="1013"/>
      <c r="N8" s="1013"/>
      <c r="O8" s="1013"/>
      <c r="P8" s="1013"/>
      <c r="Q8" s="1013"/>
      <c r="R8" s="1013"/>
      <c r="S8" s="1013"/>
      <c r="T8" s="1013"/>
      <c r="U8" s="1013"/>
      <c r="V8" s="1013"/>
    </row>
    <row r="9" spans="2:27" ht="17.5" thickTop="1">
      <c r="B9" s="888"/>
      <c r="C9" s="2447" t="s">
        <v>14670</v>
      </c>
      <c r="D9" s="874" t="s">
        <v>649</v>
      </c>
      <c r="E9" s="874">
        <v>1</v>
      </c>
      <c r="F9" s="874">
        <f>各站員工名單!X65</f>
        <v>1</v>
      </c>
      <c r="G9" s="874">
        <f t="shared" si="0"/>
        <v>0</v>
      </c>
      <c r="H9" s="873"/>
      <c r="I9" s="872"/>
      <c r="J9" s="975"/>
      <c r="K9" s="981"/>
      <c r="L9" s="867" t="s">
        <v>14176</v>
      </c>
      <c r="W9" s="866"/>
      <c r="X9" s="866"/>
      <c r="Y9" s="866"/>
      <c r="Z9" s="866"/>
      <c r="AA9" s="866"/>
    </row>
    <row r="10" spans="2:27" s="1009" customFormat="1" ht="17.5" thickBot="1">
      <c r="B10" s="1010"/>
      <c r="C10" s="2448"/>
      <c r="D10" s="871" t="s">
        <v>14679</v>
      </c>
      <c r="E10" s="871">
        <f>SUM(E26:E26)</f>
        <v>1</v>
      </c>
      <c r="F10" s="871">
        <f>SUM(F9)</f>
        <v>1</v>
      </c>
      <c r="G10" s="871">
        <f t="shared" si="0"/>
        <v>0</v>
      </c>
      <c r="H10" s="871"/>
      <c r="I10" s="870"/>
      <c r="J10" s="1011"/>
      <c r="K10" s="1012"/>
      <c r="L10" s="1013"/>
      <c r="M10" s="1013"/>
      <c r="N10" s="1013"/>
      <c r="O10" s="1013"/>
      <c r="P10" s="1013"/>
      <c r="Q10" s="1013"/>
      <c r="R10" s="1013"/>
      <c r="S10" s="1013"/>
      <c r="T10" s="1013"/>
      <c r="U10" s="1013"/>
      <c r="V10" s="1013"/>
    </row>
    <row r="11" spans="2:27" ht="17.5" thickTop="1">
      <c r="B11" s="888"/>
      <c r="C11" s="2447" t="s">
        <v>14681</v>
      </c>
      <c r="D11" s="874" t="s">
        <v>18</v>
      </c>
      <c r="E11" s="874">
        <v>1</v>
      </c>
      <c r="F11" s="874">
        <f>各站員工名單!X67</f>
        <v>0</v>
      </c>
      <c r="G11" s="874">
        <f t="shared" si="0"/>
        <v>1</v>
      </c>
      <c r="H11" s="873"/>
      <c r="I11" s="872"/>
      <c r="J11" s="975"/>
      <c r="K11" s="981"/>
      <c r="L11" s="867" t="s">
        <v>14299</v>
      </c>
      <c r="W11" s="866"/>
      <c r="X11" s="866"/>
      <c r="Y11" s="866"/>
      <c r="Z11" s="866"/>
      <c r="AA11" s="866"/>
    </row>
    <row r="12" spans="2:27">
      <c r="B12" s="888"/>
      <c r="C12" s="2449"/>
      <c r="D12" s="879" t="s">
        <v>14680</v>
      </c>
      <c r="E12" s="879">
        <v>0</v>
      </c>
      <c r="F12" s="879">
        <f>各站員工名單!X68</f>
        <v>0</v>
      </c>
      <c r="G12" s="879">
        <f t="shared" si="0"/>
        <v>0</v>
      </c>
      <c r="H12" s="878"/>
      <c r="I12" s="877"/>
      <c r="J12" s="1000"/>
      <c r="K12" s="1001"/>
      <c r="W12" s="866"/>
      <c r="X12" s="866"/>
      <c r="Y12" s="866"/>
      <c r="Z12" s="866"/>
      <c r="AA12" s="866"/>
    </row>
    <row r="13" spans="2:27" s="1009" customFormat="1" ht="17.5" thickBot="1">
      <c r="B13" s="1010"/>
      <c r="C13" s="2448"/>
      <c r="D13" s="871" t="s">
        <v>14679</v>
      </c>
      <c r="E13" s="871">
        <f>SUM(E11:E12)</f>
        <v>1</v>
      </c>
      <c r="F13" s="871">
        <f>SUM(F11:F12)</f>
        <v>0</v>
      </c>
      <c r="G13" s="871">
        <f t="shared" si="0"/>
        <v>1</v>
      </c>
      <c r="H13" s="871"/>
      <c r="I13" s="870"/>
      <c r="J13" s="1011"/>
      <c r="K13" s="1012"/>
      <c r="L13" s="1013"/>
      <c r="M13" s="1013"/>
      <c r="N13" s="1013"/>
      <c r="O13" s="1013"/>
      <c r="P13" s="1013"/>
      <c r="Q13" s="1013"/>
      <c r="R13" s="1013"/>
      <c r="S13" s="1013"/>
      <c r="T13" s="1013"/>
      <c r="U13" s="1013"/>
      <c r="V13" s="1013"/>
    </row>
    <row r="14" spans="2:27" ht="17.5" thickTop="1">
      <c r="B14" s="888"/>
      <c r="C14" s="2447" t="s">
        <v>14671</v>
      </c>
      <c r="D14" s="874" t="s">
        <v>20</v>
      </c>
      <c r="E14" s="874">
        <v>1</v>
      </c>
      <c r="F14" s="874">
        <f>各站員工名單!X69</f>
        <v>1</v>
      </c>
      <c r="G14" s="874">
        <f t="shared" si="0"/>
        <v>0</v>
      </c>
      <c r="H14" s="873"/>
      <c r="I14" s="872"/>
      <c r="J14" s="975"/>
      <c r="K14" s="981"/>
      <c r="L14" s="867" t="s">
        <v>7650</v>
      </c>
      <c r="W14" s="866"/>
      <c r="X14" s="866"/>
      <c r="Y14" s="866"/>
      <c r="Z14" s="866"/>
      <c r="AA14" s="866"/>
    </row>
    <row r="15" spans="2:27" s="1009" customFormat="1" ht="17.5" thickBot="1">
      <c r="B15" s="1010"/>
      <c r="C15" s="2448"/>
      <c r="D15" s="871" t="s">
        <v>14679</v>
      </c>
      <c r="E15" s="871">
        <f>E14</f>
        <v>1</v>
      </c>
      <c r="F15" s="871">
        <f>F14</f>
        <v>1</v>
      </c>
      <c r="G15" s="871">
        <f t="shared" si="0"/>
        <v>0</v>
      </c>
      <c r="H15" s="871"/>
      <c r="I15" s="870"/>
      <c r="J15" s="1011"/>
      <c r="K15" s="1012"/>
      <c r="L15" s="1013"/>
      <c r="M15" s="1013"/>
      <c r="N15" s="1013"/>
      <c r="O15" s="1013"/>
      <c r="P15" s="1013"/>
      <c r="Q15" s="1013"/>
      <c r="R15" s="1013"/>
      <c r="S15" s="1013"/>
      <c r="T15" s="1013"/>
      <c r="U15" s="1013"/>
      <c r="V15" s="1013"/>
    </row>
    <row r="16" spans="2:27" ht="17.5" thickTop="1">
      <c r="B16" s="888"/>
      <c r="C16" s="2447" t="s">
        <v>14069</v>
      </c>
      <c r="D16" s="874" t="s">
        <v>20</v>
      </c>
      <c r="E16" s="874">
        <v>1</v>
      </c>
      <c r="F16" s="874">
        <f>各站員工名單!X72</f>
        <v>1</v>
      </c>
      <c r="G16" s="874">
        <f t="shared" si="0"/>
        <v>0</v>
      </c>
      <c r="H16" s="873"/>
      <c r="I16" s="872"/>
      <c r="J16" s="975"/>
      <c r="K16" s="981"/>
      <c r="L16" s="867" t="s">
        <v>7838</v>
      </c>
      <c r="W16" s="866"/>
      <c r="X16" s="866"/>
      <c r="Y16" s="866"/>
      <c r="Z16" s="866"/>
      <c r="AA16" s="866"/>
    </row>
    <row r="17" spans="2:27">
      <c r="B17" s="888"/>
      <c r="C17" s="2449"/>
      <c r="D17" s="879" t="s">
        <v>5528</v>
      </c>
      <c r="E17" s="879">
        <v>1</v>
      </c>
      <c r="F17" s="879">
        <f>各站員工名單!X73</f>
        <v>1</v>
      </c>
      <c r="G17" s="879">
        <f t="shared" si="0"/>
        <v>0</v>
      </c>
      <c r="H17" s="878"/>
      <c r="I17" s="877"/>
      <c r="J17" s="1000"/>
      <c r="K17" s="1001"/>
      <c r="L17" s="867" t="s">
        <v>11146</v>
      </c>
      <c r="W17" s="866"/>
      <c r="X17" s="866"/>
      <c r="Y17" s="866"/>
      <c r="Z17" s="866"/>
      <c r="AA17" s="866"/>
    </row>
    <row r="18" spans="2:27">
      <c r="B18" s="888"/>
      <c r="C18" s="2449"/>
      <c r="D18" s="879" t="s">
        <v>14068</v>
      </c>
      <c r="E18" s="879">
        <v>1</v>
      </c>
      <c r="F18" s="879">
        <f>各站員工名單!X74</f>
        <v>1</v>
      </c>
      <c r="G18" s="879">
        <f t="shared" si="0"/>
        <v>0</v>
      </c>
      <c r="H18" s="878"/>
      <c r="I18" s="877"/>
      <c r="J18" s="1000"/>
      <c r="K18" s="1001"/>
      <c r="L18" s="867" t="s">
        <v>14067</v>
      </c>
      <c r="W18" s="866"/>
      <c r="X18" s="866"/>
      <c r="Y18" s="866"/>
      <c r="Z18" s="866"/>
      <c r="AA18" s="866"/>
    </row>
    <row r="19" spans="2:27">
      <c r="B19" s="888"/>
      <c r="C19" s="2449"/>
      <c r="D19" s="879" t="s">
        <v>14066</v>
      </c>
      <c r="E19" s="879">
        <v>3</v>
      </c>
      <c r="F19" s="879">
        <f>各站員工名單!X75</f>
        <v>3</v>
      </c>
      <c r="G19" s="879">
        <f t="shared" si="0"/>
        <v>0</v>
      </c>
      <c r="H19" s="878"/>
      <c r="I19" s="877"/>
      <c r="J19" s="1000"/>
      <c r="K19" s="1001"/>
      <c r="L19" s="867" t="s">
        <v>11142</v>
      </c>
      <c r="M19" s="867" t="s">
        <v>14065</v>
      </c>
      <c r="N19" s="867" t="s">
        <v>14064</v>
      </c>
      <c r="W19" s="866"/>
      <c r="X19" s="866"/>
      <c r="Y19" s="866"/>
      <c r="Z19" s="866"/>
      <c r="AA19" s="866"/>
    </row>
    <row r="20" spans="2:27">
      <c r="B20" s="888"/>
      <c r="C20" s="2449"/>
      <c r="D20" s="879" t="s">
        <v>1244</v>
      </c>
      <c r="E20" s="879">
        <v>1</v>
      </c>
      <c r="F20" s="879">
        <f>各站員工名單!X76</f>
        <v>1</v>
      </c>
      <c r="G20" s="879">
        <f t="shared" si="0"/>
        <v>0</v>
      </c>
      <c r="H20" s="878"/>
      <c r="I20" s="877"/>
      <c r="J20" s="1000"/>
      <c r="K20" s="1001"/>
      <c r="L20" s="867" t="s">
        <v>11447</v>
      </c>
      <c r="W20" s="866"/>
      <c r="X20" s="866"/>
      <c r="Y20" s="866"/>
      <c r="Z20" s="866"/>
      <c r="AA20" s="866"/>
    </row>
    <row r="21" spans="2:27" s="1009" customFormat="1" ht="17.5" thickBot="1">
      <c r="B21" s="1010"/>
      <c r="C21" s="2448"/>
      <c r="D21" s="871" t="s">
        <v>13939</v>
      </c>
      <c r="E21" s="871">
        <f>SUM(E16:E20)</f>
        <v>7</v>
      </c>
      <c r="F21" s="871">
        <f>SUM(F16:F20)</f>
        <v>7</v>
      </c>
      <c r="G21" s="871">
        <f t="shared" si="0"/>
        <v>0</v>
      </c>
      <c r="H21" s="871"/>
      <c r="I21" s="870"/>
      <c r="J21" s="1011"/>
      <c r="K21" s="1012"/>
      <c r="L21" s="1013"/>
      <c r="M21" s="1013"/>
      <c r="N21" s="1013"/>
      <c r="O21" s="1013"/>
      <c r="P21" s="1013"/>
      <c r="Q21" s="1013"/>
      <c r="R21" s="1013"/>
      <c r="S21" s="1013"/>
      <c r="T21" s="1013"/>
      <c r="U21" s="1013"/>
      <c r="V21" s="1013"/>
    </row>
    <row r="22" spans="2:27" ht="17.5" thickTop="1">
      <c r="B22" s="888"/>
      <c r="C22" s="2454" t="s">
        <v>14063</v>
      </c>
      <c r="D22" s="874" t="s">
        <v>20</v>
      </c>
      <c r="E22" s="874">
        <v>1</v>
      </c>
      <c r="F22" s="874">
        <f>各站員工名單!X77</f>
        <v>0</v>
      </c>
      <c r="G22" s="874">
        <f t="shared" si="0"/>
        <v>1</v>
      </c>
      <c r="H22" s="873"/>
      <c r="I22" s="872"/>
      <c r="J22" s="975"/>
      <c r="K22" s="981"/>
      <c r="W22" s="866"/>
      <c r="X22" s="866"/>
      <c r="Y22" s="866"/>
      <c r="Z22" s="866"/>
      <c r="AA22" s="866"/>
    </row>
    <row r="23" spans="2:27">
      <c r="B23" s="888"/>
      <c r="C23" s="2455"/>
      <c r="D23" s="879" t="s">
        <v>11</v>
      </c>
      <c r="E23" s="879">
        <v>1</v>
      </c>
      <c r="F23" s="879">
        <f>各站員工名單!X78</f>
        <v>2</v>
      </c>
      <c r="G23" s="879">
        <f t="shared" si="0"/>
        <v>-1</v>
      </c>
      <c r="H23" s="878"/>
      <c r="I23" s="877"/>
      <c r="J23" s="1000"/>
      <c r="K23" s="1001"/>
      <c r="L23" s="867" t="s">
        <v>11684</v>
      </c>
      <c r="W23" s="866"/>
      <c r="X23" s="866"/>
      <c r="Y23" s="866"/>
      <c r="Z23" s="866"/>
      <c r="AA23" s="866"/>
    </row>
    <row r="24" spans="2:27" s="1009" customFormat="1" ht="17.5" thickBot="1">
      <c r="B24" s="1010"/>
      <c r="C24" s="2456"/>
      <c r="D24" s="871" t="s">
        <v>13939</v>
      </c>
      <c r="E24" s="871">
        <f>SUM(E22:E23)</f>
        <v>2</v>
      </c>
      <c r="F24" s="871">
        <f>SUM(F22:F23)</f>
        <v>2</v>
      </c>
      <c r="G24" s="871">
        <f t="shared" si="0"/>
        <v>0</v>
      </c>
      <c r="H24" s="871"/>
      <c r="I24" s="870"/>
      <c r="J24" s="1011"/>
      <c r="K24" s="1012"/>
      <c r="L24" s="1013"/>
      <c r="M24" s="1013"/>
      <c r="N24" s="1013"/>
      <c r="O24" s="1013"/>
      <c r="P24" s="1013"/>
      <c r="Q24" s="1013"/>
      <c r="R24" s="1013"/>
      <c r="S24" s="1013"/>
      <c r="T24" s="1013"/>
      <c r="U24" s="1013"/>
      <c r="V24" s="1013"/>
    </row>
    <row r="25" spans="2:27" ht="17.5" thickTop="1">
      <c r="B25" s="888"/>
      <c r="C25" s="2454" t="s">
        <v>14686</v>
      </c>
      <c r="D25" s="874" t="s">
        <v>14685</v>
      </c>
      <c r="E25" s="874">
        <v>1</v>
      </c>
      <c r="F25" s="874">
        <f>各站員工名單!X79</f>
        <v>1</v>
      </c>
      <c r="G25" s="874">
        <f t="shared" si="0"/>
        <v>0</v>
      </c>
      <c r="H25" s="878"/>
      <c r="I25" s="877"/>
      <c r="J25" s="1000"/>
      <c r="K25" s="1001"/>
      <c r="L25" s="867" t="s">
        <v>14075</v>
      </c>
      <c r="W25" s="866"/>
      <c r="X25" s="866"/>
      <c r="Y25" s="866"/>
      <c r="Z25" s="866"/>
      <c r="AA25" s="866"/>
    </row>
    <row r="26" spans="2:27">
      <c r="B26" s="888"/>
      <c r="C26" s="2455"/>
      <c r="D26" s="879" t="s">
        <v>14077</v>
      </c>
      <c r="E26" s="879">
        <v>1</v>
      </c>
      <c r="F26" s="879">
        <f>各站員工名單!X84</f>
        <v>1</v>
      </c>
      <c r="G26" s="879">
        <f t="shared" si="0"/>
        <v>0</v>
      </c>
      <c r="H26" s="878"/>
      <c r="I26" s="877"/>
      <c r="J26" s="1000"/>
      <c r="K26" s="1001"/>
      <c r="L26" s="867" t="s">
        <v>11892</v>
      </c>
      <c r="W26" s="866"/>
      <c r="X26" s="866"/>
      <c r="Y26" s="866"/>
      <c r="Z26" s="866"/>
      <c r="AA26" s="866"/>
    </row>
    <row r="27" spans="2:27">
      <c r="B27" s="888"/>
      <c r="C27" s="2455"/>
      <c r="D27" s="875" t="s">
        <v>14076</v>
      </c>
      <c r="E27" s="875">
        <v>1</v>
      </c>
      <c r="F27" s="875">
        <f>各站員工名單!X83</f>
        <v>1</v>
      </c>
      <c r="G27" s="875">
        <f t="shared" si="0"/>
        <v>0</v>
      </c>
      <c r="H27" s="881"/>
      <c r="I27" s="880"/>
      <c r="J27" s="1008"/>
      <c r="K27" s="1003"/>
      <c r="L27" s="867" t="s">
        <v>4836</v>
      </c>
      <c r="W27" s="866"/>
      <c r="X27" s="866"/>
      <c r="Y27" s="866"/>
      <c r="Z27" s="866"/>
      <c r="AA27" s="866"/>
    </row>
    <row r="28" spans="2:27">
      <c r="B28" s="888"/>
      <c r="C28" s="2455"/>
      <c r="D28" s="879" t="s">
        <v>14074</v>
      </c>
      <c r="E28" s="879">
        <v>1</v>
      </c>
      <c r="F28" s="879">
        <f>各站員工名單!X82</f>
        <v>1</v>
      </c>
      <c r="G28" s="879">
        <f t="shared" si="0"/>
        <v>0</v>
      </c>
      <c r="H28" s="878"/>
      <c r="I28" s="877"/>
      <c r="J28" s="1000"/>
      <c r="K28" s="1001"/>
      <c r="L28" s="867" t="s">
        <v>12894</v>
      </c>
      <c r="W28" s="866"/>
      <c r="X28" s="866"/>
      <c r="Y28" s="866"/>
      <c r="Z28" s="866"/>
      <c r="AA28" s="866"/>
    </row>
    <row r="29" spans="2:27">
      <c r="B29" s="888"/>
      <c r="C29" s="2455"/>
      <c r="D29" s="879" t="s">
        <v>14073</v>
      </c>
      <c r="E29" s="879">
        <v>1</v>
      </c>
      <c r="F29" s="879">
        <f>各站員工名單!X85</f>
        <v>1</v>
      </c>
      <c r="G29" s="879">
        <f t="shared" si="0"/>
        <v>0</v>
      </c>
      <c r="H29" s="878"/>
      <c r="I29" s="877"/>
      <c r="J29" s="1000"/>
      <c r="K29" s="1001"/>
      <c r="L29" s="867" t="s">
        <v>13054</v>
      </c>
      <c r="W29" s="866"/>
      <c r="X29" s="866"/>
      <c r="Y29" s="866"/>
      <c r="Z29" s="866"/>
      <c r="AA29" s="866"/>
    </row>
    <row r="30" spans="2:27" s="1009" customFormat="1" ht="17.5" thickBot="1">
      <c r="B30" s="1010"/>
      <c r="C30" s="2456"/>
      <c r="D30" s="871" t="s">
        <v>13939</v>
      </c>
      <c r="E30" s="871">
        <f>SUM(E25:E29)</f>
        <v>5</v>
      </c>
      <c r="F30" s="871">
        <f>SUM(F25:F29)</f>
        <v>5</v>
      </c>
      <c r="G30" s="871">
        <f t="shared" si="0"/>
        <v>0</v>
      </c>
      <c r="H30" s="878"/>
      <c r="I30" s="877"/>
      <c r="J30" s="1016"/>
      <c r="K30" s="1017"/>
      <c r="L30" s="1013"/>
      <c r="M30" s="1013"/>
      <c r="N30" s="1013"/>
      <c r="O30" s="1013"/>
      <c r="P30" s="1013"/>
      <c r="Q30" s="1013"/>
      <c r="R30" s="1013"/>
      <c r="S30" s="1013"/>
      <c r="T30" s="1013"/>
      <c r="U30" s="1013"/>
      <c r="V30" s="1013"/>
    </row>
    <row r="31" spans="2:27" ht="17.5" thickTop="1">
      <c r="B31" s="888"/>
      <c r="C31" s="2447" t="s">
        <v>14687</v>
      </c>
      <c r="D31" s="875" t="s">
        <v>4234</v>
      </c>
      <c r="E31" s="875">
        <v>1</v>
      </c>
      <c r="F31" s="875">
        <f>各站員工名單!X86</f>
        <v>1</v>
      </c>
      <c r="G31" s="875">
        <f t="shared" si="0"/>
        <v>0</v>
      </c>
      <c r="H31" s="878"/>
      <c r="I31" s="877"/>
      <c r="J31" s="1000"/>
      <c r="K31" s="1001"/>
      <c r="L31" s="867" t="s">
        <v>8730</v>
      </c>
      <c r="W31" s="866"/>
      <c r="X31" s="866"/>
      <c r="Y31" s="866"/>
      <c r="Z31" s="866"/>
      <c r="AA31" s="866"/>
    </row>
    <row r="32" spans="2:27" s="1009" customFormat="1" ht="17.5" thickBot="1">
      <c r="B32" s="1010"/>
      <c r="C32" s="2448"/>
      <c r="D32" s="871" t="s">
        <v>13939</v>
      </c>
      <c r="E32" s="871">
        <f>E31</f>
        <v>1</v>
      </c>
      <c r="F32" s="871">
        <f>F31</f>
        <v>1</v>
      </c>
      <c r="G32" s="871">
        <f t="shared" ref="G32:G51" si="1">E32-F32</f>
        <v>0</v>
      </c>
      <c r="H32" s="871"/>
      <c r="I32" s="870"/>
      <c r="J32" s="1011"/>
      <c r="K32" s="1012"/>
      <c r="L32" s="1013"/>
      <c r="M32" s="1013"/>
      <c r="N32" s="1013"/>
      <c r="O32" s="1013"/>
      <c r="P32" s="1013"/>
      <c r="Q32" s="1013"/>
      <c r="R32" s="1013"/>
      <c r="S32" s="1013"/>
      <c r="T32" s="1013"/>
      <c r="U32" s="1013"/>
      <c r="V32" s="1013"/>
    </row>
    <row r="33" spans="2:27" ht="17.5" thickTop="1">
      <c r="B33" s="888"/>
      <c r="C33" s="2449" t="s">
        <v>14688</v>
      </c>
      <c r="D33" s="879" t="s">
        <v>14689</v>
      </c>
      <c r="E33" s="879">
        <v>0</v>
      </c>
      <c r="F33" s="879">
        <f>各站員工名單!X87</f>
        <v>0</v>
      </c>
      <c r="G33" s="879">
        <f t="shared" si="1"/>
        <v>0</v>
      </c>
      <c r="H33" s="878"/>
      <c r="I33" s="877"/>
      <c r="J33" s="1000"/>
      <c r="K33" s="1001"/>
      <c r="W33" s="866"/>
      <c r="X33" s="866"/>
      <c r="Y33" s="866"/>
      <c r="Z33" s="866"/>
      <c r="AA33" s="866"/>
    </row>
    <row r="34" spans="2:27">
      <c r="B34" s="888"/>
      <c r="C34" s="2449"/>
      <c r="D34" s="879" t="s">
        <v>1196</v>
      </c>
      <c r="E34" s="879">
        <v>3</v>
      </c>
      <c r="F34" s="879">
        <f>各站員工名單!X88</f>
        <v>4</v>
      </c>
      <c r="G34" s="879">
        <f t="shared" si="1"/>
        <v>-1</v>
      </c>
      <c r="H34" s="878"/>
      <c r="I34" s="877"/>
      <c r="J34" s="1000"/>
      <c r="K34" s="1001"/>
      <c r="L34" s="867" t="s">
        <v>10848</v>
      </c>
      <c r="M34" s="867" t="s">
        <v>14072</v>
      </c>
      <c r="W34" s="866"/>
      <c r="X34" s="866"/>
      <c r="Y34" s="866"/>
      <c r="Z34" s="866"/>
      <c r="AA34" s="866"/>
    </row>
    <row r="35" spans="2:27">
      <c r="B35" s="888"/>
      <c r="C35" s="2449"/>
      <c r="D35" s="879" t="s">
        <v>2285</v>
      </c>
      <c r="E35" s="879">
        <v>2</v>
      </c>
      <c r="F35" s="879">
        <f>各站員工名單!X89</f>
        <v>2</v>
      </c>
      <c r="G35" s="879">
        <f t="shared" si="1"/>
        <v>0</v>
      </c>
      <c r="H35" s="878"/>
      <c r="I35" s="877"/>
      <c r="J35" s="1000"/>
      <c r="K35" s="1001"/>
      <c r="L35" s="867" t="s">
        <v>13612</v>
      </c>
      <c r="W35" s="866"/>
      <c r="X35" s="866"/>
      <c r="Y35" s="866"/>
      <c r="Z35" s="866"/>
      <c r="AA35" s="866"/>
    </row>
    <row r="36" spans="2:27">
      <c r="B36" s="888"/>
      <c r="C36" s="2449"/>
      <c r="D36" s="879" t="s">
        <v>13918</v>
      </c>
      <c r="E36" s="879">
        <v>1</v>
      </c>
      <c r="F36" s="879">
        <f>各站員工名單!X90</f>
        <v>1</v>
      </c>
      <c r="G36" s="879">
        <f t="shared" si="1"/>
        <v>0</v>
      </c>
      <c r="H36" s="878"/>
      <c r="I36" s="877"/>
      <c r="J36" s="1000"/>
      <c r="K36" s="1001"/>
      <c r="L36" s="867" t="s">
        <v>6912</v>
      </c>
      <c r="W36" s="866"/>
      <c r="X36" s="866"/>
      <c r="Y36" s="866"/>
      <c r="Z36" s="866"/>
      <c r="AA36" s="866"/>
    </row>
    <row r="37" spans="2:27">
      <c r="B37" s="888"/>
      <c r="C37" s="2449"/>
      <c r="D37" s="879" t="s">
        <v>14673</v>
      </c>
      <c r="E37" s="879">
        <v>6</v>
      </c>
      <c r="F37" s="879">
        <f>各站員工名單!X91</f>
        <v>5</v>
      </c>
      <c r="G37" s="879">
        <f t="shared" si="1"/>
        <v>1</v>
      </c>
      <c r="H37" s="878"/>
      <c r="I37" s="877"/>
      <c r="J37" s="1000"/>
      <c r="K37" s="1001"/>
      <c r="L37" s="867" t="s">
        <v>4887</v>
      </c>
      <c r="M37" s="867" t="s">
        <v>14056</v>
      </c>
      <c r="N37" s="867" t="s">
        <v>14055</v>
      </c>
      <c r="O37" s="867" t="s">
        <v>14150</v>
      </c>
      <c r="P37" s="866"/>
      <c r="W37" s="866"/>
      <c r="X37" s="866"/>
      <c r="Y37" s="866"/>
      <c r="Z37" s="866"/>
      <c r="AA37" s="866"/>
    </row>
    <row r="38" spans="2:27">
      <c r="B38" s="888"/>
      <c r="C38" s="2449"/>
      <c r="D38" s="879" t="s">
        <v>14674</v>
      </c>
      <c r="E38" s="879">
        <v>2</v>
      </c>
      <c r="F38" s="879">
        <f>各站員工名單!X92+各站員工名單!X93</f>
        <v>1</v>
      </c>
      <c r="G38" s="879">
        <f t="shared" si="1"/>
        <v>1</v>
      </c>
      <c r="H38" s="878"/>
      <c r="I38" s="877"/>
      <c r="J38" s="1000"/>
      <c r="K38" s="1001"/>
      <c r="L38" s="867" t="s">
        <v>13300</v>
      </c>
      <c r="W38" s="866"/>
      <c r="X38" s="866"/>
      <c r="Y38" s="866"/>
      <c r="Z38" s="866"/>
      <c r="AA38" s="866"/>
    </row>
    <row r="39" spans="2:27">
      <c r="B39" s="888"/>
      <c r="C39" s="2449"/>
      <c r="D39" s="879" t="s">
        <v>6406</v>
      </c>
      <c r="E39" s="879">
        <v>0</v>
      </c>
      <c r="F39" s="879">
        <f>各站員工名單!X94</f>
        <v>0</v>
      </c>
      <c r="G39" s="879">
        <f t="shared" si="1"/>
        <v>0</v>
      </c>
      <c r="H39" s="878"/>
      <c r="I39" s="877"/>
      <c r="J39" s="1000"/>
      <c r="K39" s="1001"/>
      <c r="W39" s="866"/>
      <c r="X39" s="866"/>
      <c r="Y39" s="866"/>
      <c r="Z39" s="866"/>
      <c r="AA39" s="866"/>
    </row>
    <row r="40" spans="2:27">
      <c r="B40" s="888"/>
      <c r="C40" s="2449"/>
      <c r="D40" s="879" t="s">
        <v>14682</v>
      </c>
      <c r="E40" s="879">
        <v>1</v>
      </c>
      <c r="F40" s="879">
        <f>各站員工名單!X95</f>
        <v>0</v>
      </c>
      <c r="G40" s="879">
        <f t="shared" si="1"/>
        <v>1</v>
      </c>
      <c r="H40" s="878"/>
      <c r="I40" s="877"/>
      <c r="J40" s="1000"/>
      <c r="K40" s="1001"/>
      <c r="W40" s="866"/>
      <c r="X40" s="866"/>
      <c r="Y40" s="866"/>
      <c r="Z40" s="866"/>
      <c r="AA40" s="866"/>
    </row>
    <row r="41" spans="2:27">
      <c r="B41" s="888"/>
      <c r="C41" s="2449"/>
      <c r="D41" s="879" t="s">
        <v>2</v>
      </c>
      <c r="E41" s="879">
        <v>1</v>
      </c>
      <c r="F41" s="879">
        <f>各站員工名單!X96</f>
        <v>1</v>
      </c>
      <c r="G41" s="879">
        <f t="shared" si="1"/>
        <v>0</v>
      </c>
      <c r="H41" s="878"/>
      <c r="I41" s="877"/>
      <c r="J41" s="1000"/>
      <c r="K41" s="1001"/>
      <c r="L41" s="867" t="s">
        <v>12037</v>
      </c>
      <c r="W41" s="866"/>
      <c r="X41" s="866"/>
      <c r="Y41" s="866"/>
      <c r="Z41" s="866"/>
      <c r="AA41" s="866"/>
    </row>
    <row r="42" spans="2:27" s="1009" customFormat="1" ht="17.5" thickBot="1">
      <c r="B42" s="1010"/>
      <c r="C42" s="2448"/>
      <c r="D42" s="871" t="s">
        <v>13939</v>
      </c>
      <c r="E42" s="871">
        <f>SUM(E33:E41)</f>
        <v>16</v>
      </c>
      <c r="F42" s="871">
        <f>SUM(F33:F41)</f>
        <v>14</v>
      </c>
      <c r="G42" s="871">
        <f t="shared" si="1"/>
        <v>2</v>
      </c>
      <c r="H42" s="878"/>
      <c r="I42" s="877"/>
      <c r="J42" s="1016"/>
      <c r="K42" s="1017"/>
      <c r="L42" s="1013"/>
      <c r="M42" s="1013"/>
      <c r="N42" s="1013"/>
      <c r="O42" s="1013"/>
      <c r="P42" s="1013"/>
      <c r="Q42" s="1013"/>
      <c r="R42" s="1013"/>
      <c r="S42" s="1013"/>
      <c r="T42" s="1013"/>
      <c r="U42" s="1013"/>
      <c r="V42" s="1013"/>
    </row>
    <row r="43" spans="2:27" ht="17.5" thickTop="1">
      <c r="B43" s="888"/>
      <c r="C43" s="2447" t="s">
        <v>14054</v>
      </c>
      <c r="D43" s="874" t="s">
        <v>11</v>
      </c>
      <c r="E43" s="874">
        <v>5</v>
      </c>
      <c r="F43" s="874">
        <f>各站員工名單!X98</f>
        <v>4</v>
      </c>
      <c r="G43" s="874">
        <f t="shared" si="1"/>
        <v>1</v>
      </c>
      <c r="H43" s="878"/>
      <c r="I43" s="877"/>
      <c r="J43" s="1000"/>
      <c r="K43" s="1001"/>
      <c r="L43" s="867" t="s">
        <v>11547</v>
      </c>
      <c r="M43" s="867" t="s">
        <v>14026</v>
      </c>
      <c r="W43" s="866"/>
      <c r="X43" s="866"/>
      <c r="Y43" s="866"/>
      <c r="Z43" s="866"/>
      <c r="AA43" s="866"/>
    </row>
    <row r="44" spans="2:27" s="1009" customFormat="1" ht="17.5" thickBot="1">
      <c r="B44" s="1010"/>
      <c r="C44" s="2448"/>
      <c r="D44" s="871" t="s">
        <v>13939</v>
      </c>
      <c r="E44" s="871">
        <f>SUM(E43:E43)</f>
        <v>5</v>
      </c>
      <c r="F44" s="871">
        <f>SUM(F43:F43)</f>
        <v>4</v>
      </c>
      <c r="G44" s="871">
        <f t="shared" si="1"/>
        <v>1</v>
      </c>
      <c r="H44" s="878"/>
      <c r="I44" s="877"/>
      <c r="J44" s="1016"/>
      <c r="K44" s="1017"/>
      <c r="L44" s="1013"/>
      <c r="M44" s="1013"/>
      <c r="N44" s="1013"/>
      <c r="O44" s="1013"/>
      <c r="P44" s="1013"/>
      <c r="Q44" s="1013"/>
      <c r="R44" s="1013"/>
      <c r="S44" s="1013"/>
      <c r="T44" s="1013"/>
      <c r="U44" s="1013"/>
      <c r="V44" s="1013"/>
    </row>
    <row r="45" spans="2:27" ht="17.5" thickTop="1">
      <c r="B45" s="888"/>
      <c r="C45" s="2447" t="s">
        <v>14062</v>
      </c>
      <c r="D45" s="874" t="s">
        <v>20</v>
      </c>
      <c r="E45" s="874">
        <v>1</v>
      </c>
      <c r="F45" s="874" t="e">
        <f>各站員工名單!#REF!</f>
        <v>#REF!</v>
      </c>
      <c r="G45" s="874" t="e">
        <f t="shared" si="1"/>
        <v>#REF!</v>
      </c>
      <c r="H45" s="878"/>
      <c r="I45" s="877"/>
      <c r="J45" s="1000"/>
      <c r="K45" s="1001"/>
      <c r="W45" s="866"/>
      <c r="X45" s="866"/>
      <c r="Y45" s="866"/>
      <c r="Z45" s="866"/>
      <c r="AA45" s="866"/>
    </row>
    <row r="46" spans="2:27">
      <c r="B46" s="888"/>
      <c r="C46" s="2449"/>
      <c r="D46" s="879" t="s">
        <v>1073</v>
      </c>
      <c r="E46" s="879">
        <v>1</v>
      </c>
      <c r="F46" s="879" t="e">
        <f>各站員工名單!#REF!</f>
        <v>#REF!</v>
      </c>
      <c r="G46" s="879" t="e">
        <f t="shared" si="1"/>
        <v>#REF!</v>
      </c>
      <c r="H46" s="878"/>
      <c r="I46" s="877"/>
      <c r="J46" s="1000"/>
      <c r="K46" s="1001"/>
      <c r="W46" s="866"/>
      <c r="X46" s="866"/>
      <c r="Y46" s="866"/>
      <c r="Z46" s="866"/>
      <c r="AA46" s="866"/>
    </row>
    <row r="47" spans="2:27">
      <c r="B47" s="888"/>
      <c r="C47" s="2449"/>
      <c r="D47" s="879" t="s">
        <v>5528</v>
      </c>
      <c r="E47" s="879">
        <v>2</v>
      </c>
      <c r="F47" s="879" t="e">
        <f>各站員工名單!#REF!</f>
        <v>#REF!</v>
      </c>
      <c r="G47" s="879" t="e">
        <f t="shared" si="1"/>
        <v>#REF!</v>
      </c>
      <c r="H47" s="878"/>
      <c r="I47" s="877"/>
      <c r="J47" s="1000"/>
      <c r="K47" s="1001"/>
      <c r="L47" s="867" t="s">
        <v>8333</v>
      </c>
      <c r="W47" s="866"/>
      <c r="X47" s="866"/>
      <c r="Y47" s="866"/>
      <c r="Z47" s="866"/>
      <c r="AA47" s="866"/>
    </row>
    <row r="48" spans="2:27">
      <c r="B48" s="888"/>
      <c r="C48" s="2449"/>
      <c r="D48" s="879" t="s">
        <v>4934</v>
      </c>
      <c r="E48" s="879">
        <v>2</v>
      </c>
      <c r="F48" s="879" t="e">
        <f>各站員工名單!#REF!</f>
        <v>#REF!</v>
      </c>
      <c r="G48" s="879" t="e">
        <f t="shared" si="1"/>
        <v>#REF!</v>
      </c>
      <c r="H48" s="878"/>
      <c r="I48" s="877"/>
      <c r="J48" s="1000"/>
      <c r="K48" s="1001"/>
      <c r="L48" s="867" t="s">
        <v>13103</v>
      </c>
      <c r="W48" s="866"/>
      <c r="X48" s="866"/>
      <c r="Y48" s="866"/>
      <c r="Z48" s="866"/>
      <c r="AA48" s="866"/>
    </row>
    <row r="49" spans="2:27">
      <c r="B49" s="888"/>
      <c r="C49" s="2449"/>
      <c r="D49" s="879" t="s">
        <v>13924</v>
      </c>
      <c r="E49" s="879">
        <v>7</v>
      </c>
      <c r="F49" s="879" t="e">
        <f>各站員工名單!#REF!</f>
        <v>#REF!</v>
      </c>
      <c r="G49" s="879" t="e">
        <f t="shared" si="1"/>
        <v>#REF!</v>
      </c>
      <c r="H49" s="878"/>
      <c r="I49" s="877"/>
      <c r="J49" s="1000"/>
      <c r="K49" s="1001"/>
      <c r="W49" s="866"/>
      <c r="X49" s="866"/>
      <c r="Y49" s="866"/>
      <c r="Z49" s="866"/>
      <c r="AA49" s="866"/>
    </row>
    <row r="50" spans="2:27">
      <c r="B50" s="888"/>
      <c r="C50" s="2449"/>
      <c r="D50" s="879" t="s">
        <v>13885</v>
      </c>
      <c r="E50" s="879">
        <v>14</v>
      </c>
      <c r="F50" s="879" t="e">
        <f>各站員工名單!#REF!+各站員工名單!#REF!</f>
        <v>#REF!</v>
      </c>
      <c r="G50" s="879" t="e">
        <f t="shared" si="1"/>
        <v>#REF!</v>
      </c>
      <c r="H50" s="878"/>
      <c r="I50" s="877"/>
      <c r="J50" s="1000"/>
      <c r="K50" s="1001"/>
      <c r="L50" s="866"/>
      <c r="M50" s="866"/>
      <c r="W50" s="866"/>
      <c r="X50" s="866"/>
      <c r="Y50" s="866"/>
      <c r="Z50" s="866"/>
      <c r="AA50" s="866"/>
    </row>
    <row r="51" spans="2:27" s="1009" customFormat="1" ht="17.5" thickBot="1">
      <c r="B51" s="1010"/>
      <c r="C51" s="2448"/>
      <c r="D51" s="871" t="s">
        <v>13939</v>
      </c>
      <c r="E51" s="871">
        <f>SUM(E45:E50)</f>
        <v>27</v>
      </c>
      <c r="F51" s="871" t="e">
        <f>SUM(F45:F50)</f>
        <v>#REF!</v>
      </c>
      <c r="G51" s="871" t="e">
        <f t="shared" si="1"/>
        <v>#REF!</v>
      </c>
      <c r="H51" s="878"/>
      <c r="I51" s="877"/>
      <c r="J51" s="1016"/>
      <c r="K51" s="1017"/>
      <c r="L51" s="1013"/>
      <c r="M51" s="1013"/>
      <c r="N51" s="1013"/>
      <c r="O51" s="1013"/>
      <c r="P51" s="1013"/>
      <c r="Q51" s="1013"/>
      <c r="R51" s="1013"/>
      <c r="S51" s="1013"/>
      <c r="T51" s="1013"/>
      <c r="U51" s="1013"/>
      <c r="V51" s="1013"/>
    </row>
    <row r="52" spans="2:27" ht="17.5" thickTop="1">
      <c r="B52" s="888"/>
      <c r="C52" s="2447" t="s">
        <v>14690</v>
      </c>
      <c r="D52" s="875" t="s">
        <v>4234</v>
      </c>
      <c r="E52" s="875">
        <v>1</v>
      </c>
      <c r="F52" s="875">
        <f>各站員工名單!X100</f>
        <v>0</v>
      </c>
      <c r="G52" s="875">
        <f>E52-F52</f>
        <v>1</v>
      </c>
      <c r="H52" s="878"/>
      <c r="I52" s="877"/>
      <c r="J52" s="1000"/>
      <c r="K52" s="1001"/>
      <c r="L52" s="867" t="s">
        <v>14691</v>
      </c>
      <c r="W52" s="866"/>
      <c r="X52" s="866"/>
      <c r="Y52" s="866"/>
      <c r="Z52" s="866"/>
      <c r="AA52" s="866"/>
    </row>
    <row r="53" spans="2:27" s="1009" customFormat="1" ht="17.5" thickBot="1">
      <c r="B53" s="1010"/>
      <c r="C53" s="2448"/>
      <c r="D53" s="871" t="s">
        <v>13939</v>
      </c>
      <c r="E53" s="871">
        <f>E52</f>
        <v>1</v>
      </c>
      <c r="F53" s="871">
        <f>F52</f>
        <v>0</v>
      </c>
      <c r="G53" s="871">
        <f t="shared" ref="G53:G66" si="2">E53-F53</f>
        <v>1</v>
      </c>
      <c r="H53" s="871"/>
      <c r="I53" s="870"/>
      <c r="J53" s="1011"/>
      <c r="K53" s="1012"/>
      <c r="L53" s="1013"/>
      <c r="M53" s="1013"/>
      <c r="N53" s="1013"/>
      <c r="O53" s="1013"/>
      <c r="P53" s="1013"/>
      <c r="Q53" s="1013"/>
      <c r="R53" s="1013"/>
      <c r="S53" s="1013"/>
      <c r="T53" s="1013"/>
      <c r="U53" s="1013"/>
      <c r="V53" s="1013"/>
    </row>
    <row r="54" spans="2:27" ht="17.5" thickTop="1">
      <c r="B54" s="888"/>
      <c r="C54" s="2447" t="s">
        <v>14052</v>
      </c>
      <c r="D54" s="874" t="s">
        <v>14692</v>
      </c>
      <c r="E54" s="874">
        <v>1</v>
      </c>
      <c r="F54" s="874">
        <f>各站員工名單!X105</f>
        <v>0</v>
      </c>
      <c r="G54" s="874">
        <f t="shared" si="2"/>
        <v>1</v>
      </c>
      <c r="H54" s="878"/>
      <c r="I54" s="877"/>
      <c r="J54" s="1000"/>
      <c r="K54" s="1001"/>
      <c r="L54" s="867" t="s">
        <v>2246</v>
      </c>
      <c r="W54" s="866"/>
      <c r="X54" s="866"/>
      <c r="Y54" s="866"/>
      <c r="Z54" s="866"/>
      <c r="AA54" s="866"/>
    </row>
    <row r="55" spans="2:27">
      <c r="B55" s="888"/>
      <c r="C55" s="2449"/>
      <c r="D55" s="879" t="s">
        <v>663</v>
      </c>
      <c r="E55" s="879">
        <v>1</v>
      </c>
      <c r="F55" s="879">
        <f>各站員工名單!X106</f>
        <v>0</v>
      </c>
      <c r="G55" s="879">
        <f t="shared" si="2"/>
        <v>1</v>
      </c>
      <c r="H55" s="878"/>
      <c r="I55" s="877"/>
      <c r="J55" s="1000"/>
      <c r="K55" s="1001"/>
      <c r="L55" s="867" t="s">
        <v>12724</v>
      </c>
      <c r="W55" s="866"/>
      <c r="X55" s="866"/>
      <c r="Y55" s="866"/>
      <c r="Z55" s="866"/>
      <c r="AA55" s="866"/>
    </row>
    <row r="56" spans="2:27">
      <c r="B56" s="888"/>
      <c r="C56" s="2449"/>
      <c r="D56" s="879" t="s">
        <v>5528</v>
      </c>
      <c r="E56" s="879">
        <v>1</v>
      </c>
      <c r="F56" s="879">
        <f>各站員工名單!X108</f>
        <v>1</v>
      </c>
      <c r="G56" s="879">
        <f t="shared" si="2"/>
        <v>0</v>
      </c>
      <c r="H56" s="878"/>
      <c r="I56" s="877"/>
      <c r="J56" s="1000"/>
      <c r="K56" s="1001"/>
      <c r="L56" s="867" t="s">
        <v>6216</v>
      </c>
      <c r="W56" s="866"/>
      <c r="X56" s="866"/>
      <c r="Y56" s="866"/>
      <c r="Z56" s="866"/>
      <c r="AA56" s="866"/>
    </row>
    <row r="57" spans="2:27">
      <c r="B57" s="888"/>
      <c r="C57" s="2449"/>
      <c r="D57" s="879" t="s">
        <v>6406</v>
      </c>
      <c r="E57" s="879">
        <v>1</v>
      </c>
      <c r="F57" s="879">
        <f>各站員工名單!X110</f>
        <v>0</v>
      </c>
      <c r="G57" s="879">
        <f t="shared" si="2"/>
        <v>1</v>
      </c>
      <c r="H57" s="878"/>
      <c r="I57" s="877"/>
      <c r="J57" s="1000"/>
      <c r="K57" s="1001"/>
      <c r="W57" s="866"/>
      <c r="X57" s="866"/>
      <c r="Y57" s="866"/>
      <c r="Z57" s="866"/>
      <c r="AA57" s="866"/>
    </row>
    <row r="58" spans="2:27">
      <c r="B58" s="888"/>
      <c r="C58" s="2449"/>
      <c r="D58" s="879" t="s">
        <v>4934</v>
      </c>
      <c r="E58" s="879">
        <v>2</v>
      </c>
      <c r="F58" s="879">
        <f>各站員工名單!X109</f>
        <v>3</v>
      </c>
      <c r="G58" s="879">
        <f t="shared" si="2"/>
        <v>-1</v>
      </c>
      <c r="H58" s="878"/>
      <c r="I58" s="877"/>
      <c r="J58" s="1000"/>
      <c r="K58" s="1001"/>
      <c r="L58" s="867" t="s">
        <v>13911</v>
      </c>
      <c r="M58" s="867" t="s">
        <v>14051</v>
      </c>
      <c r="W58" s="866"/>
      <c r="X58" s="866"/>
      <c r="Y58" s="866"/>
      <c r="Z58" s="866"/>
      <c r="AA58" s="866"/>
    </row>
    <row r="59" spans="2:27">
      <c r="B59" s="888"/>
      <c r="C59" s="2449"/>
      <c r="D59" s="879" t="s">
        <v>11</v>
      </c>
      <c r="E59" s="879">
        <v>10</v>
      </c>
      <c r="F59" s="879">
        <f>各站員工名單!X111+各站員工名單!X112</f>
        <v>12</v>
      </c>
      <c r="G59" s="879">
        <f t="shared" si="2"/>
        <v>-2</v>
      </c>
      <c r="H59" s="878"/>
      <c r="I59" s="877"/>
      <c r="J59" s="1000"/>
      <c r="K59" s="1001"/>
      <c r="L59" s="867" t="s">
        <v>8090</v>
      </c>
      <c r="M59" s="867" t="s">
        <v>14050</v>
      </c>
      <c r="N59" s="867" t="s">
        <v>14049</v>
      </c>
      <c r="O59" s="867" t="s">
        <v>14048</v>
      </c>
      <c r="P59" s="867" t="s">
        <v>14047</v>
      </c>
      <c r="Q59" s="867" t="s">
        <v>14046</v>
      </c>
      <c r="R59" s="867" t="s">
        <v>14045</v>
      </c>
      <c r="S59" s="867" t="s">
        <v>14044</v>
      </c>
      <c r="T59" s="867" t="s">
        <v>14043</v>
      </c>
      <c r="U59" s="867" t="s">
        <v>14042</v>
      </c>
      <c r="V59" s="867" t="s">
        <v>14053</v>
      </c>
      <c r="W59" s="867" t="s">
        <v>5217</v>
      </c>
      <c r="X59" s="867" t="s">
        <v>14061</v>
      </c>
      <c r="Y59" s="866"/>
      <c r="Z59" s="866"/>
      <c r="AA59" s="866"/>
    </row>
    <row r="60" spans="2:27" s="1009" customFormat="1" ht="17.5" thickBot="1">
      <c r="B60" s="1010"/>
      <c r="C60" s="2448"/>
      <c r="D60" s="871" t="s">
        <v>13939</v>
      </c>
      <c r="E60" s="871">
        <f>SUM(E54:E59)</f>
        <v>16</v>
      </c>
      <c r="F60" s="871">
        <f>SUM(F54:F59)</f>
        <v>16</v>
      </c>
      <c r="G60" s="871">
        <f t="shared" si="2"/>
        <v>0</v>
      </c>
      <c r="H60" s="878"/>
      <c r="I60" s="877"/>
      <c r="J60" s="1016"/>
      <c r="K60" s="1017"/>
      <c r="L60" s="1013"/>
      <c r="M60" s="1013"/>
      <c r="N60" s="1013"/>
      <c r="O60" s="1013"/>
      <c r="P60" s="1013"/>
      <c r="Q60" s="1013"/>
      <c r="R60" s="1013"/>
      <c r="S60" s="1013"/>
      <c r="T60" s="1013"/>
      <c r="U60" s="1013"/>
      <c r="V60" s="1013"/>
    </row>
    <row r="61" spans="2:27" ht="17.5" thickTop="1">
      <c r="B61" s="888"/>
      <c r="C61" s="2447" t="s">
        <v>14041</v>
      </c>
      <c r="D61" s="874" t="s">
        <v>20</v>
      </c>
      <c r="E61" s="874">
        <v>0</v>
      </c>
      <c r="F61" s="874">
        <f>各站員工名單!X113</f>
        <v>0</v>
      </c>
      <c r="G61" s="874">
        <f t="shared" si="2"/>
        <v>0</v>
      </c>
      <c r="H61" s="878"/>
      <c r="I61" s="877"/>
      <c r="J61" s="1000"/>
      <c r="K61" s="1001"/>
      <c r="W61" s="866"/>
      <c r="X61" s="866"/>
      <c r="Y61" s="866"/>
      <c r="Z61" s="866"/>
      <c r="AA61" s="866"/>
    </row>
    <row r="62" spans="2:27">
      <c r="B62" s="888"/>
      <c r="C62" s="2449"/>
      <c r="D62" s="879" t="s">
        <v>652</v>
      </c>
      <c r="E62" s="879">
        <v>1</v>
      </c>
      <c r="F62" s="879">
        <f>各站員工名單!X114</f>
        <v>2</v>
      </c>
      <c r="G62" s="879">
        <f t="shared" si="2"/>
        <v>-1</v>
      </c>
      <c r="H62" s="878"/>
      <c r="I62" s="877"/>
      <c r="J62" s="1000"/>
      <c r="K62" s="1001"/>
      <c r="L62" s="867" t="s">
        <v>13899</v>
      </c>
      <c r="W62" s="866"/>
      <c r="X62" s="866"/>
      <c r="Y62" s="866"/>
      <c r="Z62" s="866"/>
      <c r="AA62" s="866"/>
    </row>
    <row r="63" spans="2:27">
      <c r="B63" s="888"/>
      <c r="C63" s="2449"/>
      <c r="D63" s="879" t="s">
        <v>4934</v>
      </c>
      <c r="E63" s="879">
        <v>3</v>
      </c>
      <c r="F63" s="879">
        <f>各站員工名單!X115</f>
        <v>2</v>
      </c>
      <c r="G63" s="879">
        <f t="shared" si="2"/>
        <v>1</v>
      </c>
      <c r="H63" s="878"/>
      <c r="I63" s="877"/>
      <c r="J63" s="1000"/>
      <c r="K63" s="1001"/>
      <c r="L63" s="867" t="s">
        <v>13897</v>
      </c>
      <c r="M63" s="867" t="s">
        <v>14040</v>
      </c>
      <c r="N63" s="867" t="s">
        <v>14039</v>
      </c>
      <c r="W63" s="866"/>
      <c r="X63" s="866"/>
      <c r="Y63" s="866"/>
      <c r="Z63" s="866"/>
      <c r="AA63" s="866"/>
    </row>
    <row r="64" spans="2:27">
      <c r="B64" s="888"/>
      <c r="C64" s="2449"/>
      <c r="D64" s="879" t="s">
        <v>14675</v>
      </c>
      <c r="E64" s="879">
        <v>6</v>
      </c>
      <c r="F64" s="879">
        <f>各站員工名單!X116</f>
        <v>4</v>
      </c>
      <c r="G64" s="879">
        <f t="shared" si="2"/>
        <v>2</v>
      </c>
      <c r="H64" s="878"/>
      <c r="I64" s="877"/>
      <c r="J64" s="1000"/>
      <c r="K64" s="1001"/>
      <c r="L64" s="867" t="s">
        <v>13893</v>
      </c>
      <c r="M64" s="867" t="s">
        <v>14038</v>
      </c>
      <c r="N64" s="867" t="s">
        <v>14037</v>
      </c>
      <c r="O64" s="867" t="s">
        <v>14036</v>
      </c>
      <c r="P64" s="867" t="s">
        <v>14035</v>
      </c>
      <c r="W64" s="866"/>
      <c r="X64" s="866"/>
      <c r="Y64" s="866"/>
      <c r="Z64" s="866"/>
      <c r="AA64" s="866"/>
    </row>
    <row r="65" spans="2:27">
      <c r="B65" s="888"/>
      <c r="C65" s="2449"/>
      <c r="D65" s="879" t="s">
        <v>14676</v>
      </c>
      <c r="E65" s="879">
        <v>1</v>
      </c>
      <c r="F65" s="879">
        <f>各站員工名單!X117</f>
        <v>1</v>
      </c>
      <c r="G65" s="879">
        <f t="shared" si="2"/>
        <v>0</v>
      </c>
      <c r="H65" s="878"/>
      <c r="I65" s="877"/>
      <c r="J65" s="1000"/>
      <c r="K65" s="1001"/>
      <c r="L65" s="867" t="s">
        <v>6392</v>
      </c>
      <c r="W65" s="866"/>
      <c r="X65" s="866"/>
      <c r="Y65" s="866"/>
      <c r="Z65" s="866"/>
      <c r="AA65" s="866"/>
    </row>
    <row r="66" spans="2:27" s="1009" customFormat="1" ht="17.5" thickBot="1">
      <c r="B66" s="1010"/>
      <c r="C66" s="2448"/>
      <c r="D66" s="871" t="s">
        <v>13939</v>
      </c>
      <c r="E66" s="871">
        <f>SUM(E61:E65)</f>
        <v>11</v>
      </c>
      <c r="F66" s="871">
        <f>SUM(F61:F65)</f>
        <v>9</v>
      </c>
      <c r="G66" s="871">
        <f t="shared" si="2"/>
        <v>2</v>
      </c>
      <c r="H66" s="878"/>
      <c r="I66" s="877"/>
      <c r="J66" s="1016"/>
      <c r="K66" s="1017"/>
      <c r="L66" s="1013"/>
      <c r="M66" s="1013"/>
      <c r="N66" s="1013"/>
      <c r="O66" s="1013"/>
      <c r="P66" s="1013"/>
      <c r="Q66" s="1013"/>
      <c r="R66" s="1013"/>
      <c r="S66" s="1013"/>
      <c r="T66" s="1013"/>
      <c r="U66" s="1013"/>
      <c r="V66" s="1013"/>
    </row>
    <row r="67" spans="2:27" ht="17.5" thickTop="1">
      <c r="B67" s="888"/>
      <c r="C67" s="2447" t="s">
        <v>14071</v>
      </c>
      <c r="D67" s="874" t="s">
        <v>20</v>
      </c>
      <c r="E67" s="874">
        <v>0</v>
      </c>
      <c r="F67" s="874">
        <f>各站員工名單!X101</f>
        <v>0</v>
      </c>
      <c r="G67" s="874">
        <f t="shared" ref="G67:G76" si="3">E67-F67</f>
        <v>0</v>
      </c>
      <c r="H67" s="878"/>
      <c r="I67" s="877"/>
      <c r="J67" s="1000"/>
      <c r="K67" s="1001"/>
      <c r="W67" s="866"/>
      <c r="X67" s="866"/>
      <c r="Y67" s="866"/>
      <c r="Z67" s="866"/>
      <c r="AA67" s="866"/>
    </row>
    <row r="68" spans="2:27">
      <c r="B68" s="888"/>
      <c r="C68" s="2449"/>
      <c r="D68" s="879" t="s">
        <v>5528</v>
      </c>
      <c r="E68" s="879">
        <v>1</v>
      </c>
      <c r="F68" s="879">
        <f>各站員工名單!X102</f>
        <v>1</v>
      </c>
      <c r="G68" s="879">
        <f t="shared" si="3"/>
        <v>0</v>
      </c>
      <c r="H68" s="878"/>
      <c r="I68" s="877"/>
      <c r="J68" s="1000"/>
      <c r="K68" s="1001"/>
      <c r="L68" s="867" t="s">
        <v>1885</v>
      </c>
      <c r="W68" s="866"/>
      <c r="X68" s="866"/>
      <c r="Y68" s="866"/>
      <c r="Z68" s="866"/>
      <c r="AA68" s="866"/>
    </row>
    <row r="69" spans="2:27">
      <c r="B69" s="888"/>
      <c r="C69" s="2449"/>
      <c r="D69" s="879" t="s">
        <v>4934</v>
      </c>
      <c r="E69" s="879">
        <v>1</v>
      </c>
      <c r="F69" s="879">
        <f>各站員工名單!X103</f>
        <v>1</v>
      </c>
      <c r="G69" s="879">
        <f t="shared" si="3"/>
        <v>0</v>
      </c>
      <c r="H69" s="878"/>
      <c r="I69" s="877"/>
      <c r="J69" s="1000"/>
      <c r="K69" s="1001"/>
      <c r="L69" s="867" t="s">
        <v>1741</v>
      </c>
      <c r="W69" s="866"/>
      <c r="X69" s="866"/>
      <c r="Y69" s="866"/>
      <c r="Z69" s="866"/>
      <c r="AA69" s="866"/>
    </row>
    <row r="70" spans="2:27">
      <c r="B70" s="888"/>
      <c r="C70" s="2449"/>
      <c r="D70" s="879" t="s">
        <v>11</v>
      </c>
      <c r="E70" s="879">
        <v>5</v>
      </c>
      <c r="F70" s="879">
        <f>各站員工名單!X104</f>
        <v>5</v>
      </c>
      <c r="G70" s="879">
        <f t="shared" si="3"/>
        <v>0</v>
      </c>
      <c r="H70" s="878"/>
      <c r="I70" s="877"/>
      <c r="J70" s="1000"/>
      <c r="K70" s="1001"/>
      <c r="L70" s="867" t="s">
        <v>2126</v>
      </c>
      <c r="M70" s="867" t="s">
        <v>14070</v>
      </c>
      <c r="N70" s="867" t="s">
        <v>13042</v>
      </c>
      <c r="O70" s="867" t="s">
        <v>14059</v>
      </c>
      <c r="P70" s="867" t="s">
        <v>14057</v>
      </c>
      <c r="Q70" s="867" t="s">
        <v>14060</v>
      </c>
      <c r="R70" s="867" t="s">
        <v>14058</v>
      </c>
      <c r="W70" s="866"/>
      <c r="X70" s="866"/>
      <c r="Y70" s="866"/>
      <c r="Z70" s="866"/>
      <c r="AA70" s="866"/>
    </row>
    <row r="71" spans="2:27" s="1009" customFormat="1" ht="17.5" thickBot="1">
      <c r="B71" s="1010"/>
      <c r="C71" s="2448"/>
      <c r="D71" s="871" t="s">
        <v>13939</v>
      </c>
      <c r="E71" s="871">
        <f>SUM(E67:E70)</f>
        <v>7</v>
      </c>
      <c r="F71" s="871">
        <f>SUM(F67:F70)</f>
        <v>7</v>
      </c>
      <c r="G71" s="871">
        <f t="shared" si="3"/>
        <v>0</v>
      </c>
      <c r="H71" s="878"/>
      <c r="I71" s="877"/>
      <c r="J71" s="1016"/>
      <c r="K71" s="1017"/>
      <c r="L71" s="1013"/>
      <c r="M71" s="1013"/>
      <c r="N71" s="1013"/>
      <c r="O71" s="1013"/>
      <c r="P71" s="1013"/>
      <c r="Q71" s="1013"/>
      <c r="R71" s="1013"/>
      <c r="S71" s="1013"/>
      <c r="T71" s="1013"/>
      <c r="U71" s="1013"/>
      <c r="V71" s="1013"/>
    </row>
    <row r="72" spans="2:27" ht="17.5" thickTop="1">
      <c r="B72" s="888"/>
      <c r="C72" s="2447" t="s">
        <v>14113</v>
      </c>
      <c r="D72" s="874" t="s">
        <v>11</v>
      </c>
      <c r="E72" s="874">
        <v>1</v>
      </c>
      <c r="F72" s="874">
        <v>0</v>
      </c>
      <c r="G72" s="874">
        <f t="shared" si="3"/>
        <v>1</v>
      </c>
      <c r="H72" s="878"/>
      <c r="I72" s="877"/>
      <c r="J72" s="1000"/>
      <c r="K72" s="1001"/>
      <c r="W72" s="866"/>
      <c r="X72" s="866"/>
      <c r="Y72" s="866"/>
      <c r="Z72" s="866"/>
      <c r="AA72" s="866"/>
    </row>
    <row r="73" spans="2:27" s="1009" customFormat="1" ht="17.5" thickBot="1">
      <c r="B73" s="1010"/>
      <c r="C73" s="2448"/>
      <c r="D73" s="871" t="s">
        <v>13939</v>
      </c>
      <c r="E73" s="871">
        <f>SUM(E72)</f>
        <v>1</v>
      </c>
      <c r="F73" s="871">
        <f>SUM(F72)</f>
        <v>0</v>
      </c>
      <c r="G73" s="871">
        <f t="shared" si="3"/>
        <v>1</v>
      </c>
      <c r="H73" s="878"/>
      <c r="I73" s="877"/>
      <c r="J73" s="1016"/>
      <c r="K73" s="1017"/>
      <c r="L73" s="1013"/>
      <c r="M73" s="1013"/>
      <c r="N73" s="1013"/>
      <c r="O73" s="1013"/>
      <c r="P73" s="1013"/>
      <c r="Q73" s="1013"/>
      <c r="R73" s="1013"/>
      <c r="S73" s="1013"/>
      <c r="T73" s="1013"/>
      <c r="U73" s="1013"/>
      <c r="V73" s="1013"/>
    </row>
    <row r="74" spans="2:27" ht="17.5" thickTop="1">
      <c r="B74" s="888"/>
      <c r="C74" s="2447" t="s">
        <v>14693</v>
      </c>
      <c r="D74" s="875" t="s">
        <v>4234</v>
      </c>
      <c r="E74" s="875">
        <v>1</v>
      </c>
      <c r="F74" s="875">
        <f>各站員工名單!X120</f>
        <v>1</v>
      </c>
      <c r="G74" s="875">
        <f t="shared" si="3"/>
        <v>0</v>
      </c>
      <c r="H74" s="878"/>
      <c r="I74" s="877"/>
      <c r="J74" s="1000"/>
      <c r="K74" s="1001"/>
      <c r="L74" s="867" t="s">
        <v>13888</v>
      </c>
      <c r="W74" s="866"/>
      <c r="X74" s="866"/>
      <c r="Y74" s="866"/>
      <c r="Z74" s="866"/>
      <c r="AA74" s="866"/>
    </row>
    <row r="75" spans="2:27" ht="17.5" thickBot="1">
      <c r="B75" s="888"/>
      <c r="C75" s="2448"/>
      <c r="D75" s="871" t="s">
        <v>13939</v>
      </c>
      <c r="E75" s="871">
        <f>E74</f>
        <v>1</v>
      </c>
      <c r="F75" s="871">
        <f>F74</f>
        <v>1</v>
      </c>
      <c r="G75" s="871">
        <f t="shared" si="3"/>
        <v>0</v>
      </c>
      <c r="H75" s="878"/>
      <c r="I75" s="877"/>
      <c r="J75" s="1000"/>
      <c r="K75" s="1001"/>
      <c r="W75" s="866"/>
      <c r="X75" s="866"/>
      <c r="Y75" s="866"/>
      <c r="Z75" s="866"/>
      <c r="AA75" s="866"/>
    </row>
    <row r="76" spans="2:27" ht="17.5" thickTop="1">
      <c r="B76" s="888"/>
      <c r="C76" s="2447" t="s">
        <v>14034</v>
      </c>
      <c r="D76" s="874" t="s">
        <v>1073</v>
      </c>
      <c r="E76" s="874">
        <v>1</v>
      </c>
      <c r="F76" s="874">
        <f>各站員工名單!X121</f>
        <v>1</v>
      </c>
      <c r="G76" s="874">
        <f t="shared" si="3"/>
        <v>0</v>
      </c>
      <c r="H76" s="878"/>
      <c r="I76" s="877"/>
      <c r="J76" s="1000"/>
      <c r="K76" s="1001"/>
      <c r="L76" s="867" t="s">
        <v>1672</v>
      </c>
      <c r="W76" s="866"/>
      <c r="X76" s="866"/>
      <c r="Y76" s="866"/>
      <c r="Z76" s="866"/>
      <c r="AA76" s="866"/>
    </row>
    <row r="77" spans="2:27">
      <c r="B77" s="888"/>
      <c r="C77" s="2449"/>
      <c r="D77" s="879" t="s">
        <v>2</v>
      </c>
      <c r="E77" s="879">
        <v>0</v>
      </c>
      <c r="F77" s="879">
        <f>各站員工名單!X122</f>
        <v>0</v>
      </c>
      <c r="G77" s="879">
        <f t="shared" ref="G77:G98" si="4">E77-F77</f>
        <v>0</v>
      </c>
      <c r="H77" s="878"/>
      <c r="I77" s="877"/>
      <c r="J77" s="1000"/>
      <c r="K77" s="1001"/>
      <c r="W77" s="866"/>
      <c r="X77" s="866"/>
      <c r="Y77" s="866"/>
      <c r="Z77" s="866"/>
      <c r="AA77" s="866"/>
    </row>
    <row r="78" spans="2:27">
      <c r="B78" s="888"/>
      <c r="C78" s="2449"/>
      <c r="D78" s="879" t="s">
        <v>14677</v>
      </c>
      <c r="E78" s="879">
        <v>2</v>
      </c>
      <c r="F78" s="879">
        <f>各站員工名單!X127</f>
        <v>2</v>
      </c>
      <c r="G78" s="879">
        <f t="shared" si="4"/>
        <v>0</v>
      </c>
      <c r="H78" s="878"/>
      <c r="I78" s="877"/>
      <c r="J78" s="1000"/>
      <c r="K78" s="1001"/>
      <c r="L78" s="867" t="s">
        <v>6814</v>
      </c>
      <c r="M78" s="867" t="s">
        <v>14033</v>
      </c>
      <c r="W78" s="866"/>
      <c r="X78" s="866"/>
      <c r="Y78" s="866"/>
      <c r="Z78" s="866"/>
      <c r="AA78" s="866"/>
    </row>
    <row r="79" spans="2:27">
      <c r="B79" s="888"/>
      <c r="C79" s="2449"/>
      <c r="D79" s="879" t="s">
        <v>14678</v>
      </c>
      <c r="E79" s="879">
        <v>1</v>
      </c>
      <c r="F79" s="879">
        <f>各站員工名單!X128</f>
        <v>1</v>
      </c>
      <c r="G79" s="879">
        <f t="shared" si="4"/>
        <v>0</v>
      </c>
      <c r="H79" s="878"/>
      <c r="I79" s="877"/>
      <c r="J79" s="1000"/>
      <c r="K79" s="1001"/>
      <c r="L79" s="867" t="s">
        <v>11775</v>
      </c>
      <c r="M79" s="867" t="s">
        <v>14098</v>
      </c>
      <c r="W79" s="866"/>
      <c r="X79" s="866"/>
      <c r="Y79" s="866"/>
      <c r="Z79" s="866"/>
      <c r="AA79" s="866"/>
    </row>
    <row r="80" spans="2:27">
      <c r="B80" s="888"/>
      <c r="C80" s="2449"/>
      <c r="D80" s="879" t="s">
        <v>14675</v>
      </c>
      <c r="E80" s="879">
        <v>11</v>
      </c>
      <c r="F80" s="879">
        <f>各站員工名單!X125</f>
        <v>8</v>
      </c>
      <c r="G80" s="879">
        <f t="shared" si="4"/>
        <v>3</v>
      </c>
      <c r="H80" s="878"/>
      <c r="I80" s="877"/>
      <c r="J80" s="1000"/>
      <c r="K80" s="1001"/>
      <c r="L80" s="867" t="s">
        <v>13884</v>
      </c>
      <c r="M80" s="867" t="s">
        <v>14032</v>
      </c>
      <c r="N80" s="867" t="s">
        <v>14031</v>
      </c>
      <c r="O80" s="867" t="s">
        <v>14030</v>
      </c>
      <c r="P80" s="867" t="s">
        <v>14029</v>
      </c>
      <c r="Q80" s="867" t="s">
        <v>14028</v>
      </c>
      <c r="R80" s="867" t="s">
        <v>13409</v>
      </c>
      <c r="S80" s="867" t="s">
        <v>14161</v>
      </c>
      <c r="T80" s="867" t="s">
        <v>14266</v>
      </c>
      <c r="U80" s="867" t="s">
        <v>14360</v>
      </c>
      <c r="V80" s="866"/>
      <c r="W80" s="866"/>
      <c r="X80" s="866"/>
      <c r="Y80" s="866"/>
      <c r="Z80" s="866"/>
      <c r="AA80" s="866"/>
    </row>
    <row r="81" spans="2:27">
      <c r="B81" s="888"/>
      <c r="C81" s="2449"/>
      <c r="D81" s="879" t="s">
        <v>663</v>
      </c>
      <c r="E81" s="879">
        <v>1</v>
      </c>
      <c r="F81" s="879">
        <f>各站員工名單!X123</f>
        <v>1</v>
      </c>
      <c r="G81" s="879">
        <f t="shared" si="4"/>
        <v>0</v>
      </c>
      <c r="H81" s="878"/>
      <c r="I81" s="877"/>
      <c r="J81" s="1000"/>
      <c r="K81" s="1001"/>
      <c r="L81" s="867" t="s">
        <v>14412</v>
      </c>
      <c r="W81" s="866"/>
      <c r="X81" s="866"/>
      <c r="Y81" s="866"/>
      <c r="Z81" s="866"/>
      <c r="AA81" s="866"/>
    </row>
    <row r="82" spans="2:27">
      <c r="B82" s="888"/>
      <c r="C82" s="2449"/>
      <c r="D82" s="879" t="s">
        <v>13135</v>
      </c>
      <c r="E82" s="879">
        <v>2</v>
      </c>
      <c r="F82" s="879">
        <f>各站員工名單!X124</f>
        <v>1</v>
      </c>
      <c r="G82" s="879">
        <f t="shared" si="4"/>
        <v>1</v>
      </c>
      <c r="H82" s="878"/>
      <c r="I82" s="877"/>
      <c r="J82" s="1000"/>
      <c r="K82" s="1001"/>
      <c r="L82" s="867" t="s">
        <v>10706</v>
      </c>
      <c r="M82" s="867" t="s">
        <v>14027</v>
      </c>
      <c r="W82" s="866"/>
      <c r="X82" s="866"/>
      <c r="Y82" s="866"/>
      <c r="Z82" s="866"/>
      <c r="AA82" s="866"/>
    </row>
    <row r="83" spans="2:27" s="1009" customFormat="1" ht="17.5" thickBot="1">
      <c r="B83" s="1010"/>
      <c r="C83" s="2448"/>
      <c r="D83" s="871" t="s">
        <v>13939</v>
      </c>
      <c r="E83" s="871">
        <f>SUM(E76:E82)</f>
        <v>18</v>
      </c>
      <c r="F83" s="871">
        <f>SUM(F76:F82)</f>
        <v>14</v>
      </c>
      <c r="G83" s="871">
        <f t="shared" si="4"/>
        <v>4</v>
      </c>
      <c r="H83" s="878"/>
      <c r="I83" s="877"/>
      <c r="J83" s="1016"/>
      <c r="K83" s="1017"/>
      <c r="L83" s="1013"/>
      <c r="M83" s="1013"/>
      <c r="N83" s="1013"/>
      <c r="O83" s="1013"/>
      <c r="P83" s="1013"/>
      <c r="Q83" s="1013"/>
      <c r="R83" s="1013"/>
      <c r="S83" s="1013"/>
      <c r="T83" s="1013"/>
      <c r="U83" s="1013"/>
      <c r="V83" s="1013"/>
    </row>
    <row r="84" spans="2:27" ht="17.5" thickTop="1">
      <c r="B84" s="888"/>
      <c r="C84" s="2454" t="s">
        <v>14694</v>
      </c>
      <c r="D84" s="874" t="s">
        <v>14696</v>
      </c>
      <c r="E84" s="874">
        <v>1</v>
      </c>
      <c r="F84" s="874">
        <f>各站員工名單!X131</f>
        <v>1</v>
      </c>
      <c r="G84" s="874">
        <f t="shared" si="4"/>
        <v>0</v>
      </c>
      <c r="H84" s="878"/>
      <c r="I84" s="877"/>
      <c r="J84" s="1000"/>
      <c r="K84" s="1001"/>
      <c r="L84" s="867" t="s">
        <v>7050</v>
      </c>
      <c r="W84" s="866"/>
      <c r="X84" s="866"/>
      <c r="Y84" s="866"/>
      <c r="Z84" s="866"/>
      <c r="AA84" s="866"/>
    </row>
    <row r="85" spans="2:27">
      <c r="B85" s="888"/>
      <c r="C85" s="2455"/>
      <c r="D85" s="1007" t="s">
        <v>14695</v>
      </c>
      <c r="E85" s="879">
        <v>1</v>
      </c>
      <c r="F85" s="879">
        <f>各站員工名單!X133</f>
        <v>1</v>
      </c>
      <c r="G85" s="879">
        <f t="shared" si="4"/>
        <v>0</v>
      </c>
      <c r="H85" s="878"/>
      <c r="I85" s="877"/>
      <c r="J85" s="1000"/>
      <c r="K85" s="1001"/>
      <c r="L85" s="867" t="s">
        <v>12867</v>
      </c>
      <c r="W85" s="866"/>
      <c r="X85" s="866"/>
      <c r="Y85" s="866"/>
      <c r="Z85" s="866"/>
      <c r="AA85" s="866"/>
    </row>
    <row r="86" spans="2:27" ht="17.5" thickBot="1">
      <c r="B86" s="888"/>
      <c r="C86" s="2456"/>
      <c r="D86" s="871" t="s">
        <v>13939</v>
      </c>
      <c r="E86" s="871">
        <f>SUM(E84:E85)</f>
        <v>2</v>
      </c>
      <c r="F86" s="871">
        <f>SUM(F84:F85)</f>
        <v>2</v>
      </c>
      <c r="G86" s="871">
        <f t="shared" si="4"/>
        <v>0</v>
      </c>
      <c r="H86" s="878"/>
      <c r="I86" s="877"/>
      <c r="J86" s="1000"/>
      <c r="K86" s="1001"/>
      <c r="W86" s="866"/>
      <c r="X86" s="866"/>
      <c r="Y86" s="866"/>
      <c r="Z86" s="866"/>
      <c r="AA86" s="866"/>
    </row>
    <row r="87" spans="2:27" ht="17.5" thickTop="1">
      <c r="B87" s="888"/>
      <c r="C87" s="2447" t="s">
        <v>14021</v>
      </c>
      <c r="D87" s="874" t="s">
        <v>20</v>
      </c>
      <c r="E87" s="874">
        <v>1</v>
      </c>
      <c r="F87" s="874">
        <f>各站員工名單!X134</f>
        <v>1</v>
      </c>
      <c r="G87" s="874">
        <f>E87-F87</f>
        <v>0</v>
      </c>
      <c r="H87" s="878"/>
      <c r="I87" s="877"/>
      <c r="J87" s="1000"/>
      <c r="K87" s="1001"/>
      <c r="L87" s="867" t="s">
        <v>13867</v>
      </c>
      <c r="W87" s="866"/>
      <c r="X87" s="866"/>
      <c r="Y87" s="866"/>
      <c r="Z87" s="866"/>
      <c r="AA87" s="866"/>
    </row>
    <row r="88" spans="2:27">
      <c r="B88" s="888"/>
      <c r="C88" s="2449"/>
      <c r="D88" s="879" t="s">
        <v>724</v>
      </c>
      <c r="E88" s="879">
        <v>3</v>
      </c>
      <c r="F88" s="879">
        <f>各站員工名單!X136</f>
        <v>3</v>
      </c>
      <c r="G88" s="879">
        <f>E88-F88</f>
        <v>0</v>
      </c>
      <c r="H88" s="878"/>
      <c r="I88" s="877"/>
      <c r="J88" s="1000"/>
      <c r="K88" s="1001"/>
      <c r="L88" s="867" t="s">
        <v>9235</v>
      </c>
      <c r="M88" s="867" t="s">
        <v>14020</v>
      </c>
      <c r="N88" s="867" t="s">
        <v>14019</v>
      </c>
      <c r="W88" s="866"/>
      <c r="X88" s="866"/>
      <c r="Y88" s="866"/>
      <c r="Z88" s="866"/>
      <c r="AA88" s="866"/>
    </row>
    <row r="89" spans="2:27">
      <c r="B89" s="888"/>
      <c r="C89" s="2449"/>
      <c r="D89" s="879" t="s">
        <v>6406</v>
      </c>
      <c r="E89" s="879">
        <v>2</v>
      </c>
      <c r="F89" s="879">
        <f>各站員工名單!X138</f>
        <v>2</v>
      </c>
      <c r="G89" s="879">
        <f>E89-F89</f>
        <v>0</v>
      </c>
      <c r="H89" s="878"/>
      <c r="I89" s="877"/>
      <c r="J89" s="1000"/>
      <c r="K89" s="1001"/>
      <c r="L89" s="867" t="s">
        <v>12916</v>
      </c>
      <c r="M89" s="867" t="s">
        <v>14018</v>
      </c>
      <c r="W89" s="866"/>
      <c r="X89" s="866"/>
      <c r="Y89" s="866"/>
      <c r="Z89" s="866"/>
      <c r="AA89" s="866"/>
    </row>
    <row r="90" spans="2:27" s="1009" customFormat="1" ht="17.5" thickBot="1">
      <c r="B90" s="1010"/>
      <c r="C90" s="2448"/>
      <c r="D90" s="871" t="s">
        <v>13939</v>
      </c>
      <c r="E90" s="871">
        <f>SUM(E87:E89)</f>
        <v>6</v>
      </c>
      <c r="F90" s="871">
        <f>SUM(F87:F89)</f>
        <v>6</v>
      </c>
      <c r="G90" s="871">
        <f>E90-F90</f>
        <v>0</v>
      </c>
      <c r="H90" s="878"/>
      <c r="I90" s="877"/>
      <c r="J90" s="1016"/>
      <c r="K90" s="1017"/>
      <c r="L90" s="1013"/>
      <c r="M90" s="1013"/>
      <c r="N90" s="1013"/>
      <c r="O90" s="1013"/>
      <c r="P90" s="1013"/>
      <c r="Q90" s="1013"/>
      <c r="R90" s="1013"/>
      <c r="S90" s="1013"/>
      <c r="T90" s="1013"/>
      <c r="U90" s="1013"/>
      <c r="V90" s="1013"/>
    </row>
    <row r="91" spans="2:27" ht="17.5" thickTop="1">
      <c r="B91" s="888"/>
      <c r="C91" s="2447" t="s">
        <v>14025</v>
      </c>
      <c r="D91" s="874" t="s">
        <v>20</v>
      </c>
      <c r="E91" s="874">
        <v>1</v>
      </c>
      <c r="F91" s="874">
        <f>各站員工名單!X139</f>
        <v>0</v>
      </c>
      <c r="G91" s="874">
        <f t="shared" si="4"/>
        <v>1</v>
      </c>
      <c r="H91" s="878"/>
      <c r="I91" s="877"/>
      <c r="J91" s="1000"/>
      <c r="K91" s="1001"/>
      <c r="W91" s="866"/>
      <c r="X91" s="866"/>
      <c r="Y91" s="866"/>
      <c r="Z91" s="866"/>
      <c r="AA91" s="866"/>
    </row>
    <row r="92" spans="2:27">
      <c r="B92" s="888"/>
      <c r="C92" s="2449"/>
      <c r="D92" s="879" t="s">
        <v>663</v>
      </c>
      <c r="E92" s="879">
        <v>1</v>
      </c>
      <c r="F92" s="879">
        <f>各站員工名單!X141</f>
        <v>1</v>
      </c>
      <c r="G92" s="879">
        <f t="shared" si="4"/>
        <v>0</v>
      </c>
      <c r="H92" s="878"/>
      <c r="I92" s="877"/>
      <c r="J92" s="1000"/>
      <c r="K92" s="1001"/>
      <c r="L92" s="867" t="s">
        <v>10557</v>
      </c>
      <c r="W92" s="866"/>
      <c r="X92" s="866"/>
      <c r="Y92" s="866"/>
      <c r="Z92" s="866"/>
      <c r="AA92" s="866"/>
    </row>
    <row r="93" spans="2:27">
      <c r="B93" s="888"/>
      <c r="C93" s="2449"/>
      <c r="D93" s="879" t="s">
        <v>11</v>
      </c>
      <c r="E93" s="879">
        <v>5</v>
      </c>
      <c r="F93" s="879">
        <f>各站員工名單!X142</f>
        <v>6</v>
      </c>
      <c r="G93" s="879">
        <f t="shared" si="4"/>
        <v>-1</v>
      </c>
      <c r="H93" s="878"/>
      <c r="I93" s="877"/>
      <c r="J93" s="1000"/>
      <c r="K93" s="1001"/>
      <c r="L93" s="867" t="s">
        <v>7239</v>
      </c>
      <c r="M93" s="867" t="s">
        <v>14024</v>
      </c>
      <c r="N93" s="867" t="s">
        <v>14023</v>
      </c>
      <c r="O93" s="867" t="s">
        <v>14022</v>
      </c>
      <c r="P93" s="867" t="s">
        <v>13319</v>
      </c>
      <c r="Q93" s="867" t="s">
        <v>14016</v>
      </c>
      <c r="W93" s="866"/>
      <c r="X93" s="866"/>
      <c r="Y93" s="866"/>
      <c r="Z93" s="866"/>
      <c r="AA93" s="866"/>
    </row>
    <row r="94" spans="2:27" s="1009" customFormat="1" ht="17.5" thickBot="1">
      <c r="B94" s="1010"/>
      <c r="C94" s="2448"/>
      <c r="D94" s="871" t="s">
        <v>13939</v>
      </c>
      <c r="E94" s="871">
        <f>SUM(E91:E93)</f>
        <v>7</v>
      </c>
      <c r="F94" s="871">
        <f>SUM(F91:F93)</f>
        <v>7</v>
      </c>
      <c r="G94" s="871">
        <f t="shared" si="4"/>
        <v>0</v>
      </c>
      <c r="H94" s="878"/>
      <c r="I94" s="877"/>
      <c r="J94" s="1016"/>
      <c r="K94" s="1017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</row>
    <row r="95" spans="2:27" ht="17.5" thickTop="1">
      <c r="B95" s="888"/>
      <c r="C95" s="2447" t="s">
        <v>13034</v>
      </c>
      <c r="D95" s="874" t="s">
        <v>11</v>
      </c>
      <c r="E95" s="874">
        <v>2</v>
      </c>
      <c r="F95" s="874">
        <f>各站員工名單!X143</f>
        <v>1</v>
      </c>
      <c r="G95" s="874">
        <f t="shared" si="4"/>
        <v>1</v>
      </c>
      <c r="H95" s="878"/>
      <c r="I95" s="877"/>
      <c r="J95" s="1000"/>
      <c r="K95" s="1001"/>
      <c r="L95" s="867" t="s">
        <v>8228</v>
      </c>
      <c r="W95" s="866"/>
      <c r="X95" s="866"/>
      <c r="Y95" s="866"/>
      <c r="Z95" s="866"/>
      <c r="AA95" s="866"/>
    </row>
    <row r="96" spans="2:27" s="1009" customFormat="1" ht="17.5" thickBot="1">
      <c r="B96" s="1010"/>
      <c r="C96" s="2448"/>
      <c r="D96" s="871" t="s">
        <v>13939</v>
      </c>
      <c r="E96" s="871">
        <f>SUM(E95)</f>
        <v>2</v>
      </c>
      <c r="F96" s="871">
        <f>SUM(F95)</f>
        <v>1</v>
      </c>
      <c r="G96" s="871">
        <f t="shared" si="4"/>
        <v>1</v>
      </c>
      <c r="H96" s="878"/>
      <c r="I96" s="877"/>
      <c r="J96" s="1016"/>
      <c r="K96" s="1017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</row>
    <row r="97" spans="2:27" ht="17.5" thickTop="1">
      <c r="B97" s="888"/>
      <c r="C97" s="2447" t="s">
        <v>14017</v>
      </c>
      <c r="D97" s="874" t="s">
        <v>11</v>
      </c>
      <c r="E97" s="874">
        <v>1</v>
      </c>
      <c r="F97" s="874">
        <f>各站員工名單!X144</f>
        <v>1</v>
      </c>
      <c r="G97" s="874">
        <f t="shared" si="4"/>
        <v>0</v>
      </c>
      <c r="H97" s="878"/>
      <c r="I97" s="877"/>
      <c r="J97" s="1000"/>
      <c r="K97" s="1001"/>
      <c r="L97" s="867" t="s">
        <v>6743</v>
      </c>
      <c r="W97" s="866"/>
      <c r="X97" s="866"/>
      <c r="Y97" s="866"/>
      <c r="Z97" s="866"/>
      <c r="AA97" s="866"/>
    </row>
    <row r="98" spans="2:27" s="1009" customFormat="1" ht="17.5" thickBot="1">
      <c r="B98" s="1010"/>
      <c r="C98" s="2448"/>
      <c r="D98" s="871" t="s">
        <v>13939</v>
      </c>
      <c r="E98" s="871">
        <f>SUM(E97)</f>
        <v>1</v>
      </c>
      <c r="F98" s="871">
        <f>SUM(F97)</f>
        <v>1</v>
      </c>
      <c r="G98" s="871">
        <f t="shared" si="4"/>
        <v>0</v>
      </c>
      <c r="H98" s="878"/>
      <c r="I98" s="877"/>
      <c r="J98" s="1016"/>
      <c r="K98" s="1017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</row>
    <row r="99" spans="2:27" ht="18" thickTop="1" thickBot="1">
      <c r="B99" s="889"/>
      <c r="C99" s="1006" t="s">
        <v>14015</v>
      </c>
      <c r="D99" s="1002"/>
      <c r="E99" s="869">
        <f>E4+E8+E10+E30+E32+E71+E21+E24+E51+E73+E75+E42+E44+E60+E66+E83+E86+E94+E96+E98+E90+E13+E15+E53</f>
        <v>145</v>
      </c>
      <c r="F99" s="869" t="e">
        <f>F4+F8+F10+F30+F32+F71+F21+F24+F73+F75+F42+F44+F60+F66+F83+F86+F94+F96+F98+F90+F13+F15+F51+F53</f>
        <v>#REF!</v>
      </c>
      <c r="G99" s="869" t="e">
        <f>G4+G8+G10+G30+G31+G71+G21+G24+G51+G74+G75+G42+G44+G60+G66+G83+G84+G94+G96+G98+G90</f>
        <v>#REF!</v>
      </c>
      <c r="H99" s="869">
        <f>SUM(H3:H96)</f>
        <v>0</v>
      </c>
      <c r="I99" s="869">
        <f>SUM(I3:I96)</f>
        <v>0</v>
      </c>
      <c r="J99" s="2450"/>
      <c r="K99" s="2451"/>
      <c r="W99" s="866"/>
      <c r="X99" s="866"/>
      <c r="Y99" s="866"/>
      <c r="Z99" s="866"/>
      <c r="AA99" s="866"/>
    </row>
    <row r="100" spans="2:27">
      <c r="W100" s="866"/>
      <c r="X100" s="866"/>
      <c r="Y100" s="866"/>
      <c r="Z100" s="866"/>
      <c r="AA100" s="866"/>
    </row>
    <row r="101" spans="2:27">
      <c r="W101" s="866"/>
      <c r="X101" s="866"/>
      <c r="Y101" s="866"/>
      <c r="Z101" s="866"/>
      <c r="AA101" s="866"/>
    </row>
  </sheetData>
  <mergeCells count="26">
    <mergeCell ref="C22:C24"/>
    <mergeCell ref="C25:C30"/>
    <mergeCell ref="C33:C42"/>
    <mergeCell ref="C43:C44"/>
    <mergeCell ref="C31:C32"/>
    <mergeCell ref="C5:C8"/>
    <mergeCell ref="C9:C10"/>
    <mergeCell ref="C16:C21"/>
    <mergeCell ref="C11:C13"/>
    <mergeCell ref="C14:C15"/>
    <mergeCell ref="C52:C53"/>
    <mergeCell ref="C54:C60"/>
    <mergeCell ref="J99:K99"/>
    <mergeCell ref="J1:K2"/>
    <mergeCell ref="C61:C66"/>
    <mergeCell ref="C67:C71"/>
    <mergeCell ref="C72:C73"/>
    <mergeCell ref="C74:C75"/>
    <mergeCell ref="C76:C83"/>
    <mergeCell ref="C84:C86"/>
    <mergeCell ref="C87:C90"/>
    <mergeCell ref="C91:C94"/>
    <mergeCell ref="C95:C96"/>
    <mergeCell ref="C97:C98"/>
    <mergeCell ref="C45:C51"/>
    <mergeCell ref="C3:C4"/>
  </mergeCells>
  <phoneticPr fontId="0" type="Hiragana"/>
  <conditionalFormatting sqref="I3:I98">
    <cfRule type="cellIs" dxfId="5" priority="3" operator="greaterThan">
      <formula>0</formula>
    </cfRule>
    <cfRule type="cellIs" dxfId="4" priority="4" operator="greaterThan">
      <formula>1</formula>
    </cfRule>
  </conditionalFormatting>
  <pageMargins left="0" right="0" top="0.39370078740157483" bottom="0.39370078740157483" header="0" footer="0"/>
  <pageSetup paperSize="9" scale="73" orientation="portrait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/>
  <dimension ref="A1:O1162"/>
  <sheetViews>
    <sheetView workbookViewId="0"/>
  </sheetViews>
  <sheetFormatPr defaultColWidth="9" defaultRowHeight="15.5"/>
  <cols>
    <col min="1" max="1" width="16.08984375" style="671" customWidth="1"/>
    <col min="2" max="2" width="18.6328125" style="68" bestFit="1" customWidth="1"/>
    <col min="3" max="3" width="21.08984375" style="674" customWidth="1"/>
    <col min="4" max="4" width="11.90625" style="68" bestFit="1" customWidth="1"/>
    <col min="5" max="5" width="7.36328125" style="687" bestFit="1" customWidth="1"/>
    <col min="6" max="6" width="8.08984375" style="140" bestFit="1" customWidth="1"/>
    <col min="7" max="8" width="8.08984375" style="24" customWidth="1"/>
    <col min="9" max="10" width="8.453125" style="24" bestFit="1" customWidth="1"/>
    <col min="11" max="12" width="12.90625" style="24" bestFit="1" customWidth="1"/>
    <col min="13" max="13" width="9.453125" style="24" bestFit="1" customWidth="1"/>
    <col min="14" max="14" width="9" style="24" hidden="1" customWidth="1"/>
    <col min="15" max="15" width="9" style="24"/>
    <col min="16" max="16" width="22.90625" style="24" bestFit="1" customWidth="1"/>
    <col min="17" max="16384" width="9" style="24"/>
  </cols>
  <sheetData>
    <row r="1" spans="1:15">
      <c r="G1" s="2458" t="s">
        <v>4565</v>
      </c>
      <c r="H1" s="2458"/>
      <c r="I1" s="2458" t="s">
        <v>4566</v>
      </c>
      <c r="J1" s="2458"/>
    </row>
    <row r="2" spans="1:15">
      <c r="A2" s="664" t="s">
        <v>4567</v>
      </c>
      <c r="B2" s="664" t="s">
        <v>4568</v>
      </c>
      <c r="C2" s="675" t="s">
        <v>4569</v>
      </c>
      <c r="D2" s="664" t="s">
        <v>4570</v>
      </c>
      <c r="E2" s="666" t="s">
        <v>4571</v>
      </c>
      <c r="F2" s="666" t="s">
        <v>814</v>
      </c>
      <c r="G2" s="665" t="s">
        <v>4572</v>
      </c>
      <c r="H2" s="664" t="s">
        <v>103</v>
      </c>
      <c r="I2" s="665" t="s">
        <v>4572</v>
      </c>
      <c r="J2" s="664" t="s">
        <v>103</v>
      </c>
      <c r="K2" s="664" t="s">
        <v>4573</v>
      </c>
      <c r="L2" s="667" t="s">
        <v>4574</v>
      </c>
      <c r="M2" s="667" t="s">
        <v>4575</v>
      </c>
      <c r="O2" s="668" t="s">
        <v>4576</v>
      </c>
    </row>
    <row r="3" spans="1:15">
      <c r="A3" s="672">
        <v>41244</v>
      </c>
      <c r="B3" s="577" t="s">
        <v>4577</v>
      </c>
      <c r="C3" s="663" t="s">
        <v>4578</v>
      </c>
      <c r="D3" s="43" t="s">
        <v>4579</v>
      </c>
      <c r="E3" s="44" t="s">
        <v>4580</v>
      </c>
      <c r="F3" s="29" t="s">
        <v>3194</v>
      </c>
      <c r="G3" s="43">
        <f>IF(K3="",0,YEAR(K3))</f>
        <v>2012</v>
      </c>
      <c r="H3" s="43">
        <f>IF(K3="",0,MONTH(K3))</f>
        <v>12</v>
      </c>
      <c r="I3" s="43">
        <f>IF(L3="",0,YEAR(K3))</f>
        <v>2012</v>
      </c>
      <c r="J3" s="43">
        <f>IF(L3="",0,MONTH(L3))</f>
        <v>12</v>
      </c>
      <c r="K3" s="577">
        <v>41244</v>
      </c>
      <c r="L3" s="577">
        <v>41244</v>
      </c>
      <c r="M3" s="669">
        <f>IF(L3="",0,L3-K3+1)</f>
        <v>1</v>
      </c>
      <c r="O3" s="26" t="str">
        <f t="shared" ref="O3:O66" si="0">IF(M3&lt;91,"V","")</f>
        <v>V</v>
      </c>
    </row>
    <row r="4" spans="1:15">
      <c r="A4" s="672"/>
      <c r="B4" s="577" t="s">
        <v>4581</v>
      </c>
      <c r="C4" s="663" t="s">
        <v>4581</v>
      </c>
      <c r="D4" s="43" t="s">
        <v>4582</v>
      </c>
      <c r="E4" s="44" t="s">
        <v>4583</v>
      </c>
      <c r="F4" s="29" t="s">
        <v>4008</v>
      </c>
      <c r="G4" s="43">
        <f>IF(K4="",0,YEAR(K4))</f>
        <v>2012</v>
      </c>
      <c r="H4" s="43">
        <f>IF(K4="",0,MONTH(K4))</f>
        <v>12</v>
      </c>
      <c r="I4" s="43">
        <f t="shared" ref="I4:I67" si="1">IF(L4="",0,YEAR(K4))</f>
        <v>0</v>
      </c>
      <c r="J4" s="43">
        <f t="shared" ref="J4:J67" si="2">IF(L4="",0,MONTH(L4))</f>
        <v>0</v>
      </c>
      <c r="K4" s="577">
        <v>41246</v>
      </c>
      <c r="L4" s="577"/>
      <c r="M4" s="669">
        <f t="shared" ref="M4:M67" si="3">IF(L4="",0,L4-K4+1)</f>
        <v>0</v>
      </c>
      <c r="O4" s="26" t="str">
        <f t="shared" si="0"/>
        <v>V</v>
      </c>
    </row>
    <row r="5" spans="1:15">
      <c r="A5" s="672"/>
      <c r="B5" s="577" t="s">
        <v>4584</v>
      </c>
      <c r="C5" s="663" t="s">
        <v>4585</v>
      </c>
      <c r="D5" s="43" t="s">
        <v>4586</v>
      </c>
      <c r="E5" s="43"/>
      <c r="F5" s="29" t="s">
        <v>4587</v>
      </c>
      <c r="G5" s="43">
        <f>IF(K5="",0,YEAR(K5))</f>
        <v>2012</v>
      </c>
      <c r="H5" s="43">
        <f>IF(K5="",0,MONTH(K5))</f>
        <v>12</v>
      </c>
      <c r="I5" s="43">
        <f t="shared" si="1"/>
        <v>0</v>
      </c>
      <c r="J5" s="43">
        <f t="shared" si="2"/>
        <v>0</v>
      </c>
      <c r="K5" s="577">
        <v>41250</v>
      </c>
      <c r="L5" s="577"/>
      <c r="M5" s="669">
        <f t="shared" si="3"/>
        <v>0</v>
      </c>
      <c r="O5" s="26" t="str">
        <f t="shared" si="0"/>
        <v>V</v>
      </c>
    </row>
    <row r="6" spans="1:15">
      <c r="A6" s="672">
        <v>41244</v>
      </c>
      <c r="B6" s="577" t="s">
        <v>4588</v>
      </c>
      <c r="C6" s="663" t="s">
        <v>4589</v>
      </c>
      <c r="D6" s="43" t="s">
        <v>4590</v>
      </c>
      <c r="E6" s="44" t="s">
        <v>4591</v>
      </c>
      <c r="F6" s="29" t="s">
        <v>4009</v>
      </c>
      <c r="G6" s="43">
        <f t="shared" ref="G6:G62" si="4">IF(K6="",0,YEAR(K6))</f>
        <v>2012</v>
      </c>
      <c r="H6" s="43">
        <f t="shared" ref="H6:H62" si="5">IF(K6="",0,MONTH(K6))</f>
        <v>12</v>
      </c>
      <c r="I6" s="43">
        <f>IF(L6="",0,YEAR(K6))</f>
        <v>2012</v>
      </c>
      <c r="J6" s="43">
        <f t="shared" si="2"/>
        <v>12</v>
      </c>
      <c r="K6" s="577">
        <v>41254</v>
      </c>
      <c r="L6" s="577">
        <v>41254</v>
      </c>
      <c r="M6" s="669">
        <f t="shared" si="3"/>
        <v>1</v>
      </c>
      <c r="O6" s="26" t="str">
        <f t="shared" si="0"/>
        <v>V</v>
      </c>
    </row>
    <row r="7" spans="1:15">
      <c r="A7" s="672"/>
      <c r="B7" s="577" t="s">
        <v>4588</v>
      </c>
      <c r="C7" s="663" t="s">
        <v>4592</v>
      </c>
      <c r="D7" s="43" t="s">
        <v>4590</v>
      </c>
      <c r="E7" s="44" t="s">
        <v>4593</v>
      </c>
      <c r="F7" s="29" t="s">
        <v>3965</v>
      </c>
      <c r="G7" s="43">
        <f t="shared" si="4"/>
        <v>2011</v>
      </c>
      <c r="H7" s="43">
        <f t="shared" si="5"/>
        <v>9</v>
      </c>
      <c r="I7" s="43">
        <f t="shared" si="1"/>
        <v>2011</v>
      </c>
      <c r="J7" s="43">
        <f t="shared" si="2"/>
        <v>12</v>
      </c>
      <c r="K7" s="577">
        <v>40787</v>
      </c>
      <c r="L7" s="577">
        <v>41244</v>
      </c>
      <c r="M7" s="669">
        <f t="shared" si="3"/>
        <v>458</v>
      </c>
      <c r="O7" s="26" t="str">
        <f t="shared" si="0"/>
        <v/>
      </c>
    </row>
    <row r="8" spans="1:15">
      <c r="A8" s="672"/>
      <c r="B8" s="577" t="s">
        <v>4588</v>
      </c>
      <c r="C8" s="663" t="s">
        <v>4594</v>
      </c>
      <c r="D8" s="43" t="s">
        <v>4590</v>
      </c>
      <c r="E8" s="44" t="s">
        <v>4595</v>
      </c>
      <c r="F8" s="29" t="s">
        <v>881</v>
      </c>
      <c r="G8" s="43">
        <f t="shared" si="4"/>
        <v>2012</v>
      </c>
      <c r="H8" s="43">
        <f t="shared" si="5"/>
        <v>3</v>
      </c>
      <c r="I8" s="43">
        <f t="shared" si="1"/>
        <v>2012</v>
      </c>
      <c r="J8" s="43">
        <f t="shared" si="2"/>
        <v>12</v>
      </c>
      <c r="K8" s="577">
        <v>40969</v>
      </c>
      <c r="L8" s="577">
        <v>41253</v>
      </c>
      <c r="M8" s="669">
        <f t="shared" si="3"/>
        <v>285</v>
      </c>
      <c r="O8" s="26" t="str">
        <f t="shared" si="0"/>
        <v/>
      </c>
    </row>
    <row r="9" spans="1:15">
      <c r="A9" s="672"/>
      <c r="B9" s="577" t="s">
        <v>4584</v>
      </c>
      <c r="C9" s="663" t="s">
        <v>4596</v>
      </c>
      <c r="D9" s="43" t="s">
        <v>4597</v>
      </c>
      <c r="E9" s="44" t="s">
        <v>4598</v>
      </c>
      <c r="F9" s="29" t="s">
        <v>1682</v>
      </c>
      <c r="G9" s="43">
        <f t="shared" si="4"/>
        <v>2010</v>
      </c>
      <c r="H9" s="43">
        <f t="shared" si="5"/>
        <v>7</v>
      </c>
      <c r="I9" s="43">
        <f t="shared" si="1"/>
        <v>2010</v>
      </c>
      <c r="J9" s="43">
        <f t="shared" si="2"/>
        <v>12</v>
      </c>
      <c r="K9" s="577">
        <v>40364</v>
      </c>
      <c r="L9" s="577">
        <v>41251</v>
      </c>
      <c r="M9" s="669">
        <f t="shared" si="3"/>
        <v>888</v>
      </c>
      <c r="O9" s="26" t="str">
        <f t="shared" si="0"/>
        <v/>
      </c>
    </row>
    <row r="10" spans="1:15">
      <c r="A10" s="672"/>
      <c r="B10" s="577" t="s">
        <v>4584</v>
      </c>
      <c r="C10" s="663" t="s">
        <v>4599</v>
      </c>
      <c r="D10" s="43" t="s">
        <v>4600</v>
      </c>
      <c r="E10" s="44" t="s">
        <v>4601</v>
      </c>
      <c r="F10" s="29" t="s">
        <v>4602</v>
      </c>
      <c r="G10" s="43">
        <f t="shared" si="4"/>
        <v>2010</v>
      </c>
      <c r="H10" s="43">
        <f t="shared" si="5"/>
        <v>9</v>
      </c>
      <c r="I10" s="43">
        <f t="shared" si="1"/>
        <v>2010</v>
      </c>
      <c r="J10" s="43">
        <f t="shared" si="2"/>
        <v>12</v>
      </c>
      <c r="K10" s="577">
        <v>40449</v>
      </c>
      <c r="L10" s="577">
        <v>41253</v>
      </c>
      <c r="M10" s="669">
        <f t="shared" si="3"/>
        <v>805</v>
      </c>
      <c r="O10" s="26" t="str">
        <f t="shared" si="0"/>
        <v/>
      </c>
    </row>
    <row r="11" spans="1:15">
      <c r="A11" s="672">
        <v>40909</v>
      </c>
      <c r="B11" s="577" t="s">
        <v>4603</v>
      </c>
      <c r="C11" s="230" t="s">
        <v>4604</v>
      </c>
      <c r="D11" s="32" t="s">
        <v>4597</v>
      </c>
      <c r="E11" s="64" t="s">
        <v>4605</v>
      </c>
      <c r="F11" s="29" t="s">
        <v>4117</v>
      </c>
      <c r="G11" s="43">
        <f t="shared" si="4"/>
        <v>2012</v>
      </c>
      <c r="H11" s="43">
        <f t="shared" si="5"/>
        <v>10</v>
      </c>
      <c r="I11" s="43">
        <f>IF(L11="",0,YEAR(K11))</f>
        <v>2012</v>
      </c>
      <c r="J11" s="43">
        <f>IF(L11="",0,MONTH(L11))</f>
        <v>1</v>
      </c>
      <c r="K11" s="495">
        <v>41193</v>
      </c>
      <c r="L11" s="496">
        <v>41277</v>
      </c>
      <c r="M11" s="669">
        <f>IF(L11="",0,L11-K11+1)</f>
        <v>85</v>
      </c>
      <c r="O11" s="26" t="str">
        <f t="shared" si="0"/>
        <v>V</v>
      </c>
    </row>
    <row r="12" spans="1:15">
      <c r="A12" s="672"/>
      <c r="B12" s="577" t="s">
        <v>4606</v>
      </c>
      <c r="C12" s="230" t="s">
        <v>4607</v>
      </c>
      <c r="D12" s="32" t="s">
        <v>4608</v>
      </c>
      <c r="E12" s="64" t="s">
        <v>4609</v>
      </c>
      <c r="F12" s="29" t="s">
        <v>4004</v>
      </c>
      <c r="G12" s="43">
        <f t="shared" si="4"/>
        <v>2012</v>
      </c>
      <c r="H12" s="43">
        <f t="shared" si="5"/>
        <v>11</v>
      </c>
      <c r="I12" s="43">
        <f t="shared" si="1"/>
        <v>2012</v>
      </c>
      <c r="J12" s="43">
        <f t="shared" si="2"/>
        <v>1</v>
      </c>
      <c r="K12" s="497">
        <v>41214</v>
      </c>
      <c r="L12" s="496">
        <v>41276</v>
      </c>
      <c r="M12" s="669">
        <f t="shared" si="3"/>
        <v>63</v>
      </c>
      <c r="O12" s="26" t="str">
        <f t="shared" si="0"/>
        <v>V</v>
      </c>
    </row>
    <row r="13" spans="1:15">
      <c r="A13" s="672"/>
      <c r="B13" s="670" t="s">
        <v>4603</v>
      </c>
      <c r="C13" s="676" t="s">
        <v>4610</v>
      </c>
      <c r="D13" s="32" t="s">
        <v>4597</v>
      </c>
      <c r="E13" s="51" t="s">
        <v>4611</v>
      </c>
      <c r="F13" s="353" t="s">
        <v>4062</v>
      </c>
      <c r="G13" s="43">
        <f t="shared" si="4"/>
        <v>2012</v>
      </c>
      <c r="H13" s="43">
        <f t="shared" si="5"/>
        <v>1</v>
      </c>
      <c r="I13" s="43">
        <f t="shared" si="1"/>
        <v>2012</v>
      </c>
      <c r="J13" s="43">
        <f t="shared" si="2"/>
        <v>1</v>
      </c>
      <c r="K13" s="498">
        <v>40912</v>
      </c>
      <c r="L13" s="498">
        <v>40912</v>
      </c>
      <c r="M13" s="669">
        <f t="shared" si="3"/>
        <v>1</v>
      </c>
      <c r="O13" s="26" t="str">
        <f t="shared" si="0"/>
        <v>V</v>
      </c>
    </row>
    <row r="14" spans="1:15">
      <c r="A14" s="672"/>
      <c r="B14" s="577" t="s">
        <v>4588</v>
      </c>
      <c r="C14" s="27" t="s">
        <v>4589</v>
      </c>
      <c r="D14" s="29" t="s">
        <v>4590</v>
      </c>
      <c r="E14" s="30" t="s">
        <v>4612</v>
      </c>
      <c r="F14" s="29" t="s">
        <v>3972</v>
      </c>
      <c r="G14" s="43">
        <f t="shared" si="4"/>
        <v>2011</v>
      </c>
      <c r="H14" s="43">
        <f t="shared" si="5"/>
        <v>3</v>
      </c>
      <c r="I14" s="43">
        <f t="shared" si="1"/>
        <v>2011</v>
      </c>
      <c r="J14" s="43">
        <f t="shared" si="2"/>
        <v>1</v>
      </c>
      <c r="K14" s="496">
        <v>40609</v>
      </c>
      <c r="L14" s="499">
        <v>41281</v>
      </c>
      <c r="M14" s="669">
        <f t="shared" si="3"/>
        <v>673</v>
      </c>
      <c r="O14" s="26" t="str">
        <f t="shared" si="0"/>
        <v/>
      </c>
    </row>
    <row r="15" spans="1:15">
      <c r="A15" s="672"/>
      <c r="B15" s="577" t="s">
        <v>4613</v>
      </c>
      <c r="C15" s="677" t="s">
        <v>4614</v>
      </c>
      <c r="D15" s="65" t="s">
        <v>4615</v>
      </c>
      <c r="E15" s="64" t="s">
        <v>4616</v>
      </c>
      <c r="F15" s="383" t="s">
        <v>4006</v>
      </c>
      <c r="G15" s="43">
        <f t="shared" si="4"/>
        <v>2012</v>
      </c>
      <c r="H15" s="43">
        <f t="shared" si="5"/>
        <v>11</v>
      </c>
      <c r="I15" s="43">
        <f t="shared" si="1"/>
        <v>2012</v>
      </c>
      <c r="J15" s="43">
        <f t="shared" si="2"/>
        <v>1</v>
      </c>
      <c r="K15" s="577">
        <v>41215</v>
      </c>
      <c r="L15" s="497">
        <v>41284</v>
      </c>
      <c r="M15" s="669">
        <f t="shared" si="3"/>
        <v>70</v>
      </c>
      <c r="O15" s="26" t="str">
        <f t="shared" si="0"/>
        <v>V</v>
      </c>
    </row>
    <row r="16" spans="1:15">
      <c r="A16" s="672"/>
      <c r="B16" s="577" t="s">
        <v>4617</v>
      </c>
      <c r="C16" s="27" t="s">
        <v>4617</v>
      </c>
      <c r="D16" s="29" t="s">
        <v>4618</v>
      </c>
      <c r="E16" s="30" t="s">
        <v>4619</v>
      </c>
      <c r="F16" s="29" t="s">
        <v>4115</v>
      </c>
      <c r="G16" s="43">
        <f t="shared" si="4"/>
        <v>2004</v>
      </c>
      <c r="H16" s="43">
        <f t="shared" si="5"/>
        <v>8</v>
      </c>
      <c r="I16" s="43">
        <f t="shared" si="1"/>
        <v>2004</v>
      </c>
      <c r="J16" s="43">
        <f t="shared" si="2"/>
        <v>1</v>
      </c>
      <c r="K16" s="577">
        <v>38222</v>
      </c>
      <c r="L16" s="499">
        <v>41295</v>
      </c>
      <c r="M16" s="669">
        <f t="shared" si="3"/>
        <v>3074</v>
      </c>
      <c r="O16" s="26" t="str">
        <f t="shared" si="0"/>
        <v/>
      </c>
    </row>
    <row r="17" spans="1:15">
      <c r="A17" s="672"/>
      <c r="B17" s="577" t="s">
        <v>4620</v>
      </c>
      <c r="C17" s="230" t="s">
        <v>4621</v>
      </c>
      <c r="D17" s="337" t="s">
        <v>4622</v>
      </c>
      <c r="E17" s="434" t="s">
        <v>4623</v>
      </c>
      <c r="F17" s="29" t="s">
        <v>4007</v>
      </c>
      <c r="G17" s="43">
        <f t="shared" si="4"/>
        <v>2012</v>
      </c>
      <c r="H17" s="43">
        <f t="shared" si="5"/>
        <v>11</v>
      </c>
      <c r="I17" s="43">
        <f t="shared" si="1"/>
        <v>2012</v>
      </c>
      <c r="J17" s="43">
        <f t="shared" si="2"/>
        <v>1</v>
      </c>
      <c r="K17" s="577">
        <v>41234</v>
      </c>
      <c r="L17" s="497">
        <v>41297</v>
      </c>
      <c r="M17" s="669">
        <f t="shared" si="3"/>
        <v>64</v>
      </c>
      <c r="O17" s="26" t="str">
        <f t="shared" si="0"/>
        <v>V</v>
      </c>
    </row>
    <row r="18" spans="1:15">
      <c r="A18" s="672"/>
      <c r="B18" s="577" t="s">
        <v>4613</v>
      </c>
      <c r="C18" s="230" t="s">
        <v>4624</v>
      </c>
      <c r="D18" s="427" t="s">
        <v>4625</v>
      </c>
      <c r="E18" s="429" t="s">
        <v>4626</v>
      </c>
      <c r="F18" s="354" t="s">
        <v>4101</v>
      </c>
      <c r="G18" s="43">
        <f t="shared" si="4"/>
        <v>2013</v>
      </c>
      <c r="H18" s="43">
        <f t="shared" si="5"/>
        <v>1</v>
      </c>
      <c r="I18" s="43">
        <f t="shared" si="1"/>
        <v>2013</v>
      </c>
      <c r="J18" s="43">
        <f t="shared" si="2"/>
        <v>1</v>
      </c>
      <c r="K18" s="577">
        <v>41298</v>
      </c>
      <c r="L18" s="498">
        <v>41298</v>
      </c>
      <c r="M18" s="669">
        <f t="shared" si="3"/>
        <v>1</v>
      </c>
      <c r="O18" s="26" t="str">
        <f t="shared" si="0"/>
        <v>V</v>
      </c>
    </row>
    <row r="19" spans="1:15">
      <c r="A19" s="672"/>
      <c r="B19" s="577" t="s">
        <v>4613</v>
      </c>
      <c r="C19" s="230" t="s">
        <v>4624</v>
      </c>
      <c r="D19" s="427" t="s">
        <v>4627</v>
      </c>
      <c r="E19" s="429" t="s">
        <v>4628</v>
      </c>
      <c r="F19" s="354" t="s">
        <v>4793</v>
      </c>
      <c r="G19" s="43">
        <f t="shared" si="4"/>
        <v>2013</v>
      </c>
      <c r="H19" s="43">
        <f t="shared" si="5"/>
        <v>1</v>
      </c>
      <c r="I19" s="43">
        <f t="shared" si="1"/>
        <v>2013</v>
      </c>
      <c r="J19" s="43">
        <f t="shared" si="2"/>
        <v>1</v>
      </c>
      <c r="K19" s="577">
        <v>41299</v>
      </c>
      <c r="L19" s="498">
        <v>41302</v>
      </c>
      <c r="M19" s="669">
        <f t="shared" si="3"/>
        <v>4</v>
      </c>
      <c r="O19" s="26" t="str">
        <f t="shared" si="0"/>
        <v>V</v>
      </c>
    </row>
    <row r="20" spans="1:15">
      <c r="A20" s="672"/>
      <c r="B20" s="670" t="s">
        <v>4620</v>
      </c>
      <c r="C20" s="676" t="s">
        <v>4629</v>
      </c>
      <c r="D20" s="32" t="s">
        <v>4615</v>
      </c>
      <c r="E20" s="429" t="s">
        <v>4626</v>
      </c>
      <c r="F20" s="29" t="s">
        <v>4794</v>
      </c>
      <c r="G20" s="43">
        <f t="shared" si="4"/>
        <v>2013</v>
      </c>
      <c r="H20" s="43">
        <f t="shared" si="5"/>
        <v>1</v>
      </c>
      <c r="I20" s="43">
        <f t="shared" si="1"/>
        <v>2013</v>
      </c>
      <c r="J20" s="43">
        <f t="shared" si="2"/>
        <v>1</v>
      </c>
      <c r="K20" s="577">
        <v>41302</v>
      </c>
      <c r="L20" s="497">
        <v>41302</v>
      </c>
      <c r="M20" s="669">
        <f t="shared" si="3"/>
        <v>1</v>
      </c>
      <c r="O20" s="26" t="str">
        <f t="shared" si="0"/>
        <v>V</v>
      </c>
    </row>
    <row r="21" spans="1:15">
      <c r="A21" s="672"/>
      <c r="B21" s="577" t="s">
        <v>4613</v>
      </c>
      <c r="C21" s="230" t="s">
        <v>4624</v>
      </c>
      <c r="D21" s="427" t="s">
        <v>4625</v>
      </c>
      <c r="E21" s="429" t="s">
        <v>4630</v>
      </c>
      <c r="F21" s="354" t="s">
        <v>4100</v>
      </c>
      <c r="G21" s="43">
        <f t="shared" si="4"/>
        <v>2013</v>
      </c>
      <c r="H21" s="43">
        <f t="shared" si="5"/>
        <v>1</v>
      </c>
      <c r="I21" s="43">
        <f t="shared" si="1"/>
        <v>2013</v>
      </c>
      <c r="J21" s="43">
        <f t="shared" si="2"/>
        <v>1</v>
      </c>
      <c r="K21" s="577">
        <v>41298</v>
      </c>
      <c r="L21" s="498">
        <v>41305</v>
      </c>
      <c r="M21" s="669">
        <f t="shared" si="3"/>
        <v>8</v>
      </c>
      <c r="O21" s="26" t="str">
        <f t="shared" si="0"/>
        <v>V</v>
      </c>
    </row>
    <row r="22" spans="1:15">
      <c r="A22" s="672"/>
      <c r="B22" s="577" t="s">
        <v>4620</v>
      </c>
      <c r="C22" s="27" t="s">
        <v>4631</v>
      </c>
      <c r="D22" s="29" t="s">
        <v>4615</v>
      </c>
      <c r="E22" s="30"/>
      <c r="F22" s="29" t="s">
        <v>4795</v>
      </c>
      <c r="G22" s="43">
        <f t="shared" si="4"/>
        <v>2012</v>
      </c>
      <c r="H22" s="43">
        <f t="shared" si="5"/>
        <v>8</v>
      </c>
      <c r="I22" s="43">
        <f t="shared" si="1"/>
        <v>2012</v>
      </c>
      <c r="J22" s="43">
        <f t="shared" si="2"/>
        <v>2</v>
      </c>
      <c r="K22" s="499">
        <v>41122</v>
      </c>
      <c r="L22" s="499">
        <v>41306</v>
      </c>
      <c r="M22" s="669">
        <f t="shared" si="3"/>
        <v>185</v>
      </c>
      <c r="O22" s="26" t="str">
        <f t="shared" si="0"/>
        <v/>
      </c>
    </row>
    <row r="23" spans="1:15">
      <c r="A23" s="672"/>
      <c r="B23" s="670" t="s">
        <v>4613</v>
      </c>
      <c r="C23" s="676" t="s">
        <v>4624</v>
      </c>
      <c r="D23" s="344" t="s">
        <v>4632</v>
      </c>
      <c r="E23" s="64" t="s">
        <v>4633</v>
      </c>
      <c r="F23" s="353" t="s">
        <v>4173</v>
      </c>
      <c r="G23" s="43">
        <f t="shared" si="4"/>
        <v>2012</v>
      </c>
      <c r="H23" s="43">
        <f t="shared" si="5"/>
        <v>12</v>
      </c>
      <c r="I23" s="43">
        <f t="shared" si="1"/>
        <v>2012</v>
      </c>
      <c r="J23" s="43">
        <f t="shared" si="2"/>
        <v>2</v>
      </c>
      <c r="K23" s="501">
        <v>41270</v>
      </c>
      <c r="L23" s="498">
        <v>41311</v>
      </c>
      <c r="M23" s="669">
        <f t="shared" si="3"/>
        <v>42</v>
      </c>
      <c r="O23" s="26" t="str">
        <f t="shared" si="0"/>
        <v>V</v>
      </c>
    </row>
    <row r="24" spans="1:15">
      <c r="A24" s="672"/>
      <c r="B24" s="577" t="s">
        <v>4620</v>
      </c>
      <c r="C24" s="230" t="s">
        <v>4634</v>
      </c>
      <c r="D24" s="337" t="s">
        <v>4615</v>
      </c>
      <c r="E24" s="38"/>
      <c r="F24" s="29" t="s">
        <v>3861</v>
      </c>
      <c r="G24" s="43">
        <f t="shared" si="4"/>
        <v>2010</v>
      </c>
      <c r="H24" s="43">
        <f t="shared" si="5"/>
        <v>10</v>
      </c>
      <c r="I24" s="43">
        <f t="shared" si="1"/>
        <v>2010</v>
      </c>
      <c r="J24" s="43">
        <f t="shared" si="2"/>
        <v>2</v>
      </c>
      <c r="K24" s="577">
        <v>40458</v>
      </c>
      <c r="L24" s="497">
        <v>41320</v>
      </c>
      <c r="M24" s="669">
        <f t="shared" si="3"/>
        <v>863</v>
      </c>
      <c r="O24" s="26" t="str">
        <f t="shared" si="0"/>
        <v/>
      </c>
    </row>
    <row r="25" spans="1:15">
      <c r="A25" s="672"/>
      <c r="B25" s="577" t="s">
        <v>4613</v>
      </c>
      <c r="C25" s="677" t="s">
        <v>4614</v>
      </c>
      <c r="D25" s="65" t="s">
        <v>4615</v>
      </c>
      <c r="E25" s="38"/>
      <c r="F25" s="29" t="s">
        <v>4083</v>
      </c>
      <c r="G25" s="43">
        <f t="shared" si="4"/>
        <v>2013</v>
      </c>
      <c r="H25" s="43">
        <f t="shared" si="5"/>
        <v>1</v>
      </c>
      <c r="I25" s="43">
        <f t="shared" si="1"/>
        <v>2013</v>
      </c>
      <c r="J25" s="43">
        <f t="shared" si="2"/>
        <v>2</v>
      </c>
      <c r="K25" s="577">
        <v>41285</v>
      </c>
      <c r="L25" s="497">
        <v>41313</v>
      </c>
      <c r="M25" s="669">
        <f t="shared" si="3"/>
        <v>29</v>
      </c>
      <c r="O25" s="26" t="str">
        <f t="shared" si="0"/>
        <v>V</v>
      </c>
    </row>
    <row r="26" spans="1:15">
      <c r="A26" s="672"/>
      <c r="B26" s="577" t="s">
        <v>4620</v>
      </c>
      <c r="C26" s="230" t="s">
        <v>4631</v>
      </c>
      <c r="D26" s="32" t="s">
        <v>4196</v>
      </c>
      <c r="E26" s="259" t="s">
        <v>4626</v>
      </c>
      <c r="F26" s="29" t="s">
        <v>4166</v>
      </c>
      <c r="G26" s="43">
        <f t="shared" si="4"/>
        <v>2013</v>
      </c>
      <c r="H26" s="43">
        <f t="shared" si="5"/>
        <v>2</v>
      </c>
      <c r="I26" s="43">
        <f t="shared" si="1"/>
        <v>2013</v>
      </c>
      <c r="J26" s="43">
        <f t="shared" si="2"/>
        <v>2</v>
      </c>
      <c r="K26" s="577">
        <v>41323</v>
      </c>
      <c r="L26" s="497">
        <v>41323</v>
      </c>
      <c r="M26" s="669">
        <f t="shared" si="3"/>
        <v>1</v>
      </c>
      <c r="O26" s="26" t="str">
        <f t="shared" si="0"/>
        <v>V</v>
      </c>
    </row>
    <row r="27" spans="1:15">
      <c r="A27" s="672"/>
      <c r="B27" s="577" t="s">
        <v>4613</v>
      </c>
      <c r="C27" s="677" t="s">
        <v>4133</v>
      </c>
      <c r="D27" s="65" t="s">
        <v>4615</v>
      </c>
      <c r="E27" s="38"/>
      <c r="F27" s="29" t="s">
        <v>3985</v>
      </c>
      <c r="G27" s="43">
        <f t="shared" si="4"/>
        <v>2012</v>
      </c>
      <c r="H27" s="43">
        <f t="shared" si="5"/>
        <v>7</v>
      </c>
      <c r="I27" s="43">
        <f t="shared" si="1"/>
        <v>2012</v>
      </c>
      <c r="J27" s="43">
        <f t="shared" si="2"/>
        <v>2</v>
      </c>
      <c r="K27" s="577">
        <v>41106</v>
      </c>
      <c r="L27" s="497">
        <v>41320</v>
      </c>
      <c r="M27" s="669">
        <f t="shared" si="3"/>
        <v>215</v>
      </c>
      <c r="O27" s="26" t="str">
        <f t="shared" si="0"/>
        <v/>
      </c>
    </row>
    <row r="28" spans="1:15">
      <c r="A28" s="672"/>
      <c r="B28" s="577" t="s">
        <v>4613</v>
      </c>
      <c r="C28" s="677" t="s">
        <v>4133</v>
      </c>
      <c r="D28" s="65" t="s">
        <v>4615</v>
      </c>
      <c r="E28" s="38"/>
      <c r="F28" s="29" t="s">
        <v>4177</v>
      </c>
      <c r="G28" s="43">
        <f t="shared" si="4"/>
        <v>2012</v>
      </c>
      <c r="H28" s="43">
        <f t="shared" si="5"/>
        <v>7</v>
      </c>
      <c r="I28" s="43">
        <f t="shared" si="1"/>
        <v>2012</v>
      </c>
      <c r="J28" s="43">
        <f t="shared" si="2"/>
        <v>2</v>
      </c>
      <c r="K28" s="577">
        <v>41107</v>
      </c>
      <c r="L28" s="497">
        <v>41320</v>
      </c>
      <c r="M28" s="669">
        <f t="shared" si="3"/>
        <v>214</v>
      </c>
      <c r="O28" s="26" t="str">
        <f t="shared" si="0"/>
        <v/>
      </c>
    </row>
    <row r="29" spans="1:15">
      <c r="A29" s="672"/>
      <c r="B29" s="577" t="s">
        <v>4613</v>
      </c>
      <c r="C29" s="230" t="s">
        <v>4624</v>
      </c>
      <c r="D29" s="337" t="s">
        <v>4635</v>
      </c>
      <c r="E29" s="38" t="s">
        <v>4636</v>
      </c>
      <c r="F29" s="29" t="s">
        <v>3988</v>
      </c>
      <c r="G29" s="43">
        <f t="shared" si="4"/>
        <v>2012</v>
      </c>
      <c r="H29" s="43">
        <f t="shared" si="5"/>
        <v>8</v>
      </c>
      <c r="I29" s="43">
        <f t="shared" si="1"/>
        <v>2012</v>
      </c>
      <c r="J29" s="43">
        <f t="shared" si="2"/>
        <v>2</v>
      </c>
      <c r="K29" s="577">
        <v>41122</v>
      </c>
      <c r="L29" s="497">
        <v>41325</v>
      </c>
      <c r="M29" s="669">
        <f t="shared" si="3"/>
        <v>204</v>
      </c>
      <c r="O29" s="26" t="str">
        <f t="shared" si="0"/>
        <v/>
      </c>
    </row>
    <row r="30" spans="1:15">
      <c r="A30" s="672"/>
      <c r="B30" s="577" t="s">
        <v>4613</v>
      </c>
      <c r="C30" s="230" t="s">
        <v>4637</v>
      </c>
      <c r="D30" s="337" t="s">
        <v>4615</v>
      </c>
      <c r="E30" s="38"/>
      <c r="F30" s="29" t="s">
        <v>3966</v>
      </c>
      <c r="G30" s="43">
        <f t="shared" si="4"/>
        <v>2012</v>
      </c>
      <c r="H30" s="43">
        <f t="shared" si="5"/>
        <v>2</v>
      </c>
      <c r="I30" s="43">
        <f t="shared" si="1"/>
        <v>2012</v>
      </c>
      <c r="J30" s="43">
        <f t="shared" si="2"/>
        <v>2</v>
      </c>
      <c r="K30" s="577">
        <v>40940</v>
      </c>
      <c r="L30" s="497">
        <v>41327</v>
      </c>
      <c r="M30" s="669">
        <f t="shared" si="3"/>
        <v>388</v>
      </c>
      <c r="O30" s="26" t="str">
        <f t="shared" si="0"/>
        <v/>
      </c>
    </row>
    <row r="31" spans="1:15">
      <c r="A31" s="672"/>
      <c r="B31" s="577" t="s">
        <v>4613</v>
      </c>
      <c r="C31" s="230" t="s">
        <v>4638</v>
      </c>
      <c r="D31" s="32" t="s">
        <v>4639</v>
      </c>
      <c r="E31" s="259" t="s">
        <v>4640</v>
      </c>
      <c r="F31" s="29" t="s">
        <v>4168</v>
      </c>
      <c r="G31" s="43">
        <f t="shared" si="4"/>
        <v>2013</v>
      </c>
      <c r="H31" s="43">
        <f t="shared" si="5"/>
        <v>2</v>
      </c>
      <c r="I31" s="43">
        <f t="shared" si="1"/>
        <v>2013</v>
      </c>
      <c r="J31" s="43">
        <f t="shared" si="2"/>
        <v>2</v>
      </c>
      <c r="K31" s="577">
        <v>41323</v>
      </c>
      <c r="L31" s="497">
        <v>41327</v>
      </c>
      <c r="M31" s="669">
        <f t="shared" si="3"/>
        <v>5</v>
      </c>
      <c r="O31" s="26" t="str">
        <f t="shared" si="0"/>
        <v>V</v>
      </c>
    </row>
    <row r="32" spans="1:15">
      <c r="A32" s="672"/>
      <c r="B32" s="577" t="s">
        <v>4613</v>
      </c>
      <c r="C32" s="230" t="s">
        <v>4641</v>
      </c>
      <c r="D32" s="337" t="s">
        <v>4615</v>
      </c>
      <c r="E32" s="38"/>
      <c r="F32" s="29" t="s">
        <v>4180</v>
      </c>
      <c r="G32" s="43">
        <f t="shared" si="4"/>
        <v>2012</v>
      </c>
      <c r="H32" s="43">
        <f t="shared" si="5"/>
        <v>7</v>
      </c>
      <c r="I32" s="43">
        <f t="shared" si="1"/>
        <v>2012</v>
      </c>
      <c r="J32" s="43">
        <f t="shared" si="2"/>
        <v>2</v>
      </c>
      <c r="K32" s="577">
        <v>41114</v>
      </c>
      <c r="L32" s="497">
        <v>41328</v>
      </c>
      <c r="M32" s="669">
        <f t="shared" si="3"/>
        <v>215</v>
      </c>
      <c r="O32" s="26" t="str">
        <f t="shared" si="0"/>
        <v/>
      </c>
    </row>
    <row r="33" spans="1:15">
      <c r="A33" s="672"/>
      <c r="B33" s="577" t="s">
        <v>4613</v>
      </c>
      <c r="C33" s="230" t="s">
        <v>4563</v>
      </c>
      <c r="D33" s="65" t="s">
        <v>4639</v>
      </c>
      <c r="E33" s="38"/>
      <c r="F33" s="29" t="s">
        <v>4642</v>
      </c>
      <c r="G33" s="43">
        <f t="shared" si="4"/>
        <v>2011</v>
      </c>
      <c r="H33" s="43">
        <f t="shared" si="5"/>
        <v>1</v>
      </c>
      <c r="I33" s="43">
        <f t="shared" si="1"/>
        <v>2011</v>
      </c>
      <c r="J33" s="43">
        <f t="shared" si="2"/>
        <v>2</v>
      </c>
      <c r="K33" s="577">
        <v>40561</v>
      </c>
      <c r="L33" s="497">
        <v>41330</v>
      </c>
      <c r="M33" s="669">
        <f t="shared" si="3"/>
        <v>770</v>
      </c>
      <c r="O33" s="26" t="str">
        <f t="shared" si="0"/>
        <v/>
      </c>
    </row>
    <row r="34" spans="1:15">
      <c r="A34" s="672"/>
      <c r="B34" s="577" t="s">
        <v>4613</v>
      </c>
      <c r="C34" s="676" t="s">
        <v>4643</v>
      </c>
      <c r="D34" s="51" t="s">
        <v>4627</v>
      </c>
      <c r="E34" s="429"/>
      <c r="F34" s="383" t="s">
        <v>4170</v>
      </c>
      <c r="G34" s="43">
        <f t="shared" si="4"/>
        <v>2013</v>
      </c>
      <c r="H34" s="43">
        <f t="shared" si="5"/>
        <v>2</v>
      </c>
      <c r="I34" s="43">
        <f t="shared" si="1"/>
        <v>2013</v>
      </c>
      <c r="J34" s="43">
        <f t="shared" si="2"/>
        <v>2</v>
      </c>
      <c r="K34" s="577">
        <v>41327</v>
      </c>
      <c r="L34" s="497">
        <v>41328</v>
      </c>
      <c r="M34" s="669">
        <f t="shared" si="3"/>
        <v>2</v>
      </c>
      <c r="O34" s="26" t="str">
        <f t="shared" si="0"/>
        <v>V</v>
      </c>
    </row>
    <row r="35" spans="1:15">
      <c r="A35" s="672"/>
      <c r="B35" s="577" t="s">
        <v>4613</v>
      </c>
      <c r="C35" s="676" t="s">
        <v>4644</v>
      </c>
      <c r="D35" s="51" t="s">
        <v>4615</v>
      </c>
      <c r="E35" s="429" t="s">
        <v>4645</v>
      </c>
      <c r="F35" s="383" t="s">
        <v>3977</v>
      </c>
      <c r="G35" s="43">
        <f t="shared" si="4"/>
        <v>2012</v>
      </c>
      <c r="H35" s="43">
        <f t="shared" si="5"/>
        <v>5</v>
      </c>
      <c r="I35" s="43">
        <f t="shared" si="1"/>
        <v>2012</v>
      </c>
      <c r="J35" s="43">
        <f t="shared" si="2"/>
        <v>2</v>
      </c>
      <c r="K35" s="577">
        <v>41045</v>
      </c>
      <c r="L35" s="497">
        <v>41333</v>
      </c>
      <c r="M35" s="669">
        <f t="shared" si="3"/>
        <v>289</v>
      </c>
      <c r="O35" s="26" t="str">
        <f t="shared" si="0"/>
        <v/>
      </c>
    </row>
    <row r="36" spans="1:15">
      <c r="A36" s="672"/>
      <c r="B36" s="577" t="s">
        <v>4617</v>
      </c>
      <c r="C36" s="230" t="s">
        <v>4617</v>
      </c>
      <c r="D36" s="337" t="s">
        <v>4646</v>
      </c>
      <c r="E36" s="38" t="s">
        <v>4647</v>
      </c>
      <c r="F36" s="29" t="s">
        <v>4183</v>
      </c>
      <c r="G36" s="43">
        <f t="shared" si="4"/>
        <v>2009</v>
      </c>
      <c r="H36" s="43">
        <f t="shared" si="5"/>
        <v>8</v>
      </c>
      <c r="I36" s="43">
        <f t="shared" si="1"/>
        <v>2009</v>
      </c>
      <c r="J36" s="43">
        <f t="shared" si="2"/>
        <v>2</v>
      </c>
      <c r="K36" s="577">
        <v>40028</v>
      </c>
      <c r="L36" s="497">
        <v>41333</v>
      </c>
      <c r="M36" s="669">
        <f t="shared" si="3"/>
        <v>1306</v>
      </c>
      <c r="O36" s="26" t="str">
        <f t="shared" si="0"/>
        <v/>
      </c>
    </row>
    <row r="37" spans="1:15">
      <c r="A37" s="672"/>
      <c r="B37" s="577" t="s">
        <v>4648</v>
      </c>
      <c r="C37" s="230" t="s">
        <v>4649</v>
      </c>
      <c r="D37" s="337" t="s">
        <v>4627</v>
      </c>
      <c r="E37" s="38" t="s">
        <v>4650</v>
      </c>
      <c r="F37" s="29" t="s">
        <v>1520</v>
      </c>
      <c r="G37" s="43">
        <f t="shared" si="4"/>
        <v>2011</v>
      </c>
      <c r="H37" s="43">
        <f t="shared" si="5"/>
        <v>7</v>
      </c>
      <c r="I37" s="43">
        <f t="shared" si="1"/>
        <v>2011</v>
      </c>
      <c r="J37" s="43">
        <f t="shared" si="2"/>
        <v>2</v>
      </c>
      <c r="K37" s="577">
        <v>40730</v>
      </c>
      <c r="L37" s="497">
        <v>41333</v>
      </c>
      <c r="M37" s="669">
        <f t="shared" si="3"/>
        <v>604</v>
      </c>
      <c r="O37" s="26" t="str">
        <f t="shared" si="0"/>
        <v/>
      </c>
    </row>
    <row r="38" spans="1:15">
      <c r="A38" s="672"/>
      <c r="B38" s="577" t="s">
        <v>4648</v>
      </c>
      <c r="C38" s="27" t="s">
        <v>4651</v>
      </c>
      <c r="D38" s="29" t="s">
        <v>4615</v>
      </c>
      <c r="E38" s="259" t="s">
        <v>4652</v>
      </c>
      <c r="F38" s="29" t="s">
        <v>4185</v>
      </c>
      <c r="G38" s="43">
        <f t="shared" si="4"/>
        <v>2009</v>
      </c>
      <c r="H38" s="43">
        <f t="shared" si="5"/>
        <v>12</v>
      </c>
      <c r="I38" s="43">
        <f t="shared" si="1"/>
        <v>2009</v>
      </c>
      <c r="J38" s="43">
        <f t="shared" si="2"/>
        <v>2</v>
      </c>
      <c r="K38" s="577">
        <v>40164</v>
      </c>
      <c r="L38" s="500">
        <v>41333</v>
      </c>
      <c r="M38" s="669">
        <f t="shared" si="3"/>
        <v>1170</v>
      </c>
      <c r="O38" s="26" t="str">
        <f t="shared" si="0"/>
        <v/>
      </c>
    </row>
    <row r="39" spans="1:15">
      <c r="A39" s="672"/>
      <c r="B39" s="577" t="s">
        <v>4648</v>
      </c>
      <c r="C39" s="230" t="s">
        <v>4653</v>
      </c>
      <c r="D39" s="337" t="s">
        <v>4627</v>
      </c>
      <c r="E39" s="30" t="s">
        <v>4654</v>
      </c>
      <c r="F39" s="29" t="s">
        <v>4186</v>
      </c>
      <c r="G39" s="43">
        <f t="shared" si="4"/>
        <v>2012</v>
      </c>
      <c r="H39" s="43">
        <f t="shared" si="5"/>
        <v>8</v>
      </c>
      <c r="I39" s="43">
        <f t="shared" si="1"/>
        <v>2012</v>
      </c>
      <c r="J39" s="43">
        <f t="shared" si="2"/>
        <v>2</v>
      </c>
      <c r="K39" s="577">
        <v>41144</v>
      </c>
      <c r="L39" s="500">
        <v>41333</v>
      </c>
      <c r="M39" s="669">
        <f t="shared" si="3"/>
        <v>190</v>
      </c>
      <c r="O39" s="26" t="str">
        <f t="shared" si="0"/>
        <v/>
      </c>
    </row>
    <row r="40" spans="1:15">
      <c r="A40" s="672"/>
      <c r="B40" s="577" t="s">
        <v>4613</v>
      </c>
      <c r="C40" s="230" t="s">
        <v>4638</v>
      </c>
      <c r="D40" s="65" t="s">
        <v>4639</v>
      </c>
      <c r="E40" s="38"/>
      <c r="F40" s="29" t="s">
        <v>4655</v>
      </c>
      <c r="G40" s="43">
        <f t="shared" si="4"/>
        <v>2010</v>
      </c>
      <c r="H40" s="43">
        <f t="shared" si="5"/>
        <v>3</v>
      </c>
      <c r="I40" s="43">
        <f t="shared" si="1"/>
        <v>2010</v>
      </c>
      <c r="J40" s="43">
        <f t="shared" si="2"/>
        <v>2</v>
      </c>
      <c r="K40" s="577">
        <v>40264</v>
      </c>
      <c r="L40" s="497">
        <v>41315</v>
      </c>
      <c r="M40" s="669">
        <f t="shared" si="3"/>
        <v>1052</v>
      </c>
      <c r="O40" s="26" t="str">
        <f t="shared" si="0"/>
        <v/>
      </c>
    </row>
    <row r="41" spans="1:15">
      <c r="A41" s="39"/>
      <c r="B41" s="208" t="s">
        <v>4620</v>
      </c>
      <c r="C41" s="676" t="s">
        <v>4656</v>
      </c>
      <c r="D41" s="51" t="s">
        <v>4657</v>
      </c>
      <c r="E41" s="429" t="s">
        <v>4626</v>
      </c>
      <c r="F41" s="383" t="s">
        <v>4242</v>
      </c>
      <c r="G41" s="43">
        <f t="shared" si="4"/>
        <v>2013</v>
      </c>
      <c r="H41" s="43">
        <f t="shared" si="5"/>
        <v>3</v>
      </c>
      <c r="I41" s="43">
        <f t="shared" si="1"/>
        <v>2013</v>
      </c>
      <c r="J41" s="43">
        <f t="shared" si="2"/>
        <v>3</v>
      </c>
      <c r="K41" s="577">
        <v>41334</v>
      </c>
      <c r="L41" s="496">
        <v>41334</v>
      </c>
      <c r="M41" s="669">
        <f t="shared" si="3"/>
        <v>1</v>
      </c>
      <c r="O41" s="26" t="str">
        <f t="shared" si="0"/>
        <v>V</v>
      </c>
    </row>
    <row r="42" spans="1:15">
      <c r="A42" s="39"/>
      <c r="B42" s="26" t="s">
        <v>4613</v>
      </c>
      <c r="C42" s="27" t="s">
        <v>4658</v>
      </c>
      <c r="D42" s="26" t="s">
        <v>4615</v>
      </c>
      <c r="E42" s="30"/>
      <c r="F42" s="29" t="s">
        <v>4796</v>
      </c>
      <c r="G42" s="43">
        <f t="shared" si="4"/>
        <v>2012</v>
      </c>
      <c r="H42" s="43">
        <f t="shared" si="5"/>
        <v>3</v>
      </c>
      <c r="I42" s="43">
        <f t="shared" si="1"/>
        <v>2012</v>
      </c>
      <c r="J42" s="43">
        <f t="shared" si="2"/>
        <v>3</v>
      </c>
      <c r="K42" s="577">
        <v>40994</v>
      </c>
      <c r="L42" s="499">
        <v>41335</v>
      </c>
      <c r="M42" s="669">
        <f t="shared" si="3"/>
        <v>342</v>
      </c>
      <c r="O42" s="26" t="str">
        <f t="shared" si="0"/>
        <v/>
      </c>
    </row>
    <row r="43" spans="1:15">
      <c r="A43" s="39"/>
      <c r="B43" s="26" t="s">
        <v>4613</v>
      </c>
      <c r="C43" s="205" t="s">
        <v>4658</v>
      </c>
      <c r="D43" s="26" t="s">
        <v>4615</v>
      </c>
      <c r="E43" s="30"/>
      <c r="F43" s="29" t="s">
        <v>4313</v>
      </c>
      <c r="G43" s="43">
        <f t="shared" si="4"/>
        <v>2012</v>
      </c>
      <c r="H43" s="43">
        <f t="shared" si="5"/>
        <v>3</v>
      </c>
      <c r="I43" s="43">
        <f t="shared" si="1"/>
        <v>2012</v>
      </c>
      <c r="J43" s="43">
        <f t="shared" si="2"/>
        <v>3</v>
      </c>
      <c r="K43" s="577">
        <v>40994</v>
      </c>
      <c r="L43" s="499">
        <v>41335</v>
      </c>
      <c r="M43" s="669">
        <f t="shared" si="3"/>
        <v>342</v>
      </c>
      <c r="O43" s="26" t="str">
        <f t="shared" si="0"/>
        <v/>
      </c>
    </row>
    <row r="44" spans="1:15">
      <c r="A44" s="39"/>
      <c r="B44" s="26" t="s">
        <v>4613</v>
      </c>
      <c r="C44" s="27" t="s">
        <v>4658</v>
      </c>
      <c r="D44" s="26" t="s">
        <v>4615</v>
      </c>
      <c r="E44" s="26"/>
      <c r="F44" s="29" t="s">
        <v>4315</v>
      </c>
      <c r="G44" s="43">
        <f t="shared" si="4"/>
        <v>2012</v>
      </c>
      <c r="H44" s="43">
        <f t="shared" si="5"/>
        <v>3</v>
      </c>
      <c r="I44" s="43">
        <f t="shared" si="1"/>
        <v>2012</v>
      </c>
      <c r="J44" s="43">
        <f t="shared" si="2"/>
        <v>3</v>
      </c>
      <c r="K44" s="577">
        <v>40996</v>
      </c>
      <c r="L44" s="499">
        <v>41335</v>
      </c>
      <c r="M44" s="669">
        <f t="shared" si="3"/>
        <v>340</v>
      </c>
      <c r="O44" s="26" t="str">
        <f t="shared" si="0"/>
        <v/>
      </c>
    </row>
    <row r="45" spans="1:15">
      <c r="A45" s="39"/>
      <c r="B45" s="208" t="s">
        <v>4620</v>
      </c>
      <c r="C45" s="382" t="s">
        <v>4629</v>
      </c>
      <c r="D45" s="51" t="s">
        <v>4196</v>
      </c>
      <c r="E45" s="429"/>
      <c r="F45" s="383" t="s">
        <v>4068</v>
      </c>
      <c r="G45" s="43">
        <f t="shared" si="4"/>
        <v>2013</v>
      </c>
      <c r="H45" s="43">
        <f t="shared" si="5"/>
        <v>1</v>
      </c>
      <c r="I45" s="43">
        <f t="shared" si="1"/>
        <v>2013</v>
      </c>
      <c r="J45" s="43">
        <f t="shared" si="2"/>
        <v>3</v>
      </c>
      <c r="K45" s="577">
        <v>41278</v>
      </c>
      <c r="L45" s="496">
        <v>41338</v>
      </c>
      <c r="M45" s="669">
        <f t="shared" si="3"/>
        <v>61</v>
      </c>
      <c r="O45" s="26" t="str">
        <f t="shared" si="0"/>
        <v>V</v>
      </c>
    </row>
    <row r="46" spans="1:15">
      <c r="A46" s="39"/>
      <c r="B46" s="208" t="s">
        <v>4620</v>
      </c>
      <c r="C46" s="382" t="s">
        <v>4656</v>
      </c>
      <c r="D46" s="51" t="s">
        <v>4196</v>
      </c>
      <c r="E46" s="429"/>
      <c r="F46" s="383" t="s">
        <v>4659</v>
      </c>
      <c r="G46" s="43">
        <f t="shared" si="4"/>
        <v>2012</v>
      </c>
      <c r="H46" s="43">
        <f t="shared" si="5"/>
        <v>5</v>
      </c>
      <c r="I46" s="43">
        <f t="shared" si="1"/>
        <v>2012</v>
      </c>
      <c r="J46" s="43">
        <f t="shared" si="2"/>
        <v>3</v>
      </c>
      <c r="K46" s="577">
        <v>41054</v>
      </c>
      <c r="L46" s="496">
        <v>41339</v>
      </c>
      <c r="M46" s="669">
        <f t="shared" si="3"/>
        <v>286</v>
      </c>
      <c r="O46" s="26" t="str">
        <f t="shared" si="0"/>
        <v/>
      </c>
    </row>
    <row r="47" spans="1:15">
      <c r="A47" s="39"/>
      <c r="B47" s="26" t="s">
        <v>4648</v>
      </c>
      <c r="C47" s="27" t="s">
        <v>4660</v>
      </c>
      <c r="D47" s="29" t="s">
        <v>4627</v>
      </c>
      <c r="E47" s="37" t="s">
        <v>657</v>
      </c>
      <c r="F47" s="29" t="s">
        <v>4323</v>
      </c>
      <c r="G47" s="43">
        <f t="shared" si="4"/>
        <v>2010</v>
      </c>
      <c r="H47" s="43">
        <f t="shared" si="5"/>
        <v>12</v>
      </c>
      <c r="I47" s="43">
        <f t="shared" si="1"/>
        <v>2010</v>
      </c>
      <c r="J47" s="43">
        <f t="shared" si="2"/>
        <v>3</v>
      </c>
      <c r="K47" s="577">
        <v>40515</v>
      </c>
      <c r="L47" s="505">
        <v>41337</v>
      </c>
      <c r="M47" s="669">
        <f t="shared" si="3"/>
        <v>823</v>
      </c>
      <c r="O47" s="26" t="str">
        <f t="shared" si="0"/>
        <v/>
      </c>
    </row>
    <row r="48" spans="1:15">
      <c r="A48" s="39"/>
      <c r="B48" s="208" t="s">
        <v>4620</v>
      </c>
      <c r="C48" s="678" t="s">
        <v>4661</v>
      </c>
      <c r="D48" s="454" t="s">
        <v>4662</v>
      </c>
      <c r="E48" s="453"/>
      <c r="F48" s="383" t="s">
        <v>4069</v>
      </c>
      <c r="G48" s="43">
        <f t="shared" si="4"/>
        <v>2013</v>
      </c>
      <c r="H48" s="43">
        <f t="shared" si="5"/>
        <v>1</v>
      </c>
      <c r="I48" s="43">
        <f t="shared" si="1"/>
        <v>2013</v>
      </c>
      <c r="J48" s="43">
        <f t="shared" si="2"/>
        <v>3</v>
      </c>
      <c r="K48" s="577">
        <v>41281</v>
      </c>
      <c r="L48" s="506">
        <v>41342</v>
      </c>
      <c r="M48" s="669">
        <f t="shared" si="3"/>
        <v>62</v>
      </c>
      <c r="O48" s="26" t="str">
        <f t="shared" si="0"/>
        <v>V</v>
      </c>
    </row>
    <row r="49" spans="1:15">
      <c r="A49" s="39"/>
      <c r="B49" s="26" t="s">
        <v>4663</v>
      </c>
      <c r="C49" s="679" t="s">
        <v>4664</v>
      </c>
      <c r="D49" s="456" t="s">
        <v>4665</v>
      </c>
      <c r="E49" s="455" t="s">
        <v>4666</v>
      </c>
      <c r="F49" s="29" t="s">
        <v>3998</v>
      </c>
      <c r="G49" s="43">
        <f t="shared" si="4"/>
        <v>2012</v>
      </c>
      <c r="H49" s="43">
        <f t="shared" si="5"/>
        <v>10</v>
      </c>
      <c r="I49" s="43">
        <f t="shared" si="1"/>
        <v>2012</v>
      </c>
      <c r="J49" s="43">
        <f t="shared" si="2"/>
        <v>3</v>
      </c>
      <c r="K49" s="577">
        <v>41197</v>
      </c>
      <c r="L49" s="507">
        <v>41341</v>
      </c>
      <c r="M49" s="669">
        <f t="shared" si="3"/>
        <v>145</v>
      </c>
      <c r="O49" s="26" t="str">
        <f t="shared" si="0"/>
        <v/>
      </c>
    </row>
    <row r="50" spans="1:15">
      <c r="A50" s="39"/>
      <c r="B50" s="26" t="s">
        <v>4620</v>
      </c>
      <c r="C50" s="680" t="s">
        <v>4621</v>
      </c>
      <c r="D50" s="458" t="s">
        <v>4196</v>
      </c>
      <c r="E50" s="457"/>
      <c r="F50" s="29" t="s">
        <v>4332</v>
      </c>
      <c r="G50" s="43">
        <f t="shared" si="4"/>
        <v>2012</v>
      </c>
      <c r="H50" s="43">
        <f t="shared" si="5"/>
        <v>6</v>
      </c>
      <c r="I50" s="43">
        <f t="shared" si="1"/>
        <v>2012</v>
      </c>
      <c r="J50" s="43">
        <f t="shared" si="2"/>
        <v>3</v>
      </c>
      <c r="K50" s="577">
        <v>41064</v>
      </c>
      <c r="L50" s="508">
        <v>41342</v>
      </c>
      <c r="M50" s="669">
        <f t="shared" si="3"/>
        <v>279</v>
      </c>
      <c r="O50" s="26" t="str">
        <f t="shared" si="0"/>
        <v/>
      </c>
    </row>
    <row r="51" spans="1:15">
      <c r="A51" s="39"/>
      <c r="B51" s="208" t="s">
        <v>4648</v>
      </c>
      <c r="C51" s="678" t="s">
        <v>4649</v>
      </c>
      <c r="D51" s="454" t="s">
        <v>4667</v>
      </c>
      <c r="E51" s="453"/>
      <c r="F51" s="383" t="s">
        <v>4587</v>
      </c>
      <c r="G51" s="43">
        <f t="shared" si="4"/>
        <v>2012</v>
      </c>
      <c r="H51" s="43">
        <f t="shared" si="5"/>
        <v>12</v>
      </c>
      <c r="I51" s="43">
        <f t="shared" si="1"/>
        <v>2012</v>
      </c>
      <c r="J51" s="43">
        <f t="shared" si="2"/>
        <v>3</v>
      </c>
      <c r="K51" s="577">
        <v>41250</v>
      </c>
      <c r="L51" s="506">
        <v>41342</v>
      </c>
      <c r="M51" s="669">
        <f t="shared" si="3"/>
        <v>93</v>
      </c>
      <c r="O51" s="26" t="str">
        <f t="shared" si="0"/>
        <v/>
      </c>
    </row>
    <row r="52" spans="1:15">
      <c r="A52" s="39"/>
      <c r="B52" s="26" t="s">
        <v>4613</v>
      </c>
      <c r="C52" s="681" t="s">
        <v>4563</v>
      </c>
      <c r="D52" s="462" t="s">
        <v>4627</v>
      </c>
      <c r="E52" s="461"/>
      <c r="F52" s="383" t="s">
        <v>4338</v>
      </c>
      <c r="G52" s="43">
        <f t="shared" si="4"/>
        <v>2011</v>
      </c>
      <c r="H52" s="43">
        <f t="shared" si="5"/>
        <v>12</v>
      </c>
      <c r="I52" s="43">
        <f t="shared" si="1"/>
        <v>2011</v>
      </c>
      <c r="J52" s="43">
        <f t="shared" si="2"/>
        <v>3</v>
      </c>
      <c r="K52" s="577">
        <v>40904</v>
      </c>
      <c r="L52" s="509">
        <v>41345</v>
      </c>
      <c r="M52" s="669">
        <f t="shared" si="3"/>
        <v>442</v>
      </c>
      <c r="O52" s="26" t="str">
        <f t="shared" si="0"/>
        <v/>
      </c>
    </row>
    <row r="53" spans="1:15">
      <c r="A53" s="39"/>
      <c r="B53" s="208" t="s">
        <v>4668</v>
      </c>
      <c r="C53" s="382" t="s">
        <v>4669</v>
      </c>
      <c r="D53" s="155" t="s">
        <v>4670</v>
      </c>
      <c r="E53" s="430" t="s">
        <v>4671</v>
      </c>
      <c r="F53" s="353" t="s">
        <v>4082</v>
      </c>
      <c r="G53" s="43">
        <f t="shared" si="4"/>
        <v>2013</v>
      </c>
      <c r="H53" s="43">
        <f t="shared" si="5"/>
        <v>1</v>
      </c>
      <c r="I53" s="43">
        <f t="shared" si="1"/>
        <v>2013</v>
      </c>
      <c r="J53" s="43">
        <f t="shared" si="2"/>
        <v>3</v>
      </c>
      <c r="K53" s="577">
        <v>41288</v>
      </c>
      <c r="L53" s="502">
        <v>41346</v>
      </c>
      <c r="M53" s="669">
        <f t="shared" si="3"/>
        <v>59</v>
      </c>
      <c r="O53" s="26" t="str">
        <f t="shared" si="0"/>
        <v>V</v>
      </c>
    </row>
    <row r="54" spans="1:15">
      <c r="A54" s="39"/>
      <c r="B54" s="26" t="s">
        <v>4613</v>
      </c>
      <c r="C54" s="230" t="s">
        <v>4624</v>
      </c>
      <c r="D54" s="32" t="s">
        <v>4639</v>
      </c>
      <c r="E54" s="64" t="s">
        <v>4672</v>
      </c>
      <c r="F54" s="29" t="s">
        <v>4673</v>
      </c>
      <c r="G54" s="43">
        <f t="shared" si="4"/>
        <v>2013</v>
      </c>
      <c r="H54" s="43">
        <f t="shared" si="5"/>
        <v>3</v>
      </c>
      <c r="I54" s="43">
        <f t="shared" si="1"/>
        <v>2013</v>
      </c>
      <c r="J54" s="43">
        <f t="shared" si="2"/>
        <v>3</v>
      </c>
      <c r="K54" s="577">
        <v>41345</v>
      </c>
      <c r="L54" s="496">
        <v>41347</v>
      </c>
      <c r="M54" s="669">
        <f t="shared" si="3"/>
        <v>3</v>
      </c>
      <c r="O54" s="26" t="str">
        <f t="shared" si="0"/>
        <v>V</v>
      </c>
    </row>
    <row r="55" spans="1:15">
      <c r="A55" s="39"/>
      <c r="B55" s="26" t="s">
        <v>4613</v>
      </c>
      <c r="C55" s="230" t="s">
        <v>4674</v>
      </c>
      <c r="D55" s="337" t="s">
        <v>4615</v>
      </c>
      <c r="E55" s="38" t="s">
        <v>4675</v>
      </c>
      <c r="F55" s="29" t="s">
        <v>3976</v>
      </c>
      <c r="G55" s="43">
        <f t="shared" si="4"/>
        <v>2012</v>
      </c>
      <c r="H55" s="43">
        <f t="shared" si="5"/>
        <v>5</v>
      </c>
      <c r="I55" s="43">
        <f t="shared" si="1"/>
        <v>2012</v>
      </c>
      <c r="J55" s="43">
        <f t="shared" si="2"/>
        <v>3</v>
      </c>
      <c r="K55" s="577">
        <v>41031</v>
      </c>
      <c r="L55" s="496">
        <v>41347</v>
      </c>
      <c r="M55" s="669">
        <f t="shared" si="3"/>
        <v>317</v>
      </c>
      <c r="O55" s="26" t="str">
        <f t="shared" si="0"/>
        <v/>
      </c>
    </row>
    <row r="56" spans="1:15">
      <c r="A56" s="39"/>
      <c r="B56" s="208" t="s">
        <v>4620</v>
      </c>
      <c r="C56" s="682" t="s">
        <v>4634</v>
      </c>
      <c r="D56" s="555" t="s">
        <v>4615</v>
      </c>
      <c r="E56" s="349" t="s">
        <v>4676</v>
      </c>
      <c r="F56" s="383" t="s">
        <v>4244</v>
      </c>
      <c r="G56" s="43">
        <f t="shared" si="4"/>
        <v>2013</v>
      </c>
      <c r="H56" s="43">
        <f t="shared" si="5"/>
        <v>3</v>
      </c>
      <c r="I56" s="43">
        <f t="shared" si="1"/>
        <v>2013</v>
      </c>
      <c r="J56" s="43">
        <f t="shared" si="2"/>
        <v>3</v>
      </c>
      <c r="K56" s="577">
        <v>41349</v>
      </c>
      <c r="L56" s="503">
        <v>41351</v>
      </c>
      <c r="M56" s="669">
        <f t="shared" si="3"/>
        <v>3</v>
      </c>
      <c r="O56" s="26" t="str">
        <f t="shared" si="0"/>
        <v>V</v>
      </c>
    </row>
    <row r="57" spans="1:15">
      <c r="A57" s="39"/>
      <c r="B57" s="208" t="s">
        <v>4613</v>
      </c>
      <c r="C57" s="682" t="s">
        <v>4677</v>
      </c>
      <c r="D57" s="555" t="s">
        <v>4678</v>
      </c>
      <c r="E57" s="429" t="s">
        <v>4679</v>
      </c>
      <c r="F57" s="383" t="s">
        <v>4245</v>
      </c>
      <c r="G57" s="43">
        <f t="shared" si="4"/>
        <v>2013</v>
      </c>
      <c r="H57" s="43">
        <f t="shared" si="5"/>
        <v>3</v>
      </c>
      <c r="I57" s="43">
        <f t="shared" si="1"/>
        <v>2013</v>
      </c>
      <c r="J57" s="43">
        <f t="shared" si="2"/>
        <v>3</v>
      </c>
      <c r="K57" s="577">
        <v>41349</v>
      </c>
      <c r="L57" s="496">
        <v>41351</v>
      </c>
      <c r="M57" s="669">
        <f t="shared" si="3"/>
        <v>3</v>
      </c>
      <c r="O57" s="26" t="str">
        <f t="shared" si="0"/>
        <v>V</v>
      </c>
    </row>
    <row r="58" spans="1:15">
      <c r="A58" s="39"/>
      <c r="B58" s="26" t="s">
        <v>4613</v>
      </c>
      <c r="C58" s="230" t="s">
        <v>4680</v>
      </c>
      <c r="D58" s="32" t="s">
        <v>4627</v>
      </c>
      <c r="E58" s="64" t="s">
        <v>4681</v>
      </c>
      <c r="F58" s="29" t="s">
        <v>4250</v>
      </c>
      <c r="G58" s="43">
        <f t="shared" si="4"/>
        <v>2013</v>
      </c>
      <c r="H58" s="43">
        <f t="shared" si="5"/>
        <v>3</v>
      </c>
      <c r="I58" s="43">
        <f t="shared" si="1"/>
        <v>2013</v>
      </c>
      <c r="J58" s="43">
        <f t="shared" si="2"/>
        <v>3</v>
      </c>
      <c r="K58" s="577">
        <v>41346</v>
      </c>
      <c r="L58" s="496">
        <v>41352</v>
      </c>
      <c r="M58" s="669">
        <f t="shared" si="3"/>
        <v>7</v>
      </c>
      <c r="O58" s="26" t="str">
        <f t="shared" si="0"/>
        <v>V</v>
      </c>
    </row>
    <row r="59" spans="1:15">
      <c r="A59" s="39"/>
      <c r="B59" s="26" t="s">
        <v>4613</v>
      </c>
      <c r="C59" s="230" t="s">
        <v>4682</v>
      </c>
      <c r="D59" s="32" t="s">
        <v>4683</v>
      </c>
      <c r="E59" s="259" t="s">
        <v>4684</v>
      </c>
      <c r="F59" s="29" t="s">
        <v>4251</v>
      </c>
      <c r="G59" s="43">
        <f t="shared" si="4"/>
        <v>2013</v>
      </c>
      <c r="H59" s="43">
        <f t="shared" si="5"/>
        <v>3</v>
      </c>
      <c r="I59" s="43">
        <f t="shared" si="1"/>
        <v>2013</v>
      </c>
      <c r="J59" s="43">
        <f t="shared" si="2"/>
        <v>3</v>
      </c>
      <c r="K59" s="577">
        <v>41344</v>
      </c>
      <c r="L59" s="497">
        <v>41348</v>
      </c>
      <c r="M59" s="669">
        <f t="shared" si="3"/>
        <v>5</v>
      </c>
      <c r="O59" s="26" t="str">
        <f t="shared" si="0"/>
        <v>V</v>
      </c>
    </row>
    <row r="60" spans="1:15">
      <c r="A60" s="39"/>
      <c r="B60" s="208" t="s">
        <v>4620</v>
      </c>
      <c r="C60" s="676" t="s">
        <v>4685</v>
      </c>
      <c r="D60" s="555" t="s">
        <v>4615</v>
      </c>
      <c r="E60" s="349"/>
      <c r="F60" s="383" t="s">
        <v>4686</v>
      </c>
      <c r="G60" s="43">
        <f t="shared" si="4"/>
        <v>2013</v>
      </c>
      <c r="H60" s="43">
        <f t="shared" si="5"/>
        <v>3</v>
      </c>
      <c r="I60" s="43">
        <f t="shared" si="1"/>
        <v>2013</v>
      </c>
      <c r="J60" s="43">
        <f t="shared" si="2"/>
        <v>3</v>
      </c>
      <c r="K60" s="577">
        <v>41354</v>
      </c>
      <c r="L60" s="504">
        <v>41355</v>
      </c>
      <c r="M60" s="669">
        <f t="shared" si="3"/>
        <v>2</v>
      </c>
      <c r="O60" s="26" t="str">
        <f t="shared" si="0"/>
        <v>V</v>
      </c>
    </row>
    <row r="61" spans="1:15">
      <c r="A61" s="39"/>
      <c r="B61" s="26" t="s">
        <v>4613</v>
      </c>
      <c r="C61" s="230" t="s">
        <v>4687</v>
      </c>
      <c r="D61" s="32" t="s">
        <v>4688</v>
      </c>
      <c r="E61" s="259" t="s">
        <v>4689</v>
      </c>
      <c r="F61" s="29" t="s">
        <v>4091</v>
      </c>
      <c r="G61" s="43">
        <f t="shared" si="4"/>
        <v>2013</v>
      </c>
      <c r="H61" s="43">
        <f t="shared" si="5"/>
        <v>1</v>
      </c>
      <c r="I61" s="43">
        <f t="shared" si="1"/>
        <v>2013</v>
      </c>
      <c r="J61" s="43">
        <f t="shared" si="2"/>
        <v>3</v>
      </c>
      <c r="K61" s="577">
        <v>41295</v>
      </c>
      <c r="L61" s="497">
        <v>41355</v>
      </c>
      <c r="M61" s="669">
        <f t="shared" si="3"/>
        <v>61</v>
      </c>
      <c r="O61" s="26" t="str">
        <f t="shared" si="0"/>
        <v>V</v>
      </c>
    </row>
    <row r="62" spans="1:15">
      <c r="A62" s="39"/>
      <c r="B62" s="26" t="s">
        <v>4613</v>
      </c>
      <c r="C62" s="230" t="s">
        <v>839</v>
      </c>
      <c r="D62" s="337" t="s">
        <v>4615</v>
      </c>
      <c r="E62" s="38" t="s">
        <v>4690</v>
      </c>
      <c r="F62" s="29" t="s">
        <v>2663</v>
      </c>
      <c r="G62" s="43">
        <f t="shared" si="4"/>
        <v>2012</v>
      </c>
      <c r="H62" s="43">
        <f t="shared" si="5"/>
        <v>7</v>
      </c>
      <c r="I62" s="43">
        <f t="shared" si="1"/>
        <v>2012</v>
      </c>
      <c r="J62" s="43">
        <f t="shared" si="2"/>
        <v>3</v>
      </c>
      <c r="K62" s="577">
        <v>41110</v>
      </c>
      <c r="L62" s="497">
        <v>41358</v>
      </c>
      <c r="M62" s="669">
        <f t="shared" si="3"/>
        <v>249</v>
      </c>
      <c r="O62" s="26" t="str">
        <f t="shared" si="0"/>
        <v/>
      </c>
    </row>
    <row r="63" spans="1:15">
      <c r="A63" s="672"/>
      <c r="B63" s="577" t="s">
        <v>4620</v>
      </c>
      <c r="C63" s="683" t="s">
        <v>4443</v>
      </c>
      <c r="D63" s="26" t="s">
        <v>4691</v>
      </c>
      <c r="E63" s="62" t="s">
        <v>4626</v>
      </c>
      <c r="F63" s="29" t="s">
        <v>4252</v>
      </c>
      <c r="G63" s="43">
        <f t="shared" ref="G63:G101" si="6">IF(K63="",0,YEAR(K63))</f>
        <v>2013</v>
      </c>
      <c r="H63" s="43">
        <f t="shared" ref="H63:H101" si="7">IF(K63="",0,MONTH(K63))</f>
        <v>3</v>
      </c>
      <c r="I63" s="43">
        <f t="shared" si="1"/>
        <v>2013</v>
      </c>
      <c r="J63" s="43">
        <f t="shared" si="2"/>
        <v>3</v>
      </c>
      <c r="K63" s="577">
        <f>VLOOKUP(F63,'到職(舊)'!$D$2:$G$12806,4,)</f>
        <v>41359</v>
      </c>
      <c r="L63" s="497">
        <v>41359</v>
      </c>
      <c r="M63" s="669">
        <f t="shared" si="3"/>
        <v>1</v>
      </c>
      <c r="O63" s="26" t="str">
        <f t="shared" si="0"/>
        <v>V</v>
      </c>
    </row>
    <row r="64" spans="1:15">
      <c r="A64" s="672"/>
      <c r="B64" s="670" t="s">
        <v>4620</v>
      </c>
      <c r="C64" s="684" t="s">
        <v>4692</v>
      </c>
      <c r="D64" s="354" t="s">
        <v>4615</v>
      </c>
      <c r="E64" s="413" t="s">
        <v>4693</v>
      </c>
      <c r="F64" s="354" t="s">
        <v>4125</v>
      </c>
      <c r="G64" s="43">
        <f t="shared" si="6"/>
        <v>2013</v>
      </c>
      <c r="H64" s="43">
        <f t="shared" si="7"/>
        <v>1</v>
      </c>
      <c r="I64" s="43">
        <f t="shared" si="1"/>
        <v>2013</v>
      </c>
      <c r="J64" s="43">
        <f t="shared" si="2"/>
        <v>3</v>
      </c>
      <c r="K64" s="577">
        <v>41296</v>
      </c>
      <c r="L64" s="569">
        <v>41360</v>
      </c>
      <c r="M64" s="669">
        <f t="shared" si="3"/>
        <v>65</v>
      </c>
      <c r="O64" s="26" t="str">
        <f t="shared" si="0"/>
        <v>V</v>
      </c>
    </row>
    <row r="65" spans="1:15">
      <c r="A65" s="672"/>
      <c r="B65" s="670" t="s">
        <v>4613</v>
      </c>
      <c r="C65" s="382" t="s">
        <v>4614</v>
      </c>
      <c r="D65" s="155" t="s">
        <v>4615</v>
      </c>
      <c r="E65" s="40" t="s">
        <v>4694</v>
      </c>
      <c r="F65" s="29" t="s">
        <v>4165</v>
      </c>
      <c r="G65" s="43">
        <f t="shared" si="6"/>
        <v>2013</v>
      </c>
      <c r="H65" s="43">
        <f t="shared" si="7"/>
        <v>2</v>
      </c>
      <c r="I65" s="43">
        <f t="shared" si="1"/>
        <v>2013</v>
      </c>
      <c r="J65" s="43">
        <f t="shared" si="2"/>
        <v>3</v>
      </c>
      <c r="K65" s="577">
        <f>VLOOKUP(F65,'到職(舊)'!$D$2:$G$12806,4,)</f>
        <v>41314</v>
      </c>
      <c r="L65" s="371">
        <v>41356</v>
      </c>
      <c r="M65" s="669">
        <f t="shared" si="3"/>
        <v>43</v>
      </c>
      <c r="O65" s="26" t="str">
        <f t="shared" si="0"/>
        <v>V</v>
      </c>
    </row>
    <row r="66" spans="1:15">
      <c r="A66" s="672"/>
      <c r="B66" s="577" t="s">
        <v>4648</v>
      </c>
      <c r="C66" s="27" t="s">
        <v>4695</v>
      </c>
      <c r="D66" s="26" t="s">
        <v>4670</v>
      </c>
      <c r="E66" s="40" t="s">
        <v>4696</v>
      </c>
      <c r="F66" s="29" t="s">
        <v>4370</v>
      </c>
      <c r="G66" s="43">
        <f t="shared" si="6"/>
        <v>2011</v>
      </c>
      <c r="H66" s="43">
        <f t="shared" si="7"/>
        <v>6</v>
      </c>
      <c r="I66" s="43">
        <f t="shared" si="1"/>
        <v>2011</v>
      </c>
      <c r="J66" s="43">
        <f t="shared" si="2"/>
        <v>3</v>
      </c>
      <c r="K66" s="577">
        <f>VLOOKUP(F66,'到職(舊)'!$D$2:$G$12806,4,)</f>
        <v>40708</v>
      </c>
      <c r="L66" s="570">
        <v>41361</v>
      </c>
      <c r="M66" s="669">
        <f t="shared" si="3"/>
        <v>654</v>
      </c>
      <c r="O66" s="26" t="str">
        <f t="shared" si="0"/>
        <v/>
      </c>
    </row>
    <row r="67" spans="1:15">
      <c r="A67" s="672"/>
      <c r="B67" s="670" t="s">
        <v>4613</v>
      </c>
      <c r="C67" s="382" t="s">
        <v>4697</v>
      </c>
      <c r="D67" s="208" t="s">
        <v>4627</v>
      </c>
      <c r="E67" s="430" t="s">
        <v>4698</v>
      </c>
      <c r="F67" s="383" t="s">
        <v>4699</v>
      </c>
      <c r="G67" s="43">
        <f t="shared" si="6"/>
        <v>2007</v>
      </c>
      <c r="H67" s="43">
        <f t="shared" si="7"/>
        <v>8</v>
      </c>
      <c r="I67" s="43">
        <f t="shared" si="1"/>
        <v>2007</v>
      </c>
      <c r="J67" s="43">
        <f t="shared" si="2"/>
        <v>3</v>
      </c>
      <c r="K67" s="577">
        <f>VLOOKUP(F67,'到職(舊)'!$D$2:$G$12806,4,)</f>
        <v>39307</v>
      </c>
      <c r="L67" s="570">
        <v>41364</v>
      </c>
      <c r="M67" s="669">
        <f t="shared" si="3"/>
        <v>2058</v>
      </c>
      <c r="O67" s="26" t="str">
        <f t="shared" ref="O67:O118" si="8">IF(M67&lt;91,"V","")</f>
        <v/>
      </c>
    </row>
    <row r="68" spans="1:15">
      <c r="A68" s="672"/>
      <c r="B68" s="670" t="s">
        <v>4648</v>
      </c>
      <c r="C68" s="382" t="s">
        <v>4700</v>
      </c>
      <c r="D68" s="51" t="s">
        <v>4701</v>
      </c>
      <c r="E68" s="429" t="s">
        <v>4702</v>
      </c>
      <c r="F68" s="383" t="s">
        <v>3963</v>
      </c>
      <c r="G68" s="43">
        <f t="shared" si="6"/>
        <v>2011</v>
      </c>
      <c r="H68" s="43">
        <f t="shared" si="7"/>
        <v>4</v>
      </c>
      <c r="I68" s="43">
        <f t="shared" ref="I68:I102" si="9">IF(L68="",0,YEAR(K68))</f>
        <v>2011</v>
      </c>
      <c r="J68" s="43">
        <f t="shared" ref="J68:J102" si="10">IF(L68="",0,MONTH(L68))</f>
        <v>3</v>
      </c>
      <c r="K68" s="577">
        <f>VLOOKUP(F68,'到職(舊)'!$D$2:$G$12806,4,)</f>
        <v>40640</v>
      </c>
      <c r="L68" s="570">
        <v>41364</v>
      </c>
      <c r="M68" s="669">
        <f t="shared" ref="M68:M118" si="11">IF(L68="",0,L68-K68+1)</f>
        <v>725</v>
      </c>
      <c r="O68" s="26" t="str">
        <f t="shared" si="8"/>
        <v/>
      </c>
    </row>
    <row r="69" spans="1:15">
      <c r="A69" s="672"/>
      <c r="B69" s="577" t="s">
        <v>4613</v>
      </c>
      <c r="C69" s="27" t="s">
        <v>4624</v>
      </c>
      <c r="D69" s="32" t="s">
        <v>4691</v>
      </c>
      <c r="E69" s="430" t="s">
        <v>4703</v>
      </c>
      <c r="F69" s="29" t="s">
        <v>3959</v>
      </c>
      <c r="G69" s="43">
        <f t="shared" si="6"/>
        <v>2010</v>
      </c>
      <c r="H69" s="43">
        <f t="shared" si="7"/>
        <v>6</v>
      </c>
      <c r="I69" s="43">
        <f t="shared" si="9"/>
        <v>2010</v>
      </c>
      <c r="J69" s="43">
        <f t="shared" si="10"/>
        <v>3</v>
      </c>
      <c r="K69" s="577">
        <f>VLOOKUP(F69,'到職(舊)'!$D$2:$G$12806,4,)</f>
        <v>40339</v>
      </c>
      <c r="L69" s="570">
        <v>41364</v>
      </c>
      <c r="M69" s="669">
        <f t="shared" si="11"/>
        <v>1026</v>
      </c>
      <c r="O69" s="26" t="str">
        <f t="shared" si="8"/>
        <v/>
      </c>
    </row>
    <row r="70" spans="1:15">
      <c r="A70" s="672"/>
      <c r="B70" s="577" t="s">
        <v>4648</v>
      </c>
      <c r="C70" s="230" t="s">
        <v>4704</v>
      </c>
      <c r="D70" s="32" t="s">
        <v>4627</v>
      </c>
      <c r="E70" s="430" t="s">
        <v>4705</v>
      </c>
      <c r="F70" s="29" t="s">
        <v>3964</v>
      </c>
      <c r="G70" s="43">
        <f t="shared" si="6"/>
        <v>2011</v>
      </c>
      <c r="H70" s="43">
        <f t="shared" si="7"/>
        <v>8</v>
      </c>
      <c r="I70" s="43">
        <f t="shared" si="9"/>
        <v>2011</v>
      </c>
      <c r="J70" s="43">
        <f t="shared" si="10"/>
        <v>3</v>
      </c>
      <c r="K70" s="577">
        <f>VLOOKUP(F70,'到職(舊)'!$D$2:$G$12806,4,)</f>
        <v>40757</v>
      </c>
      <c r="L70" s="570">
        <v>41364</v>
      </c>
      <c r="M70" s="669">
        <f t="shared" si="11"/>
        <v>608</v>
      </c>
      <c r="O70" s="26" t="str">
        <f t="shared" si="8"/>
        <v/>
      </c>
    </row>
    <row r="71" spans="1:15">
      <c r="A71" s="672"/>
      <c r="B71" s="670" t="s">
        <v>4613</v>
      </c>
      <c r="C71" s="676" t="s">
        <v>4706</v>
      </c>
      <c r="D71" s="51" t="s">
        <v>4615</v>
      </c>
      <c r="E71" s="430" t="s">
        <v>4707</v>
      </c>
      <c r="F71" s="383" t="s">
        <v>3984</v>
      </c>
      <c r="G71" s="43">
        <f t="shared" si="6"/>
        <v>2012</v>
      </c>
      <c r="H71" s="43">
        <f t="shared" si="7"/>
        <v>7</v>
      </c>
      <c r="I71" s="43">
        <f t="shared" si="9"/>
        <v>2012</v>
      </c>
      <c r="J71" s="43">
        <f t="shared" si="10"/>
        <v>3</v>
      </c>
      <c r="K71" s="577">
        <f>VLOOKUP(F71,'到職(舊)'!$D$2:$G$12806,4,)</f>
        <v>41103</v>
      </c>
      <c r="L71" s="570">
        <v>41364</v>
      </c>
      <c r="M71" s="669">
        <f t="shared" si="11"/>
        <v>262</v>
      </c>
      <c r="O71" s="26" t="str">
        <f t="shared" si="8"/>
        <v/>
      </c>
    </row>
    <row r="72" spans="1:15">
      <c r="A72" s="672"/>
      <c r="B72" s="670" t="s">
        <v>4613</v>
      </c>
      <c r="C72" s="676" t="s">
        <v>4706</v>
      </c>
      <c r="D72" s="51" t="s">
        <v>4615</v>
      </c>
      <c r="E72" s="430" t="s">
        <v>4708</v>
      </c>
      <c r="F72" s="383" t="s">
        <v>3983</v>
      </c>
      <c r="G72" s="43">
        <f t="shared" si="6"/>
        <v>2012</v>
      </c>
      <c r="H72" s="43">
        <f t="shared" si="7"/>
        <v>7</v>
      </c>
      <c r="I72" s="43">
        <f t="shared" si="9"/>
        <v>2012</v>
      </c>
      <c r="J72" s="43">
        <f t="shared" si="10"/>
        <v>3</v>
      </c>
      <c r="K72" s="577">
        <f>VLOOKUP(F72,'到職(舊)'!$D$2:$G$12806,4,)</f>
        <v>41102</v>
      </c>
      <c r="L72" s="570">
        <v>41364</v>
      </c>
      <c r="M72" s="669">
        <f t="shared" si="11"/>
        <v>263</v>
      </c>
      <c r="O72" s="26" t="str">
        <f t="shared" si="8"/>
        <v/>
      </c>
    </row>
    <row r="73" spans="1:15">
      <c r="A73" s="672"/>
      <c r="B73" s="670" t="s">
        <v>4613</v>
      </c>
      <c r="C73" s="676" t="s">
        <v>4563</v>
      </c>
      <c r="D73" s="51" t="s">
        <v>4627</v>
      </c>
      <c r="E73" s="430" t="s">
        <v>4709</v>
      </c>
      <c r="F73" s="383" t="s">
        <v>4399</v>
      </c>
      <c r="G73" s="43">
        <f t="shared" si="6"/>
        <v>2011</v>
      </c>
      <c r="H73" s="43">
        <f t="shared" si="7"/>
        <v>12</v>
      </c>
      <c r="I73" s="43">
        <f t="shared" si="9"/>
        <v>2011</v>
      </c>
      <c r="J73" s="43">
        <f t="shared" si="10"/>
        <v>3</v>
      </c>
      <c r="K73" s="577">
        <f>VLOOKUP(F73,'到職(舊)'!$D$2:$G$12806,4,)</f>
        <v>40904</v>
      </c>
      <c r="L73" s="570">
        <v>41364</v>
      </c>
      <c r="M73" s="669">
        <f t="shared" si="11"/>
        <v>461</v>
      </c>
      <c r="O73" s="26" t="str">
        <f t="shared" si="8"/>
        <v/>
      </c>
    </row>
    <row r="74" spans="1:15">
      <c r="A74" s="672"/>
      <c r="B74" s="670" t="s">
        <v>4613</v>
      </c>
      <c r="C74" s="676" t="s">
        <v>4563</v>
      </c>
      <c r="D74" s="51" t="s">
        <v>4627</v>
      </c>
      <c r="E74" s="430" t="s">
        <v>4710</v>
      </c>
      <c r="F74" s="383" t="s">
        <v>4401</v>
      </c>
      <c r="G74" s="43">
        <f t="shared" si="6"/>
        <v>2011</v>
      </c>
      <c r="H74" s="43">
        <f t="shared" si="7"/>
        <v>12</v>
      </c>
      <c r="I74" s="43">
        <f t="shared" si="9"/>
        <v>2011</v>
      </c>
      <c r="J74" s="43">
        <f t="shared" si="10"/>
        <v>3</v>
      </c>
      <c r="K74" s="577">
        <f>VLOOKUP(F74,'到職(舊)'!$D$2:$G$12806,4,)</f>
        <v>40904</v>
      </c>
      <c r="L74" s="570">
        <v>41364</v>
      </c>
      <c r="M74" s="669">
        <f t="shared" si="11"/>
        <v>461</v>
      </c>
      <c r="O74" s="26" t="str">
        <f t="shared" si="8"/>
        <v/>
      </c>
    </row>
    <row r="75" spans="1:15">
      <c r="A75" s="672"/>
      <c r="B75" s="670" t="s">
        <v>4613</v>
      </c>
      <c r="C75" s="230" t="s">
        <v>4711</v>
      </c>
      <c r="D75" s="426" t="s">
        <v>4683</v>
      </c>
      <c r="E75" s="349" t="s">
        <v>4712</v>
      </c>
      <c r="F75" s="354" t="s">
        <v>4090</v>
      </c>
      <c r="G75" s="43">
        <f t="shared" si="6"/>
        <v>2013</v>
      </c>
      <c r="H75" s="43">
        <f t="shared" si="7"/>
        <v>1</v>
      </c>
      <c r="I75" s="43">
        <f t="shared" si="9"/>
        <v>2013</v>
      </c>
      <c r="J75" s="43">
        <f t="shared" si="10"/>
        <v>3</v>
      </c>
      <c r="K75" s="577">
        <f>VLOOKUP(F75,'到職(舊)'!$D$2:$G$12806,4,)</f>
        <v>41295</v>
      </c>
      <c r="L75" s="570">
        <v>41364</v>
      </c>
      <c r="M75" s="669">
        <f t="shared" si="11"/>
        <v>70</v>
      </c>
      <c r="O75" s="26" t="str">
        <f t="shared" si="8"/>
        <v>V</v>
      </c>
    </row>
    <row r="76" spans="1:15">
      <c r="A76" s="672"/>
      <c r="B76" s="670" t="s">
        <v>4620</v>
      </c>
      <c r="C76" s="685" t="s">
        <v>4713</v>
      </c>
      <c r="D76" s="383" t="s">
        <v>4714</v>
      </c>
      <c r="E76" s="413" t="s">
        <v>4715</v>
      </c>
      <c r="F76" s="383" t="s">
        <v>4465</v>
      </c>
      <c r="G76" s="43">
        <f t="shared" si="6"/>
        <v>2013</v>
      </c>
      <c r="H76" s="43">
        <f t="shared" si="7"/>
        <v>3</v>
      </c>
      <c r="I76" s="43">
        <f t="shared" si="9"/>
        <v>2013</v>
      </c>
      <c r="J76" s="43">
        <f t="shared" si="10"/>
        <v>4</v>
      </c>
      <c r="K76" s="577">
        <f>VLOOKUP(F76,'到職(舊)'!$D$2:$G$12806,4,)</f>
        <v>41358</v>
      </c>
      <c r="L76" s="371">
        <v>41367</v>
      </c>
      <c r="M76" s="669">
        <f t="shared" si="11"/>
        <v>10</v>
      </c>
      <c r="O76" s="26" t="str">
        <f t="shared" si="8"/>
        <v>V</v>
      </c>
    </row>
    <row r="77" spans="1:15">
      <c r="A77" s="672"/>
      <c r="B77" s="577" t="s">
        <v>4648</v>
      </c>
      <c r="C77" s="27" t="s">
        <v>4704</v>
      </c>
      <c r="D77" s="26" t="s">
        <v>4627</v>
      </c>
      <c r="E77" s="26"/>
      <c r="F77" s="29" t="s">
        <v>3960</v>
      </c>
      <c r="G77" s="43">
        <f t="shared" si="6"/>
        <v>2010</v>
      </c>
      <c r="H77" s="43">
        <f t="shared" si="7"/>
        <v>6</v>
      </c>
      <c r="I77" s="43">
        <f t="shared" si="9"/>
        <v>2010</v>
      </c>
      <c r="J77" s="43">
        <f t="shared" si="10"/>
        <v>4</v>
      </c>
      <c r="K77" s="577">
        <f>VLOOKUP(F77,'到職(舊)'!$D$2:$G$12806,4,)</f>
        <v>40350</v>
      </c>
      <c r="L77" s="570">
        <v>41370</v>
      </c>
      <c r="M77" s="669">
        <f t="shared" si="11"/>
        <v>1021</v>
      </c>
      <c r="O77" s="26" t="str">
        <f t="shared" si="8"/>
        <v/>
      </c>
    </row>
    <row r="78" spans="1:15">
      <c r="A78" s="672"/>
      <c r="B78" s="670" t="s">
        <v>4613</v>
      </c>
      <c r="C78" s="382" t="s">
        <v>740</v>
      </c>
      <c r="D78" s="208" t="s">
        <v>4716</v>
      </c>
      <c r="E78" s="430"/>
      <c r="F78" s="383" t="s">
        <v>4426</v>
      </c>
      <c r="G78" s="43">
        <f t="shared" si="6"/>
        <v>2013</v>
      </c>
      <c r="H78" s="43">
        <f t="shared" si="7"/>
        <v>2</v>
      </c>
      <c r="I78" s="43">
        <f t="shared" si="9"/>
        <v>2013</v>
      </c>
      <c r="J78" s="43">
        <f t="shared" si="10"/>
        <v>4</v>
      </c>
      <c r="K78" s="577">
        <f>VLOOKUP(F78,'到職(舊)'!$D$2:$G$12806,4,)</f>
        <v>41323</v>
      </c>
      <c r="L78" s="570">
        <v>41370</v>
      </c>
      <c r="M78" s="669">
        <f t="shared" si="11"/>
        <v>48</v>
      </c>
      <c r="O78" s="26" t="str">
        <f t="shared" si="8"/>
        <v>V</v>
      </c>
    </row>
    <row r="79" spans="1:15">
      <c r="A79" s="672"/>
      <c r="B79" s="670" t="s">
        <v>4613</v>
      </c>
      <c r="C79" s="382" t="s">
        <v>740</v>
      </c>
      <c r="D79" s="208" t="s">
        <v>4716</v>
      </c>
      <c r="E79" s="430"/>
      <c r="F79" s="383" t="s">
        <v>4169</v>
      </c>
      <c r="G79" s="43">
        <f t="shared" si="6"/>
        <v>2013</v>
      </c>
      <c r="H79" s="43">
        <f t="shared" si="7"/>
        <v>2</v>
      </c>
      <c r="I79" s="43">
        <f t="shared" si="9"/>
        <v>2013</v>
      </c>
      <c r="J79" s="43">
        <f t="shared" si="10"/>
        <v>4</v>
      </c>
      <c r="K79" s="577">
        <f>VLOOKUP(F79,'到職(舊)'!$D$2:$G$12806,4,)</f>
        <v>41324</v>
      </c>
      <c r="L79" s="570">
        <v>41370</v>
      </c>
      <c r="M79" s="669">
        <f t="shared" si="11"/>
        <v>47</v>
      </c>
      <c r="O79" s="26" t="str">
        <f t="shared" si="8"/>
        <v>V</v>
      </c>
    </row>
    <row r="80" spans="1:15">
      <c r="A80" s="672"/>
      <c r="B80" s="670" t="s">
        <v>4613</v>
      </c>
      <c r="C80" s="382" t="s">
        <v>740</v>
      </c>
      <c r="D80" s="208" t="s">
        <v>4716</v>
      </c>
      <c r="E80" s="430"/>
      <c r="F80" s="383" t="s">
        <v>4428</v>
      </c>
      <c r="G80" s="43">
        <f t="shared" si="6"/>
        <v>2013</v>
      </c>
      <c r="H80" s="43">
        <f t="shared" si="7"/>
        <v>3</v>
      </c>
      <c r="I80" s="43">
        <f t="shared" si="9"/>
        <v>2013</v>
      </c>
      <c r="J80" s="43">
        <f t="shared" si="10"/>
        <v>4</v>
      </c>
      <c r="K80" s="577">
        <f>VLOOKUP(F80,'到職(舊)'!$D$2:$G$12806,4,)</f>
        <v>41340</v>
      </c>
      <c r="L80" s="570">
        <v>41370</v>
      </c>
      <c r="M80" s="669">
        <f t="shared" si="11"/>
        <v>31</v>
      </c>
      <c r="O80" s="26" t="str">
        <f t="shared" si="8"/>
        <v>V</v>
      </c>
    </row>
    <row r="81" spans="1:15">
      <c r="A81" s="672"/>
      <c r="B81" s="670" t="s">
        <v>4613</v>
      </c>
      <c r="C81" s="382" t="s">
        <v>740</v>
      </c>
      <c r="D81" s="208" t="s">
        <v>4716</v>
      </c>
      <c r="E81" s="430"/>
      <c r="F81" s="383" t="s">
        <v>4717</v>
      </c>
      <c r="G81" s="43">
        <f t="shared" si="6"/>
        <v>2013</v>
      </c>
      <c r="H81" s="43">
        <f t="shared" si="7"/>
        <v>3</v>
      </c>
      <c r="I81" s="43">
        <f t="shared" si="9"/>
        <v>2013</v>
      </c>
      <c r="J81" s="43">
        <f t="shared" si="10"/>
        <v>4</v>
      </c>
      <c r="K81" s="577">
        <f>VLOOKUP(F81,'到職(舊)'!$D$2:$G$12806,4,)</f>
        <v>41340</v>
      </c>
      <c r="L81" s="570">
        <v>41370</v>
      </c>
      <c r="M81" s="669">
        <f t="shared" si="11"/>
        <v>31</v>
      </c>
      <c r="O81" s="26" t="str">
        <f t="shared" si="8"/>
        <v>V</v>
      </c>
    </row>
    <row r="82" spans="1:15">
      <c r="A82" s="672"/>
      <c r="B82" s="670" t="s">
        <v>4613</v>
      </c>
      <c r="C82" s="382" t="s">
        <v>740</v>
      </c>
      <c r="D82" s="208" t="s">
        <v>4716</v>
      </c>
      <c r="E82" s="430"/>
      <c r="F82" s="383" t="s">
        <v>4718</v>
      </c>
      <c r="G82" s="43">
        <f t="shared" si="6"/>
        <v>2013</v>
      </c>
      <c r="H82" s="43">
        <f t="shared" si="7"/>
        <v>3</v>
      </c>
      <c r="I82" s="43">
        <f t="shared" si="9"/>
        <v>2013</v>
      </c>
      <c r="J82" s="43">
        <f t="shared" si="10"/>
        <v>4</v>
      </c>
      <c r="K82" s="577">
        <f>VLOOKUP(F82,'到職(舊)'!$D$2:$G$12806,4,)</f>
        <v>41340</v>
      </c>
      <c r="L82" s="570">
        <v>41370</v>
      </c>
      <c r="M82" s="669">
        <f t="shared" si="11"/>
        <v>31</v>
      </c>
      <c r="O82" s="26" t="str">
        <f t="shared" si="8"/>
        <v>V</v>
      </c>
    </row>
    <row r="83" spans="1:15">
      <c r="A83" s="672"/>
      <c r="B83" s="670" t="s">
        <v>4613</v>
      </c>
      <c r="C83" s="682" t="s">
        <v>4563</v>
      </c>
      <c r="D83" s="344" t="s">
        <v>864</v>
      </c>
      <c r="E83" s="564" t="s">
        <v>4626</v>
      </c>
      <c r="F83" s="383" t="s">
        <v>869</v>
      </c>
      <c r="G83" s="43">
        <f t="shared" si="6"/>
        <v>2012</v>
      </c>
      <c r="H83" s="43">
        <f t="shared" si="7"/>
        <v>10</v>
      </c>
      <c r="I83" s="43">
        <f t="shared" si="9"/>
        <v>2012</v>
      </c>
      <c r="J83" s="43">
        <f t="shared" si="10"/>
        <v>4</v>
      </c>
      <c r="K83" s="577">
        <f>VLOOKUP(F83,'到職(舊)'!$D$2:$G$12806,4,)</f>
        <v>41212</v>
      </c>
      <c r="L83" s="572">
        <v>41367</v>
      </c>
      <c r="M83" s="669">
        <f t="shared" si="11"/>
        <v>156</v>
      </c>
      <c r="O83" s="26" t="str">
        <f t="shared" si="8"/>
        <v/>
      </c>
    </row>
    <row r="84" spans="1:15">
      <c r="A84" s="672"/>
      <c r="B84" s="670" t="s">
        <v>4719</v>
      </c>
      <c r="C84" s="382" t="s">
        <v>740</v>
      </c>
      <c r="D84" s="555" t="s">
        <v>4720</v>
      </c>
      <c r="E84" s="349" t="s">
        <v>4721</v>
      </c>
      <c r="F84" s="383" t="s">
        <v>4797</v>
      </c>
      <c r="G84" s="43">
        <f t="shared" si="6"/>
        <v>2013</v>
      </c>
      <c r="H84" s="43">
        <f t="shared" si="7"/>
        <v>3</v>
      </c>
      <c r="I84" s="43">
        <f t="shared" si="9"/>
        <v>2013</v>
      </c>
      <c r="J84" s="43">
        <f t="shared" si="10"/>
        <v>4</v>
      </c>
      <c r="K84" s="577">
        <f>VLOOKUP(F84,'到職(舊)'!$D$2:$G$12806,4,)</f>
        <v>41358</v>
      </c>
      <c r="L84" s="573">
        <v>41376</v>
      </c>
      <c r="M84" s="669">
        <f t="shared" si="11"/>
        <v>19</v>
      </c>
      <c r="O84" s="26" t="str">
        <f t="shared" si="8"/>
        <v>V</v>
      </c>
    </row>
    <row r="85" spans="1:15">
      <c r="A85" s="672"/>
      <c r="B85" s="670" t="s">
        <v>4722</v>
      </c>
      <c r="C85" s="685" t="s">
        <v>4723</v>
      </c>
      <c r="D85" s="555" t="s">
        <v>4724</v>
      </c>
      <c r="E85" s="349" t="s">
        <v>4725</v>
      </c>
      <c r="F85" s="383" t="s">
        <v>4798</v>
      </c>
      <c r="G85" s="43">
        <f t="shared" si="6"/>
        <v>2013</v>
      </c>
      <c r="H85" s="43">
        <f t="shared" si="7"/>
        <v>3</v>
      </c>
      <c r="I85" s="43">
        <f t="shared" si="9"/>
        <v>2013</v>
      </c>
      <c r="J85" s="43">
        <f t="shared" si="10"/>
        <v>4</v>
      </c>
      <c r="K85" s="577">
        <f>VLOOKUP(F85,'到職(舊)'!$D$2:$G$12806,4,)</f>
        <v>41354</v>
      </c>
      <c r="L85" s="573">
        <v>41379</v>
      </c>
      <c r="M85" s="669">
        <f t="shared" si="11"/>
        <v>26</v>
      </c>
      <c r="O85" s="26" t="str">
        <f t="shared" si="8"/>
        <v>V</v>
      </c>
    </row>
    <row r="86" spans="1:15">
      <c r="A86" s="672"/>
      <c r="B86" s="670" t="s">
        <v>4722</v>
      </c>
      <c r="C86" s="676" t="s">
        <v>4545</v>
      </c>
      <c r="D86" s="51" t="s">
        <v>4726</v>
      </c>
      <c r="E86" s="429"/>
      <c r="F86" s="383" t="s">
        <v>4799</v>
      </c>
      <c r="G86" s="43">
        <f t="shared" si="6"/>
        <v>2013</v>
      </c>
      <c r="H86" s="43">
        <f t="shared" si="7"/>
        <v>3</v>
      </c>
      <c r="I86" s="43">
        <f t="shared" si="9"/>
        <v>2013</v>
      </c>
      <c r="J86" s="43">
        <f t="shared" si="10"/>
        <v>4</v>
      </c>
      <c r="K86" s="577">
        <f>VLOOKUP(F86,'到職(舊)'!$D$2:$G$12806,4,)</f>
        <v>41334</v>
      </c>
      <c r="L86" s="571">
        <v>41377</v>
      </c>
      <c r="M86" s="669">
        <f t="shared" si="11"/>
        <v>44</v>
      </c>
      <c r="O86" s="26" t="str">
        <f t="shared" si="8"/>
        <v>V</v>
      </c>
    </row>
    <row r="87" spans="1:15">
      <c r="A87" s="672"/>
      <c r="B87" s="670" t="s">
        <v>4727</v>
      </c>
      <c r="C87" s="230" t="s">
        <v>4728</v>
      </c>
      <c r="D87" s="29" t="s">
        <v>4720</v>
      </c>
      <c r="E87" s="430" t="s">
        <v>4729</v>
      </c>
      <c r="F87" s="354" t="s">
        <v>4800</v>
      </c>
      <c r="G87" s="43">
        <f t="shared" si="6"/>
        <v>2013</v>
      </c>
      <c r="H87" s="43">
        <f t="shared" si="7"/>
        <v>4</v>
      </c>
      <c r="I87" s="43">
        <f t="shared" si="9"/>
        <v>2013</v>
      </c>
      <c r="J87" s="43">
        <f t="shared" si="10"/>
        <v>4</v>
      </c>
      <c r="K87" s="577">
        <f>VLOOKUP(F87,'到職(舊)'!$D$2:$G$12806,4,)</f>
        <v>41372</v>
      </c>
      <c r="L87" s="577">
        <f>VLOOKUP(F87,'離職(舊)'!$D$46:$G$12509,4,)</f>
        <v>41381</v>
      </c>
      <c r="M87" s="669">
        <f t="shared" si="11"/>
        <v>10</v>
      </c>
      <c r="O87" s="26" t="str">
        <f t="shared" si="8"/>
        <v>V</v>
      </c>
    </row>
    <row r="88" spans="1:15">
      <c r="A88" s="672"/>
      <c r="B88" s="577" t="s">
        <v>4719</v>
      </c>
      <c r="C88" s="27" t="s">
        <v>4730</v>
      </c>
      <c r="D88" s="29" t="s">
        <v>4731</v>
      </c>
      <c r="E88" s="30" t="s">
        <v>4732</v>
      </c>
      <c r="F88" s="29" t="s">
        <v>4801</v>
      </c>
      <c r="G88" s="43">
        <f t="shared" si="6"/>
        <v>2012</v>
      </c>
      <c r="H88" s="43">
        <f t="shared" si="7"/>
        <v>5</v>
      </c>
      <c r="I88" s="43">
        <f t="shared" si="9"/>
        <v>2012</v>
      </c>
      <c r="J88" s="43">
        <f t="shared" si="10"/>
        <v>4</v>
      </c>
      <c r="K88" s="577">
        <f>VLOOKUP(F88,'到職(舊)'!$D$2:$G$12806,4,)</f>
        <v>41051</v>
      </c>
      <c r="L88" s="371">
        <v>41382</v>
      </c>
      <c r="M88" s="669">
        <f t="shared" si="11"/>
        <v>332</v>
      </c>
      <c r="O88" s="26" t="str">
        <f t="shared" si="8"/>
        <v/>
      </c>
    </row>
    <row r="89" spans="1:15">
      <c r="A89" s="672"/>
      <c r="B89" s="577" t="s">
        <v>4648</v>
      </c>
      <c r="C89" s="230" t="s">
        <v>4704</v>
      </c>
      <c r="D89" s="337" t="s">
        <v>4627</v>
      </c>
      <c r="E89" s="566" t="s">
        <v>4626</v>
      </c>
      <c r="F89" s="354" t="s">
        <v>4802</v>
      </c>
      <c r="G89" s="43">
        <f t="shared" si="6"/>
        <v>2013</v>
      </c>
      <c r="H89" s="43">
        <f t="shared" si="7"/>
        <v>4</v>
      </c>
      <c r="I89" s="43">
        <f t="shared" si="9"/>
        <v>2013</v>
      </c>
      <c r="J89" s="43">
        <f t="shared" si="10"/>
        <v>4</v>
      </c>
      <c r="K89" s="577">
        <f>VLOOKUP(F89,'到職(舊)'!$D$2:$G$12806,4,)</f>
        <v>41382</v>
      </c>
      <c r="L89" s="574">
        <v>41382</v>
      </c>
      <c r="M89" s="669">
        <f t="shared" si="11"/>
        <v>1</v>
      </c>
      <c r="O89" s="26" t="str">
        <f t="shared" si="8"/>
        <v>V</v>
      </c>
    </row>
    <row r="90" spans="1:15">
      <c r="A90" s="672"/>
      <c r="B90" s="577" t="s">
        <v>4648</v>
      </c>
      <c r="C90" s="27" t="s">
        <v>4704</v>
      </c>
      <c r="D90" s="29" t="s">
        <v>4627</v>
      </c>
      <c r="E90" s="566" t="s">
        <v>4626</v>
      </c>
      <c r="F90" s="354" t="s">
        <v>4803</v>
      </c>
      <c r="G90" s="43">
        <f t="shared" si="6"/>
        <v>2013</v>
      </c>
      <c r="H90" s="43">
        <f t="shared" si="7"/>
        <v>4</v>
      </c>
      <c r="I90" s="43">
        <f t="shared" si="9"/>
        <v>2013</v>
      </c>
      <c r="J90" s="43">
        <f t="shared" si="10"/>
        <v>4</v>
      </c>
      <c r="K90" s="577">
        <f>VLOOKUP(F90,'到職(舊)'!$D$2:$G$12806,4,)</f>
        <v>41382</v>
      </c>
      <c r="L90" s="575">
        <v>41383</v>
      </c>
      <c r="M90" s="669">
        <f t="shared" si="11"/>
        <v>2</v>
      </c>
      <c r="O90" s="26" t="str">
        <f t="shared" si="8"/>
        <v>V</v>
      </c>
    </row>
    <row r="91" spans="1:15">
      <c r="A91" s="672"/>
      <c r="B91" s="670" t="s">
        <v>4620</v>
      </c>
      <c r="C91" s="686" t="s">
        <v>4713</v>
      </c>
      <c r="D91" s="212" t="s">
        <v>4714</v>
      </c>
      <c r="E91" s="566" t="s">
        <v>4626</v>
      </c>
      <c r="F91" s="354" t="s">
        <v>4804</v>
      </c>
      <c r="G91" s="43">
        <f t="shared" si="6"/>
        <v>2013</v>
      </c>
      <c r="H91" s="43">
        <f t="shared" si="7"/>
        <v>4</v>
      </c>
      <c r="I91" s="43">
        <f t="shared" si="9"/>
        <v>2013</v>
      </c>
      <c r="J91" s="43">
        <f t="shared" si="10"/>
        <v>4</v>
      </c>
      <c r="K91" s="577">
        <f>VLOOKUP(F91,'到職(舊)'!$D$2:$G$12806,4,)</f>
        <v>41381</v>
      </c>
      <c r="L91" s="575">
        <v>41383</v>
      </c>
      <c r="M91" s="669">
        <f t="shared" si="11"/>
        <v>3</v>
      </c>
      <c r="O91" s="26" t="str">
        <f t="shared" si="8"/>
        <v>V</v>
      </c>
    </row>
    <row r="92" spans="1:15">
      <c r="A92" s="672"/>
      <c r="B92" s="577" t="s">
        <v>4620</v>
      </c>
      <c r="C92" s="27" t="s">
        <v>4621</v>
      </c>
      <c r="D92" s="29" t="s">
        <v>4615</v>
      </c>
      <c r="E92" s="430" t="s">
        <v>4733</v>
      </c>
      <c r="F92" s="383" t="s">
        <v>11993</v>
      </c>
      <c r="G92" s="43">
        <f t="shared" si="6"/>
        <v>2004</v>
      </c>
      <c r="H92" s="43">
        <f t="shared" si="7"/>
        <v>6</v>
      </c>
      <c r="I92" s="43">
        <f t="shared" si="9"/>
        <v>2004</v>
      </c>
      <c r="J92" s="43">
        <f t="shared" si="10"/>
        <v>4</v>
      </c>
      <c r="K92" s="577">
        <v>38161</v>
      </c>
      <c r="L92" s="570">
        <v>41387</v>
      </c>
      <c r="M92" s="669">
        <f t="shared" si="11"/>
        <v>3227</v>
      </c>
      <c r="O92" s="26" t="str">
        <f t="shared" si="8"/>
        <v/>
      </c>
    </row>
    <row r="93" spans="1:15">
      <c r="A93" s="672"/>
      <c r="B93" s="577" t="s">
        <v>4734</v>
      </c>
      <c r="C93" s="382" t="s">
        <v>740</v>
      </c>
      <c r="D93" s="32" t="s">
        <v>4735</v>
      </c>
      <c r="E93" s="259" t="s">
        <v>4736</v>
      </c>
      <c r="F93" s="29" t="s">
        <v>4805</v>
      </c>
      <c r="G93" s="43">
        <f t="shared" si="6"/>
        <v>2013</v>
      </c>
      <c r="H93" s="43">
        <f t="shared" si="7"/>
        <v>3</v>
      </c>
      <c r="I93" s="43">
        <f t="shared" si="9"/>
        <v>2013</v>
      </c>
      <c r="J93" s="43">
        <f t="shared" si="10"/>
        <v>4</v>
      </c>
      <c r="K93" s="577">
        <f>VLOOKUP(F93,'到職(舊)'!$D$2:$G$12806,4,)</f>
        <v>41339</v>
      </c>
      <c r="L93" s="573">
        <v>41389</v>
      </c>
      <c r="M93" s="669">
        <f t="shared" si="11"/>
        <v>51</v>
      </c>
      <c r="O93" s="26" t="str">
        <f t="shared" si="8"/>
        <v>V</v>
      </c>
    </row>
    <row r="94" spans="1:15">
      <c r="A94" s="672"/>
      <c r="B94" s="577" t="s">
        <v>4620</v>
      </c>
      <c r="C94" s="677" t="s">
        <v>4737</v>
      </c>
      <c r="D94" s="337" t="s">
        <v>4639</v>
      </c>
      <c r="E94" s="64" t="s">
        <v>4738</v>
      </c>
      <c r="F94" s="29" t="s">
        <v>4806</v>
      </c>
      <c r="G94" s="43">
        <f t="shared" si="6"/>
        <v>2013</v>
      </c>
      <c r="H94" s="43">
        <f t="shared" si="7"/>
        <v>4</v>
      </c>
      <c r="I94" s="43">
        <f t="shared" si="9"/>
        <v>2013</v>
      </c>
      <c r="J94" s="43">
        <f t="shared" si="10"/>
        <v>4</v>
      </c>
      <c r="K94" s="577">
        <f>VLOOKUP(F94,'到職(舊)'!$D$2:$G$12806,4,)</f>
        <v>41387</v>
      </c>
      <c r="L94" s="573">
        <v>41389</v>
      </c>
      <c r="M94" s="669">
        <f t="shared" si="11"/>
        <v>3</v>
      </c>
      <c r="O94" s="26" t="str">
        <f t="shared" si="8"/>
        <v>V</v>
      </c>
    </row>
    <row r="95" spans="1:15">
      <c r="A95" s="672"/>
      <c r="B95" s="670" t="s">
        <v>4620</v>
      </c>
      <c r="C95" s="676" t="s">
        <v>4621</v>
      </c>
      <c r="D95" s="427" t="s">
        <v>4622</v>
      </c>
      <c r="E95" s="429" t="s">
        <v>4739</v>
      </c>
      <c r="F95" s="354" t="s">
        <v>4807</v>
      </c>
      <c r="G95" s="43">
        <f t="shared" si="6"/>
        <v>2013</v>
      </c>
      <c r="H95" s="43">
        <f t="shared" si="7"/>
        <v>4</v>
      </c>
      <c r="I95" s="43">
        <f t="shared" si="9"/>
        <v>2013</v>
      </c>
      <c r="J95" s="43">
        <f t="shared" si="10"/>
        <v>4</v>
      </c>
      <c r="K95" s="577">
        <f>VLOOKUP(F95,'到職(舊)'!$D$2:$G$12806,4,)</f>
        <v>41372</v>
      </c>
      <c r="L95" s="571">
        <v>41393</v>
      </c>
      <c r="M95" s="669">
        <f t="shared" si="11"/>
        <v>22</v>
      </c>
      <c r="O95" s="26" t="str">
        <f t="shared" si="8"/>
        <v>V</v>
      </c>
    </row>
    <row r="96" spans="1:15">
      <c r="A96" s="672"/>
      <c r="B96" s="577" t="s">
        <v>4613</v>
      </c>
      <c r="C96" s="230" t="s">
        <v>4740</v>
      </c>
      <c r="D96" s="337" t="s">
        <v>4683</v>
      </c>
      <c r="E96" s="38" t="s">
        <v>4741</v>
      </c>
      <c r="F96" s="29" t="s">
        <v>4808</v>
      </c>
      <c r="G96" s="43">
        <f t="shared" si="6"/>
        <v>2012</v>
      </c>
      <c r="H96" s="43">
        <f t="shared" si="7"/>
        <v>9</v>
      </c>
      <c r="I96" s="43">
        <f t="shared" si="9"/>
        <v>2012</v>
      </c>
      <c r="J96" s="43">
        <f t="shared" si="10"/>
        <v>4</v>
      </c>
      <c r="K96" s="577">
        <f>VLOOKUP(F96,'到職(舊)'!$D$2:$G$12806,4,)</f>
        <v>41155</v>
      </c>
      <c r="L96" s="571">
        <v>41394</v>
      </c>
      <c r="M96" s="669">
        <f t="shared" si="11"/>
        <v>240</v>
      </c>
      <c r="O96" s="26" t="str">
        <f t="shared" si="8"/>
        <v/>
      </c>
    </row>
    <row r="97" spans="1:15">
      <c r="A97" s="672"/>
      <c r="B97" s="577" t="s">
        <v>4620</v>
      </c>
      <c r="C97" s="230" t="s">
        <v>4737</v>
      </c>
      <c r="D97" s="337" t="s">
        <v>4639</v>
      </c>
      <c r="E97" s="64" t="s">
        <v>4742</v>
      </c>
      <c r="F97" s="29" t="s">
        <v>4809</v>
      </c>
      <c r="G97" s="43">
        <f t="shared" si="6"/>
        <v>2011</v>
      </c>
      <c r="H97" s="43">
        <f t="shared" si="7"/>
        <v>7</v>
      </c>
      <c r="I97" s="43">
        <f t="shared" si="9"/>
        <v>2011</v>
      </c>
      <c r="J97" s="43">
        <f t="shared" si="10"/>
        <v>4</v>
      </c>
      <c r="K97" s="577">
        <f>VLOOKUP(F97,'到職(舊)'!$D$2:$G$12806,4,)</f>
        <v>40725</v>
      </c>
      <c r="L97" s="571">
        <v>41394</v>
      </c>
      <c r="M97" s="669">
        <f t="shared" si="11"/>
        <v>670</v>
      </c>
      <c r="O97" s="26" t="str">
        <f t="shared" si="8"/>
        <v/>
      </c>
    </row>
    <row r="98" spans="1:15">
      <c r="A98" s="672"/>
      <c r="B98" s="577" t="s">
        <v>4620</v>
      </c>
      <c r="C98" s="230" t="s">
        <v>4629</v>
      </c>
      <c r="D98" s="337" t="s">
        <v>4639</v>
      </c>
      <c r="E98" s="38" t="s">
        <v>4743</v>
      </c>
      <c r="F98" s="29" t="s">
        <v>4810</v>
      </c>
      <c r="G98" s="43">
        <f t="shared" si="6"/>
        <v>2012</v>
      </c>
      <c r="H98" s="43">
        <f t="shared" si="7"/>
        <v>4</v>
      </c>
      <c r="I98" s="43">
        <f t="shared" si="9"/>
        <v>2012</v>
      </c>
      <c r="J98" s="43">
        <f t="shared" si="10"/>
        <v>4</v>
      </c>
      <c r="K98" s="577">
        <f>VLOOKUP(F98,'到職(舊)'!$D$2:$G$12806,4,)</f>
        <v>41008</v>
      </c>
      <c r="L98" s="571">
        <v>41394</v>
      </c>
      <c r="M98" s="669">
        <f t="shared" si="11"/>
        <v>387</v>
      </c>
      <c r="O98" s="26" t="str">
        <f t="shared" si="8"/>
        <v/>
      </c>
    </row>
    <row r="99" spans="1:15">
      <c r="A99" s="672"/>
      <c r="B99" s="577" t="s">
        <v>4613</v>
      </c>
      <c r="C99" s="230" t="s">
        <v>4624</v>
      </c>
      <c r="D99" s="32" t="s">
        <v>4627</v>
      </c>
      <c r="E99" s="64" t="s">
        <v>4744</v>
      </c>
      <c r="F99" s="29" t="s">
        <v>4811</v>
      </c>
      <c r="G99" s="43">
        <f t="shared" si="6"/>
        <v>2011</v>
      </c>
      <c r="H99" s="43">
        <f t="shared" si="7"/>
        <v>3</v>
      </c>
      <c r="I99" s="43">
        <f t="shared" si="9"/>
        <v>2011</v>
      </c>
      <c r="J99" s="43">
        <f t="shared" si="10"/>
        <v>4</v>
      </c>
      <c r="K99" s="577">
        <f>VLOOKUP(F99,'到職(舊)'!$D$2:$G$12806,4,)</f>
        <v>40609</v>
      </c>
      <c r="L99" s="571">
        <v>41394</v>
      </c>
      <c r="M99" s="669">
        <f t="shared" si="11"/>
        <v>786</v>
      </c>
      <c r="O99" s="26" t="str">
        <f t="shared" si="8"/>
        <v/>
      </c>
    </row>
    <row r="100" spans="1:15">
      <c r="A100" s="672"/>
      <c r="B100" s="577" t="s">
        <v>4613</v>
      </c>
      <c r="C100" s="677" t="s">
        <v>4745</v>
      </c>
      <c r="D100" s="65" t="s">
        <v>4615</v>
      </c>
      <c r="E100" s="64" t="s">
        <v>4746</v>
      </c>
      <c r="F100" s="29" t="s">
        <v>909</v>
      </c>
      <c r="G100" s="43">
        <f t="shared" si="6"/>
        <v>2012</v>
      </c>
      <c r="H100" s="43">
        <f t="shared" si="7"/>
        <v>12</v>
      </c>
      <c r="I100" s="43">
        <f t="shared" si="9"/>
        <v>2012</v>
      </c>
      <c r="J100" s="43">
        <f t="shared" si="10"/>
        <v>4</v>
      </c>
      <c r="K100" s="577">
        <f>VLOOKUP(F100,'到職(舊)'!$D$2:$G$12806,4,)</f>
        <v>41257</v>
      </c>
      <c r="L100" s="571">
        <v>41394</v>
      </c>
      <c r="M100" s="669">
        <f t="shared" si="11"/>
        <v>138</v>
      </c>
      <c r="O100" s="26" t="str">
        <f t="shared" si="8"/>
        <v/>
      </c>
    </row>
    <row r="101" spans="1:15">
      <c r="A101" s="672"/>
      <c r="B101" s="577" t="s">
        <v>4747</v>
      </c>
      <c r="C101" s="230" t="s">
        <v>4748</v>
      </c>
      <c r="D101" s="337" t="s">
        <v>4749</v>
      </c>
      <c r="E101" s="412" t="s">
        <v>4750</v>
      </c>
      <c r="F101" s="29" t="s">
        <v>4812</v>
      </c>
      <c r="G101" s="43">
        <f t="shared" si="6"/>
        <v>2012</v>
      </c>
      <c r="H101" s="43">
        <f t="shared" si="7"/>
        <v>10</v>
      </c>
      <c r="I101" s="43">
        <f t="shared" si="9"/>
        <v>2012</v>
      </c>
      <c r="J101" s="43">
        <f t="shared" si="10"/>
        <v>4</v>
      </c>
      <c r="K101" s="577">
        <f>VLOOKUP(F101,'到職(舊)'!$D$2:$G$12806,4,)</f>
        <v>41190</v>
      </c>
      <c r="L101" s="573">
        <v>41394</v>
      </c>
      <c r="M101" s="669">
        <f t="shared" si="11"/>
        <v>205</v>
      </c>
      <c r="O101" s="26" t="str">
        <f t="shared" si="8"/>
        <v/>
      </c>
    </row>
    <row r="102" spans="1:15">
      <c r="A102" s="672"/>
      <c r="B102" s="26" t="s">
        <v>4603</v>
      </c>
      <c r="C102" s="27" t="s">
        <v>4751</v>
      </c>
      <c r="D102" s="43"/>
      <c r="E102" s="64"/>
      <c r="F102" s="354" t="s">
        <v>4813</v>
      </c>
      <c r="G102" s="43">
        <f t="shared" ref="G102:G118" si="12">IF(K102="",0,YEAR(K102))</f>
        <v>2013</v>
      </c>
      <c r="H102" s="43">
        <f t="shared" ref="H102:H118" si="13">IF(K102="",0,MONTH(K102))</f>
        <v>4</v>
      </c>
      <c r="I102" s="43">
        <f t="shared" si="9"/>
        <v>0</v>
      </c>
      <c r="J102" s="43">
        <f t="shared" si="10"/>
        <v>0</v>
      </c>
      <c r="K102" s="577">
        <f>VLOOKUP(F102,'到職(舊)'!$D$2:$G$12806,4,)</f>
        <v>41365</v>
      </c>
      <c r="L102" s="577"/>
      <c r="M102" s="669">
        <f t="shared" si="11"/>
        <v>0</v>
      </c>
      <c r="O102" s="26" t="str">
        <f t="shared" si="8"/>
        <v>V</v>
      </c>
    </row>
    <row r="103" spans="1:15">
      <c r="A103" s="672"/>
      <c r="B103" s="26" t="s">
        <v>4752</v>
      </c>
      <c r="C103" s="27" t="s">
        <v>4752</v>
      </c>
      <c r="D103" s="43"/>
      <c r="E103" s="64"/>
      <c r="F103" s="383" t="s">
        <v>4814</v>
      </c>
      <c r="G103" s="43">
        <f t="shared" si="12"/>
        <v>2013</v>
      </c>
      <c r="H103" s="43">
        <f t="shared" si="13"/>
        <v>4</v>
      </c>
      <c r="I103" s="43">
        <f t="shared" ref="I103:I171" si="14">IF(L103="",0,YEAR(K103))</f>
        <v>0</v>
      </c>
      <c r="J103" s="43">
        <f t="shared" ref="J103:J171" si="15">IF(L103="",0,MONTH(L103))</f>
        <v>0</v>
      </c>
      <c r="K103" s="577">
        <f>VLOOKUP(F103,'到職(舊)'!$D$2:$G$12806,4,)</f>
        <v>41365</v>
      </c>
      <c r="L103" s="577"/>
      <c r="M103" s="669">
        <f t="shared" si="11"/>
        <v>0</v>
      </c>
      <c r="O103" s="26" t="str">
        <f t="shared" si="8"/>
        <v>V</v>
      </c>
    </row>
    <row r="104" spans="1:15">
      <c r="A104" s="672"/>
      <c r="B104" s="26" t="s">
        <v>4753</v>
      </c>
      <c r="C104" s="27" t="s">
        <v>4753</v>
      </c>
      <c r="D104" s="43"/>
      <c r="E104" s="44"/>
      <c r="F104" s="354" t="s">
        <v>4815</v>
      </c>
      <c r="G104" s="43">
        <f t="shared" si="12"/>
        <v>2013</v>
      </c>
      <c r="H104" s="43">
        <f t="shared" si="13"/>
        <v>4</v>
      </c>
      <c r="I104" s="43">
        <f t="shared" si="14"/>
        <v>0</v>
      </c>
      <c r="J104" s="43">
        <f t="shared" si="15"/>
        <v>0</v>
      </c>
      <c r="K104" s="577">
        <f>VLOOKUP(F104,'到職(舊)'!$D$2:$G$12806,4,)</f>
        <v>41365</v>
      </c>
      <c r="L104" s="577"/>
      <c r="M104" s="669">
        <f t="shared" si="11"/>
        <v>0</v>
      </c>
      <c r="O104" s="26" t="str">
        <f t="shared" si="8"/>
        <v>V</v>
      </c>
    </row>
    <row r="105" spans="1:15">
      <c r="A105" s="672"/>
      <c r="B105" s="26" t="s">
        <v>4603</v>
      </c>
      <c r="C105" s="27" t="s">
        <v>4754</v>
      </c>
      <c r="D105" s="43"/>
      <c r="E105" s="44"/>
      <c r="F105" s="354" t="s">
        <v>4816</v>
      </c>
      <c r="G105" s="43">
        <f t="shared" si="12"/>
        <v>2013</v>
      </c>
      <c r="H105" s="43">
        <f t="shared" si="13"/>
        <v>4</v>
      </c>
      <c r="I105" s="43">
        <f t="shared" si="14"/>
        <v>0</v>
      </c>
      <c r="J105" s="43">
        <f t="shared" si="15"/>
        <v>0</v>
      </c>
      <c r="K105" s="577">
        <f>VLOOKUP(F105,'到職(舊)'!$D$2:$G$12806,4,)</f>
        <v>41365</v>
      </c>
      <c r="L105" s="577"/>
      <c r="M105" s="669">
        <f t="shared" si="11"/>
        <v>0</v>
      </c>
      <c r="O105" s="26" t="str">
        <f t="shared" si="8"/>
        <v>V</v>
      </c>
    </row>
    <row r="106" spans="1:15">
      <c r="A106" s="672"/>
      <c r="B106" s="26" t="s">
        <v>4588</v>
      </c>
      <c r="C106" s="27" t="s">
        <v>4755</v>
      </c>
      <c r="D106" s="43"/>
      <c r="E106" s="44"/>
      <c r="F106" s="354" t="s">
        <v>4817</v>
      </c>
      <c r="G106" s="43">
        <f t="shared" si="12"/>
        <v>2013</v>
      </c>
      <c r="H106" s="43">
        <f t="shared" si="13"/>
        <v>4</v>
      </c>
      <c r="I106" s="43">
        <f t="shared" si="14"/>
        <v>0</v>
      </c>
      <c r="J106" s="43">
        <f t="shared" si="15"/>
        <v>0</v>
      </c>
      <c r="K106" s="577">
        <v>41365</v>
      </c>
      <c r="L106" s="577"/>
      <c r="M106" s="669">
        <f t="shared" si="11"/>
        <v>0</v>
      </c>
      <c r="O106" s="26" t="str">
        <f t="shared" si="8"/>
        <v>V</v>
      </c>
    </row>
    <row r="107" spans="1:15">
      <c r="A107" s="672"/>
      <c r="B107" s="26" t="s">
        <v>4588</v>
      </c>
      <c r="C107" s="27" t="s">
        <v>4594</v>
      </c>
      <c r="D107" s="43"/>
      <c r="E107" s="44"/>
      <c r="F107" s="354" t="s">
        <v>4818</v>
      </c>
      <c r="G107" s="43">
        <f t="shared" si="12"/>
        <v>2013</v>
      </c>
      <c r="H107" s="43">
        <f t="shared" si="13"/>
        <v>4</v>
      </c>
      <c r="I107" s="43">
        <f t="shared" si="14"/>
        <v>2013</v>
      </c>
      <c r="J107" s="43">
        <f t="shared" si="15"/>
        <v>6</v>
      </c>
      <c r="K107" s="577">
        <f>VLOOKUP(F107,'到職(舊)'!$D$2:$G$12806,4,)</f>
        <v>41365</v>
      </c>
      <c r="L107" s="576">
        <v>41455</v>
      </c>
      <c r="M107" s="669">
        <f t="shared" si="11"/>
        <v>91</v>
      </c>
      <c r="O107" s="26" t="str">
        <f t="shared" si="8"/>
        <v/>
      </c>
    </row>
    <row r="108" spans="1:15">
      <c r="A108" s="672"/>
      <c r="B108" s="26" t="s">
        <v>4588</v>
      </c>
      <c r="C108" s="27" t="s">
        <v>4594</v>
      </c>
      <c r="D108" s="43"/>
      <c r="E108" s="44"/>
      <c r="F108" s="354" t="s">
        <v>4819</v>
      </c>
      <c r="G108" s="43">
        <f t="shared" si="12"/>
        <v>2013</v>
      </c>
      <c r="H108" s="43">
        <f t="shared" si="13"/>
        <v>4</v>
      </c>
      <c r="I108" s="43">
        <f t="shared" si="14"/>
        <v>0</v>
      </c>
      <c r="J108" s="43">
        <f t="shared" si="15"/>
        <v>0</v>
      </c>
      <c r="K108" s="577">
        <f>VLOOKUP(F108,'到職(舊)'!$D$2:$G$12806,4,)</f>
        <v>41365</v>
      </c>
      <c r="L108" s="577"/>
      <c r="M108" s="669">
        <f t="shared" si="11"/>
        <v>0</v>
      </c>
      <c r="O108" s="26" t="str">
        <f t="shared" si="8"/>
        <v>V</v>
      </c>
    </row>
    <row r="109" spans="1:15">
      <c r="A109" s="672"/>
      <c r="B109" s="26" t="s">
        <v>4588</v>
      </c>
      <c r="C109" s="27" t="s">
        <v>4756</v>
      </c>
      <c r="D109" s="43"/>
      <c r="E109" s="44"/>
      <c r="F109" s="29" t="s">
        <v>4820</v>
      </c>
      <c r="G109" s="43">
        <f t="shared" si="12"/>
        <v>2013</v>
      </c>
      <c r="H109" s="43">
        <f t="shared" si="13"/>
        <v>4</v>
      </c>
      <c r="I109" s="43">
        <f t="shared" si="14"/>
        <v>0</v>
      </c>
      <c r="J109" s="43">
        <f t="shared" si="15"/>
        <v>0</v>
      </c>
      <c r="K109" s="577">
        <f>VLOOKUP(F109,'到職(舊)'!$D$2:$G$12806,4,)</f>
        <v>41372</v>
      </c>
      <c r="L109" s="577"/>
      <c r="M109" s="669">
        <f t="shared" si="11"/>
        <v>0</v>
      </c>
      <c r="O109" s="26" t="str">
        <f t="shared" si="8"/>
        <v>V</v>
      </c>
    </row>
    <row r="110" spans="1:15">
      <c r="A110" s="672"/>
      <c r="B110" s="26" t="s">
        <v>4584</v>
      </c>
      <c r="C110" s="27" t="s">
        <v>4585</v>
      </c>
      <c r="D110" s="43"/>
      <c r="E110" s="44"/>
      <c r="F110" s="354" t="s">
        <v>4821</v>
      </c>
      <c r="G110" s="43">
        <f t="shared" si="12"/>
        <v>2013</v>
      </c>
      <c r="H110" s="43">
        <f t="shared" si="13"/>
        <v>4</v>
      </c>
      <c r="I110" s="43">
        <f t="shared" si="14"/>
        <v>0</v>
      </c>
      <c r="J110" s="43">
        <f t="shared" si="15"/>
        <v>0</v>
      </c>
      <c r="K110" s="577">
        <f>VLOOKUP(F110,'到職(舊)'!$D$2:$G$12806,4,)</f>
        <v>41372</v>
      </c>
      <c r="L110" s="577"/>
      <c r="M110" s="669">
        <f t="shared" si="11"/>
        <v>0</v>
      </c>
      <c r="O110" s="26" t="str">
        <f t="shared" si="8"/>
        <v>V</v>
      </c>
    </row>
    <row r="111" spans="1:15">
      <c r="A111" s="672"/>
      <c r="B111" s="26" t="s">
        <v>4603</v>
      </c>
      <c r="C111" s="27" t="s">
        <v>4757</v>
      </c>
      <c r="D111" s="43"/>
      <c r="E111" s="44"/>
      <c r="F111" s="354" t="s">
        <v>4822</v>
      </c>
      <c r="G111" s="43">
        <f t="shared" si="12"/>
        <v>2013</v>
      </c>
      <c r="H111" s="43">
        <f t="shared" si="13"/>
        <v>4</v>
      </c>
      <c r="I111" s="43">
        <f t="shared" si="14"/>
        <v>0</v>
      </c>
      <c r="J111" s="43">
        <f t="shared" si="15"/>
        <v>0</v>
      </c>
      <c r="K111" s="577">
        <f>VLOOKUP(F111,'到職(舊)'!$D$2:$G$12806,4,)</f>
        <v>41372</v>
      </c>
      <c r="L111" s="577"/>
      <c r="M111" s="669">
        <f t="shared" si="11"/>
        <v>0</v>
      </c>
      <c r="O111" s="26" t="str">
        <f t="shared" si="8"/>
        <v>V</v>
      </c>
    </row>
    <row r="112" spans="1:15">
      <c r="A112" s="672"/>
      <c r="B112" s="26" t="s">
        <v>4603</v>
      </c>
      <c r="C112" s="27" t="s">
        <v>4754</v>
      </c>
      <c r="D112" s="43"/>
      <c r="E112" s="44"/>
      <c r="F112" s="354" t="s">
        <v>4823</v>
      </c>
      <c r="G112" s="43">
        <f t="shared" si="12"/>
        <v>2013</v>
      </c>
      <c r="H112" s="43">
        <f t="shared" si="13"/>
        <v>4</v>
      </c>
      <c r="I112" s="43">
        <f t="shared" si="14"/>
        <v>0</v>
      </c>
      <c r="J112" s="43">
        <f t="shared" si="15"/>
        <v>0</v>
      </c>
      <c r="K112" s="577">
        <f>VLOOKUP(F112,'到職(舊)'!$D$2:$G$12806,4,)</f>
        <v>41374</v>
      </c>
      <c r="L112" s="577"/>
      <c r="M112" s="669">
        <f t="shared" si="11"/>
        <v>0</v>
      </c>
      <c r="O112" s="26" t="str">
        <f t="shared" si="8"/>
        <v>V</v>
      </c>
    </row>
    <row r="113" spans="1:15">
      <c r="A113" s="672"/>
      <c r="B113" s="26" t="s">
        <v>4603</v>
      </c>
      <c r="C113" s="27" t="s">
        <v>4751</v>
      </c>
      <c r="D113" s="43"/>
      <c r="E113" s="44"/>
      <c r="F113" s="354" t="s">
        <v>4824</v>
      </c>
      <c r="G113" s="43">
        <f t="shared" si="12"/>
        <v>2013</v>
      </c>
      <c r="H113" s="43">
        <f t="shared" si="13"/>
        <v>4</v>
      </c>
      <c r="I113" s="43">
        <f t="shared" si="14"/>
        <v>0</v>
      </c>
      <c r="J113" s="43">
        <f t="shared" si="15"/>
        <v>0</v>
      </c>
      <c r="K113" s="577">
        <f>VLOOKUP(F113,'到職(舊)'!$D$2:$G$12806,4,)</f>
        <v>41379</v>
      </c>
      <c r="L113" s="577"/>
      <c r="M113" s="669">
        <f t="shared" si="11"/>
        <v>0</v>
      </c>
      <c r="O113" s="26" t="str">
        <f t="shared" si="8"/>
        <v>V</v>
      </c>
    </row>
    <row r="114" spans="1:15">
      <c r="A114" s="672"/>
      <c r="B114" s="26" t="s">
        <v>4606</v>
      </c>
      <c r="C114" s="27" t="s">
        <v>4607</v>
      </c>
      <c r="D114" s="43"/>
      <c r="E114" s="44"/>
      <c r="F114" s="29" t="s">
        <v>4825</v>
      </c>
      <c r="G114" s="43">
        <f t="shared" si="12"/>
        <v>2013</v>
      </c>
      <c r="H114" s="43">
        <f t="shared" si="13"/>
        <v>4</v>
      </c>
      <c r="I114" s="43">
        <f t="shared" si="14"/>
        <v>2013</v>
      </c>
      <c r="J114" s="43">
        <f t="shared" si="15"/>
        <v>6</v>
      </c>
      <c r="K114" s="577">
        <f>VLOOKUP(F114,'到職(舊)'!$D$2:$G$12806,4,)</f>
        <v>41379</v>
      </c>
      <c r="L114" s="580">
        <v>41430</v>
      </c>
      <c r="M114" s="669">
        <f t="shared" si="11"/>
        <v>52</v>
      </c>
      <c r="O114" s="26" t="str">
        <f t="shared" si="8"/>
        <v>V</v>
      </c>
    </row>
    <row r="115" spans="1:15">
      <c r="A115" s="672"/>
      <c r="B115" s="26" t="s">
        <v>4603</v>
      </c>
      <c r="C115" s="27" t="s">
        <v>4758</v>
      </c>
      <c r="D115" s="43"/>
      <c r="E115" s="44"/>
      <c r="F115" s="354" t="s">
        <v>4826</v>
      </c>
      <c r="G115" s="43">
        <f t="shared" si="12"/>
        <v>2013</v>
      </c>
      <c r="H115" s="43">
        <f t="shared" si="13"/>
        <v>4</v>
      </c>
      <c r="I115" s="43">
        <f t="shared" si="14"/>
        <v>0</v>
      </c>
      <c r="J115" s="43">
        <f t="shared" si="15"/>
        <v>0</v>
      </c>
      <c r="K115" s="577">
        <f>VLOOKUP(F115,'到職(舊)'!$D$2:$G$12806,4,)</f>
        <v>41380</v>
      </c>
      <c r="L115" s="577"/>
      <c r="M115" s="669">
        <f t="shared" si="11"/>
        <v>0</v>
      </c>
      <c r="O115" s="26" t="str">
        <f t="shared" si="8"/>
        <v>V</v>
      </c>
    </row>
    <row r="116" spans="1:15">
      <c r="A116" s="672"/>
      <c r="B116" s="26" t="s">
        <v>4584</v>
      </c>
      <c r="C116" s="27" t="s">
        <v>4599</v>
      </c>
      <c r="D116" s="43"/>
      <c r="E116" s="44"/>
      <c r="F116" s="354" t="s">
        <v>4827</v>
      </c>
      <c r="G116" s="43">
        <f t="shared" si="12"/>
        <v>2013</v>
      </c>
      <c r="H116" s="43">
        <f t="shared" si="13"/>
        <v>4</v>
      </c>
      <c r="I116" s="43">
        <f t="shared" si="14"/>
        <v>0</v>
      </c>
      <c r="J116" s="43">
        <f t="shared" si="15"/>
        <v>0</v>
      </c>
      <c r="K116" s="577">
        <f>VLOOKUP(F116,'到職(舊)'!$D$2:$G$12806,4,)</f>
        <v>41380</v>
      </c>
      <c r="L116" s="577"/>
      <c r="M116" s="669">
        <f t="shared" si="11"/>
        <v>0</v>
      </c>
      <c r="O116" s="26" t="str">
        <f t="shared" si="8"/>
        <v>V</v>
      </c>
    </row>
    <row r="117" spans="1:15">
      <c r="A117" s="672"/>
      <c r="B117" s="26" t="s">
        <v>4603</v>
      </c>
      <c r="C117" s="27" t="s">
        <v>4759</v>
      </c>
      <c r="D117" s="43"/>
      <c r="E117" s="44"/>
      <c r="F117" s="29" t="s">
        <v>4828</v>
      </c>
      <c r="G117" s="43">
        <f t="shared" si="12"/>
        <v>2013</v>
      </c>
      <c r="H117" s="43">
        <f t="shared" si="13"/>
        <v>4</v>
      </c>
      <c r="I117" s="43">
        <f t="shared" si="14"/>
        <v>0</v>
      </c>
      <c r="J117" s="43">
        <f t="shared" si="15"/>
        <v>0</v>
      </c>
      <c r="K117" s="577">
        <f>VLOOKUP(F117,'到職(舊)'!$D$2:$G$12806,4,)</f>
        <v>41384</v>
      </c>
      <c r="L117" s="577"/>
      <c r="M117" s="669">
        <f t="shared" si="11"/>
        <v>0</v>
      </c>
      <c r="O117" s="26" t="str">
        <f t="shared" si="8"/>
        <v>V</v>
      </c>
    </row>
    <row r="118" spans="1:15">
      <c r="A118" s="672"/>
      <c r="B118" s="26" t="s">
        <v>4588</v>
      </c>
      <c r="C118" s="27" t="s">
        <v>4760</v>
      </c>
      <c r="D118" s="43"/>
      <c r="E118" s="44"/>
      <c r="F118" s="354" t="s">
        <v>4829</v>
      </c>
      <c r="G118" s="43">
        <f t="shared" si="12"/>
        <v>2013</v>
      </c>
      <c r="H118" s="43">
        <f t="shared" si="13"/>
        <v>4</v>
      </c>
      <c r="I118" s="43">
        <f t="shared" si="14"/>
        <v>0</v>
      </c>
      <c r="J118" s="43">
        <f t="shared" si="15"/>
        <v>0</v>
      </c>
      <c r="K118" s="577">
        <f>VLOOKUP(F118,'到職(舊)'!$D$2:$G$12806,4,)</f>
        <v>41386</v>
      </c>
      <c r="L118" s="577"/>
      <c r="M118" s="669">
        <f t="shared" si="11"/>
        <v>0</v>
      </c>
      <c r="O118" s="26" t="str">
        <f t="shared" si="8"/>
        <v>V</v>
      </c>
    </row>
    <row r="119" spans="1:15">
      <c r="A119" s="672"/>
      <c r="B119" s="26" t="s">
        <v>4648</v>
      </c>
      <c r="C119" s="27" t="s">
        <v>4704</v>
      </c>
      <c r="D119" s="43"/>
      <c r="E119" s="44"/>
      <c r="F119" s="354" t="s">
        <v>4830</v>
      </c>
      <c r="G119" s="43">
        <f>IF(K119="",0,YEAR(K119))</f>
        <v>2013</v>
      </c>
      <c r="H119" s="43">
        <f t="shared" ref="H119:H183" si="16">IF(K119="",0,MONTH(K119))</f>
        <v>4</v>
      </c>
      <c r="I119" s="43">
        <f t="shared" si="14"/>
        <v>0</v>
      </c>
      <c r="J119" s="43">
        <f t="shared" si="15"/>
        <v>0</v>
      </c>
      <c r="K119" s="581">
        <v>41387</v>
      </c>
      <c r="L119" s="577"/>
      <c r="M119" s="669">
        <f t="shared" ref="M119:M187" si="17">IF(L119="",0,L119-K119+1)</f>
        <v>0</v>
      </c>
      <c r="O119" s="26" t="str">
        <f t="shared" ref="O119:O187" si="18">IF(M119&lt;91,"V","")</f>
        <v>V</v>
      </c>
    </row>
    <row r="120" spans="1:15">
      <c r="A120" s="672"/>
      <c r="B120" s="26" t="s">
        <v>4620</v>
      </c>
      <c r="C120" s="27" t="s">
        <v>4564</v>
      </c>
      <c r="D120" s="43"/>
      <c r="E120" s="44"/>
      <c r="F120" s="354" t="s">
        <v>4831</v>
      </c>
      <c r="G120" s="43">
        <f t="shared" ref="G120:G183" si="19">IF(K120="",0,YEAR(K120))</f>
        <v>2013</v>
      </c>
      <c r="H120" s="43">
        <f t="shared" si="16"/>
        <v>4</v>
      </c>
      <c r="I120" s="43">
        <f t="shared" si="14"/>
        <v>0</v>
      </c>
      <c r="J120" s="43">
        <f t="shared" si="15"/>
        <v>0</v>
      </c>
      <c r="K120" s="577">
        <f>VLOOKUP(F120,'到職(舊)'!$D$2:$G$12806,4,)</f>
        <v>41389</v>
      </c>
      <c r="L120" s="577"/>
      <c r="M120" s="669">
        <f t="shared" si="17"/>
        <v>0</v>
      </c>
      <c r="O120" s="26" t="str">
        <f t="shared" si="18"/>
        <v>V</v>
      </c>
    </row>
    <row r="121" spans="1:15">
      <c r="A121" s="672"/>
      <c r="B121" s="26" t="s">
        <v>4648</v>
      </c>
      <c r="C121" s="27" t="s">
        <v>4704</v>
      </c>
      <c r="D121" s="43" t="s">
        <v>4761</v>
      </c>
      <c r="E121" s="429" t="s">
        <v>4762</v>
      </c>
      <c r="F121" s="354" t="s">
        <v>4832</v>
      </c>
      <c r="G121" s="43">
        <f t="shared" si="19"/>
        <v>2013</v>
      </c>
      <c r="H121" s="43">
        <f t="shared" si="16"/>
        <v>4</v>
      </c>
      <c r="I121" s="43">
        <f t="shared" si="14"/>
        <v>2013</v>
      </c>
      <c r="J121" s="43">
        <f t="shared" si="15"/>
        <v>5</v>
      </c>
      <c r="K121" s="581">
        <v>41393</v>
      </c>
      <c r="L121" s="577">
        <v>41403</v>
      </c>
      <c r="M121" s="669">
        <f t="shared" si="17"/>
        <v>11</v>
      </c>
      <c r="O121" s="26" t="str">
        <f t="shared" si="18"/>
        <v>V</v>
      </c>
    </row>
    <row r="122" spans="1:15">
      <c r="A122" s="672"/>
      <c r="B122" s="26" t="s">
        <v>4620</v>
      </c>
      <c r="C122" s="27" t="s">
        <v>4737</v>
      </c>
      <c r="D122" s="43"/>
      <c r="E122" s="44"/>
      <c r="F122" s="29" t="s">
        <v>4833</v>
      </c>
      <c r="G122" s="43">
        <f t="shared" si="19"/>
        <v>2013</v>
      </c>
      <c r="H122" s="43">
        <f t="shared" si="16"/>
        <v>4</v>
      </c>
      <c r="I122" s="43">
        <f t="shared" si="14"/>
        <v>0</v>
      </c>
      <c r="J122" s="43">
        <f t="shared" si="15"/>
        <v>0</v>
      </c>
      <c r="K122" s="577">
        <f>VLOOKUP(F122,'到職(舊)'!$D$2:$G$12806,4,)</f>
        <v>41393</v>
      </c>
      <c r="L122" s="577"/>
      <c r="M122" s="669">
        <f t="shared" si="17"/>
        <v>0</v>
      </c>
      <c r="O122" s="26" t="str">
        <f t="shared" si="18"/>
        <v>V</v>
      </c>
    </row>
    <row r="123" spans="1:15">
      <c r="A123" s="672"/>
      <c r="B123" s="26" t="s">
        <v>4620</v>
      </c>
      <c r="C123" s="27" t="s">
        <v>4661</v>
      </c>
      <c r="D123" s="427" t="s">
        <v>4662</v>
      </c>
      <c r="E123" s="259" t="s">
        <v>4763</v>
      </c>
      <c r="F123" s="29" t="s">
        <v>4834</v>
      </c>
      <c r="G123" s="43">
        <f t="shared" si="19"/>
        <v>2013</v>
      </c>
      <c r="H123" s="43">
        <f t="shared" si="16"/>
        <v>5</v>
      </c>
      <c r="I123" s="43">
        <f t="shared" si="14"/>
        <v>0</v>
      </c>
      <c r="J123" s="43">
        <f t="shared" si="15"/>
        <v>0</v>
      </c>
      <c r="K123" s="577">
        <f>VLOOKUP(F123,'到職(舊)'!$D$2:$G$12806,4,)</f>
        <v>41396</v>
      </c>
      <c r="L123" s="577"/>
      <c r="M123" s="669">
        <f t="shared" si="17"/>
        <v>0</v>
      </c>
      <c r="O123" s="26" t="str">
        <f t="shared" si="18"/>
        <v>V</v>
      </c>
    </row>
    <row r="124" spans="1:15">
      <c r="A124" s="672"/>
      <c r="B124" s="26" t="s">
        <v>4620</v>
      </c>
      <c r="C124" s="27" t="s">
        <v>4661</v>
      </c>
      <c r="D124" s="427" t="s">
        <v>4662</v>
      </c>
      <c r="E124" s="259" t="s">
        <v>4764</v>
      </c>
      <c r="F124" s="29" t="s">
        <v>4835</v>
      </c>
      <c r="G124" s="43">
        <f t="shared" si="19"/>
        <v>2013</v>
      </c>
      <c r="H124" s="43">
        <f t="shared" si="16"/>
        <v>5</v>
      </c>
      <c r="I124" s="43">
        <f t="shared" si="14"/>
        <v>0</v>
      </c>
      <c r="J124" s="43">
        <f t="shared" si="15"/>
        <v>0</v>
      </c>
      <c r="K124" s="577">
        <f>VLOOKUP(F124,'到職(舊)'!$D$2:$G$12806,4,)</f>
        <v>41396</v>
      </c>
      <c r="L124" s="577"/>
      <c r="M124" s="669">
        <f t="shared" si="17"/>
        <v>0</v>
      </c>
      <c r="O124" s="26" t="str">
        <f t="shared" si="18"/>
        <v>V</v>
      </c>
    </row>
    <row r="125" spans="1:15">
      <c r="A125" s="672"/>
      <c r="B125" s="26" t="s">
        <v>4613</v>
      </c>
      <c r="C125" s="27" t="s">
        <v>4765</v>
      </c>
      <c r="D125" s="32" t="s">
        <v>4683</v>
      </c>
      <c r="E125" s="429" t="s">
        <v>4766</v>
      </c>
      <c r="F125" s="29" t="s">
        <v>4836</v>
      </c>
      <c r="G125" s="43">
        <f t="shared" si="19"/>
        <v>2013</v>
      </c>
      <c r="H125" s="43">
        <f t="shared" si="16"/>
        <v>5</v>
      </c>
      <c r="I125" s="43">
        <f t="shared" si="14"/>
        <v>0</v>
      </c>
      <c r="J125" s="43">
        <f t="shared" si="15"/>
        <v>0</v>
      </c>
      <c r="K125" s="577">
        <f>VLOOKUP(F125,'到職(舊)'!$D$2:$G$12806,4,)</f>
        <v>41396</v>
      </c>
      <c r="L125" s="577"/>
      <c r="M125" s="669">
        <f t="shared" si="17"/>
        <v>0</v>
      </c>
      <c r="O125" s="26" t="str">
        <f t="shared" si="18"/>
        <v>V</v>
      </c>
    </row>
    <row r="126" spans="1:15">
      <c r="A126" s="672"/>
      <c r="B126" s="26" t="s">
        <v>4767</v>
      </c>
      <c r="C126" s="27" t="s">
        <v>4767</v>
      </c>
      <c r="D126" s="32" t="s">
        <v>4768</v>
      </c>
      <c r="E126" s="259" t="s">
        <v>4769</v>
      </c>
      <c r="F126" s="29" t="s">
        <v>4837</v>
      </c>
      <c r="G126" s="43">
        <f t="shared" si="19"/>
        <v>2013</v>
      </c>
      <c r="H126" s="43">
        <f t="shared" si="16"/>
        <v>5</v>
      </c>
      <c r="I126" s="43">
        <f t="shared" si="14"/>
        <v>0</v>
      </c>
      <c r="J126" s="43">
        <f t="shared" si="15"/>
        <v>0</v>
      </c>
      <c r="K126" s="577">
        <f>VLOOKUP(F126,'到職(舊)'!$D$2:$G$12806,4,)</f>
        <v>41396</v>
      </c>
      <c r="L126" s="577"/>
      <c r="M126" s="669">
        <f t="shared" si="17"/>
        <v>0</v>
      </c>
      <c r="O126" s="26" t="str">
        <f t="shared" si="18"/>
        <v>V</v>
      </c>
    </row>
    <row r="127" spans="1:15">
      <c r="A127" s="672"/>
      <c r="B127" s="26" t="s">
        <v>4767</v>
      </c>
      <c r="C127" s="27" t="s">
        <v>4767</v>
      </c>
      <c r="D127" s="26" t="s">
        <v>4768</v>
      </c>
      <c r="E127" s="40" t="s">
        <v>4770</v>
      </c>
      <c r="F127" s="29" t="s">
        <v>4838</v>
      </c>
      <c r="G127" s="43">
        <f t="shared" si="19"/>
        <v>2013</v>
      </c>
      <c r="H127" s="43">
        <f t="shared" si="16"/>
        <v>5</v>
      </c>
      <c r="I127" s="43">
        <f t="shared" si="14"/>
        <v>0</v>
      </c>
      <c r="J127" s="43">
        <f t="shared" si="15"/>
        <v>0</v>
      </c>
      <c r="K127" s="577">
        <f>VLOOKUP(F127,'到職(舊)'!$D$2:$G$12806,4,)</f>
        <v>41400</v>
      </c>
      <c r="L127" s="577"/>
      <c r="M127" s="669">
        <f t="shared" si="17"/>
        <v>0</v>
      </c>
      <c r="O127" s="26" t="str">
        <f t="shared" si="18"/>
        <v>V</v>
      </c>
    </row>
    <row r="128" spans="1:15">
      <c r="A128" s="673" t="s">
        <v>4781</v>
      </c>
      <c r="B128" s="26" t="s">
        <v>4620</v>
      </c>
      <c r="C128" s="27" t="s">
        <v>4771</v>
      </c>
      <c r="D128" s="337" t="s">
        <v>4622</v>
      </c>
      <c r="E128" s="38" t="s">
        <v>4772</v>
      </c>
      <c r="F128" s="29" t="s">
        <v>4839</v>
      </c>
      <c r="G128" s="43">
        <f t="shared" si="19"/>
        <v>2012</v>
      </c>
      <c r="H128" s="43">
        <f t="shared" si="16"/>
        <v>10</v>
      </c>
      <c r="I128" s="43">
        <f t="shared" si="14"/>
        <v>2012</v>
      </c>
      <c r="J128" s="43">
        <f t="shared" si="15"/>
        <v>5</v>
      </c>
      <c r="K128" s="580">
        <v>41183</v>
      </c>
      <c r="L128" s="577">
        <v>41395</v>
      </c>
      <c r="M128" s="669">
        <f t="shared" si="17"/>
        <v>213</v>
      </c>
      <c r="O128" s="26" t="str">
        <f t="shared" si="18"/>
        <v/>
      </c>
    </row>
    <row r="129" spans="1:15">
      <c r="A129" s="672"/>
      <c r="B129" s="26" t="s">
        <v>4668</v>
      </c>
      <c r="C129" s="27" t="s">
        <v>4773</v>
      </c>
      <c r="D129" s="26" t="s">
        <v>4774</v>
      </c>
      <c r="E129" s="30"/>
      <c r="F129" s="29" t="s">
        <v>4840</v>
      </c>
      <c r="G129" s="43">
        <f t="shared" si="19"/>
        <v>2013</v>
      </c>
      <c r="H129" s="43">
        <f t="shared" si="16"/>
        <v>5</v>
      </c>
      <c r="I129" s="43">
        <f t="shared" si="14"/>
        <v>0</v>
      </c>
      <c r="J129" s="43">
        <f t="shared" si="15"/>
        <v>0</v>
      </c>
      <c r="K129" s="41">
        <v>41404</v>
      </c>
      <c r="L129" s="577"/>
      <c r="M129" s="669">
        <f t="shared" si="17"/>
        <v>0</v>
      </c>
      <c r="O129" s="26" t="str">
        <f t="shared" si="18"/>
        <v>V</v>
      </c>
    </row>
    <row r="130" spans="1:15">
      <c r="A130" s="672"/>
      <c r="B130" s="26" t="s">
        <v>4620</v>
      </c>
      <c r="C130" s="690" t="s">
        <v>4786</v>
      </c>
      <c r="D130" s="427" t="s">
        <v>4639</v>
      </c>
      <c r="E130" s="38"/>
      <c r="F130" s="354" t="s">
        <v>4841</v>
      </c>
      <c r="G130" s="43">
        <f t="shared" si="19"/>
        <v>2013</v>
      </c>
      <c r="H130" s="43">
        <f t="shared" si="16"/>
        <v>5</v>
      </c>
      <c r="I130" s="43">
        <f t="shared" si="14"/>
        <v>0</v>
      </c>
      <c r="J130" s="43">
        <f t="shared" si="15"/>
        <v>0</v>
      </c>
      <c r="K130" s="41">
        <v>41404</v>
      </c>
      <c r="L130" s="577"/>
      <c r="M130" s="669">
        <f t="shared" si="17"/>
        <v>0</v>
      </c>
      <c r="O130" s="26" t="str">
        <f t="shared" si="18"/>
        <v>V</v>
      </c>
    </row>
    <row r="131" spans="1:15">
      <c r="A131" s="672"/>
      <c r="B131" s="26" t="s">
        <v>4620</v>
      </c>
      <c r="C131" s="690" t="s">
        <v>4786</v>
      </c>
      <c r="D131" s="427" t="s">
        <v>4775</v>
      </c>
      <c r="E131" s="38" t="s">
        <v>4788</v>
      </c>
      <c r="F131" s="354" t="s">
        <v>4842</v>
      </c>
      <c r="G131" s="43">
        <f t="shared" si="19"/>
        <v>2013</v>
      </c>
      <c r="H131" s="43">
        <f t="shared" si="16"/>
        <v>5</v>
      </c>
      <c r="I131" s="43">
        <f t="shared" si="14"/>
        <v>2013</v>
      </c>
      <c r="J131" s="43">
        <f t="shared" si="15"/>
        <v>5</v>
      </c>
      <c r="K131" s="41">
        <v>41404</v>
      </c>
      <c r="L131" s="577">
        <v>41404</v>
      </c>
      <c r="M131" s="669">
        <f t="shared" si="17"/>
        <v>1</v>
      </c>
      <c r="O131" s="26" t="str">
        <f>IF(M131&lt;91,"V","")</f>
        <v>V</v>
      </c>
    </row>
    <row r="132" spans="1:15">
      <c r="A132" s="673" t="s">
        <v>4777</v>
      </c>
      <c r="B132" s="26" t="s">
        <v>4613</v>
      </c>
      <c r="C132" s="27" t="s">
        <v>4776</v>
      </c>
      <c r="D132" s="43" t="s">
        <v>4639</v>
      </c>
      <c r="E132" s="44"/>
      <c r="F132" s="29" t="s">
        <v>4843</v>
      </c>
      <c r="G132" s="43">
        <f t="shared" si="19"/>
        <v>2013</v>
      </c>
      <c r="H132" s="43">
        <f t="shared" si="16"/>
        <v>5</v>
      </c>
      <c r="I132" s="43">
        <f t="shared" si="14"/>
        <v>0</v>
      </c>
      <c r="J132" s="43">
        <f t="shared" si="15"/>
        <v>0</v>
      </c>
      <c r="K132" s="577">
        <v>41402</v>
      </c>
      <c r="L132" s="577"/>
      <c r="M132" s="669">
        <f t="shared" si="17"/>
        <v>0</v>
      </c>
      <c r="O132" s="26" t="str">
        <f t="shared" si="18"/>
        <v>V</v>
      </c>
    </row>
    <row r="133" spans="1:15">
      <c r="A133" s="672"/>
      <c r="B133" s="26" t="s">
        <v>4778</v>
      </c>
      <c r="C133" s="27" t="s">
        <v>4779</v>
      </c>
      <c r="D133" s="337" t="s">
        <v>4774</v>
      </c>
      <c r="E133" s="38" t="s">
        <v>4780</v>
      </c>
      <c r="F133" s="29" t="s">
        <v>4844</v>
      </c>
      <c r="G133" s="43">
        <f t="shared" si="19"/>
        <v>2012</v>
      </c>
      <c r="H133" s="43">
        <f t="shared" si="16"/>
        <v>9</v>
      </c>
      <c r="I133" s="43">
        <f t="shared" si="14"/>
        <v>2012</v>
      </c>
      <c r="J133" s="43">
        <f t="shared" si="15"/>
        <v>5</v>
      </c>
      <c r="K133" s="580">
        <v>41169</v>
      </c>
      <c r="L133" s="577">
        <v>41404</v>
      </c>
      <c r="M133" s="669">
        <f t="shared" si="17"/>
        <v>236</v>
      </c>
      <c r="O133" s="26" t="str">
        <f t="shared" si="18"/>
        <v/>
      </c>
    </row>
    <row r="134" spans="1:15">
      <c r="A134" s="672"/>
      <c r="B134" s="26" t="s">
        <v>819</v>
      </c>
      <c r="C134" s="690" t="s">
        <v>4787</v>
      </c>
      <c r="D134" s="212" t="s">
        <v>3992</v>
      </c>
      <c r="E134" s="44"/>
      <c r="F134" s="354" t="s">
        <v>4845</v>
      </c>
      <c r="G134" s="43">
        <f t="shared" si="19"/>
        <v>2013</v>
      </c>
      <c r="H134" s="43">
        <f t="shared" si="16"/>
        <v>5</v>
      </c>
      <c r="I134" s="43">
        <f t="shared" si="14"/>
        <v>0</v>
      </c>
      <c r="J134" s="43">
        <f t="shared" si="15"/>
        <v>0</v>
      </c>
      <c r="K134" s="41">
        <v>41405</v>
      </c>
      <c r="L134" s="577"/>
      <c r="M134" s="669">
        <f t="shared" si="17"/>
        <v>0</v>
      </c>
      <c r="O134" s="26" t="str">
        <f t="shared" si="18"/>
        <v>V</v>
      </c>
    </row>
    <row r="135" spans="1:15">
      <c r="A135" s="673" t="s">
        <v>4792</v>
      </c>
      <c r="B135" s="26" t="s">
        <v>4789</v>
      </c>
      <c r="C135" s="28" t="s">
        <v>4784</v>
      </c>
      <c r="D135" s="43" t="s">
        <v>4790</v>
      </c>
      <c r="E135" s="30" t="s">
        <v>4791</v>
      </c>
      <c r="F135" s="29" t="s">
        <v>4846</v>
      </c>
      <c r="G135" s="43">
        <f t="shared" si="19"/>
        <v>2012</v>
      </c>
      <c r="H135" s="43">
        <f t="shared" si="16"/>
        <v>6</v>
      </c>
      <c r="I135" s="43">
        <f t="shared" si="14"/>
        <v>2012</v>
      </c>
      <c r="J135" s="43">
        <f t="shared" si="15"/>
        <v>5</v>
      </c>
      <c r="K135" s="42">
        <v>41065</v>
      </c>
      <c r="L135" s="41">
        <v>41403</v>
      </c>
      <c r="M135" s="669">
        <f t="shared" si="17"/>
        <v>339</v>
      </c>
      <c r="O135" s="26" t="str">
        <f t="shared" si="18"/>
        <v/>
      </c>
    </row>
    <row r="136" spans="1:15">
      <c r="A136" s="672"/>
      <c r="B136" s="577" t="s">
        <v>4854</v>
      </c>
      <c r="C136" s="684" t="s">
        <v>4856</v>
      </c>
      <c r="D136" s="383" t="s">
        <v>2</v>
      </c>
      <c r="E136" s="44" t="s">
        <v>4853</v>
      </c>
      <c r="F136" s="29" t="s">
        <v>4847</v>
      </c>
      <c r="G136" s="43">
        <f t="shared" si="19"/>
        <v>2013</v>
      </c>
      <c r="H136" s="43">
        <f t="shared" si="16"/>
        <v>5</v>
      </c>
      <c r="I136" s="43">
        <f t="shared" si="14"/>
        <v>0</v>
      </c>
      <c r="J136" s="43">
        <f t="shared" si="15"/>
        <v>0</v>
      </c>
      <c r="K136" s="577">
        <v>41414</v>
      </c>
      <c r="L136" s="577"/>
      <c r="M136" s="669">
        <f t="shared" si="17"/>
        <v>0</v>
      </c>
      <c r="O136" s="26" t="str">
        <f t="shared" si="18"/>
        <v>V</v>
      </c>
    </row>
    <row r="137" spans="1:15">
      <c r="A137" s="672"/>
      <c r="B137" s="577" t="s">
        <v>4855</v>
      </c>
      <c r="C137" s="421" t="s">
        <v>4851</v>
      </c>
      <c r="D137" s="212" t="s">
        <v>4852</v>
      </c>
      <c r="E137" s="44"/>
      <c r="F137" s="29" t="s">
        <v>4850</v>
      </c>
      <c r="G137" s="43">
        <f t="shared" si="19"/>
        <v>2013</v>
      </c>
      <c r="H137" s="43">
        <f t="shared" si="16"/>
        <v>5</v>
      </c>
      <c r="I137" s="43">
        <f t="shared" si="14"/>
        <v>0</v>
      </c>
      <c r="J137" s="43">
        <f t="shared" si="15"/>
        <v>0</v>
      </c>
      <c r="K137" s="581">
        <v>41414</v>
      </c>
      <c r="L137" s="577"/>
      <c r="M137" s="669">
        <f t="shared" si="17"/>
        <v>0</v>
      </c>
      <c r="O137" s="26" t="str">
        <f t="shared" si="18"/>
        <v>V</v>
      </c>
    </row>
    <row r="138" spans="1:15">
      <c r="A138" s="672"/>
      <c r="B138" s="26" t="s">
        <v>4613</v>
      </c>
      <c r="C138" s="27" t="s">
        <v>4776</v>
      </c>
      <c r="D138" s="51" t="s">
        <v>663</v>
      </c>
      <c r="E138" s="429" t="s">
        <v>4142</v>
      </c>
      <c r="F138" s="383" t="s">
        <v>4171</v>
      </c>
      <c r="G138" s="43">
        <f t="shared" si="19"/>
        <v>2013</v>
      </c>
      <c r="H138" s="43">
        <f t="shared" si="16"/>
        <v>2</v>
      </c>
      <c r="I138" s="43">
        <f t="shared" si="14"/>
        <v>2013</v>
      </c>
      <c r="J138" s="43">
        <f t="shared" si="15"/>
        <v>5</v>
      </c>
      <c r="K138" s="580">
        <v>41330</v>
      </c>
      <c r="L138" s="577">
        <v>41409</v>
      </c>
      <c r="M138" s="669">
        <f t="shared" si="17"/>
        <v>80</v>
      </c>
      <c r="O138" s="26" t="str">
        <f t="shared" si="18"/>
        <v>V</v>
      </c>
    </row>
    <row r="139" spans="1:15">
      <c r="A139" s="672"/>
      <c r="B139" s="577" t="s">
        <v>4854</v>
      </c>
      <c r="C139" s="684" t="s">
        <v>4856</v>
      </c>
      <c r="D139" s="29" t="s">
        <v>3961</v>
      </c>
      <c r="E139" s="30" t="s">
        <v>4857</v>
      </c>
      <c r="F139" s="29" t="s">
        <v>3962</v>
      </c>
      <c r="G139" s="43">
        <f t="shared" si="19"/>
        <v>2011</v>
      </c>
      <c r="H139" s="43">
        <f t="shared" si="16"/>
        <v>3</v>
      </c>
      <c r="I139" s="43">
        <f t="shared" si="14"/>
        <v>2011</v>
      </c>
      <c r="J139" s="43">
        <f t="shared" si="15"/>
        <v>5</v>
      </c>
      <c r="K139" s="42">
        <v>40609</v>
      </c>
      <c r="L139" s="577">
        <v>41409</v>
      </c>
      <c r="M139" s="669">
        <f t="shared" si="17"/>
        <v>801</v>
      </c>
      <c r="O139" s="26" t="str">
        <f t="shared" si="18"/>
        <v/>
      </c>
    </row>
    <row r="140" spans="1:15">
      <c r="A140" s="672"/>
      <c r="B140" s="26" t="s">
        <v>4859</v>
      </c>
      <c r="C140" s="27" t="s">
        <v>4858</v>
      </c>
      <c r="D140" s="29" t="s">
        <v>3973</v>
      </c>
      <c r="E140" s="30" t="s">
        <v>3974</v>
      </c>
      <c r="F140" s="29" t="s">
        <v>3975</v>
      </c>
      <c r="G140" s="43">
        <f t="shared" si="19"/>
        <v>2012</v>
      </c>
      <c r="H140" s="43">
        <f t="shared" si="16"/>
        <v>5</v>
      </c>
      <c r="I140" s="43">
        <f t="shared" si="14"/>
        <v>2012</v>
      </c>
      <c r="J140" s="43">
        <f t="shared" si="15"/>
        <v>5</v>
      </c>
      <c r="K140" s="42">
        <v>41030</v>
      </c>
      <c r="L140" s="577">
        <v>41411</v>
      </c>
      <c r="M140" s="669">
        <f t="shared" si="17"/>
        <v>382</v>
      </c>
      <c r="O140" s="26" t="str">
        <f t="shared" si="18"/>
        <v/>
      </c>
    </row>
    <row r="141" spans="1:15">
      <c r="A141" s="672"/>
      <c r="B141" s="26"/>
      <c r="C141" s="50" t="s">
        <v>4418</v>
      </c>
      <c r="D141" s="427" t="s">
        <v>652</v>
      </c>
      <c r="E141" s="44"/>
      <c r="F141" s="29" t="s">
        <v>4863</v>
      </c>
      <c r="G141" s="43">
        <f t="shared" si="19"/>
        <v>2013</v>
      </c>
      <c r="H141" s="43">
        <f t="shared" si="16"/>
        <v>5</v>
      </c>
      <c r="I141" s="43">
        <f t="shared" si="14"/>
        <v>0</v>
      </c>
      <c r="J141" s="43">
        <f t="shared" si="15"/>
        <v>0</v>
      </c>
      <c r="K141" s="582">
        <v>41414</v>
      </c>
      <c r="L141" s="577"/>
      <c r="M141" s="669">
        <f t="shared" si="17"/>
        <v>0</v>
      </c>
      <c r="O141" s="26" t="str">
        <f t="shared" si="18"/>
        <v>V</v>
      </c>
    </row>
    <row r="142" spans="1:15">
      <c r="A142" s="672"/>
      <c r="B142" s="271" t="s">
        <v>766</v>
      </c>
      <c r="C142" s="271" t="s">
        <v>766</v>
      </c>
      <c r="D142" s="354" t="s">
        <v>1</v>
      </c>
      <c r="E142" s="44" t="s">
        <v>4868</v>
      </c>
      <c r="F142" s="29" t="s">
        <v>4864</v>
      </c>
      <c r="G142" s="43">
        <f t="shared" si="19"/>
        <v>2013</v>
      </c>
      <c r="H142" s="43">
        <f t="shared" si="16"/>
        <v>5</v>
      </c>
      <c r="I142" s="43">
        <f t="shared" si="14"/>
        <v>0</v>
      </c>
      <c r="J142" s="43">
        <f t="shared" si="15"/>
        <v>0</v>
      </c>
      <c r="K142" s="582">
        <v>41416</v>
      </c>
      <c r="L142" s="577"/>
      <c r="M142" s="669">
        <f t="shared" si="17"/>
        <v>0</v>
      </c>
      <c r="O142" s="26" t="str">
        <f t="shared" si="18"/>
        <v>V</v>
      </c>
    </row>
    <row r="143" spans="1:15">
      <c r="A143" s="672" t="s">
        <v>4871</v>
      </c>
      <c r="B143" s="26" t="s">
        <v>749</v>
      </c>
      <c r="C143" s="28" t="s">
        <v>763</v>
      </c>
      <c r="D143" s="26" t="s">
        <v>8</v>
      </c>
      <c r="E143" s="44"/>
      <c r="F143" s="29" t="s">
        <v>3969</v>
      </c>
      <c r="G143" s="43">
        <f t="shared" si="19"/>
        <v>2012</v>
      </c>
      <c r="H143" s="43">
        <f t="shared" si="16"/>
        <v>3</v>
      </c>
      <c r="I143" s="43">
        <f t="shared" si="14"/>
        <v>2012</v>
      </c>
      <c r="J143" s="43">
        <f t="shared" si="15"/>
        <v>5</v>
      </c>
      <c r="K143" s="42">
        <v>40987</v>
      </c>
      <c r="L143" s="577">
        <v>41416</v>
      </c>
      <c r="M143" s="669">
        <f t="shared" si="17"/>
        <v>430</v>
      </c>
      <c r="O143" s="26" t="str">
        <f t="shared" si="18"/>
        <v/>
      </c>
    </row>
    <row r="144" spans="1:15">
      <c r="A144" s="672"/>
      <c r="B144" s="271" t="s">
        <v>766</v>
      </c>
      <c r="C144" s="271" t="s">
        <v>766</v>
      </c>
      <c r="D144" s="354" t="s">
        <v>1</v>
      </c>
      <c r="E144" s="62" t="s">
        <v>4868</v>
      </c>
      <c r="F144" s="29" t="s">
        <v>4864</v>
      </c>
      <c r="G144" s="43">
        <f t="shared" si="19"/>
        <v>2013</v>
      </c>
      <c r="H144" s="43">
        <f t="shared" si="16"/>
        <v>5</v>
      </c>
      <c r="I144" s="43">
        <f t="shared" si="14"/>
        <v>0</v>
      </c>
      <c r="J144" s="43">
        <f t="shared" si="15"/>
        <v>0</v>
      </c>
      <c r="K144" s="582">
        <v>41416</v>
      </c>
      <c r="L144" s="577"/>
      <c r="M144" s="669">
        <f t="shared" si="17"/>
        <v>0</v>
      </c>
      <c r="O144" s="26" t="str">
        <f t="shared" si="18"/>
        <v>V</v>
      </c>
    </row>
    <row r="145" spans="1:15">
      <c r="A145" s="672"/>
      <c r="B145" s="26" t="s">
        <v>4880</v>
      </c>
      <c r="C145" s="684" t="s">
        <v>4879</v>
      </c>
      <c r="D145" s="383" t="s">
        <v>2</v>
      </c>
      <c r="E145" s="413"/>
      <c r="F145" s="29" t="s">
        <v>4869</v>
      </c>
      <c r="G145" s="43">
        <f t="shared" si="19"/>
        <v>2013</v>
      </c>
      <c r="H145" s="43">
        <f t="shared" si="16"/>
        <v>5</v>
      </c>
      <c r="I145" s="43">
        <f t="shared" si="14"/>
        <v>2013</v>
      </c>
      <c r="J145" s="43">
        <f t="shared" si="15"/>
        <v>5</v>
      </c>
      <c r="K145" s="42">
        <v>41418</v>
      </c>
      <c r="L145" s="42">
        <v>41421</v>
      </c>
      <c r="M145" s="669">
        <f t="shared" si="17"/>
        <v>4</v>
      </c>
      <c r="O145" s="26" t="str">
        <f t="shared" si="18"/>
        <v>V</v>
      </c>
    </row>
    <row r="146" spans="1:15">
      <c r="A146" s="672"/>
      <c r="B146" s="26" t="s">
        <v>749</v>
      </c>
      <c r="C146" s="421" t="s">
        <v>6</v>
      </c>
      <c r="D146" s="212" t="s">
        <v>8</v>
      </c>
      <c r="E146" s="28"/>
      <c r="F146" s="29" t="s">
        <v>4878</v>
      </c>
      <c r="G146" s="43">
        <f t="shared" si="19"/>
        <v>2013</v>
      </c>
      <c r="H146" s="43">
        <f t="shared" si="16"/>
        <v>5</v>
      </c>
      <c r="I146" s="43">
        <f t="shared" si="14"/>
        <v>2013</v>
      </c>
      <c r="J146" s="43">
        <f t="shared" si="15"/>
        <v>5</v>
      </c>
      <c r="K146" s="582">
        <v>41418</v>
      </c>
      <c r="L146" s="582">
        <v>41418</v>
      </c>
      <c r="M146" s="669">
        <f t="shared" si="17"/>
        <v>1</v>
      </c>
      <c r="O146" s="26" t="str">
        <f t="shared" si="18"/>
        <v>V</v>
      </c>
    </row>
    <row r="147" spans="1:15">
      <c r="A147" s="672"/>
      <c r="B147" s="26" t="s">
        <v>749</v>
      </c>
      <c r="C147" s="421" t="s">
        <v>4883</v>
      </c>
      <c r="D147" s="212" t="s">
        <v>4888</v>
      </c>
      <c r="E147" s="44"/>
      <c r="F147" s="29" t="s">
        <v>4887</v>
      </c>
      <c r="G147" s="43">
        <f t="shared" si="19"/>
        <v>2013</v>
      </c>
      <c r="H147" s="43">
        <f t="shared" si="16"/>
        <v>5</v>
      </c>
      <c r="I147" s="43">
        <f t="shared" si="14"/>
        <v>0</v>
      </c>
      <c r="J147" s="43">
        <f t="shared" si="15"/>
        <v>0</v>
      </c>
      <c r="K147" s="582">
        <v>41421</v>
      </c>
      <c r="L147" s="577"/>
      <c r="M147" s="669">
        <f t="shared" si="17"/>
        <v>0</v>
      </c>
      <c r="O147" s="26" t="str">
        <f t="shared" si="18"/>
        <v>V</v>
      </c>
    </row>
    <row r="148" spans="1:15">
      <c r="A148" s="672"/>
      <c r="B148" s="26" t="s">
        <v>4861</v>
      </c>
      <c r="C148" s="421" t="s">
        <v>4884</v>
      </c>
      <c r="D148" s="212" t="s">
        <v>4886</v>
      </c>
      <c r="E148" s="44"/>
      <c r="F148" s="29" t="s">
        <v>4885</v>
      </c>
      <c r="G148" s="43">
        <f t="shared" si="19"/>
        <v>2013</v>
      </c>
      <c r="H148" s="43">
        <f t="shared" si="16"/>
        <v>5</v>
      </c>
      <c r="I148" s="43">
        <f t="shared" si="14"/>
        <v>2013</v>
      </c>
      <c r="J148" s="43">
        <f t="shared" si="15"/>
        <v>5</v>
      </c>
      <c r="K148" s="582">
        <v>41421</v>
      </c>
      <c r="L148" s="581">
        <v>41423</v>
      </c>
      <c r="M148" s="669">
        <f t="shared" si="17"/>
        <v>3</v>
      </c>
      <c r="O148" s="26" t="str">
        <f t="shared" si="18"/>
        <v>V</v>
      </c>
    </row>
    <row r="149" spans="1:15">
      <c r="A149" s="672"/>
      <c r="B149" s="26" t="s">
        <v>4926</v>
      </c>
      <c r="C149" s="271" t="s">
        <v>4925</v>
      </c>
      <c r="D149" s="383" t="s">
        <v>2</v>
      </c>
      <c r="E149" s="44"/>
      <c r="F149" s="383" t="s">
        <v>4303</v>
      </c>
      <c r="G149" s="43">
        <f>IF(K149="",0,YEAR(K149))</f>
        <v>2013</v>
      </c>
      <c r="H149" s="43">
        <f>IF(K149="",0,MONTH(K149))</f>
        <v>3</v>
      </c>
      <c r="I149" s="43">
        <f>IF(L149="",0,YEAR(K149))</f>
        <v>2013</v>
      </c>
      <c r="J149" s="43">
        <f>IF(L149="",0,MONTH(L149))</f>
        <v>5</v>
      </c>
      <c r="K149" s="42">
        <v>41358</v>
      </c>
      <c r="L149" s="499">
        <v>41425</v>
      </c>
      <c r="M149" s="669">
        <f>IF(L149="",0,L149-K149+1)</f>
        <v>68</v>
      </c>
      <c r="O149" s="26" t="str">
        <f>IF(M149&lt;91,"V","")</f>
        <v>V</v>
      </c>
    </row>
    <row r="150" spans="1:15">
      <c r="A150" s="672"/>
      <c r="B150" s="26" t="s">
        <v>749</v>
      </c>
      <c r="C150" s="28" t="s">
        <v>4928</v>
      </c>
      <c r="D150" s="26" t="s">
        <v>11</v>
      </c>
      <c r="E150" s="44"/>
      <c r="F150" s="29" t="s">
        <v>4927</v>
      </c>
      <c r="G150" s="43">
        <f>IF(K150="",0,YEAR(K150))</f>
        <v>2013</v>
      </c>
      <c r="H150" s="43">
        <f>IF(K150="",0,MONTH(K150))</f>
        <v>2</v>
      </c>
      <c r="I150" s="43">
        <f>IF(L150="",0,YEAR(K150))</f>
        <v>2013</v>
      </c>
      <c r="J150" s="43">
        <f>IF(L150="",0,MONTH(L150))</f>
        <v>5</v>
      </c>
      <c r="K150" s="42">
        <v>41326</v>
      </c>
      <c r="L150" s="499">
        <v>41425</v>
      </c>
      <c r="M150" s="669">
        <f>IF(L150="",0,L150-K150+1)</f>
        <v>100</v>
      </c>
      <c r="O150" s="26" t="str">
        <f>IF(M150&lt;91,"V","")</f>
        <v/>
      </c>
    </row>
    <row r="151" spans="1:15">
      <c r="A151" s="672"/>
      <c r="B151" s="271" t="s">
        <v>766</v>
      </c>
      <c r="C151" s="271" t="s">
        <v>766</v>
      </c>
      <c r="D151" s="29" t="s">
        <v>4924</v>
      </c>
      <c r="E151" s="44"/>
      <c r="F151" s="29" t="s">
        <v>4002</v>
      </c>
      <c r="G151" s="43">
        <f>IF(K151="",0,YEAR(K151))</f>
        <v>2012</v>
      </c>
      <c r="H151" s="43">
        <f>IF(K151="",0,MONTH(K151))</f>
        <v>11</v>
      </c>
      <c r="I151" s="43">
        <f>IF(L151="",0,YEAR(K151))</f>
        <v>2012</v>
      </c>
      <c r="J151" s="43">
        <f>IF(L151="",0,MONTH(L151))</f>
        <v>5</v>
      </c>
      <c r="K151" s="42">
        <v>41214</v>
      </c>
      <c r="L151" s="499">
        <v>41425</v>
      </c>
      <c r="M151" s="669">
        <f>IF(L151="",0,L151-K151+1)</f>
        <v>212</v>
      </c>
      <c r="O151" s="26" t="str">
        <f>IF(M151&lt;91,"V","")</f>
        <v/>
      </c>
    </row>
    <row r="152" spans="1:15" ht="31">
      <c r="A152" s="672"/>
      <c r="B152" s="26" t="s">
        <v>4861</v>
      </c>
      <c r="C152" s="31" t="s">
        <v>4916</v>
      </c>
      <c r="D152" s="341" t="s">
        <v>425</v>
      </c>
      <c r="E152" s="40" t="s">
        <v>4917</v>
      </c>
      <c r="F152" s="438" t="s">
        <v>4918</v>
      </c>
      <c r="G152" s="43">
        <f t="shared" si="19"/>
        <v>2013</v>
      </c>
      <c r="H152" s="43">
        <f t="shared" si="16"/>
        <v>6</v>
      </c>
      <c r="I152" s="43">
        <f t="shared" si="14"/>
        <v>0</v>
      </c>
      <c r="J152" s="43">
        <f t="shared" si="15"/>
        <v>0</v>
      </c>
      <c r="K152" s="41">
        <v>41426</v>
      </c>
      <c r="L152" s="577"/>
      <c r="M152" s="669">
        <f t="shared" si="17"/>
        <v>0</v>
      </c>
      <c r="O152" s="26" t="str">
        <f t="shared" si="18"/>
        <v>V</v>
      </c>
    </row>
    <row r="153" spans="1:15">
      <c r="A153" s="672"/>
      <c r="B153" s="26" t="s">
        <v>764</v>
      </c>
      <c r="C153" s="31" t="s">
        <v>4919</v>
      </c>
      <c r="D153" s="337" t="s">
        <v>4921</v>
      </c>
      <c r="E153" s="30" t="s">
        <v>4920</v>
      </c>
      <c r="F153" s="29" t="s">
        <v>3991</v>
      </c>
      <c r="G153" s="43">
        <f t="shared" si="19"/>
        <v>2013</v>
      </c>
      <c r="H153" s="43">
        <f t="shared" si="16"/>
        <v>6</v>
      </c>
      <c r="I153" s="43">
        <f t="shared" si="14"/>
        <v>0</v>
      </c>
      <c r="J153" s="43">
        <f t="shared" si="15"/>
        <v>0</v>
      </c>
      <c r="K153" s="41">
        <v>41426</v>
      </c>
      <c r="L153" s="577"/>
      <c r="M153" s="669">
        <f t="shared" si="17"/>
        <v>0</v>
      </c>
      <c r="O153" s="26" t="str">
        <f t="shared" si="18"/>
        <v>V</v>
      </c>
    </row>
    <row r="154" spans="1:15">
      <c r="A154" s="672"/>
      <c r="B154" s="26" t="s">
        <v>749</v>
      </c>
      <c r="C154" s="31" t="s">
        <v>4984</v>
      </c>
      <c r="D154" s="32" t="s">
        <v>1</v>
      </c>
      <c r="E154" s="413" t="s">
        <v>4894</v>
      </c>
      <c r="F154" s="29" t="s">
        <v>4877</v>
      </c>
      <c r="G154" s="43">
        <f t="shared" si="19"/>
        <v>2013</v>
      </c>
      <c r="H154" s="43">
        <f t="shared" si="16"/>
        <v>6</v>
      </c>
      <c r="I154" s="43">
        <f t="shared" si="14"/>
        <v>0</v>
      </c>
      <c r="J154" s="43">
        <f t="shared" si="15"/>
        <v>0</v>
      </c>
      <c r="K154" s="41">
        <v>41426</v>
      </c>
      <c r="L154" s="577"/>
      <c r="M154" s="669">
        <f t="shared" si="17"/>
        <v>0</v>
      </c>
      <c r="O154" s="26" t="str">
        <f t="shared" si="18"/>
        <v>V</v>
      </c>
    </row>
    <row r="155" spans="1:15">
      <c r="A155" s="672"/>
      <c r="B155" s="26" t="s">
        <v>764</v>
      </c>
      <c r="C155" s="50" t="s">
        <v>4922</v>
      </c>
      <c r="D155" s="427" t="s">
        <v>4921</v>
      </c>
      <c r="E155" s="413" t="s">
        <v>4951</v>
      </c>
      <c r="F155" s="29" t="s">
        <v>4923</v>
      </c>
      <c r="G155" s="43">
        <f t="shared" si="19"/>
        <v>2013</v>
      </c>
      <c r="H155" s="43">
        <f t="shared" si="16"/>
        <v>6</v>
      </c>
      <c r="I155" s="43">
        <f t="shared" si="14"/>
        <v>0</v>
      </c>
      <c r="J155" s="43">
        <f t="shared" si="15"/>
        <v>0</v>
      </c>
      <c r="K155" s="41">
        <v>41426</v>
      </c>
      <c r="L155" s="577"/>
      <c r="M155" s="669">
        <f t="shared" si="17"/>
        <v>0</v>
      </c>
      <c r="O155" s="26" t="str">
        <f t="shared" si="18"/>
        <v>V</v>
      </c>
    </row>
    <row r="156" spans="1:15">
      <c r="A156" s="672"/>
      <c r="B156" s="26" t="s">
        <v>764</v>
      </c>
      <c r="C156" s="31" t="s">
        <v>4419</v>
      </c>
      <c r="D156" s="32" t="s">
        <v>823</v>
      </c>
      <c r="E156" s="413" t="s">
        <v>4944</v>
      </c>
      <c r="F156" s="29" t="s">
        <v>4860</v>
      </c>
      <c r="G156" s="43">
        <f t="shared" si="19"/>
        <v>2013</v>
      </c>
      <c r="H156" s="43">
        <f t="shared" si="16"/>
        <v>6</v>
      </c>
      <c r="I156" s="43">
        <f t="shared" si="14"/>
        <v>0</v>
      </c>
      <c r="J156" s="43">
        <f t="shared" si="15"/>
        <v>0</v>
      </c>
      <c r="K156" s="42">
        <v>41428</v>
      </c>
      <c r="L156" s="577"/>
      <c r="M156" s="669">
        <f t="shared" si="17"/>
        <v>0</v>
      </c>
      <c r="O156" s="26" t="str">
        <f t="shared" si="18"/>
        <v>V</v>
      </c>
    </row>
    <row r="157" spans="1:15">
      <c r="A157" s="672"/>
      <c r="B157" s="26" t="s">
        <v>749</v>
      </c>
      <c r="C157" s="230" t="s">
        <v>4933</v>
      </c>
      <c r="D157" s="32" t="s">
        <v>4934</v>
      </c>
      <c r="E157" s="413" t="s">
        <v>4952</v>
      </c>
      <c r="F157" s="29" t="s">
        <v>4932</v>
      </c>
      <c r="G157" s="43">
        <f t="shared" si="19"/>
        <v>2013</v>
      </c>
      <c r="H157" s="43">
        <f t="shared" si="16"/>
        <v>6</v>
      </c>
      <c r="I157" s="43">
        <f t="shared" si="14"/>
        <v>0</v>
      </c>
      <c r="J157" s="43">
        <f t="shared" si="15"/>
        <v>0</v>
      </c>
      <c r="K157" s="41">
        <v>41430</v>
      </c>
      <c r="L157" s="577"/>
      <c r="M157" s="669">
        <f t="shared" si="17"/>
        <v>0</v>
      </c>
      <c r="O157" s="26" t="str">
        <f t="shared" si="18"/>
        <v>V</v>
      </c>
    </row>
    <row r="158" spans="1:15">
      <c r="A158" s="672"/>
      <c r="B158" s="26" t="s">
        <v>764</v>
      </c>
      <c r="C158" s="31" t="s">
        <v>4937</v>
      </c>
      <c r="D158" s="32" t="s">
        <v>4938</v>
      </c>
      <c r="E158" s="26" t="s">
        <v>4950</v>
      </c>
      <c r="F158" s="29" t="s">
        <v>4939</v>
      </c>
      <c r="G158" s="43">
        <f t="shared" si="19"/>
        <v>2013</v>
      </c>
      <c r="H158" s="43">
        <f t="shared" si="16"/>
        <v>6</v>
      </c>
      <c r="I158" s="43">
        <f t="shared" si="14"/>
        <v>2013</v>
      </c>
      <c r="J158" s="43">
        <f t="shared" si="15"/>
        <v>6</v>
      </c>
      <c r="K158" s="587">
        <v>41430</v>
      </c>
      <c r="L158" s="42">
        <v>41431</v>
      </c>
      <c r="M158" s="669">
        <f t="shared" si="17"/>
        <v>2</v>
      </c>
      <c r="O158" s="26" t="str">
        <f t="shared" si="18"/>
        <v>V</v>
      </c>
    </row>
    <row r="159" spans="1:15">
      <c r="A159" s="672"/>
      <c r="B159" s="26" t="s">
        <v>749</v>
      </c>
      <c r="C159" s="230" t="s">
        <v>6</v>
      </c>
      <c r="D159" s="32" t="s">
        <v>4936</v>
      </c>
      <c r="E159" s="29" t="s">
        <v>4953</v>
      </c>
      <c r="F159" s="29" t="s">
        <v>4935</v>
      </c>
      <c r="G159" s="43">
        <f t="shared" si="19"/>
        <v>2013</v>
      </c>
      <c r="H159" s="43">
        <f t="shared" si="16"/>
        <v>6</v>
      </c>
      <c r="I159" s="43">
        <f t="shared" si="14"/>
        <v>2013</v>
      </c>
      <c r="J159" s="43">
        <f t="shared" si="15"/>
        <v>6</v>
      </c>
      <c r="K159" s="41">
        <v>41431</v>
      </c>
      <c r="L159" s="576">
        <v>41438</v>
      </c>
      <c r="M159" s="669">
        <f t="shared" si="17"/>
        <v>8</v>
      </c>
      <c r="O159" s="26" t="str">
        <f t="shared" si="18"/>
        <v>V</v>
      </c>
    </row>
    <row r="160" spans="1:15">
      <c r="A160" s="672"/>
      <c r="B160" s="26" t="s">
        <v>764</v>
      </c>
      <c r="C160" s="31" t="s">
        <v>4937</v>
      </c>
      <c r="D160" s="32" t="s">
        <v>724</v>
      </c>
      <c r="E160" s="26" t="s">
        <v>2727</v>
      </c>
      <c r="F160" s="29" t="s">
        <v>4945</v>
      </c>
      <c r="G160" s="43">
        <f t="shared" si="19"/>
        <v>2013</v>
      </c>
      <c r="H160" s="43">
        <f t="shared" si="16"/>
        <v>6</v>
      </c>
      <c r="I160" s="43">
        <f t="shared" si="14"/>
        <v>2013</v>
      </c>
      <c r="J160" s="43">
        <f t="shared" si="15"/>
        <v>6</v>
      </c>
      <c r="K160" s="41">
        <v>41438</v>
      </c>
      <c r="L160" s="576">
        <v>41439</v>
      </c>
      <c r="M160" s="669">
        <f t="shared" si="17"/>
        <v>2</v>
      </c>
      <c r="O160" s="26" t="str">
        <f t="shared" si="18"/>
        <v>V</v>
      </c>
    </row>
    <row r="161" spans="1:15">
      <c r="A161" s="672"/>
      <c r="B161" s="26" t="s">
        <v>749</v>
      </c>
      <c r="C161" s="230" t="s">
        <v>4933</v>
      </c>
      <c r="D161" s="32" t="s">
        <v>11</v>
      </c>
      <c r="E161" s="413" t="s">
        <v>4986</v>
      </c>
      <c r="F161" s="29" t="s">
        <v>4947</v>
      </c>
      <c r="G161" s="43">
        <f t="shared" si="19"/>
        <v>2013</v>
      </c>
      <c r="H161" s="43">
        <f t="shared" si="16"/>
        <v>6</v>
      </c>
      <c r="I161" s="43">
        <f t="shared" si="14"/>
        <v>2013</v>
      </c>
      <c r="J161" s="43">
        <f t="shared" si="15"/>
        <v>6</v>
      </c>
      <c r="K161" s="41">
        <v>41439</v>
      </c>
      <c r="L161" s="576">
        <v>41454</v>
      </c>
      <c r="M161" s="669">
        <f t="shared" si="17"/>
        <v>16</v>
      </c>
      <c r="O161" s="26" t="str">
        <f t="shared" si="18"/>
        <v>V</v>
      </c>
    </row>
    <row r="162" spans="1:15">
      <c r="A162" s="672"/>
      <c r="B162" s="26" t="s">
        <v>749</v>
      </c>
      <c r="C162" s="230" t="s">
        <v>4933</v>
      </c>
      <c r="D162" s="32" t="s">
        <v>11</v>
      </c>
      <c r="E162" s="413" t="s">
        <v>4985</v>
      </c>
      <c r="F162" s="29" t="s">
        <v>4948</v>
      </c>
      <c r="G162" s="43">
        <f t="shared" si="19"/>
        <v>2013</v>
      </c>
      <c r="H162" s="43">
        <f t="shared" si="16"/>
        <v>6</v>
      </c>
      <c r="I162" s="43">
        <f t="shared" si="14"/>
        <v>0</v>
      </c>
      <c r="J162" s="43">
        <f t="shared" si="15"/>
        <v>0</v>
      </c>
      <c r="K162" s="41">
        <v>41439</v>
      </c>
      <c r="L162" s="577"/>
      <c r="M162" s="669">
        <f t="shared" si="17"/>
        <v>0</v>
      </c>
      <c r="O162" s="26" t="str">
        <f t="shared" si="18"/>
        <v>V</v>
      </c>
    </row>
    <row r="163" spans="1:15">
      <c r="A163" s="672"/>
      <c r="B163" s="26" t="s">
        <v>749</v>
      </c>
      <c r="C163" s="230" t="s">
        <v>6</v>
      </c>
      <c r="D163" s="32" t="s">
        <v>11</v>
      </c>
      <c r="E163" s="413" t="s">
        <v>4974</v>
      </c>
      <c r="F163" s="29" t="s">
        <v>4949</v>
      </c>
      <c r="G163" s="43">
        <f t="shared" si="19"/>
        <v>2013</v>
      </c>
      <c r="H163" s="43">
        <f t="shared" si="16"/>
        <v>6</v>
      </c>
      <c r="I163" s="43">
        <f t="shared" si="14"/>
        <v>2013</v>
      </c>
      <c r="J163" s="43">
        <f t="shared" si="15"/>
        <v>6</v>
      </c>
      <c r="K163" s="41">
        <v>41439</v>
      </c>
      <c r="L163" s="576">
        <v>41449</v>
      </c>
      <c r="M163" s="669">
        <f t="shared" si="17"/>
        <v>11</v>
      </c>
      <c r="O163" s="26" t="str">
        <f t="shared" si="18"/>
        <v>V</v>
      </c>
    </row>
    <row r="164" spans="1:15">
      <c r="A164" s="672"/>
      <c r="B164" s="26" t="s">
        <v>764</v>
      </c>
      <c r="C164" s="28" t="s">
        <v>4960</v>
      </c>
      <c r="D164" s="26" t="s">
        <v>4962</v>
      </c>
      <c r="E164" s="26" t="s">
        <v>4987</v>
      </c>
      <c r="F164" s="29" t="s">
        <v>4961</v>
      </c>
      <c r="G164" s="43">
        <f t="shared" si="19"/>
        <v>2013</v>
      </c>
      <c r="H164" s="43">
        <f t="shared" si="16"/>
        <v>6</v>
      </c>
      <c r="I164" s="43">
        <f t="shared" si="14"/>
        <v>2013</v>
      </c>
      <c r="J164" s="43">
        <f t="shared" si="15"/>
        <v>6</v>
      </c>
      <c r="K164" s="41">
        <v>41443</v>
      </c>
      <c r="L164" s="41">
        <v>41443</v>
      </c>
      <c r="M164" s="669">
        <f t="shared" si="17"/>
        <v>1</v>
      </c>
      <c r="O164" s="26" t="str">
        <f t="shared" si="18"/>
        <v>V</v>
      </c>
    </row>
    <row r="165" spans="1:15">
      <c r="A165" s="672"/>
      <c r="B165" s="26" t="s">
        <v>764</v>
      </c>
      <c r="C165" s="421" t="s">
        <v>3051</v>
      </c>
      <c r="D165" s="26" t="s">
        <v>4971</v>
      </c>
      <c r="E165" s="413" t="s">
        <v>4972</v>
      </c>
      <c r="F165" s="29" t="s">
        <v>4970</v>
      </c>
      <c r="G165" s="43">
        <f t="shared" si="19"/>
        <v>2013</v>
      </c>
      <c r="H165" s="43">
        <f t="shared" si="16"/>
        <v>6</v>
      </c>
      <c r="I165" s="43">
        <f t="shared" si="14"/>
        <v>0</v>
      </c>
      <c r="J165" s="43">
        <f t="shared" si="15"/>
        <v>0</v>
      </c>
      <c r="K165" s="41">
        <v>41449</v>
      </c>
      <c r="L165" s="577"/>
      <c r="M165" s="669">
        <f t="shared" si="17"/>
        <v>0</v>
      </c>
      <c r="O165" s="26" t="str">
        <f t="shared" si="18"/>
        <v>V</v>
      </c>
    </row>
    <row r="166" spans="1:15">
      <c r="A166" s="672"/>
      <c r="B166" s="26" t="s">
        <v>749</v>
      </c>
      <c r="C166" s="28" t="s">
        <v>3958</v>
      </c>
      <c r="D166" s="29" t="s">
        <v>4973</v>
      </c>
      <c r="E166" s="28"/>
      <c r="F166" s="29" t="s">
        <v>4981</v>
      </c>
      <c r="G166" s="43">
        <f t="shared" si="19"/>
        <v>2013</v>
      </c>
      <c r="H166" s="43">
        <f t="shared" si="16"/>
        <v>6</v>
      </c>
      <c r="I166" s="43">
        <f t="shared" si="14"/>
        <v>0</v>
      </c>
      <c r="J166" s="43">
        <f t="shared" si="15"/>
        <v>0</v>
      </c>
      <c r="K166" s="41">
        <v>41450</v>
      </c>
      <c r="L166" s="577"/>
      <c r="M166" s="669">
        <f t="shared" si="17"/>
        <v>0</v>
      </c>
      <c r="O166" s="26" t="str">
        <f t="shared" si="18"/>
        <v>V</v>
      </c>
    </row>
    <row r="167" spans="1:15">
      <c r="A167" s="672"/>
      <c r="B167" s="26" t="s">
        <v>749</v>
      </c>
      <c r="C167" s="28" t="s">
        <v>4984</v>
      </c>
      <c r="D167" s="29" t="s">
        <v>4980</v>
      </c>
      <c r="E167" s="413" t="s">
        <v>4988</v>
      </c>
      <c r="F167" s="29" t="s">
        <v>4979</v>
      </c>
      <c r="G167" s="43">
        <f t="shared" si="19"/>
        <v>2013</v>
      </c>
      <c r="H167" s="43">
        <f t="shared" si="16"/>
        <v>6</v>
      </c>
      <c r="I167" s="43">
        <f t="shared" si="14"/>
        <v>0</v>
      </c>
      <c r="J167" s="43">
        <f t="shared" si="15"/>
        <v>0</v>
      </c>
      <c r="K167" s="41">
        <v>41450</v>
      </c>
      <c r="L167" s="577"/>
      <c r="M167" s="669">
        <f t="shared" si="17"/>
        <v>0</v>
      </c>
      <c r="O167" s="26" t="str">
        <f>IF(M167&lt;91,"V","")</f>
        <v>V</v>
      </c>
    </row>
    <row r="168" spans="1:15">
      <c r="A168" s="672"/>
      <c r="B168" s="26" t="s">
        <v>764</v>
      </c>
      <c r="C168" s="31" t="s">
        <v>4937</v>
      </c>
      <c r="D168" s="32" t="s">
        <v>4989</v>
      </c>
      <c r="E168" s="64" t="s">
        <v>4246</v>
      </c>
      <c r="F168" s="29" t="s">
        <v>4299</v>
      </c>
      <c r="G168" s="43">
        <f t="shared" si="19"/>
        <v>2013</v>
      </c>
      <c r="H168" s="43">
        <f t="shared" si="16"/>
        <v>3</v>
      </c>
      <c r="I168" s="43">
        <f t="shared" si="14"/>
        <v>2013</v>
      </c>
      <c r="J168" s="43">
        <f t="shared" si="15"/>
        <v>6</v>
      </c>
      <c r="K168" s="580">
        <v>41351</v>
      </c>
      <c r="L168" s="581">
        <v>41428</v>
      </c>
      <c r="M168" s="669">
        <f t="shared" si="17"/>
        <v>78</v>
      </c>
      <c r="O168" s="26" t="str">
        <f t="shared" si="18"/>
        <v>V</v>
      </c>
    </row>
    <row r="169" spans="1:15">
      <c r="A169" s="672"/>
      <c r="B169" s="26" t="s">
        <v>764</v>
      </c>
      <c r="C169" s="31" t="s">
        <v>4937</v>
      </c>
      <c r="D169" s="32" t="s">
        <v>4931</v>
      </c>
      <c r="E169" s="64" t="s">
        <v>3999</v>
      </c>
      <c r="F169" s="270" t="s">
        <v>4000</v>
      </c>
      <c r="G169" s="43">
        <f t="shared" si="19"/>
        <v>2012</v>
      </c>
      <c r="H169" s="43">
        <f t="shared" si="16"/>
        <v>10</v>
      </c>
      <c r="I169" s="43">
        <f t="shared" si="14"/>
        <v>2012</v>
      </c>
      <c r="J169" s="43">
        <f t="shared" si="15"/>
        <v>6</v>
      </c>
      <c r="K169" s="585">
        <v>41204</v>
      </c>
      <c r="L169" s="576">
        <v>41432</v>
      </c>
      <c r="M169" s="669">
        <f t="shared" si="17"/>
        <v>229</v>
      </c>
      <c r="O169" s="26" t="str">
        <f t="shared" si="18"/>
        <v/>
      </c>
    </row>
    <row r="170" spans="1:15">
      <c r="A170" s="672"/>
      <c r="B170" s="26" t="s">
        <v>749</v>
      </c>
      <c r="C170" s="27" t="s">
        <v>4990</v>
      </c>
      <c r="D170" s="43" t="s">
        <v>4991</v>
      </c>
      <c r="E170" s="44"/>
      <c r="F170" s="337" t="s">
        <v>3967</v>
      </c>
      <c r="G170" s="43">
        <f t="shared" si="19"/>
        <v>2012</v>
      </c>
      <c r="H170" s="43">
        <f t="shared" si="16"/>
        <v>2</v>
      </c>
      <c r="I170" s="43">
        <f t="shared" si="14"/>
        <v>2012</v>
      </c>
      <c r="J170" s="43">
        <f t="shared" si="15"/>
        <v>6</v>
      </c>
      <c r="K170" s="580">
        <v>40947</v>
      </c>
      <c r="L170" s="581">
        <v>41432</v>
      </c>
      <c r="M170" s="669">
        <f t="shared" si="17"/>
        <v>486</v>
      </c>
      <c r="O170" s="26" t="str">
        <f t="shared" si="18"/>
        <v/>
      </c>
    </row>
    <row r="171" spans="1:15">
      <c r="A171" s="672"/>
      <c r="B171" s="26" t="s">
        <v>749</v>
      </c>
      <c r="C171" s="27" t="s">
        <v>4990</v>
      </c>
      <c r="D171" s="43" t="s">
        <v>4991</v>
      </c>
      <c r="E171" s="44"/>
      <c r="F171" s="337" t="s">
        <v>767</v>
      </c>
      <c r="G171" s="43">
        <f t="shared" si="19"/>
        <v>2012</v>
      </c>
      <c r="H171" s="43">
        <f t="shared" si="16"/>
        <v>2</v>
      </c>
      <c r="I171" s="43">
        <f t="shared" si="14"/>
        <v>2012</v>
      </c>
      <c r="J171" s="43">
        <f t="shared" si="15"/>
        <v>6</v>
      </c>
      <c r="K171" s="580">
        <v>40947</v>
      </c>
      <c r="L171" s="576">
        <v>41435</v>
      </c>
      <c r="M171" s="669">
        <f t="shared" si="17"/>
        <v>489</v>
      </c>
      <c r="O171" s="26" t="str">
        <f t="shared" si="18"/>
        <v/>
      </c>
    </row>
    <row r="172" spans="1:15">
      <c r="A172" s="672"/>
      <c r="B172" s="26" t="s">
        <v>749</v>
      </c>
      <c r="C172" s="27" t="s">
        <v>4992</v>
      </c>
      <c r="D172" s="43" t="s">
        <v>4991</v>
      </c>
      <c r="E172" s="44"/>
      <c r="F172" s="354" t="s">
        <v>469</v>
      </c>
      <c r="G172" s="43">
        <f t="shared" si="19"/>
        <v>2007</v>
      </c>
      <c r="H172" s="43">
        <f t="shared" si="16"/>
        <v>8</v>
      </c>
      <c r="I172" s="43">
        <f t="shared" ref="I172:I235" si="20">IF(L172="",0,YEAR(K172))</f>
        <v>2007</v>
      </c>
      <c r="J172" s="43">
        <f t="shared" ref="J172:J235" si="21">IF(L172="",0,MONTH(L172))</f>
        <v>6</v>
      </c>
      <c r="K172" s="578">
        <v>39301</v>
      </c>
      <c r="L172" s="581">
        <v>41436</v>
      </c>
      <c r="M172" s="669">
        <f t="shared" si="17"/>
        <v>2136</v>
      </c>
      <c r="O172" s="26" t="str">
        <f t="shared" si="18"/>
        <v/>
      </c>
    </row>
    <row r="173" spans="1:15">
      <c r="A173" s="672"/>
      <c r="B173" s="26" t="s">
        <v>764</v>
      </c>
      <c r="C173" s="31" t="s">
        <v>4937</v>
      </c>
      <c r="D173" s="337" t="s">
        <v>724</v>
      </c>
      <c r="E173" s="38" t="s">
        <v>3986</v>
      </c>
      <c r="F173" s="29" t="s">
        <v>840</v>
      </c>
      <c r="G173" s="43">
        <f t="shared" si="19"/>
        <v>2012</v>
      </c>
      <c r="H173" s="43">
        <f t="shared" si="16"/>
        <v>7</v>
      </c>
      <c r="I173" s="43">
        <f t="shared" si="20"/>
        <v>2012</v>
      </c>
      <c r="J173" s="43">
        <f t="shared" si="21"/>
        <v>6</v>
      </c>
      <c r="K173" s="580">
        <v>41106</v>
      </c>
      <c r="L173" s="41">
        <v>41440</v>
      </c>
      <c r="M173" s="669">
        <f t="shared" si="17"/>
        <v>335</v>
      </c>
      <c r="O173" s="26" t="str">
        <f t="shared" si="18"/>
        <v/>
      </c>
    </row>
    <row r="174" spans="1:15">
      <c r="A174" s="672"/>
      <c r="B174" s="26" t="s">
        <v>749</v>
      </c>
      <c r="C174" s="27" t="s">
        <v>4992</v>
      </c>
      <c r="D174" s="43" t="s">
        <v>4991</v>
      </c>
      <c r="E174" s="259" t="s">
        <v>4141</v>
      </c>
      <c r="F174" s="29" t="s">
        <v>4167</v>
      </c>
      <c r="G174" s="43">
        <f t="shared" si="19"/>
        <v>2013</v>
      </c>
      <c r="H174" s="43">
        <f t="shared" si="16"/>
        <v>2</v>
      </c>
      <c r="I174" s="43">
        <f t="shared" si="20"/>
        <v>2013</v>
      </c>
      <c r="J174" s="43">
        <f t="shared" si="21"/>
        <v>6</v>
      </c>
      <c r="K174" s="42">
        <v>41323</v>
      </c>
      <c r="L174" s="582">
        <v>41439</v>
      </c>
      <c r="M174" s="669">
        <f>IF(L174="",0,L174-K174+1)</f>
        <v>117</v>
      </c>
      <c r="O174" s="26" t="str">
        <f t="shared" si="18"/>
        <v/>
      </c>
    </row>
    <row r="175" spans="1:15">
      <c r="A175" s="672"/>
      <c r="B175" s="26" t="s">
        <v>749</v>
      </c>
      <c r="C175" s="230" t="s">
        <v>4969</v>
      </c>
      <c r="D175" s="43" t="s">
        <v>4991</v>
      </c>
      <c r="E175" s="62" t="s">
        <v>4089</v>
      </c>
      <c r="F175" s="29" t="s">
        <v>4080</v>
      </c>
      <c r="G175" s="43">
        <f t="shared" si="19"/>
        <v>2013</v>
      </c>
      <c r="H175" s="43">
        <f t="shared" si="16"/>
        <v>1</v>
      </c>
      <c r="I175" s="43">
        <f t="shared" si="20"/>
        <v>2013</v>
      </c>
      <c r="J175" s="43">
        <f t="shared" si="21"/>
        <v>6</v>
      </c>
      <c r="K175" s="42">
        <v>41282</v>
      </c>
      <c r="L175" s="576">
        <v>41444</v>
      </c>
      <c r="M175" s="669">
        <f t="shared" si="17"/>
        <v>163</v>
      </c>
      <c r="O175" s="26" t="str">
        <f t="shared" si="18"/>
        <v/>
      </c>
    </row>
    <row r="176" spans="1:15">
      <c r="A176" s="672"/>
      <c r="B176" s="26" t="s">
        <v>749</v>
      </c>
      <c r="C176" s="27" t="s">
        <v>6</v>
      </c>
      <c r="D176" s="26" t="s">
        <v>11</v>
      </c>
      <c r="E176" s="413" t="s">
        <v>5025</v>
      </c>
      <c r="F176" s="26" t="s">
        <v>4993</v>
      </c>
      <c r="G176" s="43">
        <f t="shared" si="19"/>
        <v>2013</v>
      </c>
      <c r="H176" s="43">
        <f t="shared" si="16"/>
        <v>6</v>
      </c>
      <c r="I176" s="43">
        <f t="shared" si="20"/>
        <v>0</v>
      </c>
      <c r="J176" s="43">
        <f t="shared" si="21"/>
        <v>0</v>
      </c>
      <c r="K176" s="41">
        <v>41451</v>
      </c>
      <c r="L176" s="577"/>
      <c r="M176" s="669">
        <f t="shared" si="17"/>
        <v>0</v>
      </c>
      <c r="O176" s="26" t="str">
        <f t="shared" si="18"/>
        <v>V</v>
      </c>
    </row>
    <row r="177" spans="1:15">
      <c r="A177" s="672"/>
      <c r="B177" s="577" t="s">
        <v>5028</v>
      </c>
      <c r="C177" s="31" t="s">
        <v>2507</v>
      </c>
      <c r="D177" s="43" t="s">
        <v>5027</v>
      </c>
      <c r="E177" s="413" t="s">
        <v>5016</v>
      </c>
      <c r="F177" s="26" t="s">
        <v>5029</v>
      </c>
      <c r="G177" s="43">
        <f t="shared" si="19"/>
        <v>2008</v>
      </c>
      <c r="H177" s="43">
        <f t="shared" si="16"/>
        <v>2</v>
      </c>
      <c r="I177" s="43">
        <f t="shared" si="20"/>
        <v>2008</v>
      </c>
      <c r="J177" s="43">
        <f t="shared" si="21"/>
        <v>6</v>
      </c>
      <c r="K177" s="577">
        <v>39499</v>
      </c>
      <c r="L177" s="41">
        <v>41455</v>
      </c>
      <c r="M177" s="669">
        <f t="shared" si="17"/>
        <v>1957</v>
      </c>
      <c r="O177" s="26" t="str">
        <f t="shared" si="18"/>
        <v/>
      </c>
    </row>
    <row r="178" spans="1:15">
      <c r="A178" s="672"/>
      <c r="B178" s="26" t="s">
        <v>749</v>
      </c>
      <c r="C178" s="27" t="s">
        <v>4424</v>
      </c>
      <c r="D178" s="29" t="s">
        <v>11</v>
      </c>
      <c r="E178" s="30" t="s">
        <v>3978</v>
      </c>
      <c r="F178" s="29" t="s">
        <v>3979</v>
      </c>
      <c r="G178" s="43">
        <f t="shared" si="19"/>
        <v>2012</v>
      </c>
      <c r="H178" s="43">
        <f t="shared" si="16"/>
        <v>5</v>
      </c>
      <c r="I178" s="43">
        <f t="shared" si="20"/>
        <v>2012</v>
      </c>
      <c r="J178" s="43">
        <f t="shared" si="21"/>
        <v>6</v>
      </c>
      <c r="K178" s="42">
        <v>41050</v>
      </c>
      <c r="L178" s="41">
        <v>41455</v>
      </c>
      <c r="M178" s="669">
        <f t="shared" si="17"/>
        <v>406</v>
      </c>
      <c r="O178" s="26" t="str">
        <f t="shared" si="18"/>
        <v/>
      </c>
    </row>
    <row r="179" spans="1:15">
      <c r="A179" s="672"/>
      <c r="B179" s="577"/>
      <c r="C179" s="663"/>
      <c r="D179" s="43"/>
      <c r="E179" s="44"/>
      <c r="F179" s="29" t="s">
        <v>9113</v>
      </c>
      <c r="G179" s="43">
        <f t="shared" si="19"/>
        <v>2013</v>
      </c>
      <c r="H179" s="43">
        <f t="shared" si="16"/>
        <v>7</v>
      </c>
      <c r="I179" s="43">
        <f t="shared" si="20"/>
        <v>2013</v>
      </c>
      <c r="J179" s="43">
        <f t="shared" si="21"/>
        <v>4</v>
      </c>
      <c r="K179" s="580">
        <v>41463</v>
      </c>
      <c r="L179" s="580">
        <v>41754</v>
      </c>
      <c r="M179" s="669">
        <f t="shared" si="17"/>
        <v>292</v>
      </c>
      <c r="O179" s="26" t="str">
        <f t="shared" si="18"/>
        <v/>
      </c>
    </row>
    <row r="180" spans="1:15">
      <c r="A180" s="672"/>
      <c r="B180" s="577"/>
      <c r="C180" s="663"/>
      <c r="D180" s="43"/>
      <c r="E180" s="44"/>
      <c r="F180" s="29" t="s">
        <v>10522</v>
      </c>
      <c r="G180" s="43">
        <f t="shared" si="19"/>
        <v>2014</v>
      </c>
      <c r="H180" s="43">
        <f t="shared" si="16"/>
        <v>4</v>
      </c>
      <c r="I180" s="43">
        <f t="shared" si="20"/>
        <v>2014</v>
      </c>
      <c r="J180" s="43">
        <f t="shared" si="21"/>
        <v>4</v>
      </c>
      <c r="K180" s="41">
        <v>41747</v>
      </c>
      <c r="L180" s="41">
        <v>41755</v>
      </c>
      <c r="M180" s="669">
        <f t="shared" si="17"/>
        <v>9</v>
      </c>
      <c r="O180" s="26" t="str">
        <f t="shared" si="18"/>
        <v>V</v>
      </c>
    </row>
    <row r="181" spans="1:15">
      <c r="A181" s="672"/>
      <c r="B181" s="577"/>
      <c r="C181" s="663"/>
      <c r="D181" s="43"/>
      <c r="E181" s="44"/>
      <c r="F181" s="750"/>
      <c r="G181" s="43">
        <f t="shared" si="19"/>
        <v>2015</v>
      </c>
      <c r="H181" s="43">
        <f t="shared" si="16"/>
        <v>5</v>
      </c>
      <c r="I181" s="43">
        <f t="shared" si="20"/>
        <v>2015</v>
      </c>
      <c r="J181" s="43">
        <f t="shared" si="21"/>
        <v>5</v>
      </c>
      <c r="K181" s="42">
        <v>42142</v>
      </c>
      <c r="L181" s="584">
        <v>42144</v>
      </c>
      <c r="M181" s="669">
        <f>IF(L181="",0,L181-K181+1)</f>
        <v>3</v>
      </c>
      <c r="O181" s="26" t="str">
        <f t="shared" si="18"/>
        <v>V</v>
      </c>
    </row>
    <row r="182" spans="1:15">
      <c r="A182" s="672"/>
      <c r="B182" s="577"/>
      <c r="C182" s="663"/>
      <c r="D182" s="43"/>
      <c r="E182" s="44"/>
      <c r="F182" s="29"/>
      <c r="G182" s="43">
        <f t="shared" si="19"/>
        <v>2015</v>
      </c>
      <c r="H182" s="43">
        <f t="shared" si="16"/>
        <v>3</v>
      </c>
      <c r="I182" s="43">
        <f t="shared" si="20"/>
        <v>2015</v>
      </c>
      <c r="J182" s="43">
        <f t="shared" si="21"/>
        <v>5</v>
      </c>
      <c r="K182" s="42">
        <v>42075</v>
      </c>
      <c r="L182" s="584">
        <v>42145</v>
      </c>
      <c r="M182" s="669">
        <f t="shared" si="17"/>
        <v>71</v>
      </c>
      <c r="O182" s="26" t="str">
        <f t="shared" si="18"/>
        <v>V</v>
      </c>
    </row>
    <row r="183" spans="1:15">
      <c r="A183" s="672"/>
      <c r="B183" s="577"/>
      <c r="C183" s="663"/>
      <c r="D183" s="43"/>
      <c r="E183" s="44"/>
      <c r="F183" s="29"/>
      <c r="G183" s="43">
        <f t="shared" si="19"/>
        <v>2015</v>
      </c>
      <c r="H183" s="43">
        <f t="shared" si="16"/>
        <v>5</v>
      </c>
      <c r="I183" s="43">
        <f t="shared" si="20"/>
        <v>2015</v>
      </c>
      <c r="J183" s="43">
        <f t="shared" si="21"/>
        <v>5</v>
      </c>
      <c r="K183" s="42">
        <v>42143</v>
      </c>
      <c r="L183" s="42">
        <v>42145</v>
      </c>
      <c r="M183" s="669">
        <f>IF(L183="",0,L183-K183+1)</f>
        <v>3</v>
      </c>
      <c r="O183" s="26" t="str">
        <f t="shared" si="18"/>
        <v>V</v>
      </c>
    </row>
    <row r="184" spans="1:15">
      <c r="A184" s="672"/>
      <c r="B184" s="577"/>
      <c r="C184" s="663"/>
      <c r="D184" s="43"/>
      <c r="E184" s="44"/>
      <c r="F184" s="29"/>
      <c r="G184" s="43">
        <f t="shared" ref="G184:G198" si="22">IF(K184="",0,YEAR(K184))</f>
        <v>0</v>
      </c>
      <c r="H184" s="43">
        <f t="shared" ref="H184:H198" si="23">IF(K184="",0,MONTH(K184))</f>
        <v>0</v>
      </c>
      <c r="I184" s="43">
        <f t="shared" ref="I184:I198" si="24">IF(L184="",0,YEAR(K184))</f>
        <v>0</v>
      </c>
      <c r="J184" s="43">
        <f t="shared" ref="J184:J198" si="25">IF(L184="",0,MONTH(L184))</f>
        <v>0</v>
      </c>
      <c r="K184" s="577"/>
      <c r="L184" s="577"/>
      <c r="M184" s="669">
        <f t="shared" si="17"/>
        <v>0</v>
      </c>
      <c r="O184" s="26" t="str">
        <f t="shared" si="18"/>
        <v>V</v>
      </c>
    </row>
    <row r="185" spans="1:15">
      <c r="A185" s="672"/>
      <c r="B185" s="577"/>
      <c r="C185" s="663"/>
      <c r="D185" s="43"/>
      <c r="E185" s="44"/>
      <c r="F185" s="29"/>
      <c r="G185" s="43">
        <f t="shared" si="22"/>
        <v>2015</v>
      </c>
      <c r="H185" s="43">
        <f t="shared" si="23"/>
        <v>10</v>
      </c>
      <c r="I185" s="43">
        <f t="shared" si="24"/>
        <v>2015</v>
      </c>
      <c r="J185" s="43">
        <f t="shared" si="25"/>
        <v>10</v>
      </c>
      <c r="K185" s="42">
        <v>42289</v>
      </c>
      <c r="L185" s="499">
        <v>42305</v>
      </c>
      <c r="M185" s="669">
        <f t="shared" si="17"/>
        <v>17</v>
      </c>
      <c r="O185" s="26" t="str">
        <f t="shared" si="18"/>
        <v>V</v>
      </c>
    </row>
    <row r="186" spans="1:15">
      <c r="A186" s="672"/>
      <c r="B186" s="577"/>
      <c r="C186" s="663"/>
      <c r="D186" s="43"/>
      <c r="E186" s="44"/>
      <c r="F186" s="29"/>
      <c r="G186" s="43">
        <f t="shared" si="22"/>
        <v>2015</v>
      </c>
      <c r="H186" s="43">
        <f t="shared" si="23"/>
        <v>10</v>
      </c>
      <c r="I186" s="43">
        <f t="shared" si="24"/>
        <v>2015</v>
      </c>
      <c r="J186" s="43">
        <f t="shared" si="25"/>
        <v>10</v>
      </c>
      <c r="K186" s="890">
        <v>42289</v>
      </c>
      <c r="L186" s="946">
        <v>42307</v>
      </c>
      <c r="M186" s="669">
        <f t="shared" si="17"/>
        <v>19</v>
      </c>
      <c r="O186" s="26" t="str">
        <f t="shared" si="18"/>
        <v>V</v>
      </c>
    </row>
    <row r="187" spans="1:15">
      <c r="A187" s="672"/>
      <c r="B187" s="577"/>
      <c r="C187" s="663"/>
      <c r="D187" s="43"/>
      <c r="E187" s="44"/>
      <c r="F187" s="29"/>
      <c r="G187" s="43">
        <f t="shared" si="22"/>
        <v>2013</v>
      </c>
      <c r="H187" s="43">
        <f t="shared" si="23"/>
        <v>4</v>
      </c>
      <c r="I187" s="43">
        <f t="shared" si="24"/>
        <v>2013</v>
      </c>
      <c r="J187" s="43">
        <f t="shared" si="25"/>
        <v>10</v>
      </c>
      <c r="K187" s="957">
        <v>41374</v>
      </c>
      <c r="L187" s="946">
        <v>42308</v>
      </c>
      <c r="M187" s="669">
        <f t="shared" si="17"/>
        <v>935</v>
      </c>
      <c r="O187" s="26" t="str">
        <f t="shared" si="18"/>
        <v/>
      </c>
    </row>
    <row r="188" spans="1:15">
      <c r="A188" s="672"/>
      <c r="B188" s="577"/>
      <c r="C188" s="663"/>
      <c r="D188" s="43"/>
      <c r="E188" s="44"/>
      <c r="F188" s="29"/>
      <c r="G188" s="43">
        <f t="shared" si="22"/>
        <v>2011</v>
      </c>
      <c r="H188" s="43">
        <f t="shared" si="23"/>
        <v>10</v>
      </c>
      <c r="I188" s="43">
        <f t="shared" si="24"/>
        <v>2011</v>
      </c>
      <c r="J188" s="43">
        <f t="shared" si="25"/>
        <v>10</v>
      </c>
      <c r="K188" s="890">
        <v>40844</v>
      </c>
      <c r="L188" s="946">
        <v>42308</v>
      </c>
      <c r="M188" s="669">
        <f t="shared" ref="M188:M251" si="26">IF(L188="",0,L188-K188+1)</f>
        <v>1465</v>
      </c>
      <c r="O188" s="26" t="str">
        <f t="shared" ref="O188:O251" si="27">IF(M188&lt;91,"V","")</f>
        <v/>
      </c>
    </row>
    <row r="189" spans="1:15">
      <c r="A189" s="672"/>
      <c r="B189" s="577"/>
      <c r="C189" s="663"/>
      <c r="D189" s="43"/>
      <c r="E189" s="44"/>
      <c r="F189" s="29"/>
      <c r="G189" s="43">
        <f t="shared" si="22"/>
        <v>2013</v>
      </c>
      <c r="H189" s="43">
        <f t="shared" si="23"/>
        <v>12</v>
      </c>
      <c r="I189" s="43">
        <f t="shared" si="24"/>
        <v>2013</v>
      </c>
      <c r="J189" s="43">
        <f t="shared" si="25"/>
        <v>10</v>
      </c>
      <c r="K189" s="957">
        <v>41631</v>
      </c>
      <c r="L189" s="946">
        <v>42308</v>
      </c>
      <c r="M189" s="669">
        <f t="shared" si="26"/>
        <v>678</v>
      </c>
      <c r="O189" s="26" t="str">
        <f t="shared" si="27"/>
        <v/>
      </c>
    </row>
    <row r="190" spans="1:15">
      <c r="A190" s="672"/>
      <c r="B190" s="577"/>
      <c r="C190" s="663"/>
      <c r="D190" s="43"/>
      <c r="E190" s="44"/>
      <c r="F190" s="29"/>
      <c r="G190" s="43">
        <f t="shared" si="22"/>
        <v>2012</v>
      </c>
      <c r="H190" s="43">
        <f t="shared" si="23"/>
        <v>6</v>
      </c>
      <c r="I190" s="43">
        <f t="shared" si="24"/>
        <v>2012</v>
      </c>
      <c r="J190" s="43">
        <f t="shared" si="25"/>
        <v>10</v>
      </c>
      <c r="K190" s="890">
        <v>41061</v>
      </c>
      <c r="L190" s="946">
        <v>42308</v>
      </c>
      <c r="M190" s="669">
        <f t="shared" si="26"/>
        <v>1248</v>
      </c>
      <c r="O190" s="26" t="str">
        <f t="shared" si="27"/>
        <v/>
      </c>
    </row>
    <row r="191" spans="1:15">
      <c r="A191" s="672"/>
      <c r="B191" s="577"/>
      <c r="C191" s="663"/>
      <c r="D191" s="43"/>
      <c r="E191" s="44"/>
      <c r="F191" s="29"/>
      <c r="G191" s="43">
        <f t="shared" si="22"/>
        <v>2015</v>
      </c>
      <c r="H191" s="43">
        <f t="shared" si="23"/>
        <v>7</v>
      </c>
      <c r="I191" s="43">
        <f t="shared" si="24"/>
        <v>2015</v>
      </c>
      <c r="J191" s="43">
        <f t="shared" si="25"/>
        <v>10</v>
      </c>
      <c r="K191" s="890">
        <v>42186</v>
      </c>
      <c r="L191" s="946">
        <v>42308</v>
      </c>
      <c r="M191" s="669">
        <f t="shared" si="26"/>
        <v>123</v>
      </c>
      <c r="O191" s="26" t="str">
        <f t="shared" si="27"/>
        <v/>
      </c>
    </row>
    <row r="192" spans="1:15">
      <c r="A192" s="672"/>
      <c r="B192" s="577"/>
      <c r="C192" s="663"/>
      <c r="D192" s="43"/>
      <c r="E192" s="44"/>
      <c r="F192" s="29"/>
      <c r="G192" s="43">
        <f t="shared" si="22"/>
        <v>2012</v>
      </c>
      <c r="H192" s="43">
        <f t="shared" si="23"/>
        <v>5</v>
      </c>
      <c r="I192" s="43">
        <f t="shared" si="24"/>
        <v>2012</v>
      </c>
      <c r="J192" s="43">
        <f t="shared" si="25"/>
        <v>10</v>
      </c>
      <c r="K192" s="890">
        <v>41038</v>
      </c>
      <c r="L192" s="946">
        <v>42308</v>
      </c>
      <c r="M192" s="669">
        <f t="shared" si="26"/>
        <v>1271</v>
      </c>
      <c r="O192" s="26" t="str">
        <f t="shared" si="27"/>
        <v/>
      </c>
    </row>
    <row r="193" spans="1:15">
      <c r="A193" s="672"/>
      <c r="B193" s="577"/>
      <c r="C193" s="663"/>
      <c r="D193" s="43"/>
      <c r="E193" s="44"/>
      <c r="F193" s="29"/>
      <c r="G193" s="43">
        <f t="shared" si="22"/>
        <v>0</v>
      </c>
      <c r="H193" s="43">
        <f t="shared" si="23"/>
        <v>0</v>
      </c>
      <c r="I193" s="43">
        <f t="shared" si="24"/>
        <v>0</v>
      </c>
      <c r="J193" s="43">
        <f t="shared" si="25"/>
        <v>0</v>
      </c>
      <c r="K193" s="577"/>
      <c r="L193" s="577"/>
      <c r="M193" s="669">
        <f t="shared" si="26"/>
        <v>0</v>
      </c>
      <c r="O193" s="26" t="str">
        <f t="shared" si="27"/>
        <v>V</v>
      </c>
    </row>
    <row r="194" spans="1:15">
      <c r="A194" s="672"/>
      <c r="B194" s="577" t="s">
        <v>12468</v>
      </c>
      <c r="C194" s="28" t="s">
        <v>12458</v>
      </c>
      <c r="D194" s="43" t="s">
        <v>12473</v>
      </c>
      <c r="E194" s="44" t="s">
        <v>12472</v>
      </c>
      <c r="F194" s="750" t="s">
        <v>12459</v>
      </c>
      <c r="G194" s="43">
        <f t="shared" si="22"/>
        <v>2013</v>
      </c>
      <c r="H194" s="43">
        <f t="shared" si="23"/>
        <v>5</v>
      </c>
      <c r="I194" s="43">
        <f t="shared" si="24"/>
        <v>2013</v>
      </c>
      <c r="J194" s="43">
        <f t="shared" si="25"/>
        <v>5</v>
      </c>
      <c r="K194" s="42">
        <v>41396</v>
      </c>
      <c r="L194" s="42">
        <v>42155</v>
      </c>
      <c r="M194" s="669">
        <f t="shared" si="26"/>
        <v>760</v>
      </c>
      <c r="O194" s="26" t="str">
        <f t="shared" si="27"/>
        <v/>
      </c>
    </row>
    <row r="195" spans="1:15">
      <c r="A195" s="672"/>
      <c r="B195" s="577" t="s">
        <v>12469</v>
      </c>
      <c r="C195" s="28" t="s">
        <v>12460</v>
      </c>
      <c r="D195" s="43" t="s">
        <v>12475</v>
      </c>
      <c r="E195" s="44" t="s">
        <v>12474</v>
      </c>
      <c r="F195" s="750" t="s">
        <v>12461</v>
      </c>
      <c r="G195" s="43">
        <f t="shared" si="22"/>
        <v>2013</v>
      </c>
      <c r="H195" s="43">
        <f t="shared" si="23"/>
        <v>8</v>
      </c>
      <c r="I195" s="43">
        <f t="shared" si="24"/>
        <v>2013</v>
      </c>
      <c r="J195" s="43">
        <f t="shared" si="25"/>
        <v>5</v>
      </c>
      <c r="K195" s="42">
        <v>41487</v>
      </c>
      <c r="L195" s="42">
        <v>42155</v>
      </c>
      <c r="M195" s="669">
        <f t="shared" si="26"/>
        <v>669</v>
      </c>
      <c r="O195" s="26" t="str">
        <f t="shared" si="27"/>
        <v/>
      </c>
    </row>
    <row r="196" spans="1:15">
      <c r="A196" s="672"/>
      <c r="B196" s="577" t="s">
        <v>12470</v>
      </c>
      <c r="C196" s="28" t="s">
        <v>12462</v>
      </c>
      <c r="D196" s="43" t="s">
        <v>12477</v>
      </c>
      <c r="E196" s="44" t="s">
        <v>12476</v>
      </c>
      <c r="F196" s="750" t="s">
        <v>12463</v>
      </c>
      <c r="G196" s="43">
        <f t="shared" si="22"/>
        <v>2013</v>
      </c>
      <c r="H196" s="43">
        <f t="shared" si="23"/>
        <v>4</v>
      </c>
      <c r="I196" s="43">
        <f>IF(L196="",0,YEAR(K196))</f>
        <v>2013</v>
      </c>
      <c r="J196" s="43">
        <f t="shared" si="25"/>
        <v>5</v>
      </c>
      <c r="K196" s="42">
        <v>41365</v>
      </c>
      <c r="L196" s="42">
        <v>42155</v>
      </c>
      <c r="M196" s="669">
        <f t="shared" si="26"/>
        <v>791</v>
      </c>
      <c r="O196" s="26" t="str">
        <f t="shared" si="27"/>
        <v/>
      </c>
    </row>
    <row r="197" spans="1:15">
      <c r="A197" s="672"/>
      <c r="B197" s="577" t="s">
        <v>12471</v>
      </c>
      <c r="C197" s="28" t="s">
        <v>12464</v>
      </c>
      <c r="D197" s="43" t="s">
        <v>12478</v>
      </c>
      <c r="E197" s="44" t="s">
        <v>12479</v>
      </c>
      <c r="F197" s="750" t="s">
        <v>12465</v>
      </c>
      <c r="G197" s="43">
        <f t="shared" si="22"/>
        <v>2012</v>
      </c>
      <c r="H197" s="43">
        <f t="shared" si="23"/>
        <v>6</v>
      </c>
      <c r="I197" s="43">
        <f t="shared" si="24"/>
        <v>2012</v>
      </c>
      <c r="J197" s="43">
        <f t="shared" si="25"/>
        <v>5</v>
      </c>
      <c r="K197" s="42">
        <v>41065</v>
      </c>
      <c r="L197" s="42">
        <v>42155</v>
      </c>
      <c r="M197" s="669">
        <f t="shared" si="26"/>
        <v>1091</v>
      </c>
      <c r="O197" s="26" t="str">
        <f t="shared" si="27"/>
        <v/>
      </c>
    </row>
    <row r="198" spans="1:15">
      <c r="A198" s="672"/>
      <c r="B198" s="577" t="s">
        <v>12471</v>
      </c>
      <c r="C198" s="28" t="s">
        <v>12464</v>
      </c>
      <c r="D198" s="43" t="s">
        <v>12478</v>
      </c>
      <c r="E198" s="44" t="s">
        <v>12480</v>
      </c>
      <c r="F198" s="750" t="s">
        <v>12466</v>
      </c>
      <c r="G198" s="43">
        <f t="shared" si="22"/>
        <v>2012</v>
      </c>
      <c r="H198" s="43">
        <f t="shared" si="23"/>
        <v>6</v>
      </c>
      <c r="I198" s="43">
        <f t="shared" si="24"/>
        <v>2012</v>
      </c>
      <c r="J198" s="43">
        <f t="shared" si="25"/>
        <v>5</v>
      </c>
      <c r="K198" s="42">
        <v>41065</v>
      </c>
      <c r="L198" s="42">
        <v>42155</v>
      </c>
      <c r="M198" s="669">
        <f t="shared" si="26"/>
        <v>1091</v>
      </c>
      <c r="O198" s="26" t="str">
        <f t="shared" si="27"/>
        <v/>
      </c>
    </row>
    <row r="199" spans="1:15">
      <c r="A199" s="672"/>
      <c r="B199" s="26" t="s">
        <v>762</v>
      </c>
      <c r="C199" s="28" t="s">
        <v>762</v>
      </c>
      <c r="D199" s="29" t="s">
        <v>1558</v>
      </c>
      <c r="E199" s="62" t="s">
        <v>12403</v>
      </c>
      <c r="F199" s="29" t="s">
        <v>12481</v>
      </c>
      <c r="G199" s="43">
        <f t="shared" ref="G199:G251" si="28">IF(K199="",0,YEAR(K199))</f>
        <v>2015</v>
      </c>
      <c r="H199" s="43">
        <f t="shared" ref="H199:H251" si="29">IF(K199="",0,MONTH(K199))</f>
        <v>5</v>
      </c>
      <c r="I199" s="43">
        <f t="shared" si="20"/>
        <v>2015</v>
      </c>
      <c r="J199" s="43">
        <f t="shared" si="21"/>
        <v>6</v>
      </c>
      <c r="K199" s="42">
        <v>42142</v>
      </c>
      <c r="L199" s="42">
        <v>42157</v>
      </c>
      <c r="M199" s="669">
        <f t="shared" si="26"/>
        <v>16</v>
      </c>
      <c r="O199" s="26" t="str">
        <f t="shared" si="27"/>
        <v>V</v>
      </c>
    </row>
    <row r="200" spans="1:15">
      <c r="A200" s="672"/>
      <c r="B200" s="577" t="s">
        <v>4584</v>
      </c>
      <c r="C200" s="421" t="s">
        <v>12482</v>
      </c>
      <c r="D200" s="427" t="s">
        <v>728</v>
      </c>
      <c r="E200" s="430" t="s">
        <v>9468</v>
      </c>
      <c r="F200" s="212" t="s">
        <v>4827</v>
      </c>
      <c r="G200" s="43">
        <f t="shared" si="28"/>
        <v>2013</v>
      </c>
      <c r="H200" s="43">
        <f t="shared" si="29"/>
        <v>4</v>
      </c>
      <c r="I200" s="43">
        <f t="shared" si="20"/>
        <v>2013</v>
      </c>
      <c r="J200" s="43">
        <f t="shared" si="21"/>
        <v>6</v>
      </c>
      <c r="K200" s="581">
        <v>41380</v>
      </c>
      <c r="L200" s="42">
        <v>42156</v>
      </c>
      <c r="M200" s="669">
        <f t="shared" si="26"/>
        <v>777</v>
      </c>
      <c r="O200" s="26" t="str">
        <f t="shared" si="27"/>
        <v/>
      </c>
    </row>
    <row r="201" spans="1:15">
      <c r="A201" s="672"/>
      <c r="B201" s="577" t="s">
        <v>12503</v>
      </c>
      <c r="C201" s="28" t="s">
        <v>3149</v>
      </c>
      <c r="D201" s="29" t="s">
        <v>809</v>
      </c>
      <c r="E201" s="62" t="s">
        <v>12409</v>
      </c>
      <c r="F201" s="29" t="s">
        <v>12502</v>
      </c>
      <c r="G201" s="43">
        <f t="shared" si="28"/>
        <v>2015</v>
      </c>
      <c r="H201" s="43">
        <f t="shared" si="29"/>
        <v>5</v>
      </c>
      <c r="I201" s="43">
        <f t="shared" si="20"/>
        <v>2015</v>
      </c>
      <c r="J201" s="43">
        <f t="shared" si="21"/>
        <v>6</v>
      </c>
      <c r="K201" s="42">
        <v>42138</v>
      </c>
      <c r="L201" s="42">
        <v>42160</v>
      </c>
      <c r="M201" s="669">
        <f t="shared" si="26"/>
        <v>23</v>
      </c>
      <c r="O201" s="26" t="str">
        <f t="shared" si="27"/>
        <v>V</v>
      </c>
    </row>
    <row r="202" spans="1:15">
      <c r="A202" s="672"/>
      <c r="B202" s="577" t="s">
        <v>764</v>
      </c>
      <c r="C202" s="28" t="s">
        <v>12504</v>
      </c>
      <c r="D202" s="29" t="s">
        <v>6406</v>
      </c>
      <c r="E202" s="44"/>
      <c r="F202" s="29" t="s">
        <v>12487</v>
      </c>
      <c r="G202" s="43">
        <f t="shared" si="28"/>
        <v>2015</v>
      </c>
      <c r="H202" s="43">
        <f t="shared" si="29"/>
        <v>6</v>
      </c>
      <c r="I202" s="43">
        <f t="shared" si="20"/>
        <v>2015</v>
      </c>
      <c r="J202" s="43">
        <f t="shared" si="21"/>
        <v>6</v>
      </c>
      <c r="K202" s="577">
        <v>42160</v>
      </c>
      <c r="L202" s="577">
        <v>42161</v>
      </c>
      <c r="M202" s="669">
        <f t="shared" si="26"/>
        <v>2</v>
      </c>
      <c r="O202" s="26" t="str">
        <f t="shared" si="27"/>
        <v>V</v>
      </c>
    </row>
    <row r="203" spans="1:15">
      <c r="A203" s="672"/>
      <c r="B203" s="577"/>
      <c r="C203" s="663"/>
      <c r="D203" s="43"/>
      <c r="E203" s="44"/>
      <c r="F203" s="29"/>
      <c r="G203" s="43">
        <f t="shared" si="28"/>
        <v>2012</v>
      </c>
      <c r="H203" s="43">
        <f t="shared" si="29"/>
        <v>11</v>
      </c>
      <c r="I203" s="43">
        <f t="shared" si="20"/>
        <v>2012</v>
      </c>
      <c r="J203" s="43">
        <f t="shared" si="21"/>
        <v>9</v>
      </c>
      <c r="K203" s="42">
        <v>41233</v>
      </c>
      <c r="L203" s="41">
        <v>42262</v>
      </c>
      <c r="M203" s="669">
        <f t="shared" si="26"/>
        <v>1030</v>
      </c>
      <c r="O203" s="26" t="str">
        <f t="shared" si="27"/>
        <v/>
      </c>
    </row>
    <row r="204" spans="1:15">
      <c r="A204" s="672"/>
      <c r="B204" s="577"/>
      <c r="C204" s="663"/>
      <c r="D204" s="43"/>
      <c r="E204" s="44"/>
      <c r="F204" s="29"/>
      <c r="G204" s="43">
        <f t="shared" si="28"/>
        <v>2015</v>
      </c>
      <c r="H204" s="43">
        <f t="shared" si="29"/>
        <v>7</v>
      </c>
      <c r="I204" s="43">
        <f t="shared" si="20"/>
        <v>2015</v>
      </c>
      <c r="J204" s="43">
        <f t="shared" si="21"/>
        <v>9</v>
      </c>
      <c r="K204" s="42">
        <v>42187</v>
      </c>
      <c r="L204" s="587">
        <v>42277</v>
      </c>
      <c r="M204" s="669">
        <f t="shared" si="26"/>
        <v>91</v>
      </c>
      <c r="O204" s="26" t="str">
        <f t="shared" si="27"/>
        <v/>
      </c>
    </row>
    <row r="205" spans="1:15">
      <c r="A205" s="672"/>
      <c r="B205" s="577"/>
      <c r="C205" s="663"/>
      <c r="D205" s="43"/>
      <c r="E205" s="44"/>
      <c r="F205" s="29"/>
      <c r="G205" s="43">
        <f t="shared" si="28"/>
        <v>2015</v>
      </c>
      <c r="H205" s="43">
        <f t="shared" si="29"/>
        <v>9</v>
      </c>
      <c r="I205" s="43">
        <f t="shared" si="20"/>
        <v>2015</v>
      </c>
      <c r="J205" s="43">
        <f t="shared" si="21"/>
        <v>9</v>
      </c>
      <c r="K205" s="592">
        <v>42258</v>
      </c>
      <c r="L205" s="41">
        <v>42266</v>
      </c>
      <c r="M205" s="669">
        <f t="shared" si="26"/>
        <v>9</v>
      </c>
      <c r="O205" s="26" t="str">
        <f t="shared" si="27"/>
        <v>V</v>
      </c>
    </row>
    <row r="206" spans="1:15">
      <c r="A206" s="672"/>
      <c r="B206" s="577"/>
      <c r="C206" s="663"/>
      <c r="D206" s="43"/>
      <c r="E206" s="44"/>
      <c r="F206" s="29"/>
      <c r="G206" s="43">
        <f t="shared" si="28"/>
        <v>0</v>
      </c>
      <c r="H206" s="43">
        <f t="shared" si="29"/>
        <v>0</v>
      </c>
      <c r="I206" s="43">
        <f t="shared" si="20"/>
        <v>0</v>
      </c>
      <c r="J206" s="43">
        <f t="shared" si="21"/>
        <v>0</v>
      </c>
      <c r="K206" s="42"/>
      <c r="L206" s="587"/>
      <c r="M206" s="669">
        <f t="shared" si="26"/>
        <v>0</v>
      </c>
      <c r="O206" s="26" t="str">
        <f t="shared" si="27"/>
        <v>V</v>
      </c>
    </row>
    <row r="207" spans="1:15">
      <c r="A207" s="672"/>
      <c r="B207" s="577"/>
      <c r="C207" s="663"/>
      <c r="D207" s="43"/>
      <c r="E207" s="44"/>
      <c r="F207" s="29"/>
      <c r="G207" s="43">
        <f t="shared" si="28"/>
        <v>2008</v>
      </c>
      <c r="H207" s="43">
        <f t="shared" si="29"/>
        <v>8</v>
      </c>
      <c r="I207" s="43">
        <f t="shared" si="20"/>
        <v>2008</v>
      </c>
      <c r="J207" s="43">
        <f t="shared" si="21"/>
        <v>11</v>
      </c>
      <c r="K207" s="42">
        <v>39661</v>
      </c>
      <c r="L207" s="499">
        <v>42319</v>
      </c>
      <c r="M207" s="669">
        <f t="shared" si="26"/>
        <v>2659</v>
      </c>
      <c r="O207" s="26" t="str">
        <f t="shared" si="27"/>
        <v/>
      </c>
    </row>
    <row r="208" spans="1:15">
      <c r="A208" s="672"/>
      <c r="B208" s="577"/>
      <c r="C208" s="663"/>
      <c r="D208" s="43"/>
      <c r="E208" s="44"/>
      <c r="F208" s="29"/>
      <c r="G208" s="43">
        <f t="shared" si="28"/>
        <v>2015</v>
      </c>
      <c r="H208" s="43">
        <f t="shared" si="29"/>
        <v>3</v>
      </c>
      <c r="I208" s="43">
        <f t="shared" si="20"/>
        <v>2015</v>
      </c>
      <c r="J208" s="43">
        <f t="shared" si="21"/>
        <v>11</v>
      </c>
      <c r="K208" s="42">
        <v>42072</v>
      </c>
      <c r="L208" s="753">
        <v>42321</v>
      </c>
      <c r="M208" s="669">
        <f t="shared" si="26"/>
        <v>250</v>
      </c>
      <c r="O208" s="26" t="str">
        <f t="shared" si="27"/>
        <v/>
      </c>
    </row>
    <row r="209" spans="1:15">
      <c r="A209" s="672"/>
      <c r="B209" s="577"/>
      <c r="C209" s="663"/>
      <c r="D209" s="43"/>
      <c r="E209" s="44"/>
      <c r="F209" s="29"/>
      <c r="G209" s="43">
        <f t="shared" si="28"/>
        <v>2015</v>
      </c>
      <c r="H209" s="43">
        <f t="shared" si="29"/>
        <v>7</v>
      </c>
      <c r="I209" s="43">
        <f t="shared" si="20"/>
        <v>2015</v>
      </c>
      <c r="J209" s="43">
        <f t="shared" si="21"/>
        <v>11</v>
      </c>
      <c r="K209" s="42">
        <v>42191</v>
      </c>
      <c r="L209" s="499">
        <v>42319</v>
      </c>
      <c r="M209" s="669">
        <f t="shared" si="26"/>
        <v>129</v>
      </c>
      <c r="O209" s="26" t="str">
        <f t="shared" si="27"/>
        <v/>
      </c>
    </row>
    <row r="210" spans="1:15">
      <c r="A210" s="672"/>
      <c r="B210" s="577"/>
      <c r="C210" s="663"/>
      <c r="D210" s="43"/>
      <c r="E210" s="44"/>
      <c r="F210" s="29"/>
      <c r="G210" s="43">
        <f t="shared" si="28"/>
        <v>0</v>
      </c>
      <c r="H210" s="43">
        <f t="shared" si="29"/>
        <v>0</v>
      </c>
      <c r="I210" s="43">
        <f t="shared" si="20"/>
        <v>0</v>
      </c>
      <c r="J210" s="43">
        <f t="shared" si="21"/>
        <v>0</v>
      </c>
      <c r="K210" s="577"/>
      <c r="L210" s="577"/>
      <c r="M210" s="669">
        <f t="shared" si="26"/>
        <v>0</v>
      </c>
      <c r="O210" s="26" t="str">
        <f t="shared" si="27"/>
        <v>V</v>
      </c>
    </row>
    <row r="211" spans="1:15">
      <c r="A211" s="672"/>
      <c r="B211" s="577"/>
      <c r="C211" s="663"/>
      <c r="D211" s="43"/>
      <c r="E211" s="44"/>
      <c r="F211" s="29"/>
      <c r="G211" s="43">
        <f t="shared" si="28"/>
        <v>2015</v>
      </c>
      <c r="H211" s="43">
        <f t="shared" si="29"/>
        <v>4</v>
      </c>
      <c r="I211" s="43">
        <f t="shared" si="20"/>
        <v>2015</v>
      </c>
      <c r="J211" s="43">
        <f t="shared" si="21"/>
        <v>10</v>
      </c>
      <c r="K211" s="42">
        <v>42121</v>
      </c>
      <c r="L211" s="499">
        <v>42287</v>
      </c>
      <c r="M211" s="669">
        <f t="shared" si="26"/>
        <v>167</v>
      </c>
      <c r="O211" s="26" t="str">
        <f t="shared" si="27"/>
        <v/>
      </c>
    </row>
    <row r="212" spans="1:15">
      <c r="A212" s="672"/>
      <c r="B212" s="577"/>
      <c r="C212" s="663"/>
      <c r="D212" s="43"/>
      <c r="E212" s="44"/>
      <c r="F212" s="29"/>
      <c r="G212" s="43">
        <f t="shared" si="28"/>
        <v>2015</v>
      </c>
      <c r="H212" s="43">
        <f t="shared" si="29"/>
        <v>7</v>
      </c>
      <c r="I212" s="43">
        <f t="shared" si="20"/>
        <v>2015</v>
      </c>
      <c r="J212" s="43">
        <f t="shared" si="21"/>
        <v>10</v>
      </c>
      <c r="K212" s="42">
        <v>42186</v>
      </c>
      <c r="L212" s="499">
        <v>42290</v>
      </c>
      <c r="M212" s="669">
        <f t="shared" si="26"/>
        <v>105</v>
      </c>
      <c r="O212" s="26" t="str">
        <f t="shared" si="27"/>
        <v/>
      </c>
    </row>
    <row r="213" spans="1:15">
      <c r="A213" s="672"/>
      <c r="B213" s="577"/>
      <c r="C213" s="663"/>
      <c r="D213" s="43"/>
      <c r="E213" s="44"/>
      <c r="F213" s="29"/>
      <c r="G213" s="43">
        <f t="shared" si="28"/>
        <v>2014</v>
      </c>
      <c r="H213" s="43">
        <f t="shared" si="29"/>
        <v>11</v>
      </c>
      <c r="I213" s="43">
        <f t="shared" si="20"/>
        <v>2014</v>
      </c>
      <c r="J213" s="43">
        <f t="shared" si="21"/>
        <v>10</v>
      </c>
      <c r="K213" s="42">
        <v>41950</v>
      </c>
      <c r="L213" s="753">
        <v>42291</v>
      </c>
      <c r="M213" s="669">
        <f t="shared" si="26"/>
        <v>342</v>
      </c>
      <c r="O213" s="26" t="str">
        <f t="shared" si="27"/>
        <v/>
      </c>
    </row>
    <row r="214" spans="1:15">
      <c r="A214" s="672"/>
      <c r="B214" s="577"/>
      <c r="C214" s="663"/>
      <c r="D214" s="43"/>
      <c r="E214" s="44"/>
      <c r="F214" s="29"/>
      <c r="G214" s="43">
        <f t="shared" si="28"/>
        <v>2015</v>
      </c>
      <c r="H214" s="43">
        <f t="shared" si="29"/>
        <v>10</v>
      </c>
      <c r="I214" s="43">
        <f t="shared" si="20"/>
        <v>2015</v>
      </c>
      <c r="J214" s="43">
        <f t="shared" si="21"/>
        <v>11</v>
      </c>
      <c r="K214" s="42">
        <v>42303</v>
      </c>
      <c r="L214" s="753">
        <v>42310</v>
      </c>
      <c r="M214" s="669">
        <f t="shared" si="26"/>
        <v>8</v>
      </c>
      <c r="O214" s="26" t="str">
        <f t="shared" si="27"/>
        <v>V</v>
      </c>
    </row>
    <row r="215" spans="1:15">
      <c r="A215" s="672"/>
      <c r="B215" s="577"/>
      <c r="C215" s="663"/>
      <c r="D215" s="43"/>
      <c r="E215" s="44"/>
      <c r="F215" s="29"/>
      <c r="G215" s="43">
        <f t="shared" si="28"/>
        <v>2010</v>
      </c>
      <c r="H215" s="43">
        <f t="shared" si="29"/>
        <v>10</v>
      </c>
      <c r="I215" s="43">
        <f t="shared" si="20"/>
        <v>2010</v>
      </c>
      <c r="J215" s="43">
        <f t="shared" si="21"/>
        <v>10</v>
      </c>
      <c r="K215" s="42">
        <v>40458</v>
      </c>
      <c r="L215" s="499">
        <v>42292</v>
      </c>
      <c r="M215" s="669">
        <f t="shared" si="26"/>
        <v>1835</v>
      </c>
      <c r="O215" s="26" t="str">
        <f t="shared" si="27"/>
        <v/>
      </c>
    </row>
    <row r="216" spans="1:15">
      <c r="A216" s="672"/>
      <c r="B216" s="577"/>
      <c r="C216" s="663"/>
      <c r="D216" s="43"/>
      <c r="E216" s="44"/>
      <c r="F216" s="29"/>
      <c r="G216" s="43">
        <f t="shared" si="28"/>
        <v>2008</v>
      </c>
      <c r="H216" s="43">
        <f t="shared" si="29"/>
        <v>8</v>
      </c>
      <c r="I216" s="43">
        <f t="shared" si="20"/>
        <v>2008</v>
      </c>
      <c r="J216" s="43">
        <f t="shared" si="21"/>
        <v>11</v>
      </c>
      <c r="K216" s="42">
        <v>39661</v>
      </c>
      <c r="L216" s="499">
        <v>42319</v>
      </c>
      <c r="M216" s="669">
        <f t="shared" si="26"/>
        <v>2659</v>
      </c>
      <c r="O216" s="26" t="str">
        <f t="shared" si="27"/>
        <v/>
      </c>
    </row>
    <row r="217" spans="1:15">
      <c r="A217" s="672"/>
      <c r="B217" s="577"/>
      <c r="C217" s="663"/>
      <c r="D217" s="43"/>
      <c r="E217" s="44"/>
      <c r="F217" s="29"/>
      <c r="G217" s="43">
        <f t="shared" si="28"/>
        <v>2015</v>
      </c>
      <c r="H217" s="43">
        <f t="shared" si="29"/>
        <v>3</v>
      </c>
      <c r="I217" s="43">
        <f t="shared" si="20"/>
        <v>2015</v>
      </c>
      <c r="J217" s="43">
        <f t="shared" si="21"/>
        <v>11</v>
      </c>
      <c r="K217" s="42">
        <v>42072</v>
      </c>
      <c r="L217" s="753">
        <v>42321</v>
      </c>
      <c r="M217" s="669">
        <f t="shared" si="26"/>
        <v>250</v>
      </c>
      <c r="O217" s="26" t="str">
        <f t="shared" si="27"/>
        <v/>
      </c>
    </row>
    <row r="218" spans="1:15">
      <c r="A218" s="672"/>
      <c r="B218" s="577"/>
      <c r="C218" s="663"/>
      <c r="D218" s="43"/>
      <c r="E218" s="44"/>
      <c r="F218" s="29"/>
      <c r="G218" s="43">
        <f t="shared" si="28"/>
        <v>2015</v>
      </c>
      <c r="H218" s="43">
        <f t="shared" si="29"/>
        <v>11</v>
      </c>
      <c r="I218" s="43">
        <f t="shared" si="20"/>
        <v>2015</v>
      </c>
      <c r="J218" s="43">
        <f t="shared" si="21"/>
        <v>11</v>
      </c>
      <c r="K218" s="890">
        <v>42320</v>
      </c>
      <c r="L218" s="958">
        <v>42329</v>
      </c>
      <c r="M218" s="669">
        <f t="shared" si="26"/>
        <v>10</v>
      </c>
      <c r="O218" s="26" t="str">
        <f t="shared" si="27"/>
        <v>V</v>
      </c>
    </row>
    <row r="219" spans="1:15">
      <c r="A219" s="672"/>
      <c r="B219" s="577"/>
      <c r="C219" s="663"/>
      <c r="D219" s="43"/>
      <c r="E219" s="44"/>
      <c r="F219" s="29"/>
      <c r="G219" s="43">
        <f t="shared" si="28"/>
        <v>2015</v>
      </c>
      <c r="H219" s="43">
        <f t="shared" si="29"/>
        <v>11</v>
      </c>
      <c r="I219" s="43">
        <f t="shared" si="20"/>
        <v>2015</v>
      </c>
      <c r="J219" s="43">
        <f t="shared" si="21"/>
        <v>11</v>
      </c>
      <c r="K219" s="42">
        <v>42312</v>
      </c>
      <c r="L219" s="753">
        <v>42314</v>
      </c>
      <c r="M219" s="669">
        <f t="shared" si="26"/>
        <v>3</v>
      </c>
      <c r="O219" s="26" t="str">
        <f t="shared" si="27"/>
        <v>V</v>
      </c>
    </row>
    <row r="220" spans="1:15">
      <c r="A220" s="672"/>
      <c r="B220" s="577"/>
      <c r="C220" s="663"/>
      <c r="D220" s="43"/>
      <c r="E220" s="44"/>
      <c r="F220" s="29"/>
      <c r="G220" s="43">
        <f t="shared" si="28"/>
        <v>2014</v>
      </c>
      <c r="H220" s="43">
        <f t="shared" si="29"/>
        <v>4</v>
      </c>
      <c r="I220" s="43">
        <f t="shared" si="20"/>
        <v>2014</v>
      </c>
      <c r="J220" s="43">
        <f t="shared" si="21"/>
        <v>11</v>
      </c>
      <c r="K220" s="41">
        <v>41733</v>
      </c>
      <c r="L220" s="499">
        <v>42319</v>
      </c>
      <c r="M220" s="669">
        <f t="shared" si="26"/>
        <v>587</v>
      </c>
      <c r="O220" s="26" t="str">
        <f t="shared" si="27"/>
        <v/>
      </c>
    </row>
    <row r="221" spans="1:15">
      <c r="A221" s="672"/>
      <c r="B221" s="577"/>
      <c r="C221" s="663"/>
      <c r="D221" s="43"/>
      <c r="E221" s="44"/>
      <c r="F221" s="29"/>
      <c r="G221" s="43">
        <f t="shared" si="28"/>
        <v>2015</v>
      </c>
      <c r="H221" s="43">
        <f t="shared" si="29"/>
        <v>7</v>
      </c>
      <c r="I221" s="43">
        <f t="shared" si="20"/>
        <v>2015</v>
      </c>
      <c r="J221" s="43">
        <f t="shared" si="21"/>
        <v>11</v>
      </c>
      <c r="K221" s="42">
        <v>42191</v>
      </c>
      <c r="L221" s="499">
        <v>42319</v>
      </c>
      <c r="M221" s="669">
        <f t="shared" si="26"/>
        <v>129</v>
      </c>
      <c r="O221" s="26" t="str">
        <f t="shared" si="27"/>
        <v/>
      </c>
    </row>
    <row r="222" spans="1:15">
      <c r="A222" s="672"/>
      <c r="B222" s="577"/>
      <c r="C222" s="663"/>
      <c r="D222" s="43"/>
      <c r="E222" s="44"/>
      <c r="F222" s="29"/>
      <c r="G222" s="43">
        <f t="shared" si="28"/>
        <v>2008</v>
      </c>
      <c r="H222" s="43">
        <f t="shared" si="29"/>
        <v>8</v>
      </c>
      <c r="I222" s="43">
        <f t="shared" si="20"/>
        <v>2008</v>
      </c>
      <c r="J222" s="43">
        <f t="shared" si="21"/>
        <v>11</v>
      </c>
      <c r="K222" s="890">
        <v>39661</v>
      </c>
      <c r="L222" s="946">
        <v>42319</v>
      </c>
      <c r="M222" s="669">
        <f t="shared" si="26"/>
        <v>2659</v>
      </c>
      <c r="O222" s="26" t="str">
        <f t="shared" si="27"/>
        <v/>
      </c>
    </row>
    <row r="223" spans="1:15">
      <c r="A223" s="672"/>
      <c r="B223" s="577"/>
      <c r="C223" s="663"/>
      <c r="D223" s="43"/>
      <c r="E223" s="44"/>
      <c r="F223" s="29"/>
      <c r="G223" s="43">
        <f t="shared" si="28"/>
        <v>2015</v>
      </c>
      <c r="H223" s="43">
        <f t="shared" si="29"/>
        <v>3</v>
      </c>
      <c r="I223" s="43">
        <f t="shared" si="20"/>
        <v>2015</v>
      </c>
      <c r="J223" s="43">
        <f t="shared" si="21"/>
        <v>11</v>
      </c>
      <c r="K223" s="890">
        <v>42072</v>
      </c>
      <c r="L223" s="958">
        <v>42321</v>
      </c>
      <c r="M223" s="669">
        <f t="shared" si="26"/>
        <v>250</v>
      </c>
      <c r="O223" s="26" t="str">
        <f t="shared" si="27"/>
        <v/>
      </c>
    </row>
    <row r="224" spans="1:15">
      <c r="A224" s="672"/>
      <c r="B224" s="577"/>
      <c r="C224" s="663"/>
      <c r="D224" s="43"/>
      <c r="E224" s="44"/>
      <c r="F224" s="29"/>
      <c r="G224" s="43">
        <f t="shared" si="28"/>
        <v>2015</v>
      </c>
      <c r="H224" s="43">
        <f t="shared" si="29"/>
        <v>11</v>
      </c>
      <c r="I224" s="43">
        <f t="shared" si="20"/>
        <v>2015</v>
      </c>
      <c r="J224" s="43">
        <f t="shared" si="21"/>
        <v>11</v>
      </c>
      <c r="K224" s="42">
        <v>42311</v>
      </c>
      <c r="L224" s="499">
        <v>42321</v>
      </c>
      <c r="M224" s="669">
        <f t="shared" si="26"/>
        <v>11</v>
      </c>
      <c r="O224" s="26" t="str">
        <f t="shared" si="27"/>
        <v>V</v>
      </c>
    </row>
    <row r="225" spans="1:15">
      <c r="A225" s="672"/>
      <c r="B225" s="577"/>
      <c r="C225" s="663"/>
      <c r="D225" s="43"/>
      <c r="E225" s="44"/>
      <c r="F225" s="29"/>
      <c r="G225" s="43">
        <f t="shared" si="28"/>
        <v>2015</v>
      </c>
      <c r="H225" s="43">
        <f t="shared" si="29"/>
        <v>11</v>
      </c>
      <c r="I225" s="43">
        <f t="shared" si="20"/>
        <v>2015</v>
      </c>
      <c r="J225" s="43">
        <f t="shared" si="21"/>
        <v>11</v>
      </c>
      <c r="K225" s="42">
        <v>42325</v>
      </c>
      <c r="L225" s="499">
        <v>42332</v>
      </c>
      <c r="M225" s="669">
        <f t="shared" si="26"/>
        <v>8</v>
      </c>
      <c r="O225" s="26" t="str">
        <f t="shared" si="27"/>
        <v>V</v>
      </c>
    </row>
    <row r="226" spans="1:15">
      <c r="A226" s="672"/>
      <c r="B226" s="577"/>
      <c r="C226" s="663"/>
      <c r="D226" s="43"/>
      <c r="E226" s="44"/>
      <c r="F226" s="29"/>
      <c r="G226" s="43">
        <f t="shared" si="28"/>
        <v>2015</v>
      </c>
      <c r="H226" s="43">
        <f t="shared" si="29"/>
        <v>11</v>
      </c>
      <c r="I226" s="43">
        <f t="shared" si="20"/>
        <v>2015</v>
      </c>
      <c r="J226" s="43">
        <f t="shared" si="21"/>
        <v>12</v>
      </c>
      <c r="K226" s="890">
        <v>42327</v>
      </c>
      <c r="L226" s="958">
        <v>42345</v>
      </c>
      <c r="M226" s="669">
        <f t="shared" si="26"/>
        <v>19</v>
      </c>
      <c r="O226" s="26" t="str">
        <f t="shared" si="27"/>
        <v>V</v>
      </c>
    </row>
    <row r="227" spans="1:15">
      <c r="A227" s="672"/>
      <c r="B227" s="577"/>
      <c r="C227" s="663"/>
      <c r="D227" s="43"/>
      <c r="E227" s="44"/>
      <c r="F227" s="29"/>
      <c r="G227" s="43">
        <f t="shared" si="28"/>
        <v>2015</v>
      </c>
      <c r="H227" s="43">
        <f t="shared" si="29"/>
        <v>3</v>
      </c>
      <c r="I227" s="43">
        <f t="shared" si="20"/>
        <v>2015</v>
      </c>
      <c r="J227" s="43">
        <f t="shared" si="21"/>
        <v>11</v>
      </c>
      <c r="K227" s="592">
        <v>42089</v>
      </c>
      <c r="L227" s="42">
        <v>42336</v>
      </c>
      <c r="M227" s="669">
        <f t="shared" si="26"/>
        <v>248</v>
      </c>
      <c r="O227" s="26" t="str">
        <f t="shared" si="27"/>
        <v/>
      </c>
    </row>
    <row r="228" spans="1:15">
      <c r="A228" s="672"/>
      <c r="B228" s="577"/>
      <c r="C228" s="663"/>
      <c r="D228" s="43"/>
      <c r="E228" s="44"/>
      <c r="F228" s="29"/>
      <c r="G228" s="43">
        <f t="shared" si="28"/>
        <v>2012</v>
      </c>
      <c r="H228" s="43">
        <f t="shared" si="29"/>
        <v>7</v>
      </c>
      <c r="I228" s="43">
        <f t="shared" si="20"/>
        <v>2012</v>
      </c>
      <c r="J228" s="43">
        <f t="shared" si="21"/>
        <v>11</v>
      </c>
      <c r="K228" s="42">
        <v>41091</v>
      </c>
      <c r="L228" s="499">
        <v>42338</v>
      </c>
      <c r="M228" s="669">
        <f t="shared" si="26"/>
        <v>1248</v>
      </c>
      <c r="O228" s="26" t="str">
        <f t="shared" si="27"/>
        <v/>
      </c>
    </row>
    <row r="229" spans="1:15">
      <c r="A229" s="672"/>
      <c r="B229" s="577"/>
      <c r="C229" s="663"/>
      <c r="D229" s="43"/>
      <c r="E229" s="44"/>
      <c r="F229" s="29"/>
      <c r="G229" s="43">
        <f t="shared" si="28"/>
        <v>2015</v>
      </c>
      <c r="H229" s="43">
        <f t="shared" si="29"/>
        <v>7</v>
      </c>
      <c r="I229" s="43">
        <f t="shared" si="20"/>
        <v>2015</v>
      </c>
      <c r="J229" s="43">
        <f t="shared" si="21"/>
        <v>12</v>
      </c>
      <c r="K229" s="42">
        <v>42198</v>
      </c>
      <c r="L229" s="499">
        <v>42342</v>
      </c>
      <c r="M229" s="669">
        <f t="shared" si="26"/>
        <v>145</v>
      </c>
      <c r="O229" s="26" t="str">
        <f t="shared" si="27"/>
        <v/>
      </c>
    </row>
    <row r="230" spans="1:15">
      <c r="A230" s="672"/>
      <c r="B230" s="577"/>
      <c r="C230" s="663"/>
      <c r="D230" s="43"/>
      <c r="E230" s="44"/>
      <c r="F230" s="29"/>
      <c r="G230" s="43">
        <f t="shared" si="28"/>
        <v>2015</v>
      </c>
      <c r="H230" s="43">
        <f t="shared" si="29"/>
        <v>11</v>
      </c>
      <c r="I230" s="43">
        <f t="shared" si="20"/>
        <v>2015</v>
      </c>
      <c r="J230" s="43">
        <f t="shared" si="21"/>
        <v>12</v>
      </c>
      <c r="K230" s="42">
        <v>42324</v>
      </c>
      <c r="L230" s="499">
        <v>42342</v>
      </c>
      <c r="M230" s="669">
        <f t="shared" si="26"/>
        <v>19</v>
      </c>
      <c r="O230" s="26" t="str">
        <f t="shared" si="27"/>
        <v>V</v>
      </c>
    </row>
    <row r="231" spans="1:15">
      <c r="A231" s="672"/>
      <c r="B231" s="577"/>
      <c r="C231" s="663"/>
      <c r="D231" s="43"/>
      <c r="E231" s="44"/>
      <c r="F231" s="29"/>
      <c r="G231" s="43">
        <f t="shared" si="28"/>
        <v>2015</v>
      </c>
      <c r="H231" s="43">
        <f t="shared" si="29"/>
        <v>11</v>
      </c>
      <c r="I231" s="43">
        <f t="shared" si="20"/>
        <v>2015</v>
      </c>
      <c r="J231" s="43">
        <f t="shared" si="21"/>
        <v>12</v>
      </c>
      <c r="K231" s="42">
        <v>42333</v>
      </c>
      <c r="L231" s="499">
        <v>42342</v>
      </c>
      <c r="M231" s="669">
        <f t="shared" si="26"/>
        <v>10</v>
      </c>
      <c r="O231" s="26" t="str">
        <f t="shared" si="27"/>
        <v>V</v>
      </c>
    </row>
    <row r="232" spans="1:15">
      <c r="A232" s="672"/>
      <c r="B232" s="577"/>
      <c r="C232" s="663"/>
      <c r="D232" s="43"/>
      <c r="E232" s="44"/>
      <c r="F232" s="29"/>
      <c r="G232" s="43">
        <f t="shared" si="28"/>
        <v>2015</v>
      </c>
      <c r="H232" s="43">
        <f t="shared" si="29"/>
        <v>5</v>
      </c>
      <c r="I232" s="43">
        <f t="shared" si="20"/>
        <v>2015</v>
      </c>
      <c r="J232" s="43">
        <f t="shared" si="21"/>
        <v>12</v>
      </c>
      <c r="K232" s="890">
        <v>42137</v>
      </c>
      <c r="L232" s="958">
        <v>42352</v>
      </c>
      <c r="M232" s="669">
        <f t="shared" si="26"/>
        <v>216</v>
      </c>
      <c r="O232" s="26" t="str">
        <f t="shared" si="27"/>
        <v/>
      </c>
    </row>
    <row r="233" spans="1:15">
      <c r="A233" s="672"/>
      <c r="B233" s="577"/>
      <c r="C233" s="663"/>
      <c r="D233" s="43"/>
      <c r="E233" s="44"/>
      <c r="F233" s="29"/>
      <c r="G233" s="43">
        <f t="shared" si="28"/>
        <v>2015</v>
      </c>
      <c r="H233" s="43">
        <f t="shared" si="29"/>
        <v>11</v>
      </c>
      <c r="I233" s="43">
        <f t="shared" si="20"/>
        <v>2015</v>
      </c>
      <c r="J233" s="43">
        <f t="shared" si="21"/>
        <v>12</v>
      </c>
      <c r="K233" s="42">
        <v>42315</v>
      </c>
      <c r="L233" s="499">
        <v>42349</v>
      </c>
      <c r="M233" s="669">
        <f t="shared" si="26"/>
        <v>35</v>
      </c>
      <c r="O233" s="26" t="str">
        <f t="shared" si="27"/>
        <v>V</v>
      </c>
    </row>
    <row r="234" spans="1:15">
      <c r="A234" s="672"/>
      <c r="B234" s="577"/>
      <c r="C234" s="663"/>
      <c r="D234" s="43"/>
      <c r="E234" s="44"/>
      <c r="F234" s="29"/>
      <c r="G234" s="43">
        <f t="shared" si="28"/>
        <v>2013</v>
      </c>
      <c r="H234" s="43">
        <f t="shared" si="29"/>
        <v>4</v>
      </c>
      <c r="I234" s="43">
        <f t="shared" si="20"/>
        <v>2013</v>
      </c>
      <c r="J234" s="43">
        <f t="shared" si="21"/>
        <v>12</v>
      </c>
      <c r="K234" s="42">
        <v>41384</v>
      </c>
      <c r="L234" s="499">
        <v>42353</v>
      </c>
      <c r="M234" s="669">
        <f t="shared" si="26"/>
        <v>970</v>
      </c>
      <c r="O234" s="26" t="str">
        <f t="shared" si="27"/>
        <v/>
      </c>
    </row>
    <row r="235" spans="1:15">
      <c r="A235" s="672"/>
      <c r="B235" s="577"/>
      <c r="C235" s="663"/>
      <c r="D235" s="43"/>
      <c r="E235" s="44"/>
      <c r="F235" s="29"/>
      <c r="G235" s="43">
        <f t="shared" si="28"/>
        <v>2015</v>
      </c>
      <c r="H235" s="43">
        <f t="shared" si="29"/>
        <v>11</v>
      </c>
      <c r="I235" s="43">
        <f t="shared" si="20"/>
        <v>2015</v>
      </c>
      <c r="J235" s="43">
        <f t="shared" si="21"/>
        <v>12</v>
      </c>
      <c r="K235" s="42">
        <v>42319</v>
      </c>
      <c r="L235" s="499">
        <v>42356</v>
      </c>
      <c r="M235" s="669">
        <f t="shared" si="26"/>
        <v>38</v>
      </c>
      <c r="O235" s="26" t="str">
        <f t="shared" si="27"/>
        <v>V</v>
      </c>
    </row>
    <row r="236" spans="1:15">
      <c r="A236" s="672"/>
      <c r="B236" s="577"/>
      <c r="C236" s="663"/>
      <c r="D236" s="43"/>
      <c r="E236" s="44"/>
      <c r="F236" s="29"/>
      <c r="G236" s="43">
        <f t="shared" si="28"/>
        <v>2012</v>
      </c>
      <c r="H236" s="43">
        <f t="shared" si="29"/>
        <v>7</v>
      </c>
      <c r="I236" s="43">
        <f t="shared" ref="I236:I299" si="30">IF(L236="",0,YEAR(K236))</f>
        <v>2012</v>
      </c>
      <c r="J236" s="43">
        <f t="shared" ref="J236:J299" si="31">IF(L236="",0,MONTH(L236))</f>
        <v>12</v>
      </c>
      <c r="K236" s="42">
        <v>41092</v>
      </c>
      <c r="L236" s="499">
        <v>42358</v>
      </c>
      <c r="M236" s="669">
        <f t="shared" si="26"/>
        <v>1267</v>
      </c>
      <c r="O236" s="26" t="str">
        <f t="shared" si="27"/>
        <v/>
      </c>
    </row>
    <row r="237" spans="1:15">
      <c r="A237" s="672"/>
      <c r="B237" s="577"/>
      <c r="C237" s="663"/>
      <c r="D237" s="43"/>
      <c r="E237" s="44"/>
      <c r="F237" s="29"/>
      <c r="G237" s="43">
        <f t="shared" si="28"/>
        <v>2015</v>
      </c>
      <c r="H237" s="43">
        <f t="shared" si="29"/>
        <v>12</v>
      </c>
      <c r="I237" s="43">
        <f t="shared" si="30"/>
        <v>2015</v>
      </c>
      <c r="J237" s="43">
        <f t="shared" si="31"/>
        <v>12</v>
      </c>
      <c r="K237" s="42">
        <v>42347</v>
      </c>
      <c r="L237" s="753">
        <v>42359</v>
      </c>
      <c r="M237" s="669">
        <f t="shared" si="26"/>
        <v>13</v>
      </c>
      <c r="O237" s="26" t="str">
        <f t="shared" si="27"/>
        <v>V</v>
      </c>
    </row>
    <row r="238" spans="1:15">
      <c r="A238" s="672"/>
      <c r="B238" s="577"/>
      <c r="C238" s="663"/>
      <c r="D238" s="43"/>
      <c r="E238" s="44"/>
      <c r="F238" s="29"/>
      <c r="G238" s="43">
        <f t="shared" si="28"/>
        <v>2015</v>
      </c>
      <c r="H238" s="43">
        <f t="shared" si="29"/>
        <v>9</v>
      </c>
      <c r="I238" s="43">
        <f t="shared" si="30"/>
        <v>2015</v>
      </c>
      <c r="J238" s="43">
        <f t="shared" si="31"/>
        <v>12</v>
      </c>
      <c r="K238" s="42">
        <v>42270</v>
      </c>
      <c r="L238" s="753">
        <v>42361</v>
      </c>
      <c r="M238" s="669">
        <f t="shared" si="26"/>
        <v>92</v>
      </c>
      <c r="O238" s="26" t="str">
        <f t="shared" si="27"/>
        <v/>
      </c>
    </row>
    <row r="239" spans="1:15">
      <c r="A239" s="672"/>
      <c r="B239" s="577"/>
      <c r="C239" s="663"/>
      <c r="D239" s="43"/>
      <c r="E239" s="44"/>
      <c r="F239" s="29"/>
      <c r="G239" s="43">
        <f t="shared" si="28"/>
        <v>2015</v>
      </c>
      <c r="H239" s="43">
        <f t="shared" si="29"/>
        <v>12</v>
      </c>
      <c r="I239" s="43">
        <f t="shared" si="30"/>
        <v>2015</v>
      </c>
      <c r="J239" s="43">
        <f t="shared" si="31"/>
        <v>12</v>
      </c>
      <c r="K239" s="42">
        <v>42361</v>
      </c>
      <c r="L239" s="499">
        <v>42364</v>
      </c>
      <c r="M239" s="669">
        <f t="shared" si="26"/>
        <v>4</v>
      </c>
      <c r="O239" s="26" t="str">
        <f t="shared" si="27"/>
        <v>V</v>
      </c>
    </row>
    <row r="240" spans="1:15">
      <c r="A240" s="672"/>
      <c r="B240" s="577"/>
      <c r="C240" s="663"/>
      <c r="D240" s="43"/>
      <c r="E240" s="44"/>
      <c r="F240" s="29"/>
      <c r="G240" s="43">
        <f t="shared" si="28"/>
        <v>2015</v>
      </c>
      <c r="H240" s="43">
        <f t="shared" si="29"/>
        <v>3</v>
      </c>
      <c r="I240" s="43">
        <f t="shared" si="30"/>
        <v>2015</v>
      </c>
      <c r="J240" s="43">
        <f t="shared" si="31"/>
        <v>12</v>
      </c>
      <c r="K240" s="42">
        <v>42080</v>
      </c>
      <c r="L240" s="753">
        <v>42367</v>
      </c>
      <c r="M240" s="669">
        <f t="shared" si="26"/>
        <v>288</v>
      </c>
      <c r="O240" s="26" t="str">
        <f t="shared" si="27"/>
        <v/>
      </c>
    </row>
    <row r="241" spans="1:15">
      <c r="A241" s="672"/>
      <c r="B241" s="577"/>
      <c r="C241" s="663"/>
      <c r="D241" s="43"/>
      <c r="E241" s="44"/>
      <c r="F241" s="29"/>
      <c r="G241" s="43">
        <f t="shared" si="28"/>
        <v>2014</v>
      </c>
      <c r="H241" s="43">
        <f t="shared" si="29"/>
        <v>2</v>
      </c>
      <c r="I241" s="43">
        <f t="shared" si="30"/>
        <v>2014</v>
      </c>
      <c r="J241" s="43">
        <f t="shared" si="31"/>
        <v>12</v>
      </c>
      <c r="K241" s="580">
        <v>41675</v>
      </c>
      <c r="L241" s="499">
        <v>42369</v>
      </c>
      <c r="M241" s="669">
        <f t="shared" si="26"/>
        <v>695</v>
      </c>
      <c r="O241" s="26" t="str">
        <f t="shared" si="27"/>
        <v/>
      </c>
    </row>
    <row r="242" spans="1:15">
      <c r="A242" s="672"/>
      <c r="B242" s="577"/>
      <c r="C242" s="663"/>
      <c r="D242" s="43"/>
      <c r="E242" s="44"/>
      <c r="F242" s="29"/>
      <c r="G242" s="43">
        <f t="shared" si="28"/>
        <v>2015</v>
      </c>
      <c r="H242" s="43">
        <f t="shared" si="29"/>
        <v>4</v>
      </c>
      <c r="I242" s="43">
        <f t="shared" si="30"/>
        <v>2015</v>
      </c>
      <c r="J242" s="43">
        <f t="shared" si="31"/>
        <v>1</v>
      </c>
      <c r="K242" s="42">
        <v>42124</v>
      </c>
      <c r="L242" s="753">
        <v>42373</v>
      </c>
      <c r="M242" s="669">
        <f t="shared" si="26"/>
        <v>250</v>
      </c>
      <c r="O242" s="26" t="str">
        <f t="shared" si="27"/>
        <v/>
      </c>
    </row>
    <row r="243" spans="1:15">
      <c r="A243" s="672"/>
      <c r="B243" s="577"/>
      <c r="C243" s="663"/>
      <c r="D243" s="43"/>
      <c r="E243" s="44"/>
      <c r="F243" s="29"/>
      <c r="G243" s="43">
        <f t="shared" si="28"/>
        <v>2015</v>
      </c>
      <c r="H243" s="43">
        <f t="shared" si="29"/>
        <v>11</v>
      </c>
      <c r="I243" s="43">
        <f t="shared" si="30"/>
        <v>2015</v>
      </c>
      <c r="J243" s="43">
        <f t="shared" si="31"/>
        <v>1</v>
      </c>
      <c r="K243" s="42">
        <v>42333</v>
      </c>
      <c r="L243" s="753">
        <v>42377</v>
      </c>
      <c r="M243" s="669">
        <f t="shared" si="26"/>
        <v>45</v>
      </c>
      <c r="O243" s="26" t="str">
        <f t="shared" si="27"/>
        <v>V</v>
      </c>
    </row>
    <row r="244" spans="1:15">
      <c r="A244" s="672"/>
      <c r="B244" s="577"/>
      <c r="C244" s="663"/>
      <c r="D244" s="43"/>
      <c r="E244" s="44"/>
      <c r="F244" s="29"/>
      <c r="G244" s="43">
        <f t="shared" si="28"/>
        <v>2015</v>
      </c>
      <c r="H244" s="43">
        <f t="shared" si="29"/>
        <v>8</v>
      </c>
      <c r="I244" s="43">
        <f t="shared" si="30"/>
        <v>2015</v>
      </c>
      <c r="J244" s="43">
        <f t="shared" si="31"/>
        <v>1</v>
      </c>
      <c r="K244" s="42">
        <v>42241</v>
      </c>
      <c r="L244" s="753">
        <v>42388</v>
      </c>
      <c r="M244" s="669">
        <f t="shared" si="26"/>
        <v>148</v>
      </c>
      <c r="O244" s="26" t="str">
        <f t="shared" si="27"/>
        <v/>
      </c>
    </row>
    <row r="245" spans="1:15">
      <c r="A245" s="672"/>
      <c r="B245" s="577"/>
      <c r="C245" s="663"/>
      <c r="D245" s="43"/>
      <c r="E245" s="44"/>
      <c r="F245" s="29"/>
      <c r="G245" s="43">
        <f t="shared" si="28"/>
        <v>2014</v>
      </c>
      <c r="H245" s="43">
        <f t="shared" si="29"/>
        <v>11</v>
      </c>
      <c r="I245" s="43">
        <f t="shared" si="30"/>
        <v>2014</v>
      </c>
      <c r="J245" s="43">
        <f t="shared" si="31"/>
        <v>1</v>
      </c>
      <c r="K245" s="42">
        <v>41960</v>
      </c>
      <c r="L245" s="499">
        <v>42384</v>
      </c>
      <c r="M245" s="669">
        <f t="shared" si="26"/>
        <v>425</v>
      </c>
      <c r="O245" s="26" t="str">
        <f t="shared" si="27"/>
        <v/>
      </c>
    </row>
    <row r="246" spans="1:15">
      <c r="A246" s="672"/>
      <c r="B246" s="577"/>
      <c r="C246" s="663"/>
      <c r="D246" s="43"/>
      <c r="E246" s="44"/>
      <c r="F246" s="29"/>
      <c r="G246" s="43">
        <f t="shared" si="28"/>
        <v>2013</v>
      </c>
      <c r="H246" s="43">
        <f t="shared" si="29"/>
        <v>1</v>
      </c>
      <c r="I246" s="43">
        <f t="shared" si="30"/>
        <v>2013</v>
      </c>
      <c r="J246" s="43">
        <f t="shared" si="31"/>
        <v>1</v>
      </c>
      <c r="K246" s="580">
        <v>41303</v>
      </c>
      <c r="L246" s="753">
        <v>42391</v>
      </c>
      <c r="M246" s="669">
        <f t="shared" si="26"/>
        <v>1089</v>
      </c>
      <c r="O246" s="26" t="str">
        <f t="shared" si="27"/>
        <v/>
      </c>
    </row>
    <row r="247" spans="1:15">
      <c r="A247" s="672"/>
      <c r="B247" s="577"/>
      <c r="C247" s="663"/>
      <c r="D247" s="43"/>
      <c r="E247" s="44"/>
      <c r="F247" s="29"/>
      <c r="G247" s="43">
        <f t="shared" si="28"/>
        <v>2016</v>
      </c>
      <c r="H247" s="43">
        <f t="shared" si="29"/>
        <v>2</v>
      </c>
      <c r="I247" s="43">
        <f t="shared" si="30"/>
        <v>2016</v>
      </c>
      <c r="J247" s="43">
        <f t="shared" si="31"/>
        <v>2</v>
      </c>
      <c r="K247" s="42">
        <v>42402</v>
      </c>
      <c r="L247" s="499">
        <v>42405</v>
      </c>
      <c r="M247" s="669">
        <f t="shared" si="26"/>
        <v>4</v>
      </c>
      <c r="O247" s="26" t="str">
        <f t="shared" si="27"/>
        <v>V</v>
      </c>
    </row>
    <row r="248" spans="1:15">
      <c r="A248" s="672"/>
      <c r="B248" s="577"/>
      <c r="C248" s="663"/>
      <c r="D248" s="43"/>
      <c r="E248" s="44"/>
      <c r="F248" s="29"/>
      <c r="G248" s="43">
        <f t="shared" si="28"/>
        <v>2015</v>
      </c>
      <c r="H248" s="43">
        <f t="shared" si="29"/>
        <v>8</v>
      </c>
      <c r="I248" s="43">
        <f t="shared" si="30"/>
        <v>2015</v>
      </c>
      <c r="J248" s="43">
        <f t="shared" si="31"/>
        <v>2</v>
      </c>
      <c r="K248" s="42">
        <v>42220</v>
      </c>
      <c r="L248" s="499">
        <v>42415</v>
      </c>
      <c r="M248" s="669">
        <f t="shared" si="26"/>
        <v>196</v>
      </c>
      <c r="O248" s="26" t="str">
        <f t="shared" si="27"/>
        <v/>
      </c>
    </row>
    <row r="249" spans="1:15">
      <c r="A249" s="672"/>
      <c r="B249" s="577"/>
      <c r="C249" s="663"/>
      <c r="D249" s="43"/>
      <c r="E249" s="44"/>
      <c r="F249" s="29"/>
      <c r="G249" s="43">
        <f t="shared" si="28"/>
        <v>2015</v>
      </c>
      <c r="H249" s="43">
        <f t="shared" si="29"/>
        <v>11</v>
      </c>
      <c r="I249" s="43">
        <f t="shared" si="30"/>
        <v>2015</v>
      </c>
      <c r="J249" s="43">
        <f t="shared" si="31"/>
        <v>2</v>
      </c>
      <c r="K249" s="42">
        <v>42314</v>
      </c>
      <c r="L249" s="753">
        <v>42406</v>
      </c>
      <c r="M249" s="669">
        <f t="shared" si="26"/>
        <v>93</v>
      </c>
      <c r="O249" s="26" t="str">
        <f t="shared" si="27"/>
        <v/>
      </c>
    </row>
    <row r="250" spans="1:15">
      <c r="A250" s="672"/>
      <c r="B250" s="577"/>
      <c r="C250" s="663"/>
      <c r="D250" s="43"/>
      <c r="E250" s="44"/>
      <c r="F250" s="29"/>
      <c r="G250" s="43">
        <f t="shared" si="28"/>
        <v>2015</v>
      </c>
      <c r="H250" s="43">
        <f t="shared" si="29"/>
        <v>8</v>
      </c>
      <c r="I250" s="43">
        <f t="shared" si="30"/>
        <v>2015</v>
      </c>
      <c r="J250" s="43">
        <f t="shared" si="31"/>
        <v>2</v>
      </c>
      <c r="K250" s="42">
        <v>42219</v>
      </c>
      <c r="L250" s="499">
        <v>42423</v>
      </c>
      <c r="M250" s="669">
        <f t="shared" si="26"/>
        <v>205</v>
      </c>
      <c r="O250" s="26" t="str">
        <f t="shared" si="27"/>
        <v/>
      </c>
    </row>
    <row r="251" spans="1:15">
      <c r="A251" s="672"/>
      <c r="B251" s="577"/>
      <c r="C251" s="663"/>
      <c r="D251" s="43"/>
      <c r="E251" s="44"/>
      <c r="F251" s="29"/>
      <c r="G251" s="43">
        <f t="shared" si="28"/>
        <v>2016</v>
      </c>
      <c r="H251" s="43">
        <f t="shared" si="29"/>
        <v>2</v>
      </c>
      <c r="I251" s="43">
        <f t="shared" si="30"/>
        <v>2016</v>
      </c>
      <c r="J251" s="43">
        <f t="shared" si="31"/>
        <v>2</v>
      </c>
      <c r="K251" s="42">
        <v>42422</v>
      </c>
      <c r="L251" s="499">
        <v>42423</v>
      </c>
      <c r="M251" s="669">
        <f t="shared" si="26"/>
        <v>2</v>
      </c>
      <c r="O251" s="26" t="str">
        <f t="shared" si="27"/>
        <v>V</v>
      </c>
    </row>
    <row r="252" spans="1:15">
      <c r="A252" s="672"/>
      <c r="B252" s="577"/>
      <c r="C252" s="663"/>
      <c r="D252" s="43"/>
      <c r="E252" s="44"/>
      <c r="F252" s="29"/>
      <c r="G252" s="43">
        <f t="shared" ref="G252:G315" si="32">IF(K252="",0,YEAR(K252))</f>
        <v>2015</v>
      </c>
      <c r="H252" s="43">
        <f t="shared" ref="H252:H315" si="33">IF(K252="",0,MONTH(K252))</f>
        <v>5</v>
      </c>
      <c r="I252" s="43">
        <f t="shared" si="30"/>
        <v>2015</v>
      </c>
      <c r="J252" s="43">
        <f t="shared" si="31"/>
        <v>2</v>
      </c>
      <c r="K252" s="42">
        <v>42135</v>
      </c>
      <c r="L252" s="499">
        <v>42423</v>
      </c>
      <c r="M252" s="669">
        <f t="shared" ref="M252:M315" si="34">IF(L252="",0,L252-K252+1)</f>
        <v>289</v>
      </c>
      <c r="O252" s="26" t="str">
        <f t="shared" ref="O252:O315" si="35">IF(M252&lt;91,"V","")</f>
        <v/>
      </c>
    </row>
    <row r="253" spans="1:15">
      <c r="A253" s="672"/>
      <c r="B253" s="577"/>
      <c r="C253" s="663"/>
      <c r="D253" s="43"/>
      <c r="E253" s="44"/>
      <c r="F253" s="29"/>
      <c r="G253" s="43">
        <f t="shared" si="32"/>
        <v>2015</v>
      </c>
      <c r="H253" s="43">
        <f t="shared" si="33"/>
        <v>8</v>
      </c>
      <c r="I253" s="43">
        <f t="shared" si="30"/>
        <v>2015</v>
      </c>
      <c r="J253" s="43">
        <f t="shared" si="31"/>
        <v>2</v>
      </c>
      <c r="K253" s="42">
        <v>42219</v>
      </c>
      <c r="L253" s="499">
        <v>42424</v>
      </c>
      <c r="M253" s="669">
        <f t="shared" si="34"/>
        <v>206</v>
      </c>
      <c r="O253" s="26" t="str">
        <f t="shared" si="35"/>
        <v/>
      </c>
    </row>
    <row r="254" spans="1:15">
      <c r="A254" s="672"/>
      <c r="B254" s="577"/>
      <c r="C254" s="663"/>
      <c r="D254" s="43"/>
      <c r="E254" s="44"/>
      <c r="F254" s="29"/>
      <c r="G254" s="43">
        <f t="shared" si="32"/>
        <v>2015</v>
      </c>
      <c r="H254" s="43">
        <f t="shared" si="33"/>
        <v>11</v>
      </c>
      <c r="I254" s="43">
        <f t="shared" si="30"/>
        <v>2015</v>
      </c>
      <c r="J254" s="43">
        <f t="shared" si="31"/>
        <v>2</v>
      </c>
      <c r="K254" s="42">
        <v>42327</v>
      </c>
      <c r="L254" s="499">
        <v>42424</v>
      </c>
      <c r="M254" s="669">
        <f t="shared" si="34"/>
        <v>98</v>
      </c>
      <c r="O254" s="26" t="str">
        <f t="shared" si="35"/>
        <v/>
      </c>
    </row>
    <row r="255" spans="1:15">
      <c r="A255" s="672"/>
      <c r="B255" s="577"/>
      <c r="C255" s="663"/>
      <c r="D255" s="43"/>
      <c r="E255" s="44"/>
      <c r="F255" s="29"/>
      <c r="G255" s="43">
        <f t="shared" si="32"/>
        <v>2016</v>
      </c>
      <c r="H255" s="43">
        <f t="shared" si="33"/>
        <v>2</v>
      </c>
      <c r="I255" s="43">
        <f t="shared" si="30"/>
        <v>2016</v>
      </c>
      <c r="J255" s="43">
        <f t="shared" si="31"/>
        <v>3</v>
      </c>
      <c r="K255" s="42">
        <v>42415</v>
      </c>
      <c r="L255" s="499">
        <v>42434</v>
      </c>
      <c r="M255" s="669">
        <f t="shared" si="34"/>
        <v>20</v>
      </c>
      <c r="O255" s="26" t="str">
        <f t="shared" si="35"/>
        <v>V</v>
      </c>
    </row>
    <row r="256" spans="1:15">
      <c r="A256" s="672"/>
      <c r="B256" s="577"/>
      <c r="C256" s="663"/>
      <c r="D256" s="43"/>
      <c r="E256" s="44"/>
      <c r="F256" s="29"/>
      <c r="G256" s="43">
        <f t="shared" si="32"/>
        <v>2015</v>
      </c>
      <c r="H256" s="43">
        <f t="shared" si="33"/>
        <v>8</v>
      </c>
      <c r="I256" s="43">
        <f t="shared" si="30"/>
        <v>2015</v>
      </c>
      <c r="J256" s="43">
        <f t="shared" si="31"/>
        <v>3</v>
      </c>
      <c r="K256" s="42">
        <v>42222</v>
      </c>
      <c r="L256" s="499">
        <v>42433</v>
      </c>
      <c r="M256" s="669">
        <f t="shared" si="34"/>
        <v>212</v>
      </c>
      <c r="O256" s="26" t="str">
        <f t="shared" si="35"/>
        <v/>
      </c>
    </row>
    <row r="257" spans="1:15">
      <c r="A257" s="672"/>
      <c r="B257" s="577"/>
      <c r="C257" s="663"/>
      <c r="D257" s="43"/>
      <c r="E257" s="44"/>
      <c r="F257" s="29"/>
      <c r="G257" s="43">
        <f t="shared" si="32"/>
        <v>2015</v>
      </c>
      <c r="H257" s="43">
        <f t="shared" si="33"/>
        <v>12</v>
      </c>
      <c r="I257" s="43">
        <f t="shared" si="30"/>
        <v>2015</v>
      </c>
      <c r="J257" s="43">
        <f t="shared" si="31"/>
        <v>3</v>
      </c>
      <c r="K257" s="42">
        <v>42341</v>
      </c>
      <c r="L257" s="499">
        <v>42433</v>
      </c>
      <c r="M257" s="669">
        <f t="shared" si="34"/>
        <v>93</v>
      </c>
      <c r="O257" s="26" t="str">
        <f t="shared" si="35"/>
        <v/>
      </c>
    </row>
    <row r="258" spans="1:15">
      <c r="A258" s="672"/>
      <c r="B258" s="577"/>
      <c r="C258" s="663"/>
      <c r="D258" s="43"/>
      <c r="E258" s="44"/>
      <c r="F258" s="29"/>
      <c r="G258" s="43">
        <f t="shared" si="32"/>
        <v>0</v>
      </c>
      <c r="H258" s="43">
        <f t="shared" si="33"/>
        <v>0</v>
      </c>
      <c r="I258" s="43">
        <f t="shared" si="30"/>
        <v>0</v>
      </c>
      <c r="J258" s="43">
        <f t="shared" si="31"/>
        <v>0</v>
      </c>
      <c r="K258" s="577"/>
      <c r="L258" s="577"/>
      <c r="M258" s="669">
        <f t="shared" si="34"/>
        <v>0</v>
      </c>
      <c r="O258" s="26" t="str">
        <f t="shared" si="35"/>
        <v>V</v>
      </c>
    </row>
    <row r="259" spans="1:15">
      <c r="A259" s="672"/>
      <c r="B259" s="577"/>
      <c r="C259" s="663"/>
      <c r="D259" s="43"/>
      <c r="E259" s="44"/>
      <c r="F259" s="29"/>
      <c r="G259" s="43">
        <f t="shared" si="32"/>
        <v>0</v>
      </c>
      <c r="H259" s="43">
        <f t="shared" si="33"/>
        <v>0</v>
      </c>
      <c r="I259" s="43">
        <f t="shared" si="30"/>
        <v>0</v>
      </c>
      <c r="J259" s="43">
        <f t="shared" si="31"/>
        <v>0</v>
      </c>
      <c r="K259" s="577"/>
      <c r="L259" s="577"/>
      <c r="M259" s="669">
        <f t="shared" si="34"/>
        <v>0</v>
      </c>
      <c r="O259" s="26" t="str">
        <f t="shared" si="35"/>
        <v>V</v>
      </c>
    </row>
    <row r="260" spans="1:15">
      <c r="A260" s="672"/>
      <c r="B260" s="577"/>
      <c r="C260" s="663"/>
      <c r="D260" s="43"/>
      <c r="E260" s="44"/>
      <c r="F260" s="29"/>
      <c r="G260" s="43">
        <f t="shared" si="32"/>
        <v>0</v>
      </c>
      <c r="H260" s="43">
        <f t="shared" si="33"/>
        <v>0</v>
      </c>
      <c r="I260" s="43">
        <f t="shared" si="30"/>
        <v>0</v>
      </c>
      <c r="J260" s="43">
        <f t="shared" si="31"/>
        <v>0</v>
      </c>
      <c r="K260" s="577"/>
      <c r="L260" s="577"/>
      <c r="M260" s="669">
        <f t="shared" si="34"/>
        <v>0</v>
      </c>
      <c r="O260" s="26" t="str">
        <f t="shared" si="35"/>
        <v>V</v>
      </c>
    </row>
    <row r="261" spans="1:15">
      <c r="A261" s="672"/>
      <c r="B261" s="577"/>
      <c r="C261" s="663"/>
      <c r="D261" s="43"/>
      <c r="E261" s="44"/>
      <c r="F261" s="29"/>
      <c r="G261" s="43">
        <f t="shared" si="32"/>
        <v>0</v>
      </c>
      <c r="H261" s="43">
        <f t="shared" si="33"/>
        <v>0</v>
      </c>
      <c r="I261" s="43">
        <f t="shared" si="30"/>
        <v>0</v>
      </c>
      <c r="J261" s="43">
        <f t="shared" si="31"/>
        <v>0</v>
      </c>
      <c r="K261" s="577"/>
      <c r="L261" s="577"/>
      <c r="M261" s="669">
        <f t="shared" si="34"/>
        <v>0</v>
      </c>
      <c r="O261" s="26" t="str">
        <f t="shared" si="35"/>
        <v>V</v>
      </c>
    </row>
    <row r="262" spans="1:15">
      <c r="A262" s="672"/>
      <c r="B262" s="577"/>
      <c r="C262" s="663"/>
      <c r="D262" s="43"/>
      <c r="E262" s="44"/>
      <c r="F262" s="29"/>
      <c r="G262" s="43">
        <f t="shared" si="32"/>
        <v>0</v>
      </c>
      <c r="H262" s="43">
        <f t="shared" si="33"/>
        <v>0</v>
      </c>
      <c r="I262" s="43">
        <f t="shared" si="30"/>
        <v>0</v>
      </c>
      <c r="J262" s="43">
        <f t="shared" si="31"/>
        <v>0</v>
      </c>
      <c r="K262" s="577"/>
      <c r="L262" s="577"/>
      <c r="M262" s="669">
        <f t="shared" si="34"/>
        <v>0</v>
      </c>
      <c r="O262" s="26" t="str">
        <f t="shared" si="35"/>
        <v>V</v>
      </c>
    </row>
    <row r="263" spans="1:15">
      <c r="A263" s="672"/>
      <c r="B263" s="577"/>
      <c r="C263" s="663"/>
      <c r="D263" s="43"/>
      <c r="E263" s="44"/>
      <c r="F263" s="29"/>
      <c r="G263" s="43">
        <f t="shared" si="32"/>
        <v>0</v>
      </c>
      <c r="H263" s="43">
        <f t="shared" si="33"/>
        <v>0</v>
      </c>
      <c r="I263" s="43">
        <f t="shared" si="30"/>
        <v>0</v>
      </c>
      <c r="J263" s="43">
        <f t="shared" si="31"/>
        <v>0</v>
      </c>
      <c r="K263" s="577"/>
      <c r="L263" s="577"/>
      <c r="M263" s="669">
        <f t="shared" si="34"/>
        <v>0</v>
      </c>
      <c r="O263" s="26" t="str">
        <f t="shared" si="35"/>
        <v>V</v>
      </c>
    </row>
    <row r="264" spans="1:15">
      <c r="A264" s="672"/>
      <c r="B264" s="577"/>
      <c r="C264" s="663"/>
      <c r="D264" s="43"/>
      <c r="E264" s="44"/>
      <c r="F264" s="29"/>
      <c r="G264" s="43">
        <f t="shared" si="32"/>
        <v>0</v>
      </c>
      <c r="H264" s="43">
        <f t="shared" si="33"/>
        <v>0</v>
      </c>
      <c r="I264" s="43">
        <f t="shared" si="30"/>
        <v>0</v>
      </c>
      <c r="J264" s="43">
        <f t="shared" si="31"/>
        <v>0</v>
      </c>
      <c r="K264" s="577"/>
      <c r="L264" s="577"/>
      <c r="M264" s="669">
        <f t="shared" si="34"/>
        <v>0</v>
      </c>
      <c r="O264" s="26" t="str">
        <f t="shared" si="35"/>
        <v>V</v>
      </c>
    </row>
    <row r="265" spans="1:15">
      <c r="A265" s="672"/>
      <c r="B265" s="577"/>
      <c r="C265" s="663"/>
      <c r="D265" s="43"/>
      <c r="E265" s="44"/>
      <c r="F265" s="29"/>
      <c r="G265" s="43">
        <f t="shared" si="32"/>
        <v>0</v>
      </c>
      <c r="H265" s="43">
        <f t="shared" si="33"/>
        <v>0</v>
      </c>
      <c r="I265" s="43">
        <f t="shared" si="30"/>
        <v>0</v>
      </c>
      <c r="J265" s="43">
        <f t="shared" si="31"/>
        <v>0</v>
      </c>
      <c r="K265" s="577"/>
      <c r="L265" s="577"/>
      <c r="M265" s="669">
        <f t="shared" si="34"/>
        <v>0</v>
      </c>
      <c r="O265" s="26" t="str">
        <f t="shared" si="35"/>
        <v>V</v>
      </c>
    </row>
    <row r="266" spans="1:15">
      <c r="A266" s="672"/>
      <c r="B266" s="577"/>
      <c r="C266" s="663"/>
      <c r="D266" s="43"/>
      <c r="E266" s="44"/>
      <c r="F266" s="29"/>
      <c r="G266" s="43">
        <f t="shared" si="32"/>
        <v>0</v>
      </c>
      <c r="H266" s="43">
        <f t="shared" si="33"/>
        <v>0</v>
      </c>
      <c r="I266" s="43">
        <f t="shared" si="30"/>
        <v>0</v>
      </c>
      <c r="J266" s="43">
        <f t="shared" si="31"/>
        <v>0</v>
      </c>
      <c r="K266" s="577"/>
      <c r="L266" s="577"/>
      <c r="M266" s="669">
        <f t="shared" si="34"/>
        <v>0</v>
      </c>
      <c r="O266" s="26" t="str">
        <f t="shared" si="35"/>
        <v>V</v>
      </c>
    </row>
    <row r="267" spans="1:15">
      <c r="A267" s="672"/>
      <c r="B267" s="577"/>
      <c r="C267" s="663"/>
      <c r="D267" s="43"/>
      <c r="E267" s="44"/>
      <c r="F267" s="29"/>
      <c r="G267" s="43">
        <f t="shared" si="32"/>
        <v>0</v>
      </c>
      <c r="H267" s="43">
        <f t="shared" si="33"/>
        <v>0</v>
      </c>
      <c r="I267" s="43">
        <f t="shared" si="30"/>
        <v>0</v>
      </c>
      <c r="J267" s="43">
        <f t="shared" si="31"/>
        <v>0</v>
      </c>
      <c r="K267" s="577"/>
      <c r="L267" s="577"/>
      <c r="M267" s="669">
        <f t="shared" si="34"/>
        <v>0</v>
      </c>
      <c r="O267" s="26" t="str">
        <f t="shared" si="35"/>
        <v>V</v>
      </c>
    </row>
    <row r="268" spans="1:15">
      <c r="A268" s="672"/>
      <c r="B268" s="577"/>
      <c r="C268" s="663"/>
      <c r="D268" s="43"/>
      <c r="E268" s="44"/>
      <c r="F268" s="29"/>
      <c r="G268" s="43">
        <f t="shared" si="32"/>
        <v>0</v>
      </c>
      <c r="H268" s="43">
        <f t="shared" si="33"/>
        <v>0</v>
      </c>
      <c r="I268" s="43">
        <f t="shared" si="30"/>
        <v>0</v>
      </c>
      <c r="J268" s="43">
        <f t="shared" si="31"/>
        <v>0</v>
      </c>
      <c r="K268" s="577"/>
      <c r="L268" s="577"/>
      <c r="M268" s="669">
        <f t="shared" si="34"/>
        <v>0</v>
      </c>
      <c r="O268" s="26" t="str">
        <f t="shared" si="35"/>
        <v>V</v>
      </c>
    </row>
    <row r="269" spans="1:15">
      <c r="A269" s="672"/>
      <c r="B269" s="577"/>
      <c r="C269" s="663"/>
      <c r="D269" s="43"/>
      <c r="E269" s="44"/>
      <c r="F269" s="29"/>
      <c r="G269" s="43">
        <f t="shared" si="32"/>
        <v>0</v>
      </c>
      <c r="H269" s="43">
        <f t="shared" si="33"/>
        <v>0</v>
      </c>
      <c r="I269" s="43">
        <f t="shared" si="30"/>
        <v>0</v>
      </c>
      <c r="J269" s="43">
        <f t="shared" si="31"/>
        <v>0</v>
      </c>
      <c r="K269" s="577"/>
      <c r="L269" s="577"/>
      <c r="M269" s="669">
        <f t="shared" si="34"/>
        <v>0</v>
      </c>
      <c r="O269" s="26" t="str">
        <f t="shared" si="35"/>
        <v>V</v>
      </c>
    </row>
    <row r="270" spans="1:15">
      <c r="A270" s="672"/>
      <c r="B270" s="577"/>
      <c r="C270" s="663"/>
      <c r="D270" s="43"/>
      <c r="E270" s="44"/>
      <c r="F270" s="29"/>
      <c r="G270" s="43">
        <f t="shared" si="32"/>
        <v>0</v>
      </c>
      <c r="H270" s="43">
        <f t="shared" si="33"/>
        <v>0</v>
      </c>
      <c r="I270" s="43">
        <f t="shared" si="30"/>
        <v>0</v>
      </c>
      <c r="J270" s="43">
        <f t="shared" si="31"/>
        <v>0</v>
      </c>
      <c r="K270" s="577"/>
      <c r="L270" s="577"/>
      <c r="M270" s="669">
        <f t="shared" si="34"/>
        <v>0</v>
      </c>
      <c r="O270" s="26" t="str">
        <f t="shared" si="35"/>
        <v>V</v>
      </c>
    </row>
    <row r="271" spans="1:15">
      <c r="A271" s="672"/>
      <c r="B271" s="577"/>
      <c r="C271" s="663"/>
      <c r="D271" s="43"/>
      <c r="E271" s="44"/>
      <c r="F271" s="29"/>
      <c r="G271" s="43">
        <f t="shared" si="32"/>
        <v>0</v>
      </c>
      <c r="H271" s="43">
        <f t="shared" si="33"/>
        <v>0</v>
      </c>
      <c r="I271" s="43">
        <f t="shared" si="30"/>
        <v>0</v>
      </c>
      <c r="J271" s="43">
        <f t="shared" si="31"/>
        <v>0</v>
      </c>
      <c r="K271" s="577"/>
      <c r="L271" s="577"/>
      <c r="M271" s="669">
        <f t="shared" si="34"/>
        <v>0</v>
      </c>
      <c r="O271" s="26" t="str">
        <f t="shared" si="35"/>
        <v>V</v>
      </c>
    </row>
    <row r="272" spans="1:15">
      <c r="A272" s="672"/>
      <c r="B272" s="577"/>
      <c r="C272" s="663"/>
      <c r="D272" s="43"/>
      <c r="E272" s="44"/>
      <c r="F272" s="29"/>
      <c r="G272" s="43">
        <f t="shared" si="32"/>
        <v>0</v>
      </c>
      <c r="H272" s="43">
        <f t="shared" si="33"/>
        <v>0</v>
      </c>
      <c r="I272" s="43">
        <f t="shared" si="30"/>
        <v>0</v>
      </c>
      <c r="J272" s="43">
        <f t="shared" si="31"/>
        <v>0</v>
      </c>
      <c r="K272" s="577"/>
      <c r="L272" s="577"/>
      <c r="M272" s="669">
        <f t="shared" si="34"/>
        <v>0</v>
      </c>
      <c r="O272" s="26" t="str">
        <f t="shared" si="35"/>
        <v>V</v>
      </c>
    </row>
    <row r="273" spans="1:15">
      <c r="A273" s="672"/>
      <c r="B273" s="577"/>
      <c r="C273" s="663"/>
      <c r="D273" s="43"/>
      <c r="E273" s="44"/>
      <c r="F273" s="29"/>
      <c r="G273" s="43">
        <f t="shared" si="32"/>
        <v>0</v>
      </c>
      <c r="H273" s="43">
        <f t="shared" si="33"/>
        <v>0</v>
      </c>
      <c r="I273" s="43">
        <f t="shared" si="30"/>
        <v>0</v>
      </c>
      <c r="J273" s="43">
        <f t="shared" si="31"/>
        <v>0</v>
      </c>
      <c r="K273" s="577"/>
      <c r="L273" s="577"/>
      <c r="M273" s="669">
        <f t="shared" si="34"/>
        <v>0</v>
      </c>
      <c r="O273" s="26" t="str">
        <f t="shared" si="35"/>
        <v>V</v>
      </c>
    </row>
    <row r="274" spans="1:15">
      <c r="A274" s="672"/>
      <c r="B274" s="577"/>
      <c r="C274" s="663"/>
      <c r="D274" s="43"/>
      <c r="E274" s="44"/>
      <c r="F274" s="29"/>
      <c r="G274" s="43">
        <f t="shared" si="32"/>
        <v>0</v>
      </c>
      <c r="H274" s="43">
        <f t="shared" si="33"/>
        <v>0</v>
      </c>
      <c r="I274" s="43">
        <f t="shared" si="30"/>
        <v>0</v>
      </c>
      <c r="J274" s="43">
        <f t="shared" si="31"/>
        <v>0</v>
      </c>
      <c r="K274" s="577"/>
      <c r="L274" s="577"/>
      <c r="M274" s="669">
        <f t="shared" si="34"/>
        <v>0</v>
      </c>
      <c r="O274" s="26" t="str">
        <f t="shared" si="35"/>
        <v>V</v>
      </c>
    </row>
    <row r="275" spans="1:15">
      <c r="A275" s="672"/>
      <c r="B275" s="577"/>
      <c r="C275" s="663"/>
      <c r="D275" s="43"/>
      <c r="E275" s="44"/>
      <c r="F275" s="29"/>
      <c r="G275" s="43">
        <f t="shared" si="32"/>
        <v>0</v>
      </c>
      <c r="H275" s="43">
        <f t="shared" si="33"/>
        <v>0</v>
      </c>
      <c r="I275" s="43">
        <f t="shared" si="30"/>
        <v>0</v>
      </c>
      <c r="J275" s="43">
        <f t="shared" si="31"/>
        <v>0</v>
      </c>
      <c r="K275" s="577"/>
      <c r="L275" s="577"/>
      <c r="M275" s="669">
        <f t="shared" si="34"/>
        <v>0</v>
      </c>
      <c r="O275" s="26" t="str">
        <f t="shared" si="35"/>
        <v>V</v>
      </c>
    </row>
    <row r="276" spans="1:15">
      <c r="A276" s="672"/>
      <c r="B276" s="577"/>
      <c r="C276" s="663"/>
      <c r="D276" s="43"/>
      <c r="E276" s="44"/>
      <c r="F276" s="29"/>
      <c r="G276" s="43">
        <f t="shared" si="32"/>
        <v>0</v>
      </c>
      <c r="H276" s="43">
        <f t="shared" si="33"/>
        <v>0</v>
      </c>
      <c r="I276" s="43">
        <f t="shared" si="30"/>
        <v>0</v>
      </c>
      <c r="J276" s="43">
        <f t="shared" si="31"/>
        <v>0</v>
      </c>
      <c r="K276" s="577"/>
      <c r="L276" s="577"/>
      <c r="M276" s="669">
        <f t="shared" si="34"/>
        <v>0</v>
      </c>
      <c r="O276" s="26" t="str">
        <f t="shared" si="35"/>
        <v>V</v>
      </c>
    </row>
    <row r="277" spans="1:15">
      <c r="A277" s="672"/>
      <c r="B277" s="577"/>
      <c r="C277" s="663"/>
      <c r="D277" s="43"/>
      <c r="E277" s="44"/>
      <c r="F277" s="29"/>
      <c r="G277" s="43">
        <f t="shared" si="32"/>
        <v>0</v>
      </c>
      <c r="H277" s="43">
        <f t="shared" si="33"/>
        <v>0</v>
      </c>
      <c r="I277" s="43">
        <f t="shared" si="30"/>
        <v>0</v>
      </c>
      <c r="J277" s="43">
        <f t="shared" si="31"/>
        <v>0</v>
      </c>
      <c r="K277" s="577"/>
      <c r="L277" s="577"/>
      <c r="M277" s="669">
        <f t="shared" si="34"/>
        <v>0</v>
      </c>
      <c r="O277" s="26" t="str">
        <f t="shared" si="35"/>
        <v>V</v>
      </c>
    </row>
    <row r="278" spans="1:15">
      <c r="A278" s="672"/>
      <c r="B278" s="577"/>
      <c r="C278" s="663"/>
      <c r="D278" s="43"/>
      <c r="E278" s="44"/>
      <c r="F278" s="29"/>
      <c r="G278" s="43">
        <f t="shared" si="32"/>
        <v>0</v>
      </c>
      <c r="H278" s="43">
        <f t="shared" si="33"/>
        <v>0</v>
      </c>
      <c r="I278" s="43">
        <f t="shared" si="30"/>
        <v>0</v>
      </c>
      <c r="J278" s="43">
        <f t="shared" si="31"/>
        <v>0</v>
      </c>
      <c r="K278" s="577"/>
      <c r="L278" s="577"/>
      <c r="M278" s="669">
        <f t="shared" si="34"/>
        <v>0</v>
      </c>
      <c r="O278" s="26" t="str">
        <f t="shared" si="35"/>
        <v>V</v>
      </c>
    </row>
    <row r="279" spans="1:15">
      <c r="A279" s="672"/>
      <c r="B279" s="577"/>
      <c r="C279" s="663"/>
      <c r="D279" s="43"/>
      <c r="E279" s="44"/>
      <c r="F279" s="29"/>
      <c r="G279" s="43">
        <f t="shared" si="32"/>
        <v>0</v>
      </c>
      <c r="H279" s="43">
        <f t="shared" si="33"/>
        <v>0</v>
      </c>
      <c r="I279" s="43">
        <f t="shared" si="30"/>
        <v>0</v>
      </c>
      <c r="J279" s="43">
        <f t="shared" si="31"/>
        <v>0</v>
      </c>
      <c r="K279" s="577"/>
      <c r="L279" s="577"/>
      <c r="M279" s="669">
        <f t="shared" si="34"/>
        <v>0</v>
      </c>
      <c r="O279" s="26" t="str">
        <f t="shared" si="35"/>
        <v>V</v>
      </c>
    </row>
    <row r="280" spans="1:15">
      <c r="A280" s="672"/>
      <c r="B280" s="577"/>
      <c r="C280" s="663"/>
      <c r="D280" s="43"/>
      <c r="E280" s="44"/>
      <c r="F280" s="29"/>
      <c r="G280" s="43">
        <f t="shared" si="32"/>
        <v>0</v>
      </c>
      <c r="H280" s="43">
        <f t="shared" si="33"/>
        <v>0</v>
      </c>
      <c r="I280" s="43">
        <f t="shared" si="30"/>
        <v>0</v>
      </c>
      <c r="J280" s="43">
        <f t="shared" si="31"/>
        <v>0</v>
      </c>
      <c r="K280" s="577"/>
      <c r="L280" s="577"/>
      <c r="M280" s="669">
        <f t="shared" si="34"/>
        <v>0</v>
      </c>
      <c r="O280" s="26" t="str">
        <f t="shared" si="35"/>
        <v>V</v>
      </c>
    </row>
    <row r="281" spans="1:15">
      <c r="A281" s="672"/>
      <c r="B281" s="577"/>
      <c r="C281" s="663"/>
      <c r="D281" s="43"/>
      <c r="E281" s="44"/>
      <c r="F281" s="29"/>
      <c r="G281" s="43">
        <f t="shared" si="32"/>
        <v>0</v>
      </c>
      <c r="H281" s="43">
        <f t="shared" si="33"/>
        <v>0</v>
      </c>
      <c r="I281" s="43">
        <f t="shared" si="30"/>
        <v>0</v>
      </c>
      <c r="J281" s="43">
        <f t="shared" si="31"/>
        <v>0</v>
      </c>
      <c r="K281" s="577"/>
      <c r="L281" s="577"/>
      <c r="M281" s="669">
        <f t="shared" si="34"/>
        <v>0</v>
      </c>
      <c r="O281" s="26" t="str">
        <f t="shared" si="35"/>
        <v>V</v>
      </c>
    </row>
    <row r="282" spans="1:15">
      <c r="A282" s="672"/>
      <c r="B282" s="577"/>
      <c r="C282" s="663"/>
      <c r="D282" s="43"/>
      <c r="E282" s="44"/>
      <c r="F282" s="29"/>
      <c r="G282" s="43">
        <f t="shared" si="32"/>
        <v>0</v>
      </c>
      <c r="H282" s="43">
        <f t="shared" si="33"/>
        <v>0</v>
      </c>
      <c r="I282" s="43">
        <f t="shared" si="30"/>
        <v>0</v>
      </c>
      <c r="J282" s="43">
        <f t="shared" si="31"/>
        <v>0</v>
      </c>
      <c r="K282" s="577"/>
      <c r="L282" s="577"/>
      <c r="M282" s="669">
        <f t="shared" si="34"/>
        <v>0</v>
      </c>
      <c r="O282" s="26" t="str">
        <f t="shared" si="35"/>
        <v>V</v>
      </c>
    </row>
    <row r="283" spans="1:15">
      <c r="A283" s="672"/>
      <c r="B283" s="577"/>
      <c r="C283" s="663"/>
      <c r="D283" s="43"/>
      <c r="E283" s="44"/>
      <c r="F283" s="29"/>
      <c r="G283" s="43">
        <f t="shared" si="32"/>
        <v>0</v>
      </c>
      <c r="H283" s="43">
        <f t="shared" si="33"/>
        <v>0</v>
      </c>
      <c r="I283" s="43">
        <f t="shared" si="30"/>
        <v>0</v>
      </c>
      <c r="J283" s="43">
        <f t="shared" si="31"/>
        <v>0</v>
      </c>
      <c r="K283" s="577"/>
      <c r="L283" s="577"/>
      <c r="M283" s="669">
        <f t="shared" si="34"/>
        <v>0</v>
      </c>
      <c r="O283" s="26" t="str">
        <f t="shared" si="35"/>
        <v>V</v>
      </c>
    </row>
    <row r="284" spans="1:15">
      <c r="A284" s="672"/>
      <c r="B284" s="577"/>
      <c r="C284" s="663"/>
      <c r="D284" s="43"/>
      <c r="E284" s="44"/>
      <c r="F284" s="29"/>
      <c r="G284" s="43">
        <f t="shared" si="32"/>
        <v>0</v>
      </c>
      <c r="H284" s="43">
        <f t="shared" si="33"/>
        <v>0</v>
      </c>
      <c r="I284" s="43">
        <f t="shared" si="30"/>
        <v>0</v>
      </c>
      <c r="J284" s="43">
        <f t="shared" si="31"/>
        <v>0</v>
      </c>
      <c r="K284" s="577"/>
      <c r="L284" s="577"/>
      <c r="M284" s="669">
        <f t="shared" si="34"/>
        <v>0</v>
      </c>
      <c r="O284" s="26" t="str">
        <f t="shared" si="35"/>
        <v>V</v>
      </c>
    </row>
    <row r="285" spans="1:15">
      <c r="A285" s="672"/>
      <c r="B285" s="577"/>
      <c r="C285" s="663"/>
      <c r="D285" s="43"/>
      <c r="E285" s="44"/>
      <c r="F285" s="29"/>
      <c r="G285" s="43">
        <f t="shared" si="32"/>
        <v>0</v>
      </c>
      <c r="H285" s="43">
        <f t="shared" si="33"/>
        <v>0</v>
      </c>
      <c r="I285" s="43">
        <f t="shared" si="30"/>
        <v>0</v>
      </c>
      <c r="J285" s="43">
        <f t="shared" si="31"/>
        <v>0</v>
      </c>
      <c r="K285" s="577"/>
      <c r="L285" s="577"/>
      <c r="M285" s="669">
        <f t="shared" si="34"/>
        <v>0</v>
      </c>
      <c r="O285" s="26" t="str">
        <f t="shared" si="35"/>
        <v>V</v>
      </c>
    </row>
    <row r="286" spans="1:15">
      <c r="A286" s="672"/>
      <c r="B286" s="577"/>
      <c r="C286" s="663"/>
      <c r="D286" s="43"/>
      <c r="E286" s="44"/>
      <c r="F286" s="29"/>
      <c r="G286" s="43">
        <f t="shared" si="32"/>
        <v>0</v>
      </c>
      <c r="H286" s="43">
        <f t="shared" si="33"/>
        <v>0</v>
      </c>
      <c r="I286" s="43">
        <f t="shared" si="30"/>
        <v>0</v>
      </c>
      <c r="J286" s="43">
        <f t="shared" si="31"/>
        <v>0</v>
      </c>
      <c r="K286" s="577"/>
      <c r="L286" s="577"/>
      <c r="M286" s="669">
        <f t="shared" si="34"/>
        <v>0</v>
      </c>
      <c r="O286" s="26" t="str">
        <f t="shared" si="35"/>
        <v>V</v>
      </c>
    </row>
    <row r="287" spans="1:15">
      <c r="A287" s="672"/>
      <c r="B287" s="577"/>
      <c r="C287" s="663"/>
      <c r="D287" s="43"/>
      <c r="E287" s="44"/>
      <c r="F287" s="29"/>
      <c r="G287" s="43">
        <f t="shared" si="32"/>
        <v>0</v>
      </c>
      <c r="H287" s="43">
        <f t="shared" si="33"/>
        <v>0</v>
      </c>
      <c r="I287" s="43">
        <f t="shared" si="30"/>
        <v>0</v>
      </c>
      <c r="J287" s="43">
        <f t="shared" si="31"/>
        <v>0</v>
      </c>
      <c r="K287" s="577"/>
      <c r="L287" s="577"/>
      <c r="M287" s="669">
        <f t="shared" si="34"/>
        <v>0</v>
      </c>
      <c r="O287" s="26" t="str">
        <f t="shared" si="35"/>
        <v>V</v>
      </c>
    </row>
    <row r="288" spans="1:15">
      <c r="A288" s="672"/>
      <c r="B288" s="577"/>
      <c r="C288" s="663"/>
      <c r="D288" s="43"/>
      <c r="E288" s="44"/>
      <c r="F288" s="29"/>
      <c r="G288" s="43">
        <f t="shared" si="32"/>
        <v>0</v>
      </c>
      <c r="H288" s="43">
        <f t="shared" si="33"/>
        <v>0</v>
      </c>
      <c r="I288" s="43">
        <f t="shared" si="30"/>
        <v>0</v>
      </c>
      <c r="J288" s="43">
        <f t="shared" si="31"/>
        <v>0</v>
      </c>
      <c r="K288" s="577"/>
      <c r="L288" s="577"/>
      <c r="M288" s="669">
        <f t="shared" si="34"/>
        <v>0</v>
      </c>
      <c r="O288" s="26" t="str">
        <f t="shared" si="35"/>
        <v>V</v>
      </c>
    </row>
    <row r="289" spans="1:15">
      <c r="A289" s="672"/>
      <c r="B289" s="577"/>
      <c r="C289" s="663"/>
      <c r="D289" s="43"/>
      <c r="E289" s="44"/>
      <c r="F289" s="29"/>
      <c r="G289" s="43">
        <f t="shared" si="32"/>
        <v>0</v>
      </c>
      <c r="H289" s="43">
        <f t="shared" si="33"/>
        <v>0</v>
      </c>
      <c r="I289" s="43">
        <f t="shared" si="30"/>
        <v>0</v>
      </c>
      <c r="J289" s="43">
        <f t="shared" si="31"/>
        <v>0</v>
      </c>
      <c r="K289" s="577"/>
      <c r="L289" s="577"/>
      <c r="M289" s="669">
        <f t="shared" si="34"/>
        <v>0</v>
      </c>
      <c r="O289" s="26" t="str">
        <f t="shared" si="35"/>
        <v>V</v>
      </c>
    </row>
    <row r="290" spans="1:15">
      <c r="A290" s="672"/>
      <c r="B290" s="577"/>
      <c r="C290" s="663"/>
      <c r="D290" s="43"/>
      <c r="E290" s="44"/>
      <c r="F290" s="29"/>
      <c r="G290" s="43">
        <f t="shared" si="32"/>
        <v>0</v>
      </c>
      <c r="H290" s="43">
        <f t="shared" si="33"/>
        <v>0</v>
      </c>
      <c r="I290" s="43">
        <f t="shared" si="30"/>
        <v>0</v>
      </c>
      <c r="J290" s="43">
        <f t="shared" si="31"/>
        <v>0</v>
      </c>
      <c r="K290" s="577"/>
      <c r="L290" s="577"/>
      <c r="M290" s="669">
        <f t="shared" si="34"/>
        <v>0</v>
      </c>
      <c r="O290" s="26" t="str">
        <f t="shared" si="35"/>
        <v>V</v>
      </c>
    </row>
    <row r="291" spans="1:15">
      <c r="A291" s="672"/>
      <c r="B291" s="577"/>
      <c r="C291" s="663"/>
      <c r="D291" s="43"/>
      <c r="E291" s="44"/>
      <c r="F291" s="29"/>
      <c r="G291" s="43">
        <f t="shared" si="32"/>
        <v>0</v>
      </c>
      <c r="H291" s="43">
        <f t="shared" si="33"/>
        <v>0</v>
      </c>
      <c r="I291" s="43">
        <f t="shared" si="30"/>
        <v>0</v>
      </c>
      <c r="J291" s="43">
        <f t="shared" si="31"/>
        <v>0</v>
      </c>
      <c r="K291" s="577"/>
      <c r="L291" s="577"/>
      <c r="M291" s="669">
        <f t="shared" si="34"/>
        <v>0</v>
      </c>
      <c r="O291" s="26" t="str">
        <f t="shared" si="35"/>
        <v>V</v>
      </c>
    </row>
    <row r="292" spans="1:15">
      <c r="A292" s="672"/>
      <c r="B292" s="577"/>
      <c r="C292" s="663"/>
      <c r="D292" s="43"/>
      <c r="E292" s="44"/>
      <c r="F292" s="29"/>
      <c r="G292" s="43">
        <f t="shared" si="32"/>
        <v>0</v>
      </c>
      <c r="H292" s="43">
        <f t="shared" si="33"/>
        <v>0</v>
      </c>
      <c r="I292" s="43">
        <f t="shared" si="30"/>
        <v>0</v>
      </c>
      <c r="J292" s="43">
        <f t="shared" si="31"/>
        <v>0</v>
      </c>
      <c r="K292" s="577"/>
      <c r="L292" s="577"/>
      <c r="M292" s="669">
        <f t="shared" si="34"/>
        <v>0</v>
      </c>
      <c r="O292" s="26" t="str">
        <f t="shared" si="35"/>
        <v>V</v>
      </c>
    </row>
    <row r="293" spans="1:15">
      <c r="A293" s="672"/>
      <c r="B293" s="577"/>
      <c r="C293" s="663"/>
      <c r="D293" s="43"/>
      <c r="E293" s="44"/>
      <c r="F293" s="29"/>
      <c r="G293" s="43">
        <f t="shared" si="32"/>
        <v>0</v>
      </c>
      <c r="H293" s="43">
        <f t="shared" si="33"/>
        <v>0</v>
      </c>
      <c r="I293" s="43">
        <f t="shared" si="30"/>
        <v>0</v>
      </c>
      <c r="J293" s="43">
        <f t="shared" si="31"/>
        <v>0</v>
      </c>
      <c r="K293" s="577"/>
      <c r="L293" s="577"/>
      <c r="M293" s="669">
        <f t="shared" si="34"/>
        <v>0</v>
      </c>
      <c r="O293" s="26" t="str">
        <f t="shared" si="35"/>
        <v>V</v>
      </c>
    </row>
    <row r="294" spans="1:15">
      <c r="A294" s="672"/>
      <c r="B294" s="577"/>
      <c r="C294" s="663"/>
      <c r="D294" s="43"/>
      <c r="E294" s="44"/>
      <c r="F294" s="29"/>
      <c r="G294" s="43">
        <f t="shared" si="32"/>
        <v>0</v>
      </c>
      <c r="H294" s="43">
        <f t="shared" si="33"/>
        <v>0</v>
      </c>
      <c r="I294" s="43">
        <f t="shared" si="30"/>
        <v>0</v>
      </c>
      <c r="J294" s="43">
        <f t="shared" si="31"/>
        <v>0</v>
      </c>
      <c r="K294" s="577"/>
      <c r="L294" s="577"/>
      <c r="M294" s="669">
        <f t="shared" si="34"/>
        <v>0</v>
      </c>
      <c r="O294" s="26" t="str">
        <f t="shared" si="35"/>
        <v>V</v>
      </c>
    </row>
    <row r="295" spans="1:15">
      <c r="A295" s="672"/>
      <c r="B295" s="577"/>
      <c r="C295" s="663"/>
      <c r="D295" s="43"/>
      <c r="E295" s="44"/>
      <c r="F295" s="29"/>
      <c r="G295" s="43">
        <f t="shared" si="32"/>
        <v>0</v>
      </c>
      <c r="H295" s="43">
        <f t="shared" si="33"/>
        <v>0</v>
      </c>
      <c r="I295" s="43">
        <f t="shared" si="30"/>
        <v>0</v>
      </c>
      <c r="J295" s="43">
        <f t="shared" si="31"/>
        <v>0</v>
      </c>
      <c r="K295" s="577"/>
      <c r="L295" s="577"/>
      <c r="M295" s="669">
        <f t="shared" si="34"/>
        <v>0</v>
      </c>
      <c r="O295" s="26" t="str">
        <f t="shared" si="35"/>
        <v>V</v>
      </c>
    </row>
    <row r="296" spans="1:15">
      <c r="A296" s="672"/>
      <c r="B296" s="577"/>
      <c r="C296" s="663"/>
      <c r="D296" s="43"/>
      <c r="E296" s="44"/>
      <c r="F296" s="29"/>
      <c r="G296" s="43">
        <f t="shared" si="32"/>
        <v>0</v>
      </c>
      <c r="H296" s="43">
        <f t="shared" si="33"/>
        <v>0</v>
      </c>
      <c r="I296" s="43">
        <f t="shared" si="30"/>
        <v>0</v>
      </c>
      <c r="J296" s="43">
        <f t="shared" si="31"/>
        <v>0</v>
      </c>
      <c r="K296" s="577"/>
      <c r="L296" s="577"/>
      <c r="M296" s="669">
        <f t="shared" si="34"/>
        <v>0</v>
      </c>
      <c r="O296" s="26" t="str">
        <f t="shared" si="35"/>
        <v>V</v>
      </c>
    </row>
    <row r="297" spans="1:15">
      <c r="A297" s="672"/>
      <c r="B297" s="577"/>
      <c r="C297" s="663"/>
      <c r="D297" s="43"/>
      <c r="E297" s="44"/>
      <c r="F297" s="29"/>
      <c r="G297" s="43">
        <f t="shared" si="32"/>
        <v>0</v>
      </c>
      <c r="H297" s="43">
        <f t="shared" si="33"/>
        <v>0</v>
      </c>
      <c r="I297" s="43">
        <f t="shared" si="30"/>
        <v>0</v>
      </c>
      <c r="J297" s="43">
        <f t="shared" si="31"/>
        <v>0</v>
      </c>
      <c r="K297" s="577"/>
      <c r="L297" s="577"/>
      <c r="M297" s="669">
        <f t="shared" si="34"/>
        <v>0</v>
      </c>
      <c r="O297" s="26" t="str">
        <f t="shared" si="35"/>
        <v>V</v>
      </c>
    </row>
    <row r="298" spans="1:15">
      <c r="A298" s="672"/>
      <c r="B298" s="577"/>
      <c r="C298" s="663"/>
      <c r="D298" s="43"/>
      <c r="E298" s="44"/>
      <c r="F298" s="29"/>
      <c r="G298" s="43">
        <f t="shared" si="32"/>
        <v>0</v>
      </c>
      <c r="H298" s="43">
        <f t="shared" si="33"/>
        <v>0</v>
      </c>
      <c r="I298" s="43">
        <f t="shared" si="30"/>
        <v>0</v>
      </c>
      <c r="J298" s="43">
        <f t="shared" si="31"/>
        <v>0</v>
      </c>
      <c r="K298" s="577"/>
      <c r="L298" s="577"/>
      <c r="M298" s="669">
        <f t="shared" si="34"/>
        <v>0</v>
      </c>
      <c r="O298" s="26" t="str">
        <f t="shared" si="35"/>
        <v>V</v>
      </c>
    </row>
    <row r="299" spans="1:15">
      <c r="A299" s="672"/>
      <c r="B299" s="577"/>
      <c r="C299" s="663"/>
      <c r="D299" s="43"/>
      <c r="E299" s="44"/>
      <c r="F299" s="29"/>
      <c r="G299" s="43">
        <f t="shared" si="32"/>
        <v>0</v>
      </c>
      <c r="H299" s="43">
        <f t="shared" si="33"/>
        <v>0</v>
      </c>
      <c r="I299" s="43">
        <f t="shared" si="30"/>
        <v>0</v>
      </c>
      <c r="J299" s="43">
        <f t="shared" si="31"/>
        <v>0</v>
      </c>
      <c r="K299" s="577"/>
      <c r="L299" s="577"/>
      <c r="M299" s="669">
        <f t="shared" si="34"/>
        <v>0</v>
      </c>
      <c r="O299" s="26" t="str">
        <f t="shared" si="35"/>
        <v>V</v>
      </c>
    </row>
    <row r="300" spans="1:15">
      <c r="A300" s="672"/>
      <c r="B300" s="577"/>
      <c r="C300" s="663"/>
      <c r="D300" s="43"/>
      <c r="E300" s="44"/>
      <c r="F300" s="29"/>
      <c r="G300" s="43">
        <f t="shared" si="32"/>
        <v>0</v>
      </c>
      <c r="H300" s="43">
        <f t="shared" si="33"/>
        <v>0</v>
      </c>
      <c r="I300" s="43">
        <f t="shared" ref="I300:I307" si="36">IF(L300="",0,YEAR(K300))</f>
        <v>0</v>
      </c>
      <c r="J300" s="43">
        <f t="shared" ref="J300:J307" si="37">IF(L300="",0,MONTH(L300))</f>
        <v>0</v>
      </c>
      <c r="K300" s="577"/>
      <c r="L300" s="577"/>
      <c r="M300" s="669">
        <f t="shared" si="34"/>
        <v>0</v>
      </c>
      <c r="O300" s="26" t="str">
        <f t="shared" si="35"/>
        <v>V</v>
      </c>
    </row>
    <row r="301" spans="1:15">
      <c r="A301" s="672"/>
      <c r="B301" s="577"/>
      <c r="C301" s="663"/>
      <c r="D301" s="43"/>
      <c r="E301" s="44"/>
      <c r="F301" s="29"/>
      <c r="G301" s="43">
        <f t="shared" si="32"/>
        <v>0</v>
      </c>
      <c r="H301" s="43">
        <f t="shared" si="33"/>
        <v>0</v>
      </c>
      <c r="I301" s="43">
        <f t="shared" si="36"/>
        <v>0</v>
      </c>
      <c r="J301" s="43">
        <f t="shared" si="37"/>
        <v>0</v>
      </c>
      <c r="K301" s="577"/>
      <c r="L301" s="577"/>
      <c r="M301" s="669">
        <f t="shared" si="34"/>
        <v>0</v>
      </c>
      <c r="O301" s="26" t="str">
        <f t="shared" si="35"/>
        <v>V</v>
      </c>
    </row>
    <row r="302" spans="1:15">
      <c r="A302" s="672"/>
      <c r="B302" s="577"/>
      <c r="C302" s="663"/>
      <c r="D302" s="43"/>
      <c r="E302" s="44"/>
      <c r="F302" s="29"/>
      <c r="G302" s="43">
        <f t="shared" si="32"/>
        <v>0</v>
      </c>
      <c r="H302" s="43">
        <f t="shared" si="33"/>
        <v>0</v>
      </c>
      <c r="I302" s="43">
        <f t="shared" si="36"/>
        <v>0</v>
      </c>
      <c r="J302" s="43">
        <f t="shared" si="37"/>
        <v>0</v>
      </c>
      <c r="K302" s="577"/>
      <c r="L302" s="577"/>
      <c r="M302" s="669">
        <f t="shared" si="34"/>
        <v>0</v>
      </c>
      <c r="O302" s="26" t="str">
        <f t="shared" si="35"/>
        <v>V</v>
      </c>
    </row>
    <row r="303" spans="1:15">
      <c r="A303" s="672"/>
      <c r="B303" s="577"/>
      <c r="C303" s="663"/>
      <c r="D303" s="43"/>
      <c r="E303" s="44"/>
      <c r="F303" s="29"/>
      <c r="G303" s="43">
        <f t="shared" si="32"/>
        <v>0</v>
      </c>
      <c r="H303" s="43">
        <f t="shared" si="33"/>
        <v>0</v>
      </c>
      <c r="I303" s="43">
        <f t="shared" si="36"/>
        <v>0</v>
      </c>
      <c r="J303" s="43">
        <f t="shared" si="37"/>
        <v>0</v>
      </c>
      <c r="K303" s="577"/>
      <c r="L303" s="577"/>
      <c r="M303" s="669">
        <f t="shared" si="34"/>
        <v>0</v>
      </c>
      <c r="O303" s="26" t="str">
        <f t="shared" si="35"/>
        <v>V</v>
      </c>
    </row>
    <row r="304" spans="1:15">
      <c r="A304" s="672"/>
      <c r="B304" s="577"/>
      <c r="C304" s="663"/>
      <c r="D304" s="43"/>
      <c r="E304" s="44"/>
      <c r="F304" s="29"/>
      <c r="G304" s="43">
        <f t="shared" si="32"/>
        <v>0</v>
      </c>
      <c r="H304" s="43">
        <f t="shared" si="33"/>
        <v>0</v>
      </c>
      <c r="I304" s="43">
        <f t="shared" si="36"/>
        <v>0</v>
      </c>
      <c r="J304" s="43">
        <f t="shared" si="37"/>
        <v>0</v>
      </c>
      <c r="K304" s="577"/>
      <c r="L304" s="577"/>
      <c r="M304" s="669">
        <f t="shared" si="34"/>
        <v>0</v>
      </c>
      <c r="O304" s="26" t="str">
        <f t="shared" si="35"/>
        <v>V</v>
      </c>
    </row>
    <row r="305" spans="1:15">
      <c r="A305" s="672"/>
      <c r="B305" s="577"/>
      <c r="C305" s="663"/>
      <c r="D305" s="43"/>
      <c r="E305" s="44"/>
      <c r="F305" s="29"/>
      <c r="G305" s="43">
        <f t="shared" si="32"/>
        <v>0</v>
      </c>
      <c r="H305" s="43">
        <f t="shared" si="33"/>
        <v>0</v>
      </c>
      <c r="I305" s="43">
        <f t="shared" si="36"/>
        <v>0</v>
      </c>
      <c r="J305" s="43">
        <f t="shared" si="37"/>
        <v>0</v>
      </c>
      <c r="K305" s="577"/>
      <c r="L305" s="577"/>
      <c r="M305" s="669">
        <f t="shared" si="34"/>
        <v>0</v>
      </c>
      <c r="O305" s="26" t="str">
        <f t="shared" si="35"/>
        <v>V</v>
      </c>
    </row>
    <row r="306" spans="1:15">
      <c r="A306" s="672"/>
      <c r="B306" s="577"/>
      <c r="C306" s="663"/>
      <c r="D306" s="43"/>
      <c r="E306" s="44"/>
      <c r="F306" s="29"/>
      <c r="G306" s="43">
        <f t="shared" si="32"/>
        <v>0</v>
      </c>
      <c r="H306" s="43">
        <f t="shared" si="33"/>
        <v>0</v>
      </c>
      <c r="I306" s="43">
        <f t="shared" si="36"/>
        <v>0</v>
      </c>
      <c r="J306" s="43">
        <f t="shared" si="37"/>
        <v>0</v>
      </c>
      <c r="K306" s="577"/>
      <c r="L306" s="577"/>
      <c r="M306" s="669">
        <f t="shared" si="34"/>
        <v>0</v>
      </c>
      <c r="O306" s="26" t="str">
        <f t="shared" si="35"/>
        <v>V</v>
      </c>
    </row>
    <row r="307" spans="1:15">
      <c r="A307" s="672"/>
      <c r="B307" s="577"/>
      <c r="C307" s="663"/>
      <c r="D307" s="43"/>
      <c r="E307" s="44"/>
      <c r="F307" s="29"/>
      <c r="G307" s="43">
        <f t="shared" si="32"/>
        <v>0</v>
      </c>
      <c r="H307" s="43">
        <f t="shared" si="33"/>
        <v>0</v>
      </c>
      <c r="I307" s="43">
        <f t="shared" si="36"/>
        <v>0</v>
      </c>
      <c r="J307" s="43">
        <f t="shared" si="37"/>
        <v>0</v>
      </c>
      <c r="K307" s="577"/>
      <c r="L307" s="577"/>
      <c r="M307" s="669">
        <f t="shared" si="34"/>
        <v>0</v>
      </c>
      <c r="O307" s="26" t="str">
        <f t="shared" si="35"/>
        <v>V</v>
      </c>
    </row>
    <row r="308" spans="1:15">
      <c r="A308" s="672"/>
      <c r="B308" s="577"/>
      <c r="C308" s="663"/>
      <c r="D308" s="43"/>
      <c r="E308" s="44"/>
      <c r="F308" s="29"/>
      <c r="G308" s="43">
        <f t="shared" si="32"/>
        <v>0</v>
      </c>
      <c r="H308" s="43">
        <f t="shared" si="33"/>
        <v>0</v>
      </c>
      <c r="I308" s="43">
        <f t="shared" ref="I308:I315" si="38">IF(L308="",0,YEAR(K308))</f>
        <v>0</v>
      </c>
      <c r="J308" s="43">
        <f t="shared" ref="J308:J315" si="39">IF(L308="",0,MONTH(L308))</f>
        <v>0</v>
      </c>
      <c r="K308" s="577"/>
      <c r="L308" s="577"/>
      <c r="M308" s="669">
        <f t="shared" si="34"/>
        <v>0</v>
      </c>
      <c r="O308" s="26" t="str">
        <f t="shared" si="35"/>
        <v>V</v>
      </c>
    </row>
    <row r="309" spans="1:15">
      <c r="A309" s="672"/>
      <c r="B309" s="577"/>
      <c r="C309" s="663"/>
      <c r="D309" s="43"/>
      <c r="E309" s="44"/>
      <c r="F309" s="29"/>
      <c r="G309" s="43">
        <f t="shared" si="32"/>
        <v>0</v>
      </c>
      <c r="H309" s="43">
        <f t="shared" si="33"/>
        <v>0</v>
      </c>
      <c r="I309" s="43">
        <f t="shared" si="38"/>
        <v>0</v>
      </c>
      <c r="J309" s="43">
        <f t="shared" si="39"/>
        <v>0</v>
      </c>
      <c r="K309" s="577"/>
      <c r="L309" s="577"/>
      <c r="M309" s="669">
        <f t="shared" si="34"/>
        <v>0</v>
      </c>
      <c r="O309" s="26" t="str">
        <f t="shared" si="35"/>
        <v>V</v>
      </c>
    </row>
    <row r="310" spans="1:15">
      <c r="A310" s="672"/>
      <c r="B310" s="577"/>
      <c r="C310" s="663"/>
      <c r="D310" s="43"/>
      <c r="E310" s="44"/>
      <c r="F310" s="29"/>
      <c r="G310" s="43">
        <f t="shared" si="32"/>
        <v>0</v>
      </c>
      <c r="H310" s="43">
        <f t="shared" si="33"/>
        <v>0</v>
      </c>
      <c r="I310" s="43">
        <f t="shared" si="38"/>
        <v>0</v>
      </c>
      <c r="J310" s="43">
        <f t="shared" si="39"/>
        <v>0</v>
      </c>
      <c r="K310" s="577"/>
      <c r="L310" s="577"/>
      <c r="M310" s="669">
        <f t="shared" si="34"/>
        <v>0</v>
      </c>
      <c r="O310" s="26" t="str">
        <f t="shared" si="35"/>
        <v>V</v>
      </c>
    </row>
    <row r="311" spans="1:15">
      <c r="A311" s="672"/>
      <c r="B311" s="577"/>
      <c r="C311" s="663"/>
      <c r="D311" s="43"/>
      <c r="E311" s="44"/>
      <c r="F311" s="29"/>
      <c r="G311" s="43">
        <f t="shared" si="32"/>
        <v>0</v>
      </c>
      <c r="H311" s="43">
        <f t="shared" si="33"/>
        <v>0</v>
      </c>
      <c r="I311" s="43">
        <f t="shared" si="38"/>
        <v>0</v>
      </c>
      <c r="J311" s="43">
        <f t="shared" si="39"/>
        <v>0</v>
      </c>
      <c r="K311" s="577"/>
      <c r="L311" s="577"/>
      <c r="M311" s="669">
        <f t="shared" si="34"/>
        <v>0</v>
      </c>
      <c r="O311" s="26" t="str">
        <f t="shared" si="35"/>
        <v>V</v>
      </c>
    </row>
    <row r="312" spans="1:15">
      <c r="A312" s="672"/>
      <c r="B312" s="577"/>
      <c r="C312" s="663"/>
      <c r="D312" s="43"/>
      <c r="E312" s="44"/>
      <c r="F312" s="29"/>
      <c r="G312" s="43">
        <f t="shared" si="32"/>
        <v>0</v>
      </c>
      <c r="H312" s="43">
        <f t="shared" si="33"/>
        <v>0</v>
      </c>
      <c r="I312" s="43">
        <f t="shared" si="38"/>
        <v>0</v>
      </c>
      <c r="J312" s="43">
        <f t="shared" si="39"/>
        <v>0</v>
      </c>
      <c r="K312" s="577"/>
      <c r="L312" s="577"/>
      <c r="M312" s="669">
        <f t="shared" si="34"/>
        <v>0</v>
      </c>
      <c r="O312" s="26" t="str">
        <f t="shared" si="35"/>
        <v>V</v>
      </c>
    </row>
    <row r="313" spans="1:15">
      <c r="A313" s="672"/>
      <c r="B313" s="577"/>
      <c r="C313" s="663"/>
      <c r="D313" s="43"/>
      <c r="E313" s="44"/>
      <c r="F313" s="29"/>
      <c r="G313" s="43">
        <f t="shared" si="32"/>
        <v>0</v>
      </c>
      <c r="H313" s="43">
        <f t="shared" si="33"/>
        <v>0</v>
      </c>
      <c r="I313" s="43">
        <f t="shared" si="38"/>
        <v>0</v>
      </c>
      <c r="J313" s="43">
        <f t="shared" si="39"/>
        <v>0</v>
      </c>
      <c r="K313" s="577"/>
      <c r="L313" s="577"/>
      <c r="M313" s="669">
        <f t="shared" si="34"/>
        <v>0</v>
      </c>
      <c r="O313" s="26" t="str">
        <f t="shared" si="35"/>
        <v>V</v>
      </c>
    </row>
    <row r="314" spans="1:15">
      <c r="A314" s="672"/>
      <c r="B314" s="577"/>
      <c r="C314" s="663"/>
      <c r="D314" s="43"/>
      <c r="E314" s="44"/>
      <c r="F314" s="29"/>
      <c r="G314" s="43">
        <f t="shared" si="32"/>
        <v>0</v>
      </c>
      <c r="H314" s="43">
        <f t="shared" si="33"/>
        <v>0</v>
      </c>
      <c r="I314" s="43">
        <f t="shared" si="38"/>
        <v>0</v>
      </c>
      <c r="J314" s="43">
        <f t="shared" si="39"/>
        <v>0</v>
      </c>
      <c r="K314" s="577"/>
      <c r="L314" s="577"/>
      <c r="M314" s="669">
        <f t="shared" si="34"/>
        <v>0</v>
      </c>
      <c r="O314" s="26" t="str">
        <f t="shared" si="35"/>
        <v>V</v>
      </c>
    </row>
    <row r="315" spans="1:15">
      <c r="A315" s="672"/>
      <c r="B315" s="577"/>
      <c r="C315" s="663"/>
      <c r="D315" s="43"/>
      <c r="E315" s="44"/>
      <c r="F315" s="29"/>
      <c r="G315" s="43">
        <f t="shared" si="32"/>
        <v>0</v>
      </c>
      <c r="H315" s="43">
        <f t="shared" si="33"/>
        <v>0</v>
      </c>
      <c r="I315" s="43">
        <f t="shared" si="38"/>
        <v>0</v>
      </c>
      <c r="J315" s="43">
        <f t="shared" si="39"/>
        <v>0</v>
      </c>
      <c r="K315" s="577"/>
      <c r="L315" s="577"/>
      <c r="M315" s="669">
        <f t="shared" si="34"/>
        <v>0</v>
      </c>
      <c r="O315" s="26" t="str">
        <f t="shared" si="35"/>
        <v>V</v>
      </c>
    </row>
    <row r="316" spans="1:15">
      <c r="A316" s="672"/>
      <c r="B316" s="577"/>
      <c r="C316" s="663"/>
      <c r="D316" s="43"/>
      <c r="E316" s="44"/>
      <c r="F316" s="29"/>
      <c r="G316" s="43">
        <f t="shared" ref="G316:G379" si="40">IF(K316="",0,YEAR(K316))</f>
        <v>0</v>
      </c>
      <c r="H316" s="43">
        <f t="shared" ref="H316:H379" si="41">IF(K316="",0,MONTH(K316))</f>
        <v>0</v>
      </c>
      <c r="I316" s="43">
        <f t="shared" ref="I316:I379" si="42">IF(L316="",0,YEAR(K316))</f>
        <v>0</v>
      </c>
      <c r="J316" s="43">
        <f t="shared" ref="J316:J379" si="43">IF(L316="",0,MONTH(L316))</f>
        <v>0</v>
      </c>
      <c r="K316" s="577"/>
      <c r="L316" s="577"/>
      <c r="M316" s="669">
        <f t="shared" ref="M316:M379" si="44">IF(L316="",0,L316-K316+1)</f>
        <v>0</v>
      </c>
      <c r="O316" s="26" t="str">
        <f t="shared" ref="O316:O379" si="45">IF(M316&lt;91,"V","")</f>
        <v>V</v>
      </c>
    </row>
    <row r="317" spans="1:15">
      <c r="A317" s="672"/>
      <c r="B317" s="577"/>
      <c r="C317" s="663"/>
      <c r="D317" s="43"/>
      <c r="E317" s="44"/>
      <c r="F317" s="29"/>
      <c r="G317" s="43">
        <f t="shared" si="40"/>
        <v>0</v>
      </c>
      <c r="H317" s="43">
        <f t="shared" si="41"/>
        <v>0</v>
      </c>
      <c r="I317" s="43">
        <f t="shared" si="42"/>
        <v>0</v>
      </c>
      <c r="J317" s="43">
        <f t="shared" si="43"/>
        <v>0</v>
      </c>
      <c r="K317" s="577"/>
      <c r="L317" s="577"/>
      <c r="M317" s="669">
        <f t="shared" si="44"/>
        <v>0</v>
      </c>
      <c r="O317" s="26" t="str">
        <f t="shared" si="45"/>
        <v>V</v>
      </c>
    </row>
    <row r="318" spans="1:15">
      <c r="A318" s="672"/>
      <c r="B318" s="577"/>
      <c r="C318" s="663"/>
      <c r="D318" s="43"/>
      <c r="E318" s="44"/>
      <c r="F318" s="29"/>
      <c r="G318" s="43">
        <f t="shared" si="40"/>
        <v>0</v>
      </c>
      <c r="H318" s="43">
        <f t="shared" si="41"/>
        <v>0</v>
      </c>
      <c r="I318" s="43">
        <f t="shared" si="42"/>
        <v>0</v>
      </c>
      <c r="J318" s="43">
        <f t="shared" si="43"/>
        <v>0</v>
      </c>
      <c r="K318" s="577"/>
      <c r="L318" s="577"/>
      <c r="M318" s="669">
        <f t="shared" si="44"/>
        <v>0</v>
      </c>
      <c r="O318" s="26" t="str">
        <f t="shared" si="45"/>
        <v>V</v>
      </c>
    </row>
    <row r="319" spans="1:15">
      <c r="A319" s="672"/>
      <c r="B319" s="577"/>
      <c r="C319" s="663"/>
      <c r="D319" s="43"/>
      <c r="E319" s="44"/>
      <c r="F319" s="29"/>
      <c r="G319" s="43">
        <f t="shared" si="40"/>
        <v>0</v>
      </c>
      <c r="H319" s="43">
        <f t="shared" si="41"/>
        <v>0</v>
      </c>
      <c r="I319" s="43">
        <f t="shared" si="42"/>
        <v>0</v>
      </c>
      <c r="J319" s="43">
        <f t="shared" si="43"/>
        <v>0</v>
      </c>
      <c r="K319" s="577"/>
      <c r="L319" s="577"/>
      <c r="M319" s="669">
        <f t="shared" si="44"/>
        <v>0</v>
      </c>
      <c r="O319" s="26" t="str">
        <f t="shared" si="45"/>
        <v>V</v>
      </c>
    </row>
    <row r="320" spans="1:15">
      <c r="A320" s="672"/>
      <c r="B320" s="577"/>
      <c r="C320" s="663"/>
      <c r="D320" s="43"/>
      <c r="E320" s="44"/>
      <c r="F320" s="29"/>
      <c r="G320" s="43">
        <f t="shared" si="40"/>
        <v>0</v>
      </c>
      <c r="H320" s="43">
        <f t="shared" si="41"/>
        <v>0</v>
      </c>
      <c r="I320" s="43">
        <f t="shared" si="42"/>
        <v>0</v>
      </c>
      <c r="J320" s="43">
        <f t="shared" si="43"/>
        <v>0</v>
      </c>
      <c r="K320" s="577"/>
      <c r="L320" s="577"/>
      <c r="M320" s="669">
        <f t="shared" si="44"/>
        <v>0</v>
      </c>
      <c r="O320" s="26" t="str">
        <f t="shared" si="45"/>
        <v>V</v>
      </c>
    </row>
    <row r="321" spans="1:15">
      <c r="A321" s="672"/>
      <c r="B321" s="577"/>
      <c r="C321" s="663"/>
      <c r="D321" s="43"/>
      <c r="E321" s="44"/>
      <c r="F321" s="29"/>
      <c r="G321" s="43">
        <f t="shared" si="40"/>
        <v>0</v>
      </c>
      <c r="H321" s="43">
        <f t="shared" si="41"/>
        <v>0</v>
      </c>
      <c r="I321" s="43">
        <f t="shared" si="42"/>
        <v>0</v>
      </c>
      <c r="J321" s="43">
        <f t="shared" si="43"/>
        <v>0</v>
      </c>
      <c r="K321" s="577"/>
      <c r="L321" s="577"/>
      <c r="M321" s="669">
        <f t="shared" si="44"/>
        <v>0</v>
      </c>
      <c r="O321" s="26" t="str">
        <f t="shared" si="45"/>
        <v>V</v>
      </c>
    </row>
    <row r="322" spans="1:15">
      <c r="A322" s="672"/>
      <c r="B322" s="577"/>
      <c r="C322" s="663"/>
      <c r="D322" s="43"/>
      <c r="E322" s="44"/>
      <c r="F322" s="29"/>
      <c r="G322" s="43">
        <f t="shared" si="40"/>
        <v>0</v>
      </c>
      <c r="H322" s="43">
        <f t="shared" si="41"/>
        <v>0</v>
      </c>
      <c r="I322" s="43">
        <f t="shared" si="42"/>
        <v>0</v>
      </c>
      <c r="J322" s="43">
        <f t="shared" si="43"/>
        <v>0</v>
      </c>
      <c r="K322" s="577"/>
      <c r="L322" s="577"/>
      <c r="M322" s="669">
        <f t="shared" si="44"/>
        <v>0</v>
      </c>
      <c r="O322" s="26" t="str">
        <f t="shared" si="45"/>
        <v>V</v>
      </c>
    </row>
    <row r="323" spans="1:15">
      <c r="A323" s="672"/>
      <c r="B323" s="577"/>
      <c r="C323" s="663"/>
      <c r="D323" s="43"/>
      <c r="E323" s="44"/>
      <c r="F323" s="29"/>
      <c r="G323" s="43">
        <f t="shared" si="40"/>
        <v>0</v>
      </c>
      <c r="H323" s="43">
        <f t="shared" si="41"/>
        <v>0</v>
      </c>
      <c r="I323" s="43">
        <f t="shared" si="42"/>
        <v>0</v>
      </c>
      <c r="J323" s="43">
        <f t="shared" si="43"/>
        <v>0</v>
      </c>
      <c r="K323" s="577"/>
      <c r="L323" s="577"/>
      <c r="M323" s="669">
        <f t="shared" si="44"/>
        <v>0</v>
      </c>
      <c r="O323" s="26" t="str">
        <f t="shared" si="45"/>
        <v>V</v>
      </c>
    </row>
    <row r="324" spans="1:15">
      <c r="A324" s="672"/>
      <c r="B324" s="577"/>
      <c r="C324" s="663"/>
      <c r="D324" s="43"/>
      <c r="E324" s="44"/>
      <c r="F324" s="29"/>
      <c r="G324" s="43">
        <f t="shared" si="40"/>
        <v>0</v>
      </c>
      <c r="H324" s="43">
        <f t="shared" si="41"/>
        <v>0</v>
      </c>
      <c r="I324" s="43">
        <f t="shared" si="42"/>
        <v>0</v>
      </c>
      <c r="J324" s="43">
        <f t="shared" si="43"/>
        <v>0</v>
      </c>
      <c r="K324" s="577"/>
      <c r="L324" s="577"/>
      <c r="M324" s="669">
        <f t="shared" si="44"/>
        <v>0</v>
      </c>
      <c r="O324" s="26" t="str">
        <f t="shared" si="45"/>
        <v>V</v>
      </c>
    </row>
    <row r="325" spans="1:15">
      <c r="A325" s="672"/>
      <c r="B325" s="577"/>
      <c r="C325" s="663"/>
      <c r="D325" s="43"/>
      <c r="E325" s="44"/>
      <c r="F325" s="29"/>
      <c r="G325" s="43">
        <f t="shared" si="40"/>
        <v>0</v>
      </c>
      <c r="H325" s="43">
        <f t="shared" si="41"/>
        <v>0</v>
      </c>
      <c r="I325" s="43">
        <f t="shared" si="42"/>
        <v>0</v>
      </c>
      <c r="J325" s="43">
        <f t="shared" si="43"/>
        <v>0</v>
      </c>
      <c r="K325" s="577"/>
      <c r="L325" s="577"/>
      <c r="M325" s="669">
        <f t="shared" si="44"/>
        <v>0</v>
      </c>
      <c r="O325" s="26" t="str">
        <f t="shared" si="45"/>
        <v>V</v>
      </c>
    </row>
    <row r="326" spans="1:15">
      <c r="A326" s="672"/>
      <c r="B326" s="577"/>
      <c r="C326" s="663"/>
      <c r="D326" s="43"/>
      <c r="E326" s="44"/>
      <c r="F326" s="29"/>
      <c r="G326" s="43">
        <f t="shared" si="40"/>
        <v>0</v>
      </c>
      <c r="H326" s="43">
        <f t="shared" si="41"/>
        <v>0</v>
      </c>
      <c r="I326" s="43">
        <f t="shared" si="42"/>
        <v>0</v>
      </c>
      <c r="J326" s="43">
        <f t="shared" si="43"/>
        <v>0</v>
      </c>
      <c r="K326" s="577"/>
      <c r="L326" s="577"/>
      <c r="M326" s="669">
        <f t="shared" si="44"/>
        <v>0</v>
      </c>
      <c r="O326" s="26" t="str">
        <f t="shared" si="45"/>
        <v>V</v>
      </c>
    </row>
    <row r="327" spans="1:15">
      <c r="A327" s="672"/>
      <c r="B327" s="577"/>
      <c r="C327" s="663"/>
      <c r="D327" s="43"/>
      <c r="E327" s="44"/>
      <c r="F327" s="29"/>
      <c r="G327" s="43">
        <f t="shared" si="40"/>
        <v>0</v>
      </c>
      <c r="H327" s="43">
        <f t="shared" si="41"/>
        <v>0</v>
      </c>
      <c r="I327" s="43">
        <f t="shared" si="42"/>
        <v>0</v>
      </c>
      <c r="J327" s="43">
        <f t="shared" si="43"/>
        <v>0</v>
      </c>
      <c r="K327" s="577"/>
      <c r="L327" s="577"/>
      <c r="M327" s="669">
        <f t="shared" si="44"/>
        <v>0</v>
      </c>
      <c r="O327" s="26" t="str">
        <f t="shared" si="45"/>
        <v>V</v>
      </c>
    </row>
    <row r="328" spans="1:15">
      <c r="A328" s="672"/>
      <c r="B328" s="577"/>
      <c r="C328" s="663"/>
      <c r="D328" s="43"/>
      <c r="E328" s="44"/>
      <c r="F328" s="29"/>
      <c r="G328" s="43">
        <f t="shared" si="40"/>
        <v>0</v>
      </c>
      <c r="H328" s="43">
        <f t="shared" si="41"/>
        <v>0</v>
      </c>
      <c r="I328" s="43">
        <f t="shared" si="42"/>
        <v>0</v>
      </c>
      <c r="J328" s="43">
        <f t="shared" si="43"/>
        <v>0</v>
      </c>
      <c r="K328" s="577"/>
      <c r="L328" s="577"/>
      <c r="M328" s="669">
        <f t="shared" si="44"/>
        <v>0</v>
      </c>
      <c r="O328" s="26" t="str">
        <f t="shared" si="45"/>
        <v>V</v>
      </c>
    </row>
    <row r="329" spans="1:15">
      <c r="A329" s="672"/>
      <c r="B329" s="577"/>
      <c r="C329" s="663"/>
      <c r="D329" s="43"/>
      <c r="E329" s="44"/>
      <c r="F329" s="29"/>
      <c r="G329" s="43">
        <f t="shared" si="40"/>
        <v>0</v>
      </c>
      <c r="H329" s="43">
        <f t="shared" si="41"/>
        <v>0</v>
      </c>
      <c r="I329" s="43">
        <f t="shared" si="42"/>
        <v>0</v>
      </c>
      <c r="J329" s="43">
        <f t="shared" si="43"/>
        <v>0</v>
      </c>
      <c r="K329" s="577"/>
      <c r="L329" s="577"/>
      <c r="M329" s="669">
        <f t="shared" si="44"/>
        <v>0</v>
      </c>
      <c r="O329" s="26" t="str">
        <f t="shared" si="45"/>
        <v>V</v>
      </c>
    </row>
    <row r="330" spans="1:15">
      <c r="A330" s="672"/>
      <c r="B330" s="577"/>
      <c r="C330" s="663"/>
      <c r="D330" s="43"/>
      <c r="E330" s="44"/>
      <c r="F330" s="29"/>
      <c r="G330" s="43">
        <f t="shared" si="40"/>
        <v>0</v>
      </c>
      <c r="H330" s="43">
        <f t="shared" si="41"/>
        <v>0</v>
      </c>
      <c r="I330" s="43">
        <f t="shared" si="42"/>
        <v>0</v>
      </c>
      <c r="J330" s="43">
        <f t="shared" si="43"/>
        <v>0</v>
      </c>
      <c r="K330" s="577"/>
      <c r="L330" s="577"/>
      <c r="M330" s="669">
        <f t="shared" si="44"/>
        <v>0</v>
      </c>
      <c r="O330" s="26" t="str">
        <f t="shared" si="45"/>
        <v>V</v>
      </c>
    </row>
    <row r="331" spans="1:15">
      <c r="A331" s="672"/>
      <c r="B331" s="577"/>
      <c r="C331" s="663"/>
      <c r="D331" s="43"/>
      <c r="E331" s="44"/>
      <c r="F331" s="29"/>
      <c r="G331" s="43">
        <f t="shared" si="40"/>
        <v>0</v>
      </c>
      <c r="H331" s="43">
        <f t="shared" si="41"/>
        <v>0</v>
      </c>
      <c r="I331" s="43">
        <f t="shared" si="42"/>
        <v>0</v>
      </c>
      <c r="J331" s="43">
        <f t="shared" si="43"/>
        <v>0</v>
      </c>
      <c r="K331" s="577"/>
      <c r="L331" s="577"/>
      <c r="M331" s="669">
        <f t="shared" si="44"/>
        <v>0</v>
      </c>
      <c r="O331" s="26" t="str">
        <f t="shared" si="45"/>
        <v>V</v>
      </c>
    </row>
    <row r="332" spans="1:15">
      <c r="A332" s="672"/>
      <c r="B332" s="577"/>
      <c r="C332" s="663"/>
      <c r="D332" s="43"/>
      <c r="E332" s="44"/>
      <c r="F332" s="29"/>
      <c r="G332" s="43">
        <f t="shared" si="40"/>
        <v>0</v>
      </c>
      <c r="H332" s="43">
        <f t="shared" si="41"/>
        <v>0</v>
      </c>
      <c r="I332" s="43">
        <f t="shared" si="42"/>
        <v>0</v>
      </c>
      <c r="J332" s="43">
        <f t="shared" si="43"/>
        <v>0</v>
      </c>
      <c r="K332" s="577"/>
      <c r="L332" s="577"/>
      <c r="M332" s="669">
        <f t="shared" si="44"/>
        <v>0</v>
      </c>
      <c r="O332" s="26" t="str">
        <f t="shared" si="45"/>
        <v>V</v>
      </c>
    </row>
    <row r="333" spans="1:15">
      <c r="A333" s="672"/>
      <c r="B333" s="577"/>
      <c r="C333" s="663"/>
      <c r="D333" s="43"/>
      <c r="E333" s="44"/>
      <c r="F333" s="29"/>
      <c r="G333" s="43">
        <f t="shared" si="40"/>
        <v>0</v>
      </c>
      <c r="H333" s="43">
        <f t="shared" si="41"/>
        <v>0</v>
      </c>
      <c r="I333" s="43">
        <f t="shared" si="42"/>
        <v>0</v>
      </c>
      <c r="J333" s="43">
        <f t="shared" si="43"/>
        <v>0</v>
      </c>
      <c r="K333" s="577"/>
      <c r="L333" s="577"/>
      <c r="M333" s="669">
        <f t="shared" si="44"/>
        <v>0</v>
      </c>
      <c r="O333" s="26" t="str">
        <f t="shared" si="45"/>
        <v>V</v>
      </c>
    </row>
    <row r="334" spans="1:15">
      <c r="A334" s="672"/>
      <c r="B334" s="577"/>
      <c r="C334" s="663"/>
      <c r="D334" s="43"/>
      <c r="E334" s="44"/>
      <c r="F334" s="29"/>
      <c r="G334" s="43">
        <f t="shared" si="40"/>
        <v>0</v>
      </c>
      <c r="H334" s="43">
        <f t="shared" si="41"/>
        <v>0</v>
      </c>
      <c r="I334" s="43">
        <f t="shared" si="42"/>
        <v>0</v>
      </c>
      <c r="J334" s="43">
        <f t="shared" si="43"/>
        <v>0</v>
      </c>
      <c r="K334" s="577"/>
      <c r="L334" s="577"/>
      <c r="M334" s="669">
        <f t="shared" si="44"/>
        <v>0</v>
      </c>
      <c r="O334" s="26" t="str">
        <f t="shared" si="45"/>
        <v>V</v>
      </c>
    </row>
    <row r="335" spans="1:15">
      <c r="A335" s="672"/>
      <c r="B335" s="577"/>
      <c r="C335" s="663"/>
      <c r="D335" s="43"/>
      <c r="E335" s="44"/>
      <c r="F335" s="29"/>
      <c r="G335" s="43">
        <f t="shared" si="40"/>
        <v>0</v>
      </c>
      <c r="H335" s="43">
        <f t="shared" si="41"/>
        <v>0</v>
      </c>
      <c r="I335" s="43">
        <f t="shared" si="42"/>
        <v>0</v>
      </c>
      <c r="J335" s="43">
        <f t="shared" si="43"/>
        <v>0</v>
      </c>
      <c r="K335" s="577"/>
      <c r="L335" s="577"/>
      <c r="M335" s="669">
        <f t="shared" si="44"/>
        <v>0</v>
      </c>
      <c r="O335" s="26" t="str">
        <f t="shared" si="45"/>
        <v>V</v>
      </c>
    </row>
    <row r="336" spans="1:15">
      <c r="A336" s="672"/>
      <c r="B336" s="577"/>
      <c r="C336" s="663"/>
      <c r="D336" s="43"/>
      <c r="E336" s="44"/>
      <c r="F336" s="29"/>
      <c r="G336" s="43">
        <f t="shared" si="40"/>
        <v>0</v>
      </c>
      <c r="H336" s="43">
        <f t="shared" si="41"/>
        <v>0</v>
      </c>
      <c r="I336" s="43">
        <f t="shared" si="42"/>
        <v>0</v>
      </c>
      <c r="J336" s="43">
        <f t="shared" si="43"/>
        <v>0</v>
      </c>
      <c r="K336" s="577"/>
      <c r="L336" s="577"/>
      <c r="M336" s="669">
        <f t="shared" si="44"/>
        <v>0</v>
      </c>
      <c r="O336" s="26" t="str">
        <f t="shared" si="45"/>
        <v>V</v>
      </c>
    </row>
    <row r="337" spans="1:15">
      <c r="A337" s="672"/>
      <c r="B337" s="577"/>
      <c r="C337" s="663"/>
      <c r="D337" s="43"/>
      <c r="E337" s="44"/>
      <c r="F337" s="29"/>
      <c r="G337" s="43">
        <f t="shared" si="40"/>
        <v>0</v>
      </c>
      <c r="H337" s="43">
        <f t="shared" si="41"/>
        <v>0</v>
      </c>
      <c r="I337" s="43">
        <f t="shared" si="42"/>
        <v>0</v>
      </c>
      <c r="J337" s="43">
        <f t="shared" si="43"/>
        <v>0</v>
      </c>
      <c r="K337" s="577"/>
      <c r="L337" s="577"/>
      <c r="M337" s="669">
        <f t="shared" si="44"/>
        <v>0</v>
      </c>
      <c r="O337" s="26" t="str">
        <f t="shared" si="45"/>
        <v>V</v>
      </c>
    </row>
    <row r="338" spans="1:15">
      <c r="A338" s="672"/>
      <c r="B338" s="577"/>
      <c r="C338" s="663"/>
      <c r="D338" s="43"/>
      <c r="E338" s="44"/>
      <c r="F338" s="29"/>
      <c r="G338" s="43">
        <f t="shared" si="40"/>
        <v>0</v>
      </c>
      <c r="H338" s="43">
        <f t="shared" si="41"/>
        <v>0</v>
      </c>
      <c r="I338" s="43">
        <f t="shared" si="42"/>
        <v>0</v>
      </c>
      <c r="J338" s="43">
        <f t="shared" si="43"/>
        <v>0</v>
      </c>
      <c r="K338" s="577"/>
      <c r="L338" s="577"/>
      <c r="M338" s="669">
        <f t="shared" si="44"/>
        <v>0</v>
      </c>
      <c r="O338" s="26" t="str">
        <f t="shared" si="45"/>
        <v>V</v>
      </c>
    </row>
    <row r="339" spans="1:15">
      <c r="A339" s="672"/>
      <c r="B339" s="577"/>
      <c r="C339" s="663"/>
      <c r="D339" s="43"/>
      <c r="E339" s="44"/>
      <c r="F339" s="29"/>
      <c r="G339" s="43">
        <f t="shared" si="40"/>
        <v>0</v>
      </c>
      <c r="H339" s="43">
        <f t="shared" si="41"/>
        <v>0</v>
      </c>
      <c r="I339" s="43">
        <f t="shared" si="42"/>
        <v>0</v>
      </c>
      <c r="J339" s="43">
        <f t="shared" si="43"/>
        <v>0</v>
      </c>
      <c r="K339" s="577"/>
      <c r="L339" s="577"/>
      <c r="M339" s="669">
        <f t="shared" si="44"/>
        <v>0</v>
      </c>
      <c r="O339" s="26" t="str">
        <f t="shared" si="45"/>
        <v>V</v>
      </c>
    </row>
    <row r="340" spans="1:15">
      <c r="A340" s="672"/>
      <c r="B340" s="577"/>
      <c r="C340" s="663"/>
      <c r="D340" s="43"/>
      <c r="E340" s="44"/>
      <c r="F340" s="29"/>
      <c r="G340" s="43">
        <f t="shared" si="40"/>
        <v>0</v>
      </c>
      <c r="H340" s="43">
        <f t="shared" si="41"/>
        <v>0</v>
      </c>
      <c r="I340" s="43">
        <f t="shared" si="42"/>
        <v>0</v>
      </c>
      <c r="J340" s="43">
        <f t="shared" si="43"/>
        <v>0</v>
      </c>
      <c r="K340" s="577"/>
      <c r="L340" s="577"/>
      <c r="M340" s="669">
        <f t="shared" si="44"/>
        <v>0</v>
      </c>
      <c r="O340" s="26" t="str">
        <f t="shared" si="45"/>
        <v>V</v>
      </c>
    </row>
    <row r="341" spans="1:15">
      <c r="A341" s="672"/>
      <c r="B341" s="577"/>
      <c r="C341" s="663"/>
      <c r="D341" s="43"/>
      <c r="E341" s="44"/>
      <c r="F341" s="29"/>
      <c r="G341" s="43">
        <f t="shared" si="40"/>
        <v>0</v>
      </c>
      <c r="H341" s="43">
        <f t="shared" si="41"/>
        <v>0</v>
      </c>
      <c r="I341" s="43">
        <f t="shared" si="42"/>
        <v>0</v>
      </c>
      <c r="J341" s="43">
        <f t="shared" si="43"/>
        <v>0</v>
      </c>
      <c r="K341" s="577"/>
      <c r="L341" s="577"/>
      <c r="M341" s="669">
        <f t="shared" si="44"/>
        <v>0</v>
      </c>
      <c r="O341" s="26" t="str">
        <f t="shared" si="45"/>
        <v>V</v>
      </c>
    </row>
    <row r="342" spans="1:15">
      <c r="A342" s="672"/>
      <c r="B342" s="577"/>
      <c r="C342" s="663"/>
      <c r="D342" s="43"/>
      <c r="E342" s="44"/>
      <c r="F342" s="29"/>
      <c r="G342" s="43">
        <f t="shared" si="40"/>
        <v>0</v>
      </c>
      <c r="H342" s="43">
        <f t="shared" si="41"/>
        <v>0</v>
      </c>
      <c r="I342" s="43">
        <f t="shared" si="42"/>
        <v>0</v>
      </c>
      <c r="J342" s="43">
        <f t="shared" si="43"/>
        <v>0</v>
      </c>
      <c r="K342" s="577"/>
      <c r="L342" s="577"/>
      <c r="M342" s="669">
        <f t="shared" si="44"/>
        <v>0</v>
      </c>
      <c r="O342" s="26" t="str">
        <f t="shared" si="45"/>
        <v>V</v>
      </c>
    </row>
    <row r="343" spans="1:15">
      <c r="A343" s="672"/>
      <c r="B343" s="577"/>
      <c r="C343" s="663"/>
      <c r="D343" s="43"/>
      <c r="E343" s="44"/>
      <c r="F343" s="29"/>
      <c r="G343" s="43">
        <f t="shared" si="40"/>
        <v>0</v>
      </c>
      <c r="H343" s="43">
        <f t="shared" si="41"/>
        <v>0</v>
      </c>
      <c r="I343" s="43">
        <f t="shared" si="42"/>
        <v>0</v>
      </c>
      <c r="J343" s="43">
        <f t="shared" si="43"/>
        <v>0</v>
      </c>
      <c r="K343" s="577"/>
      <c r="L343" s="577"/>
      <c r="M343" s="669">
        <f t="shared" si="44"/>
        <v>0</v>
      </c>
      <c r="O343" s="26" t="str">
        <f t="shared" si="45"/>
        <v>V</v>
      </c>
    </row>
    <row r="344" spans="1:15">
      <c r="A344" s="672"/>
      <c r="B344" s="577"/>
      <c r="C344" s="663"/>
      <c r="D344" s="43"/>
      <c r="E344" s="44"/>
      <c r="F344" s="29"/>
      <c r="G344" s="43">
        <f t="shared" si="40"/>
        <v>0</v>
      </c>
      <c r="H344" s="43">
        <f t="shared" si="41"/>
        <v>0</v>
      </c>
      <c r="I344" s="43">
        <f t="shared" si="42"/>
        <v>0</v>
      </c>
      <c r="J344" s="43">
        <f t="shared" si="43"/>
        <v>0</v>
      </c>
      <c r="K344" s="577"/>
      <c r="L344" s="577"/>
      <c r="M344" s="669">
        <f t="shared" si="44"/>
        <v>0</v>
      </c>
      <c r="O344" s="26" t="str">
        <f t="shared" si="45"/>
        <v>V</v>
      </c>
    </row>
    <row r="345" spans="1:15">
      <c r="A345" s="672"/>
      <c r="B345" s="577"/>
      <c r="C345" s="663"/>
      <c r="D345" s="43"/>
      <c r="E345" s="44"/>
      <c r="F345" s="29"/>
      <c r="G345" s="43">
        <f t="shared" si="40"/>
        <v>0</v>
      </c>
      <c r="H345" s="43">
        <f t="shared" si="41"/>
        <v>0</v>
      </c>
      <c r="I345" s="43">
        <f t="shared" si="42"/>
        <v>0</v>
      </c>
      <c r="J345" s="43">
        <f t="shared" si="43"/>
        <v>0</v>
      </c>
      <c r="K345" s="577"/>
      <c r="L345" s="577"/>
      <c r="M345" s="669">
        <f t="shared" si="44"/>
        <v>0</v>
      </c>
      <c r="O345" s="26" t="str">
        <f t="shared" si="45"/>
        <v>V</v>
      </c>
    </row>
    <row r="346" spans="1:15">
      <c r="A346" s="672"/>
      <c r="B346" s="577"/>
      <c r="C346" s="663"/>
      <c r="D346" s="43"/>
      <c r="E346" s="44"/>
      <c r="F346" s="29"/>
      <c r="G346" s="43">
        <f t="shared" si="40"/>
        <v>0</v>
      </c>
      <c r="H346" s="43">
        <f t="shared" si="41"/>
        <v>0</v>
      </c>
      <c r="I346" s="43">
        <f t="shared" si="42"/>
        <v>0</v>
      </c>
      <c r="J346" s="43">
        <f t="shared" si="43"/>
        <v>0</v>
      </c>
      <c r="K346" s="577"/>
      <c r="L346" s="577"/>
      <c r="M346" s="669">
        <f t="shared" si="44"/>
        <v>0</v>
      </c>
      <c r="O346" s="26" t="str">
        <f t="shared" si="45"/>
        <v>V</v>
      </c>
    </row>
    <row r="347" spans="1:15">
      <c r="A347" s="672"/>
      <c r="B347" s="577"/>
      <c r="C347" s="663"/>
      <c r="D347" s="43"/>
      <c r="E347" s="44"/>
      <c r="F347" s="29"/>
      <c r="G347" s="43">
        <f t="shared" si="40"/>
        <v>0</v>
      </c>
      <c r="H347" s="43">
        <f t="shared" si="41"/>
        <v>0</v>
      </c>
      <c r="I347" s="43">
        <f t="shared" si="42"/>
        <v>0</v>
      </c>
      <c r="J347" s="43">
        <f t="shared" si="43"/>
        <v>0</v>
      </c>
      <c r="K347" s="577"/>
      <c r="L347" s="577"/>
      <c r="M347" s="669">
        <f t="shared" si="44"/>
        <v>0</v>
      </c>
      <c r="O347" s="26" t="str">
        <f t="shared" si="45"/>
        <v>V</v>
      </c>
    </row>
    <row r="348" spans="1:15">
      <c r="A348" s="672"/>
      <c r="B348" s="577"/>
      <c r="C348" s="663"/>
      <c r="D348" s="43"/>
      <c r="E348" s="44"/>
      <c r="F348" s="29"/>
      <c r="G348" s="43">
        <f t="shared" si="40"/>
        <v>0</v>
      </c>
      <c r="H348" s="43">
        <f t="shared" si="41"/>
        <v>0</v>
      </c>
      <c r="I348" s="43">
        <f t="shared" si="42"/>
        <v>0</v>
      </c>
      <c r="J348" s="43">
        <f t="shared" si="43"/>
        <v>0</v>
      </c>
      <c r="K348" s="577"/>
      <c r="L348" s="577"/>
      <c r="M348" s="669">
        <f t="shared" si="44"/>
        <v>0</v>
      </c>
      <c r="O348" s="26" t="str">
        <f t="shared" si="45"/>
        <v>V</v>
      </c>
    </row>
    <row r="349" spans="1:15">
      <c r="A349" s="672"/>
      <c r="B349" s="577"/>
      <c r="C349" s="663"/>
      <c r="D349" s="43"/>
      <c r="E349" s="44"/>
      <c r="F349" s="29"/>
      <c r="G349" s="43">
        <f t="shared" si="40"/>
        <v>0</v>
      </c>
      <c r="H349" s="43">
        <f t="shared" si="41"/>
        <v>0</v>
      </c>
      <c r="I349" s="43">
        <f t="shared" si="42"/>
        <v>0</v>
      </c>
      <c r="J349" s="43">
        <f t="shared" si="43"/>
        <v>0</v>
      </c>
      <c r="K349" s="577"/>
      <c r="L349" s="577"/>
      <c r="M349" s="669">
        <f t="shared" si="44"/>
        <v>0</v>
      </c>
      <c r="O349" s="26" t="str">
        <f t="shared" si="45"/>
        <v>V</v>
      </c>
    </row>
    <row r="350" spans="1:15">
      <c r="A350" s="672"/>
      <c r="B350" s="577"/>
      <c r="C350" s="663"/>
      <c r="D350" s="43"/>
      <c r="E350" s="44"/>
      <c r="F350" s="29"/>
      <c r="G350" s="43">
        <f t="shared" si="40"/>
        <v>0</v>
      </c>
      <c r="H350" s="43">
        <f t="shared" si="41"/>
        <v>0</v>
      </c>
      <c r="I350" s="43">
        <f t="shared" si="42"/>
        <v>0</v>
      </c>
      <c r="J350" s="43">
        <f t="shared" si="43"/>
        <v>0</v>
      </c>
      <c r="K350" s="577"/>
      <c r="L350" s="577"/>
      <c r="M350" s="669">
        <f t="shared" si="44"/>
        <v>0</v>
      </c>
      <c r="O350" s="26" t="str">
        <f t="shared" si="45"/>
        <v>V</v>
      </c>
    </row>
    <row r="351" spans="1:15">
      <c r="A351" s="672"/>
      <c r="B351" s="577"/>
      <c r="C351" s="663"/>
      <c r="D351" s="43"/>
      <c r="E351" s="44"/>
      <c r="F351" s="29"/>
      <c r="G351" s="43">
        <f t="shared" si="40"/>
        <v>0</v>
      </c>
      <c r="H351" s="43">
        <f t="shared" si="41"/>
        <v>0</v>
      </c>
      <c r="I351" s="43">
        <f t="shared" si="42"/>
        <v>0</v>
      </c>
      <c r="J351" s="43">
        <f t="shared" si="43"/>
        <v>0</v>
      </c>
      <c r="K351" s="577"/>
      <c r="L351" s="577"/>
      <c r="M351" s="669">
        <f t="shared" si="44"/>
        <v>0</v>
      </c>
      <c r="O351" s="26" t="str">
        <f t="shared" si="45"/>
        <v>V</v>
      </c>
    </row>
    <row r="352" spans="1:15">
      <c r="A352" s="672"/>
      <c r="B352" s="577"/>
      <c r="C352" s="663"/>
      <c r="D352" s="43"/>
      <c r="E352" s="44"/>
      <c r="F352" s="29"/>
      <c r="G352" s="43">
        <f t="shared" si="40"/>
        <v>0</v>
      </c>
      <c r="H352" s="43">
        <f t="shared" si="41"/>
        <v>0</v>
      </c>
      <c r="I352" s="43">
        <f t="shared" si="42"/>
        <v>0</v>
      </c>
      <c r="J352" s="43">
        <f t="shared" si="43"/>
        <v>0</v>
      </c>
      <c r="K352" s="577"/>
      <c r="L352" s="577"/>
      <c r="M352" s="669">
        <f t="shared" si="44"/>
        <v>0</v>
      </c>
      <c r="O352" s="26" t="str">
        <f t="shared" si="45"/>
        <v>V</v>
      </c>
    </row>
    <row r="353" spans="1:15">
      <c r="A353" s="672"/>
      <c r="B353" s="577"/>
      <c r="C353" s="663"/>
      <c r="D353" s="43"/>
      <c r="E353" s="44"/>
      <c r="F353" s="29"/>
      <c r="G353" s="43">
        <f t="shared" si="40"/>
        <v>0</v>
      </c>
      <c r="H353" s="43">
        <f t="shared" si="41"/>
        <v>0</v>
      </c>
      <c r="I353" s="43">
        <f t="shared" si="42"/>
        <v>0</v>
      </c>
      <c r="J353" s="43">
        <f t="shared" si="43"/>
        <v>0</v>
      </c>
      <c r="K353" s="577"/>
      <c r="L353" s="577"/>
      <c r="M353" s="669">
        <f t="shared" si="44"/>
        <v>0</v>
      </c>
      <c r="O353" s="26" t="str">
        <f t="shared" si="45"/>
        <v>V</v>
      </c>
    </row>
    <row r="354" spans="1:15">
      <c r="A354" s="672"/>
      <c r="B354" s="577"/>
      <c r="C354" s="663"/>
      <c r="D354" s="43"/>
      <c r="E354" s="44"/>
      <c r="F354" s="29"/>
      <c r="G354" s="43">
        <f t="shared" si="40"/>
        <v>0</v>
      </c>
      <c r="H354" s="43">
        <f t="shared" si="41"/>
        <v>0</v>
      </c>
      <c r="I354" s="43">
        <f t="shared" si="42"/>
        <v>0</v>
      </c>
      <c r="J354" s="43">
        <f t="shared" si="43"/>
        <v>0</v>
      </c>
      <c r="K354" s="577"/>
      <c r="L354" s="577"/>
      <c r="M354" s="669">
        <f t="shared" si="44"/>
        <v>0</v>
      </c>
      <c r="O354" s="26" t="str">
        <f t="shared" si="45"/>
        <v>V</v>
      </c>
    </row>
    <row r="355" spans="1:15">
      <c r="A355" s="672"/>
      <c r="B355" s="577"/>
      <c r="C355" s="663"/>
      <c r="D355" s="43"/>
      <c r="E355" s="44"/>
      <c r="F355" s="29"/>
      <c r="G355" s="43">
        <f t="shared" si="40"/>
        <v>0</v>
      </c>
      <c r="H355" s="43">
        <f t="shared" si="41"/>
        <v>0</v>
      </c>
      <c r="I355" s="43">
        <f t="shared" si="42"/>
        <v>0</v>
      </c>
      <c r="J355" s="43">
        <f t="shared" si="43"/>
        <v>0</v>
      </c>
      <c r="K355" s="577"/>
      <c r="L355" s="577"/>
      <c r="M355" s="669">
        <f t="shared" si="44"/>
        <v>0</v>
      </c>
      <c r="O355" s="26" t="str">
        <f t="shared" si="45"/>
        <v>V</v>
      </c>
    </row>
    <row r="356" spans="1:15">
      <c r="A356" s="672"/>
      <c r="B356" s="577"/>
      <c r="C356" s="663"/>
      <c r="D356" s="43"/>
      <c r="E356" s="44"/>
      <c r="F356" s="29"/>
      <c r="G356" s="43">
        <f t="shared" si="40"/>
        <v>0</v>
      </c>
      <c r="H356" s="43">
        <f t="shared" si="41"/>
        <v>0</v>
      </c>
      <c r="I356" s="43">
        <f t="shared" si="42"/>
        <v>0</v>
      </c>
      <c r="J356" s="43">
        <f t="shared" si="43"/>
        <v>0</v>
      </c>
      <c r="K356" s="577"/>
      <c r="L356" s="577"/>
      <c r="M356" s="669">
        <f t="shared" si="44"/>
        <v>0</v>
      </c>
      <c r="O356" s="26" t="str">
        <f t="shared" si="45"/>
        <v>V</v>
      </c>
    </row>
    <row r="357" spans="1:15">
      <c r="A357" s="672"/>
      <c r="B357" s="577"/>
      <c r="C357" s="663"/>
      <c r="D357" s="43"/>
      <c r="E357" s="44"/>
      <c r="F357" s="29"/>
      <c r="G357" s="43">
        <f t="shared" si="40"/>
        <v>0</v>
      </c>
      <c r="H357" s="43">
        <f t="shared" si="41"/>
        <v>0</v>
      </c>
      <c r="I357" s="43">
        <f t="shared" si="42"/>
        <v>0</v>
      </c>
      <c r="J357" s="43">
        <f t="shared" si="43"/>
        <v>0</v>
      </c>
      <c r="K357" s="577"/>
      <c r="L357" s="577"/>
      <c r="M357" s="669">
        <f t="shared" si="44"/>
        <v>0</v>
      </c>
      <c r="O357" s="26" t="str">
        <f t="shared" si="45"/>
        <v>V</v>
      </c>
    </row>
    <row r="358" spans="1:15">
      <c r="A358" s="672"/>
      <c r="B358" s="577"/>
      <c r="C358" s="663"/>
      <c r="D358" s="43"/>
      <c r="E358" s="44"/>
      <c r="F358" s="29"/>
      <c r="G358" s="43">
        <f t="shared" si="40"/>
        <v>0</v>
      </c>
      <c r="H358" s="43">
        <f t="shared" si="41"/>
        <v>0</v>
      </c>
      <c r="I358" s="43">
        <f t="shared" si="42"/>
        <v>0</v>
      </c>
      <c r="J358" s="43">
        <f t="shared" si="43"/>
        <v>0</v>
      </c>
      <c r="K358" s="577"/>
      <c r="L358" s="577"/>
      <c r="M358" s="669">
        <f t="shared" si="44"/>
        <v>0</v>
      </c>
      <c r="O358" s="26" t="str">
        <f t="shared" si="45"/>
        <v>V</v>
      </c>
    </row>
    <row r="359" spans="1:15">
      <c r="A359" s="672"/>
      <c r="B359" s="577"/>
      <c r="C359" s="663"/>
      <c r="D359" s="43"/>
      <c r="E359" s="44"/>
      <c r="F359" s="29"/>
      <c r="G359" s="43">
        <f t="shared" si="40"/>
        <v>0</v>
      </c>
      <c r="H359" s="43">
        <f t="shared" si="41"/>
        <v>0</v>
      </c>
      <c r="I359" s="43">
        <f t="shared" si="42"/>
        <v>0</v>
      </c>
      <c r="J359" s="43">
        <f t="shared" si="43"/>
        <v>0</v>
      </c>
      <c r="K359" s="577"/>
      <c r="L359" s="577"/>
      <c r="M359" s="669">
        <f t="shared" si="44"/>
        <v>0</v>
      </c>
      <c r="O359" s="26" t="str">
        <f t="shared" si="45"/>
        <v>V</v>
      </c>
    </row>
    <row r="360" spans="1:15">
      <c r="A360" s="672"/>
      <c r="B360" s="577"/>
      <c r="C360" s="663"/>
      <c r="D360" s="43"/>
      <c r="E360" s="44"/>
      <c r="F360" s="29"/>
      <c r="G360" s="43">
        <f t="shared" si="40"/>
        <v>0</v>
      </c>
      <c r="H360" s="43">
        <f t="shared" si="41"/>
        <v>0</v>
      </c>
      <c r="I360" s="43">
        <f t="shared" si="42"/>
        <v>0</v>
      </c>
      <c r="J360" s="43">
        <f t="shared" si="43"/>
        <v>0</v>
      </c>
      <c r="K360" s="577"/>
      <c r="L360" s="577"/>
      <c r="M360" s="669">
        <f t="shared" si="44"/>
        <v>0</v>
      </c>
      <c r="O360" s="26" t="str">
        <f t="shared" si="45"/>
        <v>V</v>
      </c>
    </row>
    <row r="361" spans="1:15">
      <c r="A361" s="672"/>
      <c r="B361" s="577"/>
      <c r="C361" s="663"/>
      <c r="D361" s="43"/>
      <c r="E361" s="44"/>
      <c r="F361" s="29"/>
      <c r="G361" s="43">
        <f t="shared" si="40"/>
        <v>0</v>
      </c>
      <c r="H361" s="43">
        <f t="shared" si="41"/>
        <v>0</v>
      </c>
      <c r="I361" s="43">
        <f t="shared" si="42"/>
        <v>0</v>
      </c>
      <c r="J361" s="43">
        <f t="shared" si="43"/>
        <v>0</v>
      </c>
      <c r="K361" s="577"/>
      <c r="L361" s="577"/>
      <c r="M361" s="669">
        <f t="shared" si="44"/>
        <v>0</v>
      </c>
      <c r="O361" s="26" t="str">
        <f t="shared" si="45"/>
        <v>V</v>
      </c>
    </row>
    <row r="362" spans="1:15">
      <c r="A362" s="672"/>
      <c r="B362" s="577"/>
      <c r="C362" s="663"/>
      <c r="D362" s="43"/>
      <c r="E362" s="44"/>
      <c r="F362" s="29"/>
      <c r="G362" s="43">
        <f t="shared" si="40"/>
        <v>0</v>
      </c>
      <c r="H362" s="43">
        <f t="shared" si="41"/>
        <v>0</v>
      </c>
      <c r="I362" s="43">
        <f t="shared" si="42"/>
        <v>0</v>
      </c>
      <c r="J362" s="43">
        <f t="shared" si="43"/>
        <v>0</v>
      </c>
      <c r="K362" s="577"/>
      <c r="L362" s="577"/>
      <c r="M362" s="669">
        <f t="shared" si="44"/>
        <v>0</v>
      </c>
      <c r="O362" s="26" t="str">
        <f t="shared" si="45"/>
        <v>V</v>
      </c>
    </row>
    <row r="363" spans="1:15">
      <c r="A363" s="672"/>
      <c r="B363" s="577"/>
      <c r="C363" s="663"/>
      <c r="D363" s="43"/>
      <c r="E363" s="44"/>
      <c r="F363" s="29"/>
      <c r="G363" s="43">
        <f t="shared" si="40"/>
        <v>0</v>
      </c>
      <c r="H363" s="43">
        <f t="shared" si="41"/>
        <v>0</v>
      </c>
      <c r="I363" s="43">
        <f t="shared" si="42"/>
        <v>0</v>
      </c>
      <c r="J363" s="43">
        <f t="shared" si="43"/>
        <v>0</v>
      </c>
      <c r="K363" s="577"/>
      <c r="L363" s="577"/>
      <c r="M363" s="669">
        <f t="shared" si="44"/>
        <v>0</v>
      </c>
      <c r="O363" s="26" t="str">
        <f t="shared" si="45"/>
        <v>V</v>
      </c>
    </row>
    <row r="364" spans="1:15">
      <c r="A364" s="672"/>
      <c r="B364" s="577"/>
      <c r="C364" s="663"/>
      <c r="D364" s="43"/>
      <c r="E364" s="44"/>
      <c r="F364" s="29"/>
      <c r="G364" s="43">
        <f t="shared" si="40"/>
        <v>0</v>
      </c>
      <c r="H364" s="43">
        <f t="shared" si="41"/>
        <v>0</v>
      </c>
      <c r="I364" s="43">
        <f t="shared" si="42"/>
        <v>0</v>
      </c>
      <c r="J364" s="43">
        <f t="shared" si="43"/>
        <v>0</v>
      </c>
      <c r="K364" s="577"/>
      <c r="L364" s="577"/>
      <c r="M364" s="669">
        <f t="shared" si="44"/>
        <v>0</v>
      </c>
      <c r="O364" s="26" t="str">
        <f t="shared" si="45"/>
        <v>V</v>
      </c>
    </row>
    <row r="365" spans="1:15">
      <c r="A365" s="672"/>
      <c r="B365" s="577"/>
      <c r="C365" s="663"/>
      <c r="D365" s="43"/>
      <c r="E365" s="44"/>
      <c r="F365" s="29"/>
      <c r="G365" s="43">
        <f t="shared" si="40"/>
        <v>0</v>
      </c>
      <c r="H365" s="43">
        <f t="shared" si="41"/>
        <v>0</v>
      </c>
      <c r="I365" s="43">
        <f t="shared" si="42"/>
        <v>0</v>
      </c>
      <c r="J365" s="43">
        <f t="shared" si="43"/>
        <v>0</v>
      </c>
      <c r="K365" s="577"/>
      <c r="L365" s="577"/>
      <c r="M365" s="669">
        <f t="shared" si="44"/>
        <v>0</v>
      </c>
      <c r="O365" s="26" t="str">
        <f t="shared" si="45"/>
        <v>V</v>
      </c>
    </row>
    <row r="366" spans="1:15">
      <c r="A366" s="672"/>
      <c r="B366" s="577"/>
      <c r="C366" s="663"/>
      <c r="D366" s="43"/>
      <c r="E366" s="44"/>
      <c r="F366" s="29"/>
      <c r="G366" s="43">
        <f t="shared" si="40"/>
        <v>0</v>
      </c>
      <c r="H366" s="43">
        <f t="shared" si="41"/>
        <v>0</v>
      </c>
      <c r="I366" s="43">
        <f t="shared" si="42"/>
        <v>0</v>
      </c>
      <c r="J366" s="43">
        <f t="shared" si="43"/>
        <v>0</v>
      </c>
      <c r="K366" s="577"/>
      <c r="L366" s="577"/>
      <c r="M366" s="669">
        <f t="shared" si="44"/>
        <v>0</v>
      </c>
      <c r="O366" s="26" t="str">
        <f t="shared" si="45"/>
        <v>V</v>
      </c>
    </row>
    <row r="367" spans="1:15">
      <c r="A367" s="672"/>
      <c r="B367" s="577"/>
      <c r="C367" s="663"/>
      <c r="D367" s="43"/>
      <c r="E367" s="44"/>
      <c r="F367" s="29"/>
      <c r="G367" s="43">
        <f t="shared" si="40"/>
        <v>0</v>
      </c>
      <c r="H367" s="43">
        <f t="shared" si="41"/>
        <v>0</v>
      </c>
      <c r="I367" s="43">
        <f t="shared" si="42"/>
        <v>0</v>
      </c>
      <c r="J367" s="43">
        <f t="shared" si="43"/>
        <v>0</v>
      </c>
      <c r="K367" s="577"/>
      <c r="L367" s="577"/>
      <c r="M367" s="669">
        <f t="shared" si="44"/>
        <v>0</v>
      </c>
      <c r="O367" s="26" t="str">
        <f t="shared" si="45"/>
        <v>V</v>
      </c>
    </row>
    <row r="368" spans="1:15">
      <c r="A368" s="672"/>
      <c r="B368" s="577"/>
      <c r="C368" s="663"/>
      <c r="D368" s="43"/>
      <c r="E368" s="44"/>
      <c r="F368" s="29"/>
      <c r="G368" s="43">
        <f t="shared" si="40"/>
        <v>0</v>
      </c>
      <c r="H368" s="43">
        <f t="shared" si="41"/>
        <v>0</v>
      </c>
      <c r="I368" s="43">
        <f t="shared" si="42"/>
        <v>0</v>
      </c>
      <c r="J368" s="43">
        <f t="shared" si="43"/>
        <v>0</v>
      </c>
      <c r="K368" s="577"/>
      <c r="L368" s="577"/>
      <c r="M368" s="669">
        <f t="shared" si="44"/>
        <v>0</v>
      </c>
      <c r="O368" s="26" t="str">
        <f t="shared" si="45"/>
        <v>V</v>
      </c>
    </row>
    <row r="369" spans="1:15">
      <c r="A369" s="672"/>
      <c r="B369" s="577"/>
      <c r="C369" s="663"/>
      <c r="D369" s="43"/>
      <c r="E369" s="44"/>
      <c r="F369" s="29"/>
      <c r="G369" s="43">
        <f t="shared" si="40"/>
        <v>0</v>
      </c>
      <c r="H369" s="43">
        <f t="shared" si="41"/>
        <v>0</v>
      </c>
      <c r="I369" s="43">
        <f t="shared" si="42"/>
        <v>0</v>
      </c>
      <c r="J369" s="43">
        <f t="shared" si="43"/>
        <v>0</v>
      </c>
      <c r="K369" s="577"/>
      <c r="L369" s="577"/>
      <c r="M369" s="669">
        <f t="shared" si="44"/>
        <v>0</v>
      </c>
      <c r="O369" s="26" t="str">
        <f t="shared" si="45"/>
        <v>V</v>
      </c>
    </row>
    <row r="370" spans="1:15">
      <c r="A370" s="672"/>
      <c r="B370" s="577"/>
      <c r="C370" s="663"/>
      <c r="D370" s="43"/>
      <c r="E370" s="44"/>
      <c r="F370" s="29"/>
      <c r="G370" s="43">
        <f t="shared" si="40"/>
        <v>0</v>
      </c>
      <c r="H370" s="43">
        <f t="shared" si="41"/>
        <v>0</v>
      </c>
      <c r="I370" s="43">
        <f t="shared" si="42"/>
        <v>0</v>
      </c>
      <c r="J370" s="43">
        <f t="shared" si="43"/>
        <v>0</v>
      </c>
      <c r="K370" s="577"/>
      <c r="L370" s="577"/>
      <c r="M370" s="669">
        <f t="shared" si="44"/>
        <v>0</v>
      </c>
      <c r="O370" s="26" t="str">
        <f t="shared" si="45"/>
        <v>V</v>
      </c>
    </row>
    <row r="371" spans="1:15">
      <c r="A371" s="672"/>
      <c r="B371" s="577"/>
      <c r="C371" s="663"/>
      <c r="D371" s="43"/>
      <c r="E371" s="44"/>
      <c r="F371" s="29"/>
      <c r="G371" s="43">
        <f t="shared" si="40"/>
        <v>0</v>
      </c>
      <c r="H371" s="43">
        <f t="shared" si="41"/>
        <v>0</v>
      </c>
      <c r="I371" s="43">
        <f t="shared" si="42"/>
        <v>0</v>
      </c>
      <c r="J371" s="43">
        <f t="shared" si="43"/>
        <v>0</v>
      </c>
      <c r="K371" s="577"/>
      <c r="L371" s="577"/>
      <c r="M371" s="669">
        <f t="shared" si="44"/>
        <v>0</v>
      </c>
      <c r="O371" s="26" t="str">
        <f t="shared" si="45"/>
        <v>V</v>
      </c>
    </row>
    <row r="372" spans="1:15">
      <c r="A372" s="672"/>
      <c r="B372" s="577"/>
      <c r="C372" s="663"/>
      <c r="D372" s="43"/>
      <c r="E372" s="44"/>
      <c r="F372" s="29"/>
      <c r="G372" s="43">
        <f t="shared" si="40"/>
        <v>0</v>
      </c>
      <c r="H372" s="43">
        <f t="shared" si="41"/>
        <v>0</v>
      </c>
      <c r="I372" s="43">
        <f t="shared" si="42"/>
        <v>0</v>
      </c>
      <c r="J372" s="43">
        <f t="shared" si="43"/>
        <v>0</v>
      </c>
      <c r="K372" s="577"/>
      <c r="L372" s="577"/>
      <c r="M372" s="669">
        <f t="shared" si="44"/>
        <v>0</v>
      </c>
      <c r="O372" s="26" t="str">
        <f t="shared" si="45"/>
        <v>V</v>
      </c>
    </row>
    <row r="373" spans="1:15">
      <c r="A373" s="672"/>
      <c r="B373" s="577"/>
      <c r="C373" s="663"/>
      <c r="D373" s="43"/>
      <c r="E373" s="44"/>
      <c r="F373" s="29"/>
      <c r="G373" s="43">
        <f t="shared" si="40"/>
        <v>0</v>
      </c>
      <c r="H373" s="43">
        <f t="shared" si="41"/>
        <v>0</v>
      </c>
      <c r="I373" s="43">
        <f t="shared" si="42"/>
        <v>0</v>
      </c>
      <c r="J373" s="43">
        <f t="shared" si="43"/>
        <v>0</v>
      </c>
      <c r="K373" s="577"/>
      <c r="L373" s="577"/>
      <c r="M373" s="669">
        <f t="shared" si="44"/>
        <v>0</v>
      </c>
      <c r="O373" s="26" t="str">
        <f t="shared" si="45"/>
        <v>V</v>
      </c>
    </row>
    <row r="374" spans="1:15">
      <c r="A374" s="672"/>
      <c r="B374" s="577"/>
      <c r="C374" s="663"/>
      <c r="D374" s="43"/>
      <c r="E374" s="44"/>
      <c r="F374" s="29"/>
      <c r="G374" s="43">
        <f t="shared" si="40"/>
        <v>0</v>
      </c>
      <c r="H374" s="43">
        <f t="shared" si="41"/>
        <v>0</v>
      </c>
      <c r="I374" s="43">
        <f t="shared" si="42"/>
        <v>0</v>
      </c>
      <c r="J374" s="43">
        <f t="shared" si="43"/>
        <v>0</v>
      </c>
      <c r="K374" s="577"/>
      <c r="L374" s="577"/>
      <c r="M374" s="669">
        <f t="shared" si="44"/>
        <v>0</v>
      </c>
      <c r="O374" s="26" t="str">
        <f t="shared" si="45"/>
        <v>V</v>
      </c>
    </row>
    <row r="375" spans="1:15">
      <c r="A375" s="672"/>
      <c r="B375" s="577"/>
      <c r="C375" s="663"/>
      <c r="D375" s="43"/>
      <c r="E375" s="44"/>
      <c r="F375" s="29"/>
      <c r="G375" s="43">
        <f t="shared" si="40"/>
        <v>0</v>
      </c>
      <c r="H375" s="43">
        <f t="shared" si="41"/>
        <v>0</v>
      </c>
      <c r="I375" s="43">
        <f t="shared" si="42"/>
        <v>0</v>
      </c>
      <c r="J375" s="43">
        <f t="shared" si="43"/>
        <v>0</v>
      </c>
      <c r="K375" s="577"/>
      <c r="L375" s="577"/>
      <c r="M375" s="669">
        <f t="shared" si="44"/>
        <v>0</v>
      </c>
      <c r="O375" s="26" t="str">
        <f t="shared" si="45"/>
        <v>V</v>
      </c>
    </row>
    <row r="376" spans="1:15">
      <c r="A376" s="672"/>
      <c r="B376" s="577"/>
      <c r="C376" s="663"/>
      <c r="D376" s="43"/>
      <c r="E376" s="44"/>
      <c r="F376" s="29"/>
      <c r="G376" s="43">
        <f t="shared" si="40"/>
        <v>0</v>
      </c>
      <c r="H376" s="43">
        <f t="shared" si="41"/>
        <v>0</v>
      </c>
      <c r="I376" s="43">
        <f t="shared" si="42"/>
        <v>0</v>
      </c>
      <c r="J376" s="43">
        <f t="shared" si="43"/>
        <v>0</v>
      </c>
      <c r="K376" s="577"/>
      <c r="L376" s="577"/>
      <c r="M376" s="669">
        <f t="shared" si="44"/>
        <v>0</v>
      </c>
      <c r="O376" s="26" t="str">
        <f t="shared" si="45"/>
        <v>V</v>
      </c>
    </row>
    <row r="377" spans="1:15">
      <c r="A377" s="672"/>
      <c r="B377" s="577"/>
      <c r="C377" s="663"/>
      <c r="D377" s="43"/>
      <c r="E377" s="44"/>
      <c r="F377" s="29"/>
      <c r="G377" s="43">
        <f t="shared" si="40"/>
        <v>0</v>
      </c>
      <c r="H377" s="43">
        <f t="shared" si="41"/>
        <v>0</v>
      </c>
      <c r="I377" s="43">
        <f t="shared" si="42"/>
        <v>0</v>
      </c>
      <c r="J377" s="43">
        <f t="shared" si="43"/>
        <v>0</v>
      </c>
      <c r="K377" s="577"/>
      <c r="L377" s="577"/>
      <c r="M377" s="669">
        <f t="shared" si="44"/>
        <v>0</v>
      </c>
      <c r="O377" s="26" t="str">
        <f t="shared" si="45"/>
        <v>V</v>
      </c>
    </row>
    <row r="378" spans="1:15">
      <c r="A378" s="672"/>
      <c r="B378" s="577"/>
      <c r="C378" s="663"/>
      <c r="D378" s="43"/>
      <c r="E378" s="44"/>
      <c r="F378" s="29"/>
      <c r="G378" s="43">
        <f t="shared" si="40"/>
        <v>0</v>
      </c>
      <c r="H378" s="43">
        <f t="shared" si="41"/>
        <v>0</v>
      </c>
      <c r="I378" s="43">
        <f t="shared" si="42"/>
        <v>0</v>
      </c>
      <c r="J378" s="43">
        <f t="shared" si="43"/>
        <v>0</v>
      </c>
      <c r="K378" s="577"/>
      <c r="L378" s="577"/>
      <c r="M378" s="669">
        <f t="shared" si="44"/>
        <v>0</v>
      </c>
      <c r="O378" s="26" t="str">
        <f t="shared" si="45"/>
        <v>V</v>
      </c>
    </row>
    <row r="379" spans="1:15">
      <c r="A379" s="672"/>
      <c r="B379" s="577"/>
      <c r="C379" s="663"/>
      <c r="D379" s="43"/>
      <c r="E379" s="44"/>
      <c r="F379" s="29"/>
      <c r="G379" s="43">
        <f t="shared" si="40"/>
        <v>0</v>
      </c>
      <c r="H379" s="43">
        <f t="shared" si="41"/>
        <v>0</v>
      </c>
      <c r="I379" s="43">
        <f t="shared" si="42"/>
        <v>0</v>
      </c>
      <c r="J379" s="43">
        <f t="shared" si="43"/>
        <v>0</v>
      </c>
      <c r="K379" s="577"/>
      <c r="L379" s="577"/>
      <c r="M379" s="669">
        <f t="shared" si="44"/>
        <v>0</v>
      </c>
      <c r="O379" s="26" t="str">
        <f t="shared" si="45"/>
        <v>V</v>
      </c>
    </row>
    <row r="380" spans="1:15">
      <c r="A380" s="672"/>
      <c r="B380" s="577"/>
      <c r="C380" s="663"/>
      <c r="D380" s="43"/>
      <c r="E380" s="44"/>
      <c r="F380" s="29"/>
      <c r="G380" s="43">
        <f t="shared" ref="G380:G443" si="46">IF(K380="",0,YEAR(K380))</f>
        <v>0</v>
      </c>
      <c r="H380" s="43">
        <f t="shared" ref="H380:H443" si="47">IF(K380="",0,MONTH(K380))</f>
        <v>0</v>
      </c>
      <c r="I380" s="43">
        <f t="shared" ref="I380:I443" si="48">IF(L380="",0,YEAR(K380))</f>
        <v>0</v>
      </c>
      <c r="J380" s="43">
        <f t="shared" ref="J380:J443" si="49">IF(L380="",0,MONTH(L380))</f>
        <v>0</v>
      </c>
      <c r="K380" s="577"/>
      <c r="L380" s="577"/>
      <c r="M380" s="669">
        <f t="shared" ref="M380:M443" si="50">IF(L380="",0,L380-K380+1)</f>
        <v>0</v>
      </c>
      <c r="O380" s="26" t="str">
        <f t="shared" ref="O380:O443" si="51">IF(M380&lt;91,"V","")</f>
        <v>V</v>
      </c>
    </row>
    <row r="381" spans="1:15">
      <c r="A381" s="672"/>
      <c r="B381" s="577"/>
      <c r="C381" s="663"/>
      <c r="D381" s="43"/>
      <c r="E381" s="44"/>
      <c r="F381" s="29"/>
      <c r="G381" s="43">
        <f t="shared" si="46"/>
        <v>0</v>
      </c>
      <c r="H381" s="43">
        <f t="shared" si="47"/>
        <v>0</v>
      </c>
      <c r="I381" s="43">
        <f t="shared" si="48"/>
        <v>0</v>
      </c>
      <c r="J381" s="43">
        <f t="shared" si="49"/>
        <v>0</v>
      </c>
      <c r="K381" s="577"/>
      <c r="L381" s="577"/>
      <c r="M381" s="669">
        <f t="shared" si="50"/>
        <v>0</v>
      </c>
      <c r="O381" s="26" t="str">
        <f t="shared" si="51"/>
        <v>V</v>
      </c>
    </row>
    <row r="382" spans="1:15">
      <c r="A382" s="672"/>
      <c r="B382" s="577"/>
      <c r="C382" s="663"/>
      <c r="D382" s="43"/>
      <c r="E382" s="44"/>
      <c r="F382" s="29"/>
      <c r="G382" s="43">
        <f t="shared" si="46"/>
        <v>0</v>
      </c>
      <c r="H382" s="43">
        <f t="shared" si="47"/>
        <v>0</v>
      </c>
      <c r="I382" s="43">
        <f t="shared" si="48"/>
        <v>0</v>
      </c>
      <c r="J382" s="43">
        <f t="shared" si="49"/>
        <v>0</v>
      </c>
      <c r="K382" s="577"/>
      <c r="L382" s="577"/>
      <c r="M382" s="669">
        <f t="shared" si="50"/>
        <v>0</v>
      </c>
      <c r="O382" s="26" t="str">
        <f t="shared" si="51"/>
        <v>V</v>
      </c>
    </row>
    <row r="383" spans="1:15">
      <c r="A383" s="672"/>
      <c r="B383" s="577"/>
      <c r="C383" s="663"/>
      <c r="D383" s="43"/>
      <c r="E383" s="44"/>
      <c r="F383" s="29"/>
      <c r="G383" s="43">
        <f t="shared" si="46"/>
        <v>0</v>
      </c>
      <c r="H383" s="43">
        <f t="shared" si="47"/>
        <v>0</v>
      </c>
      <c r="I383" s="43">
        <f t="shared" si="48"/>
        <v>0</v>
      </c>
      <c r="J383" s="43">
        <f t="shared" si="49"/>
        <v>0</v>
      </c>
      <c r="K383" s="577"/>
      <c r="L383" s="577"/>
      <c r="M383" s="669">
        <f t="shared" si="50"/>
        <v>0</v>
      </c>
      <c r="O383" s="26" t="str">
        <f t="shared" si="51"/>
        <v>V</v>
      </c>
    </row>
    <row r="384" spans="1:15">
      <c r="A384" s="672"/>
      <c r="B384" s="577"/>
      <c r="C384" s="663"/>
      <c r="D384" s="43"/>
      <c r="E384" s="44"/>
      <c r="F384" s="29"/>
      <c r="G384" s="43">
        <f t="shared" si="46"/>
        <v>0</v>
      </c>
      <c r="H384" s="43">
        <f t="shared" si="47"/>
        <v>0</v>
      </c>
      <c r="I384" s="43">
        <f t="shared" si="48"/>
        <v>0</v>
      </c>
      <c r="J384" s="43">
        <f t="shared" si="49"/>
        <v>0</v>
      </c>
      <c r="K384" s="577"/>
      <c r="L384" s="577"/>
      <c r="M384" s="669">
        <f t="shared" si="50"/>
        <v>0</v>
      </c>
      <c r="O384" s="26" t="str">
        <f t="shared" si="51"/>
        <v>V</v>
      </c>
    </row>
    <row r="385" spans="1:15">
      <c r="A385" s="672"/>
      <c r="B385" s="577"/>
      <c r="C385" s="663"/>
      <c r="D385" s="43"/>
      <c r="E385" s="44"/>
      <c r="F385" s="29"/>
      <c r="G385" s="43">
        <f t="shared" si="46"/>
        <v>0</v>
      </c>
      <c r="H385" s="43">
        <f t="shared" si="47"/>
        <v>0</v>
      </c>
      <c r="I385" s="43">
        <f t="shared" si="48"/>
        <v>0</v>
      </c>
      <c r="J385" s="43">
        <f t="shared" si="49"/>
        <v>0</v>
      </c>
      <c r="K385" s="577"/>
      <c r="L385" s="577"/>
      <c r="M385" s="669">
        <f t="shared" si="50"/>
        <v>0</v>
      </c>
      <c r="O385" s="26" t="str">
        <f t="shared" si="51"/>
        <v>V</v>
      </c>
    </row>
    <row r="386" spans="1:15">
      <c r="A386" s="672"/>
      <c r="B386" s="577"/>
      <c r="C386" s="663"/>
      <c r="D386" s="43"/>
      <c r="E386" s="44"/>
      <c r="F386" s="29"/>
      <c r="G386" s="43">
        <f t="shared" si="46"/>
        <v>0</v>
      </c>
      <c r="H386" s="43">
        <f t="shared" si="47"/>
        <v>0</v>
      </c>
      <c r="I386" s="43">
        <f t="shared" si="48"/>
        <v>0</v>
      </c>
      <c r="J386" s="43">
        <f t="shared" si="49"/>
        <v>0</v>
      </c>
      <c r="K386" s="577"/>
      <c r="L386" s="577"/>
      <c r="M386" s="669">
        <f t="shared" si="50"/>
        <v>0</v>
      </c>
      <c r="O386" s="26" t="str">
        <f t="shared" si="51"/>
        <v>V</v>
      </c>
    </row>
    <row r="387" spans="1:15">
      <c r="A387" s="672"/>
      <c r="B387" s="577"/>
      <c r="C387" s="663"/>
      <c r="D387" s="43"/>
      <c r="E387" s="44"/>
      <c r="F387" s="29"/>
      <c r="G387" s="43">
        <f t="shared" si="46"/>
        <v>0</v>
      </c>
      <c r="H387" s="43">
        <f t="shared" si="47"/>
        <v>0</v>
      </c>
      <c r="I387" s="43">
        <f t="shared" si="48"/>
        <v>0</v>
      </c>
      <c r="J387" s="43">
        <f t="shared" si="49"/>
        <v>0</v>
      </c>
      <c r="K387" s="577"/>
      <c r="L387" s="577"/>
      <c r="M387" s="669">
        <f t="shared" si="50"/>
        <v>0</v>
      </c>
      <c r="O387" s="26" t="str">
        <f t="shared" si="51"/>
        <v>V</v>
      </c>
    </row>
    <row r="388" spans="1:15">
      <c r="A388" s="672"/>
      <c r="B388" s="577"/>
      <c r="C388" s="663"/>
      <c r="D388" s="43"/>
      <c r="E388" s="44"/>
      <c r="F388" s="29"/>
      <c r="G388" s="43">
        <f t="shared" si="46"/>
        <v>0</v>
      </c>
      <c r="H388" s="43">
        <f t="shared" si="47"/>
        <v>0</v>
      </c>
      <c r="I388" s="43">
        <f t="shared" si="48"/>
        <v>0</v>
      </c>
      <c r="J388" s="43">
        <f t="shared" si="49"/>
        <v>0</v>
      </c>
      <c r="K388" s="577"/>
      <c r="L388" s="577"/>
      <c r="M388" s="669">
        <f t="shared" si="50"/>
        <v>0</v>
      </c>
      <c r="O388" s="26" t="str">
        <f t="shared" si="51"/>
        <v>V</v>
      </c>
    </row>
    <row r="389" spans="1:15">
      <c r="A389" s="672"/>
      <c r="B389" s="577"/>
      <c r="C389" s="663"/>
      <c r="D389" s="43"/>
      <c r="E389" s="44"/>
      <c r="F389" s="29"/>
      <c r="G389" s="43">
        <f t="shared" si="46"/>
        <v>0</v>
      </c>
      <c r="H389" s="43">
        <f t="shared" si="47"/>
        <v>0</v>
      </c>
      <c r="I389" s="43">
        <f t="shared" si="48"/>
        <v>0</v>
      </c>
      <c r="J389" s="43">
        <f t="shared" si="49"/>
        <v>0</v>
      </c>
      <c r="K389" s="577"/>
      <c r="L389" s="577"/>
      <c r="M389" s="669">
        <f t="shared" si="50"/>
        <v>0</v>
      </c>
      <c r="O389" s="26" t="str">
        <f t="shared" si="51"/>
        <v>V</v>
      </c>
    </row>
    <row r="390" spans="1:15">
      <c r="A390" s="672"/>
      <c r="B390" s="577"/>
      <c r="C390" s="663"/>
      <c r="D390" s="43"/>
      <c r="E390" s="44"/>
      <c r="F390" s="29"/>
      <c r="G390" s="43">
        <f t="shared" si="46"/>
        <v>0</v>
      </c>
      <c r="H390" s="43">
        <f t="shared" si="47"/>
        <v>0</v>
      </c>
      <c r="I390" s="43">
        <f t="shared" si="48"/>
        <v>0</v>
      </c>
      <c r="J390" s="43">
        <f t="shared" si="49"/>
        <v>0</v>
      </c>
      <c r="K390" s="577"/>
      <c r="L390" s="577"/>
      <c r="M390" s="669">
        <f t="shared" si="50"/>
        <v>0</v>
      </c>
      <c r="O390" s="26" t="str">
        <f t="shared" si="51"/>
        <v>V</v>
      </c>
    </row>
    <row r="391" spans="1:15">
      <c r="A391" s="672"/>
      <c r="B391" s="577"/>
      <c r="C391" s="663"/>
      <c r="D391" s="43"/>
      <c r="E391" s="44"/>
      <c r="F391" s="29"/>
      <c r="G391" s="43">
        <f t="shared" si="46"/>
        <v>0</v>
      </c>
      <c r="H391" s="43">
        <f t="shared" si="47"/>
        <v>0</v>
      </c>
      <c r="I391" s="43">
        <f t="shared" si="48"/>
        <v>0</v>
      </c>
      <c r="J391" s="43">
        <f t="shared" si="49"/>
        <v>0</v>
      </c>
      <c r="K391" s="577"/>
      <c r="L391" s="577"/>
      <c r="M391" s="669">
        <f t="shared" si="50"/>
        <v>0</v>
      </c>
      <c r="O391" s="26" t="str">
        <f t="shared" si="51"/>
        <v>V</v>
      </c>
    </row>
    <row r="392" spans="1:15">
      <c r="A392" s="672"/>
      <c r="B392" s="577"/>
      <c r="C392" s="663"/>
      <c r="D392" s="43"/>
      <c r="E392" s="44"/>
      <c r="F392" s="29"/>
      <c r="G392" s="43">
        <f t="shared" si="46"/>
        <v>0</v>
      </c>
      <c r="H392" s="43">
        <f t="shared" si="47"/>
        <v>0</v>
      </c>
      <c r="I392" s="43">
        <f t="shared" si="48"/>
        <v>0</v>
      </c>
      <c r="J392" s="43">
        <f t="shared" si="49"/>
        <v>0</v>
      </c>
      <c r="K392" s="577"/>
      <c r="L392" s="577"/>
      <c r="M392" s="669">
        <f t="shared" si="50"/>
        <v>0</v>
      </c>
      <c r="O392" s="26" t="str">
        <f t="shared" si="51"/>
        <v>V</v>
      </c>
    </row>
    <row r="393" spans="1:15">
      <c r="A393" s="672"/>
      <c r="B393" s="577"/>
      <c r="C393" s="663"/>
      <c r="D393" s="43"/>
      <c r="E393" s="44"/>
      <c r="F393" s="29"/>
      <c r="G393" s="43">
        <f t="shared" si="46"/>
        <v>0</v>
      </c>
      <c r="H393" s="43">
        <f t="shared" si="47"/>
        <v>0</v>
      </c>
      <c r="I393" s="43">
        <f t="shared" si="48"/>
        <v>0</v>
      </c>
      <c r="J393" s="43">
        <f t="shared" si="49"/>
        <v>0</v>
      </c>
      <c r="K393" s="577"/>
      <c r="L393" s="577"/>
      <c r="M393" s="669">
        <f t="shared" si="50"/>
        <v>0</v>
      </c>
      <c r="O393" s="26" t="str">
        <f t="shared" si="51"/>
        <v>V</v>
      </c>
    </row>
    <row r="394" spans="1:15">
      <c r="A394" s="672"/>
      <c r="B394" s="577"/>
      <c r="C394" s="663"/>
      <c r="D394" s="43"/>
      <c r="E394" s="44"/>
      <c r="F394" s="29"/>
      <c r="G394" s="43">
        <f t="shared" si="46"/>
        <v>0</v>
      </c>
      <c r="H394" s="43">
        <f t="shared" si="47"/>
        <v>0</v>
      </c>
      <c r="I394" s="43">
        <f t="shared" si="48"/>
        <v>0</v>
      </c>
      <c r="J394" s="43">
        <f t="shared" si="49"/>
        <v>0</v>
      </c>
      <c r="K394" s="577"/>
      <c r="L394" s="577"/>
      <c r="M394" s="669">
        <f t="shared" si="50"/>
        <v>0</v>
      </c>
      <c r="O394" s="26" t="str">
        <f t="shared" si="51"/>
        <v>V</v>
      </c>
    </row>
    <row r="395" spans="1:15">
      <c r="A395" s="672"/>
      <c r="B395" s="577"/>
      <c r="C395" s="663"/>
      <c r="D395" s="43"/>
      <c r="E395" s="44"/>
      <c r="F395" s="29"/>
      <c r="G395" s="43">
        <f t="shared" si="46"/>
        <v>0</v>
      </c>
      <c r="H395" s="43">
        <f t="shared" si="47"/>
        <v>0</v>
      </c>
      <c r="I395" s="43">
        <f t="shared" si="48"/>
        <v>0</v>
      </c>
      <c r="J395" s="43">
        <f t="shared" si="49"/>
        <v>0</v>
      </c>
      <c r="K395" s="577"/>
      <c r="L395" s="577"/>
      <c r="M395" s="669">
        <f t="shared" si="50"/>
        <v>0</v>
      </c>
      <c r="O395" s="26" t="str">
        <f t="shared" si="51"/>
        <v>V</v>
      </c>
    </row>
    <row r="396" spans="1:15">
      <c r="A396" s="672"/>
      <c r="B396" s="577"/>
      <c r="C396" s="663"/>
      <c r="D396" s="43"/>
      <c r="E396" s="44"/>
      <c r="F396" s="29"/>
      <c r="G396" s="43">
        <f t="shared" si="46"/>
        <v>0</v>
      </c>
      <c r="H396" s="43">
        <f t="shared" si="47"/>
        <v>0</v>
      </c>
      <c r="I396" s="43">
        <f t="shared" si="48"/>
        <v>0</v>
      </c>
      <c r="J396" s="43">
        <f t="shared" si="49"/>
        <v>0</v>
      </c>
      <c r="K396" s="577"/>
      <c r="L396" s="577"/>
      <c r="M396" s="669">
        <f t="shared" si="50"/>
        <v>0</v>
      </c>
      <c r="O396" s="26" t="str">
        <f t="shared" si="51"/>
        <v>V</v>
      </c>
    </row>
    <row r="397" spans="1:15">
      <c r="A397" s="672"/>
      <c r="B397" s="577"/>
      <c r="C397" s="663"/>
      <c r="D397" s="43"/>
      <c r="E397" s="44"/>
      <c r="F397" s="29"/>
      <c r="G397" s="43">
        <f t="shared" si="46"/>
        <v>0</v>
      </c>
      <c r="H397" s="43">
        <f t="shared" si="47"/>
        <v>0</v>
      </c>
      <c r="I397" s="43">
        <f t="shared" si="48"/>
        <v>0</v>
      </c>
      <c r="J397" s="43">
        <f t="shared" si="49"/>
        <v>0</v>
      </c>
      <c r="K397" s="577"/>
      <c r="L397" s="577"/>
      <c r="M397" s="669">
        <f t="shared" si="50"/>
        <v>0</v>
      </c>
      <c r="O397" s="26" t="str">
        <f t="shared" si="51"/>
        <v>V</v>
      </c>
    </row>
    <row r="398" spans="1:15">
      <c r="A398" s="672"/>
      <c r="B398" s="577"/>
      <c r="C398" s="663"/>
      <c r="D398" s="43"/>
      <c r="E398" s="44"/>
      <c r="F398" s="29"/>
      <c r="G398" s="43">
        <f t="shared" si="46"/>
        <v>0</v>
      </c>
      <c r="H398" s="43">
        <f t="shared" si="47"/>
        <v>0</v>
      </c>
      <c r="I398" s="43">
        <f t="shared" si="48"/>
        <v>0</v>
      </c>
      <c r="J398" s="43">
        <f t="shared" si="49"/>
        <v>0</v>
      </c>
      <c r="K398" s="577"/>
      <c r="L398" s="577"/>
      <c r="M398" s="669">
        <f t="shared" si="50"/>
        <v>0</v>
      </c>
      <c r="O398" s="26" t="str">
        <f t="shared" si="51"/>
        <v>V</v>
      </c>
    </row>
    <row r="399" spans="1:15">
      <c r="A399" s="672"/>
      <c r="B399" s="577"/>
      <c r="C399" s="663"/>
      <c r="D399" s="43"/>
      <c r="E399" s="44"/>
      <c r="F399" s="29"/>
      <c r="G399" s="43">
        <f t="shared" si="46"/>
        <v>0</v>
      </c>
      <c r="H399" s="43">
        <f t="shared" si="47"/>
        <v>0</v>
      </c>
      <c r="I399" s="43">
        <f t="shared" si="48"/>
        <v>0</v>
      </c>
      <c r="J399" s="43">
        <f t="shared" si="49"/>
        <v>0</v>
      </c>
      <c r="K399" s="577"/>
      <c r="L399" s="577"/>
      <c r="M399" s="669">
        <f t="shared" si="50"/>
        <v>0</v>
      </c>
      <c r="O399" s="26" t="str">
        <f t="shared" si="51"/>
        <v>V</v>
      </c>
    </row>
    <row r="400" spans="1:15">
      <c r="A400" s="672"/>
      <c r="B400" s="577"/>
      <c r="C400" s="663"/>
      <c r="D400" s="43"/>
      <c r="E400" s="44"/>
      <c r="F400" s="29"/>
      <c r="G400" s="43">
        <f t="shared" si="46"/>
        <v>0</v>
      </c>
      <c r="H400" s="43">
        <f t="shared" si="47"/>
        <v>0</v>
      </c>
      <c r="I400" s="43">
        <f t="shared" si="48"/>
        <v>0</v>
      </c>
      <c r="J400" s="43">
        <f t="shared" si="49"/>
        <v>0</v>
      </c>
      <c r="K400" s="577"/>
      <c r="L400" s="577"/>
      <c r="M400" s="669">
        <f t="shared" si="50"/>
        <v>0</v>
      </c>
      <c r="O400" s="26" t="str">
        <f t="shared" si="51"/>
        <v>V</v>
      </c>
    </row>
    <row r="401" spans="1:15">
      <c r="A401" s="672"/>
      <c r="B401" s="577"/>
      <c r="C401" s="663"/>
      <c r="D401" s="43"/>
      <c r="E401" s="44"/>
      <c r="F401" s="29"/>
      <c r="G401" s="43">
        <f t="shared" si="46"/>
        <v>0</v>
      </c>
      <c r="H401" s="43">
        <f t="shared" si="47"/>
        <v>0</v>
      </c>
      <c r="I401" s="43">
        <f t="shared" si="48"/>
        <v>0</v>
      </c>
      <c r="J401" s="43">
        <f t="shared" si="49"/>
        <v>0</v>
      </c>
      <c r="K401" s="577"/>
      <c r="L401" s="577"/>
      <c r="M401" s="669">
        <f t="shared" si="50"/>
        <v>0</v>
      </c>
      <c r="O401" s="26" t="str">
        <f t="shared" si="51"/>
        <v>V</v>
      </c>
    </row>
    <row r="402" spans="1:15">
      <c r="A402" s="672"/>
      <c r="B402" s="577"/>
      <c r="C402" s="663"/>
      <c r="D402" s="43"/>
      <c r="E402" s="44"/>
      <c r="F402" s="29"/>
      <c r="G402" s="43">
        <f t="shared" si="46"/>
        <v>0</v>
      </c>
      <c r="H402" s="43">
        <f t="shared" si="47"/>
        <v>0</v>
      </c>
      <c r="I402" s="43">
        <f t="shared" si="48"/>
        <v>0</v>
      </c>
      <c r="J402" s="43">
        <f t="shared" si="49"/>
        <v>0</v>
      </c>
      <c r="K402" s="577"/>
      <c r="L402" s="577"/>
      <c r="M402" s="669">
        <f t="shared" si="50"/>
        <v>0</v>
      </c>
      <c r="O402" s="26" t="str">
        <f t="shared" si="51"/>
        <v>V</v>
      </c>
    </row>
    <row r="403" spans="1:15">
      <c r="A403" s="672"/>
      <c r="B403" s="577"/>
      <c r="C403" s="663"/>
      <c r="D403" s="43"/>
      <c r="E403" s="44"/>
      <c r="F403" s="29"/>
      <c r="G403" s="43">
        <f t="shared" si="46"/>
        <v>0</v>
      </c>
      <c r="H403" s="43">
        <f t="shared" si="47"/>
        <v>0</v>
      </c>
      <c r="I403" s="43">
        <f t="shared" si="48"/>
        <v>0</v>
      </c>
      <c r="J403" s="43">
        <f t="shared" si="49"/>
        <v>0</v>
      </c>
      <c r="K403" s="577"/>
      <c r="L403" s="577"/>
      <c r="M403" s="669">
        <f t="shared" si="50"/>
        <v>0</v>
      </c>
      <c r="O403" s="26" t="str">
        <f t="shared" si="51"/>
        <v>V</v>
      </c>
    </row>
    <row r="404" spans="1:15">
      <c r="A404" s="672"/>
      <c r="B404" s="577"/>
      <c r="C404" s="663"/>
      <c r="D404" s="43"/>
      <c r="E404" s="44"/>
      <c r="F404" s="29"/>
      <c r="G404" s="43">
        <f t="shared" si="46"/>
        <v>0</v>
      </c>
      <c r="H404" s="43">
        <f t="shared" si="47"/>
        <v>0</v>
      </c>
      <c r="I404" s="43">
        <f t="shared" si="48"/>
        <v>0</v>
      </c>
      <c r="J404" s="43">
        <f t="shared" si="49"/>
        <v>0</v>
      </c>
      <c r="K404" s="577"/>
      <c r="L404" s="577"/>
      <c r="M404" s="669">
        <f t="shared" si="50"/>
        <v>0</v>
      </c>
      <c r="O404" s="26" t="str">
        <f t="shared" si="51"/>
        <v>V</v>
      </c>
    </row>
    <row r="405" spans="1:15">
      <c r="A405" s="672"/>
      <c r="B405" s="577"/>
      <c r="C405" s="663"/>
      <c r="D405" s="43"/>
      <c r="E405" s="44"/>
      <c r="F405" s="29"/>
      <c r="G405" s="43">
        <f t="shared" si="46"/>
        <v>0</v>
      </c>
      <c r="H405" s="43">
        <f t="shared" si="47"/>
        <v>0</v>
      </c>
      <c r="I405" s="43">
        <f t="shared" si="48"/>
        <v>0</v>
      </c>
      <c r="J405" s="43">
        <f t="shared" si="49"/>
        <v>0</v>
      </c>
      <c r="K405" s="577"/>
      <c r="L405" s="577"/>
      <c r="M405" s="669">
        <f t="shared" si="50"/>
        <v>0</v>
      </c>
      <c r="O405" s="26" t="str">
        <f t="shared" si="51"/>
        <v>V</v>
      </c>
    </row>
    <row r="406" spans="1:15">
      <c r="A406" s="672"/>
      <c r="B406" s="577"/>
      <c r="C406" s="663"/>
      <c r="D406" s="43"/>
      <c r="E406" s="44"/>
      <c r="F406" s="29"/>
      <c r="G406" s="43">
        <f t="shared" si="46"/>
        <v>0</v>
      </c>
      <c r="H406" s="43">
        <f t="shared" si="47"/>
        <v>0</v>
      </c>
      <c r="I406" s="43">
        <f t="shared" si="48"/>
        <v>0</v>
      </c>
      <c r="J406" s="43">
        <f t="shared" si="49"/>
        <v>0</v>
      </c>
      <c r="K406" s="577"/>
      <c r="L406" s="577"/>
      <c r="M406" s="669">
        <f t="shared" si="50"/>
        <v>0</v>
      </c>
      <c r="O406" s="26" t="str">
        <f t="shared" si="51"/>
        <v>V</v>
      </c>
    </row>
    <row r="407" spans="1:15">
      <c r="A407" s="672"/>
      <c r="B407" s="577"/>
      <c r="C407" s="663"/>
      <c r="D407" s="43"/>
      <c r="E407" s="44"/>
      <c r="F407" s="29"/>
      <c r="G407" s="43">
        <f t="shared" si="46"/>
        <v>0</v>
      </c>
      <c r="H407" s="43">
        <f t="shared" si="47"/>
        <v>0</v>
      </c>
      <c r="I407" s="43">
        <f t="shared" si="48"/>
        <v>0</v>
      </c>
      <c r="J407" s="43">
        <f t="shared" si="49"/>
        <v>0</v>
      </c>
      <c r="K407" s="577"/>
      <c r="L407" s="577"/>
      <c r="M407" s="669">
        <f t="shared" si="50"/>
        <v>0</v>
      </c>
      <c r="O407" s="26" t="str">
        <f t="shared" si="51"/>
        <v>V</v>
      </c>
    </row>
    <row r="408" spans="1:15">
      <c r="A408" s="672"/>
      <c r="B408" s="577"/>
      <c r="C408" s="663"/>
      <c r="D408" s="43"/>
      <c r="E408" s="44"/>
      <c r="F408" s="29"/>
      <c r="G408" s="43">
        <f t="shared" si="46"/>
        <v>0</v>
      </c>
      <c r="H408" s="43">
        <f t="shared" si="47"/>
        <v>0</v>
      </c>
      <c r="I408" s="43">
        <f t="shared" si="48"/>
        <v>0</v>
      </c>
      <c r="J408" s="43">
        <f t="shared" si="49"/>
        <v>0</v>
      </c>
      <c r="K408" s="577"/>
      <c r="L408" s="577"/>
      <c r="M408" s="669">
        <f t="shared" si="50"/>
        <v>0</v>
      </c>
      <c r="O408" s="26" t="str">
        <f t="shared" si="51"/>
        <v>V</v>
      </c>
    </row>
    <row r="409" spans="1:15">
      <c r="A409" s="672"/>
      <c r="B409" s="577"/>
      <c r="C409" s="663"/>
      <c r="D409" s="43"/>
      <c r="E409" s="44"/>
      <c r="F409" s="29"/>
      <c r="G409" s="43">
        <f t="shared" si="46"/>
        <v>0</v>
      </c>
      <c r="H409" s="43">
        <f t="shared" si="47"/>
        <v>0</v>
      </c>
      <c r="I409" s="43">
        <f t="shared" si="48"/>
        <v>0</v>
      </c>
      <c r="J409" s="43">
        <f t="shared" si="49"/>
        <v>0</v>
      </c>
      <c r="K409" s="577"/>
      <c r="L409" s="577"/>
      <c r="M409" s="669">
        <f t="shared" si="50"/>
        <v>0</v>
      </c>
      <c r="O409" s="26" t="str">
        <f t="shared" si="51"/>
        <v>V</v>
      </c>
    </row>
    <row r="410" spans="1:15">
      <c r="A410" s="672"/>
      <c r="B410" s="577"/>
      <c r="C410" s="663"/>
      <c r="D410" s="43"/>
      <c r="E410" s="44"/>
      <c r="F410" s="29"/>
      <c r="G410" s="43">
        <f t="shared" si="46"/>
        <v>0</v>
      </c>
      <c r="H410" s="43">
        <f t="shared" si="47"/>
        <v>0</v>
      </c>
      <c r="I410" s="43">
        <f t="shared" si="48"/>
        <v>0</v>
      </c>
      <c r="J410" s="43">
        <f t="shared" si="49"/>
        <v>0</v>
      </c>
      <c r="K410" s="577"/>
      <c r="L410" s="577"/>
      <c r="M410" s="669">
        <f t="shared" si="50"/>
        <v>0</v>
      </c>
      <c r="O410" s="26" t="str">
        <f t="shared" si="51"/>
        <v>V</v>
      </c>
    </row>
    <row r="411" spans="1:15">
      <c r="A411" s="672"/>
      <c r="B411" s="577"/>
      <c r="C411" s="663"/>
      <c r="D411" s="43"/>
      <c r="E411" s="44"/>
      <c r="F411" s="29"/>
      <c r="G411" s="43">
        <f t="shared" si="46"/>
        <v>0</v>
      </c>
      <c r="H411" s="43">
        <f t="shared" si="47"/>
        <v>0</v>
      </c>
      <c r="I411" s="43">
        <f t="shared" si="48"/>
        <v>0</v>
      </c>
      <c r="J411" s="43">
        <f t="shared" si="49"/>
        <v>0</v>
      </c>
      <c r="K411" s="577"/>
      <c r="L411" s="577"/>
      <c r="M411" s="669">
        <f t="shared" si="50"/>
        <v>0</v>
      </c>
      <c r="O411" s="26" t="str">
        <f t="shared" si="51"/>
        <v>V</v>
      </c>
    </row>
    <row r="412" spans="1:15">
      <c r="A412" s="672"/>
      <c r="B412" s="577"/>
      <c r="C412" s="663"/>
      <c r="D412" s="43"/>
      <c r="E412" s="44"/>
      <c r="F412" s="29"/>
      <c r="G412" s="43">
        <f t="shared" si="46"/>
        <v>0</v>
      </c>
      <c r="H412" s="43">
        <f t="shared" si="47"/>
        <v>0</v>
      </c>
      <c r="I412" s="43">
        <f t="shared" si="48"/>
        <v>0</v>
      </c>
      <c r="J412" s="43">
        <f t="shared" si="49"/>
        <v>0</v>
      </c>
      <c r="K412" s="577"/>
      <c r="L412" s="577"/>
      <c r="M412" s="669">
        <f t="shared" si="50"/>
        <v>0</v>
      </c>
      <c r="O412" s="26" t="str">
        <f t="shared" si="51"/>
        <v>V</v>
      </c>
    </row>
    <row r="413" spans="1:15">
      <c r="A413" s="672"/>
      <c r="B413" s="577"/>
      <c r="C413" s="663"/>
      <c r="D413" s="43"/>
      <c r="E413" s="44"/>
      <c r="F413" s="29"/>
      <c r="G413" s="43">
        <f t="shared" si="46"/>
        <v>0</v>
      </c>
      <c r="H413" s="43">
        <f t="shared" si="47"/>
        <v>0</v>
      </c>
      <c r="I413" s="43">
        <f t="shared" si="48"/>
        <v>0</v>
      </c>
      <c r="J413" s="43">
        <f t="shared" si="49"/>
        <v>0</v>
      </c>
      <c r="K413" s="577"/>
      <c r="L413" s="577"/>
      <c r="M413" s="669">
        <f t="shared" si="50"/>
        <v>0</v>
      </c>
      <c r="O413" s="26" t="str">
        <f t="shared" si="51"/>
        <v>V</v>
      </c>
    </row>
    <row r="414" spans="1:15">
      <c r="A414" s="672"/>
      <c r="B414" s="577"/>
      <c r="C414" s="663"/>
      <c r="D414" s="43"/>
      <c r="E414" s="44"/>
      <c r="F414" s="29"/>
      <c r="G414" s="43">
        <f t="shared" si="46"/>
        <v>0</v>
      </c>
      <c r="H414" s="43">
        <f t="shared" si="47"/>
        <v>0</v>
      </c>
      <c r="I414" s="43">
        <f t="shared" si="48"/>
        <v>0</v>
      </c>
      <c r="J414" s="43">
        <f t="shared" si="49"/>
        <v>0</v>
      </c>
      <c r="K414" s="577"/>
      <c r="L414" s="577"/>
      <c r="M414" s="669">
        <f t="shared" si="50"/>
        <v>0</v>
      </c>
      <c r="O414" s="26" t="str">
        <f t="shared" si="51"/>
        <v>V</v>
      </c>
    </row>
    <row r="415" spans="1:15">
      <c r="A415" s="672"/>
      <c r="B415" s="577"/>
      <c r="C415" s="663"/>
      <c r="D415" s="43"/>
      <c r="E415" s="44"/>
      <c r="F415" s="29"/>
      <c r="G415" s="43">
        <f t="shared" si="46"/>
        <v>0</v>
      </c>
      <c r="H415" s="43">
        <f t="shared" si="47"/>
        <v>0</v>
      </c>
      <c r="I415" s="43">
        <f t="shared" si="48"/>
        <v>0</v>
      </c>
      <c r="J415" s="43">
        <f t="shared" si="49"/>
        <v>0</v>
      </c>
      <c r="K415" s="577"/>
      <c r="L415" s="577"/>
      <c r="M415" s="669">
        <f t="shared" si="50"/>
        <v>0</v>
      </c>
      <c r="O415" s="26" t="str">
        <f t="shared" si="51"/>
        <v>V</v>
      </c>
    </row>
    <row r="416" spans="1:15">
      <c r="A416" s="672"/>
      <c r="B416" s="577"/>
      <c r="C416" s="663"/>
      <c r="D416" s="43"/>
      <c r="E416" s="44"/>
      <c r="F416" s="29"/>
      <c r="G416" s="43">
        <f t="shared" si="46"/>
        <v>0</v>
      </c>
      <c r="H416" s="43">
        <f t="shared" si="47"/>
        <v>0</v>
      </c>
      <c r="I416" s="43">
        <f t="shared" si="48"/>
        <v>0</v>
      </c>
      <c r="J416" s="43">
        <f t="shared" si="49"/>
        <v>0</v>
      </c>
      <c r="K416" s="577"/>
      <c r="L416" s="577"/>
      <c r="M416" s="669">
        <f t="shared" si="50"/>
        <v>0</v>
      </c>
      <c r="O416" s="26" t="str">
        <f t="shared" si="51"/>
        <v>V</v>
      </c>
    </row>
    <row r="417" spans="1:15">
      <c r="A417" s="672"/>
      <c r="B417" s="577"/>
      <c r="C417" s="663"/>
      <c r="D417" s="43"/>
      <c r="E417" s="44"/>
      <c r="F417" s="29"/>
      <c r="G417" s="43">
        <f t="shared" si="46"/>
        <v>0</v>
      </c>
      <c r="H417" s="43">
        <f t="shared" si="47"/>
        <v>0</v>
      </c>
      <c r="I417" s="43">
        <f t="shared" si="48"/>
        <v>0</v>
      </c>
      <c r="J417" s="43">
        <f t="shared" si="49"/>
        <v>0</v>
      </c>
      <c r="K417" s="577"/>
      <c r="L417" s="577"/>
      <c r="M417" s="669">
        <f t="shared" si="50"/>
        <v>0</v>
      </c>
      <c r="O417" s="26" t="str">
        <f t="shared" si="51"/>
        <v>V</v>
      </c>
    </row>
    <row r="418" spans="1:15">
      <c r="A418" s="672"/>
      <c r="B418" s="577"/>
      <c r="C418" s="663"/>
      <c r="D418" s="43"/>
      <c r="E418" s="44"/>
      <c r="F418" s="29"/>
      <c r="G418" s="43">
        <f t="shared" si="46"/>
        <v>0</v>
      </c>
      <c r="H418" s="43">
        <f t="shared" si="47"/>
        <v>0</v>
      </c>
      <c r="I418" s="43">
        <f t="shared" si="48"/>
        <v>0</v>
      </c>
      <c r="J418" s="43">
        <f t="shared" si="49"/>
        <v>0</v>
      </c>
      <c r="K418" s="577"/>
      <c r="L418" s="577"/>
      <c r="M418" s="669">
        <f t="shared" si="50"/>
        <v>0</v>
      </c>
      <c r="O418" s="26" t="str">
        <f t="shared" si="51"/>
        <v>V</v>
      </c>
    </row>
    <row r="419" spans="1:15">
      <c r="A419" s="672"/>
      <c r="B419" s="577"/>
      <c r="C419" s="663"/>
      <c r="D419" s="43"/>
      <c r="E419" s="44"/>
      <c r="F419" s="29"/>
      <c r="G419" s="43">
        <f t="shared" si="46"/>
        <v>0</v>
      </c>
      <c r="H419" s="43">
        <f t="shared" si="47"/>
        <v>0</v>
      </c>
      <c r="I419" s="43">
        <f t="shared" si="48"/>
        <v>0</v>
      </c>
      <c r="J419" s="43">
        <f t="shared" si="49"/>
        <v>0</v>
      </c>
      <c r="K419" s="577"/>
      <c r="L419" s="577"/>
      <c r="M419" s="669">
        <f t="shared" si="50"/>
        <v>0</v>
      </c>
      <c r="O419" s="26" t="str">
        <f t="shared" si="51"/>
        <v>V</v>
      </c>
    </row>
    <row r="420" spans="1:15">
      <c r="A420" s="672"/>
      <c r="B420" s="577"/>
      <c r="C420" s="663"/>
      <c r="D420" s="43"/>
      <c r="E420" s="44"/>
      <c r="F420" s="29"/>
      <c r="G420" s="43">
        <f t="shared" si="46"/>
        <v>0</v>
      </c>
      <c r="H420" s="43">
        <f t="shared" si="47"/>
        <v>0</v>
      </c>
      <c r="I420" s="43">
        <f t="shared" si="48"/>
        <v>0</v>
      </c>
      <c r="J420" s="43">
        <f t="shared" si="49"/>
        <v>0</v>
      </c>
      <c r="K420" s="577"/>
      <c r="L420" s="577"/>
      <c r="M420" s="669">
        <f t="shared" si="50"/>
        <v>0</v>
      </c>
      <c r="O420" s="26" t="str">
        <f t="shared" si="51"/>
        <v>V</v>
      </c>
    </row>
    <row r="421" spans="1:15">
      <c r="A421" s="672"/>
      <c r="B421" s="577"/>
      <c r="C421" s="663"/>
      <c r="D421" s="43"/>
      <c r="E421" s="44"/>
      <c r="F421" s="29"/>
      <c r="G421" s="43">
        <f t="shared" si="46"/>
        <v>0</v>
      </c>
      <c r="H421" s="43">
        <f t="shared" si="47"/>
        <v>0</v>
      </c>
      <c r="I421" s="43">
        <f t="shared" si="48"/>
        <v>0</v>
      </c>
      <c r="J421" s="43">
        <f t="shared" si="49"/>
        <v>0</v>
      </c>
      <c r="K421" s="577"/>
      <c r="L421" s="577"/>
      <c r="M421" s="669">
        <f t="shared" si="50"/>
        <v>0</v>
      </c>
      <c r="O421" s="26" t="str">
        <f t="shared" si="51"/>
        <v>V</v>
      </c>
    </row>
    <row r="422" spans="1:15">
      <c r="A422" s="672"/>
      <c r="B422" s="577"/>
      <c r="C422" s="663"/>
      <c r="D422" s="43"/>
      <c r="E422" s="44"/>
      <c r="F422" s="29"/>
      <c r="G422" s="43">
        <f t="shared" si="46"/>
        <v>0</v>
      </c>
      <c r="H422" s="43">
        <f t="shared" si="47"/>
        <v>0</v>
      </c>
      <c r="I422" s="43">
        <f t="shared" si="48"/>
        <v>0</v>
      </c>
      <c r="J422" s="43">
        <f t="shared" si="49"/>
        <v>0</v>
      </c>
      <c r="K422" s="577"/>
      <c r="L422" s="577"/>
      <c r="M422" s="669">
        <f t="shared" si="50"/>
        <v>0</v>
      </c>
      <c r="O422" s="26" t="str">
        <f t="shared" si="51"/>
        <v>V</v>
      </c>
    </row>
    <row r="423" spans="1:15">
      <c r="A423" s="672"/>
      <c r="B423" s="577"/>
      <c r="C423" s="663"/>
      <c r="D423" s="43"/>
      <c r="E423" s="44"/>
      <c r="F423" s="29"/>
      <c r="G423" s="43">
        <f t="shared" si="46"/>
        <v>0</v>
      </c>
      <c r="H423" s="43">
        <f t="shared" si="47"/>
        <v>0</v>
      </c>
      <c r="I423" s="43">
        <f t="shared" si="48"/>
        <v>0</v>
      </c>
      <c r="J423" s="43">
        <f t="shared" si="49"/>
        <v>0</v>
      </c>
      <c r="K423" s="577"/>
      <c r="L423" s="577"/>
      <c r="M423" s="669">
        <f t="shared" si="50"/>
        <v>0</v>
      </c>
      <c r="O423" s="26" t="str">
        <f t="shared" si="51"/>
        <v>V</v>
      </c>
    </row>
    <row r="424" spans="1:15">
      <c r="A424" s="672"/>
      <c r="B424" s="577"/>
      <c r="C424" s="663"/>
      <c r="D424" s="43"/>
      <c r="E424" s="44"/>
      <c r="F424" s="29"/>
      <c r="G424" s="43">
        <f t="shared" si="46"/>
        <v>0</v>
      </c>
      <c r="H424" s="43">
        <f t="shared" si="47"/>
        <v>0</v>
      </c>
      <c r="I424" s="43">
        <f t="shared" si="48"/>
        <v>0</v>
      </c>
      <c r="J424" s="43">
        <f t="shared" si="49"/>
        <v>0</v>
      </c>
      <c r="K424" s="577"/>
      <c r="L424" s="577"/>
      <c r="M424" s="669">
        <f t="shared" si="50"/>
        <v>0</v>
      </c>
      <c r="O424" s="26" t="str">
        <f t="shared" si="51"/>
        <v>V</v>
      </c>
    </row>
    <row r="425" spans="1:15">
      <c r="A425" s="672"/>
      <c r="B425" s="577"/>
      <c r="C425" s="663"/>
      <c r="D425" s="43"/>
      <c r="E425" s="44"/>
      <c r="F425" s="29"/>
      <c r="G425" s="43">
        <f t="shared" si="46"/>
        <v>0</v>
      </c>
      <c r="H425" s="43">
        <f t="shared" si="47"/>
        <v>0</v>
      </c>
      <c r="I425" s="43">
        <f t="shared" si="48"/>
        <v>0</v>
      </c>
      <c r="J425" s="43">
        <f t="shared" si="49"/>
        <v>0</v>
      </c>
      <c r="K425" s="577"/>
      <c r="L425" s="577"/>
      <c r="M425" s="669">
        <f t="shared" si="50"/>
        <v>0</v>
      </c>
      <c r="O425" s="26" t="str">
        <f t="shared" si="51"/>
        <v>V</v>
      </c>
    </row>
    <row r="426" spans="1:15">
      <c r="A426" s="672"/>
      <c r="B426" s="577"/>
      <c r="C426" s="663"/>
      <c r="D426" s="43"/>
      <c r="E426" s="44"/>
      <c r="F426" s="29"/>
      <c r="G426" s="43">
        <f t="shared" si="46"/>
        <v>0</v>
      </c>
      <c r="H426" s="43">
        <f t="shared" si="47"/>
        <v>0</v>
      </c>
      <c r="I426" s="43">
        <f t="shared" si="48"/>
        <v>0</v>
      </c>
      <c r="J426" s="43">
        <f t="shared" si="49"/>
        <v>0</v>
      </c>
      <c r="K426" s="577"/>
      <c r="L426" s="577"/>
      <c r="M426" s="669">
        <f t="shared" si="50"/>
        <v>0</v>
      </c>
      <c r="O426" s="26" t="str">
        <f t="shared" si="51"/>
        <v>V</v>
      </c>
    </row>
    <row r="427" spans="1:15">
      <c r="A427" s="672"/>
      <c r="B427" s="577"/>
      <c r="C427" s="663"/>
      <c r="D427" s="43"/>
      <c r="E427" s="44"/>
      <c r="F427" s="29"/>
      <c r="G427" s="43">
        <f t="shared" si="46"/>
        <v>0</v>
      </c>
      <c r="H427" s="43">
        <f t="shared" si="47"/>
        <v>0</v>
      </c>
      <c r="I427" s="43">
        <f t="shared" si="48"/>
        <v>0</v>
      </c>
      <c r="J427" s="43">
        <f t="shared" si="49"/>
        <v>0</v>
      </c>
      <c r="K427" s="577"/>
      <c r="L427" s="577"/>
      <c r="M427" s="669">
        <f t="shared" si="50"/>
        <v>0</v>
      </c>
      <c r="O427" s="26" t="str">
        <f t="shared" si="51"/>
        <v>V</v>
      </c>
    </row>
    <row r="428" spans="1:15">
      <c r="A428" s="672"/>
      <c r="B428" s="577"/>
      <c r="C428" s="663"/>
      <c r="D428" s="43"/>
      <c r="E428" s="44"/>
      <c r="F428" s="29"/>
      <c r="G428" s="43">
        <f t="shared" si="46"/>
        <v>0</v>
      </c>
      <c r="H428" s="43">
        <f t="shared" si="47"/>
        <v>0</v>
      </c>
      <c r="I428" s="43">
        <f t="shared" si="48"/>
        <v>0</v>
      </c>
      <c r="J428" s="43">
        <f t="shared" si="49"/>
        <v>0</v>
      </c>
      <c r="K428" s="577"/>
      <c r="L428" s="577"/>
      <c r="M428" s="669">
        <f t="shared" si="50"/>
        <v>0</v>
      </c>
      <c r="O428" s="26" t="str">
        <f t="shared" si="51"/>
        <v>V</v>
      </c>
    </row>
    <row r="429" spans="1:15">
      <c r="A429" s="672"/>
      <c r="B429" s="577"/>
      <c r="C429" s="663"/>
      <c r="D429" s="43"/>
      <c r="E429" s="44"/>
      <c r="F429" s="29"/>
      <c r="G429" s="43">
        <f t="shared" si="46"/>
        <v>0</v>
      </c>
      <c r="H429" s="43">
        <f t="shared" si="47"/>
        <v>0</v>
      </c>
      <c r="I429" s="43">
        <f t="shared" si="48"/>
        <v>0</v>
      </c>
      <c r="J429" s="43">
        <f t="shared" si="49"/>
        <v>0</v>
      </c>
      <c r="K429" s="577"/>
      <c r="L429" s="577"/>
      <c r="M429" s="669">
        <f t="shared" si="50"/>
        <v>0</v>
      </c>
      <c r="O429" s="26" t="str">
        <f t="shared" si="51"/>
        <v>V</v>
      </c>
    </row>
    <row r="430" spans="1:15">
      <c r="A430" s="672"/>
      <c r="B430" s="577"/>
      <c r="C430" s="663"/>
      <c r="D430" s="43"/>
      <c r="E430" s="44"/>
      <c r="F430" s="29"/>
      <c r="G430" s="43">
        <f t="shared" si="46"/>
        <v>0</v>
      </c>
      <c r="H430" s="43">
        <f t="shared" si="47"/>
        <v>0</v>
      </c>
      <c r="I430" s="43">
        <f t="shared" si="48"/>
        <v>0</v>
      </c>
      <c r="J430" s="43">
        <f t="shared" si="49"/>
        <v>0</v>
      </c>
      <c r="K430" s="577"/>
      <c r="L430" s="577"/>
      <c r="M430" s="669">
        <f t="shared" si="50"/>
        <v>0</v>
      </c>
      <c r="O430" s="26" t="str">
        <f t="shared" si="51"/>
        <v>V</v>
      </c>
    </row>
    <row r="431" spans="1:15">
      <c r="A431" s="672"/>
      <c r="B431" s="577"/>
      <c r="C431" s="663"/>
      <c r="D431" s="43"/>
      <c r="E431" s="44"/>
      <c r="F431" s="29"/>
      <c r="G431" s="43">
        <f t="shared" si="46"/>
        <v>0</v>
      </c>
      <c r="H431" s="43">
        <f t="shared" si="47"/>
        <v>0</v>
      </c>
      <c r="I431" s="43">
        <f t="shared" si="48"/>
        <v>0</v>
      </c>
      <c r="J431" s="43">
        <f t="shared" si="49"/>
        <v>0</v>
      </c>
      <c r="K431" s="577"/>
      <c r="L431" s="577"/>
      <c r="M431" s="669">
        <f t="shared" si="50"/>
        <v>0</v>
      </c>
      <c r="O431" s="26" t="str">
        <f t="shared" si="51"/>
        <v>V</v>
      </c>
    </row>
    <row r="432" spans="1:15">
      <c r="A432" s="672"/>
      <c r="B432" s="577"/>
      <c r="C432" s="663"/>
      <c r="D432" s="43"/>
      <c r="E432" s="44"/>
      <c r="F432" s="29"/>
      <c r="G432" s="43">
        <f t="shared" si="46"/>
        <v>0</v>
      </c>
      <c r="H432" s="43">
        <f t="shared" si="47"/>
        <v>0</v>
      </c>
      <c r="I432" s="43">
        <f t="shared" si="48"/>
        <v>0</v>
      </c>
      <c r="J432" s="43">
        <f t="shared" si="49"/>
        <v>0</v>
      </c>
      <c r="K432" s="577"/>
      <c r="L432" s="577"/>
      <c r="M432" s="669">
        <f t="shared" si="50"/>
        <v>0</v>
      </c>
      <c r="O432" s="26" t="str">
        <f t="shared" si="51"/>
        <v>V</v>
      </c>
    </row>
    <row r="433" spans="1:15">
      <c r="A433" s="672"/>
      <c r="B433" s="577"/>
      <c r="C433" s="663"/>
      <c r="D433" s="43"/>
      <c r="E433" s="44"/>
      <c r="F433" s="29"/>
      <c r="G433" s="43">
        <f t="shared" si="46"/>
        <v>0</v>
      </c>
      <c r="H433" s="43">
        <f t="shared" si="47"/>
        <v>0</v>
      </c>
      <c r="I433" s="43">
        <f t="shared" si="48"/>
        <v>0</v>
      </c>
      <c r="J433" s="43">
        <f t="shared" si="49"/>
        <v>0</v>
      </c>
      <c r="K433" s="577"/>
      <c r="L433" s="577"/>
      <c r="M433" s="669">
        <f t="shared" si="50"/>
        <v>0</v>
      </c>
      <c r="O433" s="26" t="str">
        <f t="shared" si="51"/>
        <v>V</v>
      </c>
    </row>
    <row r="434" spans="1:15">
      <c r="A434" s="672"/>
      <c r="B434" s="577"/>
      <c r="C434" s="663"/>
      <c r="D434" s="43"/>
      <c r="E434" s="44"/>
      <c r="F434" s="29"/>
      <c r="G434" s="43">
        <f t="shared" si="46"/>
        <v>0</v>
      </c>
      <c r="H434" s="43">
        <f t="shared" si="47"/>
        <v>0</v>
      </c>
      <c r="I434" s="43">
        <f t="shared" si="48"/>
        <v>0</v>
      </c>
      <c r="J434" s="43">
        <f t="shared" si="49"/>
        <v>0</v>
      </c>
      <c r="K434" s="577"/>
      <c r="L434" s="577"/>
      <c r="M434" s="669">
        <f t="shared" si="50"/>
        <v>0</v>
      </c>
      <c r="O434" s="26" t="str">
        <f t="shared" si="51"/>
        <v>V</v>
      </c>
    </row>
    <row r="435" spans="1:15">
      <c r="A435" s="672"/>
      <c r="B435" s="577"/>
      <c r="C435" s="663"/>
      <c r="D435" s="43"/>
      <c r="E435" s="44"/>
      <c r="F435" s="29"/>
      <c r="G435" s="43">
        <f t="shared" si="46"/>
        <v>0</v>
      </c>
      <c r="H435" s="43">
        <f t="shared" si="47"/>
        <v>0</v>
      </c>
      <c r="I435" s="43">
        <f t="shared" si="48"/>
        <v>0</v>
      </c>
      <c r="J435" s="43">
        <f t="shared" si="49"/>
        <v>0</v>
      </c>
      <c r="K435" s="577"/>
      <c r="L435" s="577"/>
      <c r="M435" s="669">
        <f t="shared" si="50"/>
        <v>0</v>
      </c>
      <c r="O435" s="26" t="str">
        <f t="shared" si="51"/>
        <v>V</v>
      </c>
    </row>
    <row r="436" spans="1:15">
      <c r="A436" s="672"/>
      <c r="B436" s="577"/>
      <c r="C436" s="663"/>
      <c r="D436" s="43"/>
      <c r="E436" s="44"/>
      <c r="F436" s="29"/>
      <c r="G436" s="43">
        <f t="shared" si="46"/>
        <v>0</v>
      </c>
      <c r="H436" s="43">
        <f t="shared" si="47"/>
        <v>0</v>
      </c>
      <c r="I436" s="43">
        <f t="shared" si="48"/>
        <v>0</v>
      </c>
      <c r="J436" s="43">
        <f t="shared" si="49"/>
        <v>0</v>
      </c>
      <c r="K436" s="577"/>
      <c r="L436" s="577"/>
      <c r="M436" s="669">
        <f t="shared" si="50"/>
        <v>0</v>
      </c>
      <c r="O436" s="26" t="str">
        <f t="shared" si="51"/>
        <v>V</v>
      </c>
    </row>
    <row r="437" spans="1:15">
      <c r="A437" s="672"/>
      <c r="B437" s="577"/>
      <c r="C437" s="663"/>
      <c r="D437" s="43"/>
      <c r="E437" s="44"/>
      <c r="F437" s="29"/>
      <c r="G437" s="43">
        <f t="shared" si="46"/>
        <v>0</v>
      </c>
      <c r="H437" s="43">
        <f t="shared" si="47"/>
        <v>0</v>
      </c>
      <c r="I437" s="43">
        <f t="shared" si="48"/>
        <v>0</v>
      </c>
      <c r="J437" s="43">
        <f t="shared" si="49"/>
        <v>0</v>
      </c>
      <c r="K437" s="577"/>
      <c r="L437" s="577"/>
      <c r="M437" s="669">
        <f t="shared" si="50"/>
        <v>0</v>
      </c>
      <c r="O437" s="26" t="str">
        <f t="shared" si="51"/>
        <v>V</v>
      </c>
    </row>
    <row r="438" spans="1:15">
      <c r="A438" s="672"/>
      <c r="B438" s="577"/>
      <c r="C438" s="663"/>
      <c r="D438" s="43"/>
      <c r="E438" s="44"/>
      <c r="F438" s="29"/>
      <c r="G438" s="43">
        <f t="shared" si="46"/>
        <v>0</v>
      </c>
      <c r="H438" s="43">
        <f t="shared" si="47"/>
        <v>0</v>
      </c>
      <c r="I438" s="43">
        <f t="shared" si="48"/>
        <v>0</v>
      </c>
      <c r="J438" s="43">
        <f t="shared" si="49"/>
        <v>0</v>
      </c>
      <c r="K438" s="577"/>
      <c r="L438" s="577"/>
      <c r="M438" s="669">
        <f t="shared" si="50"/>
        <v>0</v>
      </c>
      <c r="O438" s="26" t="str">
        <f t="shared" si="51"/>
        <v>V</v>
      </c>
    </row>
    <row r="439" spans="1:15">
      <c r="A439" s="672"/>
      <c r="B439" s="577"/>
      <c r="C439" s="663"/>
      <c r="D439" s="43"/>
      <c r="E439" s="44"/>
      <c r="F439" s="29"/>
      <c r="G439" s="43">
        <f t="shared" si="46"/>
        <v>0</v>
      </c>
      <c r="H439" s="43">
        <f t="shared" si="47"/>
        <v>0</v>
      </c>
      <c r="I439" s="43">
        <f t="shared" si="48"/>
        <v>0</v>
      </c>
      <c r="J439" s="43">
        <f t="shared" si="49"/>
        <v>0</v>
      </c>
      <c r="K439" s="577"/>
      <c r="L439" s="577"/>
      <c r="M439" s="669">
        <f t="shared" si="50"/>
        <v>0</v>
      </c>
      <c r="O439" s="26" t="str">
        <f t="shared" si="51"/>
        <v>V</v>
      </c>
    </row>
    <row r="440" spans="1:15">
      <c r="A440" s="672"/>
      <c r="B440" s="577"/>
      <c r="C440" s="663"/>
      <c r="D440" s="43"/>
      <c r="E440" s="44"/>
      <c r="F440" s="29"/>
      <c r="G440" s="43">
        <f t="shared" si="46"/>
        <v>0</v>
      </c>
      <c r="H440" s="43">
        <f t="shared" si="47"/>
        <v>0</v>
      </c>
      <c r="I440" s="43">
        <f t="shared" si="48"/>
        <v>0</v>
      </c>
      <c r="J440" s="43">
        <f t="shared" si="49"/>
        <v>0</v>
      </c>
      <c r="K440" s="577"/>
      <c r="L440" s="577"/>
      <c r="M440" s="669">
        <f t="shared" si="50"/>
        <v>0</v>
      </c>
      <c r="O440" s="26" t="str">
        <f t="shared" si="51"/>
        <v>V</v>
      </c>
    </row>
    <row r="441" spans="1:15">
      <c r="A441" s="672"/>
      <c r="B441" s="577"/>
      <c r="C441" s="663"/>
      <c r="D441" s="43"/>
      <c r="E441" s="44"/>
      <c r="F441" s="29"/>
      <c r="G441" s="43">
        <f t="shared" si="46"/>
        <v>0</v>
      </c>
      <c r="H441" s="43">
        <f t="shared" si="47"/>
        <v>0</v>
      </c>
      <c r="I441" s="43">
        <f t="shared" si="48"/>
        <v>0</v>
      </c>
      <c r="J441" s="43">
        <f t="shared" si="49"/>
        <v>0</v>
      </c>
      <c r="K441" s="577"/>
      <c r="L441" s="577"/>
      <c r="M441" s="669">
        <f t="shared" si="50"/>
        <v>0</v>
      </c>
      <c r="O441" s="26" t="str">
        <f t="shared" si="51"/>
        <v>V</v>
      </c>
    </row>
    <row r="442" spans="1:15">
      <c r="A442" s="672"/>
      <c r="B442" s="577"/>
      <c r="C442" s="663"/>
      <c r="D442" s="43"/>
      <c r="E442" s="44"/>
      <c r="F442" s="29"/>
      <c r="G442" s="43">
        <f t="shared" si="46"/>
        <v>0</v>
      </c>
      <c r="H442" s="43">
        <f t="shared" si="47"/>
        <v>0</v>
      </c>
      <c r="I442" s="43">
        <f t="shared" si="48"/>
        <v>0</v>
      </c>
      <c r="J442" s="43">
        <f t="shared" si="49"/>
        <v>0</v>
      </c>
      <c r="K442" s="577"/>
      <c r="L442" s="577"/>
      <c r="M442" s="669">
        <f t="shared" si="50"/>
        <v>0</v>
      </c>
      <c r="O442" s="26" t="str">
        <f t="shared" si="51"/>
        <v>V</v>
      </c>
    </row>
    <row r="443" spans="1:15">
      <c r="A443" s="672"/>
      <c r="B443" s="577"/>
      <c r="C443" s="663"/>
      <c r="D443" s="43"/>
      <c r="E443" s="44"/>
      <c r="F443" s="29"/>
      <c r="G443" s="43">
        <f t="shared" si="46"/>
        <v>0</v>
      </c>
      <c r="H443" s="43">
        <f t="shared" si="47"/>
        <v>0</v>
      </c>
      <c r="I443" s="43">
        <f t="shared" si="48"/>
        <v>0</v>
      </c>
      <c r="J443" s="43">
        <f t="shared" si="49"/>
        <v>0</v>
      </c>
      <c r="K443" s="577"/>
      <c r="L443" s="577"/>
      <c r="M443" s="669">
        <f t="shared" si="50"/>
        <v>0</v>
      </c>
      <c r="O443" s="26" t="str">
        <f t="shared" si="51"/>
        <v>V</v>
      </c>
    </row>
    <row r="444" spans="1:15">
      <c r="A444" s="672"/>
      <c r="B444" s="577"/>
      <c r="C444" s="663"/>
      <c r="D444" s="43"/>
      <c r="E444" s="44"/>
      <c r="F444" s="29"/>
      <c r="G444" s="43">
        <f t="shared" ref="G444:G507" si="52">IF(K444="",0,YEAR(K444))</f>
        <v>0</v>
      </c>
      <c r="H444" s="43">
        <f t="shared" ref="H444:H507" si="53">IF(K444="",0,MONTH(K444))</f>
        <v>0</v>
      </c>
      <c r="I444" s="43">
        <f t="shared" ref="I444:I507" si="54">IF(L444="",0,YEAR(K444))</f>
        <v>0</v>
      </c>
      <c r="J444" s="43">
        <f t="shared" ref="J444:J507" si="55">IF(L444="",0,MONTH(L444))</f>
        <v>0</v>
      </c>
      <c r="K444" s="577"/>
      <c r="L444" s="577"/>
      <c r="M444" s="669">
        <f t="shared" ref="M444:M507" si="56">IF(L444="",0,L444-K444+1)</f>
        <v>0</v>
      </c>
      <c r="O444" s="26" t="str">
        <f t="shared" ref="O444:O507" si="57">IF(M444&lt;91,"V","")</f>
        <v>V</v>
      </c>
    </row>
    <row r="445" spans="1:15">
      <c r="A445" s="672"/>
      <c r="B445" s="577"/>
      <c r="C445" s="663"/>
      <c r="D445" s="43"/>
      <c r="E445" s="44"/>
      <c r="F445" s="29"/>
      <c r="G445" s="43">
        <f t="shared" si="52"/>
        <v>0</v>
      </c>
      <c r="H445" s="43">
        <f t="shared" si="53"/>
        <v>0</v>
      </c>
      <c r="I445" s="43">
        <f t="shared" si="54"/>
        <v>0</v>
      </c>
      <c r="J445" s="43">
        <f t="shared" si="55"/>
        <v>0</v>
      </c>
      <c r="K445" s="577"/>
      <c r="L445" s="577"/>
      <c r="M445" s="669">
        <f t="shared" si="56"/>
        <v>0</v>
      </c>
      <c r="O445" s="26" t="str">
        <f t="shared" si="57"/>
        <v>V</v>
      </c>
    </row>
    <row r="446" spans="1:15">
      <c r="A446" s="672"/>
      <c r="B446" s="577"/>
      <c r="C446" s="663"/>
      <c r="D446" s="43"/>
      <c r="E446" s="44"/>
      <c r="F446" s="29"/>
      <c r="G446" s="43">
        <f t="shared" si="52"/>
        <v>0</v>
      </c>
      <c r="H446" s="43">
        <f t="shared" si="53"/>
        <v>0</v>
      </c>
      <c r="I446" s="43">
        <f t="shared" si="54"/>
        <v>0</v>
      </c>
      <c r="J446" s="43">
        <f t="shared" si="55"/>
        <v>0</v>
      </c>
      <c r="K446" s="577"/>
      <c r="L446" s="577"/>
      <c r="M446" s="669">
        <f t="shared" si="56"/>
        <v>0</v>
      </c>
      <c r="O446" s="26" t="str">
        <f t="shared" si="57"/>
        <v>V</v>
      </c>
    </row>
    <row r="447" spans="1:15">
      <c r="A447" s="672"/>
      <c r="B447" s="577"/>
      <c r="C447" s="663"/>
      <c r="D447" s="43"/>
      <c r="E447" s="44"/>
      <c r="F447" s="29"/>
      <c r="G447" s="43">
        <f t="shared" si="52"/>
        <v>0</v>
      </c>
      <c r="H447" s="43">
        <f t="shared" si="53"/>
        <v>0</v>
      </c>
      <c r="I447" s="43">
        <f t="shared" si="54"/>
        <v>0</v>
      </c>
      <c r="J447" s="43">
        <f t="shared" si="55"/>
        <v>0</v>
      </c>
      <c r="K447" s="577"/>
      <c r="L447" s="577"/>
      <c r="M447" s="669">
        <f t="shared" si="56"/>
        <v>0</v>
      </c>
      <c r="O447" s="26" t="str">
        <f t="shared" si="57"/>
        <v>V</v>
      </c>
    </row>
    <row r="448" spans="1:15">
      <c r="A448" s="672"/>
      <c r="B448" s="577"/>
      <c r="C448" s="663"/>
      <c r="D448" s="43"/>
      <c r="E448" s="44"/>
      <c r="F448" s="29"/>
      <c r="G448" s="43">
        <f t="shared" si="52"/>
        <v>0</v>
      </c>
      <c r="H448" s="43">
        <f t="shared" si="53"/>
        <v>0</v>
      </c>
      <c r="I448" s="43">
        <f t="shared" si="54"/>
        <v>0</v>
      </c>
      <c r="J448" s="43">
        <f t="shared" si="55"/>
        <v>0</v>
      </c>
      <c r="K448" s="577"/>
      <c r="L448" s="577"/>
      <c r="M448" s="669">
        <f t="shared" si="56"/>
        <v>0</v>
      </c>
      <c r="O448" s="26" t="str">
        <f t="shared" si="57"/>
        <v>V</v>
      </c>
    </row>
    <row r="449" spans="1:15">
      <c r="A449" s="672"/>
      <c r="B449" s="577"/>
      <c r="C449" s="663"/>
      <c r="D449" s="43"/>
      <c r="E449" s="44"/>
      <c r="F449" s="29"/>
      <c r="G449" s="43">
        <f t="shared" si="52"/>
        <v>0</v>
      </c>
      <c r="H449" s="43">
        <f t="shared" si="53"/>
        <v>0</v>
      </c>
      <c r="I449" s="43">
        <f t="shared" si="54"/>
        <v>0</v>
      </c>
      <c r="J449" s="43">
        <f t="shared" si="55"/>
        <v>0</v>
      </c>
      <c r="K449" s="577"/>
      <c r="L449" s="577"/>
      <c r="M449" s="669">
        <f t="shared" si="56"/>
        <v>0</v>
      </c>
      <c r="O449" s="26" t="str">
        <f t="shared" si="57"/>
        <v>V</v>
      </c>
    </row>
    <row r="450" spans="1:15">
      <c r="A450" s="672"/>
      <c r="B450" s="577"/>
      <c r="C450" s="663"/>
      <c r="D450" s="43"/>
      <c r="E450" s="44"/>
      <c r="F450" s="29"/>
      <c r="G450" s="43">
        <f t="shared" si="52"/>
        <v>0</v>
      </c>
      <c r="H450" s="43">
        <f t="shared" si="53"/>
        <v>0</v>
      </c>
      <c r="I450" s="43">
        <f t="shared" si="54"/>
        <v>0</v>
      </c>
      <c r="J450" s="43">
        <f t="shared" si="55"/>
        <v>0</v>
      </c>
      <c r="K450" s="577"/>
      <c r="L450" s="577"/>
      <c r="M450" s="669">
        <f t="shared" si="56"/>
        <v>0</v>
      </c>
      <c r="O450" s="26" t="str">
        <f t="shared" si="57"/>
        <v>V</v>
      </c>
    </row>
    <row r="451" spans="1:15">
      <c r="A451" s="672"/>
      <c r="B451" s="577"/>
      <c r="C451" s="663"/>
      <c r="D451" s="43"/>
      <c r="E451" s="44"/>
      <c r="F451" s="29"/>
      <c r="G451" s="43">
        <f t="shared" si="52"/>
        <v>0</v>
      </c>
      <c r="H451" s="43">
        <f t="shared" si="53"/>
        <v>0</v>
      </c>
      <c r="I451" s="43">
        <f t="shared" si="54"/>
        <v>0</v>
      </c>
      <c r="J451" s="43">
        <f t="shared" si="55"/>
        <v>0</v>
      </c>
      <c r="K451" s="577"/>
      <c r="L451" s="577"/>
      <c r="M451" s="669">
        <f t="shared" si="56"/>
        <v>0</v>
      </c>
      <c r="O451" s="26" t="str">
        <f t="shared" si="57"/>
        <v>V</v>
      </c>
    </row>
    <row r="452" spans="1:15">
      <c r="A452" s="672"/>
      <c r="B452" s="577"/>
      <c r="C452" s="663"/>
      <c r="D452" s="43"/>
      <c r="E452" s="44"/>
      <c r="F452" s="29"/>
      <c r="G452" s="43">
        <f t="shared" si="52"/>
        <v>0</v>
      </c>
      <c r="H452" s="43">
        <f t="shared" si="53"/>
        <v>0</v>
      </c>
      <c r="I452" s="43">
        <f t="shared" si="54"/>
        <v>0</v>
      </c>
      <c r="J452" s="43">
        <f t="shared" si="55"/>
        <v>0</v>
      </c>
      <c r="K452" s="577"/>
      <c r="L452" s="577"/>
      <c r="M452" s="669">
        <f t="shared" si="56"/>
        <v>0</v>
      </c>
      <c r="O452" s="26" t="str">
        <f t="shared" si="57"/>
        <v>V</v>
      </c>
    </row>
    <row r="453" spans="1:15">
      <c r="A453" s="672"/>
      <c r="B453" s="577"/>
      <c r="C453" s="663"/>
      <c r="D453" s="43"/>
      <c r="E453" s="44"/>
      <c r="F453" s="29"/>
      <c r="G453" s="43">
        <f t="shared" si="52"/>
        <v>0</v>
      </c>
      <c r="H453" s="43">
        <f t="shared" si="53"/>
        <v>0</v>
      </c>
      <c r="I453" s="43">
        <f t="shared" si="54"/>
        <v>0</v>
      </c>
      <c r="J453" s="43">
        <f t="shared" si="55"/>
        <v>0</v>
      </c>
      <c r="K453" s="577"/>
      <c r="L453" s="577"/>
      <c r="M453" s="669">
        <f t="shared" si="56"/>
        <v>0</v>
      </c>
      <c r="O453" s="26" t="str">
        <f t="shared" si="57"/>
        <v>V</v>
      </c>
    </row>
    <row r="454" spans="1:15">
      <c r="A454" s="672"/>
      <c r="B454" s="577"/>
      <c r="C454" s="663"/>
      <c r="D454" s="43"/>
      <c r="E454" s="44"/>
      <c r="F454" s="29"/>
      <c r="G454" s="43">
        <f t="shared" si="52"/>
        <v>0</v>
      </c>
      <c r="H454" s="43">
        <f t="shared" si="53"/>
        <v>0</v>
      </c>
      <c r="I454" s="43">
        <f t="shared" si="54"/>
        <v>0</v>
      </c>
      <c r="J454" s="43">
        <f t="shared" si="55"/>
        <v>0</v>
      </c>
      <c r="K454" s="577"/>
      <c r="L454" s="577"/>
      <c r="M454" s="669">
        <f t="shared" si="56"/>
        <v>0</v>
      </c>
      <c r="O454" s="26" t="str">
        <f t="shared" si="57"/>
        <v>V</v>
      </c>
    </row>
    <row r="455" spans="1:15">
      <c r="A455" s="672"/>
      <c r="B455" s="577"/>
      <c r="C455" s="663"/>
      <c r="D455" s="43"/>
      <c r="E455" s="44"/>
      <c r="F455" s="29"/>
      <c r="G455" s="43">
        <f t="shared" si="52"/>
        <v>0</v>
      </c>
      <c r="H455" s="43">
        <f t="shared" si="53"/>
        <v>0</v>
      </c>
      <c r="I455" s="43">
        <f t="shared" si="54"/>
        <v>0</v>
      </c>
      <c r="J455" s="43">
        <f t="shared" si="55"/>
        <v>0</v>
      </c>
      <c r="K455" s="577"/>
      <c r="L455" s="577"/>
      <c r="M455" s="669">
        <f t="shared" si="56"/>
        <v>0</v>
      </c>
      <c r="O455" s="26" t="str">
        <f t="shared" si="57"/>
        <v>V</v>
      </c>
    </row>
    <row r="456" spans="1:15">
      <c r="A456" s="672"/>
      <c r="B456" s="577"/>
      <c r="C456" s="663"/>
      <c r="D456" s="43"/>
      <c r="E456" s="44"/>
      <c r="F456" s="29"/>
      <c r="G456" s="43">
        <f t="shared" si="52"/>
        <v>0</v>
      </c>
      <c r="H456" s="43">
        <f t="shared" si="53"/>
        <v>0</v>
      </c>
      <c r="I456" s="43">
        <f t="shared" si="54"/>
        <v>0</v>
      </c>
      <c r="J456" s="43">
        <f t="shared" si="55"/>
        <v>0</v>
      </c>
      <c r="K456" s="577"/>
      <c r="L456" s="577"/>
      <c r="M456" s="669">
        <f t="shared" si="56"/>
        <v>0</v>
      </c>
      <c r="O456" s="26" t="str">
        <f t="shared" si="57"/>
        <v>V</v>
      </c>
    </row>
    <row r="457" spans="1:15">
      <c r="A457" s="672"/>
      <c r="B457" s="577"/>
      <c r="C457" s="663"/>
      <c r="D457" s="43"/>
      <c r="E457" s="44"/>
      <c r="F457" s="29"/>
      <c r="G457" s="43">
        <f t="shared" si="52"/>
        <v>0</v>
      </c>
      <c r="H457" s="43">
        <f t="shared" si="53"/>
        <v>0</v>
      </c>
      <c r="I457" s="43">
        <f t="shared" si="54"/>
        <v>0</v>
      </c>
      <c r="J457" s="43">
        <f t="shared" si="55"/>
        <v>0</v>
      </c>
      <c r="K457" s="577"/>
      <c r="L457" s="577"/>
      <c r="M457" s="669">
        <f t="shared" si="56"/>
        <v>0</v>
      </c>
      <c r="O457" s="26" t="str">
        <f t="shared" si="57"/>
        <v>V</v>
      </c>
    </row>
    <row r="458" spans="1:15">
      <c r="A458" s="672"/>
      <c r="B458" s="577"/>
      <c r="C458" s="663"/>
      <c r="D458" s="43"/>
      <c r="E458" s="44"/>
      <c r="F458" s="29"/>
      <c r="G458" s="43">
        <f t="shared" si="52"/>
        <v>0</v>
      </c>
      <c r="H458" s="43">
        <f t="shared" si="53"/>
        <v>0</v>
      </c>
      <c r="I458" s="43">
        <f t="shared" si="54"/>
        <v>0</v>
      </c>
      <c r="J458" s="43">
        <f t="shared" si="55"/>
        <v>0</v>
      </c>
      <c r="K458" s="577"/>
      <c r="L458" s="577"/>
      <c r="M458" s="669">
        <f t="shared" si="56"/>
        <v>0</v>
      </c>
      <c r="O458" s="26" t="str">
        <f t="shared" si="57"/>
        <v>V</v>
      </c>
    </row>
    <row r="459" spans="1:15">
      <c r="A459" s="672"/>
      <c r="B459" s="577"/>
      <c r="C459" s="663"/>
      <c r="D459" s="43"/>
      <c r="E459" s="44"/>
      <c r="F459" s="29"/>
      <c r="G459" s="43">
        <f t="shared" si="52"/>
        <v>0</v>
      </c>
      <c r="H459" s="43">
        <f t="shared" si="53"/>
        <v>0</v>
      </c>
      <c r="I459" s="43">
        <f t="shared" si="54"/>
        <v>0</v>
      </c>
      <c r="J459" s="43">
        <f t="shared" si="55"/>
        <v>0</v>
      </c>
      <c r="K459" s="577"/>
      <c r="L459" s="577"/>
      <c r="M459" s="669">
        <f t="shared" si="56"/>
        <v>0</v>
      </c>
      <c r="O459" s="26" t="str">
        <f t="shared" si="57"/>
        <v>V</v>
      </c>
    </row>
    <row r="460" spans="1:15">
      <c r="A460" s="672"/>
      <c r="B460" s="577"/>
      <c r="C460" s="663"/>
      <c r="D460" s="43"/>
      <c r="E460" s="44"/>
      <c r="F460" s="29"/>
      <c r="G460" s="43">
        <f t="shared" si="52"/>
        <v>0</v>
      </c>
      <c r="H460" s="43">
        <f t="shared" si="53"/>
        <v>0</v>
      </c>
      <c r="I460" s="43">
        <f t="shared" si="54"/>
        <v>0</v>
      </c>
      <c r="J460" s="43">
        <f t="shared" si="55"/>
        <v>0</v>
      </c>
      <c r="K460" s="577"/>
      <c r="L460" s="577"/>
      <c r="M460" s="669">
        <f t="shared" si="56"/>
        <v>0</v>
      </c>
      <c r="O460" s="26" t="str">
        <f t="shared" si="57"/>
        <v>V</v>
      </c>
    </row>
    <row r="461" spans="1:15">
      <c r="A461" s="672"/>
      <c r="B461" s="577"/>
      <c r="C461" s="663"/>
      <c r="D461" s="43"/>
      <c r="E461" s="44"/>
      <c r="F461" s="29"/>
      <c r="G461" s="43">
        <f t="shared" si="52"/>
        <v>0</v>
      </c>
      <c r="H461" s="43">
        <f t="shared" si="53"/>
        <v>0</v>
      </c>
      <c r="I461" s="43">
        <f t="shared" si="54"/>
        <v>0</v>
      </c>
      <c r="J461" s="43">
        <f t="shared" si="55"/>
        <v>0</v>
      </c>
      <c r="K461" s="577"/>
      <c r="L461" s="577"/>
      <c r="M461" s="669">
        <f t="shared" si="56"/>
        <v>0</v>
      </c>
      <c r="O461" s="26" t="str">
        <f t="shared" si="57"/>
        <v>V</v>
      </c>
    </row>
    <row r="462" spans="1:15">
      <c r="A462" s="672"/>
      <c r="B462" s="577"/>
      <c r="C462" s="663"/>
      <c r="D462" s="43"/>
      <c r="E462" s="44"/>
      <c r="F462" s="29"/>
      <c r="G462" s="43">
        <f t="shared" si="52"/>
        <v>0</v>
      </c>
      <c r="H462" s="43">
        <f t="shared" si="53"/>
        <v>0</v>
      </c>
      <c r="I462" s="43">
        <f t="shared" si="54"/>
        <v>0</v>
      </c>
      <c r="J462" s="43">
        <f t="shared" si="55"/>
        <v>0</v>
      </c>
      <c r="K462" s="577"/>
      <c r="L462" s="577"/>
      <c r="M462" s="669">
        <f t="shared" si="56"/>
        <v>0</v>
      </c>
      <c r="O462" s="26" t="str">
        <f t="shared" si="57"/>
        <v>V</v>
      </c>
    </row>
    <row r="463" spans="1:15">
      <c r="A463" s="672"/>
      <c r="B463" s="577"/>
      <c r="C463" s="663"/>
      <c r="D463" s="43"/>
      <c r="E463" s="44"/>
      <c r="F463" s="29"/>
      <c r="G463" s="43">
        <f t="shared" si="52"/>
        <v>0</v>
      </c>
      <c r="H463" s="43">
        <f t="shared" si="53"/>
        <v>0</v>
      </c>
      <c r="I463" s="43">
        <f t="shared" si="54"/>
        <v>0</v>
      </c>
      <c r="J463" s="43">
        <f t="shared" si="55"/>
        <v>0</v>
      </c>
      <c r="K463" s="577"/>
      <c r="L463" s="577"/>
      <c r="M463" s="669">
        <f t="shared" si="56"/>
        <v>0</v>
      </c>
      <c r="O463" s="26" t="str">
        <f t="shared" si="57"/>
        <v>V</v>
      </c>
    </row>
    <row r="464" spans="1:15">
      <c r="A464" s="672"/>
      <c r="B464" s="577"/>
      <c r="C464" s="663"/>
      <c r="D464" s="43"/>
      <c r="E464" s="44"/>
      <c r="F464" s="29"/>
      <c r="G464" s="43">
        <f t="shared" si="52"/>
        <v>0</v>
      </c>
      <c r="H464" s="43">
        <f t="shared" si="53"/>
        <v>0</v>
      </c>
      <c r="I464" s="43">
        <f t="shared" si="54"/>
        <v>0</v>
      </c>
      <c r="J464" s="43">
        <f t="shared" si="55"/>
        <v>0</v>
      </c>
      <c r="K464" s="577"/>
      <c r="L464" s="577"/>
      <c r="M464" s="669">
        <f t="shared" si="56"/>
        <v>0</v>
      </c>
      <c r="O464" s="26" t="str">
        <f t="shared" si="57"/>
        <v>V</v>
      </c>
    </row>
    <row r="465" spans="1:15">
      <c r="A465" s="672"/>
      <c r="B465" s="577"/>
      <c r="C465" s="663"/>
      <c r="D465" s="43"/>
      <c r="E465" s="44"/>
      <c r="F465" s="29"/>
      <c r="G465" s="43">
        <f t="shared" si="52"/>
        <v>0</v>
      </c>
      <c r="H465" s="43">
        <f t="shared" si="53"/>
        <v>0</v>
      </c>
      <c r="I465" s="43">
        <f t="shared" si="54"/>
        <v>0</v>
      </c>
      <c r="J465" s="43">
        <f t="shared" si="55"/>
        <v>0</v>
      </c>
      <c r="K465" s="577"/>
      <c r="L465" s="577"/>
      <c r="M465" s="669">
        <f t="shared" si="56"/>
        <v>0</v>
      </c>
      <c r="O465" s="26" t="str">
        <f t="shared" si="57"/>
        <v>V</v>
      </c>
    </row>
    <row r="466" spans="1:15">
      <c r="A466" s="672"/>
      <c r="B466" s="577"/>
      <c r="C466" s="663"/>
      <c r="D466" s="43"/>
      <c r="E466" s="44"/>
      <c r="F466" s="29"/>
      <c r="G466" s="43">
        <f t="shared" si="52"/>
        <v>0</v>
      </c>
      <c r="H466" s="43">
        <f t="shared" si="53"/>
        <v>0</v>
      </c>
      <c r="I466" s="43">
        <f t="shared" si="54"/>
        <v>0</v>
      </c>
      <c r="J466" s="43">
        <f t="shared" si="55"/>
        <v>0</v>
      </c>
      <c r="K466" s="577"/>
      <c r="L466" s="577"/>
      <c r="M466" s="669">
        <f t="shared" si="56"/>
        <v>0</v>
      </c>
      <c r="O466" s="26" t="str">
        <f t="shared" si="57"/>
        <v>V</v>
      </c>
    </row>
    <row r="467" spans="1:15">
      <c r="A467" s="672"/>
      <c r="B467" s="577"/>
      <c r="C467" s="663"/>
      <c r="D467" s="43"/>
      <c r="E467" s="44"/>
      <c r="F467" s="29"/>
      <c r="G467" s="43">
        <f t="shared" si="52"/>
        <v>0</v>
      </c>
      <c r="H467" s="43">
        <f t="shared" si="53"/>
        <v>0</v>
      </c>
      <c r="I467" s="43">
        <f t="shared" si="54"/>
        <v>0</v>
      </c>
      <c r="J467" s="43">
        <f t="shared" si="55"/>
        <v>0</v>
      </c>
      <c r="K467" s="577"/>
      <c r="L467" s="577"/>
      <c r="M467" s="669">
        <f t="shared" si="56"/>
        <v>0</v>
      </c>
      <c r="O467" s="26" t="str">
        <f t="shared" si="57"/>
        <v>V</v>
      </c>
    </row>
    <row r="468" spans="1:15">
      <c r="A468" s="672"/>
      <c r="B468" s="577"/>
      <c r="C468" s="663"/>
      <c r="D468" s="43"/>
      <c r="E468" s="44"/>
      <c r="F468" s="29"/>
      <c r="G468" s="43">
        <f t="shared" si="52"/>
        <v>0</v>
      </c>
      <c r="H468" s="43">
        <f t="shared" si="53"/>
        <v>0</v>
      </c>
      <c r="I468" s="43">
        <f t="shared" si="54"/>
        <v>0</v>
      </c>
      <c r="J468" s="43">
        <f t="shared" si="55"/>
        <v>0</v>
      </c>
      <c r="K468" s="577"/>
      <c r="L468" s="577"/>
      <c r="M468" s="669">
        <f t="shared" si="56"/>
        <v>0</v>
      </c>
      <c r="O468" s="26" t="str">
        <f t="shared" si="57"/>
        <v>V</v>
      </c>
    </row>
    <row r="469" spans="1:15">
      <c r="A469" s="672"/>
      <c r="B469" s="577"/>
      <c r="C469" s="663"/>
      <c r="D469" s="43"/>
      <c r="E469" s="44"/>
      <c r="F469" s="29"/>
      <c r="G469" s="43">
        <f t="shared" si="52"/>
        <v>0</v>
      </c>
      <c r="H469" s="43">
        <f t="shared" si="53"/>
        <v>0</v>
      </c>
      <c r="I469" s="43">
        <f t="shared" si="54"/>
        <v>0</v>
      </c>
      <c r="J469" s="43">
        <f t="shared" si="55"/>
        <v>0</v>
      </c>
      <c r="K469" s="577"/>
      <c r="L469" s="577"/>
      <c r="M469" s="669">
        <f t="shared" si="56"/>
        <v>0</v>
      </c>
      <c r="O469" s="26" t="str">
        <f t="shared" si="57"/>
        <v>V</v>
      </c>
    </row>
    <row r="470" spans="1:15">
      <c r="A470" s="672"/>
      <c r="B470" s="577"/>
      <c r="C470" s="663"/>
      <c r="D470" s="43"/>
      <c r="E470" s="44"/>
      <c r="F470" s="29"/>
      <c r="G470" s="43">
        <f t="shared" si="52"/>
        <v>0</v>
      </c>
      <c r="H470" s="43">
        <f t="shared" si="53"/>
        <v>0</v>
      </c>
      <c r="I470" s="43">
        <f t="shared" si="54"/>
        <v>0</v>
      </c>
      <c r="J470" s="43">
        <f t="shared" si="55"/>
        <v>0</v>
      </c>
      <c r="K470" s="577"/>
      <c r="L470" s="577"/>
      <c r="M470" s="669">
        <f t="shared" si="56"/>
        <v>0</v>
      </c>
      <c r="O470" s="26" t="str">
        <f t="shared" si="57"/>
        <v>V</v>
      </c>
    </row>
    <row r="471" spans="1:15">
      <c r="A471" s="672"/>
      <c r="B471" s="577"/>
      <c r="C471" s="663"/>
      <c r="D471" s="43"/>
      <c r="E471" s="44"/>
      <c r="F471" s="29"/>
      <c r="G471" s="43">
        <f t="shared" si="52"/>
        <v>0</v>
      </c>
      <c r="H471" s="43">
        <f t="shared" si="53"/>
        <v>0</v>
      </c>
      <c r="I471" s="43">
        <f t="shared" si="54"/>
        <v>0</v>
      </c>
      <c r="J471" s="43">
        <f t="shared" si="55"/>
        <v>0</v>
      </c>
      <c r="K471" s="577"/>
      <c r="L471" s="577"/>
      <c r="M471" s="669">
        <f t="shared" si="56"/>
        <v>0</v>
      </c>
      <c r="O471" s="26" t="str">
        <f t="shared" si="57"/>
        <v>V</v>
      </c>
    </row>
    <row r="472" spans="1:15">
      <c r="A472" s="672"/>
      <c r="B472" s="577"/>
      <c r="C472" s="663"/>
      <c r="D472" s="43"/>
      <c r="E472" s="44"/>
      <c r="F472" s="29"/>
      <c r="G472" s="43">
        <f t="shared" si="52"/>
        <v>0</v>
      </c>
      <c r="H472" s="43">
        <f t="shared" si="53"/>
        <v>0</v>
      </c>
      <c r="I472" s="43">
        <f t="shared" si="54"/>
        <v>0</v>
      </c>
      <c r="J472" s="43">
        <f t="shared" si="55"/>
        <v>0</v>
      </c>
      <c r="K472" s="577"/>
      <c r="L472" s="577"/>
      <c r="M472" s="669">
        <f t="shared" si="56"/>
        <v>0</v>
      </c>
      <c r="O472" s="26" t="str">
        <f t="shared" si="57"/>
        <v>V</v>
      </c>
    </row>
    <row r="473" spans="1:15">
      <c r="A473" s="672"/>
      <c r="B473" s="577"/>
      <c r="C473" s="663"/>
      <c r="D473" s="43"/>
      <c r="E473" s="44"/>
      <c r="F473" s="29"/>
      <c r="G473" s="43">
        <f t="shared" si="52"/>
        <v>0</v>
      </c>
      <c r="H473" s="43">
        <f t="shared" si="53"/>
        <v>0</v>
      </c>
      <c r="I473" s="43">
        <f t="shared" si="54"/>
        <v>0</v>
      </c>
      <c r="J473" s="43">
        <f t="shared" si="55"/>
        <v>0</v>
      </c>
      <c r="K473" s="577"/>
      <c r="L473" s="577"/>
      <c r="M473" s="669">
        <f t="shared" si="56"/>
        <v>0</v>
      </c>
      <c r="O473" s="26" t="str">
        <f t="shared" si="57"/>
        <v>V</v>
      </c>
    </row>
    <row r="474" spans="1:15">
      <c r="A474" s="672"/>
      <c r="B474" s="577"/>
      <c r="C474" s="663"/>
      <c r="D474" s="43"/>
      <c r="E474" s="44"/>
      <c r="F474" s="29"/>
      <c r="G474" s="43">
        <f t="shared" si="52"/>
        <v>0</v>
      </c>
      <c r="H474" s="43">
        <f t="shared" si="53"/>
        <v>0</v>
      </c>
      <c r="I474" s="43">
        <f t="shared" si="54"/>
        <v>0</v>
      </c>
      <c r="J474" s="43">
        <f t="shared" si="55"/>
        <v>0</v>
      </c>
      <c r="K474" s="577"/>
      <c r="L474" s="577"/>
      <c r="M474" s="669">
        <f t="shared" si="56"/>
        <v>0</v>
      </c>
      <c r="O474" s="26" t="str">
        <f t="shared" si="57"/>
        <v>V</v>
      </c>
    </row>
    <row r="475" spans="1:15">
      <c r="A475" s="672"/>
      <c r="B475" s="577"/>
      <c r="C475" s="663"/>
      <c r="D475" s="43"/>
      <c r="E475" s="44"/>
      <c r="F475" s="29"/>
      <c r="G475" s="43">
        <f t="shared" si="52"/>
        <v>0</v>
      </c>
      <c r="H475" s="43">
        <f t="shared" si="53"/>
        <v>0</v>
      </c>
      <c r="I475" s="43">
        <f t="shared" si="54"/>
        <v>0</v>
      </c>
      <c r="J475" s="43">
        <f t="shared" si="55"/>
        <v>0</v>
      </c>
      <c r="K475" s="577"/>
      <c r="L475" s="577"/>
      <c r="M475" s="669">
        <f t="shared" si="56"/>
        <v>0</v>
      </c>
      <c r="O475" s="26" t="str">
        <f t="shared" si="57"/>
        <v>V</v>
      </c>
    </row>
    <row r="476" spans="1:15">
      <c r="A476" s="672"/>
      <c r="B476" s="577"/>
      <c r="C476" s="663"/>
      <c r="D476" s="43"/>
      <c r="E476" s="44"/>
      <c r="F476" s="29"/>
      <c r="G476" s="43">
        <f t="shared" si="52"/>
        <v>0</v>
      </c>
      <c r="H476" s="43">
        <f t="shared" si="53"/>
        <v>0</v>
      </c>
      <c r="I476" s="43">
        <f t="shared" si="54"/>
        <v>0</v>
      </c>
      <c r="J476" s="43">
        <f t="shared" si="55"/>
        <v>0</v>
      </c>
      <c r="K476" s="577"/>
      <c r="L476" s="577"/>
      <c r="M476" s="669">
        <f t="shared" si="56"/>
        <v>0</v>
      </c>
      <c r="O476" s="26" t="str">
        <f t="shared" si="57"/>
        <v>V</v>
      </c>
    </row>
    <row r="477" spans="1:15">
      <c r="A477" s="672"/>
      <c r="B477" s="577"/>
      <c r="C477" s="663"/>
      <c r="D477" s="43"/>
      <c r="E477" s="44"/>
      <c r="F477" s="29"/>
      <c r="G477" s="43">
        <f t="shared" si="52"/>
        <v>0</v>
      </c>
      <c r="H477" s="43">
        <f t="shared" si="53"/>
        <v>0</v>
      </c>
      <c r="I477" s="43">
        <f t="shared" si="54"/>
        <v>0</v>
      </c>
      <c r="J477" s="43">
        <f t="shared" si="55"/>
        <v>0</v>
      </c>
      <c r="K477" s="577"/>
      <c r="L477" s="577"/>
      <c r="M477" s="669">
        <f t="shared" si="56"/>
        <v>0</v>
      </c>
      <c r="O477" s="26" t="str">
        <f t="shared" si="57"/>
        <v>V</v>
      </c>
    </row>
    <row r="478" spans="1:15">
      <c r="A478" s="672"/>
      <c r="B478" s="577"/>
      <c r="C478" s="663"/>
      <c r="D478" s="43"/>
      <c r="E478" s="44"/>
      <c r="F478" s="29"/>
      <c r="G478" s="43">
        <f t="shared" si="52"/>
        <v>0</v>
      </c>
      <c r="H478" s="43">
        <f t="shared" si="53"/>
        <v>0</v>
      </c>
      <c r="I478" s="43">
        <f t="shared" si="54"/>
        <v>0</v>
      </c>
      <c r="J478" s="43">
        <f t="shared" si="55"/>
        <v>0</v>
      </c>
      <c r="K478" s="577"/>
      <c r="L478" s="577"/>
      <c r="M478" s="669">
        <f t="shared" si="56"/>
        <v>0</v>
      </c>
      <c r="O478" s="26" t="str">
        <f t="shared" si="57"/>
        <v>V</v>
      </c>
    </row>
    <row r="479" spans="1:15">
      <c r="A479" s="672"/>
      <c r="B479" s="577"/>
      <c r="C479" s="663"/>
      <c r="D479" s="43"/>
      <c r="E479" s="44"/>
      <c r="F479" s="29"/>
      <c r="G479" s="43">
        <f t="shared" si="52"/>
        <v>0</v>
      </c>
      <c r="H479" s="43">
        <f t="shared" si="53"/>
        <v>0</v>
      </c>
      <c r="I479" s="43">
        <f t="shared" si="54"/>
        <v>0</v>
      </c>
      <c r="J479" s="43">
        <f t="shared" si="55"/>
        <v>0</v>
      </c>
      <c r="K479" s="577"/>
      <c r="L479" s="577"/>
      <c r="M479" s="669">
        <f t="shared" si="56"/>
        <v>0</v>
      </c>
      <c r="O479" s="26" t="str">
        <f t="shared" si="57"/>
        <v>V</v>
      </c>
    </row>
    <row r="480" spans="1:15">
      <c r="A480" s="672"/>
      <c r="B480" s="577"/>
      <c r="C480" s="663"/>
      <c r="D480" s="43"/>
      <c r="E480" s="44"/>
      <c r="F480" s="29"/>
      <c r="G480" s="43">
        <f t="shared" si="52"/>
        <v>0</v>
      </c>
      <c r="H480" s="43">
        <f t="shared" si="53"/>
        <v>0</v>
      </c>
      <c r="I480" s="43">
        <f t="shared" si="54"/>
        <v>0</v>
      </c>
      <c r="J480" s="43">
        <f t="shared" si="55"/>
        <v>0</v>
      </c>
      <c r="K480" s="577"/>
      <c r="L480" s="577"/>
      <c r="M480" s="669">
        <f t="shared" si="56"/>
        <v>0</v>
      </c>
      <c r="O480" s="26" t="str">
        <f t="shared" si="57"/>
        <v>V</v>
      </c>
    </row>
    <row r="481" spans="1:15">
      <c r="A481" s="672"/>
      <c r="B481" s="577"/>
      <c r="C481" s="663"/>
      <c r="D481" s="43"/>
      <c r="E481" s="44"/>
      <c r="F481" s="29"/>
      <c r="G481" s="43">
        <f t="shared" si="52"/>
        <v>0</v>
      </c>
      <c r="H481" s="43">
        <f t="shared" si="53"/>
        <v>0</v>
      </c>
      <c r="I481" s="43">
        <f t="shared" si="54"/>
        <v>0</v>
      </c>
      <c r="J481" s="43">
        <f t="shared" si="55"/>
        <v>0</v>
      </c>
      <c r="K481" s="577"/>
      <c r="L481" s="577"/>
      <c r="M481" s="669">
        <f t="shared" si="56"/>
        <v>0</v>
      </c>
      <c r="O481" s="26" t="str">
        <f t="shared" si="57"/>
        <v>V</v>
      </c>
    </row>
    <row r="482" spans="1:15">
      <c r="A482" s="672"/>
      <c r="B482" s="577"/>
      <c r="C482" s="663"/>
      <c r="D482" s="43"/>
      <c r="E482" s="44"/>
      <c r="F482" s="29"/>
      <c r="G482" s="43">
        <f t="shared" si="52"/>
        <v>0</v>
      </c>
      <c r="H482" s="43">
        <f t="shared" si="53"/>
        <v>0</v>
      </c>
      <c r="I482" s="43">
        <f t="shared" si="54"/>
        <v>0</v>
      </c>
      <c r="J482" s="43">
        <f t="shared" si="55"/>
        <v>0</v>
      </c>
      <c r="K482" s="577"/>
      <c r="L482" s="577"/>
      <c r="M482" s="669">
        <f t="shared" si="56"/>
        <v>0</v>
      </c>
      <c r="O482" s="26" t="str">
        <f t="shared" si="57"/>
        <v>V</v>
      </c>
    </row>
    <row r="483" spans="1:15">
      <c r="A483" s="672"/>
      <c r="B483" s="577"/>
      <c r="C483" s="663"/>
      <c r="D483" s="43"/>
      <c r="E483" s="44"/>
      <c r="F483" s="29"/>
      <c r="G483" s="43">
        <f t="shared" si="52"/>
        <v>0</v>
      </c>
      <c r="H483" s="43">
        <f t="shared" si="53"/>
        <v>0</v>
      </c>
      <c r="I483" s="43">
        <f t="shared" si="54"/>
        <v>0</v>
      </c>
      <c r="J483" s="43">
        <f t="shared" si="55"/>
        <v>0</v>
      </c>
      <c r="K483" s="577"/>
      <c r="L483" s="577"/>
      <c r="M483" s="669">
        <f t="shared" si="56"/>
        <v>0</v>
      </c>
      <c r="O483" s="26" t="str">
        <f t="shared" si="57"/>
        <v>V</v>
      </c>
    </row>
    <row r="484" spans="1:15">
      <c r="A484" s="672"/>
      <c r="B484" s="577"/>
      <c r="C484" s="663"/>
      <c r="D484" s="43"/>
      <c r="E484" s="44"/>
      <c r="F484" s="29"/>
      <c r="G484" s="43">
        <f t="shared" si="52"/>
        <v>0</v>
      </c>
      <c r="H484" s="43">
        <f t="shared" si="53"/>
        <v>0</v>
      </c>
      <c r="I484" s="43">
        <f t="shared" si="54"/>
        <v>0</v>
      </c>
      <c r="J484" s="43">
        <f t="shared" si="55"/>
        <v>0</v>
      </c>
      <c r="K484" s="577"/>
      <c r="L484" s="577"/>
      <c r="M484" s="669">
        <f t="shared" si="56"/>
        <v>0</v>
      </c>
      <c r="O484" s="26" t="str">
        <f t="shared" si="57"/>
        <v>V</v>
      </c>
    </row>
    <row r="485" spans="1:15">
      <c r="A485" s="672"/>
      <c r="B485" s="577"/>
      <c r="C485" s="663"/>
      <c r="D485" s="43"/>
      <c r="E485" s="44"/>
      <c r="F485" s="29"/>
      <c r="G485" s="43">
        <f t="shared" si="52"/>
        <v>0</v>
      </c>
      <c r="H485" s="43">
        <f t="shared" si="53"/>
        <v>0</v>
      </c>
      <c r="I485" s="43">
        <f t="shared" si="54"/>
        <v>0</v>
      </c>
      <c r="J485" s="43">
        <f t="shared" si="55"/>
        <v>0</v>
      </c>
      <c r="K485" s="577"/>
      <c r="L485" s="577"/>
      <c r="M485" s="669">
        <f t="shared" si="56"/>
        <v>0</v>
      </c>
      <c r="O485" s="26" t="str">
        <f t="shared" si="57"/>
        <v>V</v>
      </c>
    </row>
    <row r="486" spans="1:15">
      <c r="A486" s="672"/>
      <c r="B486" s="577"/>
      <c r="C486" s="663"/>
      <c r="D486" s="43"/>
      <c r="E486" s="44"/>
      <c r="F486" s="29"/>
      <c r="G486" s="43">
        <f t="shared" si="52"/>
        <v>0</v>
      </c>
      <c r="H486" s="43">
        <f t="shared" si="53"/>
        <v>0</v>
      </c>
      <c r="I486" s="43">
        <f t="shared" si="54"/>
        <v>0</v>
      </c>
      <c r="J486" s="43">
        <f t="shared" si="55"/>
        <v>0</v>
      </c>
      <c r="K486" s="577"/>
      <c r="L486" s="577"/>
      <c r="M486" s="669">
        <f t="shared" si="56"/>
        <v>0</v>
      </c>
      <c r="O486" s="26" t="str">
        <f t="shared" si="57"/>
        <v>V</v>
      </c>
    </row>
    <row r="487" spans="1:15">
      <c r="A487" s="672"/>
      <c r="B487" s="577"/>
      <c r="C487" s="663"/>
      <c r="D487" s="43"/>
      <c r="E487" s="44"/>
      <c r="F487" s="29"/>
      <c r="G487" s="43">
        <f t="shared" si="52"/>
        <v>0</v>
      </c>
      <c r="H487" s="43">
        <f t="shared" si="53"/>
        <v>0</v>
      </c>
      <c r="I487" s="43">
        <f t="shared" si="54"/>
        <v>0</v>
      </c>
      <c r="J487" s="43">
        <f t="shared" si="55"/>
        <v>0</v>
      </c>
      <c r="K487" s="577"/>
      <c r="L487" s="577"/>
      <c r="M487" s="669">
        <f t="shared" si="56"/>
        <v>0</v>
      </c>
      <c r="O487" s="26" t="str">
        <f t="shared" si="57"/>
        <v>V</v>
      </c>
    </row>
    <row r="488" spans="1:15">
      <c r="A488" s="672"/>
      <c r="B488" s="577"/>
      <c r="C488" s="663"/>
      <c r="D488" s="43"/>
      <c r="E488" s="44"/>
      <c r="F488" s="29"/>
      <c r="G488" s="43">
        <f t="shared" si="52"/>
        <v>0</v>
      </c>
      <c r="H488" s="43">
        <f t="shared" si="53"/>
        <v>0</v>
      </c>
      <c r="I488" s="43">
        <f t="shared" si="54"/>
        <v>0</v>
      </c>
      <c r="J488" s="43">
        <f t="shared" si="55"/>
        <v>0</v>
      </c>
      <c r="K488" s="577"/>
      <c r="L488" s="577"/>
      <c r="M488" s="669">
        <f t="shared" si="56"/>
        <v>0</v>
      </c>
      <c r="O488" s="26" t="str">
        <f t="shared" si="57"/>
        <v>V</v>
      </c>
    </row>
    <row r="489" spans="1:15">
      <c r="A489" s="672"/>
      <c r="B489" s="577"/>
      <c r="C489" s="663"/>
      <c r="D489" s="43"/>
      <c r="E489" s="44"/>
      <c r="F489" s="29"/>
      <c r="G489" s="43">
        <f t="shared" si="52"/>
        <v>0</v>
      </c>
      <c r="H489" s="43">
        <f t="shared" si="53"/>
        <v>0</v>
      </c>
      <c r="I489" s="43">
        <f t="shared" si="54"/>
        <v>0</v>
      </c>
      <c r="J489" s="43">
        <f t="shared" si="55"/>
        <v>0</v>
      </c>
      <c r="K489" s="577"/>
      <c r="L489" s="577"/>
      <c r="M489" s="669">
        <f t="shared" si="56"/>
        <v>0</v>
      </c>
      <c r="O489" s="26" t="str">
        <f t="shared" si="57"/>
        <v>V</v>
      </c>
    </row>
    <row r="490" spans="1:15">
      <c r="A490" s="672"/>
      <c r="B490" s="577"/>
      <c r="C490" s="663"/>
      <c r="D490" s="43"/>
      <c r="E490" s="44"/>
      <c r="F490" s="29"/>
      <c r="G490" s="43">
        <f t="shared" si="52"/>
        <v>0</v>
      </c>
      <c r="H490" s="43">
        <f t="shared" si="53"/>
        <v>0</v>
      </c>
      <c r="I490" s="43">
        <f t="shared" si="54"/>
        <v>0</v>
      </c>
      <c r="J490" s="43">
        <f t="shared" si="55"/>
        <v>0</v>
      </c>
      <c r="K490" s="577"/>
      <c r="L490" s="577"/>
      <c r="M490" s="669">
        <f t="shared" si="56"/>
        <v>0</v>
      </c>
      <c r="O490" s="26" t="str">
        <f t="shared" si="57"/>
        <v>V</v>
      </c>
    </row>
    <row r="491" spans="1:15">
      <c r="A491" s="672"/>
      <c r="B491" s="577"/>
      <c r="C491" s="663"/>
      <c r="D491" s="43"/>
      <c r="E491" s="44"/>
      <c r="F491" s="29"/>
      <c r="G491" s="43">
        <f t="shared" si="52"/>
        <v>0</v>
      </c>
      <c r="H491" s="43">
        <f t="shared" si="53"/>
        <v>0</v>
      </c>
      <c r="I491" s="43">
        <f t="shared" si="54"/>
        <v>0</v>
      </c>
      <c r="J491" s="43">
        <f t="shared" si="55"/>
        <v>0</v>
      </c>
      <c r="K491" s="577"/>
      <c r="L491" s="577"/>
      <c r="M491" s="669">
        <f t="shared" si="56"/>
        <v>0</v>
      </c>
      <c r="O491" s="26" t="str">
        <f t="shared" si="57"/>
        <v>V</v>
      </c>
    </row>
    <row r="492" spans="1:15">
      <c r="A492" s="672"/>
      <c r="B492" s="577"/>
      <c r="C492" s="663"/>
      <c r="D492" s="43"/>
      <c r="E492" s="44"/>
      <c r="F492" s="29"/>
      <c r="G492" s="43">
        <f t="shared" si="52"/>
        <v>0</v>
      </c>
      <c r="H492" s="43">
        <f t="shared" si="53"/>
        <v>0</v>
      </c>
      <c r="I492" s="43">
        <f t="shared" si="54"/>
        <v>0</v>
      </c>
      <c r="J492" s="43">
        <f t="shared" si="55"/>
        <v>0</v>
      </c>
      <c r="K492" s="577"/>
      <c r="L492" s="577"/>
      <c r="M492" s="669">
        <f t="shared" si="56"/>
        <v>0</v>
      </c>
      <c r="O492" s="26" t="str">
        <f t="shared" si="57"/>
        <v>V</v>
      </c>
    </row>
    <row r="493" spans="1:15">
      <c r="A493" s="672"/>
      <c r="B493" s="577"/>
      <c r="C493" s="663"/>
      <c r="D493" s="43"/>
      <c r="E493" s="44"/>
      <c r="F493" s="29"/>
      <c r="G493" s="43">
        <f t="shared" si="52"/>
        <v>0</v>
      </c>
      <c r="H493" s="43">
        <f t="shared" si="53"/>
        <v>0</v>
      </c>
      <c r="I493" s="43">
        <f t="shared" si="54"/>
        <v>0</v>
      </c>
      <c r="J493" s="43">
        <f t="shared" si="55"/>
        <v>0</v>
      </c>
      <c r="K493" s="577"/>
      <c r="L493" s="577"/>
      <c r="M493" s="669">
        <f t="shared" si="56"/>
        <v>0</v>
      </c>
      <c r="O493" s="26" t="str">
        <f t="shared" si="57"/>
        <v>V</v>
      </c>
    </row>
    <row r="494" spans="1:15">
      <c r="A494" s="672"/>
      <c r="B494" s="577"/>
      <c r="C494" s="663"/>
      <c r="D494" s="43"/>
      <c r="E494" s="44"/>
      <c r="F494" s="29"/>
      <c r="G494" s="43">
        <f t="shared" si="52"/>
        <v>0</v>
      </c>
      <c r="H494" s="43">
        <f t="shared" si="53"/>
        <v>0</v>
      </c>
      <c r="I494" s="43">
        <f t="shared" si="54"/>
        <v>0</v>
      </c>
      <c r="J494" s="43">
        <f t="shared" si="55"/>
        <v>0</v>
      </c>
      <c r="K494" s="577"/>
      <c r="L494" s="577"/>
      <c r="M494" s="669">
        <f t="shared" si="56"/>
        <v>0</v>
      </c>
      <c r="O494" s="26" t="str">
        <f t="shared" si="57"/>
        <v>V</v>
      </c>
    </row>
    <row r="495" spans="1:15">
      <c r="A495" s="672"/>
      <c r="B495" s="577"/>
      <c r="C495" s="663"/>
      <c r="D495" s="43"/>
      <c r="E495" s="44"/>
      <c r="F495" s="29"/>
      <c r="G495" s="43">
        <f t="shared" si="52"/>
        <v>0</v>
      </c>
      <c r="H495" s="43">
        <f t="shared" si="53"/>
        <v>0</v>
      </c>
      <c r="I495" s="43">
        <f t="shared" si="54"/>
        <v>0</v>
      </c>
      <c r="J495" s="43">
        <f t="shared" si="55"/>
        <v>0</v>
      </c>
      <c r="K495" s="577"/>
      <c r="L495" s="577"/>
      <c r="M495" s="669">
        <f t="shared" si="56"/>
        <v>0</v>
      </c>
      <c r="O495" s="26" t="str">
        <f t="shared" si="57"/>
        <v>V</v>
      </c>
    </row>
    <row r="496" spans="1:15">
      <c r="A496" s="672"/>
      <c r="B496" s="577"/>
      <c r="C496" s="663"/>
      <c r="D496" s="43"/>
      <c r="E496" s="44"/>
      <c r="F496" s="29"/>
      <c r="G496" s="43">
        <f t="shared" si="52"/>
        <v>0</v>
      </c>
      <c r="H496" s="43">
        <f t="shared" si="53"/>
        <v>0</v>
      </c>
      <c r="I496" s="43">
        <f t="shared" si="54"/>
        <v>0</v>
      </c>
      <c r="J496" s="43">
        <f t="shared" si="55"/>
        <v>0</v>
      </c>
      <c r="K496" s="577"/>
      <c r="L496" s="577"/>
      <c r="M496" s="669">
        <f t="shared" si="56"/>
        <v>0</v>
      </c>
      <c r="O496" s="26" t="str">
        <f t="shared" si="57"/>
        <v>V</v>
      </c>
    </row>
    <row r="497" spans="1:15">
      <c r="A497" s="672"/>
      <c r="B497" s="577"/>
      <c r="C497" s="663"/>
      <c r="D497" s="43"/>
      <c r="E497" s="44"/>
      <c r="F497" s="29"/>
      <c r="G497" s="43">
        <f t="shared" si="52"/>
        <v>0</v>
      </c>
      <c r="H497" s="43">
        <f t="shared" si="53"/>
        <v>0</v>
      </c>
      <c r="I497" s="43">
        <f t="shared" si="54"/>
        <v>0</v>
      </c>
      <c r="J497" s="43">
        <f t="shared" si="55"/>
        <v>0</v>
      </c>
      <c r="K497" s="577"/>
      <c r="L497" s="577"/>
      <c r="M497" s="669">
        <f t="shared" si="56"/>
        <v>0</v>
      </c>
      <c r="O497" s="26" t="str">
        <f t="shared" si="57"/>
        <v>V</v>
      </c>
    </row>
    <row r="498" spans="1:15">
      <c r="A498" s="672"/>
      <c r="B498" s="577"/>
      <c r="C498" s="663"/>
      <c r="D498" s="43"/>
      <c r="E498" s="44"/>
      <c r="F498" s="29"/>
      <c r="G498" s="43">
        <f t="shared" si="52"/>
        <v>0</v>
      </c>
      <c r="H498" s="43">
        <f t="shared" si="53"/>
        <v>0</v>
      </c>
      <c r="I498" s="43">
        <f t="shared" si="54"/>
        <v>0</v>
      </c>
      <c r="J498" s="43">
        <f t="shared" si="55"/>
        <v>0</v>
      </c>
      <c r="K498" s="577"/>
      <c r="L498" s="577"/>
      <c r="M498" s="669">
        <f t="shared" si="56"/>
        <v>0</v>
      </c>
      <c r="O498" s="26" t="str">
        <f t="shared" si="57"/>
        <v>V</v>
      </c>
    </row>
    <row r="499" spans="1:15">
      <c r="A499" s="672"/>
      <c r="B499" s="577"/>
      <c r="C499" s="663"/>
      <c r="D499" s="43"/>
      <c r="E499" s="44"/>
      <c r="F499" s="29"/>
      <c r="G499" s="43">
        <f t="shared" si="52"/>
        <v>0</v>
      </c>
      <c r="H499" s="43">
        <f t="shared" si="53"/>
        <v>0</v>
      </c>
      <c r="I499" s="43">
        <f t="shared" si="54"/>
        <v>0</v>
      </c>
      <c r="J499" s="43">
        <f t="shared" si="55"/>
        <v>0</v>
      </c>
      <c r="K499" s="577"/>
      <c r="L499" s="577"/>
      <c r="M499" s="669">
        <f t="shared" si="56"/>
        <v>0</v>
      </c>
      <c r="O499" s="26" t="str">
        <f t="shared" si="57"/>
        <v>V</v>
      </c>
    </row>
    <row r="500" spans="1:15">
      <c r="A500" s="672"/>
      <c r="B500" s="577"/>
      <c r="C500" s="663"/>
      <c r="D500" s="43"/>
      <c r="E500" s="44"/>
      <c r="F500" s="29"/>
      <c r="G500" s="43">
        <f t="shared" si="52"/>
        <v>0</v>
      </c>
      <c r="H500" s="43">
        <f t="shared" si="53"/>
        <v>0</v>
      </c>
      <c r="I500" s="43">
        <f t="shared" si="54"/>
        <v>0</v>
      </c>
      <c r="J500" s="43">
        <f t="shared" si="55"/>
        <v>0</v>
      </c>
      <c r="K500" s="577"/>
      <c r="L500" s="577"/>
      <c r="M500" s="669">
        <f t="shared" si="56"/>
        <v>0</v>
      </c>
      <c r="O500" s="26" t="str">
        <f t="shared" si="57"/>
        <v>V</v>
      </c>
    </row>
    <row r="501" spans="1:15">
      <c r="A501" s="672"/>
      <c r="B501" s="577"/>
      <c r="C501" s="663"/>
      <c r="D501" s="43"/>
      <c r="E501" s="44"/>
      <c r="F501" s="29"/>
      <c r="G501" s="43">
        <f t="shared" si="52"/>
        <v>0</v>
      </c>
      <c r="H501" s="43">
        <f t="shared" si="53"/>
        <v>0</v>
      </c>
      <c r="I501" s="43">
        <f t="shared" si="54"/>
        <v>0</v>
      </c>
      <c r="J501" s="43">
        <f t="shared" si="55"/>
        <v>0</v>
      </c>
      <c r="K501" s="577"/>
      <c r="L501" s="577"/>
      <c r="M501" s="669">
        <f t="shared" si="56"/>
        <v>0</v>
      </c>
      <c r="O501" s="26" t="str">
        <f t="shared" si="57"/>
        <v>V</v>
      </c>
    </row>
    <row r="502" spans="1:15">
      <c r="A502" s="672"/>
      <c r="B502" s="577"/>
      <c r="C502" s="663"/>
      <c r="D502" s="43"/>
      <c r="E502" s="44"/>
      <c r="F502" s="29"/>
      <c r="G502" s="43">
        <f t="shared" si="52"/>
        <v>0</v>
      </c>
      <c r="H502" s="43">
        <f t="shared" si="53"/>
        <v>0</v>
      </c>
      <c r="I502" s="43">
        <f t="shared" si="54"/>
        <v>0</v>
      </c>
      <c r="J502" s="43">
        <f t="shared" si="55"/>
        <v>0</v>
      </c>
      <c r="K502" s="577"/>
      <c r="L502" s="577"/>
      <c r="M502" s="669">
        <f t="shared" si="56"/>
        <v>0</v>
      </c>
      <c r="O502" s="26" t="str">
        <f t="shared" si="57"/>
        <v>V</v>
      </c>
    </row>
    <row r="503" spans="1:15">
      <c r="A503" s="672"/>
      <c r="B503" s="577"/>
      <c r="C503" s="663"/>
      <c r="D503" s="43"/>
      <c r="E503" s="44"/>
      <c r="F503" s="29"/>
      <c r="G503" s="43">
        <f t="shared" si="52"/>
        <v>0</v>
      </c>
      <c r="H503" s="43">
        <f t="shared" si="53"/>
        <v>0</v>
      </c>
      <c r="I503" s="43">
        <f t="shared" si="54"/>
        <v>0</v>
      </c>
      <c r="J503" s="43">
        <f t="shared" si="55"/>
        <v>0</v>
      </c>
      <c r="K503" s="577"/>
      <c r="L503" s="577"/>
      <c r="M503" s="669">
        <f t="shared" si="56"/>
        <v>0</v>
      </c>
      <c r="O503" s="26" t="str">
        <f t="shared" si="57"/>
        <v>V</v>
      </c>
    </row>
    <row r="504" spans="1:15">
      <c r="A504" s="672"/>
      <c r="B504" s="577"/>
      <c r="C504" s="663"/>
      <c r="D504" s="43"/>
      <c r="E504" s="44"/>
      <c r="F504" s="29"/>
      <c r="G504" s="43">
        <f t="shared" si="52"/>
        <v>0</v>
      </c>
      <c r="H504" s="43">
        <f t="shared" si="53"/>
        <v>0</v>
      </c>
      <c r="I504" s="43">
        <f t="shared" si="54"/>
        <v>0</v>
      </c>
      <c r="J504" s="43">
        <f t="shared" si="55"/>
        <v>0</v>
      </c>
      <c r="K504" s="577"/>
      <c r="L504" s="577"/>
      <c r="M504" s="669">
        <f t="shared" si="56"/>
        <v>0</v>
      </c>
      <c r="O504" s="26" t="str">
        <f t="shared" si="57"/>
        <v>V</v>
      </c>
    </row>
    <row r="505" spans="1:15">
      <c r="A505" s="672"/>
      <c r="B505" s="577"/>
      <c r="C505" s="663"/>
      <c r="D505" s="43"/>
      <c r="E505" s="44"/>
      <c r="F505" s="29"/>
      <c r="G505" s="43">
        <f t="shared" si="52"/>
        <v>0</v>
      </c>
      <c r="H505" s="43">
        <f t="shared" si="53"/>
        <v>0</v>
      </c>
      <c r="I505" s="43">
        <f t="shared" si="54"/>
        <v>0</v>
      </c>
      <c r="J505" s="43">
        <f t="shared" si="55"/>
        <v>0</v>
      </c>
      <c r="K505" s="577"/>
      <c r="L505" s="577"/>
      <c r="M505" s="669">
        <f t="shared" si="56"/>
        <v>0</v>
      </c>
      <c r="O505" s="26" t="str">
        <f t="shared" si="57"/>
        <v>V</v>
      </c>
    </row>
    <row r="506" spans="1:15">
      <c r="A506" s="672"/>
      <c r="B506" s="577"/>
      <c r="C506" s="663"/>
      <c r="D506" s="43"/>
      <c r="E506" s="44"/>
      <c r="F506" s="29"/>
      <c r="G506" s="43">
        <f t="shared" si="52"/>
        <v>0</v>
      </c>
      <c r="H506" s="43">
        <f t="shared" si="53"/>
        <v>0</v>
      </c>
      <c r="I506" s="43">
        <f t="shared" si="54"/>
        <v>0</v>
      </c>
      <c r="J506" s="43">
        <f t="shared" si="55"/>
        <v>0</v>
      </c>
      <c r="K506" s="577"/>
      <c r="L506" s="577"/>
      <c r="M506" s="669">
        <f t="shared" si="56"/>
        <v>0</v>
      </c>
      <c r="O506" s="26" t="str">
        <f t="shared" si="57"/>
        <v>V</v>
      </c>
    </row>
    <row r="507" spans="1:15">
      <c r="A507" s="672"/>
      <c r="B507" s="577"/>
      <c r="C507" s="663"/>
      <c r="D507" s="43"/>
      <c r="E507" s="44"/>
      <c r="F507" s="29"/>
      <c r="G507" s="43">
        <f t="shared" si="52"/>
        <v>0</v>
      </c>
      <c r="H507" s="43">
        <f t="shared" si="53"/>
        <v>0</v>
      </c>
      <c r="I507" s="43">
        <f t="shared" si="54"/>
        <v>0</v>
      </c>
      <c r="J507" s="43">
        <f t="shared" si="55"/>
        <v>0</v>
      </c>
      <c r="K507" s="577"/>
      <c r="L507" s="577"/>
      <c r="M507" s="669">
        <f t="shared" si="56"/>
        <v>0</v>
      </c>
      <c r="O507" s="26" t="str">
        <f t="shared" si="57"/>
        <v>V</v>
      </c>
    </row>
    <row r="508" spans="1:15">
      <c r="A508" s="672"/>
      <c r="B508" s="577"/>
      <c r="C508" s="663"/>
      <c r="D508" s="43"/>
      <c r="E508" s="44"/>
      <c r="F508" s="29"/>
      <c r="G508" s="43">
        <f t="shared" ref="G508:G571" si="58">IF(K508="",0,YEAR(K508))</f>
        <v>0</v>
      </c>
      <c r="H508" s="43">
        <f t="shared" ref="H508:H571" si="59">IF(K508="",0,MONTH(K508))</f>
        <v>0</v>
      </c>
      <c r="I508" s="43">
        <f t="shared" ref="I508:I571" si="60">IF(L508="",0,YEAR(K508))</f>
        <v>0</v>
      </c>
      <c r="J508" s="43">
        <f t="shared" ref="J508:J571" si="61">IF(L508="",0,MONTH(L508))</f>
        <v>0</v>
      </c>
      <c r="K508" s="577"/>
      <c r="L508" s="577"/>
      <c r="M508" s="669">
        <f t="shared" ref="M508:M571" si="62">IF(L508="",0,L508-K508+1)</f>
        <v>0</v>
      </c>
      <c r="O508" s="26" t="str">
        <f t="shared" ref="O508:O571" si="63">IF(M508&lt;91,"V","")</f>
        <v>V</v>
      </c>
    </row>
    <row r="509" spans="1:15">
      <c r="A509" s="672"/>
      <c r="B509" s="577"/>
      <c r="C509" s="663"/>
      <c r="D509" s="43"/>
      <c r="E509" s="44"/>
      <c r="F509" s="29"/>
      <c r="G509" s="43">
        <f t="shared" si="58"/>
        <v>0</v>
      </c>
      <c r="H509" s="43">
        <f t="shared" si="59"/>
        <v>0</v>
      </c>
      <c r="I509" s="43">
        <f t="shared" si="60"/>
        <v>0</v>
      </c>
      <c r="J509" s="43">
        <f t="shared" si="61"/>
        <v>0</v>
      </c>
      <c r="K509" s="577"/>
      <c r="L509" s="577"/>
      <c r="M509" s="669">
        <f t="shared" si="62"/>
        <v>0</v>
      </c>
      <c r="O509" s="26" t="str">
        <f t="shared" si="63"/>
        <v>V</v>
      </c>
    </row>
    <row r="510" spans="1:15">
      <c r="A510" s="672"/>
      <c r="B510" s="577"/>
      <c r="C510" s="663"/>
      <c r="D510" s="43"/>
      <c r="E510" s="44"/>
      <c r="F510" s="29"/>
      <c r="G510" s="43">
        <f t="shared" si="58"/>
        <v>0</v>
      </c>
      <c r="H510" s="43">
        <f t="shared" si="59"/>
        <v>0</v>
      </c>
      <c r="I510" s="43">
        <f t="shared" si="60"/>
        <v>0</v>
      </c>
      <c r="J510" s="43">
        <f t="shared" si="61"/>
        <v>0</v>
      </c>
      <c r="K510" s="577"/>
      <c r="L510" s="577"/>
      <c r="M510" s="669">
        <f t="shared" si="62"/>
        <v>0</v>
      </c>
      <c r="O510" s="26" t="str">
        <f t="shared" si="63"/>
        <v>V</v>
      </c>
    </row>
    <row r="511" spans="1:15">
      <c r="A511" s="672"/>
      <c r="B511" s="577"/>
      <c r="C511" s="663"/>
      <c r="D511" s="43"/>
      <c r="E511" s="44"/>
      <c r="F511" s="29"/>
      <c r="G511" s="43">
        <f t="shared" si="58"/>
        <v>0</v>
      </c>
      <c r="H511" s="43">
        <f t="shared" si="59"/>
        <v>0</v>
      </c>
      <c r="I511" s="43">
        <f t="shared" si="60"/>
        <v>0</v>
      </c>
      <c r="J511" s="43">
        <f t="shared" si="61"/>
        <v>0</v>
      </c>
      <c r="K511" s="577"/>
      <c r="L511" s="577"/>
      <c r="M511" s="669">
        <f t="shared" si="62"/>
        <v>0</v>
      </c>
      <c r="O511" s="26" t="str">
        <f t="shared" si="63"/>
        <v>V</v>
      </c>
    </row>
    <row r="512" spans="1:15">
      <c r="A512" s="672"/>
      <c r="B512" s="577"/>
      <c r="C512" s="663"/>
      <c r="D512" s="43"/>
      <c r="E512" s="44"/>
      <c r="F512" s="29"/>
      <c r="G512" s="43">
        <f t="shared" si="58"/>
        <v>0</v>
      </c>
      <c r="H512" s="43">
        <f t="shared" si="59"/>
        <v>0</v>
      </c>
      <c r="I512" s="43">
        <f t="shared" si="60"/>
        <v>0</v>
      </c>
      <c r="J512" s="43">
        <f t="shared" si="61"/>
        <v>0</v>
      </c>
      <c r="K512" s="577"/>
      <c r="L512" s="577"/>
      <c r="M512" s="669">
        <f t="shared" si="62"/>
        <v>0</v>
      </c>
      <c r="O512" s="26" t="str">
        <f t="shared" si="63"/>
        <v>V</v>
      </c>
    </row>
    <row r="513" spans="1:15">
      <c r="A513" s="672"/>
      <c r="B513" s="577"/>
      <c r="C513" s="663"/>
      <c r="D513" s="43"/>
      <c r="E513" s="44"/>
      <c r="F513" s="29"/>
      <c r="G513" s="43">
        <f t="shared" si="58"/>
        <v>0</v>
      </c>
      <c r="H513" s="43">
        <f t="shared" si="59"/>
        <v>0</v>
      </c>
      <c r="I513" s="43">
        <f t="shared" si="60"/>
        <v>0</v>
      </c>
      <c r="J513" s="43">
        <f t="shared" si="61"/>
        <v>0</v>
      </c>
      <c r="K513" s="577"/>
      <c r="L513" s="577"/>
      <c r="M513" s="669">
        <f t="shared" si="62"/>
        <v>0</v>
      </c>
      <c r="O513" s="26" t="str">
        <f t="shared" si="63"/>
        <v>V</v>
      </c>
    </row>
    <row r="514" spans="1:15">
      <c r="A514" s="672"/>
      <c r="B514" s="577"/>
      <c r="C514" s="663"/>
      <c r="D514" s="43"/>
      <c r="E514" s="44"/>
      <c r="F514" s="29"/>
      <c r="G514" s="43">
        <f t="shared" si="58"/>
        <v>0</v>
      </c>
      <c r="H514" s="43">
        <f t="shared" si="59"/>
        <v>0</v>
      </c>
      <c r="I514" s="43">
        <f t="shared" si="60"/>
        <v>0</v>
      </c>
      <c r="J514" s="43">
        <f t="shared" si="61"/>
        <v>0</v>
      </c>
      <c r="K514" s="577"/>
      <c r="L514" s="577"/>
      <c r="M514" s="669">
        <f t="shared" si="62"/>
        <v>0</v>
      </c>
      <c r="O514" s="26" t="str">
        <f t="shared" si="63"/>
        <v>V</v>
      </c>
    </row>
    <row r="515" spans="1:15">
      <c r="A515" s="672"/>
      <c r="B515" s="577"/>
      <c r="C515" s="663"/>
      <c r="D515" s="43"/>
      <c r="E515" s="44"/>
      <c r="F515" s="29"/>
      <c r="G515" s="43">
        <f t="shared" si="58"/>
        <v>0</v>
      </c>
      <c r="H515" s="43">
        <f t="shared" si="59"/>
        <v>0</v>
      </c>
      <c r="I515" s="43">
        <f t="shared" si="60"/>
        <v>0</v>
      </c>
      <c r="J515" s="43">
        <f t="shared" si="61"/>
        <v>0</v>
      </c>
      <c r="K515" s="577"/>
      <c r="L515" s="577"/>
      <c r="M515" s="669">
        <f t="shared" si="62"/>
        <v>0</v>
      </c>
      <c r="O515" s="26" t="str">
        <f t="shared" si="63"/>
        <v>V</v>
      </c>
    </row>
    <row r="516" spans="1:15">
      <c r="A516" s="672"/>
      <c r="B516" s="577"/>
      <c r="C516" s="663"/>
      <c r="D516" s="43"/>
      <c r="E516" s="44"/>
      <c r="F516" s="29"/>
      <c r="G516" s="43">
        <f t="shared" si="58"/>
        <v>0</v>
      </c>
      <c r="H516" s="43">
        <f t="shared" si="59"/>
        <v>0</v>
      </c>
      <c r="I516" s="43">
        <f t="shared" si="60"/>
        <v>0</v>
      </c>
      <c r="J516" s="43">
        <f t="shared" si="61"/>
        <v>0</v>
      </c>
      <c r="K516" s="577"/>
      <c r="L516" s="577"/>
      <c r="M516" s="669">
        <f t="shared" si="62"/>
        <v>0</v>
      </c>
      <c r="O516" s="26" t="str">
        <f t="shared" si="63"/>
        <v>V</v>
      </c>
    </row>
    <row r="517" spans="1:15">
      <c r="A517" s="672"/>
      <c r="B517" s="577"/>
      <c r="C517" s="663"/>
      <c r="D517" s="43"/>
      <c r="E517" s="44"/>
      <c r="F517" s="29"/>
      <c r="G517" s="43">
        <f t="shared" si="58"/>
        <v>0</v>
      </c>
      <c r="H517" s="43">
        <f t="shared" si="59"/>
        <v>0</v>
      </c>
      <c r="I517" s="43">
        <f t="shared" si="60"/>
        <v>0</v>
      </c>
      <c r="J517" s="43">
        <f t="shared" si="61"/>
        <v>0</v>
      </c>
      <c r="K517" s="577"/>
      <c r="L517" s="577"/>
      <c r="M517" s="669">
        <f t="shared" si="62"/>
        <v>0</v>
      </c>
      <c r="O517" s="26" t="str">
        <f t="shared" si="63"/>
        <v>V</v>
      </c>
    </row>
    <row r="518" spans="1:15">
      <c r="A518" s="672"/>
      <c r="B518" s="577"/>
      <c r="C518" s="663"/>
      <c r="D518" s="43"/>
      <c r="E518" s="44"/>
      <c r="F518" s="29"/>
      <c r="G518" s="43">
        <f t="shared" si="58"/>
        <v>0</v>
      </c>
      <c r="H518" s="43">
        <f t="shared" si="59"/>
        <v>0</v>
      </c>
      <c r="I518" s="43">
        <f t="shared" si="60"/>
        <v>0</v>
      </c>
      <c r="J518" s="43">
        <f t="shared" si="61"/>
        <v>0</v>
      </c>
      <c r="K518" s="577"/>
      <c r="L518" s="577"/>
      <c r="M518" s="669">
        <f t="shared" si="62"/>
        <v>0</v>
      </c>
      <c r="O518" s="26" t="str">
        <f t="shared" si="63"/>
        <v>V</v>
      </c>
    </row>
    <row r="519" spans="1:15">
      <c r="A519" s="672"/>
      <c r="B519" s="577"/>
      <c r="C519" s="663"/>
      <c r="D519" s="43"/>
      <c r="E519" s="44"/>
      <c r="F519" s="29"/>
      <c r="G519" s="43">
        <f t="shared" si="58"/>
        <v>0</v>
      </c>
      <c r="H519" s="43">
        <f t="shared" si="59"/>
        <v>0</v>
      </c>
      <c r="I519" s="43">
        <f t="shared" si="60"/>
        <v>0</v>
      </c>
      <c r="J519" s="43">
        <f t="shared" si="61"/>
        <v>0</v>
      </c>
      <c r="K519" s="577"/>
      <c r="L519" s="577"/>
      <c r="M519" s="669">
        <f t="shared" si="62"/>
        <v>0</v>
      </c>
      <c r="O519" s="26" t="str">
        <f t="shared" si="63"/>
        <v>V</v>
      </c>
    </row>
    <row r="520" spans="1:15">
      <c r="A520" s="672"/>
      <c r="B520" s="577"/>
      <c r="C520" s="663"/>
      <c r="D520" s="43"/>
      <c r="E520" s="44"/>
      <c r="F520" s="29"/>
      <c r="G520" s="43">
        <f t="shared" si="58"/>
        <v>0</v>
      </c>
      <c r="H520" s="43">
        <f t="shared" si="59"/>
        <v>0</v>
      </c>
      <c r="I520" s="43">
        <f t="shared" si="60"/>
        <v>0</v>
      </c>
      <c r="J520" s="43">
        <f t="shared" si="61"/>
        <v>0</v>
      </c>
      <c r="K520" s="577"/>
      <c r="L520" s="577"/>
      <c r="M520" s="669">
        <f t="shared" si="62"/>
        <v>0</v>
      </c>
      <c r="O520" s="26" t="str">
        <f t="shared" si="63"/>
        <v>V</v>
      </c>
    </row>
    <row r="521" spans="1:15">
      <c r="A521" s="672"/>
      <c r="B521" s="577"/>
      <c r="C521" s="663"/>
      <c r="D521" s="43"/>
      <c r="E521" s="44"/>
      <c r="F521" s="29"/>
      <c r="G521" s="43">
        <f t="shared" si="58"/>
        <v>0</v>
      </c>
      <c r="H521" s="43">
        <f t="shared" si="59"/>
        <v>0</v>
      </c>
      <c r="I521" s="43">
        <f t="shared" si="60"/>
        <v>0</v>
      </c>
      <c r="J521" s="43">
        <f t="shared" si="61"/>
        <v>0</v>
      </c>
      <c r="K521" s="577"/>
      <c r="L521" s="577"/>
      <c r="M521" s="669">
        <f t="shared" si="62"/>
        <v>0</v>
      </c>
      <c r="O521" s="26" t="str">
        <f t="shared" si="63"/>
        <v>V</v>
      </c>
    </row>
    <row r="522" spans="1:15">
      <c r="A522" s="672"/>
      <c r="B522" s="577"/>
      <c r="C522" s="663"/>
      <c r="D522" s="43"/>
      <c r="E522" s="44"/>
      <c r="F522" s="29"/>
      <c r="G522" s="43">
        <f t="shared" si="58"/>
        <v>0</v>
      </c>
      <c r="H522" s="43">
        <f t="shared" si="59"/>
        <v>0</v>
      </c>
      <c r="I522" s="43">
        <f t="shared" si="60"/>
        <v>0</v>
      </c>
      <c r="J522" s="43">
        <f t="shared" si="61"/>
        <v>0</v>
      </c>
      <c r="K522" s="577"/>
      <c r="L522" s="577"/>
      <c r="M522" s="669">
        <f t="shared" si="62"/>
        <v>0</v>
      </c>
      <c r="O522" s="26" t="str">
        <f t="shared" si="63"/>
        <v>V</v>
      </c>
    </row>
    <row r="523" spans="1:15">
      <c r="A523" s="672"/>
      <c r="B523" s="577"/>
      <c r="C523" s="663"/>
      <c r="D523" s="43"/>
      <c r="E523" s="44"/>
      <c r="F523" s="29"/>
      <c r="G523" s="43">
        <f t="shared" si="58"/>
        <v>0</v>
      </c>
      <c r="H523" s="43">
        <f t="shared" si="59"/>
        <v>0</v>
      </c>
      <c r="I523" s="43">
        <f t="shared" si="60"/>
        <v>0</v>
      </c>
      <c r="J523" s="43">
        <f t="shared" si="61"/>
        <v>0</v>
      </c>
      <c r="K523" s="577"/>
      <c r="L523" s="577"/>
      <c r="M523" s="669">
        <f t="shared" si="62"/>
        <v>0</v>
      </c>
      <c r="O523" s="26" t="str">
        <f t="shared" si="63"/>
        <v>V</v>
      </c>
    </row>
    <row r="524" spans="1:15">
      <c r="A524" s="672"/>
      <c r="B524" s="577"/>
      <c r="C524" s="663"/>
      <c r="D524" s="43"/>
      <c r="E524" s="44"/>
      <c r="F524" s="29"/>
      <c r="G524" s="43">
        <f t="shared" si="58"/>
        <v>0</v>
      </c>
      <c r="H524" s="43">
        <f t="shared" si="59"/>
        <v>0</v>
      </c>
      <c r="I524" s="43">
        <f t="shared" si="60"/>
        <v>0</v>
      </c>
      <c r="J524" s="43">
        <f t="shared" si="61"/>
        <v>0</v>
      </c>
      <c r="K524" s="577"/>
      <c r="L524" s="577"/>
      <c r="M524" s="669">
        <f t="shared" si="62"/>
        <v>0</v>
      </c>
      <c r="O524" s="26" t="str">
        <f t="shared" si="63"/>
        <v>V</v>
      </c>
    </row>
    <row r="525" spans="1:15">
      <c r="A525" s="672"/>
      <c r="B525" s="577"/>
      <c r="C525" s="663"/>
      <c r="D525" s="43"/>
      <c r="E525" s="44"/>
      <c r="F525" s="29"/>
      <c r="G525" s="43">
        <f t="shared" si="58"/>
        <v>0</v>
      </c>
      <c r="H525" s="43">
        <f t="shared" si="59"/>
        <v>0</v>
      </c>
      <c r="I525" s="43">
        <f t="shared" si="60"/>
        <v>0</v>
      </c>
      <c r="J525" s="43">
        <f t="shared" si="61"/>
        <v>0</v>
      </c>
      <c r="K525" s="577"/>
      <c r="L525" s="577"/>
      <c r="M525" s="669">
        <f t="shared" si="62"/>
        <v>0</v>
      </c>
      <c r="O525" s="26" t="str">
        <f t="shared" si="63"/>
        <v>V</v>
      </c>
    </row>
    <row r="526" spans="1:15">
      <c r="A526" s="672"/>
      <c r="B526" s="577"/>
      <c r="C526" s="663"/>
      <c r="D526" s="43"/>
      <c r="E526" s="44"/>
      <c r="F526" s="29"/>
      <c r="G526" s="43">
        <f t="shared" si="58"/>
        <v>0</v>
      </c>
      <c r="H526" s="43">
        <f t="shared" si="59"/>
        <v>0</v>
      </c>
      <c r="I526" s="43">
        <f t="shared" si="60"/>
        <v>0</v>
      </c>
      <c r="J526" s="43">
        <f t="shared" si="61"/>
        <v>0</v>
      </c>
      <c r="K526" s="577"/>
      <c r="L526" s="577"/>
      <c r="M526" s="669">
        <f t="shared" si="62"/>
        <v>0</v>
      </c>
      <c r="O526" s="26" t="str">
        <f t="shared" si="63"/>
        <v>V</v>
      </c>
    </row>
    <row r="527" spans="1:15">
      <c r="A527" s="672"/>
      <c r="B527" s="577"/>
      <c r="C527" s="663"/>
      <c r="D527" s="43"/>
      <c r="E527" s="44"/>
      <c r="F527" s="29"/>
      <c r="G527" s="43">
        <f t="shared" si="58"/>
        <v>0</v>
      </c>
      <c r="H527" s="43">
        <f t="shared" si="59"/>
        <v>0</v>
      </c>
      <c r="I527" s="43">
        <f t="shared" si="60"/>
        <v>0</v>
      </c>
      <c r="J527" s="43">
        <f t="shared" si="61"/>
        <v>0</v>
      </c>
      <c r="K527" s="577"/>
      <c r="L527" s="577"/>
      <c r="M527" s="669">
        <f t="shared" si="62"/>
        <v>0</v>
      </c>
      <c r="O527" s="26" t="str">
        <f t="shared" si="63"/>
        <v>V</v>
      </c>
    </row>
    <row r="528" spans="1:15">
      <c r="A528" s="672"/>
      <c r="B528" s="577"/>
      <c r="C528" s="663"/>
      <c r="D528" s="43"/>
      <c r="E528" s="44"/>
      <c r="F528" s="29"/>
      <c r="G528" s="43">
        <f t="shared" si="58"/>
        <v>0</v>
      </c>
      <c r="H528" s="43">
        <f t="shared" si="59"/>
        <v>0</v>
      </c>
      <c r="I528" s="43">
        <f t="shared" si="60"/>
        <v>0</v>
      </c>
      <c r="J528" s="43">
        <f t="shared" si="61"/>
        <v>0</v>
      </c>
      <c r="K528" s="577"/>
      <c r="L528" s="577"/>
      <c r="M528" s="669">
        <f t="shared" si="62"/>
        <v>0</v>
      </c>
      <c r="O528" s="26" t="str">
        <f t="shared" si="63"/>
        <v>V</v>
      </c>
    </row>
    <row r="529" spans="1:15">
      <c r="A529" s="672"/>
      <c r="B529" s="577"/>
      <c r="C529" s="663"/>
      <c r="D529" s="43"/>
      <c r="E529" s="44"/>
      <c r="F529" s="29"/>
      <c r="G529" s="43">
        <f t="shared" si="58"/>
        <v>0</v>
      </c>
      <c r="H529" s="43">
        <f t="shared" si="59"/>
        <v>0</v>
      </c>
      <c r="I529" s="43">
        <f t="shared" si="60"/>
        <v>0</v>
      </c>
      <c r="J529" s="43">
        <f t="shared" si="61"/>
        <v>0</v>
      </c>
      <c r="K529" s="577"/>
      <c r="L529" s="577"/>
      <c r="M529" s="669">
        <f t="shared" si="62"/>
        <v>0</v>
      </c>
      <c r="O529" s="26" t="str">
        <f t="shared" si="63"/>
        <v>V</v>
      </c>
    </row>
    <row r="530" spans="1:15">
      <c r="A530" s="672"/>
      <c r="B530" s="577"/>
      <c r="C530" s="663"/>
      <c r="D530" s="43"/>
      <c r="E530" s="44"/>
      <c r="F530" s="29"/>
      <c r="G530" s="43">
        <f t="shared" si="58"/>
        <v>0</v>
      </c>
      <c r="H530" s="43">
        <f t="shared" si="59"/>
        <v>0</v>
      </c>
      <c r="I530" s="43">
        <f t="shared" si="60"/>
        <v>0</v>
      </c>
      <c r="J530" s="43">
        <f t="shared" si="61"/>
        <v>0</v>
      </c>
      <c r="K530" s="577"/>
      <c r="L530" s="577"/>
      <c r="M530" s="669">
        <f t="shared" si="62"/>
        <v>0</v>
      </c>
      <c r="O530" s="26" t="str">
        <f t="shared" si="63"/>
        <v>V</v>
      </c>
    </row>
    <row r="531" spans="1:15">
      <c r="A531" s="672"/>
      <c r="B531" s="577"/>
      <c r="C531" s="663"/>
      <c r="D531" s="43"/>
      <c r="E531" s="44"/>
      <c r="F531" s="29"/>
      <c r="G531" s="43">
        <f t="shared" si="58"/>
        <v>0</v>
      </c>
      <c r="H531" s="43">
        <f t="shared" si="59"/>
        <v>0</v>
      </c>
      <c r="I531" s="43">
        <f t="shared" si="60"/>
        <v>0</v>
      </c>
      <c r="J531" s="43">
        <f t="shared" si="61"/>
        <v>0</v>
      </c>
      <c r="K531" s="577"/>
      <c r="L531" s="577"/>
      <c r="M531" s="669">
        <f t="shared" si="62"/>
        <v>0</v>
      </c>
      <c r="O531" s="26" t="str">
        <f t="shared" si="63"/>
        <v>V</v>
      </c>
    </row>
    <row r="532" spans="1:15">
      <c r="A532" s="672"/>
      <c r="B532" s="577"/>
      <c r="C532" s="663"/>
      <c r="D532" s="43"/>
      <c r="E532" s="44"/>
      <c r="F532" s="29"/>
      <c r="G532" s="43">
        <f t="shared" si="58"/>
        <v>0</v>
      </c>
      <c r="H532" s="43">
        <f t="shared" si="59"/>
        <v>0</v>
      </c>
      <c r="I532" s="43">
        <f t="shared" si="60"/>
        <v>0</v>
      </c>
      <c r="J532" s="43">
        <f t="shared" si="61"/>
        <v>0</v>
      </c>
      <c r="K532" s="577"/>
      <c r="L532" s="577"/>
      <c r="M532" s="669">
        <f t="shared" si="62"/>
        <v>0</v>
      </c>
      <c r="O532" s="26" t="str">
        <f t="shared" si="63"/>
        <v>V</v>
      </c>
    </row>
    <row r="533" spans="1:15">
      <c r="A533" s="672"/>
      <c r="B533" s="577"/>
      <c r="C533" s="663"/>
      <c r="D533" s="43"/>
      <c r="E533" s="44"/>
      <c r="F533" s="29"/>
      <c r="G533" s="43">
        <f t="shared" si="58"/>
        <v>0</v>
      </c>
      <c r="H533" s="43">
        <f t="shared" si="59"/>
        <v>0</v>
      </c>
      <c r="I533" s="43">
        <f t="shared" si="60"/>
        <v>0</v>
      </c>
      <c r="J533" s="43">
        <f t="shared" si="61"/>
        <v>0</v>
      </c>
      <c r="K533" s="577"/>
      <c r="L533" s="577"/>
      <c r="M533" s="669">
        <f t="shared" si="62"/>
        <v>0</v>
      </c>
      <c r="O533" s="26" t="str">
        <f t="shared" si="63"/>
        <v>V</v>
      </c>
    </row>
    <row r="534" spans="1:15">
      <c r="A534" s="672"/>
      <c r="B534" s="577"/>
      <c r="C534" s="663"/>
      <c r="D534" s="43"/>
      <c r="E534" s="44"/>
      <c r="F534" s="29"/>
      <c r="G534" s="43">
        <f t="shared" si="58"/>
        <v>0</v>
      </c>
      <c r="H534" s="43">
        <f t="shared" si="59"/>
        <v>0</v>
      </c>
      <c r="I534" s="43">
        <f t="shared" si="60"/>
        <v>0</v>
      </c>
      <c r="J534" s="43">
        <f t="shared" si="61"/>
        <v>0</v>
      </c>
      <c r="K534" s="577"/>
      <c r="L534" s="577"/>
      <c r="M534" s="669">
        <f t="shared" si="62"/>
        <v>0</v>
      </c>
      <c r="O534" s="26" t="str">
        <f t="shared" si="63"/>
        <v>V</v>
      </c>
    </row>
    <row r="535" spans="1:15">
      <c r="A535" s="672"/>
      <c r="B535" s="577"/>
      <c r="C535" s="663"/>
      <c r="D535" s="43"/>
      <c r="E535" s="44"/>
      <c r="F535" s="29"/>
      <c r="G535" s="43">
        <f t="shared" si="58"/>
        <v>0</v>
      </c>
      <c r="H535" s="43">
        <f t="shared" si="59"/>
        <v>0</v>
      </c>
      <c r="I535" s="43">
        <f t="shared" si="60"/>
        <v>0</v>
      </c>
      <c r="J535" s="43">
        <f t="shared" si="61"/>
        <v>0</v>
      </c>
      <c r="K535" s="577"/>
      <c r="L535" s="577"/>
      <c r="M535" s="669">
        <f t="shared" si="62"/>
        <v>0</v>
      </c>
      <c r="O535" s="26" t="str">
        <f t="shared" si="63"/>
        <v>V</v>
      </c>
    </row>
    <row r="536" spans="1:15">
      <c r="A536" s="672"/>
      <c r="B536" s="577"/>
      <c r="C536" s="663"/>
      <c r="D536" s="43"/>
      <c r="E536" s="44"/>
      <c r="F536" s="29"/>
      <c r="G536" s="43">
        <f t="shared" si="58"/>
        <v>0</v>
      </c>
      <c r="H536" s="43">
        <f t="shared" si="59"/>
        <v>0</v>
      </c>
      <c r="I536" s="43">
        <f t="shared" si="60"/>
        <v>0</v>
      </c>
      <c r="J536" s="43">
        <f t="shared" si="61"/>
        <v>0</v>
      </c>
      <c r="K536" s="577"/>
      <c r="L536" s="577"/>
      <c r="M536" s="669">
        <f t="shared" si="62"/>
        <v>0</v>
      </c>
      <c r="O536" s="26" t="str">
        <f t="shared" si="63"/>
        <v>V</v>
      </c>
    </row>
    <row r="537" spans="1:15">
      <c r="A537" s="672"/>
      <c r="B537" s="577"/>
      <c r="C537" s="663"/>
      <c r="D537" s="43"/>
      <c r="E537" s="44"/>
      <c r="F537" s="29"/>
      <c r="G537" s="43">
        <f t="shared" si="58"/>
        <v>0</v>
      </c>
      <c r="H537" s="43">
        <f t="shared" si="59"/>
        <v>0</v>
      </c>
      <c r="I537" s="43">
        <f t="shared" si="60"/>
        <v>0</v>
      </c>
      <c r="J537" s="43">
        <f t="shared" si="61"/>
        <v>0</v>
      </c>
      <c r="K537" s="577"/>
      <c r="L537" s="577"/>
      <c r="M537" s="669">
        <f t="shared" si="62"/>
        <v>0</v>
      </c>
      <c r="O537" s="26" t="str">
        <f t="shared" si="63"/>
        <v>V</v>
      </c>
    </row>
    <row r="538" spans="1:15">
      <c r="A538" s="672"/>
      <c r="B538" s="577"/>
      <c r="C538" s="663"/>
      <c r="D538" s="43"/>
      <c r="E538" s="44"/>
      <c r="F538" s="29"/>
      <c r="G538" s="43">
        <f t="shared" si="58"/>
        <v>0</v>
      </c>
      <c r="H538" s="43">
        <f t="shared" si="59"/>
        <v>0</v>
      </c>
      <c r="I538" s="43">
        <f t="shared" si="60"/>
        <v>0</v>
      </c>
      <c r="J538" s="43">
        <f t="shared" si="61"/>
        <v>0</v>
      </c>
      <c r="K538" s="577"/>
      <c r="L538" s="577"/>
      <c r="M538" s="669">
        <f t="shared" si="62"/>
        <v>0</v>
      </c>
      <c r="O538" s="26" t="str">
        <f t="shared" si="63"/>
        <v>V</v>
      </c>
    </row>
    <row r="539" spans="1:15">
      <c r="A539" s="672"/>
      <c r="B539" s="577"/>
      <c r="C539" s="663"/>
      <c r="D539" s="43"/>
      <c r="E539" s="44"/>
      <c r="F539" s="29"/>
      <c r="G539" s="43">
        <f t="shared" si="58"/>
        <v>0</v>
      </c>
      <c r="H539" s="43">
        <f t="shared" si="59"/>
        <v>0</v>
      </c>
      <c r="I539" s="43">
        <f t="shared" si="60"/>
        <v>0</v>
      </c>
      <c r="J539" s="43">
        <f t="shared" si="61"/>
        <v>0</v>
      </c>
      <c r="K539" s="577"/>
      <c r="L539" s="577"/>
      <c r="M539" s="669">
        <f t="shared" si="62"/>
        <v>0</v>
      </c>
      <c r="O539" s="26" t="str">
        <f t="shared" si="63"/>
        <v>V</v>
      </c>
    </row>
    <row r="540" spans="1:15">
      <c r="A540" s="672"/>
      <c r="B540" s="577"/>
      <c r="C540" s="663"/>
      <c r="D540" s="43"/>
      <c r="E540" s="44"/>
      <c r="F540" s="29"/>
      <c r="G540" s="43">
        <f t="shared" si="58"/>
        <v>0</v>
      </c>
      <c r="H540" s="43">
        <f t="shared" si="59"/>
        <v>0</v>
      </c>
      <c r="I540" s="43">
        <f t="shared" si="60"/>
        <v>0</v>
      </c>
      <c r="J540" s="43">
        <f t="shared" si="61"/>
        <v>0</v>
      </c>
      <c r="K540" s="577"/>
      <c r="L540" s="577"/>
      <c r="M540" s="669">
        <f t="shared" si="62"/>
        <v>0</v>
      </c>
      <c r="O540" s="26" t="str">
        <f t="shared" si="63"/>
        <v>V</v>
      </c>
    </row>
    <row r="541" spans="1:15">
      <c r="A541" s="672"/>
      <c r="B541" s="577"/>
      <c r="C541" s="663"/>
      <c r="D541" s="43"/>
      <c r="E541" s="44"/>
      <c r="F541" s="29"/>
      <c r="G541" s="43">
        <f t="shared" si="58"/>
        <v>0</v>
      </c>
      <c r="H541" s="43">
        <f t="shared" si="59"/>
        <v>0</v>
      </c>
      <c r="I541" s="43">
        <f t="shared" si="60"/>
        <v>0</v>
      </c>
      <c r="J541" s="43">
        <f t="shared" si="61"/>
        <v>0</v>
      </c>
      <c r="K541" s="577"/>
      <c r="L541" s="577"/>
      <c r="M541" s="669">
        <f t="shared" si="62"/>
        <v>0</v>
      </c>
      <c r="O541" s="26" t="str">
        <f t="shared" si="63"/>
        <v>V</v>
      </c>
    </row>
    <row r="542" spans="1:15">
      <c r="A542" s="672"/>
      <c r="B542" s="577"/>
      <c r="C542" s="663"/>
      <c r="D542" s="43"/>
      <c r="E542" s="44"/>
      <c r="F542" s="29"/>
      <c r="G542" s="43">
        <f t="shared" si="58"/>
        <v>0</v>
      </c>
      <c r="H542" s="43">
        <f t="shared" si="59"/>
        <v>0</v>
      </c>
      <c r="I542" s="43">
        <f t="shared" si="60"/>
        <v>0</v>
      </c>
      <c r="J542" s="43">
        <f t="shared" si="61"/>
        <v>0</v>
      </c>
      <c r="K542" s="577"/>
      <c r="L542" s="577"/>
      <c r="M542" s="669">
        <f t="shared" si="62"/>
        <v>0</v>
      </c>
      <c r="O542" s="26" t="str">
        <f t="shared" si="63"/>
        <v>V</v>
      </c>
    </row>
    <row r="543" spans="1:15">
      <c r="A543" s="672"/>
      <c r="B543" s="577"/>
      <c r="C543" s="663"/>
      <c r="D543" s="43"/>
      <c r="E543" s="44"/>
      <c r="F543" s="29"/>
      <c r="G543" s="43">
        <f t="shared" si="58"/>
        <v>0</v>
      </c>
      <c r="H543" s="43">
        <f t="shared" si="59"/>
        <v>0</v>
      </c>
      <c r="I543" s="43">
        <f t="shared" si="60"/>
        <v>0</v>
      </c>
      <c r="J543" s="43">
        <f t="shared" si="61"/>
        <v>0</v>
      </c>
      <c r="K543" s="577"/>
      <c r="L543" s="577"/>
      <c r="M543" s="669">
        <f t="shared" si="62"/>
        <v>0</v>
      </c>
      <c r="O543" s="26" t="str">
        <f t="shared" si="63"/>
        <v>V</v>
      </c>
    </row>
    <row r="544" spans="1:15">
      <c r="A544" s="672"/>
      <c r="B544" s="577"/>
      <c r="C544" s="663"/>
      <c r="D544" s="43"/>
      <c r="E544" s="44"/>
      <c r="F544" s="29"/>
      <c r="G544" s="43">
        <f t="shared" si="58"/>
        <v>0</v>
      </c>
      <c r="H544" s="43">
        <f t="shared" si="59"/>
        <v>0</v>
      </c>
      <c r="I544" s="43">
        <f t="shared" si="60"/>
        <v>0</v>
      </c>
      <c r="J544" s="43">
        <f t="shared" si="61"/>
        <v>0</v>
      </c>
      <c r="K544" s="577"/>
      <c r="L544" s="577"/>
      <c r="M544" s="669">
        <f t="shared" si="62"/>
        <v>0</v>
      </c>
      <c r="O544" s="26" t="str">
        <f t="shared" si="63"/>
        <v>V</v>
      </c>
    </row>
    <row r="545" spans="1:15">
      <c r="A545" s="672"/>
      <c r="B545" s="577"/>
      <c r="C545" s="663"/>
      <c r="D545" s="43"/>
      <c r="E545" s="44"/>
      <c r="F545" s="29"/>
      <c r="G545" s="43">
        <f t="shared" si="58"/>
        <v>0</v>
      </c>
      <c r="H545" s="43">
        <f t="shared" si="59"/>
        <v>0</v>
      </c>
      <c r="I545" s="43">
        <f t="shared" si="60"/>
        <v>0</v>
      </c>
      <c r="J545" s="43">
        <f t="shared" si="61"/>
        <v>0</v>
      </c>
      <c r="K545" s="577"/>
      <c r="L545" s="577"/>
      <c r="M545" s="669">
        <f t="shared" si="62"/>
        <v>0</v>
      </c>
      <c r="O545" s="26" t="str">
        <f t="shared" si="63"/>
        <v>V</v>
      </c>
    </row>
    <row r="546" spans="1:15">
      <c r="A546" s="672"/>
      <c r="B546" s="577"/>
      <c r="C546" s="663"/>
      <c r="D546" s="43"/>
      <c r="E546" s="44"/>
      <c r="F546" s="29"/>
      <c r="G546" s="43">
        <f t="shared" si="58"/>
        <v>0</v>
      </c>
      <c r="H546" s="43">
        <f t="shared" si="59"/>
        <v>0</v>
      </c>
      <c r="I546" s="43">
        <f t="shared" si="60"/>
        <v>0</v>
      </c>
      <c r="J546" s="43">
        <f t="shared" si="61"/>
        <v>0</v>
      </c>
      <c r="K546" s="577"/>
      <c r="L546" s="577"/>
      <c r="M546" s="669">
        <f t="shared" si="62"/>
        <v>0</v>
      </c>
      <c r="O546" s="26" t="str">
        <f t="shared" si="63"/>
        <v>V</v>
      </c>
    </row>
    <row r="547" spans="1:15">
      <c r="A547" s="672"/>
      <c r="B547" s="577"/>
      <c r="C547" s="663"/>
      <c r="D547" s="43"/>
      <c r="E547" s="44"/>
      <c r="F547" s="29"/>
      <c r="G547" s="43">
        <f t="shared" si="58"/>
        <v>0</v>
      </c>
      <c r="H547" s="43">
        <f t="shared" si="59"/>
        <v>0</v>
      </c>
      <c r="I547" s="43">
        <f t="shared" si="60"/>
        <v>0</v>
      </c>
      <c r="J547" s="43">
        <f t="shared" si="61"/>
        <v>0</v>
      </c>
      <c r="K547" s="577"/>
      <c r="L547" s="577"/>
      <c r="M547" s="669">
        <f t="shared" si="62"/>
        <v>0</v>
      </c>
      <c r="O547" s="26" t="str">
        <f t="shared" si="63"/>
        <v>V</v>
      </c>
    </row>
    <row r="548" spans="1:15">
      <c r="A548" s="672"/>
      <c r="B548" s="577"/>
      <c r="C548" s="663"/>
      <c r="D548" s="43"/>
      <c r="E548" s="44"/>
      <c r="F548" s="29"/>
      <c r="G548" s="43">
        <f t="shared" si="58"/>
        <v>0</v>
      </c>
      <c r="H548" s="43">
        <f t="shared" si="59"/>
        <v>0</v>
      </c>
      <c r="I548" s="43">
        <f t="shared" si="60"/>
        <v>0</v>
      </c>
      <c r="J548" s="43">
        <f t="shared" si="61"/>
        <v>0</v>
      </c>
      <c r="K548" s="577"/>
      <c r="L548" s="577"/>
      <c r="M548" s="669">
        <f t="shared" si="62"/>
        <v>0</v>
      </c>
      <c r="O548" s="26" t="str">
        <f t="shared" si="63"/>
        <v>V</v>
      </c>
    </row>
    <row r="549" spans="1:15">
      <c r="A549" s="672"/>
      <c r="B549" s="577"/>
      <c r="C549" s="663"/>
      <c r="D549" s="43"/>
      <c r="E549" s="44"/>
      <c r="F549" s="29"/>
      <c r="G549" s="43">
        <f t="shared" si="58"/>
        <v>0</v>
      </c>
      <c r="H549" s="43">
        <f t="shared" si="59"/>
        <v>0</v>
      </c>
      <c r="I549" s="43">
        <f t="shared" si="60"/>
        <v>0</v>
      </c>
      <c r="J549" s="43">
        <f t="shared" si="61"/>
        <v>0</v>
      </c>
      <c r="K549" s="577"/>
      <c r="L549" s="577"/>
      <c r="M549" s="669">
        <f t="shared" si="62"/>
        <v>0</v>
      </c>
      <c r="O549" s="26" t="str">
        <f t="shared" si="63"/>
        <v>V</v>
      </c>
    </row>
    <row r="550" spans="1:15">
      <c r="A550" s="672"/>
      <c r="B550" s="577"/>
      <c r="C550" s="663"/>
      <c r="D550" s="43"/>
      <c r="E550" s="44"/>
      <c r="F550" s="29"/>
      <c r="G550" s="43">
        <f t="shared" si="58"/>
        <v>0</v>
      </c>
      <c r="H550" s="43">
        <f t="shared" si="59"/>
        <v>0</v>
      </c>
      <c r="I550" s="43">
        <f t="shared" si="60"/>
        <v>0</v>
      </c>
      <c r="J550" s="43">
        <f t="shared" si="61"/>
        <v>0</v>
      </c>
      <c r="K550" s="577"/>
      <c r="L550" s="577"/>
      <c r="M550" s="669">
        <f t="shared" si="62"/>
        <v>0</v>
      </c>
      <c r="O550" s="26" t="str">
        <f t="shared" si="63"/>
        <v>V</v>
      </c>
    </row>
    <row r="551" spans="1:15">
      <c r="A551" s="672"/>
      <c r="B551" s="577"/>
      <c r="C551" s="663"/>
      <c r="D551" s="43"/>
      <c r="E551" s="44"/>
      <c r="F551" s="29"/>
      <c r="G551" s="43">
        <f t="shared" si="58"/>
        <v>0</v>
      </c>
      <c r="H551" s="43">
        <f t="shared" si="59"/>
        <v>0</v>
      </c>
      <c r="I551" s="43">
        <f t="shared" si="60"/>
        <v>0</v>
      </c>
      <c r="J551" s="43">
        <f t="shared" si="61"/>
        <v>0</v>
      </c>
      <c r="K551" s="577"/>
      <c r="L551" s="577"/>
      <c r="M551" s="669">
        <f t="shared" si="62"/>
        <v>0</v>
      </c>
      <c r="O551" s="26" t="str">
        <f t="shared" si="63"/>
        <v>V</v>
      </c>
    </row>
    <row r="552" spans="1:15">
      <c r="A552" s="672"/>
      <c r="B552" s="577"/>
      <c r="C552" s="663"/>
      <c r="D552" s="43"/>
      <c r="E552" s="44"/>
      <c r="F552" s="29"/>
      <c r="G552" s="43">
        <f t="shared" si="58"/>
        <v>0</v>
      </c>
      <c r="H552" s="43">
        <f t="shared" si="59"/>
        <v>0</v>
      </c>
      <c r="I552" s="43">
        <f t="shared" si="60"/>
        <v>0</v>
      </c>
      <c r="J552" s="43">
        <f t="shared" si="61"/>
        <v>0</v>
      </c>
      <c r="K552" s="577"/>
      <c r="L552" s="577"/>
      <c r="M552" s="669">
        <f t="shared" si="62"/>
        <v>0</v>
      </c>
      <c r="O552" s="26" t="str">
        <f t="shared" si="63"/>
        <v>V</v>
      </c>
    </row>
    <row r="553" spans="1:15">
      <c r="A553" s="672"/>
      <c r="B553" s="577"/>
      <c r="C553" s="663"/>
      <c r="D553" s="43"/>
      <c r="E553" s="44"/>
      <c r="F553" s="29"/>
      <c r="G553" s="43">
        <f t="shared" si="58"/>
        <v>0</v>
      </c>
      <c r="H553" s="43">
        <f t="shared" si="59"/>
        <v>0</v>
      </c>
      <c r="I553" s="43">
        <f t="shared" si="60"/>
        <v>0</v>
      </c>
      <c r="J553" s="43">
        <f t="shared" si="61"/>
        <v>0</v>
      </c>
      <c r="K553" s="577"/>
      <c r="L553" s="577"/>
      <c r="M553" s="669">
        <f t="shared" si="62"/>
        <v>0</v>
      </c>
      <c r="O553" s="26" t="str">
        <f t="shared" si="63"/>
        <v>V</v>
      </c>
    </row>
    <row r="554" spans="1:15">
      <c r="A554" s="672"/>
      <c r="B554" s="577"/>
      <c r="C554" s="663"/>
      <c r="D554" s="43"/>
      <c r="E554" s="44"/>
      <c r="F554" s="29"/>
      <c r="G554" s="43">
        <f t="shared" si="58"/>
        <v>0</v>
      </c>
      <c r="H554" s="43">
        <f t="shared" si="59"/>
        <v>0</v>
      </c>
      <c r="I554" s="43">
        <f t="shared" si="60"/>
        <v>0</v>
      </c>
      <c r="J554" s="43">
        <f t="shared" si="61"/>
        <v>0</v>
      </c>
      <c r="K554" s="577"/>
      <c r="L554" s="577"/>
      <c r="M554" s="669">
        <f t="shared" si="62"/>
        <v>0</v>
      </c>
      <c r="O554" s="26" t="str">
        <f t="shared" si="63"/>
        <v>V</v>
      </c>
    </row>
    <row r="555" spans="1:15">
      <c r="A555" s="672"/>
      <c r="B555" s="577"/>
      <c r="C555" s="663"/>
      <c r="D555" s="43"/>
      <c r="E555" s="44"/>
      <c r="F555" s="29"/>
      <c r="G555" s="43">
        <f t="shared" si="58"/>
        <v>0</v>
      </c>
      <c r="H555" s="43">
        <f t="shared" si="59"/>
        <v>0</v>
      </c>
      <c r="I555" s="43">
        <f t="shared" si="60"/>
        <v>0</v>
      </c>
      <c r="J555" s="43">
        <f t="shared" si="61"/>
        <v>0</v>
      </c>
      <c r="K555" s="577"/>
      <c r="L555" s="577"/>
      <c r="M555" s="669">
        <f t="shared" si="62"/>
        <v>0</v>
      </c>
      <c r="O555" s="26" t="str">
        <f t="shared" si="63"/>
        <v>V</v>
      </c>
    </row>
    <row r="556" spans="1:15">
      <c r="A556" s="672"/>
      <c r="B556" s="577"/>
      <c r="C556" s="663"/>
      <c r="D556" s="43"/>
      <c r="E556" s="44"/>
      <c r="F556" s="29"/>
      <c r="G556" s="43">
        <f t="shared" si="58"/>
        <v>0</v>
      </c>
      <c r="H556" s="43">
        <f t="shared" si="59"/>
        <v>0</v>
      </c>
      <c r="I556" s="43">
        <f t="shared" si="60"/>
        <v>0</v>
      </c>
      <c r="J556" s="43">
        <f t="shared" si="61"/>
        <v>0</v>
      </c>
      <c r="K556" s="577"/>
      <c r="L556" s="577"/>
      <c r="M556" s="669">
        <f t="shared" si="62"/>
        <v>0</v>
      </c>
      <c r="O556" s="26" t="str">
        <f t="shared" si="63"/>
        <v>V</v>
      </c>
    </row>
    <row r="557" spans="1:15">
      <c r="A557" s="672"/>
      <c r="B557" s="577"/>
      <c r="C557" s="663"/>
      <c r="D557" s="43"/>
      <c r="E557" s="44"/>
      <c r="F557" s="29"/>
      <c r="G557" s="43">
        <f t="shared" si="58"/>
        <v>0</v>
      </c>
      <c r="H557" s="43">
        <f t="shared" si="59"/>
        <v>0</v>
      </c>
      <c r="I557" s="43">
        <f t="shared" si="60"/>
        <v>0</v>
      </c>
      <c r="J557" s="43">
        <f t="shared" si="61"/>
        <v>0</v>
      </c>
      <c r="K557" s="577"/>
      <c r="L557" s="577"/>
      <c r="M557" s="669">
        <f t="shared" si="62"/>
        <v>0</v>
      </c>
      <c r="O557" s="26" t="str">
        <f t="shared" si="63"/>
        <v>V</v>
      </c>
    </row>
    <row r="558" spans="1:15">
      <c r="A558" s="672"/>
      <c r="B558" s="577"/>
      <c r="C558" s="663"/>
      <c r="D558" s="43"/>
      <c r="E558" s="44"/>
      <c r="F558" s="29"/>
      <c r="G558" s="43">
        <f t="shared" si="58"/>
        <v>0</v>
      </c>
      <c r="H558" s="43">
        <f t="shared" si="59"/>
        <v>0</v>
      </c>
      <c r="I558" s="43">
        <f t="shared" si="60"/>
        <v>0</v>
      </c>
      <c r="J558" s="43">
        <f t="shared" si="61"/>
        <v>0</v>
      </c>
      <c r="K558" s="577"/>
      <c r="L558" s="577"/>
      <c r="M558" s="669">
        <f t="shared" si="62"/>
        <v>0</v>
      </c>
      <c r="O558" s="26" t="str">
        <f t="shared" si="63"/>
        <v>V</v>
      </c>
    </row>
    <row r="559" spans="1:15">
      <c r="A559" s="672"/>
      <c r="B559" s="577"/>
      <c r="C559" s="663"/>
      <c r="D559" s="43"/>
      <c r="E559" s="44"/>
      <c r="F559" s="29"/>
      <c r="G559" s="43">
        <f t="shared" si="58"/>
        <v>0</v>
      </c>
      <c r="H559" s="43">
        <f t="shared" si="59"/>
        <v>0</v>
      </c>
      <c r="I559" s="43">
        <f t="shared" si="60"/>
        <v>0</v>
      </c>
      <c r="J559" s="43">
        <f t="shared" si="61"/>
        <v>0</v>
      </c>
      <c r="K559" s="577"/>
      <c r="L559" s="577"/>
      <c r="M559" s="669">
        <f t="shared" si="62"/>
        <v>0</v>
      </c>
      <c r="O559" s="26" t="str">
        <f t="shared" si="63"/>
        <v>V</v>
      </c>
    </row>
    <row r="560" spans="1:15">
      <c r="A560" s="672"/>
      <c r="B560" s="577"/>
      <c r="C560" s="663"/>
      <c r="D560" s="43"/>
      <c r="E560" s="44"/>
      <c r="F560" s="29"/>
      <c r="G560" s="43">
        <f t="shared" si="58"/>
        <v>0</v>
      </c>
      <c r="H560" s="43">
        <f t="shared" si="59"/>
        <v>0</v>
      </c>
      <c r="I560" s="43">
        <f t="shared" si="60"/>
        <v>0</v>
      </c>
      <c r="J560" s="43">
        <f t="shared" si="61"/>
        <v>0</v>
      </c>
      <c r="K560" s="577"/>
      <c r="L560" s="577"/>
      <c r="M560" s="669">
        <f t="shared" si="62"/>
        <v>0</v>
      </c>
      <c r="O560" s="26" t="str">
        <f t="shared" si="63"/>
        <v>V</v>
      </c>
    </row>
    <row r="561" spans="1:15">
      <c r="A561" s="672"/>
      <c r="B561" s="577"/>
      <c r="C561" s="663"/>
      <c r="D561" s="43"/>
      <c r="E561" s="44"/>
      <c r="F561" s="29"/>
      <c r="G561" s="43">
        <f t="shared" si="58"/>
        <v>0</v>
      </c>
      <c r="H561" s="43">
        <f t="shared" si="59"/>
        <v>0</v>
      </c>
      <c r="I561" s="43">
        <f t="shared" si="60"/>
        <v>0</v>
      </c>
      <c r="J561" s="43">
        <f t="shared" si="61"/>
        <v>0</v>
      </c>
      <c r="K561" s="577"/>
      <c r="L561" s="577"/>
      <c r="M561" s="669">
        <f t="shared" si="62"/>
        <v>0</v>
      </c>
      <c r="O561" s="26" t="str">
        <f t="shared" si="63"/>
        <v>V</v>
      </c>
    </row>
    <row r="562" spans="1:15">
      <c r="A562" s="672"/>
      <c r="B562" s="577"/>
      <c r="C562" s="663"/>
      <c r="D562" s="43"/>
      <c r="E562" s="44"/>
      <c r="F562" s="29"/>
      <c r="G562" s="43">
        <f t="shared" si="58"/>
        <v>0</v>
      </c>
      <c r="H562" s="43">
        <f t="shared" si="59"/>
        <v>0</v>
      </c>
      <c r="I562" s="43">
        <f t="shared" si="60"/>
        <v>0</v>
      </c>
      <c r="J562" s="43">
        <f t="shared" si="61"/>
        <v>0</v>
      </c>
      <c r="K562" s="577"/>
      <c r="L562" s="577"/>
      <c r="M562" s="669">
        <f t="shared" si="62"/>
        <v>0</v>
      </c>
      <c r="O562" s="26" t="str">
        <f t="shared" si="63"/>
        <v>V</v>
      </c>
    </row>
    <row r="563" spans="1:15">
      <c r="A563" s="672"/>
      <c r="B563" s="577"/>
      <c r="C563" s="663"/>
      <c r="D563" s="43"/>
      <c r="E563" s="44"/>
      <c r="F563" s="29"/>
      <c r="G563" s="43">
        <f t="shared" si="58"/>
        <v>0</v>
      </c>
      <c r="H563" s="43">
        <f t="shared" si="59"/>
        <v>0</v>
      </c>
      <c r="I563" s="43">
        <f t="shared" si="60"/>
        <v>0</v>
      </c>
      <c r="J563" s="43">
        <f t="shared" si="61"/>
        <v>0</v>
      </c>
      <c r="K563" s="577"/>
      <c r="L563" s="577"/>
      <c r="M563" s="669">
        <f t="shared" si="62"/>
        <v>0</v>
      </c>
      <c r="O563" s="26" t="str">
        <f t="shared" si="63"/>
        <v>V</v>
      </c>
    </row>
    <row r="564" spans="1:15">
      <c r="A564" s="672"/>
      <c r="B564" s="577"/>
      <c r="C564" s="663"/>
      <c r="D564" s="43"/>
      <c r="E564" s="44"/>
      <c r="F564" s="29"/>
      <c r="G564" s="43">
        <f t="shared" si="58"/>
        <v>0</v>
      </c>
      <c r="H564" s="43">
        <f t="shared" si="59"/>
        <v>0</v>
      </c>
      <c r="I564" s="43">
        <f t="shared" si="60"/>
        <v>0</v>
      </c>
      <c r="J564" s="43">
        <f t="shared" si="61"/>
        <v>0</v>
      </c>
      <c r="K564" s="577"/>
      <c r="L564" s="577"/>
      <c r="M564" s="669">
        <f t="shared" si="62"/>
        <v>0</v>
      </c>
      <c r="O564" s="26" t="str">
        <f t="shared" si="63"/>
        <v>V</v>
      </c>
    </row>
    <row r="565" spans="1:15">
      <c r="A565" s="672"/>
      <c r="B565" s="577"/>
      <c r="C565" s="663"/>
      <c r="D565" s="43"/>
      <c r="E565" s="44"/>
      <c r="F565" s="29"/>
      <c r="G565" s="43">
        <f t="shared" si="58"/>
        <v>0</v>
      </c>
      <c r="H565" s="43">
        <f t="shared" si="59"/>
        <v>0</v>
      </c>
      <c r="I565" s="43">
        <f t="shared" si="60"/>
        <v>0</v>
      </c>
      <c r="J565" s="43">
        <f t="shared" si="61"/>
        <v>0</v>
      </c>
      <c r="K565" s="577"/>
      <c r="L565" s="577"/>
      <c r="M565" s="669">
        <f t="shared" si="62"/>
        <v>0</v>
      </c>
      <c r="O565" s="26" t="str">
        <f t="shared" si="63"/>
        <v>V</v>
      </c>
    </row>
    <row r="566" spans="1:15">
      <c r="A566" s="672"/>
      <c r="B566" s="577"/>
      <c r="C566" s="663"/>
      <c r="D566" s="43"/>
      <c r="E566" s="44"/>
      <c r="F566" s="29"/>
      <c r="G566" s="43">
        <f t="shared" si="58"/>
        <v>0</v>
      </c>
      <c r="H566" s="43">
        <f t="shared" si="59"/>
        <v>0</v>
      </c>
      <c r="I566" s="43">
        <f t="shared" si="60"/>
        <v>0</v>
      </c>
      <c r="J566" s="43">
        <f t="shared" si="61"/>
        <v>0</v>
      </c>
      <c r="K566" s="577"/>
      <c r="L566" s="577"/>
      <c r="M566" s="669">
        <f t="shared" si="62"/>
        <v>0</v>
      </c>
      <c r="O566" s="26" t="str">
        <f t="shared" si="63"/>
        <v>V</v>
      </c>
    </row>
    <row r="567" spans="1:15">
      <c r="A567" s="672"/>
      <c r="B567" s="577"/>
      <c r="C567" s="663"/>
      <c r="D567" s="43"/>
      <c r="E567" s="44"/>
      <c r="F567" s="29"/>
      <c r="G567" s="43">
        <f t="shared" si="58"/>
        <v>0</v>
      </c>
      <c r="H567" s="43">
        <f t="shared" si="59"/>
        <v>0</v>
      </c>
      <c r="I567" s="43">
        <f t="shared" si="60"/>
        <v>0</v>
      </c>
      <c r="J567" s="43">
        <f t="shared" si="61"/>
        <v>0</v>
      </c>
      <c r="K567" s="577"/>
      <c r="L567" s="577"/>
      <c r="M567" s="669">
        <f t="shared" si="62"/>
        <v>0</v>
      </c>
      <c r="O567" s="26" t="str">
        <f t="shared" si="63"/>
        <v>V</v>
      </c>
    </row>
    <row r="568" spans="1:15">
      <c r="A568" s="672"/>
      <c r="B568" s="577"/>
      <c r="C568" s="663"/>
      <c r="D568" s="43"/>
      <c r="E568" s="44"/>
      <c r="F568" s="29"/>
      <c r="G568" s="43">
        <f t="shared" si="58"/>
        <v>0</v>
      </c>
      <c r="H568" s="43">
        <f t="shared" si="59"/>
        <v>0</v>
      </c>
      <c r="I568" s="43">
        <f t="shared" si="60"/>
        <v>0</v>
      </c>
      <c r="J568" s="43">
        <f t="shared" si="61"/>
        <v>0</v>
      </c>
      <c r="K568" s="577"/>
      <c r="L568" s="577"/>
      <c r="M568" s="669">
        <f t="shared" si="62"/>
        <v>0</v>
      </c>
      <c r="O568" s="26" t="str">
        <f t="shared" si="63"/>
        <v>V</v>
      </c>
    </row>
    <row r="569" spans="1:15">
      <c r="A569" s="672"/>
      <c r="B569" s="577"/>
      <c r="C569" s="663"/>
      <c r="D569" s="43"/>
      <c r="E569" s="44"/>
      <c r="F569" s="29"/>
      <c r="G569" s="43">
        <f t="shared" si="58"/>
        <v>0</v>
      </c>
      <c r="H569" s="43">
        <f t="shared" si="59"/>
        <v>0</v>
      </c>
      <c r="I569" s="43">
        <f t="shared" si="60"/>
        <v>0</v>
      </c>
      <c r="J569" s="43">
        <f t="shared" si="61"/>
        <v>0</v>
      </c>
      <c r="K569" s="577"/>
      <c r="L569" s="577"/>
      <c r="M569" s="669">
        <f t="shared" si="62"/>
        <v>0</v>
      </c>
      <c r="O569" s="26" t="str">
        <f t="shared" si="63"/>
        <v>V</v>
      </c>
    </row>
    <row r="570" spans="1:15">
      <c r="A570" s="672"/>
      <c r="B570" s="577"/>
      <c r="C570" s="663"/>
      <c r="D570" s="43"/>
      <c r="E570" s="44"/>
      <c r="F570" s="29"/>
      <c r="G570" s="43">
        <f t="shared" si="58"/>
        <v>0</v>
      </c>
      <c r="H570" s="43">
        <f t="shared" si="59"/>
        <v>0</v>
      </c>
      <c r="I570" s="43">
        <f t="shared" si="60"/>
        <v>0</v>
      </c>
      <c r="J570" s="43">
        <f t="shared" si="61"/>
        <v>0</v>
      </c>
      <c r="K570" s="577"/>
      <c r="L570" s="577"/>
      <c r="M570" s="669">
        <f t="shared" si="62"/>
        <v>0</v>
      </c>
      <c r="O570" s="26" t="str">
        <f t="shared" si="63"/>
        <v>V</v>
      </c>
    </row>
    <row r="571" spans="1:15">
      <c r="A571" s="672"/>
      <c r="B571" s="577"/>
      <c r="C571" s="663"/>
      <c r="D571" s="43"/>
      <c r="E571" s="44"/>
      <c r="F571" s="29"/>
      <c r="G571" s="43">
        <f t="shared" si="58"/>
        <v>0</v>
      </c>
      <c r="H571" s="43">
        <f t="shared" si="59"/>
        <v>0</v>
      </c>
      <c r="I571" s="43">
        <f t="shared" si="60"/>
        <v>0</v>
      </c>
      <c r="J571" s="43">
        <f t="shared" si="61"/>
        <v>0</v>
      </c>
      <c r="K571" s="577"/>
      <c r="L571" s="577"/>
      <c r="M571" s="669">
        <f t="shared" si="62"/>
        <v>0</v>
      </c>
      <c r="O571" s="26" t="str">
        <f t="shared" si="63"/>
        <v>V</v>
      </c>
    </row>
    <row r="572" spans="1:15">
      <c r="A572" s="672"/>
      <c r="B572" s="577"/>
      <c r="C572" s="663"/>
      <c r="D572" s="43"/>
      <c r="E572" s="44"/>
      <c r="F572" s="29"/>
      <c r="G572" s="43">
        <f t="shared" ref="G572:G627" si="64">IF(K572="",0,YEAR(K572))</f>
        <v>0</v>
      </c>
      <c r="H572" s="43">
        <f t="shared" ref="H572:H627" si="65">IF(K572="",0,MONTH(K572))</f>
        <v>0</v>
      </c>
      <c r="I572" s="43">
        <f t="shared" ref="I572:I635" si="66">IF(L572="",0,YEAR(K572))</f>
        <v>0</v>
      </c>
      <c r="J572" s="43">
        <f t="shared" ref="J572:J627" si="67">IF(L572="",0,MONTH(L572))</f>
        <v>0</v>
      </c>
      <c r="K572" s="577"/>
      <c r="L572" s="577"/>
      <c r="M572" s="669">
        <f t="shared" ref="M572:M635" si="68">IF(L572="",0,L572-K572+1)</f>
        <v>0</v>
      </c>
      <c r="O572" s="26" t="str">
        <f t="shared" ref="O572:O635" si="69">IF(M572&lt;91,"V","")</f>
        <v>V</v>
      </c>
    </row>
    <row r="573" spans="1:15">
      <c r="A573" s="672"/>
      <c r="B573" s="577"/>
      <c r="C573" s="663"/>
      <c r="D573" s="43"/>
      <c r="E573" s="44"/>
      <c r="F573" s="29"/>
      <c r="G573" s="43">
        <f t="shared" si="64"/>
        <v>0</v>
      </c>
      <c r="H573" s="43">
        <f t="shared" si="65"/>
        <v>0</v>
      </c>
      <c r="I573" s="43">
        <f t="shared" si="66"/>
        <v>0</v>
      </c>
      <c r="J573" s="43">
        <f t="shared" si="67"/>
        <v>0</v>
      </c>
      <c r="K573" s="577"/>
      <c r="L573" s="577"/>
      <c r="M573" s="669">
        <f t="shared" si="68"/>
        <v>0</v>
      </c>
      <c r="O573" s="26" t="str">
        <f t="shared" si="69"/>
        <v>V</v>
      </c>
    </row>
    <row r="574" spans="1:15">
      <c r="A574" s="672"/>
      <c r="B574" s="577"/>
      <c r="C574" s="663"/>
      <c r="D574" s="43"/>
      <c r="E574" s="44"/>
      <c r="F574" s="29"/>
      <c r="G574" s="43">
        <f t="shared" si="64"/>
        <v>0</v>
      </c>
      <c r="H574" s="43">
        <f t="shared" si="65"/>
        <v>0</v>
      </c>
      <c r="I574" s="43">
        <f t="shared" si="66"/>
        <v>0</v>
      </c>
      <c r="J574" s="43">
        <f t="shared" si="67"/>
        <v>0</v>
      </c>
      <c r="K574" s="577"/>
      <c r="L574" s="577"/>
      <c r="M574" s="669">
        <f t="shared" si="68"/>
        <v>0</v>
      </c>
      <c r="O574" s="26" t="str">
        <f t="shared" si="69"/>
        <v>V</v>
      </c>
    </row>
    <row r="575" spans="1:15">
      <c r="A575" s="672"/>
      <c r="B575" s="577"/>
      <c r="C575" s="663"/>
      <c r="D575" s="43"/>
      <c r="E575" s="44"/>
      <c r="F575" s="29"/>
      <c r="G575" s="43">
        <f t="shared" si="64"/>
        <v>0</v>
      </c>
      <c r="H575" s="43">
        <f t="shared" si="65"/>
        <v>0</v>
      </c>
      <c r="I575" s="43">
        <f t="shared" si="66"/>
        <v>0</v>
      </c>
      <c r="J575" s="43">
        <f t="shared" si="67"/>
        <v>0</v>
      </c>
      <c r="K575" s="577"/>
      <c r="L575" s="577"/>
      <c r="M575" s="669">
        <f t="shared" si="68"/>
        <v>0</v>
      </c>
      <c r="O575" s="26" t="str">
        <f t="shared" si="69"/>
        <v>V</v>
      </c>
    </row>
    <row r="576" spans="1:15">
      <c r="A576" s="672"/>
      <c r="B576" s="577"/>
      <c r="C576" s="663"/>
      <c r="D576" s="43"/>
      <c r="E576" s="44"/>
      <c r="F576" s="29"/>
      <c r="G576" s="43">
        <f t="shared" si="64"/>
        <v>0</v>
      </c>
      <c r="H576" s="43">
        <f t="shared" si="65"/>
        <v>0</v>
      </c>
      <c r="I576" s="43">
        <f t="shared" si="66"/>
        <v>0</v>
      </c>
      <c r="J576" s="43">
        <f t="shared" si="67"/>
        <v>0</v>
      </c>
      <c r="K576" s="577"/>
      <c r="L576" s="577"/>
      <c r="M576" s="669">
        <f t="shared" si="68"/>
        <v>0</v>
      </c>
      <c r="O576" s="26" t="str">
        <f t="shared" si="69"/>
        <v>V</v>
      </c>
    </row>
    <row r="577" spans="1:15">
      <c r="A577" s="672"/>
      <c r="B577" s="577"/>
      <c r="C577" s="663"/>
      <c r="D577" s="43"/>
      <c r="E577" s="44"/>
      <c r="F577" s="29"/>
      <c r="G577" s="43">
        <f t="shared" si="64"/>
        <v>0</v>
      </c>
      <c r="H577" s="43">
        <f t="shared" si="65"/>
        <v>0</v>
      </c>
      <c r="I577" s="43">
        <f t="shared" si="66"/>
        <v>0</v>
      </c>
      <c r="J577" s="43">
        <f t="shared" si="67"/>
        <v>0</v>
      </c>
      <c r="K577" s="577"/>
      <c r="L577" s="577"/>
      <c r="M577" s="669">
        <f t="shared" si="68"/>
        <v>0</v>
      </c>
      <c r="O577" s="26" t="str">
        <f t="shared" si="69"/>
        <v>V</v>
      </c>
    </row>
    <row r="578" spans="1:15">
      <c r="A578" s="672"/>
      <c r="B578" s="577"/>
      <c r="C578" s="663"/>
      <c r="D578" s="43"/>
      <c r="E578" s="44"/>
      <c r="F578" s="29"/>
      <c r="G578" s="43">
        <f t="shared" si="64"/>
        <v>0</v>
      </c>
      <c r="H578" s="43">
        <f t="shared" si="65"/>
        <v>0</v>
      </c>
      <c r="I578" s="43">
        <f t="shared" si="66"/>
        <v>0</v>
      </c>
      <c r="J578" s="43">
        <f t="shared" si="67"/>
        <v>0</v>
      </c>
      <c r="K578" s="577"/>
      <c r="L578" s="577"/>
      <c r="M578" s="669">
        <f t="shared" si="68"/>
        <v>0</v>
      </c>
      <c r="O578" s="26" t="str">
        <f t="shared" si="69"/>
        <v>V</v>
      </c>
    </row>
    <row r="579" spans="1:15">
      <c r="A579" s="672"/>
      <c r="B579" s="577"/>
      <c r="C579" s="663"/>
      <c r="D579" s="43"/>
      <c r="E579" s="44"/>
      <c r="F579" s="29"/>
      <c r="G579" s="43">
        <f t="shared" si="64"/>
        <v>0</v>
      </c>
      <c r="H579" s="43">
        <f t="shared" si="65"/>
        <v>0</v>
      </c>
      <c r="I579" s="43">
        <f t="shared" si="66"/>
        <v>0</v>
      </c>
      <c r="J579" s="43">
        <f t="shared" si="67"/>
        <v>0</v>
      </c>
      <c r="K579" s="577"/>
      <c r="L579" s="577"/>
      <c r="M579" s="669">
        <f t="shared" si="68"/>
        <v>0</v>
      </c>
      <c r="O579" s="26" t="str">
        <f t="shared" si="69"/>
        <v>V</v>
      </c>
    </row>
    <row r="580" spans="1:15">
      <c r="A580" s="672"/>
      <c r="B580" s="577"/>
      <c r="C580" s="663"/>
      <c r="D580" s="43"/>
      <c r="E580" s="44"/>
      <c r="F580" s="29"/>
      <c r="G580" s="43">
        <f t="shared" si="64"/>
        <v>0</v>
      </c>
      <c r="H580" s="43">
        <f t="shared" si="65"/>
        <v>0</v>
      </c>
      <c r="I580" s="43">
        <f t="shared" si="66"/>
        <v>0</v>
      </c>
      <c r="J580" s="43">
        <f t="shared" si="67"/>
        <v>0</v>
      </c>
      <c r="K580" s="577"/>
      <c r="L580" s="577"/>
      <c r="M580" s="669">
        <f t="shared" si="68"/>
        <v>0</v>
      </c>
      <c r="O580" s="26" t="str">
        <f t="shared" si="69"/>
        <v>V</v>
      </c>
    </row>
    <row r="581" spans="1:15">
      <c r="A581" s="672"/>
      <c r="B581" s="577"/>
      <c r="C581" s="663"/>
      <c r="D581" s="43"/>
      <c r="E581" s="44"/>
      <c r="F581" s="29"/>
      <c r="G581" s="43">
        <f t="shared" si="64"/>
        <v>0</v>
      </c>
      <c r="H581" s="43">
        <f t="shared" si="65"/>
        <v>0</v>
      </c>
      <c r="I581" s="43">
        <f t="shared" si="66"/>
        <v>0</v>
      </c>
      <c r="J581" s="43">
        <f t="shared" si="67"/>
        <v>0</v>
      </c>
      <c r="K581" s="577"/>
      <c r="L581" s="577"/>
      <c r="M581" s="669">
        <f t="shared" si="68"/>
        <v>0</v>
      </c>
      <c r="O581" s="26" t="str">
        <f t="shared" si="69"/>
        <v>V</v>
      </c>
    </row>
    <row r="582" spans="1:15">
      <c r="A582" s="672"/>
      <c r="B582" s="577"/>
      <c r="C582" s="663"/>
      <c r="D582" s="43"/>
      <c r="E582" s="44"/>
      <c r="F582" s="29"/>
      <c r="G582" s="43">
        <f t="shared" si="64"/>
        <v>0</v>
      </c>
      <c r="H582" s="43">
        <f t="shared" si="65"/>
        <v>0</v>
      </c>
      <c r="I582" s="43">
        <f t="shared" si="66"/>
        <v>0</v>
      </c>
      <c r="J582" s="43">
        <f t="shared" si="67"/>
        <v>0</v>
      </c>
      <c r="K582" s="577"/>
      <c r="L582" s="577"/>
      <c r="M582" s="669">
        <f t="shared" si="68"/>
        <v>0</v>
      </c>
      <c r="O582" s="26" t="str">
        <f t="shared" si="69"/>
        <v>V</v>
      </c>
    </row>
    <row r="583" spans="1:15">
      <c r="A583" s="672"/>
      <c r="B583" s="577"/>
      <c r="C583" s="663"/>
      <c r="D583" s="43"/>
      <c r="E583" s="44"/>
      <c r="F583" s="29"/>
      <c r="G583" s="43">
        <f t="shared" si="64"/>
        <v>0</v>
      </c>
      <c r="H583" s="43">
        <f t="shared" si="65"/>
        <v>0</v>
      </c>
      <c r="I583" s="43">
        <f t="shared" si="66"/>
        <v>0</v>
      </c>
      <c r="J583" s="43">
        <f t="shared" si="67"/>
        <v>0</v>
      </c>
      <c r="K583" s="577"/>
      <c r="L583" s="577"/>
      <c r="M583" s="669">
        <f t="shared" si="68"/>
        <v>0</v>
      </c>
      <c r="O583" s="26" t="str">
        <f t="shared" si="69"/>
        <v>V</v>
      </c>
    </row>
    <row r="584" spans="1:15">
      <c r="A584" s="672"/>
      <c r="B584" s="577"/>
      <c r="C584" s="663"/>
      <c r="D584" s="43"/>
      <c r="E584" s="44"/>
      <c r="F584" s="29"/>
      <c r="G584" s="43">
        <f t="shared" si="64"/>
        <v>0</v>
      </c>
      <c r="H584" s="43">
        <f t="shared" si="65"/>
        <v>0</v>
      </c>
      <c r="I584" s="43">
        <f t="shared" si="66"/>
        <v>0</v>
      </c>
      <c r="J584" s="43">
        <f t="shared" si="67"/>
        <v>0</v>
      </c>
      <c r="K584" s="577"/>
      <c r="L584" s="577"/>
      <c r="M584" s="669">
        <f t="shared" si="68"/>
        <v>0</v>
      </c>
      <c r="O584" s="26" t="str">
        <f t="shared" si="69"/>
        <v>V</v>
      </c>
    </row>
    <row r="585" spans="1:15">
      <c r="A585" s="672"/>
      <c r="B585" s="577"/>
      <c r="C585" s="663"/>
      <c r="D585" s="43"/>
      <c r="E585" s="44"/>
      <c r="F585" s="29"/>
      <c r="G585" s="43">
        <f t="shared" si="64"/>
        <v>0</v>
      </c>
      <c r="H585" s="43">
        <f t="shared" si="65"/>
        <v>0</v>
      </c>
      <c r="I585" s="43">
        <f t="shared" si="66"/>
        <v>0</v>
      </c>
      <c r="J585" s="43">
        <f t="shared" si="67"/>
        <v>0</v>
      </c>
      <c r="K585" s="577"/>
      <c r="L585" s="577"/>
      <c r="M585" s="669">
        <f t="shared" si="68"/>
        <v>0</v>
      </c>
      <c r="O585" s="26" t="str">
        <f t="shared" si="69"/>
        <v>V</v>
      </c>
    </row>
    <row r="586" spans="1:15">
      <c r="A586" s="672"/>
      <c r="B586" s="577"/>
      <c r="C586" s="663"/>
      <c r="D586" s="43"/>
      <c r="E586" s="44"/>
      <c r="F586" s="29"/>
      <c r="G586" s="43">
        <f t="shared" si="64"/>
        <v>0</v>
      </c>
      <c r="H586" s="43">
        <f t="shared" si="65"/>
        <v>0</v>
      </c>
      <c r="I586" s="43">
        <f t="shared" si="66"/>
        <v>0</v>
      </c>
      <c r="J586" s="43">
        <f t="shared" si="67"/>
        <v>0</v>
      </c>
      <c r="K586" s="577"/>
      <c r="L586" s="577"/>
      <c r="M586" s="669">
        <f t="shared" si="68"/>
        <v>0</v>
      </c>
      <c r="O586" s="26" t="str">
        <f t="shared" si="69"/>
        <v>V</v>
      </c>
    </row>
    <row r="587" spans="1:15">
      <c r="A587" s="672"/>
      <c r="B587" s="577"/>
      <c r="C587" s="663"/>
      <c r="D587" s="43"/>
      <c r="E587" s="44"/>
      <c r="F587" s="29"/>
      <c r="G587" s="43">
        <f t="shared" si="64"/>
        <v>0</v>
      </c>
      <c r="H587" s="43">
        <f t="shared" si="65"/>
        <v>0</v>
      </c>
      <c r="I587" s="43">
        <f t="shared" si="66"/>
        <v>0</v>
      </c>
      <c r="J587" s="43">
        <f t="shared" si="67"/>
        <v>0</v>
      </c>
      <c r="K587" s="577"/>
      <c r="L587" s="577"/>
      <c r="M587" s="669">
        <f t="shared" si="68"/>
        <v>0</v>
      </c>
      <c r="O587" s="26" t="str">
        <f t="shared" si="69"/>
        <v>V</v>
      </c>
    </row>
    <row r="588" spans="1:15">
      <c r="A588" s="672"/>
      <c r="B588" s="577"/>
      <c r="C588" s="663"/>
      <c r="D588" s="43"/>
      <c r="E588" s="44"/>
      <c r="F588" s="29"/>
      <c r="G588" s="43">
        <f t="shared" si="64"/>
        <v>0</v>
      </c>
      <c r="H588" s="43">
        <f t="shared" si="65"/>
        <v>0</v>
      </c>
      <c r="I588" s="43">
        <f t="shared" si="66"/>
        <v>0</v>
      </c>
      <c r="J588" s="43">
        <f t="shared" si="67"/>
        <v>0</v>
      </c>
      <c r="K588" s="577"/>
      <c r="L588" s="577"/>
      <c r="M588" s="669">
        <f t="shared" si="68"/>
        <v>0</v>
      </c>
      <c r="O588" s="26" t="str">
        <f t="shared" si="69"/>
        <v>V</v>
      </c>
    </row>
    <row r="589" spans="1:15">
      <c r="A589" s="672"/>
      <c r="B589" s="577"/>
      <c r="C589" s="663"/>
      <c r="D589" s="43"/>
      <c r="E589" s="44"/>
      <c r="F589" s="29"/>
      <c r="G589" s="43">
        <f t="shared" si="64"/>
        <v>0</v>
      </c>
      <c r="H589" s="43">
        <f t="shared" si="65"/>
        <v>0</v>
      </c>
      <c r="I589" s="43">
        <f t="shared" si="66"/>
        <v>0</v>
      </c>
      <c r="J589" s="43">
        <f t="shared" si="67"/>
        <v>0</v>
      </c>
      <c r="K589" s="577"/>
      <c r="L589" s="577"/>
      <c r="M589" s="669">
        <f t="shared" si="68"/>
        <v>0</v>
      </c>
      <c r="O589" s="26" t="str">
        <f t="shared" si="69"/>
        <v>V</v>
      </c>
    </row>
    <row r="590" spans="1:15">
      <c r="A590" s="672"/>
      <c r="B590" s="577"/>
      <c r="C590" s="663"/>
      <c r="D590" s="43"/>
      <c r="E590" s="44"/>
      <c r="F590" s="29"/>
      <c r="G590" s="43">
        <f t="shared" si="64"/>
        <v>0</v>
      </c>
      <c r="H590" s="43">
        <f t="shared" si="65"/>
        <v>0</v>
      </c>
      <c r="I590" s="43">
        <f t="shared" si="66"/>
        <v>0</v>
      </c>
      <c r="J590" s="43">
        <f t="shared" si="67"/>
        <v>0</v>
      </c>
      <c r="K590" s="577"/>
      <c r="L590" s="577"/>
      <c r="M590" s="669">
        <f t="shared" si="68"/>
        <v>0</v>
      </c>
      <c r="O590" s="26" t="str">
        <f t="shared" si="69"/>
        <v>V</v>
      </c>
    </row>
    <row r="591" spans="1:15">
      <c r="A591" s="672"/>
      <c r="B591" s="577"/>
      <c r="C591" s="663"/>
      <c r="D591" s="43"/>
      <c r="E591" s="44"/>
      <c r="F591" s="29"/>
      <c r="G591" s="43">
        <f t="shared" si="64"/>
        <v>0</v>
      </c>
      <c r="H591" s="43">
        <f t="shared" si="65"/>
        <v>0</v>
      </c>
      <c r="I591" s="43">
        <f t="shared" si="66"/>
        <v>0</v>
      </c>
      <c r="J591" s="43">
        <f t="shared" si="67"/>
        <v>0</v>
      </c>
      <c r="K591" s="577"/>
      <c r="L591" s="577"/>
      <c r="M591" s="669">
        <f t="shared" si="68"/>
        <v>0</v>
      </c>
      <c r="O591" s="26" t="str">
        <f t="shared" si="69"/>
        <v>V</v>
      </c>
    </row>
    <row r="592" spans="1:15">
      <c r="A592" s="672"/>
      <c r="B592" s="577"/>
      <c r="C592" s="663"/>
      <c r="D592" s="43"/>
      <c r="E592" s="44"/>
      <c r="F592" s="29"/>
      <c r="G592" s="43">
        <f t="shared" si="64"/>
        <v>0</v>
      </c>
      <c r="H592" s="43">
        <f t="shared" si="65"/>
        <v>0</v>
      </c>
      <c r="I592" s="43">
        <f t="shared" si="66"/>
        <v>0</v>
      </c>
      <c r="J592" s="43">
        <f t="shared" si="67"/>
        <v>0</v>
      </c>
      <c r="K592" s="577"/>
      <c r="L592" s="577"/>
      <c r="M592" s="669">
        <f t="shared" si="68"/>
        <v>0</v>
      </c>
      <c r="O592" s="26" t="str">
        <f t="shared" si="69"/>
        <v>V</v>
      </c>
    </row>
    <row r="593" spans="1:15">
      <c r="A593" s="672"/>
      <c r="B593" s="577"/>
      <c r="C593" s="663"/>
      <c r="D593" s="43"/>
      <c r="E593" s="44"/>
      <c r="F593" s="29"/>
      <c r="G593" s="43">
        <f t="shared" si="64"/>
        <v>0</v>
      </c>
      <c r="H593" s="43">
        <f t="shared" si="65"/>
        <v>0</v>
      </c>
      <c r="I593" s="43">
        <f t="shared" si="66"/>
        <v>0</v>
      </c>
      <c r="J593" s="43">
        <f t="shared" si="67"/>
        <v>0</v>
      </c>
      <c r="K593" s="577"/>
      <c r="L593" s="577"/>
      <c r="M593" s="669">
        <f t="shared" si="68"/>
        <v>0</v>
      </c>
      <c r="O593" s="26" t="str">
        <f t="shared" si="69"/>
        <v>V</v>
      </c>
    </row>
    <row r="594" spans="1:15">
      <c r="A594" s="672"/>
      <c r="B594" s="577"/>
      <c r="C594" s="663"/>
      <c r="D594" s="43"/>
      <c r="E594" s="44"/>
      <c r="F594" s="29"/>
      <c r="G594" s="43">
        <f t="shared" si="64"/>
        <v>0</v>
      </c>
      <c r="H594" s="43">
        <f t="shared" si="65"/>
        <v>0</v>
      </c>
      <c r="I594" s="43">
        <f t="shared" si="66"/>
        <v>0</v>
      </c>
      <c r="J594" s="43">
        <f t="shared" si="67"/>
        <v>0</v>
      </c>
      <c r="K594" s="577"/>
      <c r="L594" s="577"/>
      <c r="M594" s="669">
        <f t="shared" si="68"/>
        <v>0</v>
      </c>
      <c r="O594" s="26" t="str">
        <f t="shared" si="69"/>
        <v>V</v>
      </c>
    </row>
    <row r="595" spans="1:15">
      <c r="A595" s="672"/>
      <c r="B595" s="577"/>
      <c r="C595" s="663"/>
      <c r="D595" s="43"/>
      <c r="E595" s="44"/>
      <c r="F595" s="29"/>
      <c r="G595" s="43">
        <f t="shared" si="64"/>
        <v>0</v>
      </c>
      <c r="H595" s="43">
        <f t="shared" si="65"/>
        <v>0</v>
      </c>
      <c r="I595" s="43">
        <f t="shared" si="66"/>
        <v>0</v>
      </c>
      <c r="J595" s="43">
        <f t="shared" si="67"/>
        <v>0</v>
      </c>
      <c r="K595" s="577"/>
      <c r="L595" s="577"/>
      <c r="M595" s="669">
        <f t="shared" si="68"/>
        <v>0</v>
      </c>
      <c r="O595" s="26" t="str">
        <f t="shared" si="69"/>
        <v>V</v>
      </c>
    </row>
    <row r="596" spans="1:15">
      <c r="A596" s="672"/>
      <c r="B596" s="577"/>
      <c r="C596" s="663"/>
      <c r="D596" s="43"/>
      <c r="E596" s="44"/>
      <c r="F596" s="29"/>
      <c r="G596" s="43">
        <f t="shared" si="64"/>
        <v>0</v>
      </c>
      <c r="H596" s="43">
        <f t="shared" si="65"/>
        <v>0</v>
      </c>
      <c r="I596" s="43">
        <f t="shared" si="66"/>
        <v>0</v>
      </c>
      <c r="J596" s="43">
        <f t="shared" si="67"/>
        <v>0</v>
      </c>
      <c r="K596" s="577"/>
      <c r="L596" s="577"/>
      <c r="M596" s="669">
        <f t="shared" si="68"/>
        <v>0</v>
      </c>
      <c r="O596" s="26" t="str">
        <f t="shared" si="69"/>
        <v>V</v>
      </c>
    </row>
    <row r="597" spans="1:15">
      <c r="A597" s="672"/>
      <c r="B597" s="577"/>
      <c r="C597" s="663"/>
      <c r="D597" s="43"/>
      <c r="E597" s="44"/>
      <c r="F597" s="29"/>
      <c r="G597" s="43">
        <f t="shared" si="64"/>
        <v>0</v>
      </c>
      <c r="H597" s="43">
        <f t="shared" si="65"/>
        <v>0</v>
      </c>
      <c r="I597" s="43">
        <f t="shared" si="66"/>
        <v>0</v>
      </c>
      <c r="J597" s="43">
        <f t="shared" si="67"/>
        <v>0</v>
      </c>
      <c r="K597" s="577"/>
      <c r="L597" s="577"/>
      <c r="M597" s="669">
        <f t="shared" si="68"/>
        <v>0</v>
      </c>
      <c r="O597" s="26" t="str">
        <f t="shared" si="69"/>
        <v>V</v>
      </c>
    </row>
    <row r="598" spans="1:15">
      <c r="A598" s="672"/>
      <c r="B598" s="577"/>
      <c r="C598" s="663"/>
      <c r="D598" s="43"/>
      <c r="E598" s="44"/>
      <c r="F598" s="29"/>
      <c r="G598" s="43">
        <f t="shared" si="64"/>
        <v>0</v>
      </c>
      <c r="H598" s="43">
        <f t="shared" si="65"/>
        <v>0</v>
      </c>
      <c r="I598" s="43">
        <f t="shared" si="66"/>
        <v>0</v>
      </c>
      <c r="J598" s="43">
        <f t="shared" si="67"/>
        <v>0</v>
      </c>
      <c r="K598" s="577"/>
      <c r="L598" s="577"/>
      <c r="M598" s="669">
        <f t="shared" si="68"/>
        <v>0</v>
      </c>
      <c r="O598" s="26" t="str">
        <f t="shared" si="69"/>
        <v>V</v>
      </c>
    </row>
    <row r="599" spans="1:15">
      <c r="A599" s="672"/>
      <c r="B599" s="577"/>
      <c r="C599" s="663"/>
      <c r="D599" s="43"/>
      <c r="E599" s="44"/>
      <c r="F599" s="29"/>
      <c r="G599" s="43">
        <f t="shared" si="64"/>
        <v>0</v>
      </c>
      <c r="H599" s="43">
        <f t="shared" si="65"/>
        <v>0</v>
      </c>
      <c r="I599" s="43">
        <f t="shared" si="66"/>
        <v>0</v>
      </c>
      <c r="J599" s="43">
        <f t="shared" si="67"/>
        <v>0</v>
      </c>
      <c r="K599" s="577"/>
      <c r="L599" s="577"/>
      <c r="M599" s="669">
        <f t="shared" si="68"/>
        <v>0</v>
      </c>
      <c r="O599" s="26" t="str">
        <f t="shared" si="69"/>
        <v>V</v>
      </c>
    </row>
    <row r="600" spans="1:15">
      <c r="A600" s="672"/>
      <c r="B600" s="577"/>
      <c r="C600" s="663"/>
      <c r="D600" s="43"/>
      <c r="E600" s="44"/>
      <c r="F600" s="29"/>
      <c r="G600" s="43">
        <f t="shared" si="64"/>
        <v>0</v>
      </c>
      <c r="H600" s="43">
        <f t="shared" si="65"/>
        <v>0</v>
      </c>
      <c r="I600" s="43">
        <f t="shared" si="66"/>
        <v>0</v>
      </c>
      <c r="J600" s="43">
        <f t="shared" si="67"/>
        <v>0</v>
      </c>
      <c r="K600" s="577"/>
      <c r="L600" s="577"/>
      <c r="M600" s="669">
        <f t="shared" si="68"/>
        <v>0</v>
      </c>
      <c r="O600" s="26" t="str">
        <f t="shared" si="69"/>
        <v>V</v>
      </c>
    </row>
    <row r="601" spans="1:15">
      <c r="A601" s="672"/>
      <c r="B601" s="577"/>
      <c r="C601" s="663"/>
      <c r="D601" s="43"/>
      <c r="E601" s="44"/>
      <c r="F601" s="29"/>
      <c r="G601" s="43">
        <f t="shared" si="64"/>
        <v>0</v>
      </c>
      <c r="H601" s="43">
        <f t="shared" si="65"/>
        <v>0</v>
      </c>
      <c r="I601" s="43">
        <f t="shared" si="66"/>
        <v>0</v>
      </c>
      <c r="J601" s="43">
        <f t="shared" si="67"/>
        <v>0</v>
      </c>
      <c r="K601" s="577"/>
      <c r="L601" s="577"/>
      <c r="M601" s="669">
        <f t="shared" si="68"/>
        <v>0</v>
      </c>
      <c r="O601" s="26" t="str">
        <f t="shared" si="69"/>
        <v>V</v>
      </c>
    </row>
    <row r="602" spans="1:15">
      <c r="A602" s="672"/>
      <c r="B602" s="577"/>
      <c r="C602" s="663"/>
      <c r="D602" s="43"/>
      <c r="E602" s="44"/>
      <c r="F602" s="29"/>
      <c r="G602" s="43">
        <f t="shared" si="64"/>
        <v>0</v>
      </c>
      <c r="H602" s="43">
        <f t="shared" si="65"/>
        <v>0</v>
      </c>
      <c r="I602" s="43">
        <f t="shared" si="66"/>
        <v>0</v>
      </c>
      <c r="J602" s="43">
        <f t="shared" si="67"/>
        <v>0</v>
      </c>
      <c r="K602" s="577"/>
      <c r="L602" s="577"/>
      <c r="M602" s="669">
        <f t="shared" si="68"/>
        <v>0</v>
      </c>
      <c r="O602" s="26" t="str">
        <f t="shared" si="69"/>
        <v>V</v>
      </c>
    </row>
    <row r="603" spans="1:15">
      <c r="A603" s="672"/>
      <c r="B603" s="577"/>
      <c r="C603" s="663"/>
      <c r="D603" s="43"/>
      <c r="E603" s="44"/>
      <c r="F603" s="29"/>
      <c r="G603" s="43">
        <f t="shared" si="64"/>
        <v>0</v>
      </c>
      <c r="H603" s="43">
        <f t="shared" si="65"/>
        <v>0</v>
      </c>
      <c r="I603" s="43">
        <f t="shared" si="66"/>
        <v>0</v>
      </c>
      <c r="J603" s="43">
        <f t="shared" si="67"/>
        <v>0</v>
      </c>
      <c r="K603" s="577"/>
      <c r="L603" s="577"/>
      <c r="M603" s="669">
        <f t="shared" si="68"/>
        <v>0</v>
      </c>
      <c r="O603" s="26" t="str">
        <f t="shared" si="69"/>
        <v>V</v>
      </c>
    </row>
    <row r="604" spans="1:15">
      <c r="A604" s="672"/>
      <c r="B604" s="577"/>
      <c r="C604" s="663"/>
      <c r="D604" s="43"/>
      <c r="E604" s="44"/>
      <c r="F604" s="29"/>
      <c r="G604" s="43">
        <f t="shared" si="64"/>
        <v>0</v>
      </c>
      <c r="H604" s="43">
        <f t="shared" si="65"/>
        <v>0</v>
      </c>
      <c r="I604" s="43">
        <f t="shared" si="66"/>
        <v>0</v>
      </c>
      <c r="J604" s="43">
        <f t="shared" si="67"/>
        <v>0</v>
      </c>
      <c r="K604" s="577"/>
      <c r="L604" s="577"/>
      <c r="M604" s="669">
        <f t="shared" si="68"/>
        <v>0</v>
      </c>
      <c r="O604" s="26" t="str">
        <f t="shared" si="69"/>
        <v>V</v>
      </c>
    </row>
    <row r="605" spans="1:15">
      <c r="A605" s="672"/>
      <c r="B605" s="577"/>
      <c r="C605" s="663"/>
      <c r="D605" s="43"/>
      <c r="E605" s="44"/>
      <c r="F605" s="29"/>
      <c r="G605" s="43">
        <f t="shared" si="64"/>
        <v>0</v>
      </c>
      <c r="H605" s="43">
        <f t="shared" si="65"/>
        <v>0</v>
      </c>
      <c r="I605" s="43">
        <f t="shared" si="66"/>
        <v>0</v>
      </c>
      <c r="J605" s="43">
        <f t="shared" si="67"/>
        <v>0</v>
      </c>
      <c r="K605" s="577"/>
      <c r="L605" s="577"/>
      <c r="M605" s="669">
        <f t="shared" si="68"/>
        <v>0</v>
      </c>
      <c r="O605" s="26" t="str">
        <f t="shared" si="69"/>
        <v>V</v>
      </c>
    </row>
    <row r="606" spans="1:15">
      <c r="A606" s="672"/>
      <c r="B606" s="577"/>
      <c r="C606" s="663"/>
      <c r="D606" s="43"/>
      <c r="E606" s="44"/>
      <c r="F606" s="29"/>
      <c r="G606" s="43">
        <f t="shared" si="64"/>
        <v>0</v>
      </c>
      <c r="H606" s="43">
        <f t="shared" si="65"/>
        <v>0</v>
      </c>
      <c r="I606" s="43">
        <f t="shared" si="66"/>
        <v>0</v>
      </c>
      <c r="J606" s="43">
        <f t="shared" si="67"/>
        <v>0</v>
      </c>
      <c r="K606" s="577"/>
      <c r="L606" s="577"/>
      <c r="M606" s="669">
        <f t="shared" si="68"/>
        <v>0</v>
      </c>
      <c r="O606" s="26" t="str">
        <f t="shared" si="69"/>
        <v>V</v>
      </c>
    </row>
    <row r="607" spans="1:15">
      <c r="A607" s="672"/>
      <c r="B607" s="577"/>
      <c r="C607" s="663"/>
      <c r="D607" s="43"/>
      <c r="E607" s="44"/>
      <c r="F607" s="29"/>
      <c r="G607" s="43">
        <f t="shared" si="64"/>
        <v>0</v>
      </c>
      <c r="H607" s="43">
        <f t="shared" si="65"/>
        <v>0</v>
      </c>
      <c r="I607" s="43">
        <f t="shared" si="66"/>
        <v>0</v>
      </c>
      <c r="J607" s="43">
        <f t="shared" si="67"/>
        <v>0</v>
      </c>
      <c r="K607" s="577"/>
      <c r="L607" s="577"/>
      <c r="M607" s="669">
        <f t="shared" si="68"/>
        <v>0</v>
      </c>
      <c r="O607" s="26" t="str">
        <f t="shared" si="69"/>
        <v>V</v>
      </c>
    </row>
    <row r="608" spans="1:15">
      <c r="A608" s="672"/>
      <c r="B608" s="577"/>
      <c r="C608" s="663"/>
      <c r="D608" s="43"/>
      <c r="E608" s="44"/>
      <c r="F608" s="29"/>
      <c r="G608" s="43">
        <f t="shared" si="64"/>
        <v>0</v>
      </c>
      <c r="H608" s="43">
        <f t="shared" si="65"/>
        <v>0</v>
      </c>
      <c r="I608" s="43">
        <f t="shared" si="66"/>
        <v>0</v>
      </c>
      <c r="J608" s="43">
        <f t="shared" si="67"/>
        <v>0</v>
      </c>
      <c r="K608" s="577"/>
      <c r="L608" s="577"/>
      <c r="M608" s="669">
        <f t="shared" si="68"/>
        <v>0</v>
      </c>
      <c r="O608" s="26" t="str">
        <f t="shared" si="69"/>
        <v>V</v>
      </c>
    </row>
    <row r="609" spans="1:15">
      <c r="A609" s="672"/>
      <c r="B609" s="577"/>
      <c r="C609" s="663"/>
      <c r="D609" s="43"/>
      <c r="E609" s="44"/>
      <c r="F609" s="29"/>
      <c r="G609" s="43">
        <f t="shared" si="64"/>
        <v>0</v>
      </c>
      <c r="H609" s="43">
        <f t="shared" si="65"/>
        <v>0</v>
      </c>
      <c r="I609" s="43">
        <f t="shared" si="66"/>
        <v>0</v>
      </c>
      <c r="J609" s="43">
        <f t="shared" si="67"/>
        <v>0</v>
      </c>
      <c r="K609" s="577"/>
      <c r="L609" s="577"/>
      <c r="M609" s="669">
        <f t="shared" si="68"/>
        <v>0</v>
      </c>
      <c r="O609" s="26" t="str">
        <f t="shared" si="69"/>
        <v>V</v>
      </c>
    </row>
    <row r="610" spans="1:15">
      <c r="A610" s="672"/>
      <c r="B610" s="577"/>
      <c r="C610" s="663"/>
      <c r="D610" s="43"/>
      <c r="E610" s="44"/>
      <c r="F610" s="29"/>
      <c r="G610" s="43">
        <f t="shared" si="64"/>
        <v>0</v>
      </c>
      <c r="H610" s="43">
        <f t="shared" si="65"/>
        <v>0</v>
      </c>
      <c r="I610" s="43">
        <f t="shared" si="66"/>
        <v>0</v>
      </c>
      <c r="J610" s="43">
        <f t="shared" si="67"/>
        <v>0</v>
      </c>
      <c r="K610" s="577"/>
      <c r="L610" s="577"/>
      <c r="M610" s="669">
        <f t="shared" si="68"/>
        <v>0</v>
      </c>
      <c r="O610" s="26" t="str">
        <f t="shared" si="69"/>
        <v>V</v>
      </c>
    </row>
    <row r="611" spans="1:15">
      <c r="A611" s="672"/>
      <c r="B611" s="577"/>
      <c r="C611" s="663"/>
      <c r="D611" s="43"/>
      <c r="E611" s="44"/>
      <c r="F611" s="29"/>
      <c r="G611" s="43">
        <f t="shared" si="64"/>
        <v>0</v>
      </c>
      <c r="H611" s="43">
        <f t="shared" si="65"/>
        <v>0</v>
      </c>
      <c r="I611" s="43">
        <f t="shared" si="66"/>
        <v>0</v>
      </c>
      <c r="J611" s="43">
        <f t="shared" si="67"/>
        <v>0</v>
      </c>
      <c r="K611" s="577"/>
      <c r="L611" s="577"/>
      <c r="M611" s="669">
        <f t="shared" si="68"/>
        <v>0</v>
      </c>
      <c r="O611" s="26" t="str">
        <f t="shared" si="69"/>
        <v>V</v>
      </c>
    </row>
    <row r="612" spans="1:15">
      <c r="A612" s="672"/>
      <c r="B612" s="577"/>
      <c r="C612" s="663"/>
      <c r="D612" s="43"/>
      <c r="E612" s="44"/>
      <c r="F612" s="29"/>
      <c r="G612" s="43">
        <f t="shared" si="64"/>
        <v>0</v>
      </c>
      <c r="H612" s="43">
        <f t="shared" si="65"/>
        <v>0</v>
      </c>
      <c r="I612" s="43">
        <f t="shared" si="66"/>
        <v>0</v>
      </c>
      <c r="J612" s="43">
        <f t="shared" si="67"/>
        <v>0</v>
      </c>
      <c r="K612" s="577"/>
      <c r="L612" s="577"/>
      <c r="M612" s="669">
        <f t="shared" si="68"/>
        <v>0</v>
      </c>
      <c r="O612" s="26" t="str">
        <f t="shared" si="69"/>
        <v>V</v>
      </c>
    </row>
    <row r="613" spans="1:15">
      <c r="A613" s="672"/>
      <c r="B613" s="577"/>
      <c r="C613" s="663"/>
      <c r="D613" s="43"/>
      <c r="E613" s="44"/>
      <c r="F613" s="29"/>
      <c r="G613" s="43">
        <f t="shared" si="64"/>
        <v>0</v>
      </c>
      <c r="H613" s="43">
        <f t="shared" si="65"/>
        <v>0</v>
      </c>
      <c r="I613" s="43">
        <f t="shared" si="66"/>
        <v>0</v>
      </c>
      <c r="J613" s="43">
        <f t="shared" si="67"/>
        <v>0</v>
      </c>
      <c r="K613" s="577"/>
      <c r="L613" s="577"/>
      <c r="M613" s="669">
        <f t="shared" si="68"/>
        <v>0</v>
      </c>
      <c r="O613" s="26" t="str">
        <f t="shared" si="69"/>
        <v>V</v>
      </c>
    </row>
    <row r="614" spans="1:15">
      <c r="A614" s="672"/>
      <c r="B614" s="577"/>
      <c r="C614" s="663"/>
      <c r="D614" s="43"/>
      <c r="E614" s="44"/>
      <c r="F614" s="29"/>
      <c r="G614" s="43">
        <f t="shared" si="64"/>
        <v>0</v>
      </c>
      <c r="H614" s="43">
        <f t="shared" si="65"/>
        <v>0</v>
      </c>
      <c r="I614" s="43">
        <f t="shared" si="66"/>
        <v>0</v>
      </c>
      <c r="J614" s="43">
        <f t="shared" si="67"/>
        <v>0</v>
      </c>
      <c r="K614" s="577"/>
      <c r="L614" s="577"/>
      <c r="M614" s="669">
        <f t="shared" si="68"/>
        <v>0</v>
      </c>
      <c r="O614" s="26" t="str">
        <f t="shared" si="69"/>
        <v>V</v>
      </c>
    </row>
    <row r="615" spans="1:15">
      <c r="A615" s="672"/>
      <c r="B615" s="577"/>
      <c r="C615" s="663"/>
      <c r="D615" s="43"/>
      <c r="E615" s="44"/>
      <c r="F615" s="29"/>
      <c r="G615" s="43">
        <f t="shared" si="64"/>
        <v>0</v>
      </c>
      <c r="H615" s="43">
        <f t="shared" si="65"/>
        <v>0</v>
      </c>
      <c r="I615" s="43">
        <f t="shared" si="66"/>
        <v>0</v>
      </c>
      <c r="J615" s="43">
        <f t="shared" si="67"/>
        <v>0</v>
      </c>
      <c r="K615" s="577"/>
      <c r="L615" s="577"/>
      <c r="M615" s="669">
        <f t="shared" si="68"/>
        <v>0</v>
      </c>
      <c r="O615" s="26" t="str">
        <f t="shared" si="69"/>
        <v>V</v>
      </c>
    </row>
    <row r="616" spans="1:15">
      <c r="A616" s="672"/>
      <c r="B616" s="577"/>
      <c r="C616" s="663"/>
      <c r="D616" s="43"/>
      <c r="E616" s="44"/>
      <c r="F616" s="29"/>
      <c r="G616" s="43">
        <f t="shared" si="64"/>
        <v>0</v>
      </c>
      <c r="H616" s="43">
        <f t="shared" si="65"/>
        <v>0</v>
      </c>
      <c r="I616" s="43">
        <f t="shared" si="66"/>
        <v>0</v>
      </c>
      <c r="J616" s="43">
        <f t="shared" si="67"/>
        <v>0</v>
      </c>
      <c r="K616" s="577"/>
      <c r="L616" s="577"/>
      <c r="M616" s="669">
        <f t="shared" si="68"/>
        <v>0</v>
      </c>
      <c r="O616" s="26" t="str">
        <f t="shared" si="69"/>
        <v>V</v>
      </c>
    </row>
    <row r="617" spans="1:15">
      <c r="A617" s="672"/>
      <c r="B617" s="577"/>
      <c r="C617" s="663"/>
      <c r="D617" s="43"/>
      <c r="E617" s="44"/>
      <c r="F617" s="29"/>
      <c r="G617" s="43">
        <f t="shared" si="64"/>
        <v>0</v>
      </c>
      <c r="H617" s="43">
        <f t="shared" si="65"/>
        <v>0</v>
      </c>
      <c r="I617" s="43">
        <f t="shared" si="66"/>
        <v>0</v>
      </c>
      <c r="J617" s="43">
        <f t="shared" si="67"/>
        <v>0</v>
      </c>
      <c r="K617" s="577"/>
      <c r="L617" s="577"/>
      <c r="M617" s="669">
        <f t="shared" si="68"/>
        <v>0</v>
      </c>
      <c r="O617" s="26" t="str">
        <f t="shared" si="69"/>
        <v>V</v>
      </c>
    </row>
    <row r="618" spans="1:15">
      <c r="A618" s="672"/>
      <c r="B618" s="577"/>
      <c r="C618" s="663"/>
      <c r="D618" s="43"/>
      <c r="E618" s="44"/>
      <c r="F618" s="29"/>
      <c r="G618" s="43">
        <f t="shared" si="64"/>
        <v>0</v>
      </c>
      <c r="H618" s="43">
        <f t="shared" si="65"/>
        <v>0</v>
      </c>
      <c r="I618" s="43">
        <f t="shared" si="66"/>
        <v>0</v>
      </c>
      <c r="J618" s="43">
        <f t="shared" si="67"/>
        <v>0</v>
      </c>
      <c r="K618" s="577"/>
      <c r="L618" s="577"/>
      <c r="M618" s="669">
        <f t="shared" si="68"/>
        <v>0</v>
      </c>
      <c r="O618" s="26" t="str">
        <f t="shared" si="69"/>
        <v>V</v>
      </c>
    </row>
    <row r="619" spans="1:15">
      <c r="A619" s="672"/>
      <c r="B619" s="577"/>
      <c r="C619" s="663"/>
      <c r="D619" s="43"/>
      <c r="E619" s="44"/>
      <c r="F619" s="29"/>
      <c r="G619" s="43">
        <f t="shared" si="64"/>
        <v>0</v>
      </c>
      <c r="H619" s="43">
        <f t="shared" si="65"/>
        <v>0</v>
      </c>
      <c r="I619" s="43">
        <f t="shared" si="66"/>
        <v>0</v>
      </c>
      <c r="J619" s="43">
        <f t="shared" si="67"/>
        <v>0</v>
      </c>
      <c r="K619" s="577"/>
      <c r="L619" s="577"/>
      <c r="M619" s="669">
        <f t="shared" si="68"/>
        <v>0</v>
      </c>
      <c r="O619" s="26" t="str">
        <f t="shared" si="69"/>
        <v>V</v>
      </c>
    </row>
    <row r="620" spans="1:15">
      <c r="A620" s="672"/>
      <c r="B620" s="577"/>
      <c r="C620" s="663"/>
      <c r="D620" s="43"/>
      <c r="E620" s="44"/>
      <c r="F620" s="29"/>
      <c r="G620" s="43">
        <f t="shared" si="64"/>
        <v>0</v>
      </c>
      <c r="H620" s="43">
        <f t="shared" si="65"/>
        <v>0</v>
      </c>
      <c r="I620" s="43">
        <f t="shared" si="66"/>
        <v>0</v>
      </c>
      <c r="J620" s="43">
        <f t="shared" si="67"/>
        <v>0</v>
      </c>
      <c r="K620" s="577"/>
      <c r="L620" s="577"/>
      <c r="M620" s="669">
        <f t="shared" si="68"/>
        <v>0</v>
      </c>
      <c r="O620" s="26" t="str">
        <f t="shared" si="69"/>
        <v>V</v>
      </c>
    </row>
    <row r="621" spans="1:15">
      <c r="A621" s="672"/>
      <c r="B621" s="577"/>
      <c r="C621" s="663"/>
      <c r="D621" s="43"/>
      <c r="E621" s="44"/>
      <c r="F621" s="29"/>
      <c r="G621" s="43">
        <f t="shared" si="64"/>
        <v>0</v>
      </c>
      <c r="H621" s="43">
        <f t="shared" si="65"/>
        <v>0</v>
      </c>
      <c r="I621" s="43">
        <f t="shared" si="66"/>
        <v>0</v>
      </c>
      <c r="J621" s="43">
        <f t="shared" si="67"/>
        <v>0</v>
      </c>
      <c r="K621" s="577"/>
      <c r="L621" s="577"/>
      <c r="M621" s="669">
        <f t="shared" si="68"/>
        <v>0</v>
      </c>
      <c r="O621" s="26" t="str">
        <f t="shared" si="69"/>
        <v>V</v>
      </c>
    </row>
    <row r="622" spans="1:15">
      <c r="A622" s="672"/>
      <c r="B622" s="577"/>
      <c r="C622" s="663"/>
      <c r="D622" s="43"/>
      <c r="E622" s="44"/>
      <c r="F622" s="29"/>
      <c r="G622" s="43">
        <f t="shared" si="64"/>
        <v>0</v>
      </c>
      <c r="H622" s="43">
        <f t="shared" si="65"/>
        <v>0</v>
      </c>
      <c r="I622" s="43">
        <f t="shared" si="66"/>
        <v>0</v>
      </c>
      <c r="J622" s="43">
        <f t="shared" si="67"/>
        <v>0</v>
      </c>
      <c r="K622" s="577"/>
      <c r="L622" s="577"/>
      <c r="M622" s="669">
        <f t="shared" si="68"/>
        <v>0</v>
      </c>
      <c r="O622" s="26" t="str">
        <f t="shared" si="69"/>
        <v>V</v>
      </c>
    </row>
    <row r="623" spans="1:15">
      <c r="A623" s="672"/>
      <c r="B623" s="577"/>
      <c r="C623" s="663"/>
      <c r="D623" s="43"/>
      <c r="E623" s="44"/>
      <c r="F623" s="29"/>
      <c r="G623" s="43">
        <f t="shared" si="64"/>
        <v>0</v>
      </c>
      <c r="H623" s="43">
        <f t="shared" si="65"/>
        <v>0</v>
      </c>
      <c r="I623" s="43">
        <f t="shared" si="66"/>
        <v>0</v>
      </c>
      <c r="J623" s="43">
        <f t="shared" si="67"/>
        <v>0</v>
      </c>
      <c r="K623" s="577"/>
      <c r="L623" s="577"/>
      <c r="M623" s="669">
        <f t="shared" si="68"/>
        <v>0</v>
      </c>
      <c r="O623" s="26" t="str">
        <f t="shared" si="69"/>
        <v>V</v>
      </c>
    </row>
    <row r="624" spans="1:15">
      <c r="A624" s="672"/>
      <c r="B624" s="577"/>
      <c r="C624" s="663"/>
      <c r="D624" s="43"/>
      <c r="E624" s="44"/>
      <c r="F624" s="29"/>
      <c r="G624" s="43">
        <f t="shared" si="64"/>
        <v>0</v>
      </c>
      <c r="H624" s="43">
        <f t="shared" si="65"/>
        <v>0</v>
      </c>
      <c r="I624" s="43">
        <f t="shared" si="66"/>
        <v>0</v>
      </c>
      <c r="J624" s="43">
        <f t="shared" si="67"/>
        <v>0</v>
      </c>
      <c r="K624" s="577"/>
      <c r="L624" s="577"/>
      <c r="M624" s="669">
        <f t="shared" si="68"/>
        <v>0</v>
      </c>
      <c r="O624" s="26" t="str">
        <f t="shared" si="69"/>
        <v>V</v>
      </c>
    </row>
    <row r="625" spans="1:15">
      <c r="A625" s="672"/>
      <c r="B625" s="577"/>
      <c r="C625" s="663"/>
      <c r="D625" s="43"/>
      <c r="E625" s="44"/>
      <c r="F625" s="29"/>
      <c r="G625" s="43">
        <f t="shared" si="64"/>
        <v>0</v>
      </c>
      <c r="H625" s="43">
        <f t="shared" si="65"/>
        <v>0</v>
      </c>
      <c r="I625" s="43">
        <f t="shared" si="66"/>
        <v>0</v>
      </c>
      <c r="J625" s="43">
        <f t="shared" si="67"/>
        <v>0</v>
      </c>
      <c r="K625" s="577"/>
      <c r="L625" s="577"/>
      <c r="M625" s="669">
        <f t="shared" si="68"/>
        <v>0</v>
      </c>
      <c r="O625" s="26" t="str">
        <f t="shared" si="69"/>
        <v>V</v>
      </c>
    </row>
    <row r="626" spans="1:15">
      <c r="A626" s="672"/>
      <c r="B626" s="577"/>
      <c r="C626" s="663"/>
      <c r="D626" s="43"/>
      <c r="E626" s="44"/>
      <c r="F626" s="29"/>
      <c r="G626" s="43">
        <f t="shared" si="64"/>
        <v>0</v>
      </c>
      <c r="H626" s="43">
        <f t="shared" si="65"/>
        <v>0</v>
      </c>
      <c r="I626" s="43">
        <f t="shared" si="66"/>
        <v>0</v>
      </c>
      <c r="J626" s="43">
        <f t="shared" si="67"/>
        <v>0</v>
      </c>
      <c r="K626" s="577"/>
      <c r="L626" s="577"/>
      <c r="M626" s="669">
        <f t="shared" si="68"/>
        <v>0</v>
      </c>
      <c r="O626" s="26" t="str">
        <f t="shared" si="69"/>
        <v>V</v>
      </c>
    </row>
    <row r="627" spans="1:15">
      <c r="A627" s="672"/>
      <c r="B627" s="577"/>
      <c r="C627" s="663"/>
      <c r="D627" s="43"/>
      <c r="E627" s="44"/>
      <c r="F627" s="29"/>
      <c r="G627" s="43">
        <f t="shared" si="64"/>
        <v>0</v>
      </c>
      <c r="H627" s="43">
        <f t="shared" si="65"/>
        <v>0</v>
      </c>
      <c r="I627" s="43">
        <f t="shared" si="66"/>
        <v>0</v>
      </c>
      <c r="J627" s="43">
        <f t="shared" si="67"/>
        <v>0</v>
      </c>
      <c r="K627" s="577"/>
      <c r="L627" s="577"/>
      <c r="M627" s="669">
        <f t="shared" si="68"/>
        <v>0</v>
      </c>
      <c r="O627" s="26" t="str">
        <f t="shared" si="69"/>
        <v>V</v>
      </c>
    </row>
    <row r="628" spans="1:15">
      <c r="A628" s="672"/>
      <c r="B628" s="577"/>
      <c r="C628" s="663"/>
      <c r="D628" s="43"/>
      <c r="E628" s="44"/>
      <c r="F628" s="29"/>
      <c r="G628" s="43"/>
      <c r="H628" s="43"/>
      <c r="I628" s="43">
        <f t="shared" si="66"/>
        <v>0</v>
      </c>
      <c r="J628" s="43">
        <f t="shared" ref="J628:J647" si="70">IF(L628="",0,MONTH(L628))</f>
        <v>0</v>
      </c>
      <c r="K628" s="577"/>
      <c r="L628" s="577"/>
      <c r="M628" s="669">
        <f t="shared" si="68"/>
        <v>0</v>
      </c>
      <c r="O628" s="26" t="str">
        <f t="shared" si="69"/>
        <v>V</v>
      </c>
    </row>
    <row r="629" spans="1:15">
      <c r="A629" s="672"/>
      <c r="B629" s="577"/>
      <c r="C629" s="663"/>
      <c r="D629" s="43"/>
      <c r="E629" s="44"/>
      <c r="F629" s="29"/>
      <c r="G629" s="43"/>
      <c r="H629" s="43"/>
      <c r="I629" s="43">
        <f t="shared" si="66"/>
        <v>0</v>
      </c>
      <c r="J629" s="43">
        <f t="shared" si="70"/>
        <v>0</v>
      </c>
      <c r="K629" s="577"/>
      <c r="L629" s="577"/>
      <c r="M629" s="669">
        <f t="shared" si="68"/>
        <v>0</v>
      </c>
      <c r="O629" s="26" t="str">
        <f t="shared" si="69"/>
        <v>V</v>
      </c>
    </row>
    <row r="630" spans="1:15">
      <c r="A630" s="672"/>
      <c r="B630" s="577"/>
      <c r="C630" s="663"/>
      <c r="D630" s="43"/>
      <c r="E630" s="44"/>
      <c r="F630" s="29"/>
      <c r="G630" s="43"/>
      <c r="H630" s="43"/>
      <c r="I630" s="43">
        <f t="shared" si="66"/>
        <v>0</v>
      </c>
      <c r="J630" s="43">
        <f t="shared" si="70"/>
        <v>0</v>
      </c>
      <c r="K630" s="577"/>
      <c r="L630" s="577"/>
      <c r="M630" s="669">
        <f t="shared" si="68"/>
        <v>0</v>
      </c>
      <c r="O630" s="26" t="str">
        <f t="shared" si="69"/>
        <v>V</v>
      </c>
    </row>
    <row r="631" spans="1:15">
      <c r="A631" s="672"/>
      <c r="B631" s="577"/>
      <c r="C631" s="663"/>
      <c r="D631" s="43"/>
      <c r="E631" s="44"/>
      <c r="F631" s="29"/>
      <c r="G631" s="43"/>
      <c r="H631" s="43"/>
      <c r="I631" s="43">
        <f t="shared" si="66"/>
        <v>0</v>
      </c>
      <c r="J631" s="43">
        <f t="shared" si="70"/>
        <v>0</v>
      </c>
      <c r="K631" s="577"/>
      <c r="L631" s="577"/>
      <c r="M631" s="669">
        <f t="shared" si="68"/>
        <v>0</v>
      </c>
      <c r="O631" s="26" t="str">
        <f t="shared" si="69"/>
        <v>V</v>
      </c>
    </row>
    <row r="632" spans="1:15">
      <c r="A632" s="672"/>
      <c r="B632" s="577"/>
      <c r="C632" s="663"/>
      <c r="D632" s="43"/>
      <c r="E632" s="44"/>
      <c r="F632" s="29"/>
      <c r="G632" s="43"/>
      <c r="H632" s="43"/>
      <c r="I632" s="43">
        <f t="shared" si="66"/>
        <v>0</v>
      </c>
      <c r="J632" s="43">
        <f t="shared" si="70"/>
        <v>0</v>
      </c>
      <c r="K632" s="577"/>
      <c r="L632" s="577"/>
      <c r="M632" s="669">
        <f t="shared" si="68"/>
        <v>0</v>
      </c>
      <c r="O632" s="26" t="str">
        <f t="shared" si="69"/>
        <v>V</v>
      </c>
    </row>
    <row r="633" spans="1:15">
      <c r="A633" s="672"/>
      <c r="B633" s="577"/>
      <c r="C633" s="663"/>
      <c r="D633" s="43"/>
      <c r="E633" s="44"/>
      <c r="F633" s="29"/>
      <c r="G633" s="43"/>
      <c r="H633" s="43"/>
      <c r="I633" s="43">
        <f t="shared" si="66"/>
        <v>0</v>
      </c>
      <c r="J633" s="43">
        <f t="shared" si="70"/>
        <v>0</v>
      </c>
      <c r="K633" s="577"/>
      <c r="L633" s="577"/>
      <c r="M633" s="669">
        <f t="shared" si="68"/>
        <v>0</v>
      </c>
      <c r="O633" s="26" t="str">
        <f t="shared" si="69"/>
        <v>V</v>
      </c>
    </row>
    <row r="634" spans="1:15">
      <c r="A634" s="672"/>
      <c r="B634" s="577"/>
      <c r="C634" s="663"/>
      <c r="D634" s="43"/>
      <c r="E634" s="44"/>
      <c r="F634" s="29"/>
      <c r="G634" s="43"/>
      <c r="H634" s="43"/>
      <c r="I634" s="43">
        <f t="shared" si="66"/>
        <v>0</v>
      </c>
      <c r="J634" s="43">
        <f t="shared" si="70"/>
        <v>0</v>
      </c>
      <c r="K634" s="577"/>
      <c r="L634" s="577"/>
      <c r="M634" s="669">
        <f t="shared" si="68"/>
        <v>0</v>
      </c>
      <c r="O634" s="26" t="str">
        <f t="shared" si="69"/>
        <v>V</v>
      </c>
    </row>
    <row r="635" spans="1:15">
      <c r="A635" s="672"/>
      <c r="B635" s="577"/>
      <c r="C635" s="663"/>
      <c r="D635" s="43"/>
      <c r="E635" s="44"/>
      <c r="F635" s="29"/>
      <c r="G635" s="43"/>
      <c r="H635" s="43"/>
      <c r="I635" s="43">
        <f t="shared" si="66"/>
        <v>0</v>
      </c>
      <c r="J635" s="43">
        <f t="shared" si="70"/>
        <v>0</v>
      </c>
      <c r="K635" s="577"/>
      <c r="L635" s="577"/>
      <c r="M635" s="669">
        <f t="shared" si="68"/>
        <v>0</v>
      </c>
      <c r="O635" s="26" t="str">
        <f t="shared" si="69"/>
        <v>V</v>
      </c>
    </row>
    <row r="636" spans="1:15">
      <c r="A636" s="672"/>
      <c r="B636" s="577"/>
      <c r="C636" s="663"/>
      <c r="D636" s="43"/>
      <c r="E636" s="44"/>
      <c r="F636" s="29"/>
      <c r="G636" s="43"/>
      <c r="H636" s="43"/>
      <c r="I636" s="43">
        <f t="shared" ref="I636:I699" si="71">IF(L636="",0,YEAR(K636))</f>
        <v>0</v>
      </c>
      <c r="J636" s="43">
        <f t="shared" si="70"/>
        <v>0</v>
      </c>
      <c r="K636" s="577"/>
      <c r="L636" s="577"/>
      <c r="M636" s="669">
        <f t="shared" ref="M636:M699" si="72">IF(L636="",0,L636-K636+1)</f>
        <v>0</v>
      </c>
      <c r="O636" s="26" t="str">
        <f t="shared" ref="O636:O699" si="73">IF(M636&lt;91,"V","")</f>
        <v>V</v>
      </c>
    </row>
    <row r="637" spans="1:15">
      <c r="A637" s="672"/>
      <c r="B637" s="577"/>
      <c r="C637" s="663"/>
      <c r="D637" s="43"/>
      <c r="E637" s="44"/>
      <c r="F637" s="29"/>
      <c r="G637" s="43"/>
      <c r="H637" s="43"/>
      <c r="I637" s="43">
        <f t="shared" si="71"/>
        <v>0</v>
      </c>
      <c r="J637" s="43">
        <f t="shared" si="70"/>
        <v>0</v>
      </c>
      <c r="K637" s="577"/>
      <c r="L637" s="577"/>
      <c r="M637" s="669">
        <f t="shared" si="72"/>
        <v>0</v>
      </c>
      <c r="O637" s="26" t="str">
        <f t="shared" si="73"/>
        <v>V</v>
      </c>
    </row>
    <row r="638" spans="1:15">
      <c r="A638" s="672"/>
      <c r="B638" s="577"/>
      <c r="C638" s="663"/>
      <c r="D638" s="43"/>
      <c r="E638" s="44"/>
      <c r="F638" s="29"/>
      <c r="G638" s="43"/>
      <c r="H638" s="43"/>
      <c r="I638" s="43">
        <f t="shared" si="71"/>
        <v>0</v>
      </c>
      <c r="J638" s="43">
        <f t="shared" si="70"/>
        <v>0</v>
      </c>
      <c r="K638" s="577"/>
      <c r="L638" s="577"/>
      <c r="M638" s="669">
        <f t="shared" si="72"/>
        <v>0</v>
      </c>
      <c r="O638" s="26" t="str">
        <f t="shared" si="73"/>
        <v>V</v>
      </c>
    </row>
    <row r="639" spans="1:15">
      <c r="A639" s="672"/>
      <c r="B639" s="577"/>
      <c r="C639" s="663"/>
      <c r="D639" s="43"/>
      <c r="E639" s="44"/>
      <c r="F639" s="29"/>
      <c r="G639" s="43"/>
      <c r="H639" s="43"/>
      <c r="I639" s="43">
        <f t="shared" si="71"/>
        <v>0</v>
      </c>
      <c r="J639" s="43">
        <f t="shared" si="70"/>
        <v>0</v>
      </c>
      <c r="K639" s="577"/>
      <c r="L639" s="577"/>
      <c r="M639" s="669">
        <f t="shared" si="72"/>
        <v>0</v>
      </c>
      <c r="O639" s="26" t="str">
        <f t="shared" si="73"/>
        <v>V</v>
      </c>
    </row>
    <row r="640" spans="1:15">
      <c r="A640" s="672"/>
      <c r="B640" s="577"/>
      <c r="C640" s="663"/>
      <c r="D640" s="43"/>
      <c r="E640" s="44"/>
      <c r="F640" s="29"/>
      <c r="G640" s="43"/>
      <c r="H640" s="43"/>
      <c r="I640" s="43">
        <f t="shared" si="71"/>
        <v>0</v>
      </c>
      <c r="J640" s="43">
        <f t="shared" si="70"/>
        <v>0</v>
      </c>
      <c r="K640" s="577"/>
      <c r="L640" s="577"/>
      <c r="M640" s="669">
        <f t="shared" si="72"/>
        <v>0</v>
      </c>
      <c r="O640" s="26" t="str">
        <f t="shared" si="73"/>
        <v>V</v>
      </c>
    </row>
    <row r="641" spans="1:15">
      <c r="A641" s="672"/>
      <c r="B641" s="577"/>
      <c r="C641" s="663"/>
      <c r="D641" s="43"/>
      <c r="E641" s="44"/>
      <c r="F641" s="29"/>
      <c r="G641" s="43"/>
      <c r="H641" s="43"/>
      <c r="I641" s="43">
        <f t="shared" si="71"/>
        <v>0</v>
      </c>
      <c r="J641" s="43">
        <f t="shared" si="70"/>
        <v>0</v>
      </c>
      <c r="K641" s="577"/>
      <c r="L641" s="577"/>
      <c r="M641" s="669">
        <f t="shared" si="72"/>
        <v>0</v>
      </c>
      <c r="O641" s="26" t="str">
        <f t="shared" si="73"/>
        <v>V</v>
      </c>
    </row>
    <row r="642" spans="1:15">
      <c r="A642" s="672"/>
      <c r="B642" s="577"/>
      <c r="C642" s="663"/>
      <c r="D642" s="43"/>
      <c r="E642" s="44"/>
      <c r="F642" s="29"/>
      <c r="G642" s="43"/>
      <c r="H642" s="43"/>
      <c r="I642" s="43">
        <f t="shared" si="71"/>
        <v>0</v>
      </c>
      <c r="J642" s="43">
        <f t="shared" si="70"/>
        <v>0</v>
      </c>
      <c r="K642" s="577"/>
      <c r="L642" s="577"/>
      <c r="M642" s="669">
        <f t="shared" si="72"/>
        <v>0</v>
      </c>
      <c r="O642" s="26" t="str">
        <f t="shared" si="73"/>
        <v>V</v>
      </c>
    </row>
    <row r="643" spans="1:15">
      <c r="A643" s="672"/>
      <c r="B643" s="577"/>
      <c r="C643" s="663"/>
      <c r="D643" s="43"/>
      <c r="E643" s="44"/>
      <c r="F643" s="29"/>
      <c r="G643" s="43"/>
      <c r="H643" s="43"/>
      <c r="I643" s="43">
        <f t="shared" si="71"/>
        <v>0</v>
      </c>
      <c r="J643" s="43">
        <f t="shared" si="70"/>
        <v>0</v>
      </c>
      <c r="K643" s="577"/>
      <c r="L643" s="577"/>
      <c r="M643" s="669">
        <f t="shared" si="72"/>
        <v>0</v>
      </c>
      <c r="O643" s="26" t="str">
        <f t="shared" si="73"/>
        <v>V</v>
      </c>
    </row>
    <row r="644" spans="1:15">
      <c r="A644" s="672"/>
      <c r="B644" s="577"/>
      <c r="C644" s="663"/>
      <c r="D644" s="43"/>
      <c r="E644" s="44"/>
      <c r="F644" s="29"/>
      <c r="G644" s="43"/>
      <c r="H644" s="43"/>
      <c r="I644" s="43">
        <f t="shared" si="71"/>
        <v>0</v>
      </c>
      <c r="J644" s="43">
        <f t="shared" si="70"/>
        <v>0</v>
      </c>
      <c r="K644" s="577"/>
      <c r="L644" s="577"/>
      <c r="M644" s="669">
        <f t="shared" si="72"/>
        <v>0</v>
      </c>
      <c r="O644" s="26" t="str">
        <f t="shared" si="73"/>
        <v>V</v>
      </c>
    </row>
    <row r="645" spans="1:15">
      <c r="A645" s="672"/>
      <c r="B645" s="577"/>
      <c r="C645" s="663"/>
      <c r="D645" s="43"/>
      <c r="E645" s="44"/>
      <c r="F645" s="29"/>
      <c r="G645" s="43"/>
      <c r="H645" s="43"/>
      <c r="I645" s="43">
        <f t="shared" si="71"/>
        <v>0</v>
      </c>
      <c r="J645" s="43">
        <f t="shared" si="70"/>
        <v>0</v>
      </c>
      <c r="K645" s="577"/>
      <c r="L645" s="577"/>
      <c r="M645" s="669">
        <f t="shared" si="72"/>
        <v>0</v>
      </c>
      <c r="O645" s="26" t="str">
        <f t="shared" si="73"/>
        <v>V</v>
      </c>
    </row>
    <row r="646" spans="1:15">
      <c r="A646" s="672"/>
      <c r="B646" s="577"/>
      <c r="C646" s="663"/>
      <c r="D646" s="43"/>
      <c r="E646" s="44"/>
      <c r="F646" s="29"/>
      <c r="G646" s="43"/>
      <c r="H646" s="43"/>
      <c r="I646" s="43">
        <f t="shared" si="71"/>
        <v>0</v>
      </c>
      <c r="J646" s="43">
        <f t="shared" si="70"/>
        <v>0</v>
      </c>
      <c r="K646" s="577"/>
      <c r="L646" s="577"/>
      <c r="M646" s="669">
        <f t="shared" si="72"/>
        <v>0</v>
      </c>
      <c r="O646" s="26" t="str">
        <f t="shared" si="73"/>
        <v>V</v>
      </c>
    </row>
    <row r="647" spans="1:15">
      <c r="A647" s="672"/>
      <c r="B647" s="577"/>
      <c r="C647" s="663"/>
      <c r="D647" s="43"/>
      <c r="E647" s="44"/>
      <c r="F647" s="29"/>
      <c r="G647" s="43"/>
      <c r="H647" s="43"/>
      <c r="I647" s="43">
        <f t="shared" si="71"/>
        <v>0</v>
      </c>
      <c r="J647" s="43">
        <f t="shared" si="70"/>
        <v>0</v>
      </c>
      <c r="K647" s="577"/>
      <c r="L647" s="577"/>
      <c r="M647" s="669">
        <f t="shared" si="72"/>
        <v>0</v>
      </c>
      <c r="O647" s="26" t="str">
        <f t="shared" si="73"/>
        <v>V</v>
      </c>
    </row>
    <row r="648" spans="1:15">
      <c r="A648" s="672"/>
      <c r="B648" s="577"/>
      <c r="C648" s="663"/>
      <c r="D648" s="43"/>
      <c r="E648" s="44"/>
      <c r="F648" s="29"/>
      <c r="G648" s="43"/>
      <c r="H648" s="43"/>
      <c r="I648" s="43">
        <f t="shared" si="71"/>
        <v>0</v>
      </c>
      <c r="J648" s="43">
        <f t="shared" ref="J648:J711" si="74">IF(L648="",0,MONTH(L648))</f>
        <v>0</v>
      </c>
      <c r="K648" s="577"/>
      <c r="L648" s="577"/>
      <c r="M648" s="669">
        <f t="shared" si="72"/>
        <v>0</v>
      </c>
      <c r="O648" s="26" t="str">
        <f t="shared" si="73"/>
        <v>V</v>
      </c>
    </row>
    <row r="649" spans="1:15">
      <c r="A649" s="672"/>
      <c r="B649" s="577"/>
      <c r="C649" s="663"/>
      <c r="D649" s="43"/>
      <c r="E649" s="44"/>
      <c r="F649" s="29"/>
      <c r="G649" s="43"/>
      <c r="H649" s="43"/>
      <c r="I649" s="43">
        <f t="shared" si="71"/>
        <v>0</v>
      </c>
      <c r="J649" s="43">
        <f t="shared" si="74"/>
        <v>0</v>
      </c>
      <c r="K649" s="577"/>
      <c r="L649" s="577"/>
      <c r="M649" s="669">
        <f t="shared" si="72"/>
        <v>0</v>
      </c>
      <c r="O649" s="26" t="str">
        <f t="shared" si="73"/>
        <v>V</v>
      </c>
    </row>
    <row r="650" spans="1:15">
      <c r="A650" s="672"/>
      <c r="B650" s="577"/>
      <c r="C650" s="663"/>
      <c r="D650" s="43"/>
      <c r="E650" s="44"/>
      <c r="F650" s="29"/>
      <c r="G650" s="43"/>
      <c r="H650" s="43"/>
      <c r="I650" s="43">
        <f t="shared" si="71"/>
        <v>0</v>
      </c>
      <c r="J650" s="43">
        <f t="shared" si="74"/>
        <v>0</v>
      </c>
      <c r="K650" s="577"/>
      <c r="L650" s="577"/>
      <c r="M650" s="669">
        <f t="shared" si="72"/>
        <v>0</v>
      </c>
      <c r="O650" s="26" t="str">
        <f t="shared" si="73"/>
        <v>V</v>
      </c>
    </row>
    <row r="651" spans="1:15">
      <c r="A651" s="672"/>
      <c r="B651" s="577"/>
      <c r="C651" s="663"/>
      <c r="D651" s="43"/>
      <c r="E651" s="44"/>
      <c r="F651" s="29"/>
      <c r="G651" s="43"/>
      <c r="H651" s="43"/>
      <c r="I651" s="43">
        <f t="shared" si="71"/>
        <v>0</v>
      </c>
      <c r="J651" s="43">
        <f t="shared" si="74"/>
        <v>0</v>
      </c>
      <c r="K651" s="577"/>
      <c r="L651" s="577"/>
      <c r="M651" s="669">
        <f t="shared" si="72"/>
        <v>0</v>
      </c>
      <c r="O651" s="26" t="str">
        <f t="shared" si="73"/>
        <v>V</v>
      </c>
    </row>
    <row r="652" spans="1:15">
      <c r="A652" s="672"/>
      <c r="B652" s="577"/>
      <c r="C652" s="663"/>
      <c r="D652" s="43"/>
      <c r="E652" s="44"/>
      <c r="F652" s="29"/>
      <c r="G652" s="43"/>
      <c r="H652" s="43"/>
      <c r="I652" s="43">
        <f t="shared" si="71"/>
        <v>0</v>
      </c>
      <c r="J652" s="43">
        <f t="shared" si="74"/>
        <v>0</v>
      </c>
      <c r="K652" s="577"/>
      <c r="L652" s="577"/>
      <c r="M652" s="669">
        <f t="shared" si="72"/>
        <v>0</v>
      </c>
      <c r="O652" s="26" t="str">
        <f t="shared" si="73"/>
        <v>V</v>
      </c>
    </row>
    <row r="653" spans="1:15">
      <c r="A653" s="672"/>
      <c r="B653" s="577"/>
      <c r="C653" s="663"/>
      <c r="D653" s="43"/>
      <c r="E653" s="44"/>
      <c r="F653" s="29"/>
      <c r="G653" s="43"/>
      <c r="H653" s="43"/>
      <c r="I653" s="43">
        <f t="shared" si="71"/>
        <v>0</v>
      </c>
      <c r="J653" s="43">
        <f t="shared" si="74"/>
        <v>0</v>
      </c>
      <c r="K653" s="577"/>
      <c r="L653" s="577"/>
      <c r="M653" s="669">
        <f t="shared" si="72"/>
        <v>0</v>
      </c>
      <c r="O653" s="26" t="str">
        <f t="shared" si="73"/>
        <v>V</v>
      </c>
    </row>
    <row r="654" spans="1:15">
      <c r="A654" s="672"/>
      <c r="B654" s="577"/>
      <c r="C654" s="663"/>
      <c r="D654" s="43"/>
      <c r="E654" s="44"/>
      <c r="F654" s="29"/>
      <c r="G654" s="43"/>
      <c r="H654" s="43"/>
      <c r="I654" s="43">
        <f t="shared" si="71"/>
        <v>0</v>
      </c>
      <c r="J654" s="43">
        <f t="shared" si="74"/>
        <v>0</v>
      </c>
      <c r="K654" s="577"/>
      <c r="L654" s="577"/>
      <c r="M654" s="669">
        <f t="shared" si="72"/>
        <v>0</v>
      </c>
      <c r="O654" s="26" t="str">
        <f t="shared" si="73"/>
        <v>V</v>
      </c>
    </row>
    <row r="655" spans="1:15">
      <c r="A655" s="672"/>
      <c r="B655" s="577"/>
      <c r="C655" s="663"/>
      <c r="D655" s="43"/>
      <c r="E655" s="44"/>
      <c r="F655" s="29"/>
      <c r="G655" s="43"/>
      <c r="H655" s="43"/>
      <c r="I655" s="43">
        <f t="shared" si="71"/>
        <v>0</v>
      </c>
      <c r="J655" s="43">
        <f t="shared" si="74"/>
        <v>0</v>
      </c>
      <c r="K655" s="577"/>
      <c r="L655" s="577"/>
      <c r="M655" s="669">
        <f t="shared" si="72"/>
        <v>0</v>
      </c>
      <c r="O655" s="26" t="str">
        <f t="shared" si="73"/>
        <v>V</v>
      </c>
    </row>
    <row r="656" spans="1:15">
      <c r="A656" s="672"/>
      <c r="B656" s="577"/>
      <c r="C656" s="663"/>
      <c r="D656" s="43"/>
      <c r="E656" s="44"/>
      <c r="F656" s="29"/>
      <c r="G656" s="43"/>
      <c r="H656" s="43"/>
      <c r="I656" s="43">
        <f t="shared" si="71"/>
        <v>0</v>
      </c>
      <c r="J656" s="43">
        <f t="shared" si="74"/>
        <v>0</v>
      </c>
      <c r="K656" s="577"/>
      <c r="L656" s="577"/>
      <c r="M656" s="669">
        <f t="shared" si="72"/>
        <v>0</v>
      </c>
      <c r="O656" s="26" t="str">
        <f t="shared" si="73"/>
        <v>V</v>
      </c>
    </row>
    <row r="657" spans="1:15">
      <c r="A657" s="672"/>
      <c r="B657" s="577"/>
      <c r="C657" s="663"/>
      <c r="D657" s="43"/>
      <c r="E657" s="44"/>
      <c r="F657" s="29"/>
      <c r="G657" s="43"/>
      <c r="H657" s="43"/>
      <c r="I657" s="43">
        <f t="shared" si="71"/>
        <v>0</v>
      </c>
      <c r="J657" s="43">
        <f t="shared" si="74"/>
        <v>0</v>
      </c>
      <c r="K657" s="577"/>
      <c r="L657" s="577"/>
      <c r="M657" s="669">
        <f t="shared" si="72"/>
        <v>0</v>
      </c>
      <c r="O657" s="26" t="str">
        <f t="shared" si="73"/>
        <v>V</v>
      </c>
    </row>
    <row r="658" spans="1:15">
      <c r="A658" s="672"/>
      <c r="B658" s="577"/>
      <c r="C658" s="663"/>
      <c r="D658" s="43"/>
      <c r="E658" s="44"/>
      <c r="F658" s="29"/>
      <c r="G658" s="43"/>
      <c r="H658" s="43"/>
      <c r="I658" s="43">
        <f t="shared" si="71"/>
        <v>0</v>
      </c>
      <c r="J658" s="43">
        <f t="shared" si="74"/>
        <v>0</v>
      </c>
      <c r="K658" s="577"/>
      <c r="L658" s="577"/>
      <c r="M658" s="669">
        <f t="shared" si="72"/>
        <v>0</v>
      </c>
      <c r="O658" s="26" t="str">
        <f t="shared" si="73"/>
        <v>V</v>
      </c>
    </row>
    <row r="659" spans="1:15">
      <c r="A659" s="672"/>
      <c r="B659" s="577"/>
      <c r="C659" s="663"/>
      <c r="D659" s="43"/>
      <c r="E659" s="44"/>
      <c r="F659" s="29"/>
      <c r="G659" s="43"/>
      <c r="H659" s="43"/>
      <c r="I659" s="43">
        <f t="shared" si="71"/>
        <v>0</v>
      </c>
      <c r="J659" s="43">
        <f t="shared" si="74"/>
        <v>0</v>
      </c>
      <c r="K659" s="577"/>
      <c r="L659" s="577"/>
      <c r="M659" s="669">
        <f t="shared" si="72"/>
        <v>0</v>
      </c>
      <c r="O659" s="26" t="str">
        <f t="shared" si="73"/>
        <v>V</v>
      </c>
    </row>
    <row r="660" spans="1:15">
      <c r="A660" s="672"/>
      <c r="B660" s="577"/>
      <c r="C660" s="663"/>
      <c r="D660" s="43"/>
      <c r="E660" s="44"/>
      <c r="F660" s="29"/>
      <c r="G660" s="43"/>
      <c r="H660" s="43"/>
      <c r="I660" s="43">
        <f t="shared" si="71"/>
        <v>0</v>
      </c>
      <c r="J660" s="43">
        <f t="shared" si="74"/>
        <v>0</v>
      </c>
      <c r="K660" s="577"/>
      <c r="L660" s="577"/>
      <c r="M660" s="669">
        <f t="shared" si="72"/>
        <v>0</v>
      </c>
      <c r="O660" s="26" t="str">
        <f t="shared" si="73"/>
        <v>V</v>
      </c>
    </row>
    <row r="661" spans="1:15">
      <c r="A661" s="672"/>
      <c r="B661" s="577"/>
      <c r="C661" s="663"/>
      <c r="D661" s="43"/>
      <c r="E661" s="44"/>
      <c r="F661" s="29"/>
      <c r="G661" s="43"/>
      <c r="H661" s="43"/>
      <c r="I661" s="43">
        <f t="shared" si="71"/>
        <v>0</v>
      </c>
      <c r="J661" s="43">
        <f t="shared" si="74"/>
        <v>0</v>
      </c>
      <c r="K661" s="577"/>
      <c r="L661" s="577"/>
      <c r="M661" s="669">
        <f t="shared" si="72"/>
        <v>0</v>
      </c>
      <c r="O661" s="26" t="str">
        <f t="shared" si="73"/>
        <v>V</v>
      </c>
    </row>
    <row r="662" spans="1:15">
      <c r="A662" s="672"/>
      <c r="B662" s="577"/>
      <c r="C662" s="663"/>
      <c r="D662" s="43"/>
      <c r="E662" s="44"/>
      <c r="F662" s="29"/>
      <c r="G662" s="43"/>
      <c r="H662" s="43"/>
      <c r="I662" s="43">
        <f t="shared" si="71"/>
        <v>0</v>
      </c>
      <c r="J662" s="43">
        <f t="shared" si="74"/>
        <v>0</v>
      </c>
      <c r="K662" s="577"/>
      <c r="L662" s="577"/>
      <c r="M662" s="669">
        <f t="shared" si="72"/>
        <v>0</v>
      </c>
      <c r="O662" s="26" t="str">
        <f t="shared" si="73"/>
        <v>V</v>
      </c>
    </row>
    <row r="663" spans="1:15">
      <c r="A663" s="672"/>
      <c r="B663" s="577"/>
      <c r="C663" s="663"/>
      <c r="D663" s="43"/>
      <c r="E663" s="44"/>
      <c r="F663" s="29"/>
      <c r="G663" s="43"/>
      <c r="H663" s="43"/>
      <c r="I663" s="43">
        <f t="shared" si="71"/>
        <v>0</v>
      </c>
      <c r="J663" s="43">
        <f t="shared" si="74"/>
        <v>0</v>
      </c>
      <c r="K663" s="577"/>
      <c r="L663" s="577"/>
      <c r="M663" s="669">
        <f t="shared" si="72"/>
        <v>0</v>
      </c>
      <c r="O663" s="26" t="str">
        <f t="shared" si="73"/>
        <v>V</v>
      </c>
    </row>
    <row r="664" spans="1:15">
      <c r="A664" s="672"/>
      <c r="B664" s="577"/>
      <c r="C664" s="663"/>
      <c r="D664" s="43"/>
      <c r="E664" s="44"/>
      <c r="F664" s="29"/>
      <c r="G664" s="43"/>
      <c r="H664" s="43"/>
      <c r="I664" s="43">
        <f t="shared" si="71"/>
        <v>0</v>
      </c>
      <c r="J664" s="43">
        <f t="shared" si="74"/>
        <v>0</v>
      </c>
      <c r="K664" s="577"/>
      <c r="L664" s="577"/>
      <c r="M664" s="669">
        <f t="shared" si="72"/>
        <v>0</v>
      </c>
      <c r="O664" s="26" t="str">
        <f t="shared" si="73"/>
        <v>V</v>
      </c>
    </row>
    <row r="665" spans="1:15">
      <c r="A665" s="672"/>
      <c r="B665" s="577"/>
      <c r="C665" s="663"/>
      <c r="D665" s="43"/>
      <c r="E665" s="44"/>
      <c r="F665" s="29"/>
      <c r="G665" s="43"/>
      <c r="H665" s="43"/>
      <c r="I665" s="43">
        <f t="shared" si="71"/>
        <v>0</v>
      </c>
      <c r="J665" s="43">
        <f t="shared" si="74"/>
        <v>0</v>
      </c>
      <c r="K665" s="577"/>
      <c r="L665" s="577"/>
      <c r="M665" s="669">
        <f t="shared" si="72"/>
        <v>0</v>
      </c>
      <c r="O665" s="26" t="str">
        <f t="shared" si="73"/>
        <v>V</v>
      </c>
    </row>
    <row r="666" spans="1:15">
      <c r="A666" s="672"/>
      <c r="B666" s="577"/>
      <c r="C666" s="663"/>
      <c r="D666" s="43"/>
      <c r="E666" s="44"/>
      <c r="F666" s="29"/>
      <c r="G666" s="43"/>
      <c r="H666" s="43"/>
      <c r="I666" s="43">
        <f t="shared" si="71"/>
        <v>0</v>
      </c>
      <c r="J666" s="43">
        <f t="shared" si="74"/>
        <v>0</v>
      </c>
      <c r="K666" s="577"/>
      <c r="L666" s="577"/>
      <c r="M666" s="669">
        <f t="shared" si="72"/>
        <v>0</v>
      </c>
      <c r="O666" s="26" t="str">
        <f t="shared" si="73"/>
        <v>V</v>
      </c>
    </row>
    <row r="667" spans="1:15">
      <c r="A667" s="672"/>
      <c r="B667" s="577"/>
      <c r="C667" s="663"/>
      <c r="D667" s="43"/>
      <c r="E667" s="44"/>
      <c r="F667" s="29"/>
      <c r="G667" s="43"/>
      <c r="H667" s="43"/>
      <c r="I667" s="43">
        <f t="shared" si="71"/>
        <v>0</v>
      </c>
      <c r="J667" s="43">
        <f t="shared" si="74"/>
        <v>0</v>
      </c>
      <c r="K667" s="577"/>
      <c r="L667" s="577"/>
      <c r="M667" s="669">
        <f t="shared" si="72"/>
        <v>0</v>
      </c>
      <c r="O667" s="26" t="str">
        <f t="shared" si="73"/>
        <v>V</v>
      </c>
    </row>
    <row r="668" spans="1:15">
      <c r="A668" s="672"/>
      <c r="B668" s="577"/>
      <c r="C668" s="663"/>
      <c r="D668" s="43"/>
      <c r="E668" s="44"/>
      <c r="F668" s="29"/>
      <c r="G668" s="43"/>
      <c r="H668" s="43"/>
      <c r="I668" s="43">
        <f t="shared" si="71"/>
        <v>0</v>
      </c>
      <c r="J668" s="43">
        <f t="shared" si="74"/>
        <v>0</v>
      </c>
      <c r="K668" s="577"/>
      <c r="L668" s="577"/>
      <c r="M668" s="669">
        <f t="shared" si="72"/>
        <v>0</v>
      </c>
      <c r="O668" s="26" t="str">
        <f t="shared" si="73"/>
        <v>V</v>
      </c>
    </row>
    <row r="669" spans="1:15">
      <c r="A669" s="672"/>
      <c r="B669" s="577"/>
      <c r="C669" s="663"/>
      <c r="D669" s="43"/>
      <c r="E669" s="44"/>
      <c r="F669" s="29"/>
      <c r="G669" s="43"/>
      <c r="H669" s="43"/>
      <c r="I669" s="43">
        <f t="shared" si="71"/>
        <v>0</v>
      </c>
      <c r="J669" s="43">
        <f t="shared" si="74"/>
        <v>0</v>
      </c>
      <c r="K669" s="577"/>
      <c r="L669" s="577"/>
      <c r="M669" s="669">
        <f t="shared" si="72"/>
        <v>0</v>
      </c>
      <c r="O669" s="26" t="str">
        <f t="shared" si="73"/>
        <v>V</v>
      </c>
    </row>
    <row r="670" spans="1:15">
      <c r="A670" s="672"/>
      <c r="B670" s="577"/>
      <c r="C670" s="663"/>
      <c r="D670" s="43"/>
      <c r="E670" s="44"/>
      <c r="F670" s="29"/>
      <c r="G670" s="43"/>
      <c r="H670" s="43"/>
      <c r="I670" s="43">
        <f t="shared" si="71"/>
        <v>0</v>
      </c>
      <c r="J670" s="43">
        <f t="shared" si="74"/>
        <v>0</v>
      </c>
      <c r="K670" s="577"/>
      <c r="L670" s="577"/>
      <c r="M670" s="669">
        <f t="shared" si="72"/>
        <v>0</v>
      </c>
      <c r="O670" s="26" t="str">
        <f t="shared" si="73"/>
        <v>V</v>
      </c>
    </row>
    <row r="671" spans="1:15">
      <c r="A671" s="672"/>
      <c r="B671" s="577"/>
      <c r="C671" s="663"/>
      <c r="D671" s="43"/>
      <c r="E671" s="44"/>
      <c r="F671" s="29"/>
      <c r="G671" s="43"/>
      <c r="H671" s="43"/>
      <c r="I671" s="43">
        <f t="shared" si="71"/>
        <v>0</v>
      </c>
      <c r="J671" s="43">
        <f t="shared" si="74"/>
        <v>0</v>
      </c>
      <c r="K671" s="577"/>
      <c r="L671" s="577"/>
      <c r="M671" s="669">
        <f t="shared" si="72"/>
        <v>0</v>
      </c>
      <c r="O671" s="26" t="str">
        <f t="shared" si="73"/>
        <v>V</v>
      </c>
    </row>
    <row r="672" spans="1:15">
      <c r="A672" s="672"/>
      <c r="B672" s="577"/>
      <c r="C672" s="663"/>
      <c r="D672" s="43"/>
      <c r="E672" s="44"/>
      <c r="F672" s="29"/>
      <c r="G672" s="43"/>
      <c r="H672" s="43"/>
      <c r="I672" s="43">
        <f t="shared" si="71"/>
        <v>0</v>
      </c>
      <c r="J672" s="43">
        <f t="shared" si="74"/>
        <v>0</v>
      </c>
      <c r="K672" s="577"/>
      <c r="L672" s="577"/>
      <c r="M672" s="669">
        <f t="shared" si="72"/>
        <v>0</v>
      </c>
      <c r="O672" s="26" t="str">
        <f t="shared" si="73"/>
        <v>V</v>
      </c>
    </row>
    <row r="673" spans="1:15">
      <c r="A673" s="672"/>
      <c r="B673" s="577"/>
      <c r="C673" s="663"/>
      <c r="D673" s="43"/>
      <c r="E673" s="44"/>
      <c r="F673" s="29"/>
      <c r="G673" s="43"/>
      <c r="H673" s="43"/>
      <c r="I673" s="43">
        <f t="shared" si="71"/>
        <v>0</v>
      </c>
      <c r="J673" s="43">
        <f t="shared" si="74"/>
        <v>0</v>
      </c>
      <c r="K673" s="577"/>
      <c r="L673" s="577"/>
      <c r="M673" s="669">
        <f t="shared" si="72"/>
        <v>0</v>
      </c>
      <c r="O673" s="26" t="str">
        <f t="shared" si="73"/>
        <v>V</v>
      </c>
    </row>
    <row r="674" spans="1:15">
      <c r="A674" s="672"/>
      <c r="B674" s="577"/>
      <c r="C674" s="663"/>
      <c r="D674" s="43"/>
      <c r="E674" s="44"/>
      <c r="F674" s="29"/>
      <c r="G674" s="43"/>
      <c r="H674" s="43"/>
      <c r="I674" s="43">
        <f t="shared" si="71"/>
        <v>0</v>
      </c>
      <c r="J674" s="43">
        <f t="shared" si="74"/>
        <v>0</v>
      </c>
      <c r="K674" s="577"/>
      <c r="L674" s="577"/>
      <c r="M674" s="669">
        <f t="shared" si="72"/>
        <v>0</v>
      </c>
      <c r="O674" s="26" t="str">
        <f t="shared" si="73"/>
        <v>V</v>
      </c>
    </row>
    <row r="675" spans="1:15">
      <c r="A675" s="672"/>
      <c r="B675" s="577"/>
      <c r="C675" s="663"/>
      <c r="D675" s="43"/>
      <c r="E675" s="44"/>
      <c r="F675" s="29"/>
      <c r="G675" s="43"/>
      <c r="H675" s="43"/>
      <c r="I675" s="43">
        <f t="shared" si="71"/>
        <v>0</v>
      </c>
      <c r="J675" s="43">
        <f t="shared" si="74"/>
        <v>0</v>
      </c>
      <c r="K675" s="577"/>
      <c r="L675" s="577"/>
      <c r="M675" s="669">
        <f t="shared" si="72"/>
        <v>0</v>
      </c>
      <c r="O675" s="26" t="str">
        <f t="shared" si="73"/>
        <v>V</v>
      </c>
    </row>
    <row r="676" spans="1:15">
      <c r="A676" s="672"/>
      <c r="B676" s="577"/>
      <c r="C676" s="663"/>
      <c r="D676" s="43"/>
      <c r="E676" s="44"/>
      <c r="F676" s="29"/>
      <c r="G676" s="43"/>
      <c r="H676" s="43"/>
      <c r="I676" s="43">
        <f t="shared" si="71"/>
        <v>0</v>
      </c>
      <c r="J676" s="43">
        <f t="shared" si="74"/>
        <v>0</v>
      </c>
      <c r="K676" s="577"/>
      <c r="L676" s="577"/>
      <c r="M676" s="669">
        <f t="shared" si="72"/>
        <v>0</v>
      </c>
      <c r="O676" s="26" t="str">
        <f t="shared" si="73"/>
        <v>V</v>
      </c>
    </row>
    <row r="677" spans="1:15">
      <c r="A677" s="672"/>
      <c r="B677" s="577"/>
      <c r="C677" s="663"/>
      <c r="D677" s="43"/>
      <c r="E677" s="44"/>
      <c r="F677" s="29"/>
      <c r="G677" s="43"/>
      <c r="H677" s="43"/>
      <c r="I677" s="43">
        <f t="shared" si="71"/>
        <v>0</v>
      </c>
      <c r="J677" s="43">
        <f t="shared" si="74"/>
        <v>0</v>
      </c>
      <c r="K677" s="577"/>
      <c r="L677" s="577"/>
      <c r="M677" s="669">
        <f t="shared" si="72"/>
        <v>0</v>
      </c>
      <c r="O677" s="26" t="str">
        <f t="shared" si="73"/>
        <v>V</v>
      </c>
    </row>
    <row r="678" spans="1:15">
      <c r="A678" s="672"/>
      <c r="B678" s="577"/>
      <c r="C678" s="663"/>
      <c r="D678" s="43"/>
      <c r="E678" s="44"/>
      <c r="F678" s="29"/>
      <c r="G678" s="43"/>
      <c r="H678" s="43"/>
      <c r="I678" s="43">
        <f t="shared" si="71"/>
        <v>0</v>
      </c>
      <c r="J678" s="43">
        <f t="shared" si="74"/>
        <v>0</v>
      </c>
      <c r="K678" s="577"/>
      <c r="L678" s="577"/>
      <c r="M678" s="669">
        <f t="shared" si="72"/>
        <v>0</v>
      </c>
      <c r="O678" s="26" t="str">
        <f t="shared" si="73"/>
        <v>V</v>
      </c>
    </row>
    <row r="679" spans="1:15">
      <c r="A679" s="672"/>
      <c r="B679" s="577"/>
      <c r="C679" s="663"/>
      <c r="D679" s="43"/>
      <c r="E679" s="44"/>
      <c r="F679" s="29"/>
      <c r="G679" s="43"/>
      <c r="H679" s="43"/>
      <c r="I679" s="43">
        <f t="shared" si="71"/>
        <v>0</v>
      </c>
      <c r="J679" s="43">
        <f t="shared" si="74"/>
        <v>0</v>
      </c>
      <c r="K679" s="577"/>
      <c r="L679" s="577"/>
      <c r="M679" s="669">
        <f t="shared" si="72"/>
        <v>0</v>
      </c>
      <c r="O679" s="26" t="str">
        <f t="shared" si="73"/>
        <v>V</v>
      </c>
    </row>
    <row r="680" spans="1:15">
      <c r="A680" s="672"/>
      <c r="B680" s="577"/>
      <c r="C680" s="663"/>
      <c r="D680" s="43"/>
      <c r="E680" s="44"/>
      <c r="F680" s="29"/>
      <c r="G680" s="43"/>
      <c r="H680" s="43"/>
      <c r="I680" s="43">
        <f t="shared" si="71"/>
        <v>0</v>
      </c>
      <c r="J680" s="43">
        <f t="shared" si="74"/>
        <v>0</v>
      </c>
      <c r="K680" s="577"/>
      <c r="L680" s="577"/>
      <c r="M680" s="669">
        <f t="shared" si="72"/>
        <v>0</v>
      </c>
      <c r="O680" s="26" t="str">
        <f t="shared" si="73"/>
        <v>V</v>
      </c>
    </row>
    <row r="681" spans="1:15">
      <c r="A681" s="672"/>
      <c r="B681" s="577"/>
      <c r="C681" s="663"/>
      <c r="D681" s="43"/>
      <c r="E681" s="44"/>
      <c r="F681" s="29"/>
      <c r="G681" s="43"/>
      <c r="H681" s="43"/>
      <c r="I681" s="43">
        <f t="shared" si="71"/>
        <v>0</v>
      </c>
      <c r="J681" s="43">
        <f t="shared" si="74"/>
        <v>0</v>
      </c>
      <c r="K681" s="577"/>
      <c r="L681" s="577"/>
      <c r="M681" s="669">
        <f t="shared" si="72"/>
        <v>0</v>
      </c>
      <c r="O681" s="26" t="str">
        <f t="shared" si="73"/>
        <v>V</v>
      </c>
    </row>
    <row r="682" spans="1:15">
      <c r="A682" s="672"/>
      <c r="B682" s="577"/>
      <c r="C682" s="663"/>
      <c r="D682" s="43"/>
      <c r="E682" s="44"/>
      <c r="F682" s="29"/>
      <c r="G682" s="43"/>
      <c r="H682" s="43"/>
      <c r="I682" s="43">
        <f t="shared" si="71"/>
        <v>0</v>
      </c>
      <c r="J682" s="43">
        <f t="shared" si="74"/>
        <v>0</v>
      </c>
      <c r="K682" s="577"/>
      <c r="L682" s="577"/>
      <c r="M682" s="669">
        <f t="shared" si="72"/>
        <v>0</v>
      </c>
      <c r="O682" s="26" t="str">
        <f t="shared" si="73"/>
        <v>V</v>
      </c>
    </row>
    <row r="683" spans="1:15">
      <c r="A683" s="672"/>
      <c r="B683" s="577"/>
      <c r="C683" s="663"/>
      <c r="D683" s="43"/>
      <c r="E683" s="44"/>
      <c r="F683" s="29"/>
      <c r="G683" s="43"/>
      <c r="H683" s="43"/>
      <c r="I683" s="43">
        <f t="shared" si="71"/>
        <v>0</v>
      </c>
      <c r="J683" s="43">
        <f t="shared" si="74"/>
        <v>0</v>
      </c>
      <c r="K683" s="577"/>
      <c r="L683" s="577"/>
      <c r="M683" s="669">
        <f t="shared" si="72"/>
        <v>0</v>
      </c>
      <c r="O683" s="26" t="str">
        <f t="shared" si="73"/>
        <v>V</v>
      </c>
    </row>
    <row r="684" spans="1:15">
      <c r="A684" s="672"/>
      <c r="B684" s="577"/>
      <c r="C684" s="663"/>
      <c r="D684" s="43"/>
      <c r="E684" s="44"/>
      <c r="F684" s="29"/>
      <c r="G684" s="43"/>
      <c r="H684" s="43"/>
      <c r="I684" s="43">
        <f t="shared" si="71"/>
        <v>0</v>
      </c>
      <c r="J684" s="43">
        <f t="shared" si="74"/>
        <v>0</v>
      </c>
      <c r="K684" s="577"/>
      <c r="L684" s="577"/>
      <c r="M684" s="669">
        <f t="shared" si="72"/>
        <v>0</v>
      </c>
      <c r="O684" s="26" t="str">
        <f t="shared" si="73"/>
        <v>V</v>
      </c>
    </row>
    <row r="685" spans="1:15">
      <c r="A685" s="672"/>
      <c r="B685" s="577"/>
      <c r="C685" s="663"/>
      <c r="D685" s="43"/>
      <c r="E685" s="44"/>
      <c r="F685" s="29"/>
      <c r="G685" s="43"/>
      <c r="H685" s="43"/>
      <c r="I685" s="43">
        <f t="shared" si="71"/>
        <v>0</v>
      </c>
      <c r="J685" s="43">
        <f t="shared" si="74"/>
        <v>0</v>
      </c>
      <c r="K685" s="577"/>
      <c r="L685" s="577"/>
      <c r="M685" s="669">
        <f t="shared" si="72"/>
        <v>0</v>
      </c>
      <c r="O685" s="26" t="str">
        <f t="shared" si="73"/>
        <v>V</v>
      </c>
    </row>
    <row r="686" spans="1:15">
      <c r="A686" s="672"/>
      <c r="B686" s="577"/>
      <c r="C686" s="663"/>
      <c r="D686" s="43"/>
      <c r="E686" s="44"/>
      <c r="F686" s="29"/>
      <c r="G686" s="43"/>
      <c r="H686" s="43"/>
      <c r="I686" s="43">
        <f t="shared" si="71"/>
        <v>0</v>
      </c>
      <c r="J686" s="43">
        <f t="shared" si="74"/>
        <v>0</v>
      </c>
      <c r="K686" s="577"/>
      <c r="L686" s="577"/>
      <c r="M686" s="669">
        <f t="shared" si="72"/>
        <v>0</v>
      </c>
      <c r="O686" s="26" t="str">
        <f t="shared" si="73"/>
        <v>V</v>
      </c>
    </row>
    <row r="687" spans="1:15">
      <c r="A687" s="672"/>
      <c r="B687" s="577"/>
      <c r="C687" s="663"/>
      <c r="D687" s="43"/>
      <c r="E687" s="44"/>
      <c r="F687" s="29"/>
      <c r="G687" s="43"/>
      <c r="H687" s="43"/>
      <c r="I687" s="43">
        <f t="shared" si="71"/>
        <v>0</v>
      </c>
      <c r="J687" s="43">
        <f t="shared" si="74"/>
        <v>0</v>
      </c>
      <c r="K687" s="577"/>
      <c r="L687" s="577"/>
      <c r="M687" s="669">
        <f t="shared" si="72"/>
        <v>0</v>
      </c>
      <c r="O687" s="26" t="str">
        <f t="shared" si="73"/>
        <v>V</v>
      </c>
    </row>
    <row r="688" spans="1:15">
      <c r="A688" s="672"/>
      <c r="B688" s="577"/>
      <c r="C688" s="663"/>
      <c r="D688" s="43"/>
      <c r="E688" s="44"/>
      <c r="F688" s="29"/>
      <c r="G688" s="43"/>
      <c r="H688" s="43"/>
      <c r="I688" s="43">
        <f t="shared" si="71"/>
        <v>0</v>
      </c>
      <c r="J688" s="43">
        <f t="shared" si="74"/>
        <v>0</v>
      </c>
      <c r="K688" s="577"/>
      <c r="L688" s="577"/>
      <c r="M688" s="669">
        <f t="shared" si="72"/>
        <v>0</v>
      </c>
      <c r="O688" s="26" t="str">
        <f t="shared" si="73"/>
        <v>V</v>
      </c>
    </row>
    <row r="689" spans="1:15">
      <c r="A689" s="672"/>
      <c r="B689" s="577"/>
      <c r="C689" s="663"/>
      <c r="D689" s="43"/>
      <c r="E689" s="44"/>
      <c r="F689" s="29"/>
      <c r="G689" s="43"/>
      <c r="H689" s="43"/>
      <c r="I689" s="43">
        <f t="shared" si="71"/>
        <v>0</v>
      </c>
      <c r="J689" s="43">
        <f t="shared" si="74"/>
        <v>0</v>
      </c>
      <c r="K689" s="577"/>
      <c r="L689" s="577"/>
      <c r="M689" s="669">
        <f t="shared" si="72"/>
        <v>0</v>
      </c>
      <c r="O689" s="26" t="str">
        <f t="shared" si="73"/>
        <v>V</v>
      </c>
    </row>
    <row r="690" spans="1:15">
      <c r="A690" s="672"/>
      <c r="B690" s="577"/>
      <c r="C690" s="663"/>
      <c r="D690" s="43"/>
      <c r="E690" s="44"/>
      <c r="F690" s="29"/>
      <c r="G690" s="43"/>
      <c r="H690" s="43"/>
      <c r="I690" s="43">
        <f t="shared" si="71"/>
        <v>0</v>
      </c>
      <c r="J690" s="43">
        <f t="shared" si="74"/>
        <v>0</v>
      </c>
      <c r="K690" s="577"/>
      <c r="L690" s="577"/>
      <c r="M690" s="669">
        <f t="shared" si="72"/>
        <v>0</v>
      </c>
      <c r="O690" s="26" t="str">
        <f t="shared" si="73"/>
        <v>V</v>
      </c>
    </row>
    <row r="691" spans="1:15">
      <c r="A691" s="672"/>
      <c r="B691" s="577"/>
      <c r="C691" s="663"/>
      <c r="D691" s="43"/>
      <c r="E691" s="44"/>
      <c r="F691" s="29"/>
      <c r="G691" s="43"/>
      <c r="H691" s="43"/>
      <c r="I691" s="43">
        <f t="shared" si="71"/>
        <v>0</v>
      </c>
      <c r="J691" s="43">
        <f t="shared" si="74"/>
        <v>0</v>
      </c>
      <c r="K691" s="577"/>
      <c r="L691" s="577"/>
      <c r="M691" s="669">
        <f t="shared" si="72"/>
        <v>0</v>
      </c>
      <c r="O691" s="26" t="str">
        <f t="shared" si="73"/>
        <v>V</v>
      </c>
    </row>
    <row r="692" spans="1:15">
      <c r="A692" s="672"/>
      <c r="B692" s="577"/>
      <c r="C692" s="663"/>
      <c r="D692" s="43"/>
      <c r="E692" s="44"/>
      <c r="F692" s="29"/>
      <c r="G692" s="43"/>
      <c r="H692" s="43"/>
      <c r="I692" s="43">
        <f t="shared" si="71"/>
        <v>0</v>
      </c>
      <c r="J692" s="43">
        <f t="shared" si="74"/>
        <v>0</v>
      </c>
      <c r="K692" s="577"/>
      <c r="L692" s="577"/>
      <c r="M692" s="669">
        <f t="shared" si="72"/>
        <v>0</v>
      </c>
      <c r="O692" s="26" t="str">
        <f t="shared" si="73"/>
        <v>V</v>
      </c>
    </row>
    <row r="693" spans="1:15">
      <c r="A693" s="672"/>
      <c r="B693" s="577"/>
      <c r="C693" s="663"/>
      <c r="D693" s="43"/>
      <c r="E693" s="44"/>
      <c r="F693" s="29"/>
      <c r="G693" s="43"/>
      <c r="H693" s="43"/>
      <c r="I693" s="43">
        <f t="shared" si="71"/>
        <v>0</v>
      </c>
      <c r="J693" s="43">
        <f t="shared" si="74"/>
        <v>0</v>
      </c>
      <c r="K693" s="577"/>
      <c r="L693" s="577"/>
      <c r="M693" s="669">
        <f t="shared" si="72"/>
        <v>0</v>
      </c>
      <c r="O693" s="26" t="str">
        <f t="shared" si="73"/>
        <v>V</v>
      </c>
    </row>
    <row r="694" spans="1:15">
      <c r="A694" s="672"/>
      <c r="B694" s="577"/>
      <c r="C694" s="663"/>
      <c r="D694" s="43"/>
      <c r="E694" s="44"/>
      <c r="F694" s="29"/>
      <c r="G694" s="43"/>
      <c r="H694" s="43"/>
      <c r="I694" s="43">
        <f t="shared" si="71"/>
        <v>0</v>
      </c>
      <c r="J694" s="43">
        <f t="shared" si="74"/>
        <v>0</v>
      </c>
      <c r="K694" s="577"/>
      <c r="L694" s="577"/>
      <c r="M694" s="669">
        <f t="shared" si="72"/>
        <v>0</v>
      </c>
      <c r="O694" s="26" t="str">
        <f t="shared" si="73"/>
        <v>V</v>
      </c>
    </row>
    <row r="695" spans="1:15">
      <c r="A695" s="672"/>
      <c r="B695" s="577"/>
      <c r="C695" s="663"/>
      <c r="D695" s="43"/>
      <c r="E695" s="44"/>
      <c r="F695" s="29"/>
      <c r="G695" s="43"/>
      <c r="H695" s="43"/>
      <c r="I695" s="43">
        <f t="shared" si="71"/>
        <v>0</v>
      </c>
      <c r="J695" s="43">
        <f t="shared" si="74"/>
        <v>0</v>
      </c>
      <c r="K695" s="577"/>
      <c r="L695" s="577"/>
      <c r="M695" s="669">
        <f t="shared" si="72"/>
        <v>0</v>
      </c>
      <c r="O695" s="26" t="str">
        <f t="shared" si="73"/>
        <v>V</v>
      </c>
    </row>
    <row r="696" spans="1:15">
      <c r="A696" s="672"/>
      <c r="B696" s="577"/>
      <c r="C696" s="663"/>
      <c r="D696" s="43"/>
      <c r="E696" s="44"/>
      <c r="F696" s="29"/>
      <c r="G696" s="43"/>
      <c r="H696" s="43"/>
      <c r="I696" s="43">
        <f t="shared" si="71"/>
        <v>0</v>
      </c>
      <c r="J696" s="43">
        <f t="shared" si="74"/>
        <v>0</v>
      </c>
      <c r="K696" s="577"/>
      <c r="L696" s="577"/>
      <c r="M696" s="669">
        <f t="shared" si="72"/>
        <v>0</v>
      </c>
      <c r="O696" s="26" t="str">
        <f t="shared" si="73"/>
        <v>V</v>
      </c>
    </row>
    <row r="697" spans="1:15">
      <c r="A697" s="672"/>
      <c r="B697" s="577"/>
      <c r="C697" s="663"/>
      <c r="D697" s="43"/>
      <c r="E697" s="44"/>
      <c r="F697" s="29"/>
      <c r="G697" s="43"/>
      <c r="H697" s="43"/>
      <c r="I697" s="43">
        <f t="shared" si="71"/>
        <v>0</v>
      </c>
      <c r="J697" s="43">
        <f t="shared" si="74"/>
        <v>0</v>
      </c>
      <c r="K697" s="577"/>
      <c r="L697" s="577"/>
      <c r="M697" s="669">
        <f t="shared" si="72"/>
        <v>0</v>
      </c>
      <c r="O697" s="26" t="str">
        <f t="shared" si="73"/>
        <v>V</v>
      </c>
    </row>
    <row r="698" spans="1:15">
      <c r="A698" s="672"/>
      <c r="B698" s="577"/>
      <c r="C698" s="663"/>
      <c r="D698" s="43"/>
      <c r="E698" s="44"/>
      <c r="F698" s="29"/>
      <c r="G698" s="43"/>
      <c r="H698" s="43"/>
      <c r="I698" s="43">
        <f t="shared" si="71"/>
        <v>0</v>
      </c>
      <c r="J698" s="43">
        <f t="shared" si="74"/>
        <v>0</v>
      </c>
      <c r="K698" s="577"/>
      <c r="L698" s="577"/>
      <c r="M698" s="669">
        <f t="shared" si="72"/>
        <v>0</v>
      </c>
      <c r="O698" s="26" t="str">
        <f t="shared" si="73"/>
        <v>V</v>
      </c>
    </row>
    <row r="699" spans="1:15">
      <c r="A699" s="672"/>
      <c r="B699" s="577"/>
      <c r="C699" s="663"/>
      <c r="D699" s="43"/>
      <c r="E699" s="44"/>
      <c r="F699" s="29"/>
      <c r="G699" s="43"/>
      <c r="H699" s="43"/>
      <c r="I699" s="43">
        <f t="shared" si="71"/>
        <v>0</v>
      </c>
      <c r="J699" s="43">
        <f t="shared" si="74"/>
        <v>0</v>
      </c>
      <c r="K699" s="577"/>
      <c r="L699" s="577"/>
      <c r="M699" s="669">
        <f t="shared" si="72"/>
        <v>0</v>
      </c>
      <c r="O699" s="26" t="str">
        <f t="shared" si="73"/>
        <v>V</v>
      </c>
    </row>
    <row r="700" spans="1:15">
      <c r="A700" s="672"/>
      <c r="B700" s="577"/>
      <c r="C700" s="663"/>
      <c r="D700" s="43"/>
      <c r="E700" s="44"/>
      <c r="F700" s="29"/>
      <c r="G700" s="43"/>
      <c r="H700" s="43"/>
      <c r="I700" s="43">
        <f t="shared" ref="I700:I728" si="75">IF(L700="",0,YEAR(K700))</f>
        <v>0</v>
      </c>
      <c r="J700" s="43">
        <f t="shared" si="74"/>
        <v>0</v>
      </c>
      <c r="K700" s="577"/>
      <c r="L700" s="577"/>
      <c r="M700" s="669">
        <f t="shared" ref="M700:M728" si="76">IF(L700="",0,L700-K700+1)</f>
        <v>0</v>
      </c>
      <c r="O700" s="26" t="str">
        <f t="shared" ref="O700:O728" si="77">IF(M700&lt;91,"V","")</f>
        <v>V</v>
      </c>
    </row>
    <row r="701" spans="1:15">
      <c r="A701" s="672"/>
      <c r="B701" s="577"/>
      <c r="C701" s="663"/>
      <c r="D701" s="43"/>
      <c r="E701" s="44"/>
      <c r="F701" s="29"/>
      <c r="G701" s="43"/>
      <c r="H701" s="43"/>
      <c r="I701" s="43">
        <f t="shared" si="75"/>
        <v>0</v>
      </c>
      <c r="J701" s="43">
        <f t="shared" si="74"/>
        <v>0</v>
      </c>
      <c r="K701" s="577"/>
      <c r="L701" s="577"/>
      <c r="M701" s="669">
        <f t="shared" si="76"/>
        <v>0</v>
      </c>
      <c r="O701" s="26" t="str">
        <f t="shared" si="77"/>
        <v>V</v>
      </c>
    </row>
    <row r="702" spans="1:15">
      <c r="A702" s="672"/>
      <c r="B702" s="577"/>
      <c r="C702" s="663"/>
      <c r="D702" s="43"/>
      <c r="E702" s="44"/>
      <c r="F702" s="29"/>
      <c r="G702" s="43"/>
      <c r="H702" s="43"/>
      <c r="I702" s="43">
        <f t="shared" si="75"/>
        <v>0</v>
      </c>
      <c r="J702" s="43">
        <f t="shared" si="74"/>
        <v>0</v>
      </c>
      <c r="K702" s="577"/>
      <c r="L702" s="577"/>
      <c r="M702" s="669">
        <f t="shared" si="76"/>
        <v>0</v>
      </c>
      <c r="O702" s="26" t="str">
        <f t="shared" si="77"/>
        <v>V</v>
      </c>
    </row>
    <row r="703" spans="1:15">
      <c r="A703" s="672"/>
      <c r="B703" s="577"/>
      <c r="C703" s="663"/>
      <c r="D703" s="43"/>
      <c r="E703" s="44"/>
      <c r="F703" s="29"/>
      <c r="G703" s="43"/>
      <c r="H703" s="43"/>
      <c r="I703" s="43">
        <f t="shared" si="75"/>
        <v>0</v>
      </c>
      <c r="J703" s="43">
        <f t="shared" si="74"/>
        <v>0</v>
      </c>
      <c r="K703" s="577"/>
      <c r="L703" s="577"/>
      <c r="M703" s="669">
        <f t="shared" si="76"/>
        <v>0</v>
      </c>
      <c r="O703" s="26" t="str">
        <f t="shared" si="77"/>
        <v>V</v>
      </c>
    </row>
    <row r="704" spans="1:15">
      <c r="A704" s="672"/>
      <c r="B704" s="577"/>
      <c r="C704" s="663"/>
      <c r="D704" s="43"/>
      <c r="E704" s="44"/>
      <c r="F704" s="29"/>
      <c r="G704" s="43"/>
      <c r="H704" s="43"/>
      <c r="I704" s="43">
        <f t="shared" si="75"/>
        <v>0</v>
      </c>
      <c r="J704" s="43">
        <f t="shared" si="74"/>
        <v>0</v>
      </c>
      <c r="K704" s="577"/>
      <c r="L704" s="577"/>
      <c r="M704" s="669">
        <f t="shared" si="76"/>
        <v>0</v>
      </c>
      <c r="O704" s="26" t="str">
        <f t="shared" si="77"/>
        <v>V</v>
      </c>
    </row>
    <row r="705" spans="1:15">
      <c r="A705" s="672"/>
      <c r="B705" s="577"/>
      <c r="C705" s="663"/>
      <c r="D705" s="43"/>
      <c r="E705" s="44"/>
      <c r="F705" s="29"/>
      <c r="G705" s="43"/>
      <c r="H705" s="43"/>
      <c r="I705" s="43">
        <f t="shared" si="75"/>
        <v>0</v>
      </c>
      <c r="J705" s="43">
        <f t="shared" si="74"/>
        <v>0</v>
      </c>
      <c r="K705" s="577"/>
      <c r="L705" s="577"/>
      <c r="M705" s="669">
        <f t="shared" si="76"/>
        <v>0</v>
      </c>
      <c r="O705" s="26" t="str">
        <f t="shared" si="77"/>
        <v>V</v>
      </c>
    </row>
    <row r="706" spans="1:15">
      <c r="A706" s="672"/>
      <c r="B706" s="577"/>
      <c r="C706" s="663"/>
      <c r="D706" s="43"/>
      <c r="E706" s="44"/>
      <c r="F706" s="29"/>
      <c r="G706" s="43"/>
      <c r="H706" s="43"/>
      <c r="I706" s="43">
        <f t="shared" si="75"/>
        <v>0</v>
      </c>
      <c r="J706" s="43">
        <f t="shared" si="74"/>
        <v>0</v>
      </c>
      <c r="K706" s="577"/>
      <c r="L706" s="577"/>
      <c r="M706" s="669">
        <f t="shared" si="76"/>
        <v>0</v>
      </c>
      <c r="O706" s="26" t="str">
        <f t="shared" si="77"/>
        <v>V</v>
      </c>
    </row>
    <row r="707" spans="1:15">
      <c r="A707" s="672"/>
      <c r="B707" s="577"/>
      <c r="C707" s="663"/>
      <c r="D707" s="43"/>
      <c r="E707" s="44"/>
      <c r="F707" s="29"/>
      <c r="G707" s="43"/>
      <c r="H707" s="43"/>
      <c r="I707" s="43">
        <f t="shared" si="75"/>
        <v>0</v>
      </c>
      <c r="J707" s="43">
        <f t="shared" si="74"/>
        <v>0</v>
      </c>
      <c r="K707" s="577"/>
      <c r="L707" s="577"/>
      <c r="M707" s="669">
        <f t="shared" si="76"/>
        <v>0</v>
      </c>
      <c r="O707" s="26" t="str">
        <f t="shared" si="77"/>
        <v>V</v>
      </c>
    </row>
    <row r="708" spans="1:15">
      <c r="A708" s="672"/>
      <c r="B708" s="577"/>
      <c r="C708" s="663"/>
      <c r="D708" s="43"/>
      <c r="E708" s="44"/>
      <c r="F708" s="29"/>
      <c r="G708" s="43"/>
      <c r="H708" s="43"/>
      <c r="I708" s="43">
        <f t="shared" si="75"/>
        <v>0</v>
      </c>
      <c r="J708" s="43">
        <f t="shared" si="74"/>
        <v>0</v>
      </c>
      <c r="K708" s="577"/>
      <c r="L708" s="577"/>
      <c r="M708" s="669">
        <f t="shared" si="76"/>
        <v>0</v>
      </c>
      <c r="O708" s="26" t="str">
        <f t="shared" si="77"/>
        <v>V</v>
      </c>
    </row>
    <row r="709" spans="1:15">
      <c r="A709" s="672"/>
      <c r="B709" s="577"/>
      <c r="C709" s="663"/>
      <c r="D709" s="43"/>
      <c r="E709" s="44"/>
      <c r="F709" s="29"/>
      <c r="G709" s="43"/>
      <c r="H709" s="43"/>
      <c r="I709" s="43">
        <f t="shared" si="75"/>
        <v>0</v>
      </c>
      <c r="J709" s="43">
        <f t="shared" si="74"/>
        <v>0</v>
      </c>
      <c r="K709" s="577"/>
      <c r="L709" s="577"/>
      <c r="M709" s="669">
        <f t="shared" si="76"/>
        <v>0</v>
      </c>
      <c r="O709" s="26" t="str">
        <f t="shared" si="77"/>
        <v>V</v>
      </c>
    </row>
    <row r="710" spans="1:15">
      <c r="A710" s="672"/>
      <c r="B710" s="577"/>
      <c r="C710" s="663"/>
      <c r="D710" s="43"/>
      <c r="E710" s="44"/>
      <c r="F710" s="29"/>
      <c r="G710" s="43"/>
      <c r="H710" s="43"/>
      <c r="I710" s="43">
        <f t="shared" si="75"/>
        <v>0</v>
      </c>
      <c r="J710" s="43">
        <f t="shared" si="74"/>
        <v>0</v>
      </c>
      <c r="K710" s="577"/>
      <c r="L710" s="577"/>
      <c r="M710" s="669">
        <f t="shared" si="76"/>
        <v>0</v>
      </c>
      <c r="O710" s="26" t="str">
        <f t="shared" si="77"/>
        <v>V</v>
      </c>
    </row>
    <row r="711" spans="1:15">
      <c r="A711" s="672"/>
      <c r="B711" s="577"/>
      <c r="C711" s="663"/>
      <c r="D711" s="43"/>
      <c r="E711" s="44"/>
      <c r="F711" s="29"/>
      <c r="G711" s="43"/>
      <c r="H711" s="43"/>
      <c r="I711" s="43">
        <f t="shared" si="75"/>
        <v>0</v>
      </c>
      <c r="J711" s="43">
        <f t="shared" si="74"/>
        <v>0</v>
      </c>
      <c r="K711" s="577"/>
      <c r="L711" s="577"/>
      <c r="M711" s="669">
        <f t="shared" si="76"/>
        <v>0</v>
      </c>
      <c r="O711" s="26" t="str">
        <f t="shared" si="77"/>
        <v>V</v>
      </c>
    </row>
    <row r="712" spans="1:15">
      <c r="A712" s="672"/>
      <c r="B712" s="577"/>
      <c r="C712" s="663"/>
      <c r="D712" s="43"/>
      <c r="E712" s="44"/>
      <c r="F712" s="29"/>
      <c r="G712" s="43"/>
      <c r="H712" s="43"/>
      <c r="I712" s="43">
        <f t="shared" si="75"/>
        <v>0</v>
      </c>
      <c r="J712" s="43">
        <f t="shared" ref="J712:J728" si="78">IF(L712="",0,MONTH(L712))</f>
        <v>0</v>
      </c>
      <c r="K712" s="577"/>
      <c r="L712" s="577"/>
      <c r="M712" s="669">
        <f t="shared" si="76"/>
        <v>0</v>
      </c>
      <c r="O712" s="26" t="str">
        <f t="shared" si="77"/>
        <v>V</v>
      </c>
    </row>
    <row r="713" spans="1:15">
      <c r="A713" s="672"/>
      <c r="B713" s="577"/>
      <c r="C713" s="663"/>
      <c r="D713" s="43"/>
      <c r="E713" s="44"/>
      <c r="F713" s="29"/>
      <c r="G713" s="43"/>
      <c r="H713" s="43"/>
      <c r="I713" s="43">
        <f t="shared" si="75"/>
        <v>0</v>
      </c>
      <c r="J713" s="43">
        <f t="shared" si="78"/>
        <v>0</v>
      </c>
      <c r="K713" s="577"/>
      <c r="L713" s="577"/>
      <c r="M713" s="669">
        <f t="shared" si="76"/>
        <v>0</v>
      </c>
      <c r="O713" s="26" t="str">
        <f t="shared" si="77"/>
        <v>V</v>
      </c>
    </row>
    <row r="714" spans="1:15">
      <c r="A714" s="672"/>
      <c r="B714" s="577"/>
      <c r="C714" s="663"/>
      <c r="D714" s="43"/>
      <c r="E714" s="44"/>
      <c r="F714" s="29"/>
      <c r="G714" s="43"/>
      <c r="H714" s="43"/>
      <c r="I714" s="43">
        <f t="shared" si="75"/>
        <v>0</v>
      </c>
      <c r="J714" s="43">
        <f t="shared" si="78"/>
        <v>0</v>
      </c>
      <c r="K714" s="577"/>
      <c r="L714" s="577"/>
      <c r="M714" s="669">
        <f t="shared" si="76"/>
        <v>0</v>
      </c>
      <c r="O714" s="26" t="str">
        <f t="shared" si="77"/>
        <v>V</v>
      </c>
    </row>
    <row r="715" spans="1:15">
      <c r="A715" s="672"/>
      <c r="B715" s="577"/>
      <c r="C715" s="663"/>
      <c r="D715" s="43"/>
      <c r="E715" s="44"/>
      <c r="F715" s="29"/>
      <c r="G715" s="43"/>
      <c r="H715" s="43"/>
      <c r="I715" s="43">
        <f t="shared" si="75"/>
        <v>0</v>
      </c>
      <c r="J715" s="43">
        <f t="shared" si="78"/>
        <v>0</v>
      </c>
      <c r="K715" s="577"/>
      <c r="L715" s="577"/>
      <c r="M715" s="669">
        <f t="shared" si="76"/>
        <v>0</v>
      </c>
      <c r="O715" s="26" t="str">
        <f t="shared" si="77"/>
        <v>V</v>
      </c>
    </row>
    <row r="716" spans="1:15">
      <c r="A716" s="672"/>
      <c r="B716" s="577"/>
      <c r="C716" s="663"/>
      <c r="D716" s="43"/>
      <c r="E716" s="44"/>
      <c r="F716" s="29"/>
      <c r="G716" s="43"/>
      <c r="H716" s="43"/>
      <c r="I716" s="43">
        <f t="shared" si="75"/>
        <v>0</v>
      </c>
      <c r="J716" s="43">
        <f t="shared" si="78"/>
        <v>0</v>
      </c>
      <c r="K716" s="577"/>
      <c r="L716" s="577"/>
      <c r="M716" s="669">
        <f t="shared" si="76"/>
        <v>0</v>
      </c>
      <c r="O716" s="26" t="str">
        <f t="shared" si="77"/>
        <v>V</v>
      </c>
    </row>
    <row r="717" spans="1:15">
      <c r="A717" s="672"/>
      <c r="B717" s="577"/>
      <c r="C717" s="663"/>
      <c r="D717" s="43"/>
      <c r="E717" s="44"/>
      <c r="F717" s="29"/>
      <c r="G717" s="43"/>
      <c r="H717" s="43"/>
      <c r="I717" s="43">
        <f t="shared" si="75"/>
        <v>0</v>
      </c>
      <c r="J717" s="43">
        <f t="shared" si="78"/>
        <v>0</v>
      </c>
      <c r="K717" s="577"/>
      <c r="L717" s="577"/>
      <c r="M717" s="669">
        <f t="shared" si="76"/>
        <v>0</v>
      </c>
      <c r="O717" s="26" t="str">
        <f t="shared" si="77"/>
        <v>V</v>
      </c>
    </row>
    <row r="718" spans="1:15">
      <c r="A718" s="672"/>
      <c r="B718" s="577"/>
      <c r="C718" s="663"/>
      <c r="D718" s="43"/>
      <c r="E718" s="44"/>
      <c r="F718" s="29"/>
      <c r="G718" s="43"/>
      <c r="H718" s="43"/>
      <c r="I718" s="43">
        <f t="shared" si="75"/>
        <v>0</v>
      </c>
      <c r="J718" s="43">
        <f t="shared" si="78"/>
        <v>0</v>
      </c>
      <c r="K718" s="577"/>
      <c r="L718" s="577"/>
      <c r="M718" s="669">
        <f t="shared" si="76"/>
        <v>0</v>
      </c>
      <c r="O718" s="26" t="str">
        <f t="shared" si="77"/>
        <v>V</v>
      </c>
    </row>
    <row r="719" spans="1:15">
      <c r="A719" s="672"/>
      <c r="B719" s="577"/>
      <c r="C719" s="663"/>
      <c r="D719" s="43"/>
      <c r="E719" s="44"/>
      <c r="F719" s="29"/>
      <c r="G719" s="43"/>
      <c r="H719" s="43"/>
      <c r="I719" s="43">
        <f t="shared" si="75"/>
        <v>0</v>
      </c>
      <c r="J719" s="43">
        <f t="shared" si="78"/>
        <v>0</v>
      </c>
      <c r="K719" s="577"/>
      <c r="L719" s="577"/>
      <c r="M719" s="669">
        <f t="shared" si="76"/>
        <v>0</v>
      </c>
      <c r="O719" s="26" t="str">
        <f t="shared" si="77"/>
        <v>V</v>
      </c>
    </row>
    <row r="720" spans="1:15">
      <c r="A720" s="672"/>
      <c r="B720" s="577"/>
      <c r="C720" s="663"/>
      <c r="D720" s="43"/>
      <c r="E720" s="44"/>
      <c r="F720" s="29"/>
      <c r="G720" s="43"/>
      <c r="H720" s="43"/>
      <c r="I720" s="43">
        <f t="shared" si="75"/>
        <v>0</v>
      </c>
      <c r="J720" s="43">
        <f t="shared" si="78"/>
        <v>0</v>
      </c>
      <c r="K720" s="577"/>
      <c r="L720" s="577"/>
      <c r="M720" s="669">
        <f t="shared" si="76"/>
        <v>0</v>
      </c>
      <c r="O720" s="26" t="str">
        <f t="shared" si="77"/>
        <v>V</v>
      </c>
    </row>
    <row r="721" spans="1:15">
      <c r="A721" s="672"/>
      <c r="B721" s="577"/>
      <c r="C721" s="663"/>
      <c r="D721" s="43"/>
      <c r="E721" s="44"/>
      <c r="F721" s="29"/>
      <c r="G721" s="43"/>
      <c r="H721" s="43"/>
      <c r="I721" s="43">
        <f t="shared" si="75"/>
        <v>0</v>
      </c>
      <c r="J721" s="43">
        <f t="shared" si="78"/>
        <v>0</v>
      </c>
      <c r="K721" s="577"/>
      <c r="L721" s="577"/>
      <c r="M721" s="669">
        <f t="shared" si="76"/>
        <v>0</v>
      </c>
      <c r="O721" s="26" t="str">
        <f t="shared" si="77"/>
        <v>V</v>
      </c>
    </row>
    <row r="722" spans="1:15">
      <c r="A722" s="672"/>
      <c r="B722" s="577"/>
      <c r="C722" s="663"/>
      <c r="D722" s="43"/>
      <c r="E722" s="44"/>
      <c r="F722" s="29"/>
      <c r="G722" s="43"/>
      <c r="H722" s="43"/>
      <c r="I722" s="43">
        <f t="shared" si="75"/>
        <v>0</v>
      </c>
      <c r="J722" s="43">
        <f t="shared" si="78"/>
        <v>0</v>
      </c>
      <c r="K722" s="577"/>
      <c r="L722" s="577"/>
      <c r="M722" s="669">
        <f t="shared" si="76"/>
        <v>0</v>
      </c>
      <c r="O722" s="26" t="str">
        <f t="shared" si="77"/>
        <v>V</v>
      </c>
    </row>
    <row r="723" spans="1:15">
      <c r="A723" s="672"/>
      <c r="B723" s="577"/>
      <c r="C723" s="663"/>
      <c r="D723" s="43"/>
      <c r="E723" s="44"/>
      <c r="F723" s="29"/>
      <c r="G723" s="43"/>
      <c r="H723" s="43"/>
      <c r="I723" s="43">
        <f t="shared" si="75"/>
        <v>0</v>
      </c>
      <c r="J723" s="43">
        <f t="shared" si="78"/>
        <v>0</v>
      </c>
      <c r="K723" s="577"/>
      <c r="L723" s="577"/>
      <c r="M723" s="669">
        <f t="shared" si="76"/>
        <v>0</v>
      </c>
      <c r="O723" s="26" t="str">
        <f t="shared" si="77"/>
        <v>V</v>
      </c>
    </row>
    <row r="724" spans="1:15">
      <c r="A724" s="672"/>
      <c r="B724" s="577"/>
      <c r="C724" s="663"/>
      <c r="D724" s="43"/>
      <c r="E724" s="44"/>
      <c r="F724" s="29"/>
      <c r="G724" s="43"/>
      <c r="H724" s="43"/>
      <c r="I724" s="43">
        <f t="shared" si="75"/>
        <v>0</v>
      </c>
      <c r="J724" s="43">
        <f t="shared" si="78"/>
        <v>0</v>
      </c>
      <c r="K724" s="577"/>
      <c r="L724" s="577"/>
      <c r="M724" s="669">
        <f t="shared" si="76"/>
        <v>0</v>
      </c>
      <c r="O724" s="26" t="str">
        <f t="shared" si="77"/>
        <v>V</v>
      </c>
    </row>
    <row r="725" spans="1:15">
      <c r="A725" s="672"/>
      <c r="B725" s="577"/>
      <c r="C725" s="663"/>
      <c r="D725" s="43"/>
      <c r="E725" s="44"/>
      <c r="F725" s="29"/>
      <c r="G725" s="43"/>
      <c r="H725" s="43"/>
      <c r="I725" s="43">
        <f t="shared" si="75"/>
        <v>0</v>
      </c>
      <c r="J725" s="43">
        <f t="shared" si="78"/>
        <v>0</v>
      </c>
      <c r="K725" s="577"/>
      <c r="L725" s="577"/>
      <c r="M725" s="669">
        <f t="shared" si="76"/>
        <v>0</v>
      </c>
      <c r="O725" s="26" t="str">
        <f t="shared" si="77"/>
        <v>V</v>
      </c>
    </row>
    <row r="726" spans="1:15">
      <c r="A726" s="672"/>
      <c r="B726" s="577"/>
      <c r="C726" s="663"/>
      <c r="D726" s="43"/>
      <c r="E726" s="44"/>
      <c r="F726" s="29"/>
      <c r="G726" s="43"/>
      <c r="H726" s="43"/>
      <c r="I726" s="43">
        <f t="shared" si="75"/>
        <v>0</v>
      </c>
      <c r="J726" s="43">
        <f t="shared" si="78"/>
        <v>0</v>
      </c>
      <c r="K726" s="577"/>
      <c r="L726" s="577"/>
      <c r="M726" s="669">
        <f t="shared" si="76"/>
        <v>0</v>
      </c>
      <c r="O726" s="26" t="str">
        <f t="shared" si="77"/>
        <v>V</v>
      </c>
    </row>
    <row r="727" spans="1:15">
      <c r="A727" s="672"/>
      <c r="B727" s="577"/>
      <c r="C727" s="663"/>
      <c r="D727" s="43"/>
      <c r="E727" s="44"/>
      <c r="F727" s="29"/>
      <c r="G727" s="43"/>
      <c r="H727" s="43"/>
      <c r="I727" s="43">
        <f t="shared" si="75"/>
        <v>0</v>
      </c>
      <c r="J727" s="43">
        <f t="shared" si="78"/>
        <v>0</v>
      </c>
      <c r="K727" s="577"/>
      <c r="L727" s="577"/>
      <c r="M727" s="669">
        <f t="shared" si="76"/>
        <v>0</v>
      </c>
      <c r="O727" s="26" t="str">
        <f t="shared" si="77"/>
        <v>V</v>
      </c>
    </row>
    <row r="728" spans="1:15">
      <c r="A728" s="672"/>
      <c r="B728" s="577"/>
      <c r="C728" s="663"/>
      <c r="D728" s="43"/>
      <c r="E728" s="44"/>
      <c r="F728" s="29"/>
      <c r="G728" s="43"/>
      <c r="H728" s="43"/>
      <c r="I728" s="43">
        <f t="shared" si="75"/>
        <v>0</v>
      </c>
      <c r="J728" s="43">
        <f t="shared" si="78"/>
        <v>0</v>
      </c>
      <c r="K728" s="577"/>
      <c r="L728" s="577"/>
      <c r="M728" s="669">
        <f t="shared" si="76"/>
        <v>0</v>
      </c>
      <c r="O728" s="26" t="str">
        <f t="shared" si="77"/>
        <v>V</v>
      </c>
    </row>
    <row r="729" spans="1:15">
      <c r="A729" s="672"/>
      <c r="B729" s="577"/>
      <c r="C729" s="663"/>
      <c r="D729" s="43"/>
      <c r="E729" s="44"/>
      <c r="F729" s="29"/>
      <c r="G729" s="43"/>
      <c r="H729" s="43"/>
      <c r="I729" s="43"/>
      <c r="J729" s="43"/>
      <c r="K729" s="577"/>
      <c r="L729" s="577"/>
      <c r="M729" s="669"/>
      <c r="O729" s="26" t="str">
        <f t="shared" ref="O729:O736" si="79">IF(M729&lt;91,"V","")</f>
        <v>V</v>
      </c>
    </row>
    <row r="730" spans="1:15">
      <c r="A730" s="672"/>
      <c r="B730" s="577"/>
      <c r="C730" s="663"/>
      <c r="D730" s="43"/>
      <c r="E730" s="44"/>
      <c r="F730" s="29"/>
      <c r="G730" s="43"/>
      <c r="H730" s="43"/>
      <c r="I730" s="43"/>
      <c r="J730" s="43"/>
      <c r="K730" s="577"/>
      <c r="L730" s="577"/>
      <c r="M730" s="669"/>
      <c r="O730" s="26" t="str">
        <f t="shared" si="79"/>
        <v>V</v>
      </c>
    </row>
    <row r="731" spans="1:15">
      <c r="A731" s="672"/>
      <c r="B731" s="577"/>
      <c r="C731" s="663"/>
      <c r="D731" s="43"/>
      <c r="E731" s="44"/>
      <c r="F731" s="43"/>
      <c r="G731" s="43"/>
      <c r="H731" s="43"/>
      <c r="I731" s="43"/>
      <c r="J731" s="43"/>
      <c r="K731" s="577"/>
      <c r="L731" s="577"/>
      <c r="M731" s="669"/>
      <c r="O731" s="26" t="str">
        <f t="shared" si="79"/>
        <v>V</v>
      </c>
    </row>
    <row r="732" spans="1:15">
      <c r="A732" s="672"/>
      <c r="B732" s="577"/>
      <c r="C732" s="663"/>
      <c r="D732" s="43"/>
      <c r="E732" s="44"/>
      <c r="F732" s="228"/>
      <c r="G732" s="43"/>
      <c r="H732" s="43"/>
      <c r="I732" s="43"/>
      <c r="J732" s="43"/>
      <c r="K732" s="577"/>
      <c r="L732" s="577"/>
      <c r="M732" s="669"/>
      <c r="O732" s="26" t="str">
        <f t="shared" si="79"/>
        <v>V</v>
      </c>
    </row>
    <row r="733" spans="1:15">
      <c r="A733" s="672"/>
      <c r="B733" s="577"/>
      <c r="C733" s="663"/>
      <c r="D733" s="43"/>
      <c r="E733" s="44"/>
      <c r="F733" s="26"/>
      <c r="G733" s="43"/>
      <c r="H733" s="43"/>
      <c r="I733" s="43"/>
      <c r="J733" s="43"/>
      <c r="K733" s="577"/>
      <c r="L733" s="577"/>
      <c r="M733" s="669"/>
      <c r="O733" s="26" t="str">
        <f t="shared" si="79"/>
        <v>V</v>
      </c>
    </row>
    <row r="734" spans="1:15">
      <c r="A734" s="672"/>
      <c r="B734" s="577"/>
      <c r="C734" s="663"/>
      <c r="D734" s="43"/>
      <c r="E734" s="44"/>
      <c r="F734" s="228"/>
      <c r="G734" s="43"/>
      <c r="H734" s="43"/>
      <c r="I734" s="43"/>
      <c r="J734" s="43"/>
      <c r="K734" s="577"/>
      <c r="L734" s="577"/>
      <c r="M734" s="669"/>
      <c r="O734" s="26" t="str">
        <f t="shared" si="79"/>
        <v>V</v>
      </c>
    </row>
    <row r="735" spans="1:15">
      <c r="A735" s="672"/>
      <c r="B735" s="577"/>
      <c r="C735" s="663"/>
      <c r="D735" s="43"/>
      <c r="E735" s="44"/>
      <c r="F735" s="228"/>
      <c r="G735" s="43"/>
      <c r="H735" s="43"/>
      <c r="I735" s="43"/>
      <c r="J735" s="43"/>
      <c r="K735" s="577"/>
      <c r="L735" s="577"/>
      <c r="M735" s="669"/>
      <c r="O735" s="26" t="str">
        <f t="shared" si="79"/>
        <v>V</v>
      </c>
    </row>
    <row r="736" spans="1:15">
      <c r="A736" s="672"/>
      <c r="B736" s="577"/>
      <c r="C736" s="663"/>
      <c r="D736" s="43"/>
      <c r="E736" s="44"/>
      <c r="F736" s="34"/>
      <c r="G736" s="43"/>
      <c r="H736" s="43"/>
      <c r="I736" s="43"/>
      <c r="J736" s="43"/>
      <c r="K736" s="577"/>
      <c r="L736" s="577"/>
      <c r="M736" s="669"/>
      <c r="O736" s="26" t="str">
        <f t="shared" si="79"/>
        <v>V</v>
      </c>
    </row>
    <row r="737" spans="1:15">
      <c r="A737" s="672"/>
      <c r="B737" s="577"/>
      <c r="C737" s="663"/>
      <c r="D737" s="43"/>
      <c r="E737" s="44"/>
      <c r="F737" s="228"/>
      <c r="G737" s="43"/>
      <c r="H737" s="43"/>
      <c r="I737" s="43"/>
      <c r="J737" s="43"/>
      <c r="K737" s="577"/>
      <c r="L737" s="577"/>
      <c r="M737" s="669"/>
      <c r="O737" s="26" t="str">
        <f t="shared" ref="O737:O785" si="80">IF(M737&lt;91,"V","")</f>
        <v>V</v>
      </c>
    </row>
    <row r="738" spans="1:15">
      <c r="A738" s="672"/>
      <c r="B738" s="577"/>
      <c r="C738" s="663"/>
      <c r="D738" s="43"/>
      <c r="E738" s="44"/>
      <c r="F738" s="228"/>
      <c r="G738" s="43"/>
      <c r="H738" s="43"/>
      <c r="I738" s="43"/>
      <c r="J738" s="43"/>
      <c r="K738" s="577"/>
      <c r="L738" s="577"/>
      <c r="M738" s="669"/>
      <c r="O738" s="26" t="str">
        <f t="shared" si="80"/>
        <v>V</v>
      </c>
    </row>
    <row r="739" spans="1:15">
      <c r="A739" s="672"/>
      <c r="B739" s="577"/>
      <c r="C739" s="663"/>
      <c r="D739" s="43"/>
      <c r="E739" s="44"/>
      <c r="F739" s="26"/>
      <c r="G739" s="43"/>
      <c r="H739" s="43"/>
      <c r="I739" s="43"/>
      <c r="J739" s="43"/>
      <c r="K739" s="577"/>
      <c r="L739" s="577"/>
      <c r="M739" s="669"/>
      <c r="O739" s="26" t="str">
        <f t="shared" si="80"/>
        <v>V</v>
      </c>
    </row>
    <row r="740" spans="1:15">
      <c r="A740" s="672"/>
      <c r="B740" s="577"/>
      <c r="C740" s="663"/>
      <c r="D740" s="43"/>
      <c r="E740" s="44"/>
      <c r="F740" s="34"/>
      <c r="G740" s="43"/>
      <c r="H740" s="43"/>
      <c r="I740" s="43"/>
      <c r="J740" s="43"/>
      <c r="K740" s="577"/>
      <c r="L740" s="577"/>
      <c r="M740" s="669"/>
      <c r="O740" s="26" t="str">
        <f t="shared" si="80"/>
        <v>V</v>
      </c>
    </row>
    <row r="741" spans="1:15">
      <c r="A741" s="672"/>
      <c r="B741" s="577"/>
      <c r="C741" s="663"/>
      <c r="D741" s="43"/>
      <c r="E741" s="44"/>
      <c r="F741" s="228"/>
      <c r="G741" s="43"/>
      <c r="H741" s="43"/>
      <c r="I741" s="43"/>
      <c r="J741" s="43"/>
      <c r="K741" s="577"/>
      <c r="L741" s="577"/>
      <c r="M741" s="669"/>
      <c r="O741" s="26" t="str">
        <f t="shared" si="80"/>
        <v>V</v>
      </c>
    </row>
    <row r="742" spans="1:15">
      <c r="A742" s="672"/>
      <c r="B742" s="577"/>
      <c r="C742" s="663"/>
      <c r="D742" s="43"/>
      <c r="E742" s="44"/>
      <c r="F742" s="26"/>
      <c r="G742" s="43"/>
      <c r="H742" s="43"/>
      <c r="I742" s="43"/>
      <c r="J742" s="43"/>
      <c r="K742" s="577"/>
      <c r="L742" s="577"/>
      <c r="M742" s="669"/>
      <c r="O742" s="26" t="str">
        <f t="shared" si="80"/>
        <v>V</v>
      </c>
    </row>
    <row r="743" spans="1:15">
      <c r="A743" s="672"/>
      <c r="B743" s="577"/>
      <c r="C743" s="663"/>
      <c r="D743" s="43"/>
      <c r="E743" s="44"/>
      <c r="F743" s="34"/>
      <c r="G743" s="43"/>
      <c r="H743" s="43"/>
      <c r="I743" s="43"/>
      <c r="J743" s="43"/>
      <c r="K743" s="577"/>
      <c r="L743" s="577"/>
      <c r="M743" s="669"/>
      <c r="O743" s="26" t="str">
        <f t="shared" si="80"/>
        <v>V</v>
      </c>
    </row>
    <row r="744" spans="1:15">
      <c r="A744" s="672"/>
      <c r="B744" s="577"/>
      <c r="C744" s="663"/>
      <c r="D744" s="43"/>
      <c r="E744" s="44"/>
      <c r="F744" s="29"/>
      <c r="G744" s="43"/>
      <c r="H744" s="43"/>
      <c r="I744" s="43"/>
      <c r="J744" s="43"/>
      <c r="K744" s="577"/>
      <c r="L744" s="577"/>
      <c r="M744" s="669"/>
      <c r="O744" s="26" t="str">
        <f t="shared" si="80"/>
        <v>V</v>
      </c>
    </row>
    <row r="745" spans="1:15">
      <c r="A745" s="672"/>
      <c r="B745" s="577"/>
      <c r="C745" s="663"/>
      <c r="D745" s="43"/>
      <c r="E745" s="44"/>
      <c r="F745" s="29"/>
      <c r="G745" s="43"/>
      <c r="H745" s="43"/>
      <c r="I745" s="43"/>
      <c r="J745" s="43"/>
      <c r="K745" s="577"/>
      <c r="L745" s="577"/>
      <c r="M745" s="669"/>
      <c r="O745" s="26" t="str">
        <f t="shared" si="80"/>
        <v>V</v>
      </c>
    </row>
    <row r="746" spans="1:15">
      <c r="A746" s="672"/>
      <c r="B746" s="577"/>
      <c r="C746" s="663"/>
      <c r="D746" s="43"/>
      <c r="E746" s="44"/>
      <c r="F746" s="29"/>
      <c r="G746" s="43"/>
      <c r="H746" s="43"/>
      <c r="I746" s="43"/>
      <c r="J746" s="43"/>
      <c r="K746" s="577"/>
      <c r="L746" s="577"/>
      <c r="M746" s="669"/>
      <c r="O746" s="26" t="str">
        <f t="shared" si="80"/>
        <v>V</v>
      </c>
    </row>
    <row r="747" spans="1:15">
      <c r="A747" s="672"/>
      <c r="B747" s="577"/>
      <c r="C747" s="663"/>
      <c r="D747" s="43"/>
      <c r="E747" s="44"/>
      <c r="F747" s="29"/>
      <c r="G747" s="43"/>
      <c r="H747" s="43"/>
      <c r="I747" s="43"/>
      <c r="J747" s="43"/>
      <c r="K747" s="577"/>
      <c r="L747" s="577"/>
      <c r="M747" s="669"/>
      <c r="O747" s="26" t="str">
        <f t="shared" si="80"/>
        <v>V</v>
      </c>
    </row>
    <row r="748" spans="1:15">
      <c r="A748" s="672"/>
      <c r="B748" s="577"/>
      <c r="C748" s="663"/>
      <c r="D748" s="43"/>
      <c r="E748" s="44"/>
      <c r="F748" s="29"/>
      <c r="G748" s="43"/>
      <c r="H748" s="43"/>
      <c r="I748" s="43"/>
      <c r="J748" s="43"/>
      <c r="K748" s="577"/>
      <c r="L748" s="577"/>
      <c r="M748" s="669"/>
      <c r="O748" s="26" t="str">
        <f t="shared" si="80"/>
        <v>V</v>
      </c>
    </row>
    <row r="749" spans="1:15">
      <c r="A749" s="672"/>
      <c r="B749" s="577"/>
      <c r="C749" s="663"/>
      <c r="D749" s="43"/>
      <c r="E749" s="44"/>
      <c r="F749" s="29"/>
      <c r="G749" s="43"/>
      <c r="H749" s="43"/>
      <c r="I749" s="43"/>
      <c r="J749" s="43"/>
      <c r="K749" s="577"/>
      <c r="L749" s="577"/>
      <c r="M749" s="669"/>
      <c r="O749" s="26" t="str">
        <f t="shared" si="80"/>
        <v>V</v>
      </c>
    </row>
    <row r="750" spans="1:15">
      <c r="A750" s="672"/>
      <c r="B750" s="577"/>
      <c r="C750" s="663"/>
      <c r="D750" s="43"/>
      <c r="E750" s="44"/>
      <c r="F750" s="29"/>
      <c r="G750" s="43"/>
      <c r="H750" s="43"/>
      <c r="I750" s="43"/>
      <c r="J750" s="43"/>
      <c r="K750" s="577"/>
      <c r="L750" s="577"/>
      <c r="M750" s="669"/>
      <c r="O750" s="26" t="str">
        <f t="shared" si="80"/>
        <v>V</v>
      </c>
    </row>
    <row r="751" spans="1:15">
      <c r="A751" s="672"/>
      <c r="B751" s="577"/>
      <c r="C751" s="663"/>
      <c r="D751" s="43"/>
      <c r="E751" s="44"/>
      <c r="F751" s="29"/>
      <c r="G751" s="43"/>
      <c r="H751" s="43"/>
      <c r="I751" s="43"/>
      <c r="J751" s="43"/>
      <c r="K751" s="577"/>
      <c r="L751" s="577"/>
      <c r="M751" s="669"/>
      <c r="O751" s="26" t="str">
        <f t="shared" si="80"/>
        <v>V</v>
      </c>
    </row>
    <row r="752" spans="1:15">
      <c r="A752" s="672"/>
      <c r="B752" s="577"/>
      <c r="C752" s="663"/>
      <c r="D752" s="43"/>
      <c r="E752" s="44"/>
      <c r="F752" s="29"/>
      <c r="G752" s="43"/>
      <c r="H752" s="43"/>
      <c r="I752" s="43"/>
      <c r="J752" s="43"/>
      <c r="K752" s="577"/>
      <c r="L752" s="577"/>
      <c r="M752" s="669"/>
      <c r="O752" s="26" t="str">
        <f t="shared" si="80"/>
        <v>V</v>
      </c>
    </row>
    <row r="753" spans="1:15">
      <c r="A753" s="672"/>
      <c r="B753" s="577"/>
      <c r="C753" s="663"/>
      <c r="D753" s="43"/>
      <c r="E753" s="44"/>
      <c r="F753" s="29"/>
      <c r="G753" s="43"/>
      <c r="H753" s="43"/>
      <c r="I753" s="43"/>
      <c r="J753" s="43"/>
      <c r="K753" s="577"/>
      <c r="L753" s="577"/>
      <c r="M753" s="669"/>
      <c r="O753" s="26" t="str">
        <f t="shared" si="80"/>
        <v>V</v>
      </c>
    </row>
    <row r="754" spans="1:15">
      <c r="A754" s="672"/>
      <c r="B754" s="577"/>
      <c r="C754" s="663"/>
      <c r="D754" s="43"/>
      <c r="E754" s="44"/>
      <c r="F754" s="29"/>
      <c r="G754" s="43"/>
      <c r="H754" s="43"/>
      <c r="I754" s="43"/>
      <c r="J754" s="43"/>
      <c r="K754" s="577"/>
      <c r="L754" s="577"/>
      <c r="M754" s="669"/>
      <c r="O754" s="26" t="str">
        <f t="shared" si="80"/>
        <v>V</v>
      </c>
    </row>
    <row r="755" spans="1:15">
      <c r="A755" s="672"/>
      <c r="B755" s="577"/>
      <c r="C755" s="663"/>
      <c r="D755" s="43"/>
      <c r="E755" s="44"/>
      <c r="F755" s="29"/>
      <c r="G755" s="43"/>
      <c r="H755" s="43"/>
      <c r="I755" s="43"/>
      <c r="J755" s="43"/>
      <c r="K755" s="577"/>
      <c r="L755" s="577"/>
      <c r="M755" s="669"/>
      <c r="O755" s="26" t="str">
        <f t="shared" si="80"/>
        <v>V</v>
      </c>
    </row>
    <row r="756" spans="1:15">
      <c r="A756" s="672"/>
      <c r="B756" s="577"/>
      <c r="C756" s="663"/>
      <c r="D756" s="43"/>
      <c r="E756" s="44"/>
      <c r="F756" s="29"/>
      <c r="G756" s="43"/>
      <c r="H756" s="43"/>
      <c r="I756" s="43"/>
      <c r="J756" s="43"/>
      <c r="K756" s="577"/>
      <c r="L756" s="577"/>
      <c r="M756" s="669"/>
      <c r="O756" s="26" t="str">
        <f t="shared" si="80"/>
        <v>V</v>
      </c>
    </row>
    <row r="757" spans="1:15">
      <c r="A757" s="672"/>
      <c r="B757" s="577"/>
      <c r="C757" s="663"/>
      <c r="D757" s="43"/>
      <c r="E757" s="44"/>
      <c r="F757" s="29"/>
      <c r="G757" s="43"/>
      <c r="H757" s="43"/>
      <c r="I757" s="43"/>
      <c r="J757" s="43"/>
      <c r="K757" s="577"/>
      <c r="L757" s="577"/>
      <c r="M757" s="669"/>
      <c r="O757" s="26" t="str">
        <f t="shared" si="80"/>
        <v>V</v>
      </c>
    </row>
    <row r="758" spans="1:15">
      <c r="A758" s="672"/>
      <c r="B758" s="577"/>
      <c r="C758" s="663"/>
      <c r="D758" s="43"/>
      <c r="E758" s="44"/>
      <c r="F758" s="29"/>
      <c r="G758" s="43"/>
      <c r="H758" s="43"/>
      <c r="I758" s="43"/>
      <c r="J758" s="43"/>
      <c r="K758" s="577"/>
      <c r="L758" s="577"/>
      <c r="M758" s="669"/>
      <c r="O758" s="26" t="str">
        <f t="shared" si="80"/>
        <v>V</v>
      </c>
    </row>
    <row r="759" spans="1:15">
      <c r="A759" s="672"/>
      <c r="B759" s="577"/>
      <c r="C759" s="663"/>
      <c r="D759" s="43"/>
      <c r="E759" s="44"/>
      <c r="F759" s="29"/>
      <c r="G759" s="43"/>
      <c r="H759" s="43"/>
      <c r="I759" s="43"/>
      <c r="J759" s="43"/>
      <c r="K759" s="577"/>
      <c r="L759" s="577"/>
      <c r="M759" s="669"/>
      <c r="O759" s="26" t="str">
        <f t="shared" si="80"/>
        <v>V</v>
      </c>
    </row>
    <row r="760" spans="1:15">
      <c r="A760" s="672"/>
      <c r="B760" s="577"/>
      <c r="C760" s="663"/>
      <c r="D760" s="43"/>
      <c r="E760" s="44"/>
      <c r="F760" s="29"/>
      <c r="G760" s="43"/>
      <c r="H760" s="43"/>
      <c r="I760" s="43"/>
      <c r="J760" s="43"/>
      <c r="K760" s="577"/>
      <c r="L760" s="577"/>
      <c r="M760" s="669"/>
      <c r="O760" s="26" t="str">
        <f t="shared" si="80"/>
        <v>V</v>
      </c>
    </row>
    <row r="761" spans="1:15">
      <c r="A761" s="672"/>
      <c r="B761" s="577"/>
      <c r="C761" s="663"/>
      <c r="D761" s="43"/>
      <c r="E761" s="44"/>
      <c r="F761" s="29"/>
      <c r="G761" s="43"/>
      <c r="H761" s="43"/>
      <c r="I761" s="43"/>
      <c r="J761" s="43"/>
      <c r="K761" s="577"/>
      <c r="L761" s="577"/>
      <c r="M761" s="669"/>
      <c r="O761" s="26" t="str">
        <f t="shared" si="80"/>
        <v>V</v>
      </c>
    </row>
    <row r="762" spans="1:15">
      <c r="A762" s="672"/>
      <c r="B762" s="577"/>
      <c r="C762" s="663"/>
      <c r="D762" s="43"/>
      <c r="E762" s="44"/>
      <c r="F762" s="29"/>
      <c r="G762" s="43"/>
      <c r="H762" s="43"/>
      <c r="I762" s="43"/>
      <c r="J762" s="43"/>
      <c r="K762" s="577"/>
      <c r="L762" s="577"/>
      <c r="M762" s="669"/>
      <c r="O762" s="26" t="str">
        <f t="shared" si="80"/>
        <v>V</v>
      </c>
    </row>
    <row r="763" spans="1:15">
      <c r="A763" s="672"/>
      <c r="B763" s="577"/>
      <c r="C763" s="663"/>
      <c r="D763" s="43"/>
      <c r="E763" s="44"/>
      <c r="F763" s="29"/>
      <c r="G763" s="43"/>
      <c r="H763" s="43"/>
      <c r="I763" s="43"/>
      <c r="J763" s="43"/>
      <c r="K763" s="577"/>
      <c r="L763" s="577"/>
      <c r="M763" s="669"/>
      <c r="O763" s="26" t="str">
        <f t="shared" si="80"/>
        <v>V</v>
      </c>
    </row>
    <row r="764" spans="1:15">
      <c r="A764" s="672"/>
      <c r="B764" s="577"/>
      <c r="C764" s="663"/>
      <c r="D764" s="43"/>
      <c r="E764" s="44"/>
      <c r="F764" s="29"/>
      <c r="G764" s="43"/>
      <c r="H764" s="43"/>
      <c r="I764" s="43"/>
      <c r="J764" s="43"/>
      <c r="K764" s="577"/>
      <c r="L764" s="577"/>
      <c r="M764" s="669"/>
      <c r="O764" s="26" t="str">
        <f t="shared" si="80"/>
        <v>V</v>
      </c>
    </row>
    <row r="765" spans="1:15">
      <c r="A765" s="672"/>
      <c r="B765" s="577"/>
      <c r="C765" s="663"/>
      <c r="D765" s="43"/>
      <c r="E765" s="44"/>
      <c r="F765" s="29"/>
      <c r="G765" s="43"/>
      <c r="H765" s="43"/>
      <c r="I765" s="43"/>
      <c r="J765" s="43"/>
      <c r="K765" s="577"/>
      <c r="L765" s="577"/>
      <c r="M765" s="669"/>
      <c r="O765" s="26" t="str">
        <f t="shared" si="80"/>
        <v>V</v>
      </c>
    </row>
    <row r="766" spans="1:15">
      <c r="A766" s="672"/>
      <c r="B766" s="577"/>
      <c r="C766" s="663"/>
      <c r="D766" s="43"/>
      <c r="E766" s="44"/>
      <c r="F766" s="29"/>
      <c r="G766" s="43"/>
      <c r="H766" s="43"/>
      <c r="I766" s="43"/>
      <c r="J766" s="43"/>
      <c r="K766" s="577"/>
      <c r="L766" s="577"/>
      <c r="M766" s="669"/>
      <c r="O766" s="26" t="str">
        <f t="shared" si="80"/>
        <v>V</v>
      </c>
    </row>
    <row r="767" spans="1:15">
      <c r="A767" s="672"/>
      <c r="B767" s="577"/>
      <c r="C767" s="663"/>
      <c r="D767" s="43"/>
      <c r="E767" s="44"/>
      <c r="F767" s="29"/>
      <c r="G767" s="43"/>
      <c r="H767" s="43"/>
      <c r="I767" s="43"/>
      <c r="J767" s="43"/>
      <c r="K767" s="577"/>
      <c r="L767" s="577"/>
      <c r="M767" s="669"/>
      <c r="O767" s="26" t="str">
        <f t="shared" si="80"/>
        <v>V</v>
      </c>
    </row>
    <row r="768" spans="1:15">
      <c r="A768" s="672"/>
      <c r="B768" s="577"/>
      <c r="C768" s="663"/>
      <c r="D768" s="43"/>
      <c r="E768" s="44"/>
      <c r="F768" s="29"/>
      <c r="G768" s="43"/>
      <c r="H768" s="43"/>
      <c r="I768" s="43"/>
      <c r="J768" s="43"/>
      <c r="K768" s="577"/>
      <c r="L768" s="577"/>
      <c r="M768" s="669"/>
      <c r="O768" s="26" t="str">
        <f t="shared" si="80"/>
        <v>V</v>
      </c>
    </row>
    <row r="769" spans="1:15">
      <c r="A769" s="672"/>
      <c r="B769" s="577"/>
      <c r="C769" s="663"/>
      <c r="D769" s="43"/>
      <c r="E769" s="44"/>
      <c r="F769" s="29"/>
      <c r="G769" s="43"/>
      <c r="H769" s="43"/>
      <c r="I769" s="43"/>
      <c r="J769" s="43"/>
      <c r="K769" s="577"/>
      <c r="L769" s="577"/>
      <c r="M769" s="669"/>
      <c r="O769" s="26" t="str">
        <f t="shared" si="80"/>
        <v>V</v>
      </c>
    </row>
    <row r="770" spans="1:15">
      <c r="A770" s="672"/>
      <c r="B770" s="577"/>
      <c r="C770" s="663"/>
      <c r="D770" s="43"/>
      <c r="E770" s="44"/>
      <c r="F770" s="29"/>
      <c r="G770" s="43"/>
      <c r="H770" s="43"/>
      <c r="I770" s="43"/>
      <c r="J770" s="43"/>
      <c r="K770" s="577"/>
      <c r="L770" s="577"/>
      <c r="M770" s="669"/>
      <c r="O770" s="26" t="str">
        <f t="shared" si="80"/>
        <v>V</v>
      </c>
    </row>
    <row r="771" spans="1:15">
      <c r="A771" s="672"/>
      <c r="B771" s="577"/>
      <c r="C771" s="663"/>
      <c r="D771" s="43"/>
      <c r="E771" s="44"/>
      <c r="F771" s="29"/>
      <c r="G771" s="43"/>
      <c r="H771" s="43"/>
      <c r="I771" s="43"/>
      <c r="J771" s="43"/>
      <c r="K771" s="577"/>
      <c r="L771" s="577"/>
      <c r="M771" s="669"/>
      <c r="O771" s="26" t="str">
        <f t="shared" si="80"/>
        <v>V</v>
      </c>
    </row>
    <row r="772" spans="1:15">
      <c r="A772" s="672"/>
      <c r="B772" s="577"/>
      <c r="C772" s="663"/>
      <c r="D772" s="43"/>
      <c r="E772" s="44"/>
      <c r="F772" s="29"/>
      <c r="G772" s="43"/>
      <c r="H772" s="43"/>
      <c r="I772" s="43"/>
      <c r="J772" s="43"/>
      <c r="K772" s="577"/>
      <c r="L772" s="577"/>
      <c r="M772" s="669"/>
      <c r="O772" s="26" t="str">
        <f t="shared" si="80"/>
        <v>V</v>
      </c>
    </row>
    <row r="773" spans="1:15">
      <c r="A773" s="672"/>
      <c r="B773" s="577"/>
      <c r="C773" s="663"/>
      <c r="D773" s="43"/>
      <c r="E773" s="44"/>
      <c r="F773" s="29"/>
      <c r="G773" s="43"/>
      <c r="H773" s="43"/>
      <c r="I773" s="43"/>
      <c r="J773" s="43"/>
      <c r="K773" s="577"/>
      <c r="L773" s="577"/>
      <c r="M773" s="669"/>
      <c r="O773" s="26" t="str">
        <f t="shared" si="80"/>
        <v>V</v>
      </c>
    </row>
    <row r="774" spans="1:15">
      <c r="A774" s="672"/>
      <c r="B774" s="577"/>
      <c r="C774" s="663"/>
      <c r="D774" s="43"/>
      <c r="E774" s="44"/>
      <c r="F774" s="29"/>
      <c r="G774" s="43"/>
      <c r="H774" s="43"/>
      <c r="I774" s="43"/>
      <c r="J774" s="43"/>
      <c r="K774" s="577"/>
      <c r="L774" s="577"/>
      <c r="M774" s="669"/>
      <c r="O774" s="26" t="str">
        <f t="shared" si="80"/>
        <v>V</v>
      </c>
    </row>
    <row r="775" spans="1:15">
      <c r="A775" s="672"/>
      <c r="B775" s="577"/>
      <c r="C775" s="663"/>
      <c r="D775" s="43"/>
      <c r="E775" s="44"/>
      <c r="F775" s="29"/>
      <c r="G775" s="43"/>
      <c r="H775" s="43"/>
      <c r="I775" s="43"/>
      <c r="J775" s="43"/>
      <c r="K775" s="577"/>
      <c r="L775" s="577"/>
      <c r="M775" s="669"/>
      <c r="O775" s="26" t="str">
        <f t="shared" si="80"/>
        <v>V</v>
      </c>
    </row>
    <row r="776" spans="1:15">
      <c r="A776" s="672"/>
      <c r="B776" s="577"/>
      <c r="C776" s="663"/>
      <c r="D776" s="43"/>
      <c r="E776" s="44"/>
      <c r="F776" s="29"/>
      <c r="G776" s="43"/>
      <c r="H776" s="43"/>
      <c r="I776" s="43"/>
      <c r="J776" s="43"/>
      <c r="K776" s="577"/>
      <c r="L776" s="577"/>
      <c r="M776" s="669"/>
      <c r="O776" s="26" t="str">
        <f t="shared" si="80"/>
        <v>V</v>
      </c>
    </row>
    <row r="777" spans="1:15">
      <c r="A777" s="672"/>
      <c r="B777" s="577"/>
      <c r="C777" s="663"/>
      <c r="D777" s="43"/>
      <c r="E777" s="44"/>
      <c r="F777" s="29"/>
      <c r="G777" s="43"/>
      <c r="H777" s="43"/>
      <c r="I777" s="43"/>
      <c r="J777" s="43"/>
      <c r="K777" s="577"/>
      <c r="L777" s="577"/>
      <c r="M777" s="669"/>
      <c r="O777" s="26" t="str">
        <f t="shared" si="80"/>
        <v>V</v>
      </c>
    </row>
    <row r="778" spans="1:15">
      <c r="A778" s="672"/>
      <c r="B778" s="577"/>
      <c r="C778" s="663"/>
      <c r="D778" s="43"/>
      <c r="E778" s="44"/>
      <c r="F778" s="29"/>
      <c r="G778" s="43"/>
      <c r="H778" s="43"/>
      <c r="I778" s="43"/>
      <c r="J778" s="43"/>
      <c r="K778" s="577"/>
      <c r="L778" s="577"/>
      <c r="M778" s="669"/>
      <c r="O778" s="26" t="str">
        <f t="shared" si="80"/>
        <v>V</v>
      </c>
    </row>
    <row r="779" spans="1:15">
      <c r="A779" s="672"/>
      <c r="B779" s="577"/>
      <c r="C779" s="663"/>
      <c r="D779" s="43"/>
      <c r="E779" s="44"/>
      <c r="F779" s="29"/>
      <c r="G779" s="43"/>
      <c r="H779" s="43"/>
      <c r="I779" s="43"/>
      <c r="J779" s="43"/>
      <c r="K779" s="577"/>
      <c r="L779" s="577"/>
      <c r="M779" s="669"/>
      <c r="O779" s="26" t="str">
        <f t="shared" si="80"/>
        <v>V</v>
      </c>
    </row>
    <row r="780" spans="1:15">
      <c r="A780" s="672"/>
      <c r="B780" s="577"/>
      <c r="C780" s="663"/>
      <c r="D780" s="43"/>
      <c r="E780" s="44"/>
      <c r="F780" s="29"/>
      <c r="G780" s="43"/>
      <c r="H780" s="43"/>
      <c r="I780" s="43"/>
      <c r="J780" s="43"/>
      <c r="K780" s="577"/>
      <c r="L780" s="577"/>
      <c r="M780" s="669"/>
      <c r="O780" s="26" t="str">
        <f t="shared" si="80"/>
        <v>V</v>
      </c>
    </row>
    <row r="781" spans="1:15">
      <c r="A781" s="672"/>
      <c r="B781" s="577"/>
      <c r="C781" s="663"/>
      <c r="D781" s="43"/>
      <c r="E781" s="44"/>
      <c r="F781" s="29"/>
      <c r="G781" s="43"/>
      <c r="H781" s="43"/>
      <c r="I781" s="43"/>
      <c r="J781" s="43"/>
      <c r="K781" s="577"/>
      <c r="L781" s="577"/>
      <c r="M781" s="669"/>
      <c r="O781" s="26" t="str">
        <f t="shared" si="80"/>
        <v>V</v>
      </c>
    </row>
    <row r="782" spans="1:15">
      <c r="A782" s="672"/>
      <c r="B782" s="577"/>
      <c r="C782" s="663"/>
      <c r="D782" s="43"/>
      <c r="E782" s="44"/>
      <c r="F782" s="29"/>
      <c r="G782" s="43"/>
      <c r="H782" s="43"/>
      <c r="I782" s="43"/>
      <c r="J782" s="43"/>
      <c r="K782" s="577"/>
      <c r="L782" s="577"/>
      <c r="M782" s="669"/>
      <c r="O782" s="26" t="str">
        <f t="shared" si="80"/>
        <v>V</v>
      </c>
    </row>
    <row r="783" spans="1:15">
      <c r="A783" s="672"/>
      <c r="B783" s="577"/>
      <c r="C783" s="663"/>
      <c r="D783" s="43"/>
      <c r="E783" s="44"/>
      <c r="F783" s="29"/>
      <c r="G783" s="43"/>
      <c r="H783" s="43"/>
      <c r="I783" s="43"/>
      <c r="J783" s="43"/>
      <c r="K783" s="577"/>
      <c r="L783" s="577"/>
      <c r="M783" s="669"/>
      <c r="O783" s="26" t="str">
        <f t="shared" si="80"/>
        <v>V</v>
      </c>
    </row>
    <row r="784" spans="1:15">
      <c r="A784" s="672"/>
      <c r="B784" s="577"/>
      <c r="C784" s="663"/>
      <c r="D784" s="43"/>
      <c r="E784" s="44"/>
      <c r="F784" s="29"/>
      <c r="G784" s="43"/>
      <c r="H784" s="43"/>
      <c r="I784" s="43"/>
      <c r="J784" s="43"/>
      <c r="K784" s="577"/>
      <c r="L784" s="577"/>
      <c r="M784" s="669"/>
      <c r="O784" s="26" t="str">
        <f t="shared" si="80"/>
        <v>V</v>
      </c>
    </row>
    <row r="785" spans="1:15">
      <c r="A785" s="672"/>
      <c r="B785" s="577"/>
      <c r="C785" s="663"/>
      <c r="D785" s="43"/>
      <c r="E785" s="44"/>
      <c r="F785" s="29"/>
      <c r="G785" s="43"/>
      <c r="H785" s="43"/>
      <c r="I785" s="43"/>
      <c r="J785" s="43"/>
      <c r="K785" s="577"/>
      <c r="L785" s="577"/>
      <c r="M785" s="669"/>
      <c r="O785" s="26" t="str">
        <f t="shared" si="80"/>
        <v>V</v>
      </c>
    </row>
    <row r="786" spans="1:15">
      <c r="A786" s="672"/>
      <c r="B786" s="577"/>
      <c r="C786" s="663"/>
      <c r="D786" s="43"/>
      <c r="E786" s="44"/>
      <c r="F786" s="29"/>
      <c r="G786" s="43"/>
      <c r="H786" s="43"/>
      <c r="I786" s="43"/>
      <c r="J786" s="43"/>
      <c r="K786" s="577"/>
      <c r="L786" s="577"/>
      <c r="M786" s="669"/>
      <c r="O786" s="26" t="str">
        <f t="shared" ref="O786:O849" si="81">IF(M786&lt;91,"V","")</f>
        <v>V</v>
      </c>
    </row>
    <row r="787" spans="1:15">
      <c r="A787" s="672"/>
      <c r="B787" s="577"/>
      <c r="C787" s="663"/>
      <c r="D787" s="43"/>
      <c r="E787" s="44"/>
      <c r="F787" s="29"/>
      <c r="G787" s="43"/>
      <c r="H787" s="43"/>
      <c r="I787" s="43"/>
      <c r="J787" s="43"/>
      <c r="K787" s="577"/>
      <c r="L787" s="577"/>
      <c r="M787" s="669"/>
      <c r="O787" s="26" t="str">
        <f t="shared" si="81"/>
        <v>V</v>
      </c>
    </row>
    <row r="788" spans="1:15">
      <c r="A788" s="672"/>
      <c r="B788" s="577"/>
      <c r="C788" s="663"/>
      <c r="D788" s="43"/>
      <c r="E788" s="44"/>
      <c r="F788" s="29"/>
      <c r="G788" s="43"/>
      <c r="H788" s="43"/>
      <c r="I788" s="43"/>
      <c r="J788" s="43"/>
      <c r="K788" s="577"/>
      <c r="L788" s="577"/>
      <c r="M788" s="669"/>
      <c r="O788" s="26" t="str">
        <f t="shared" si="81"/>
        <v>V</v>
      </c>
    </row>
    <row r="789" spans="1:15">
      <c r="A789" s="672"/>
      <c r="B789" s="577"/>
      <c r="C789" s="663"/>
      <c r="D789" s="43"/>
      <c r="E789" s="44"/>
      <c r="F789" s="29"/>
      <c r="G789" s="43"/>
      <c r="H789" s="43"/>
      <c r="I789" s="43"/>
      <c r="J789" s="43"/>
      <c r="K789" s="577"/>
      <c r="L789" s="577"/>
      <c r="M789" s="669"/>
      <c r="O789" s="26" t="str">
        <f t="shared" si="81"/>
        <v>V</v>
      </c>
    </row>
    <row r="790" spans="1:15">
      <c r="A790" s="672"/>
      <c r="B790" s="577"/>
      <c r="C790" s="663"/>
      <c r="D790" s="43"/>
      <c r="E790" s="44"/>
      <c r="F790" s="29"/>
      <c r="G790" s="43"/>
      <c r="H790" s="43"/>
      <c r="I790" s="43"/>
      <c r="J790" s="43"/>
      <c r="K790" s="577"/>
      <c r="L790" s="577"/>
      <c r="M790" s="669"/>
      <c r="O790" s="26" t="str">
        <f t="shared" si="81"/>
        <v>V</v>
      </c>
    </row>
    <row r="791" spans="1:15">
      <c r="A791" s="672"/>
      <c r="B791" s="577"/>
      <c r="C791" s="663"/>
      <c r="D791" s="43"/>
      <c r="E791" s="44"/>
      <c r="F791" s="29"/>
      <c r="G791" s="43"/>
      <c r="H791" s="43"/>
      <c r="I791" s="43"/>
      <c r="J791" s="43"/>
      <c r="K791" s="577"/>
      <c r="L791" s="577"/>
      <c r="M791" s="669"/>
      <c r="O791" s="26" t="str">
        <f t="shared" si="81"/>
        <v>V</v>
      </c>
    </row>
    <row r="792" spans="1:15">
      <c r="A792" s="672"/>
      <c r="B792" s="577"/>
      <c r="C792" s="663"/>
      <c r="D792" s="43"/>
      <c r="E792" s="44"/>
      <c r="F792" s="29"/>
      <c r="G792" s="43"/>
      <c r="H792" s="43"/>
      <c r="I792" s="43"/>
      <c r="J792" s="43"/>
      <c r="K792" s="577"/>
      <c r="L792" s="577"/>
      <c r="M792" s="669"/>
      <c r="O792" s="26" t="str">
        <f t="shared" si="81"/>
        <v>V</v>
      </c>
    </row>
    <row r="793" spans="1:15">
      <c r="A793" s="672"/>
      <c r="B793" s="577"/>
      <c r="C793" s="663"/>
      <c r="D793" s="43"/>
      <c r="E793" s="44"/>
      <c r="F793" s="29"/>
      <c r="G793" s="43"/>
      <c r="H793" s="43"/>
      <c r="I793" s="43"/>
      <c r="J793" s="43"/>
      <c r="K793" s="577"/>
      <c r="L793" s="577"/>
      <c r="M793" s="669"/>
      <c r="O793" s="26" t="str">
        <f t="shared" si="81"/>
        <v>V</v>
      </c>
    </row>
    <row r="794" spans="1:15">
      <c r="A794" s="672"/>
      <c r="B794" s="577"/>
      <c r="C794" s="663"/>
      <c r="D794" s="43"/>
      <c r="E794" s="44"/>
      <c r="F794" s="29"/>
      <c r="G794" s="43"/>
      <c r="H794" s="43"/>
      <c r="I794" s="43"/>
      <c r="J794" s="43"/>
      <c r="K794" s="577"/>
      <c r="L794" s="577"/>
      <c r="M794" s="669"/>
      <c r="O794" s="26" t="str">
        <f t="shared" si="81"/>
        <v>V</v>
      </c>
    </row>
    <row r="795" spans="1:15">
      <c r="A795" s="672"/>
      <c r="B795" s="577"/>
      <c r="C795" s="663"/>
      <c r="D795" s="43"/>
      <c r="E795" s="44"/>
      <c r="F795" s="29"/>
      <c r="G795" s="43"/>
      <c r="H795" s="43"/>
      <c r="I795" s="43"/>
      <c r="J795" s="43"/>
      <c r="K795" s="577"/>
      <c r="L795" s="577"/>
      <c r="M795" s="669"/>
      <c r="O795" s="26" t="str">
        <f t="shared" si="81"/>
        <v>V</v>
      </c>
    </row>
    <row r="796" spans="1:15">
      <c r="A796" s="672"/>
      <c r="B796" s="577"/>
      <c r="C796" s="663"/>
      <c r="D796" s="43"/>
      <c r="E796" s="44"/>
      <c r="F796" s="29"/>
      <c r="G796" s="43"/>
      <c r="H796" s="43"/>
      <c r="I796" s="43"/>
      <c r="J796" s="43"/>
      <c r="K796" s="577"/>
      <c r="L796" s="577"/>
      <c r="M796" s="669"/>
      <c r="O796" s="26" t="str">
        <f t="shared" si="81"/>
        <v>V</v>
      </c>
    </row>
    <row r="797" spans="1:15">
      <c r="A797" s="672"/>
      <c r="B797" s="577"/>
      <c r="C797" s="663"/>
      <c r="D797" s="43"/>
      <c r="E797" s="44"/>
      <c r="F797" s="29"/>
      <c r="G797" s="43"/>
      <c r="H797" s="43"/>
      <c r="I797" s="43"/>
      <c r="J797" s="43"/>
      <c r="K797" s="577"/>
      <c r="L797" s="577"/>
      <c r="M797" s="669"/>
      <c r="O797" s="26" t="str">
        <f t="shared" si="81"/>
        <v>V</v>
      </c>
    </row>
    <row r="798" spans="1:15">
      <c r="A798" s="672"/>
      <c r="B798" s="577"/>
      <c r="C798" s="663"/>
      <c r="D798" s="43"/>
      <c r="E798" s="44"/>
      <c r="F798" s="29"/>
      <c r="G798" s="43"/>
      <c r="H798" s="43"/>
      <c r="I798" s="43"/>
      <c r="J798" s="43"/>
      <c r="K798" s="577"/>
      <c r="L798" s="577"/>
      <c r="M798" s="669"/>
      <c r="O798" s="26" t="str">
        <f t="shared" si="81"/>
        <v>V</v>
      </c>
    </row>
    <row r="799" spans="1:15">
      <c r="A799" s="672"/>
      <c r="B799" s="577"/>
      <c r="C799" s="663"/>
      <c r="D799" s="43"/>
      <c r="E799" s="44"/>
      <c r="F799" s="29"/>
      <c r="G799" s="43"/>
      <c r="H799" s="43"/>
      <c r="I799" s="43"/>
      <c r="J799" s="43"/>
      <c r="K799" s="577"/>
      <c r="L799" s="577"/>
      <c r="M799" s="669"/>
      <c r="O799" s="26" t="str">
        <f t="shared" si="81"/>
        <v>V</v>
      </c>
    </row>
    <row r="800" spans="1:15">
      <c r="A800" s="672"/>
      <c r="B800" s="577"/>
      <c r="C800" s="663"/>
      <c r="D800" s="43"/>
      <c r="E800" s="44"/>
      <c r="F800" s="29"/>
      <c r="G800" s="43"/>
      <c r="H800" s="43"/>
      <c r="I800" s="43"/>
      <c r="J800" s="43"/>
      <c r="K800" s="577"/>
      <c r="L800" s="577"/>
      <c r="M800" s="669"/>
      <c r="O800" s="26" t="str">
        <f t="shared" si="81"/>
        <v>V</v>
      </c>
    </row>
    <row r="801" spans="1:15">
      <c r="A801" s="672"/>
      <c r="B801" s="577"/>
      <c r="C801" s="663"/>
      <c r="D801" s="43"/>
      <c r="E801" s="44"/>
      <c r="F801" s="29"/>
      <c r="G801" s="43"/>
      <c r="H801" s="43"/>
      <c r="I801" s="43"/>
      <c r="J801" s="43"/>
      <c r="K801" s="577"/>
      <c r="L801" s="577"/>
      <c r="M801" s="669"/>
      <c r="O801" s="26" t="str">
        <f t="shared" si="81"/>
        <v>V</v>
      </c>
    </row>
    <row r="802" spans="1:15">
      <c r="A802" s="672"/>
      <c r="B802" s="577"/>
      <c r="C802" s="663"/>
      <c r="D802" s="43"/>
      <c r="E802" s="44"/>
      <c r="F802" s="29"/>
      <c r="G802" s="43"/>
      <c r="H802" s="43"/>
      <c r="I802" s="43"/>
      <c r="J802" s="43"/>
      <c r="K802" s="577"/>
      <c r="L802" s="577"/>
      <c r="M802" s="669"/>
      <c r="O802" s="26" t="str">
        <f t="shared" si="81"/>
        <v>V</v>
      </c>
    </row>
    <row r="803" spans="1:15">
      <c r="A803" s="672"/>
      <c r="B803" s="577"/>
      <c r="C803" s="663"/>
      <c r="D803" s="43"/>
      <c r="E803" s="44"/>
      <c r="F803" s="29"/>
      <c r="G803" s="43"/>
      <c r="H803" s="43"/>
      <c r="I803" s="43"/>
      <c r="J803" s="43"/>
      <c r="K803" s="577"/>
      <c r="L803" s="577"/>
      <c r="M803" s="669"/>
      <c r="O803" s="26" t="str">
        <f t="shared" si="81"/>
        <v>V</v>
      </c>
    </row>
    <row r="804" spans="1:15">
      <c r="A804" s="672"/>
      <c r="B804" s="577"/>
      <c r="C804" s="663"/>
      <c r="D804" s="43"/>
      <c r="E804" s="44"/>
      <c r="F804" s="29"/>
      <c r="G804" s="43"/>
      <c r="H804" s="43"/>
      <c r="I804" s="43"/>
      <c r="J804" s="43"/>
      <c r="K804" s="577"/>
      <c r="L804" s="577"/>
      <c r="M804" s="669"/>
      <c r="O804" s="26" t="str">
        <f t="shared" si="81"/>
        <v>V</v>
      </c>
    </row>
    <row r="805" spans="1:15">
      <c r="A805" s="672"/>
      <c r="B805" s="577"/>
      <c r="C805" s="663"/>
      <c r="D805" s="43"/>
      <c r="E805" s="44"/>
      <c r="F805" s="29"/>
      <c r="G805" s="43"/>
      <c r="H805" s="43"/>
      <c r="I805" s="43"/>
      <c r="J805" s="43"/>
      <c r="K805" s="577"/>
      <c r="L805" s="577"/>
      <c r="M805" s="669"/>
      <c r="O805" s="26" t="str">
        <f t="shared" si="81"/>
        <v>V</v>
      </c>
    </row>
    <row r="806" spans="1:15">
      <c r="A806" s="672"/>
      <c r="B806" s="577"/>
      <c r="C806" s="663"/>
      <c r="D806" s="43"/>
      <c r="E806" s="44"/>
      <c r="F806" s="29"/>
      <c r="G806" s="43"/>
      <c r="H806" s="43"/>
      <c r="I806" s="43"/>
      <c r="J806" s="43"/>
      <c r="K806" s="577"/>
      <c r="L806" s="577"/>
      <c r="M806" s="669"/>
      <c r="O806" s="26" t="str">
        <f t="shared" si="81"/>
        <v>V</v>
      </c>
    </row>
    <row r="807" spans="1:15">
      <c r="A807" s="672"/>
      <c r="B807" s="577"/>
      <c r="C807" s="663"/>
      <c r="D807" s="43"/>
      <c r="E807" s="44"/>
      <c r="F807" s="29"/>
      <c r="G807" s="43"/>
      <c r="H807" s="43"/>
      <c r="I807" s="43"/>
      <c r="J807" s="43"/>
      <c r="K807" s="577"/>
      <c r="L807" s="577"/>
      <c r="M807" s="669"/>
      <c r="O807" s="26" t="str">
        <f t="shared" si="81"/>
        <v>V</v>
      </c>
    </row>
    <row r="808" spans="1:15">
      <c r="A808" s="672"/>
      <c r="B808" s="577"/>
      <c r="C808" s="663"/>
      <c r="D808" s="43"/>
      <c r="E808" s="44"/>
      <c r="F808" s="29"/>
      <c r="G808" s="43"/>
      <c r="H808" s="43"/>
      <c r="I808" s="43"/>
      <c r="J808" s="43"/>
      <c r="K808" s="577"/>
      <c r="L808" s="577"/>
      <c r="M808" s="669"/>
      <c r="O808" s="26" t="str">
        <f t="shared" si="81"/>
        <v>V</v>
      </c>
    </row>
    <row r="809" spans="1:15">
      <c r="A809" s="672"/>
      <c r="B809" s="577"/>
      <c r="C809" s="663"/>
      <c r="D809" s="43"/>
      <c r="E809" s="44"/>
      <c r="F809" s="29"/>
      <c r="G809" s="43"/>
      <c r="H809" s="43"/>
      <c r="I809" s="43"/>
      <c r="J809" s="43"/>
      <c r="K809" s="577"/>
      <c r="L809" s="577"/>
      <c r="M809" s="669"/>
      <c r="O809" s="26" t="str">
        <f t="shared" si="81"/>
        <v>V</v>
      </c>
    </row>
    <row r="810" spans="1:15">
      <c r="A810" s="672"/>
      <c r="B810" s="577"/>
      <c r="C810" s="663"/>
      <c r="D810" s="43"/>
      <c r="E810" s="44"/>
      <c r="F810" s="29"/>
      <c r="G810" s="43"/>
      <c r="H810" s="43"/>
      <c r="I810" s="43"/>
      <c r="J810" s="43"/>
      <c r="K810" s="577"/>
      <c r="L810" s="577"/>
      <c r="M810" s="669"/>
      <c r="O810" s="26" t="str">
        <f t="shared" si="81"/>
        <v>V</v>
      </c>
    </row>
    <row r="811" spans="1:15">
      <c r="A811" s="672"/>
      <c r="B811" s="577"/>
      <c r="C811" s="663"/>
      <c r="D811" s="43"/>
      <c r="E811" s="44"/>
      <c r="F811" s="29"/>
      <c r="G811" s="43"/>
      <c r="H811" s="43"/>
      <c r="I811" s="43"/>
      <c r="J811" s="43"/>
      <c r="K811" s="577"/>
      <c r="L811" s="577"/>
      <c r="M811" s="669"/>
      <c r="O811" s="26" t="str">
        <f t="shared" si="81"/>
        <v>V</v>
      </c>
    </row>
    <row r="812" spans="1:15">
      <c r="A812" s="672"/>
      <c r="B812" s="577"/>
      <c r="C812" s="663"/>
      <c r="D812" s="43"/>
      <c r="E812" s="44"/>
      <c r="F812" s="29"/>
      <c r="G812" s="43"/>
      <c r="H812" s="43"/>
      <c r="I812" s="43"/>
      <c r="J812" s="43"/>
      <c r="K812" s="577"/>
      <c r="L812" s="577"/>
      <c r="M812" s="669"/>
      <c r="O812" s="26" t="str">
        <f t="shared" si="81"/>
        <v>V</v>
      </c>
    </row>
    <row r="813" spans="1:15">
      <c r="A813" s="672"/>
      <c r="B813" s="577"/>
      <c r="C813" s="663"/>
      <c r="D813" s="43"/>
      <c r="E813" s="44"/>
      <c r="F813" s="29"/>
      <c r="G813" s="43"/>
      <c r="H813" s="43"/>
      <c r="I813" s="43"/>
      <c r="J813" s="43"/>
      <c r="K813" s="577"/>
      <c r="L813" s="577"/>
      <c r="M813" s="669"/>
      <c r="O813" s="26" t="str">
        <f t="shared" si="81"/>
        <v>V</v>
      </c>
    </row>
    <row r="814" spans="1:15">
      <c r="A814" s="672"/>
      <c r="B814" s="577"/>
      <c r="C814" s="663"/>
      <c r="D814" s="43"/>
      <c r="E814" s="44"/>
      <c r="F814" s="29"/>
      <c r="G814" s="43"/>
      <c r="H814" s="43"/>
      <c r="I814" s="43"/>
      <c r="J814" s="43"/>
      <c r="K814" s="577"/>
      <c r="L814" s="577"/>
      <c r="M814" s="669"/>
      <c r="O814" s="26" t="str">
        <f t="shared" si="81"/>
        <v>V</v>
      </c>
    </row>
    <row r="815" spans="1:15">
      <c r="A815" s="672"/>
      <c r="B815" s="577"/>
      <c r="C815" s="663"/>
      <c r="D815" s="43"/>
      <c r="E815" s="44"/>
      <c r="F815" s="29"/>
      <c r="G815" s="43"/>
      <c r="H815" s="43"/>
      <c r="I815" s="43"/>
      <c r="J815" s="43"/>
      <c r="K815" s="577"/>
      <c r="L815" s="577"/>
      <c r="M815" s="669"/>
      <c r="O815" s="26" t="str">
        <f t="shared" si="81"/>
        <v>V</v>
      </c>
    </row>
    <row r="816" spans="1:15">
      <c r="A816" s="672"/>
      <c r="B816" s="577"/>
      <c r="C816" s="663"/>
      <c r="D816" s="43"/>
      <c r="E816" s="44"/>
      <c r="F816" s="29"/>
      <c r="G816" s="43"/>
      <c r="H816" s="43"/>
      <c r="I816" s="43"/>
      <c r="J816" s="43"/>
      <c r="K816" s="577"/>
      <c r="L816" s="577"/>
      <c r="M816" s="669"/>
      <c r="O816" s="26" t="str">
        <f t="shared" si="81"/>
        <v>V</v>
      </c>
    </row>
    <row r="817" spans="1:15">
      <c r="A817" s="672"/>
      <c r="B817" s="577"/>
      <c r="C817" s="663"/>
      <c r="D817" s="43"/>
      <c r="E817" s="44"/>
      <c r="F817" s="29"/>
      <c r="G817" s="43"/>
      <c r="H817" s="43"/>
      <c r="I817" s="43"/>
      <c r="J817" s="43"/>
      <c r="K817" s="577"/>
      <c r="L817" s="577"/>
      <c r="M817" s="669"/>
      <c r="O817" s="26" t="str">
        <f t="shared" si="81"/>
        <v>V</v>
      </c>
    </row>
    <row r="818" spans="1:15">
      <c r="A818" s="672"/>
      <c r="B818" s="577"/>
      <c r="C818" s="663"/>
      <c r="D818" s="43"/>
      <c r="E818" s="44"/>
      <c r="F818" s="29"/>
      <c r="G818" s="43"/>
      <c r="H818" s="43"/>
      <c r="I818" s="43"/>
      <c r="J818" s="43"/>
      <c r="K818" s="577"/>
      <c r="L818" s="577"/>
      <c r="M818" s="669"/>
      <c r="O818" s="26" t="str">
        <f t="shared" si="81"/>
        <v>V</v>
      </c>
    </row>
    <row r="819" spans="1:15">
      <c r="A819" s="672"/>
      <c r="B819" s="577"/>
      <c r="C819" s="663"/>
      <c r="D819" s="43"/>
      <c r="E819" s="44"/>
      <c r="F819" s="29"/>
      <c r="G819" s="43"/>
      <c r="H819" s="43"/>
      <c r="I819" s="43"/>
      <c r="J819" s="43"/>
      <c r="K819" s="577"/>
      <c r="L819" s="577"/>
      <c r="M819" s="669"/>
      <c r="O819" s="26" t="str">
        <f t="shared" si="81"/>
        <v>V</v>
      </c>
    </row>
    <row r="820" spans="1:15">
      <c r="A820" s="672"/>
      <c r="B820" s="577"/>
      <c r="C820" s="663"/>
      <c r="D820" s="43"/>
      <c r="E820" s="44"/>
      <c r="F820" s="29"/>
      <c r="G820" s="43"/>
      <c r="H820" s="43"/>
      <c r="I820" s="43"/>
      <c r="J820" s="43"/>
      <c r="K820" s="577"/>
      <c r="L820" s="577"/>
      <c r="M820" s="669"/>
      <c r="O820" s="26" t="str">
        <f t="shared" si="81"/>
        <v>V</v>
      </c>
    </row>
    <row r="821" spans="1:15">
      <c r="A821" s="672"/>
      <c r="B821" s="577"/>
      <c r="C821" s="663"/>
      <c r="D821" s="43"/>
      <c r="E821" s="44"/>
      <c r="F821" s="29"/>
      <c r="G821" s="43"/>
      <c r="H821" s="43"/>
      <c r="I821" s="43"/>
      <c r="J821" s="43"/>
      <c r="K821" s="577"/>
      <c r="L821" s="577"/>
      <c r="M821" s="669"/>
      <c r="O821" s="26" t="str">
        <f t="shared" si="81"/>
        <v>V</v>
      </c>
    </row>
    <row r="822" spans="1:15">
      <c r="A822" s="672"/>
      <c r="B822" s="577"/>
      <c r="C822" s="663"/>
      <c r="D822" s="43"/>
      <c r="E822" s="44"/>
      <c r="F822" s="29"/>
      <c r="G822" s="43"/>
      <c r="H822" s="43"/>
      <c r="I822" s="43"/>
      <c r="J822" s="43"/>
      <c r="K822" s="577"/>
      <c r="L822" s="577"/>
      <c r="M822" s="669"/>
      <c r="O822" s="26" t="str">
        <f t="shared" si="81"/>
        <v>V</v>
      </c>
    </row>
    <row r="823" spans="1:15">
      <c r="A823" s="672"/>
      <c r="B823" s="577"/>
      <c r="C823" s="663"/>
      <c r="D823" s="43"/>
      <c r="E823" s="44"/>
      <c r="F823" s="29"/>
      <c r="G823" s="43"/>
      <c r="H823" s="43"/>
      <c r="I823" s="43"/>
      <c r="J823" s="43"/>
      <c r="K823" s="577"/>
      <c r="L823" s="577"/>
      <c r="M823" s="669"/>
      <c r="O823" s="26" t="str">
        <f t="shared" si="81"/>
        <v>V</v>
      </c>
    </row>
    <row r="824" spans="1:15">
      <c r="A824" s="672"/>
      <c r="B824" s="577"/>
      <c r="C824" s="663"/>
      <c r="D824" s="43"/>
      <c r="E824" s="44"/>
      <c r="F824" s="29"/>
      <c r="G824" s="43"/>
      <c r="H824" s="43"/>
      <c r="I824" s="43"/>
      <c r="J824" s="43"/>
      <c r="K824" s="577"/>
      <c r="L824" s="577"/>
      <c r="M824" s="669"/>
      <c r="O824" s="26" t="str">
        <f t="shared" si="81"/>
        <v>V</v>
      </c>
    </row>
    <row r="825" spans="1:15">
      <c r="A825" s="672"/>
      <c r="B825" s="577"/>
      <c r="C825" s="663"/>
      <c r="D825" s="43"/>
      <c r="E825" s="44"/>
      <c r="F825" s="29"/>
      <c r="G825" s="43"/>
      <c r="H825" s="43"/>
      <c r="I825" s="43"/>
      <c r="J825" s="43"/>
      <c r="K825" s="577"/>
      <c r="L825" s="577"/>
      <c r="M825" s="669"/>
      <c r="O825" s="26" t="str">
        <f t="shared" si="81"/>
        <v>V</v>
      </c>
    </row>
    <row r="826" spans="1:15">
      <c r="A826" s="672"/>
      <c r="B826" s="577"/>
      <c r="C826" s="663"/>
      <c r="D826" s="43"/>
      <c r="E826" s="44"/>
      <c r="F826" s="29"/>
      <c r="G826" s="43"/>
      <c r="H826" s="43"/>
      <c r="I826" s="43"/>
      <c r="J826" s="43"/>
      <c r="K826" s="577"/>
      <c r="L826" s="577"/>
      <c r="M826" s="669"/>
      <c r="O826" s="26" t="str">
        <f t="shared" si="81"/>
        <v>V</v>
      </c>
    </row>
    <row r="827" spans="1:15">
      <c r="A827" s="672"/>
      <c r="B827" s="577"/>
      <c r="C827" s="663"/>
      <c r="D827" s="43"/>
      <c r="E827" s="44"/>
      <c r="F827" s="29"/>
      <c r="G827" s="43"/>
      <c r="H827" s="43"/>
      <c r="I827" s="43"/>
      <c r="J827" s="43"/>
      <c r="K827" s="577"/>
      <c r="L827" s="577"/>
      <c r="M827" s="669"/>
      <c r="O827" s="26" t="str">
        <f t="shared" si="81"/>
        <v>V</v>
      </c>
    </row>
    <row r="828" spans="1:15">
      <c r="A828" s="672"/>
      <c r="B828" s="577"/>
      <c r="C828" s="663"/>
      <c r="D828" s="43"/>
      <c r="E828" s="44"/>
      <c r="F828" s="29"/>
      <c r="G828" s="43"/>
      <c r="H828" s="43"/>
      <c r="I828" s="43"/>
      <c r="J828" s="43"/>
      <c r="K828" s="577"/>
      <c r="L828" s="577"/>
      <c r="M828" s="669"/>
      <c r="O828" s="26" t="str">
        <f t="shared" si="81"/>
        <v>V</v>
      </c>
    </row>
    <row r="829" spans="1:15">
      <c r="A829" s="672"/>
      <c r="B829" s="577"/>
      <c r="C829" s="663"/>
      <c r="D829" s="43"/>
      <c r="E829" s="44"/>
      <c r="F829" s="29"/>
      <c r="G829" s="43"/>
      <c r="H829" s="43"/>
      <c r="I829" s="43"/>
      <c r="J829" s="43"/>
      <c r="K829" s="577"/>
      <c r="L829" s="577"/>
      <c r="M829" s="669"/>
      <c r="O829" s="26" t="str">
        <f t="shared" si="81"/>
        <v>V</v>
      </c>
    </row>
    <row r="830" spans="1:15">
      <c r="A830" s="672"/>
      <c r="B830" s="577"/>
      <c r="C830" s="663"/>
      <c r="D830" s="43"/>
      <c r="E830" s="44"/>
      <c r="F830" s="29"/>
      <c r="G830" s="43"/>
      <c r="H830" s="43"/>
      <c r="I830" s="43"/>
      <c r="J830" s="43"/>
      <c r="K830" s="577"/>
      <c r="L830" s="577"/>
      <c r="M830" s="669"/>
      <c r="O830" s="26" t="str">
        <f t="shared" si="81"/>
        <v>V</v>
      </c>
    </row>
    <row r="831" spans="1:15">
      <c r="A831" s="672"/>
      <c r="B831" s="577"/>
      <c r="C831" s="663"/>
      <c r="D831" s="43"/>
      <c r="E831" s="44"/>
      <c r="F831" s="29"/>
      <c r="G831" s="43"/>
      <c r="H831" s="43"/>
      <c r="I831" s="43"/>
      <c r="J831" s="43"/>
      <c r="K831" s="577"/>
      <c r="L831" s="577"/>
      <c r="M831" s="669"/>
      <c r="O831" s="26" t="str">
        <f t="shared" si="81"/>
        <v>V</v>
      </c>
    </row>
    <row r="832" spans="1:15">
      <c r="A832" s="672"/>
      <c r="B832" s="577"/>
      <c r="C832" s="663"/>
      <c r="D832" s="43"/>
      <c r="E832" s="44"/>
      <c r="F832" s="29"/>
      <c r="G832" s="43"/>
      <c r="H832" s="43"/>
      <c r="I832" s="43"/>
      <c r="J832" s="43"/>
      <c r="K832" s="577"/>
      <c r="L832" s="577"/>
      <c r="M832" s="669"/>
      <c r="O832" s="26" t="str">
        <f t="shared" si="81"/>
        <v>V</v>
      </c>
    </row>
    <row r="833" spans="1:15">
      <c r="A833" s="672"/>
      <c r="B833" s="577"/>
      <c r="C833" s="663"/>
      <c r="D833" s="43"/>
      <c r="E833" s="44"/>
      <c r="F833" s="29"/>
      <c r="G833" s="43"/>
      <c r="H833" s="43"/>
      <c r="I833" s="43"/>
      <c r="J833" s="43"/>
      <c r="K833" s="577"/>
      <c r="L833" s="577"/>
      <c r="M833" s="669"/>
      <c r="O833" s="26" t="str">
        <f t="shared" si="81"/>
        <v>V</v>
      </c>
    </row>
    <row r="834" spans="1:15">
      <c r="A834" s="672"/>
      <c r="B834" s="577"/>
      <c r="C834" s="663"/>
      <c r="D834" s="43"/>
      <c r="E834" s="44"/>
      <c r="F834" s="29"/>
      <c r="G834" s="43"/>
      <c r="H834" s="43"/>
      <c r="I834" s="43"/>
      <c r="J834" s="43"/>
      <c r="K834" s="577"/>
      <c r="L834" s="577"/>
      <c r="M834" s="669"/>
      <c r="O834" s="26" t="str">
        <f t="shared" si="81"/>
        <v>V</v>
      </c>
    </row>
    <row r="835" spans="1:15">
      <c r="A835" s="672"/>
      <c r="B835" s="577"/>
      <c r="C835" s="663"/>
      <c r="D835" s="43"/>
      <c r="E835" s="44"/>
      <c r="F835" s="29"/>
      <c r="G835" s="43"/>
      <c r="H835" s="43"/>
      <c r="I835" s="43"/>
      <c r="J835" s="43"/>
      <c r="K835" s="577"/>
      <c r="L835" s="577"/>
      <c r="M835" s="669"/>
      <c r="O835" s="26" t="str">
        <f t="shared" si="81"/>
        <v>V</v>
      </c>
    </row>
    <row r="836" spans="1:15">
      <c r="A836" s="672"/>
      <c r="B836" s="577"/>
      <c r="C836" s="663"/>
      <c r="D836" s="43"/>
      <c r="E836" s="44"/>
      <c r="F836" s="29"/>
      <c r="G836" s="43"/>
      <c r="H836" s="43"/>
      <c r="I836" s="43"/>
      <c r="J836" s="43"/>
      <c r="K836" s="577"/>
      <c r="L836" s="577"/>
      <c r="M836" s="669"/>
      <c r="O836" s="26" t="str">
        <f t="shared" si="81"/>
        <v>V</v>
      </c>
    </row>
    <row r="837" spans="1:15">
      <c r="A837" s="672"/>
      <c r="B837" s="577"/>
      <c r="C837" s="663"/>
      <c r="D837" s="43"/>
      <c r="E837" s="44"/>
      <c r="F837" s="29"/>
      <c r="G837" s="43"/>
      <c r="H837" s="43"/>
      <c r="I837" s="43"/>
      <c r="J837" s="43"/>
      <c r="K837" s="577"/>
      <c r="L837" s="577"/>
      <c r="M837" s="669"/>
      <c r="O837" s="26" t="str">
        <f t="shared" si="81"/>
        <v>V</v>
      </c>
    </row>
    <row r="838" spans="1:15">
      <c r="A838" s="672"/>
      <c r="B838" s="577"/>
      <c r="C838" s="663"/>
      <c r="D838" s="43"/>
      <c r="E838" s="44"/>
      <c r="F838" s="29"/>
      <c r="G838" s="43"/>
      <c r="H838" s="43"/>
      <c r="I838" s="43"/>
      <c r="J838" s="43"/>
      <c r="K838" s="577"/>
      <c r="L838" s="577"/>
      <c r="M838" s="669"/>
      <c r="O838" s="26" t="str">
        <f t="shared" si="81"/>
        <v>V</v>
      </c>
    </row>
    <row r="839" spans="1:15">
      <c r="A839" s="672"/>
      <c r="B839" s="577"/>
      <c r="C839" s="663"/>
      <c r="D839" s="43"/>
      <c r="E839" s="44"/>
      <c r="F839" s="29"/>
      <c r="G839" s="43"/>
      <c r="H839" s="43"/>
      <c r="I839" s="43"/>
      <c r="J839" s="43"/>
      <c r="K839" s="577"/>
      <c r="L839" s="577"/>
      <c r="M839" s="669"/>
      <c r="O839" s="26" t="str">
        <f t="shared" si="81"/>
        <v>V</v>
      </c>
    </row>
    <row r="840" spans="1:15">
      <c r="A840" s="672"/>
      <c r="B840" s="577"/>
      <c r="C840" s="663"/>
      <c r="D840" s="43"/>
      <c r="E840" s="44"/>
      <c r="F840" s="29"/>
      <c r="G840" s="43"/>
      <c r="H840" s="43"/>
      <c r="I840" s="43"/>
      <c r="J840" s="43"/>
      <c r="K840" s="577"/>
      <c r="L840" s="577"/>
      <c r="M840" s="669"/>
      <c r="O840" s="26" t="str">
        <f t="shared" si="81"/>
        <v>V</v>
      </c>
    </row>
    <row r="841" spans="1:15">
      <c r="A841" s="672"/>
      <c r="B841" s="577"/>
      <c r="C841" s="663"/>
      <c r="D841" s="43"/>
      <c r="E841" s="44"/>
      <c r="F841" s="29"/>
      <c r="G841" s="43"/>
      <c r="H841" s="43"/>
      <c r="I841" s="43"/>
      <c r="J841" s="43"/>
      <c r="K841" s="577"/>
      <c r="L841" s="577"/>
      <c r="M841" s="669"/>
      <c r="O841" s="26" t="str">
        <f t="shared" si="81"/>
        <v>V</v>
      </c>
    </row>
    <row r="842" spans="1:15">
      <c r="A842" s="672"/>
      <c r="B842" s="577"/>
      <c r="C842" s="663"/>
      <c r="D842" s="43"/>
      <c r="E842" s="44"/>
      <c r="F842" s="29"/>
      <c r="G842" s="43"/>
      <c r="H842" s="43"/>
      <c r="I842" s="43"/>
      <c r="J842" s="43"/>
      <c r="K842" s="577"/>
      <c r="L842" s="577"/>
      <c r="M842" s="669"/>
      <c r="O842" s="26" t="str">
        <f t="shared" si="81"/>
        <v>V</v>
      </c>
    </row>
    <row r="843" spans="1:15">
      <c r="A843" s="672"/>
      <c r="B843" s="577"/>
      <c r="C843" s="663"/>
      <c r="D843" s="43"/>
      <c r="E843" s="44"/>
      <c r="F843" s="29"/>
      <c r="G843" s="43"/>
      <c r="H843" s="43"/>
      <c r="I843" s="43"/>
      <c r="J843" s="43"/>
      <c r="K843" s="577"/>
      <c r="L843" s="577"/>
      <c r="M843" s="669"/>
      <c r="O843" s="26" t="str">
        <f t="shared" si="81"/>
        <v>V</v>
      </c>
    </row>
    <row r="844" spans="1:15">
      <c r="A844" s="672"/>
      <c r="B844" s="577"/>
      <c r="C844" s="663"/>
      <c r="D844" s="43"/>
      <c r="E844" s="44"/>
      <c r="F844" s="29"/>
      <c r="G844" s="43"/>
      <c r="H844" s="43"/>
      <c r="I844" s="43"/>
      <c r="J844" s="43"/>
      <c r="K844" s="577"/>
      <c r="L844" s="577"/>
      <c r="M844" s="669"/>
      <c r="O844" s="26" t="str">
        <f t="shared" si="81"/>
        <v>V</v>
      </c>
    </row>
    <row r="845" spans="1:15">
      <c r="A845" s="672"/>
      <c r="B845" s="577"/>
      <c r="C845" s="663"/>
      <c r="D845" s="43"/>
      <c r="E845" s="44"/>
      <c r="F845" s="29"/>
      <c r="G845" s="43"/>
      <c r="H845" s="43"/>
      <c r="I845" s="43"/>
      <c r="J845" s="43"/>
      <c r="K845" s="577"/>
      <c r="L845" s="577"/>
      <c r="M845" s="669"/>
      <c r="O845" s="26" t="str">
        <f t="shared" si="81"/>
        <v>V</v>
      </c>
    </row>
    <row r="846" spans="1:15">
      <c r="A846" s="672"/>
      <c r="B846" s="577"/>
      <c r="C846" s="663"/>
      <c r="D846" s="43"/>
      <c r="E846" s="44"/>
      <c r="F846" s="29"/>
      <c r="G846" s="43"/>
      <c r="H846" s="43"/>
      <c r="I846" s="43"/>
      <c r="J846" s="43"/>
      <c r="K846" s="577"/>
      <c r="L846" s="577"/>
      <c r="M846" s="669"/>
      <c r="O846" s="26" t="str">
        <f t="shared" si="81"/>
        <v>V</v>
      </c>
    </row>
    <row r="847" spans="1:15">
      <c r="A847" s="672"/>
      <c r="B847" s="577"/>
      <c r="C847" s="663"/>
      <c r="D847" s="43"/>
      <c r="E847" s="44"/>
      <c r="F847" s="29"/>
      <c r="G847" s="43"/>
      <c r="H847" s="43"/>
      <c r="I847" s="43"/>
      <c r="J847" s="43"/>
      <c r="K847" s="577"/>
      <c r="L847" s="577"/>
      <c r="M847" s="669"/>
      <c r="O847" s="26" t="str">
        <f t="shared" si="81"/>
        <v>V</v>
      </c>
    </row>
    <row r="848" spans="1:15">
      <c r="A848" s="672"/>
      <c r="B848" s="577"/>
      <c r="C848" s="663"/>
      <c r="D848" s="43"/>
      <c r="E848" s="44"/>
      <c r="F848" s="29"/>
      <c r="G848" s="43"/>
      <c r="H848" s="43"/>
      <c r="I848" s="43"/>
      <c r="J848" s="43"/>
      <c r="K848" s="577"/>
      <c r="L848" s="577"/>
      <c r="M848" s="669"/>
      <c r="O848" s="26" t="str">
        <f t="shared" si="81"/>
        <v>V</v>
      </c>
    </row>
    <row r="849" spans="1:15">
      <c r="A849" s="672"/>
      <c r="B849" s="577"/>
      <c r="C849" s="663"/>
      <c r="D849" s="43"/>
      <c r="E849" s="44"/>
      <c r="F849" s="29"/>
      <c r="G849" s="43"/>
      <c r="H849" s="43"/>
      <c r="I849" s="43"/>
      <c r="J849" s="43"/>
      <c r="K849" s="577"/>
      <c r="L849" s="577"/>
      <c r="M849" s="669"/>
      <c r="O849" s="26" t="str">
        <f t="shared" si="81"/>
        <v>V</v>
      </c>
    </row>
    <row r="850" spans="1:15">
      <c r="A850" s="672"/>
      <c r="B850" s="577"/>
      <c r="C850" s="663"/>
      <c r="D850" s="43"/>
      <c r="E850" s="44"/>
      <c r="F850" s="29"/>
      <c r="G850" s="43"/>
      <c r="H850" s="43"/>
      <c r="I850" s="43"/>
      <c r="J850" s="43"/>
      <c r="K850" s="577"/>
      <c r="L850" s="577"/>
      <c r="M850" s="669"/>
      <c r="O850" s="26" t="str">
        <f t="shared" ref="O850:O913" si="82">IF(M850&lt;91,"V","")</f>
        <v>V</v>
      </c>
    </row>
    <row r="851" spans="1:15">
      <c r="A851" s="672"/>
      <c r="B851" s="577"/>
      <c r="C851" s="663"/>
      <c r="D851" s="43"/>
      <c r="E851" s="44"/>
      <c r="F851" s="29"/>
      <c r="G851" s="43"/>
      <c r="H851" s="43"/>
      <c r="I851" s="43"/>
      <c r="J851" s="43"/>
      <c r="K851" s="577"/>
      <c r="L851" s="577"/>
      <c r="M851" s="669"/>
      <c r="O851" s="26" t="str">
        <f t="shared" si="82"/>
        <v>V</v>
      </c>
    </row>
    <row r="852" spans="1:15">
      <c r="A852" s="672"/>
      <c r="B852" s="577"/>
      <c r="C852" s="663"/>
      <c r="D852" s="43"/>
      <c r="E852" s="44"/>
      <c r="F852" s="29"/>
      <c r="G852" s="43"/>
      <c r="H852" s="43"/>
      <c r="I852" s="43"/>
      <c r="J852" s="43"/>
      <c r="K852" s="577"/>
      <c r="L852" s="577"/>
      <c r="M852" s="669"/>
      <c r="O852" s="26" t="str">
        <f t="shared" si="82"/>
        <v>V</v>
      </c>
    </row>
    <row r="853" spans="1:15">
      <c r="A853" s="672"/>
      <c r="B853" s="577"/>
      <c r="C853" s="663"/>
      <c r="D853" s="43"/>
      <c r="E853" s="44"/>
      <c r="F853" s="29"/>
      <c r="G853" s="43"/>
      <c r="H853" s="43"/>
      <c r="I853" s="43"/>
      <c r="J853" s="43"/>
      <c r="K853" s="577"/>
      <c r="L853" s="577"/>
      <c r="M853" s="669"/>
      <c r="O853" s="26" t="str">
        <f t="shared" si="82"/>
        <v>V</v>
      </c>
    </row>
    <row r="854" spans="1:15">
      <c r="A854" s="672"/>
      <c r="B854" s="577"/>
      <c r="C854" s="663"/>
      <c r="D854" s="43"/>
      <c r="E854" s="44"/>
      <c r="F854" s="29"/>
      <c r="G854" s="43"/>
      <c r="H854" s="43"/>
      <c r="I854" s="43"/>
      <c r="J854" s="43"/>
      <c r="K854" s="577"/>
      <c r="L854" s="577"/>
      <c r="M854" s="669"/>
      <c r="O854" s="26" t="str">
        <f t="shared" si="82"/>
        <v>V</v>
      </c>
    </row>
    <row r="855" spans="1:15">
      <c r="A855" s="672"/>
      <c r="B855" s="577"/>
      <c r="C855" s="663"/>
      <c r="D855" s="43"/>
      <c r="E855" s="44"/>
      <c r="F855" s="29"/>
      <c r="G855" s="43"/>
      <c r="H855" s="43"/>
      <c r="I855" s="43"/>
      <c r="J855" s="43"/>
      <c r="K855" s="577"/>
      <c r="L855" s="577"/>
      <c r="M855" s="669"/>
      <c r="O855" s="26" t="str">
        <f t="shared" si="82"/>
        <v>V</v>
      </c>
    </row>
    <row r="856" spans="1:15">
      <c r="A856" s="672"/>
      <c r="B856" s="577"/>
      <c r="C856" s="663"/>
      <c r="D856" s="43"/>
      <c r="E856" s="44"/>
      <c r="F856" s="29"/>
      <c r="G856" s="43"/>
      <c r="H856" s="43"/>
      <c r="I856" s="43"/>
      <c r="J856" s="43"/>
      <c r="K856" s="577"/>
      <c r="L856" s="577"/>
      <c r="M856" s="669"/>
      <c r="O856" s="26" t="str">
        <f t="shared" si="82"/>
        <v>V</v>
      </c>
    </row>
    <row r="857" spans="1:15">
      <c r="A857" s="672"/>
      <c r="B857" s="577"/>
      <c r="C857" s="663"/>
      <c r="D857" s="43"/>
      <c r="E857" s="44"/>
      <c r="F857" s="29"/>
      <c r="G857" s="43"/>
      <c r="H857" s="43"/>
      <c r="I857" s="43"/>
      <c r="J857" s="43"/>
      <c r="K857" s="577"/>
      <c r="L857" s="577"/>
      <c r="M857" s="669"/>
      <c r="O857" s="26" t="str">
        <f t="shared" si="82"/>
        <v>V</v>
      </c>
    </row>
    <row r="858" spans="1:15">
      <c r="A858" s="672"/>
      <c r="B858" s="577"/>
      <c r="C858" s="663"/>
      <c r="D858" s="43"/>
      <c r="E858" s="44"/>
      <c r="F858" s="29"/>
      <c r="G858" s="43"/>
      <c r="H858" s="43"/>
      <c r="I858" s="43"/>
      <c r="J858" s="43"/>
      <c r="K858" s="577"/>
      <c r="L858" s="577"/>
      <c r="M858" s="669"/>
      <c r="O858" s="26" t="str">
        <f t="shared" si="82"/>
        <v>V</v>
      </c>
    </row>
    <row r="859" spans="1:15">
      <c r="A859" s="672"/>
      <c r="B859" s="577"/>
      <c r="C859" s="663"/>
      <c r="D859" s="43"/>
      <c r="E859" s="44"/>
      <c r="F859" s="29"/>
      <c r="G859" s="43"/>
      <c r="H859" s="43"/>
      <c r="I859" s="43"/>
      <c r="J859" s="43"/>
      <c r="K859" s="577"/>
      <c r="L859" s="577"/>
      <c r="M859" s="669"/>
      <c r="O859" s="26" t="str">
        <f t="shared" si="82"/>
        <v>V</v>
      </c>
    </row>
    <row r="860" spans="1:15">
      <c r="A860" s="672"/>
      <c r="B860" s="577"/>
      <c r="C860" s="663"/>
      <c r="D860" s="43"/>
      <c r="E860" s="44"/>
      <c r="F860" s="29"/>
      <c r="G860" s="43"/>
      <c r="H860" s="43"/>
      <c r="I860" s="43"/>
      <c r="J860" s="43"/>
      <c r="K860" s="577"/>
      <c r="L860" s="577"/>
      <c r="M860" s="669"/>
      <c r="O860" s="26" t="str">
        <f t="shared" si="82"/>
        <v>V</v>
      </c>
    </row>
    <row r="861" spans="1:15">
      <c r="A861" s="672"/>
      <c r="B861" s="577"/>
      <c r="C861" s="663"/>
      <c r="D861" s="43"/>
      <c r="E861" s="44"/>
      <c r="F861" s="29"/>
      <c r="G861" s="43"/>
      <c r="H861" s="43"/>
      <c r="I861" s="43"/>
      <c r="J861" s="43"/>
      <c r="K861" s="577"/>
      <c r="L861" s="577"/>
      <c r="M861" s="669"/>
      <c r="O861" s="26" t="str">
        <f t="shared" si="82"/>
        <v>V</v>
      </c>
    </row>
    <row r="862" spans="1:15">
      <c r="A862" s="672"/>
      <c r="B862" s="577"/>
      <c r="C862" s="663"/>
      <c r="D862" s="43"/>
      <c r="E862" s="44"/>
      <c r="F862" s="29"/>
      <c r="G862" s="43"/>
      <c r="H862" s="43"/>
      <c r="I862" s="43"/>
      <c r="J862" s="43"/>
      <c r="K862" s="577"/>
      <c r="L862" s="577"/>
      <c r="M862" s="669"/>
      <c r="O862" s="26" t="str">
        <f t="shared" si="82"/>
        <v>V</v>
      </c>
    </row>
    <row r="863" spans="1:15">
      <c r="A863" s="672"/>
      <c r="B863" s="577"/>
      <c r="C863" s="663"/>
      <c r="D863" s="43"/>
      <c r="E863" s="44"/>
      <c r="F863" s="29"/>
      <c r="G863" s="43"/>
      <c r="H863" s="43"/>
      <c r="I863" s="43"/>
      <c r="J863" s="43"/>
      <c r="K863" s="577"/>
      <c r="L863" s="577"/>
      <c r="M863" s="669"/>
      <c r="O863" s="26" t="str">
        <f t="shared" si="82"/>
        <v>V</v>
      </c>
    </row>
    <row r="864" spans="1:15">
      <c r="A864" s="672"/>
      <c r="B864" s="577"/>
      <c r="C864" s="663"/>
      <c r="D864" s="43"/>
      <c r="E864" s="44"/>
      <c r="F864" s="29"/>
      <c r="G864" s="43"/>
      <c r="H864" s="43"/>
      <c r="I864" s="43"/>
      <c r="J864" s="43"/>
      <c r="K864" s="577"/>
      <c r="L864" s="577"/>
      <c r="M864" s="669"/>
      <c r="O864" s="26" t="str">
        <f t="shared" si="82"/>
        <v>V</v>
      </c>
    </row>
    <row r="865" spans="1:15">
      <c r="A865" s="672"/>
      <c r="B865" s="577"/>
      <c r="C865" s="663"/>
      <c r="D865" s="43"/>
      <c r="E865" s="44"/>
      <c r="F865" s="29"/>
      <c r="G865" s="43"/>
      <c r="H865" s="43"/>
      <c r="I865" s="43"/>
      <c r="J865" s="43"/>
      <c r="K865" s="577"/>
      <c r="L865" s="577"/>
      <c r="M865" s="669"/>
      <c r="O865" s="26" t="str">
        <f t="shared" si="82"/>
        <v>V</v>
      </c>
    </row>
    <row r="866" spans="1:15">
      <c r="A866" s="672"/>
      <c r="B866" s="577"/>
      <c r="C866" s="663"/>
      <c r="D866" s="43"/>
      <c r="E866" s="44"/>
      <c r="F866" s="29"/>
      <c r="G866" s="43"/>
      <c r="H866" s="43"/>
      <c r="I866" s="43"/>
      <c r="J866" s="43"/>
      <c r="K866" s="577"/>
      <c r="L866" s="577"/>
      <c r="M866" s="669"/>
      <c r="O866" s="26" t="str">
        <f t="shared" si="82"/>
        <v>V</v>
      </c>
    </row>
    <row r="867" spans="1:15">
      <c r="A867" s="672"/>
      <c r="B867" s="577"/>
      <c r="C867" s="663"/>
      <c r="D867" s="43"/>
      <c r="E867" s="44"/>
      <c r="F867" s="29"/>
      <c r="G867" s="43"/>
      <c r="H867" s="43"/>
      <c r="I867" s="43"/>
      <c r="J867" s="43"/>
      <c r="K867" s="577"/>
      <c r="L867" s="577"/>
      <c r="M867" s="669"/>
      <c r="O867" s="26" t="str">
        <f t="shared" si="82"/>
        <v>V</v>
      </c>
    </row>
    <row r="868" spans="1:15">
      <c r="A868" s="672"/>
      <c r="B868" s="577"/>
      <c r="C868" s="663"/>
      <c r="D868" s="43"/>
      <c r="E868" s="44"/>
      <c r="F868" s="29"/>
      <c r="G868" s="43"/>
      <c r="H868" s="43"/>
      <c r="I868" s="43"/>
      <c r="J868" s="43"/>
      <c r="K868" s="577"/>
      <c r="L868" s="577"/>
      <c r="M868" s="669"/>
      <c r="O868" s="26" t="str">
        <f t="shared" si="82"/>
        <v>V</v>
      </c>
    </row>
    <row r="869" spans="1:15">
      <c r="A869" s="672"/>
      <c r="B869" s="577"/>
      <c r="C869" s="663"/>
      <c r="D869" s="43"/>
      <c r="E869" s="44"/>
      <c r="F869" s="29"/>
      <c r="G869" s="43"/>
      <c r="H869" s="43"/>
      <c r="I869" s="43"/>
      <c r="J869" s="43"/>
      <c r="K869" s="577"/>
      <c r="L869" s="577"/>
      <c r="M869" s="669"/>
      <c r="O869" s="26" t="str">
        <f t="shared" si="82"/>
        <v>V</v>
      </c>
    </row>
    <row r="870" spans="1:15">
      <c r="A870" s="672"/>
      <c r="B870" s="577"/>
      <c r="C870" s="663"/>
      <c r="D870" s="43"/>
      <c r="E870" s="44"/>
      <c r="F870" s="29"/>
      <c r="G870" s="43"/>
      <c r="H870" s="43"/>
      <c r="I870" s="43"/>
      <c r="J870" s="43"/>
      <c r="K870" s="577"/>
      <c r="L870" s="577"/>
      <c r="M870" s="669"/>
      <c r="O870" s="26" t="str">
        <f t="shared" si="82"/>
        <v>V</v>
      </c>
    </row>
    <row r="871" spans="1:15">
      <c r="A871" s="672"/>
      <c r="B871" s="577"/>
      <c r="C871" s="663"/>
      <c r="D871" s="43"/>
      <c r="E871" s="44"/>
      <c r="F871" s="29"/>
      <c r="G871" s="43"/>
      <c r="H871" s="43"/>
      <c r="I871" s="43"/>
      <c r="J871" s="43"/>
      <c r="K871" s="577"/>
      <c r="L871" s="577"/>
      <c r="M871" s="669"/>
      <c r="O871" s="26" t="str">
        <f t="shared" si="82"/>
        <v>V</v>
      </c>
    </row>
    <row r="872" spans="1:15">
      <c r="A872" s="672"/>
      <c r="B872" s="577"/>
      <c r="C872" s="663"/>
      <c r="D872" s="43"/>
      <c r="E872" s="44"/>
      <c r="F872" s="29"/>
      <c r="G872" s="43"/>
      <c r="H872" s="43"/>
      <c r="I872" s="43"/>
      <c r="J872" s="43"/>
      <c r="K872" s="577"/>
      <c r="L872" s="577"/>
      <c r="M872" s="669"/>
      <c r="O872" s="26" t="str">
        <f t="shared" si="82"/>
        <v>V</v>
      </c>
    </row>
    <row r="873" spans="1:15">
      <c r="A873" s="672"/>
      <c r="B873" s="577"/>
      <c r="C873" s="663"/>
      <c r="D873" s="43"/>
      <c r="E873" s="44"/>
      <c r="F873" s="29"/>
      <c r="G873" s="43"/>
      <c r="H873" s="43"/>
      <c r="I873" s="43"/>
      <c r="J873" s="43"/>
      <c r="K873" s="577"/>
      <c r="L873" s="577"/>
      <c r="M873" s="669"/>
      <c r="O873" s="26" t="str">
        <f t="shared" si="82"/>
        <v>V</v>
      </c>
    </row>
    <row r="874" spans="1:15">
      <c r="A874" s="672"/>
      <c r="B874" s="577"/>
      <c r="C874" s="663"/>
      <c r="D874" s="43"/>
      <c r="E874" s="44"/>
      <c r="F874" s="29"/>
      <c r="G874" s="43"/>
      <c r="H874" s="43"/>
      <c r="I874" s="43"/>
      <c r="J874" s="43"/>
      <c r="K874" s="577"/>
      <c r="L874" s="577"/>
      <c r="M874" s="669"/>
      <c r="O874" s="26" t="str">
        <f t="shared" si="82"/>
        <v>V</v>
      </c>
    </row>
    <row r="875" spans="1:15">
      <c r="A875" s="672"/>
      <c r="B875" s="577"/>
      <c r="C875" s="663"/>
      <c r="D875" s="43"/>
      <c r="E875" s="44"/>
      <c r="F875" s="29"/>
      <c r="G875" s="43"/>
      <c r="H875" s="43"/>
      <c r="I875" s="43"/>
      <c r="J875" s="43"/>
      <c r="K875" s="577"/>
      <c r="L875" s="577"/>
      <c r="M875" s="669"/>
      <c r="O875" s="26" t="str">
        <f t="shared" si="82"/>
        <v>V</v>
      </c>
    </row>
    <row r="876" spans="1:15">
      <c r="A876" s="672"/>
      <c r="B876" s="577"/>
      <c r="C876" s="663"/>
      <c r="D876" s="43"/>
      <c r="E876" s="44"/>
      <c r="F876" s="29"/>
      <c r="G876" s="43"/>
      <c r="H876" s="43"/>
      <c r="I876" s="43"/>
      <c r="J876" s="43"/>
      <c r="K876" s="577"/>
      <c r="L876" s="577"/>
      <c r="M876" s="669"/>
      <c r="O876" s="26" t="str">
        <f t="shared" si="82"/>
        <v>V</v>
      </c>
    </row>
    <row r="877" spans="1:15">
      <c r="A877" s="672"/>
      <c r="B877" s="577"/>
      <c r="C877" s="663"/>
      <c r="D877" s="43"/>
      <c r="E877" s="44"/>
      <c r="F877" s="29"/>
      <c r="G877" s="43"/>
      <c r="H877" s="43"/>
      <c r="I877" s="43"/>
      <c r="J877" s="43"/>
      <c r="K877" s="577"/>
      <c r="L877" s="577"/>
      <c r="M877" s="669"/>
      <c r="O877" s="26" t="str">
        <f t="shared" si="82"/>
        <v>V</v>
      </c>
    </row>
    <row r="878" spans="1:15">
      <c r="A878" s="672"/>
      <c r="B878" s="577"/>
      <c r="C878" s="663"/>
      <c r="D878" s="43"/>
      <c r="E878" s="44"/>
      <c r="F878" s="29"/>
      <c r="G878" s="43"/>
      <c r="H878" s="43"/>
      <c r="I878" s="43"/>
      <c r="J878" s="43"/>
      <c r="K878" s="577"/>
      <c r="L878" s="577"/>
      <c r="M878" s="669"/>
      <c r="O878" s="26" t="str">
        <f t="shared" si="82"/>
        <v>V</v>
      </c>
    </row>
    <row r="879" spans="1:15">
      <c r="A879" s="672"/>
      <c r="B879" s="577"/>
      <c r="C879" s="663"/>
      <c r="D879" s="43"/>
      <c r="E879" s="44"/>
      <c r="F879" s="29"/>
      <c r="G879" s="43"/>
      <c r="H879" s="43"/>
      <c r="I879" s="43"/>
      <c r="J879" s="43"/>
      <c r="K879" s="577"/>
      <c r="L879" s="577"/>
      <c r="M879" s="669"/>
      <c r="O879" s="26" t="str">
        <f t="shared" si="82"/>
        <v>V</v>
      </c>
    </row>
    <row r="880" spans="1:15">
      <c r="A880" s="672"/>
      <c r="B880" s="577"/>
      <c r="C880" s="663"/>
      <c r="D880" s="43"/>
      <c r="E880" s="44"/>
      <c r="F880" s="29"/>
      <c r="G880" s="43"/>
      <c r="H880" s="43"/>
      <c r="I880" s="43"/>
      <c r="J880" s="43"/>
      <c r="K880" s="577"/>
      <c r="L880" s="577"/>
      <c r="M880" s="669"/>
      <c r="O880" s="26" t="str">
        <f t="shared" si="82"/>
        <v>V</v>
      </c>
    </row>
    <row r="881" spans="1:15">
      <c r="A881" s="672"/>
      <c r="B881" s="577"/>
      <c r="C881" s="663"/>
      <c r="D881" s="43"/>
      <c r="E881" s="44"/>
      <c r="F881" s="29"/>
      <c r="G881" s="43"/>
      <c r="H881" s="43"/>
      <c r="I881" s="43"/>
      <c r="J881" s="43"/>
      <c r="K881" s="577"/>
      <c r="L881" s="577"/>
      <c r="M881" s="669"/>
      <c r="O881" s="26" t="str">
        <f t="shared" si="82"/>
        <v>V</v>
      </c>
    </row>
    <row r="882" spans="1:15">
      <c r="A882" s="672"/>
      <c r="B882" s="577"/>
      <c r="C882" s="663"/>
      <c r="D882" s="43"/>
      <c r="E882" s="44"/>
      <c r="F882" s="29"/>
      <c r="G882" s="43"/>
      <c r="H882" s="43"/>
      <c r="I882" s="43"/>
      <c r="J882" s="43"/>
      <c r="K882" s="577"/>
      <c r="L882" s="577"/>
      <c r="M882" s="669"/>
      <c r="O882" s="26" t="str">
        <f t="shared" si="82"/>
        <v>V</v>
      </c>
    </row>
    <row r="883" spans="1:15">
      <c r="A883" s="672"/>
      <c r="B883" s="577"/>
      <c r="C883" s="663"/>
      <c r="D883" s="43"/>
      <c r="E883" s="44"/>
      <c r="F883" s="29"/>
      <c r="G883" s="43"/>
      <c r="H883" s="43"/>
      <c r="I883" s="43"/>
      <c r="J883" s="43"/>
      <c r="K883" s="577"/>
      <c r="L883" s="577"/>
      <c r="M883" s="669"/>
      <c r="O883" s="26" t="str">
        <f t="shared" si="82"/>
        <v>V</v>
      </c>
    </row>
    <row r="884" spans="1:15">
      <c r="A884" s="672"/>
      <c r="B884" s="577"/>
      <c r="C884" s="663"/>
      <c r="D884" s="43"/>
      <c r="E884" s="44"/>
      <c r="F884" s="29"/>
      <c r="G884" s="43"/>
      <c r="H884" s="43"/>
      <c r="I884" s="43"/>
      <c r="J884" s="43"/>
      <c r="K884" s="577"/>
      <c r="L884" s="577"/>
      <c r="M884" s="669"/>
      <c r="O884" s="26" t="str">
        <f t="shared" si="82"/>
        <v>V</v>
      </c>
    </row>
    <row r="885" spans="1:15">
      <c r="A885" s="672"/>
      <c r="B885" s="577"/>
      <c r="C885" s="663"/>
      <c r="D885" s="43"/>
      <c r="E885" s="44"/>
      <c r="F885" s="29"/>
      <c r="G885" s="43"/>
      <c r="H885" s="43"/>
      <c r="I885" s="43"/>
      <c r="J885" s="43"/>
      <c r="K885" s="577"/>
      <c r="L885" s="577"/>
      <c r="M885" s="669"/>
      <c r="O885" s="26" t="str">
        <f t="shared" si="82"/>
        <v>V</v>
      </c>
    </row>
    <row r="886" spans="1:15">
      <c r="A886" s="672"/>
      <c r="B886" s="577"/>
      <c r="C886" s="663"/>
      <c r="D886" s="43"/>
      <c r="E886" s="44"/>
      <c r="F886" s="29"/>
      <c r="G886" s="43"/>
      <c r="H886" s="43"/>
      <c r="I886" s="43"/>
      <c r="J886" s="43"/>
      <c r="K886" s="577"/>
      <c r="L886" s="577"/>
      <c r="M886" s="669"/>
      <c r="O886" s="26" t="str">
        <f t="shared" si="82"/>
        <v>V</v>
      </c>
    </row>
    <row r="887" spans="1:15">
      <c r="A887" s="672"/>
      <c r="B887" s="577"/>
      <c r="C887" s="663"/>
      <c r="D887" s="43"/>
      <c r="E887" s="44"/>
      <c r="F887" s="29"/>
      <c r="G887" s="43"/>
      <c r="H887" s="43"/>
      <c r="I887" s="43"/>
      <c r="J887" s="43"/>
      <c r="K887" s="577"/>
      <c r="L887" s="577"/>
      <c r="M887" s="669"/>
      <c r="O887" s="26" t="str">
        <f t="shared" si="82"/>
        <v>V</v>
      </c>
    </row>
    <row r="888" spans="1:15">
      <c r="A888" s="672"/>
      <c r="B888" s="577"/>
      <c r="C888" s="663"/>
      <c r="D888" s="43"/>
      <c r="E888" s="44"/>
      <c r="F888" s="29"/>
      <c r="G888" s="43"/>
      <c r="H888" s="43"/>
      <c r="I888" s="43"/>
      <c r="J888" s="43"/>
      <c r="K888" s="577"/>
      <c r="L888" s="577"/>
      <c r="M888" s="669"/>
      <c r="O888" s="26" t="str">
        <f t="shared" si="82"/>
        <v>V</v>
      </c>
    </row>
    <row r="889" spans="1:15">
      <c r="A889" s="672"/>
      <c r="B889" s="577"/>
      <c r="C889" s="663"/>
      <c r="D889" s="43"/>
      <c r="E889" s="44"/>
      <c r="F889" s="29"/>
      <c r="G889" s="43"/>
      <c r="H889" s="43"/>
      <c r="I889" s="43"/>
      <c r="J889" s="43"/>
      <c r="K889" s="577"/>
      <c r="L889" s="577"/>
      <c r="M889" s="669"/>
      <c r="O889" s="26" t="str">
        <f t="shared" si="82"/>
        <v>V</v>
      </c>
    </row>
    <row r="890" spans="1:15">
      <c r="A890" s="672"/>
      <c r="B890" s="577"/>
      <c r="C890" s="663"/>
      <c r="D890" s="43"/>
      <c r="E890" s="44"/>
      <c r="F890" s="29"/>
      <c r="G890" s="43"/>
      <c r="H890" s="43"/>
      <c r="I890" s="43"/>
      <c r="J890" s="43"/>
      <c r="K890" s="577"/>
      <c r="L890" s="577"/>
      <c r="M890" s="669"/>
      <c r="O890" s="26" t="str">
        <f t="shared" si="82"/>
        <v>V</v>
      </c>
    </row>
    <row r="891" spans="1:15">
      <c r="A891" s="672"/>
      <c r="B891" s="577"/>
      <c r="C891" s="663"/>
      <c r="D891" s="43"/>
      <c r="E891" s="44"/>
      <c r="F891" s="29"/>
      <c r="G891" s="43"/>
      <c r="H891" s="43"/>
      <c r="I891" s="43"/>
      <c r="J891" s="43"/>
      <c r="K891" s="577"/>
      <c r="L891" s="577"/>
      <c r="M891" s="669"/>
      <c r="O891" s="26" t="str">
        <f t="shared" si="82"/>
        <v>V</v>
      </c>
    </row>
    <row r="892" spans="1:15">
      <c r="A892" s="672"/>
      <c r="B892" s="577"/>
      <c r="C892" s="663"/>
      <c r="D892" s="43"/>
      <c r="E892" s="44"/>
      <c r="F892" s="29"/>
      <c r="G892" s="43"/>
      <c r="H892" s="43"/>
      <c r="I892" s="43"/>
      <c r="J892" s="43"/>
      <c r="K892" s="577"/>
      <c r="L892" s="577"/>
      <c r="M892" s="669"/>
      <c r="O892" s="26" t="str">
        <f t="shared" si="82"/>
        <v>V</v>
      </c>
    </row>
    <row r="893" spans="1:15">
      <c r="A893" s="672"/>
      <c r="B893" s="577"/>
      <c r="C893" s="663"/>
      <c r="D893" s="43"/>
      <c r="E893" s="44"/>
      <c r="F893" s="29"/>
      <c r="G893" s="43"/>
      <c r="H893" s="43"/>
      <c r="I893" s="43"/>
      <c r="J893" s="43"/>
      <c r="K893" s="577"/>
      <c r="L893" s="577"/>
      <c r="M893" s="669"/>
      <c r="O893" s="26" t="str">
        <f t="shared" si="82"/>
        <v>V</v>
      </c>
    </row>
    <row r="894" spans="1:15">
      <c r="A894" s="672"/>
      <c r="B894" s="577"/>
      <c r="C894" s="663"/>
      <c r="D894" s="43"/>
      <c r="E894" s="44"/>
      <c r="F894" s="29"/>
      <c r="G894" s="43"/>
      <c r="H894" s="43"/>
      <c r="I894" s="43"/>
      <c r="J894" s="43"/>
      <c r="K894" s="577"/>
      <c r="L894" s="577"/>
      <c r="M894" s="669"/>
      <c r="O894" s="26" t="str">
        <f t="shared" si="82"/>
        <v>V</v>
      </c>
    </row>
    <row r="895" spans="1:15">
      <c r="A895" s="672"/>
      <c r="B895" s="577"/>
      <c r="C895" s="663"/>
      <c r="D895" s="43"/>
      <c r="E895" s="44"/>
      <c r="F895" s="29"/>
      <c r="G895" s="43"/>
      <c r="H895" s="43"/>
      <c r="I895" s="43"/>
      <c r="J895" s="43"/>
      <c r="K895" s="577"/>
      <c r="L895" s="577"/>
      <c r="M895" s="669"/>
      <c r="O895" s="26" t="str">
        <f t="shared" si="82"/>
        <v>V</v>
      </c>
    </row>
    <row r="896" spans="1:15">
      <c r="A896" s="672"/>
      <c r="B896" s="577"/>
      <c r="C896" s="663"/>
      <c r="D896" s="43"/>
      <c r="E896" s="44"/>
      <c r="F896" s="29"/>
      <c r="G896" s="43"/>
      <c r="H896" s="43"/>
      <c r="I896" s="43"/>
      <c r="J896" s="43"/>
      <c r="K896" s="577"/>
      <c r="L896" s="577"/>
      <c r="M896" s="669"/>
      <c r="O896" s="26" t="str">
        <f t="shared" si="82"/>
        <v>V</v>
      </c>
    </row>
    <row r="897" spans="1:15">
      <c r="A897" s="672"/>
      <c r="B897" s="577"/>
      <c r="C897" s="663"/>
      <c r="D897" s="43"/>
      <c r="E897" s="44"/>
      <c r="F897" s="29"/>
      <c r="G897" s="43"/>
      <c r="H897" s="43"/>
      <c r="I897" s="43"/>
      <c r="J897" s="43"/>
      <c r="K897" s="577"/>
      <c r="L897" s="577"/>
      <c r="M897" s="669"/>
      <c r="O897" s="26" t="str">
        <f t="shared" si="82"/>
        <v>V</v>
      </c>
    </row>
    <row r="898" spans="1:15">
      <c r="A898" s="672"/>
      <c r="B898" s="577"/>
      <c r="C898" s="663"/>
      <c r="D898" s="43"/>
      <c r="E898" s="44"/>
      <c r="F898" s="29"/>
      <c r="G898" s="43"/>
      <c r="H898" s="43"/>
      <c r="I898" s="43"/>
      <c r="J898" s="43"/>
      <c r="K898" s="577"/>
      <c r="L898" s="577"/>
      <c r="M898" s="669"/>
      <c r="O898" s="26" t="str">
        <f t="shared" si="82"/>
        <v>V</v>
      </c>
    </row>
    <row r="899" spans="1:15">
      <c r="A899" s="672"/>
      <c r="B899" s="577"/>
      <c r="C899" s="663"/>
      <c r="D899" s="43"/>
      <c r="E899" s="44"/>
      <c r="F899" s="29"/>
      <c r="G899" s="43"/>
      <c r="H899" s="43"/>
      <c r="I899" s="43"/>
      <c r="J899" s="43"/>
      <c r="K899" s="577"/>
      <c r="L899" s="577"/>
      <c r="M899" s="669"/>
      <c r="O899" s="26" t="str">
        <f t="shared" si="82"/>
        <v>V</v>
      </c>
    </row>
    <row r="900" spans="1:15">
      <c r="A900" s="672"/>
      <c r="B900" s="577"/>
      <c r="C900" s="663"/>
      <c r="D900" s="43"/>
      <c r="E900" s="44"/>
      <c r="F900" s="29"/>
      <c r="G900" s="43"/>
      <c r="H900" s="43"/>
      <c r="I900" s="43"/>
      <c r="J900" s="43"/>
      <c r="K900" s="577"/>
      <c r="L900" s="577"/>
      <c r="M900" s="669"/>
      <c r="O900" s="26" t="str">
        <f t="shared" si="82"/>
        <v>V</v>
      </c>
    </row>
    <row r="901" spans="1:15">
      <c r="A901" s="672"/>
      <c r="B901" s="577"/>
      <c r="C901" s="663"/>
      <c r="D901" s="43"/>
      <c r="E901" s="44"/>
      <c r="F901" s="29"/>
      <c r="G901" s="43"/>
      <c r="H901" s="43"/>
      <c r="I901" s="43"/>
      <c r="J901" s="43"/>
      <c r="K901" s="577"/>
      <c r="L901" s="577"/>
      <c r="M901" s="669"/>
      <c r="O901" s="26" t="str">
        <f t="shared" si="82"/>
        <v>V</v>
      </c>
    </row>
    <row r="902" spans="1:15">
      <c r="A902" s="672"/>
      <c r="B902" s="577"/>
      <c r="C902" s="663"/>
      <c r="D902" s="43"/>
      <c r="E902" s="44"/>
      <c r="F902" s="29"/>
      <c r="G902" s="43"/>
      <c r="H902" s="43"/>
      <c r="I902" s="43"/>
      <c r="J902" s="43"/>
      <c r="K902" s="577"/>
      <c r="L902" s="577"/>
      <c r="M902" s="669"/>
      <c r="O902" s="26" t="str">
        <f t="shared" si="82"/>
        <v>V</v>
      </c>
    </row>
    <row r="903" spans="1:15">
      <c r="A903" s="672"/>
      <c r="B903" s="577"/>
      <c r="C903" s="663"/>
      <c r="D903" s="43"/>
      <c r="E903" s="44"/>
      <c r="F903" s="29"/>
      <c r="G903" s="43"/>
      <c r="H903" s="43"/>
      <c r="I903" s="43"/>
      <c r="J903" s="43"/>
      <c r="K903" s="577"/>
      <c r="L903" s="577"/>
      <c r="M903" s="669"/>
      <c r="O903" s="26" t="str">
        <f t="shared" si="82"/>
        <v>V</v>
      </c>
    </row>
    <row r="904" spans="1:15">
      <c r="A904" s="672"/>
      <c r="B904" s="577"/>
      <c r="C904" s="663"/>
      <c r="D904" s="43"/>
      <c r="E904" s="44"/>
      <c r="F904" s="29"/>
      <c r="G904" s="43"/>
      <c r="H904" s="43"/>
      <c r="I904" s="43"/>
      <c r="J904" s="43"/>
      <c r="K904" s="577"/>
      <c r="L904" s="577"/>
      <c r="M904" s="669"/>
      <c r="O904" s="26" t="str">
        <f t="shared" si="82"/>
        <v>V</v>
      </c>
    </row>
    <row r="905" spans="1:15">
      <c r="A905" s="672"/>
      <c r="B905" s="577"/>
      <c r="C905" s="663"/>
      <c r="D905" s="43"/>
      <c r="E905" s="44"/>
      <c r="F905" s="29"/>
      <c r="G905" s="43"/>
      <c r="H905" s="43"/>
      <c r="I905" s="43"/>
      <c r="J905" s="43"/>
      <c r="K905" s="577"/>
      <c r="L905" s="577"/>
      <c r="M905" s="669"/>
      <c r="O905" s="26" t="str">
        <f t="shared" si="82"/>
        <v>V</v>
      </c>
    </row>
    <row r="906" spans="1:15">
      <c r="A906" s="672"/>
      <c r="B906" s="577"/>
      <c r="C906" s="663"/>
      <c r="D906" s="43"/>
      <c r="E906" s="44"/>
      <c r="F906" s="29"/>
      <c r="G906" s="43"/>
      <c r="H906" s="43"/>
      <c r="I906" s="43"/>
      <c r="J906" s="43"/>
      <c r="K906" s="577"/>
      <c r="L906" s="577"/>
      <c r="M906" s="669"/>
      <c r="O906" s="26" t="str">
        <f t="shared" si="82"/>
        <v>V</v>
      </c>
    </row>
    <row r="907" spans="1:15">
      <c r="A907" s="672"/>
      <c r="B907" s="577"/>
      <c r="C907" s="663"/>
      <c r="D907" s="43"/>
      <c r="E907" s="44"/>
      <c r="F907" s="29"/>
      <c r="G907" s="43"/>
      <c r="H907" s="43"/>
      <c r="I907" s="43"/>
      <c r="J907" s="43"/>
      <c r="K907" s="577"/>
      <c r="L907" s="577"/>
      <c r="M907" s="669"/>
      <c r="O907" s="26" t="str">
        <f t="shared" si="82"/>
        <v>V</v>
      </c>
    </row>
    <row r="908" spans="1:15">
      <c r="A908" s="672"/>
      <c r="B908" s="577"/>
      <c r="C908" s="663"/>
      <c r="D908" s="43"/>
      <c r="E908" s="44"/>
      <c r="F908" s="29"/>
      <c r="G908" s="43"/>
      <c r="H908" s="43"/>
      <c r="I908" s="43"/>
      <c r="J908" s="43"/>
      <c r="K908" s="577"/>
      <c r="L908" s="577"/>
      <c r="M908" s="669"/>
      <c r="O908" s="26" t="str">
        <f t="shared" si="82"/>
        <v>V</v>
      </c>
    </row>
    <row r="909" spans="1:15">
      <c r="A909" s="672"/>
      <c r="B909" s="577"/>
      <c r="C909" s="663"/>
      <c r="D909" s="43"/>
      <c r="E909" s="44"/>
      <c r="F909" s="29"/>
      <c r="G909" s="43"/>
      <c r="H909" s="43"/>
      <c r="I909" s="43"/>
      <c r="J909" s="43"/>
      <c r="K909" s="577"/>
      <c r="L909" s="577"/>
      <c r="M909" s="669"/>
      <c r="O909" s="26" t="str">
        <f t="shared" si="82"/>
        <v>V</v>
      </c>
    </row>
    <row r="910" spans="1:15">
      <c r="A910" s="672"/>
      <c r="B910" s="577"/>
      <c r="C910" s="663"/>
      <c r="D910" s="43"/>
      <c r="E910" s="44"/>
      <c r="F910" s="29"/>
      <c r="G910" s="43"/>
      <c r="H910" s="43"/>
      <c r="I910" s="43"/>
      <c r="J910" s="43"/>
      <c r="K910" s="577"/>
      <c r="L910" s="577"/>
      <c r="M910" s="669"/>
      <c r="O910" s="26" t="str">
        <f t="shared" si="82"/>
        <v>V</v>
      </c>
    </row>
    <row r="911" spans="1:15">
      <c r="A911" s="672"/>
      <c r="B911" s="577"/>
      <c r="C911" s="663"/>
      <c r="D911" s="43"/>
      <c r="E911" s="44"/>
      <c r="F911" s="29"/>
      <c r="G911" s="43"/>
      <c r="H911" s="43"/>
      <c r="I911" s="43"/>
      <c r="J911" s="43"/>
      <c r="K911" s="577"/>
      <c r="L911" s="577"/>
      <c r="M911" s="669"/>
      <c r="O911" s="26" t="str">
        <f t="shared" si="82"/>
        <v>V</v>
      </c>
    </row>
    <row r="912" spans="1:15">
      <c r="A912" s="672"/>
      <c r="B912" s="577"/>
      <c r="C912" s="663"/>
      <c r="D912" s="43"/>
      <c r="E912" s="44"/>
      <c r="F912" s="29"/>
      <c r="G912" s="43"/>
      <c r="H912" s="43"/>
      <c r="I912" s="43"/>
      <c r="J912" s="43"/>
      <c r="K912" s="577"/>
      <c r="L912" s="577"/>
      <c r="M912" s="669"/>
      <c r="O912" s="26" t="str">
        <f t="shared" si="82"/>
        <v>V</v>
      </c>
    </row>
    <row r="913" spans="1:15">
      <c r="A913" s="672"/>
      <c r="B913" s="577"/>
      <c r="C913" s="663"/>
      <c r="D913" s="43"/>
      <c r="E913" s="44"/>
      <c r="F913" s="29"/>
      <c r="G913" s="43"/>
      <c r="H913" s="43"/>
      <c r="I913" s="43"/>
      <c r="J913" s="43"/>
      <c r="K913" s="577"/>
      <c r="L913" s="577"/>
      <c r="M913" s="669"/>
      <c r="O913" s="26" t="str">
        <f t="shared" si="82"/>
        <v>V</v>
      </c>
    </row>
    <row r="914" spans="1:15">
      <c r="A914" s="672"/>
      <c r="B914" s="577"/>
      <c r="C914" s="663"/>
      <c r="D914" s="43"/>
      <c r="E914" s="44"/>
      <c r="F914" s="29"/>
      <c r="G914" s="43"/>
      <c r="H914" s="43"/>
      <c r="I914" s="43"/>
      <c r="J914" s="43"/>
      <c r="K914" s="577"/>
      <c r="L914" s="577"/>
      <c r="M914" s="669"/>
      <c r="O914" s="26" t="str">
        <f t="shared" ref="O914:O977" si="83">IF(M914&lt;91,"V","")</f>
        <v>V</v>
      </c>
    </row>
    <row r="915" spans="1:15">
      <c r="A915" s="672"/>
      <c r="B915" s="577"/>
      <c r="C915" s="663"/>
      <c r="D915" s="43"/>
      <c r="E915" s="44"/>
      <c r="F915" s="29"/>
      <c r="G915" s="43"/>
      <c r="H915" s="43"/>
      <c r="I915" s="43"/>
      <c r="J915" s="43"/>
      <c r="K915" s="577"/>
      <c r="L915" s="577"/>
      <c r="M915" s="669"/>
      <c r="O915" s="26" t="str">
        <f t="shared" si="83"/>
        <v>V</v>
      </c>
    </row>
    <row r="916" spans="1:15">
      <c r="A916" s="672"/>
      <c r="B916" s="577"/>
      <c r="C916" s="663"/>
      <c r="D916" s="43"/>
      <c r="E916" s="44"/>
      <c r="F916" s="29"/>
      <c r="G916" s="43"/>
      <c r="H916" s="43"/>
      <c r="I916" s="43"/>
      <c r="J916" s="43"/>
      <c r="K916" s="577"/>
      <c r="L916" s="577"/>
      <c r="M916" s="669"/>
      <c r="O916" s="26" t="str">
        <f t="shared" si="83"/>
        <v>V</v>
      </c>
    </row>
    <row r="917" spans="1:15">
      <c r="A917" s="672"/>
      <c r="B917" s="577"/>
      <c r="C917" s="663"/>
      <c r="D917" s="43"/>
      <c r="E917" s="44"/>
      <c r="F917" s="29"/>
      <c r="G917" s="43"/>
      <c r="H917" s="43"/>
      <c r="I917" s="43"/>
      <c r="J917" s="43"/>
      <c r="K917" s="577"/>
      <c r="L917" s="577"/>
      <c r="M917" s="669"/>
      <c r="O917" s="26" t="str">
        <f t="shared" si="83"/>
        <v>V</v>
      </c>
    </row>
    <row r="918" spans="1:15">
      <c r="A918" s="672"/>
      <c r="B918" s="577"/>
      <c r="C918" s="663"/>
      <c r="D918" s="43"/>
      <c r="E918" s="44"/>
      <c r="F918" s="29"/>
      <c r="G918" s="43"/>
      <c r="H918" s="43"/>
      <c r="I918" s="43"/>
      <c r="J918" s="43"/>
      <c r="K918" s="577"/>
      <c r="L918" s="577"/>
      <c r="M918" s="669"/>
      <c r="O918" s="26" t="str">
        <f t="shared" si="83"/>
        <v>V</v>
      </c>
    </row>
    <row r="919" spans="1:15">
      <c r="A919" s="672"/>
      <c r="B919" s="577"/>
      <c r="C919" s="663"/>
      <c r="D919" s="43"/>
      <c r="E919" s="44"/>
      <c r="F919" s="29"/>
      <c r="G919" s="43"/>
      <c r="H919" s="43"/>
      <c r="I919" s="43"/>
      <c r="J919" s="43"/>
      <c r="K919" s="577"/>
      <c r="L919" s="577"/>
      <c r="M919" s="669"/>
      <c r="O919" s="26" t="str">
        <f t="shared" si="83"/>
        <v>V</v>
      </c>
    </row>
    <row r="920" spans="1:15">
      <c r="A920" s="672"/>
      <c r="B920" s="577"/>
      <c r="C920" s="663"/>
      <c r="D920" s="43"/>
      <c r="E920" s="44"/>
      <c r="F920" s="29"/>
      <c r="G920" s="43"/>
      <c r="H920" s="43"/>
      <c r="I920" s="43"/>
      <c r="J920" s="43"/>
      <c r="K920" s="577"/>
      <c r="L920" s="577"/>
      <c r="M920" s="669"/>
      <c r="O920" s="26" t="str">
        <f t="shared" si="83"/>
        <v>V</v>
      </c>
    </row>
    <row r="921" spans="1:15">
      <c r="A921" s="672"/>
      <c r="B921" s="577"/>
      <c r="C921" s="663"/>
      <c r="D921" s="43"/>
      <c r="E921" s="44"/>
      <c r="F921" s="29"/>
      <c r="G921" s="43"/>
      <c r="H921" s="43"/>
      <c r="I921" s="43"/>
      <c r="J921" s="43"/>
      <c r="K921" s="577"/>
      <c r="L921" s="577"/>
      <c r="M921" s="669"/>
      <c r="O921" s="26" t="str">
        <f t="shared" si="83"/>
        <v>V</v>
      </c>
    </row>
    <row r="922" spans="1:15">
      <c r="A922" s="672"/>
      <c r="B922" s="577"/>
      <c r="C922" s="663"/>
      <c r="D922" s="43"/>
      <c r="E922" s="44"/>
      <c r="F922" s="29"/>
      <c r="G922" s="43"/>
      <c r="H922" s="43"/>
      <c r="I922" s="43"/>
      <c r="J922" s="43"/>
      <c r="K922" s="577"/>
      <c r="L922" s="577"/>
      <c r="M922" s="669"/>
      <c r="O922" s="26" t="str">
        <f t="shared" si="83"/>
        <v>V</v>
      </c>
    </row>
    <row r="923" spans="1:15">
      <c r="A923" s="672"/>
      <c r="B923" s="577"/>
      <c r="C923" s="663"/>
      <c r="D923" s="43"/>
      <c r="E923" s="44"/>
      <c r="F923" s="29"/>
      <c r="G923" s="43"/>
      <c r="H923" s="43"/>
      <c r="I923" s="43"/>
      <c r="J923" s="43"/>
      <c r="K923" s="577"/>
      <c r="L923" s="577"/>
      <c r="M923" s="669"/>
      <c r="O923" s="26" t="str">
        <f t="shared" si="83"/>
        <v>V</v>
      </c>
    </row>
    <row r="924" spans="1:15">
      <c r="A924" s="672"/>
      <c r="B924" s="577"/>
      <c r="C924" s="663"/>
      <c r="D924" s="43"/>
      <c r="E924" s="44"/>
      <c r="F924" s="29"/>
      <c r="G924" s="43"/>
      <c r="H924" s="43"/>
      <c r="I924" s="43"/>
      <c r="J924" s="43"/>
      <c r="K924" s="577"/>
      <c r="L924" s="577"/>
      <c r="M924" s="669"/>
      <c r="O924" s="26" t="str">
        <f t="shared" si="83"/>
        <v>V</v>
      </c>
    </row>
    <row r="925" spans="1:15">
      <c r="A925" s="672"/>
      <c r="B925" s="577"/>
      <c r="C925" s="663"/>
      <c r="D925" s="43"/>
      <c r="E925" s="44"/>
      <c r="F925" s="29"/>
      <c r="G925" s="43"/>
      <c r="H925" s="43"/>
      <c r="I925" s="43"/>
      <c r="J925" s="43"/>
      <c r="K925" s="577"/>
      <c r="L925" s="577"/>
      <c r="M925" s="669"/>
      <c r="O925" s="26" t="str">
        <f t="shared" si="83"/>
        <v>V</v>
      </c>
    </row>
    <row r="926" spans="1:15">
      <c r="A926" s="672"/>
      <c r="B926" s="577"/>
      <c r="C926" s="663"/>
      <c r="D926" s="43"/>
      <c r="E926" s="44"/>
      <c r="F926" s="29"/>
      <c r="G926" s="43"/>
      <c r="H926" s="43"/>
      <c r="I926" s="43"/>
      <c r="J926" s="43"/>
      <c r="K926" s="577"/>
      <c r="L926" s="577"/>
      <c r="M926" s="669"/>
      <c r="O926" s="26" t="str">
        <f t="shared" si="83"/>
        <v>V</v>
      </c>
    </row>
    <row r="927" spans="1:15">
      <c r="A927" s="672"/>
      <c r="B927" s="577"/>
      <c r="C927" s="663"/>
      <c r="D927" s="43"/>
      <c r="E927" s="44"/>
      <c r="F927" s="29"/>
      <c r="G927" s="43"/>
      <c r="H927" s="43"/>
      <c r="I927" s="43"/>
      <c r="J927" s="43"/>
      <c r="K927" s="577"/>
      <c r="L927" s="577"/>
      <c r="M927" s="669"/>
      <c r="O927" s="26" t="str">
        <f t="shared" si="83"/>
        <v>V</v>
      </c>
    </row>
    <row r="928" spans="1:15">
      <c r="A928" s="672"/>
      <c r="B928" s="577"/>
      <c r="C928" s="663"/>
      <c r="D928" s="43"/>
      <c r="E928" s="44"/>
      <c r="F928" s="29"/>
      <c r="G928" s="43"/>
      <c r="H928" s="43"/>
      <c r="I928" s="43"/>
      <c r="J928" s="43"/>
      <c r="K928" s="577"/>
      <c r="L928" s="577"/>
      <c r="M928" s="669"/>
      <c r="O928" s="26" t="str">
        <f t="shared" si="83"/>
        <v>V</v>
      </c>
    </row>
    <row r="929" spans="1:15">
      <c r="A929" s="672"/>
      <c r="B929" s="577"/>
      <c r="C929" s="663"/>
      <c r="D929" s="43"/>
      <c r="E929" s="44"/>
      <c r="F929" s="29"/>
      <c r="G929" s="43"/>
      <c r="H929" s="43"/>
      <c r="I929" s="43"/>
      <c r="J929" s="43"/>
      <c r="K929" s="577"/>
      <c r="L929" s="577"/>
      <c r="M929" s="669"/>
      <c r="O929" s="26" t="str">
        <f t="shared" si="83"/>
        <v>V</v>
      </c>
    </row>
    <row r="930" spans="1:15">
      <c r="A930" s="672"/>
      <c r="B930" s="577"/>
      <c r="C930" s="663"/>
      <c r="D930" s="43"/>
      <c r="E930" s="44"/>
      <c r="F930" s="29"/>
      <c r="G930" s="43"/>
      <c r="H930" s="43"/>
      <c r="I930" s="43"/>
      <c r="J930" s="43"/>
      <c r="K930" s="577"/>
      <c r="L930" s="577"/>
      <c r="M930" s="669"/>
      <c r="O930" s="26" t="str">
        <f t="shared" si="83"/>
        <v>V</v>
      </c>
    </row>
    <row r="931" spans="1:15">
      <c r="A931" s="672"/>
      <c r="B931" s="577"/>
      <c r="C931" s="663"/>
      <c r="D931" s="43"/>
      <c r="E931" s="44"/>
      <c r="F931" s="29"/>
      <c r="G931" s="43"/>
      <c r="H931" s="43"/>
      <c r="I931" s="43"/>
      <c r="J931" s="43"/>
      <c r="K931" s="577"/>
      <c r="L931" s="577"/>
      <c r="M931" s="669"/>
      <c r="O931" s="26" t="str">
        <f t="shared" si="83"/>
        <v>V</v>
      </c>
    </row>
    <row r="932" spans="1:15">
      <c r="A932" s="672"/>
      <c r="B932" s="577"/>
      <c r="C932" s="663"/>
      <c r="D932" s="43"/>
      <c r="E932" s="44"/>
      <c r="F932" s="29"/>
      <c r="G932" s="43"/>
      <c r="H932" s="43"/>
      <c r="I932" s="43"/>
      <c r="J932" s="43"/>
      <c r="K932" s="577"/>
      <c r="L932" s="577"/>
      <c r="M932" s="669"/>
      <c r="O932" s="26" t="str">
        <f t="shared" si="83"/>
        <v>V</v>
      </c>
    </row>
    <row r="933" spans="1:15">
      <c r="A933" s="672"/>
      <c r="B933" s="577"/>
      <c r="C933" s="663"/>
      <c r="D933" s="43"/>
      <c r="E933" s="44"/>
      <c r="F933" s="29"/>
      <c r="G933" s="43"/>
      <c r="H933" s="43"/>
      <c r="I933" s="43"/>
      <c r="J933" s="43"/>
      <c r="K933" s="577"/>
      <c r="L933" s="577"/>
      <c r="M933" s="669"/>
      <c r="O933" s="26" t="str">
        <f t="shared" si="83"/>
        <v>V</v>
      </c>
    </row>
    <row r="934" spans="1:15">
      <c r="A934" s="672"/>
      <c r="B934" s="577"/>
      <c r="C934" s="663"/>
      <c r="D934" s="43"/>
      <c r="E934" s="44"/>
      <c r="F934" s="29"/>
      <c r="G934" s="43"/>
      <c r="H934" s="43"/>
      <c r="I934" s="43"/>
      <c r="J934" s="43"/>
      <c r="K934" s="577"/>
      <c r="L934" s="577"/>
      <c r="M934" s="669"/>
      <c r="O934" s="26" t="str">
        <f t="shared" si="83"/>
        <v>V</v>
      </c>
    </row>
    <row r="935" spans="1:15">
      <c r="A935" s="672"/>
      <c r="B935" s="577"/>
      <c r="C935" s="663"/>
      <c r="D935" s="43"/>
      <c r="E935" s="44"/>
      <c r="F935" s="29"/>
      <c r="G935" s="43"/>
      <c r="H935" s="43"/>
      <c r="I935" s="43"/>
      <c r="J935" s="43"/>
      <c r="K935" s="577"/>
      <c r="L935" s="577"/>
      <c r="M935" s="669"/>
      <c r="O935" s="26" t="str">
        <f t="shared" si="83"/>
        <v>V</v>
      </c>
    </row>
    <row r="936" spans="1:15">
      <c r="A936" s="672"/>
      <c r="B936" s="577"/>
      <c r="C936" s="663"/>
      <c r="D936" s="43"/>
      <c r="E936" s="44"/>
      <c r="F936" s="29"/>
      <c r="G936" s="43"/>
      <c r="H936" s="43"/>
      <c r="I936" s="43"/>
      <c r="J936" s="43"/>
      <c r="K936" s="577"/>
      <c r="L936" s="577"/>
      <c r="M936" s="669"/>
      <c r="O936" s="26" t="str">
        <f t="shared" si="83"/>
        <v>V</v>
      </c>
    </row>
    <row r="937" spans="1:15">
      <c r="A937" s="672"/>
      <c r="B937" s="577"/>
      <c r="C937" s="663"/>
      <c r="D937" s="43"/>
      <c r="E937" s="44"/>
      <c r="F937" s="29"/>
      <c r="G937" s="43"/>
      <c r="H937" s="43"/>
      <c r="I937" s="43"/>
      <c r="J937" s="43"/>
      <c r="K937" s="577"/>
      <c r="L937" s="577"/>
      <c r="M937" s="669"/>
      <c r="O937" s="26" t="str">
        <f t="shared" si="83"/>
        <v>V</v>
      </c>
    </row>
    <row r="938" spans="1:15">
      <c r="A938" s="672"/>
      <c r="B938" s="577"/>
      <c r="C938" s="663"/>
      <c r="D938" s="43"/>
      <c r="E938" s="44"/>
      <c r="F938" s="29"/>
      <c r="G938" s="43"/>
      <c r="H938" s="43"/>
      <c r="I938" s="43"/>
      <c r="J938" s="43"/>
      <c r="K938" s="577"/>
      <c r="L938" s="577"/>
      <c r="M938" s="669"/>
      <c r="O938" s="26" t="str">
        <f t="shared" si="83"/>
        <v>V</v>
      </c>
    </row>
    <row r="939" spans="1:15">
      <c r="A939" s="672"/>
      <c r="B939" s="577"/>
      <c r="C939" s="663"/>
      <c r="D939" s="43"/>
      <c r="E939" s="44"/>
      <c r="F939" s="29"/>
      <c r="G939" s="43"/>
      <c r="H939" s="43"/>
      <c r="I939" s="43"/>
      <c r="J939" s="43"/>
      <c r="K939" s="577"/>
      <c r="L939" s="577"/>
      <c r="M939" s="669"/>
      <c r="O939" s="26" t="str">
        <f t="shared" si="83"/>
        <v>V</v>
      </c>
    </row>
    <row r="940" spans="1:15">
      <c r="A940" s="672"/>
      <c r="B940" s="577"/>
      <c r="C940" s="663"/>
      <c r="D940" s="43"/>
      <c r="E940" s="44"/>
      <c r="F940" s="29"/>
      <c r="G940" s="43"/>
      <c r="H940" s="43"/>
      <c r="I940" s="43"/>
      <c r="J940" s="43"/>
      <c r="K940" s="577"/>
      <c r="L940" s="577"/>
      <c r="M940" s="669"/>
      <c r="O940" s="26" t="str">
        <f t="shared" si="83"/>
        <v>V</v>
      </c>
    </row>
    <row r="941" spans="1:15">
      <c r="A941" s="672"/>
      <c r="B941" s="577"/>
      <c r="C941" s="663"/>
      <c r="D941" s="43"/>
      <c r="E941" s="44"/>
      <c r="F941" s="29"/>
      <c r="G941" s="43"/>
      <c r="H941" s="43"/>
      <c r="I941" s="43"/>
      <c r="J941" s="43"/>
      <c r="K941" s="577"/>
      <c r="L941" s="577"/>
      <c r="M941" s="669"/>
      <c r="O941" s="26" t="str">
        <f t="shared" si="83"/>
        <v>V</v>
      </c>
    </row>
    <row r="942" spans="1:15">
      <c r="A942" s="672"/>
      <c r="B942" s="577"/>
      <c r="C942" s="663"/>
      <c r="D942" s="43"/>
      <c r="E942" s="44"/>
      <c r="F942" s="29"/>
      <c r="G942" s="43"/>
      <c r="H942" s="43"/>
      <c r="I942" s="43"/>
      <c r="J942" s="43"/>
      <c r="K942" s="577"/>
      <c r="L942" s="577"/>
      <c r="M942" s="669"/>
      <c r="O942" s="26" t="str">
        <f t="shared" si="83"/>
        <v>V</v>
      </c>
    </row>
    <row r="943" spans="1:15">
      <c r="A943" s="672"/>
      <c r="B943" s="577"/>
      <c r="C943" s="663"/>
      <c r="D943" s="43"/>
      <c r="E943" s="44"/>
      <c r="F943" s="29"/>
      <c r="G943" s="43"/>
      <c r="H943" s="43"/>
      <c r="I943" s="43"/>
      <c r="J943" s="43"/>
      <c r="K943" s="577"/>
      <c r="L943" s="577"/>
      <c r="M943" s="669"/>
      <c r="O943" s="26" t="str">
        <f t="shared" si="83"/>
        <v>V</v>
      </c>
    </row>
    <row r="944" spans="1:15">
      <c r="A944" s="672"/>
      <c r="B944" s="577"/>
      <c r="C944" s="663"/>
      <c r="D944" s="43"/>
      <c r="E944" s="44"/>
      <c r="F944" s="29"/>
      <c r="G944" s="43"/>
      <c r="H944" s="43"/>
      <c r="I944" s="43"/>
      <c r="J944" s="43"/>
      <c r="K944" s="577"/>
      <c r="L944" s="577"/>
      <c r="M944" s="669"/>
      <c r="O944" s="26" t="str">
        <f t="shared" si="83"/>
        <v>V</v>
      </c>
    </row>
    <row r="945" spans="1:15">
      <c r="A945" s="672"/>
      <c r="B945" s="577"/>
      <c r="C945" s="663"/>
      <c r="D945" s="43"/>
      <c r="E945" s="44"/>
      <c r="F945" s="29"/>
      <c r="G945" s="43"/>
      <c r="H945" s="43"/>
      <c r="I945" s="43"/>
      <c r="J945" s="43"/>
      <c r="K945" s="577"/>
      <c r="L945" s="577"/>
      <c r="M945" s="669"/>
      <c r="O945" s="26" t="str">
        <f t="shared" si="83"/>
        <v>V</v>
      </c>
    </row>
    <row r="946" spans="1:15">
      <c r="A946" s="672"/>
      <c r="B946" s="577"/>
      <c r="C946" s="663"/>
      <c r="D946" s="43"/>
      <c r="E946" s="44"/>
      <c r="F946" s="29"/>
      <c r="G946" s="43"/>
      <c r="H946" s="43"/>
      <c r="I946" s="43"/>
      <c r="J946" s="43"/>
      <c r="K946" s="577"/>
      <c r="L946" s="577"/>
      <c r="M946" s="669"/>
      <c r="O946" s="26" t="str">
        <f t="shared" si="83"/>
        <v>V</v>
      </c>
    </row>
    <row r="947" spans="1:15">
      <c r="A947" s="672"/>
      <c r="B947" s="577"/>
      <c r="C947" s="663"/>
      <c r="D947" s="43"/>
      <c r="E947" s="44"/>
      <c r="F947" s="29"/>
      <c r="G947" s="43"/>
      <c r="H947" s="43"/>
      <c r="I947" s="43"/>
      <c r="J947" s="43"/>
      <c r="K947" s="577"/>
      <c r="L947" s="577"/>
      <c r="M947" s="669"/>
      <c r="O947" s="26" t="str">
        <f t="shared" si="83"/>
        <v>V</v>
      </c>
    </row>
    <row r="948" spans="1:15">
      <c r="A948" s="672"/>
      <c r="B948" s="577"/>
      <c r="C948" s="663"/>
      <c r="D948" s="43"/>
      <c r="E948" s="44"/>
      <c r="F948" s="29"/>
      <c r="G948" s="43"/>
      <c r="H948" s="43"/>
      <c r="I948" s="43"/>
      <c r="J948" s="43"/>
      <c r="K948" s="577"/>
      <c r="L948" s="577"/>
      <c r="M948" s="669"/>
      <c r="O948" s="26" t="str">
        <f t="shared" si="83"/>
        <v>V</v>
      </c>
    </row>
    <row r="949" spans="1:15">
      <c r="A949" s="672"/>
      <c r="B949" s="577"/>
      <c r="C949" s="663"/>
      <c r="D949" s="43"/>
      <c r="E949" s="44"/>
      <c r="F949" s="29"/>
      <c r="G949" s="43"/>
      <c r="H949" s="43"/>
      <c r="I949" s="43"/>
      <c r="J949" s="43"/>
      <c r="K949" s="577"/>
      <c r="L949" s="577"/>
      <c r="M949" s="669"/>
      <c r="O949" s="26" t="str">
        <f t="shared" si="83"/>
        <v>V</v>
      </c>
    </row>
    <row r="950" spans="1:15">
      <c r="A950" s="672"/>
      <c r="B950" s="577"/>
      <c r="C950" s="663"/>
      <c r="D950" s="43"/>
      <c r="E950" s="44"/>
      <c r="F950" s="29"/>
      <c r="G950" s="43"/>
      <c r="H950" s="43"/>
      <c r="I950" s="43"/>
      <c r="J950" s="43"/>
      <c r="K950" s="577"/>
      <c r="L950" s="577"/>
      <c r="M950" s="669"/>
      <c r="O950" s="26" t="str">
        <f t="shared" si="83"/>
        <v>V</v>
      </c>
    </row>
    <row r="951" spans="1:15">
      <c r="A951" s="672"/>
      <c r="B951" s="577"/>
      <c r="C951" s="663"/>
      <c r="D951" s="43"/>
      <c r="E951" s="44"/>
      <c r="F951" s="29"/>
      <c r="G951" s="43"/>
      <c r="H951" s="43"/>
      <c r="I951" s="43"/>
      <c r="J951" s="43"/>
      <c r="K951" s="577"/>
      <c r="L951" s="577"/>
      <c r="M951" s="669"/>
      <c r="O951" s="26" t="str">
        <f t="shared" si="83"/>
        <v>V</v>
      </c>
    </row>
    <row r="952" spans="1:15">
      <c r="A952" s="672"/>
      <c r="B952" s="577"/>
      <c r="C952" s="663"/>
      <c r="D952" s="43"/>
      <c r="E952" s="44"/>
      <c r="F952" s="29"/>
      <c r="G952" s="43"/>
      <c r="H952" s="43"/>
      <c r="I952" s="43"/>
      <c r="J952" s="43"/>
      <c r="K952" s="577"/>
      <c r="L952" s="577"/>
      <c r="M952" s="669"/>
      <c r="O952" s="26" t="str">
        <f t="shared" si="83"/>
        <v>V</v>
      </c>
    </row>
    <row r="953" spans="1:15">
      <c r="A953" s="672"/>
      <c r="B953" s="577"/>
      <c r="C953" s="663"/>
      <c r="D953" s="43"/>
      <c r="E953" s="44"/>
      <c r="F953" s="29"/>
      <c r="G953" s="43"/>
      <c r="H953" s="43"/>
      <c r="I953" s="43"/>
      <c r="J953" s="43"/>
      <c r="K953" s="577"/>
      <c r="L953" s="577"/>
      <c r="M953" s="669"/>
      <c r="O953" s="26" t="str">
        <f t="shared" si="83"/>
        <v>V</v>
      </c>
    </row>
    <row r="954" spans="1:15">
      <c r="A954" s="672"/>
      <c r="B954" s="577"/>
      <c r="C954" s="663"/>
      <c r="D954" s="43"/>
      <c r="E954" s="44"/>
      <c r="F954" s="29"/>
      <c r="G954" s="43"/>
      <c r="H954" s="43"/>
      <c r="I954" s="43"/>
      <c r="J954" s="43"/>
      <c r="K954" s="577"/>
      <c r="L954" s="577"/>
      <c r="M954" s="669"/>
      <c r="O954" s="26" t="str">
        <f t="shared" si="83"/>
        <v>V</v>
      </c>
    </row>
    <row r="955" spans="1:15">
      <c r="A955" s="672"/>
      <c r="B955" s="577"/>
      <c r="C955" s="663"/>
      <c r="D955" s="43"/>
      <c r="E955" s="44"/>
      <c r="F955" s="29"/>
      <c r="G955" s="43"/>
      <c r="H955" s="43"/>
      <c r="I955" s="43"/>
      <c r="J955" s="43"/>
      <c r="K955" s="577"/>
      <c r="L955" s="577"/>
      <c r="M955" s="669"/>
      <c r="O955" s="26" t="str">
        <f t="shared" si="83"/>
        <v>V</v>
      </c>
    </row>
    <row r="956" spans="1:15">
      <c r="A956" s="672"/>
      <c r="B956" s="577"/>
      <c r="C956" s="663"/>
      <c r="D956" s="43"/>
      <c r="E956" s="44"/>
      <c r="F956" s="29"/>
      <c r="G956" s="43"/>
      <c r="H956" s="43"/>
      <c r="I956" s="43"/>
      <c r="J956" s="43"/>
      <c r="K956" s="577"/>
      <c r="L956" s="577"/>
      <c r="M956" s="669"/>
      <c r="O956" s="26" t="str">
        <f t="shared" si="83"/>
        <v>V</v>
      </c>
    </row>
    <row r="957" spans="1:15">
      <c r="A957" s="672"/>
      <c r="B957" s="577"/>
      <c r="C957" s="663"/>
      <c r="D957" s="43"/>
      <c r="E957" s="44"/>
      <c r="F957" s="29"/>
      <c r="G957" s="43"/>
      <c r="H957" s="43"/>
      <c r="I957" s="43"/>
      <c r="J957" s="43"/>
      <c r="K957" s="577"/>
      <c r="L957" s="577"/>
      <c r="M957" s="669"/>
      <c r="O957" s="26" t="str">
        <f t="shared" si="83"/>
        <v>V</v>
      </c>
    </row>
    <row r="958" spans="1:15">
      <c r="A958" s="672"/>
      <c r="B958" s="577"/>
      <c r="C958" s="663"/>
      <c r="D958" s="43"/>
      <c r="E958" s="44"/>
      <c r="F958" s="29"/>
      <c r="G958" s="43"/>
      <c r="H958" s="43"/>
      <c r="I958" s="43"/>
      <c r="J958" s="43"/>
      <c r="K958" s="577"/>
      <c r="L958" s="577"/>
      <c r="M958" s="669"/>
      <c r="O958" s="26" t="str">
        <f t="shared" si="83"/>
        <v>V</v>
      </c>
    </row>
    <row r="959" spans="1:15">
      <c r="A959" s="672"/>
      <c r="B959" s="577"/>
      <c r="C959" s="663"/>
      <c r="D959" s="43"/>
      <c r="E959" s="44"/>
      <c r="F959" s="29"/>
      <c r="G959" s="43"/>
      <c r="H959" s="43"/>
      <c r="I959" s="43"/>
      <c r="J959" s="43"/>
      <c r="K959" s="577"/>
      <c r="L959" s="577"/>
      <c r="M959" s="669"/>
      <c r="O959" s="26" t="str">
        <f t="shared" si="83"/>
        <v>V</v>
      </c>
    </row>
    <row r="960" spans="1:15">
      <c r="A960" s="672"/>
      <c r="B960" s="577"/>
      <c r="C960" s="663"/>
      <c r="D960" s="43"/>
      <c r="E960" s="44"/>
      <c r="F960" s="29"/>
      <c r="G960" s="43"/>
      <c r="H960" s="43"/>
      <c r="I960" s="43"/>
      <c r="J960" s="43"/>
      <c r="K960" s="577"/>
      <c r="L960" s="577"/>
      <c r="M960" s="669"/>
      <c r="O960" s="26" t="str">
        <f t="shared" si="83"/>
        <v>V</v>
      </c>
    </row>
    <row r="961" spans="1:15">
      <c r="A961" s="672"/>
      <c r="B961" s="577"/>
      <c r="C961" s="663"/>
      <c r="D961" s="43"/>
      <c r="E961" s="44"/>
      <c r="F961" s="29"/>
      <c r="G961" s="43"/>
      <c r="H961" s="43"/>
      <c r="I961" s="43"/>
      <c r="J961" s="43"/>
      <c r="K961" s="577"/>
      <c r="L961" s="577"/>
      <c r="M961" s="669"/>
      <c r="O961" s="26" t="str">
        <f t="shared" si="83"/>
        <v>V</v>
      </c>
    </row>
    <row r="962" spans="1:15">
      <c r="A962" s="672"/>
      <c r="B962" s="577"/>
      <c r="C962" s="663"/>
      <c r="D962" s="43"/>
      <c r="E962" s="44"/>
      <c r="F962" s="29"/>
      <c r="G962" s="43"/>
      <c r="H962" s="43"/>
      <c r="I962" s="43"/>
      <c r="J962" s="43"/>
      <c r="K962" s="577"/>
      <c r="L962" s="577"/>
      <c r="M962" s="669"/>
      <c r="O962" s="26" t="str">
        <f t="shared" si="83"/>
        <v>V</v>
      </c>
    </row>
    <row r="963" spans="1:15">
      <c r="A963" s="672"/>
      <c r="B963" s="577"/>
      <c r="C963" s="663"/>
      <c r="D963" s="43"/>
      <c r="E963" s="44"/>
      <c r="F963" s="29"/>
      <c r="G963" s="43"/>
      <c r="H963" s="43"/>
      <c r="I963" s="43"/>
      <c r="J963" s="43"/>
      <c r="K963" s="577"/>
      <c r="L963" s="577"/>
      <c r="M963" s="669"/>
      <c r="O963" s="26" t="str">
        <f t="shared" si="83"/>
        <v>V</v>
      </c>
    </row>
    <row r="964" spans="1:15">
      <c r="A964" s="672"/>
      <c r="B964" s="577"/>
      <c r="C964" s="663"/>
      <c r="D964" s="43"/>
      <c r="E964" s="44"/>
      <c r="F964" s="29"/>
      <c r="G964" s="43"/>
      <c r="H964" s="43"/>
      <c r="I964" s="43"/>
      <c r="J964" s="43"/>
      <c r="K964" s="577"/>
      <c r="L964" s="577"/>
      <c r="M964" s="669"/>
      <c r="O964" s="26" t="str">
        <f t="shared" si="83"/>
        <v>V</v>
      </c>
    </row>
    <row r="965" spans="1:15">
      <c r="A965" s="672"/>
      <c r="B965" s="577"/>
      <c r="C965" s="663"/>
      <c r="D965" s="43"/>
      <c r="E965" s="44"/>
      <c r="F965" s="29"/>
      <c r="G965" s="43"/>
      <c r="H965" s="43"/>
      <c r="I965" s="43"/>
      <c r="J965" s="43"/>
      <c r="K965" s="577"/>
      <c r="L965" s="577"/>
      <c r="M965" s="669"/>
      <c r="O965" s="26" t="str">
        <f t="shared" si="83"/>
        <v>V</v>
      </c>
    </row>
    <row r="966" spans="1:15">
      <c r="A966" s="672"/>
      <c r="B966" s="577"/>
      <c r="C966" s="663"/>
      <c r="D966" s="43"/>
      <c r="E966" s="44"/>
      <c r="F966" s="29"/>
      <c r="G966" s="43"/>
      <c r="H966" s="43"/>
      <c r="I966" s="43"/>
      <c r="J966" s="43"/>
      <c r="K966" s="577"/>
      <c r="L966" s="577"/>
      <c r="M966" s="669"/>
      <c r="O966" s="26" t="str">
        <f t="shared" si="83"/>
        <v>V</v>
      </c>
    </row>
    <row r="967" spans="1:15">
      <c r="A967" s="672"/>
      <c r="B967" s="577"/>
      <c r="C967" s="663"/>
      <c r="D967" s="43"/>
      <c r="E967" s="44"/>
      <c r="F967" s="29"/>
      <c r="G967" s="43"/>
      <c r="H967" s="43"/>
      <c r="I967" s="43"/>
      <c r="J967" s="43"/>
      <c r="K967" s="577"/>
      <c r="L967" s="577"/>
      <c r="M967" s="669"/>
      <c r="O967" s="26" t="str">
        <f t="shared" si="83"/>
        <v>V</v>
      </c>
    </row>
    <row r="968" spans="1:15">
      <c r="A968" s="672"/>
      <c r="B968" s="577"/>
      <c r="C968" s="663"/>
      <c r="D968" s="43"/>
      <c r="E968" s="44"/>
      <c r="F968" s="29"/>
      <c r="G968" s="43"/>
      <c r="H968" s="43"/>
      <c r="I968" s="43"/>
      <c r="J968" s="43"/>
      <c r="K968" s="577"/>
      <c r="L968" s="577"/>
      <c r="M968" s="669"/>
      <c r="O968" s="26" t="str">
        <f t="shared" si="83"/>
        <v>V</v>
      </c>
    </row>
    <row r="969" spans="1:15">
      <c r="A969" s="672"/>
      <c r="B969" s="577"/>
      <c r="C969" s="663"/>
      <c r="D969" s="43"/>
      <c r="E969" s="44"/>
      <c r="F969" s="29"/>
      <c r="G969" s="43"/>
      <c r="H969" s="43"/>
      <c r="I969" s="43"/>
      <c r="J969" s="43"/>
      <c r="K969" s="577"/>
      <c r="L969" s="577"/>
      <c r="M969" s="669"/>
      <c r="O969" s="26" t="str">
        <f t="shared" si="83"/>
        <v>V</v>
      </c>
    </row>
    <row r="970" spans="1:15">
      <c r="A970" s="672"/>
      <c r="B970" s="577"/>
      <c r="C970" s="663"/>
      <c r="D970" s="43"/>
      <c r="E970" s="44"/>
      <c r="F970" s="29"/>
      <c r="G970" s="43"/>
      <c r="H970" s="43"/>
      <c r="I970" s="43"/>
      <c r="J970" s="43"/>
      <c r="K970" s="577"/>
      <c r="L970" s="577"/>
      <c r="M970" s="669"/>
      <c r="O970" s="26" t="str">
        <f t="shared" si="83"/>
        <v>V</v>
      </c>
    </row>
    <row r="971" spans="1:15">
      <c r="A971" s="672"/>
      <c r="B971" s="577"/>
      <c r="C971" s="663"/>
      <c r="D971" s="43"/>
      <c r="E971" s="44"/>
      <c r="F971" s="29"/>
      <c r="G971" s="43"/>
      <c r="H971" s="43"/>
      <c r="I971" s="43"/>
      <c r="J971" s="43"/>
      <c r="K971" s="577"/>
      <c r="L971" s="577"/>
      <c r="M971" s="669"/>
      <c r="O971" s="26" t="str">
        <f t="shared" si="83"/>
        <v>V</v>
      </c>
    </row>
    <row r="972" spans="1:15">
      <c r="A972" s="672"/>
      <c r="B972" s="577"/>
      <c r="C972" s="663"/>
      <c r="D972" s="43"/>
      <c r="E972" s="44"/>
      <c r="F972" s="29"/>
      <c r="G972" s="43"/>
      <c r="H972" s="43"/>
      <c r="I972" s="43"/>
      <c r="J972" s="43"/>
      <c r="K972" s="577"/>
      <c r="L972" s="577"/>
      <c r="M972" s="669"/>
      <c r="O972" s="26" t="str">
        <f t="shared" si="83"/>
        <v>V</v>
      </c>
    </row>
    <row r="973" spans="1:15">
      <c r="A973" s="672"/>
      <c r="B973" s="577"/>
      <c r="C973" s="663"/>
      <c r="D973" s="43"/>
      <c r="E973" s="44"/>
      <c r="F973" s="29"/>
      <c r="G973" s="43"/>
      <c r="H973" s="43"/>
      <c r="I973" s="43"/>
      <c r="J973" s="43"/>
      <c r="K973" s="577"/>
      <c r="L973" s="577"/>
      <c r="M973" s="669"/>
      <c r="O973" s="26" t="str">
        <f t="shared" si="83"/>
        <v>V</v>
      </c>
    </row>
    <row r="974" spans="1:15">
      <c r="A974" s="672"/>
      <c r="B974" s="577"/>
      <c r="C974" s="663"/>
      <c r="D974" s="43"/>
      <c r="E974" s="44"/>
      <c r="F974" s="29"/>
      <c r="G974" s="43"/>
      <c r="H974" s="43"/>
      <c r="I974" s="43"/>
      <c r="J974" s="43"/>
      <c r="K974" s="577"/>
      <c r="L974" s="577"/>
      <c r="M974" s="669"/>
      <c r="O974" s="26" t="str">
        <f t="shared" si="83"/>
        <v>V</v>
      </c>
    </row>
    <row r="975" spans="1:15">
      <c r="A975" s="672"/>
      <c r="B975" s="577"/>
      <c r="C975" s="663"/>
      <c r="D975" s="43"/>
      <c r="E975" s="44"/>
      <c r="F975" s="29"/>
      <c r="G975" s="43"/>
      <c r="H975" s="43"/>
      <c r="I975" s="43"/>
      <c r="J975" s="43"/>
      <c r="K975" s="577"/>
      <c r="L975" s="577"/>
      <c r="M975" s="669"/>
      <c r="O975" s="26" t="str">
        <f t="shared" si="83"/>
        <v>V</v>
      </c>
    </row>
    <row r="976" spans="1:15">
      <c r="A976" s="672"/>
      <c r="B976" s="577"/>
      <c r="C976" s="663"/>
      <c r="D976" s="43"/>
      <c r="E976" s="44"/>
      <c r="F976" s="29"/>
      <c r="G976" s="43"/>
      <c r="H976" s="43"/>
      <c r="I976" s="43"/>
      <c r="J976" s="43"/>
      <c r="K976" s="577"/>
      <c r="L976" s="577"/>
      <c r="M976" s="669"/>
      <c r="O976" s="26" t="str">
        <f t="shared" si="83"/>
        <v>V</v>
      </c>
    </row>
    <row r="977" spans="11:15">
      <c r="K977" s="587"/>
      <c r="L977" s="587"/>
      <c r="O977" s="26" t="str">
        <f t="shared" si="83"/>
        <v>V</v>
      </c>
    </row>
    <row r="978" spans="11:15">
      <c r="K978" s="587"/>
      <c r="L978" s="587"/>
      <c r="O978" s="26" t="str">
        <f t="shared" ref="O978:O1041" si="84">IF(M978&lt;91,"V","")</f>
        <v>V</v>
      </c>
    </row>
    <row r="979" spans="11:15">
      <c r="K979" s="587"/>
      <c r="L979" s="587"/>
      <c r="O979" s="26" t="str">
        <f t="shared" si="84"/>
        <v>V</v>
      </c>
    </row>
    <row r="980" spans="11:15">
      <c r="K980" s="587"/>
      <c r="L980" s="587"/>
      <c r="O980" s="26" t="str">
        <f t="shared" si="84"/>
        <v>V</v>
      </c>
    </row>
    <row r="981" spans="11:15">
      <c r="K981" s="587"/>
      <c r="L981" s="587"/>
      <c r="O981" s="26" t="str">
        <f t="shared" si="84"/>
        <v>V</v>
      </c>
    </row>
    <row r="982" spans="11:15">
      <c r="K982" s="587"/>
      <c r="L982" s="587"/>
      <c r="O982" s="26" t="str">
        <f t="shared" si="84"/>
        <v>V</v>
      </c>
    </row>
    <row r="983" spans="11:15">
      <c r="K983" s="587"/>
      <c r="L983" s="587"/>
      <c r="O983" s="26" t="str">
        <f t="shared" si="84"/>
        <v>V</v>
      </c>
    </row>
    <row r="984" spans="11:15">
      <c r="K984" s="587"/>
      <c r="L984" s="587"/>
      <c r="O984" s="26" t="str">
        <f t="shared" si="84"/>
        <v>V</v>
      </c>
    </row>
    <row r="985" spans="11:15">
      <c r="K985" s="587"/>
      <c r="L985" s="587"/>
      <c r="O985" s="26" t="str">
        <f t="shared" si="84"/>
        <v>V</v>
      </c>
    </row>
    <row r="986" spans="11:15">
      <c r="K986" s="587"/>
      <c r="L986" s="587"/>
      <c r="O986" s="26" t="str">
        <f t="shared" si="84"/>
        <v>V</v>
      </c>
    </row>
    <row r="987" spans="11:15">
      <c r="K987" s="587"/>
      <c r="L987" s="587"/>
      <c r="O987" s="26" t="str">
        <f t="shared" si="84"/>
        <v>V</v>
      </c>
    </row>
    <row r="988" spans="11:15">
      <c r="K988" s="587"/>
      <c r="L988" s="587"/>
      <c r="O988" s="26" t="str">
        <f t="shared" si="84"/>
        <v>V</v>
      </c>
    </row>
    <row r="989" spans="11:15">
      <c r="K989" s="587"/>
      <c r="L989" s="587"/>
      <c r="O989" s="26" t="str">
        <f t="shared" si="84"/>
        <v>V</v>
      </c>
    </row>
    <row r="990" spans="11:15">
      <c r="K990" s="587"/>
      <c r="L990" s="587"/>
      <c r="O990" s="26" t="str">
        <f t="shared" si="84"/>
        <v>V</v>
      </c>
    </row>
    <row r="991" spans="11:15">
      <c r="K991" s="587"/>
      <c r="L991" s="587"/>
      <c r="O991" s="26" t="str">
        <f t="shared" si="84"/>
        <v>V</v>
      </c>
    </row>
    <row r="992" spans="11:15">
      <c r="K992" s="587"/>
      <c r="L992" s="587"/>
      <c r="O992" s="26" t="str">
        <f t="shared" si="84"/>
        <v>V</v>
      </c>
    </row>
    <row r="993" spans="11:15">
      <c r="K993" s="587"/>
      <c r="L993" s="587"/>
      <c r="O993" s="26" t="str">
        <f t="shared" si="84"/>
        <v>V</v>
      </c>
    </row>
    <row r="994" spans="11:15">
      <c r="K994" s="587"/>
      <c r="L994" s="587"/>
      <c r="O994" s="26" t="str">
        <f t="shared" si="84"/>
        <v>V</v>
      </c>
    </row>
    <row r="995" spans="11:15">
      <c r="K995" s="587"/>
      <c r="L995" s="587"/>
      <c r="O995" s="26" t="str">
        <f t="shared" si="84"/>
        <v>V</v>
      </c>
    </row>
    <row r="996" spans="11:15">
      <c r="K996" s="587"/>
      <c r="L996" s="587"/>
      <c r="O996" s="26" t="str">
        <f t="shared" si="84"/>
        <v>V</v>
      </c>
    </row>
    <row r="997" spans="11:15">
      <c r="K997" s="587"/>
      <c r="L997" s="587"/>
      <c r="O997" s="26" t="str">
        <f t="shared" si="84"/>
        <v>V</v>
      </c>
    </row>
    <row r="998" spans="11:15">
      <c r="K998" s="587"/>
      <c r="L998" s="587"/>
      <c r="O998" s="26" t="str">
        <f t="shared" si="84"/>
        <v>V</v>
      </c>
    </row>
    <row r="999" spans="11:15">
      <c r="K999" s="587"/>
      <c r="L999" s="587"/>
      <c r="O999" s="26" t="str">
        <f t="shared" si="84"/>
        <v>V</v>
      </c>
    </row>
    <row r="1000" spans="11:15">
      <c r="K1000" s="587"/>
      <c r="L1000" s="587"/>
      <c r="O1000" s="26" t="str">
        <f t="shared" si="84"/>
        <v>V</v>
      </c>
    </row>
    <row r="1001" spans="11:15">
      <c r="K1001" s="587"/>
      <c r="L1001" s="587"/>
      <c r="O1001" s="26" t="str">
        <f t="shared" si="84"/>
        <v>V</v>
      </c>
    </row>
    <row r="1002" spans="11:15">
      <c r="K1002" s="587"/>
      <c r="L1002" s="587"/>
      <c r="O1002" s="26" t="str">
        <f t="shared" si="84"/>
        <v>V</v>
      </c>
    </row>
    <row r="1003" spans="11:15">
      <c r="K1003" s="587"/>
      <c r="L1003" s="587"/>
      <c r="O1003" s="26" t="str">
        <f t="shared" si="84"/>
        <v>V</v>
      </c>
    </row>
    <row r="1004" spans="11:15">
      <c r="K1004" s="587"/>
      <c r="L1004" s="587"/>
      <c r="O1004" s="26" t="str">
        <f t="shared" si="84"/>
        <v>V</v>
      </c>
    </row>
    <row r="1005" spans="11:15">
      <c r="K1005" s="587"/>
      <c r="L1005" s="587"/>
      <c r="O1005" s="26" t="str">
        <f t="shared" si="84"/>
        <v>V</v>
      </c>
    </row>
    <row r="1006" spans="11:15">
      <c r="K1006" s="587"/>
      <c r="L1006" s="587"/>
      <c r="O1006" s="26" t="str">
        <f t="shared" si="84"/>
        <v>V</v>
      </c>
    </row>
    <row r="1007" spans="11:15">
      <c r="K1007" s="587"/>
      <c r="L1007" s="587"/>
      <c r="O1007" s="26" t="str">
        <f t="shared" si="84"/>
        <v>V</v>
      </c>
    </row>
    <row r="1008" spans="11:15">
      <c r="K1008" s="587"/>
      <c r="L1008" s="587"/>
      <c r="O1008" s="26" t="str">
        <f t="shared" si="84"/>
        <v>V</v>
      </c>
    </row>
    <row r="1009" spans="11:15">
      <c r="K1009" s="587"/>
      <c r="L1009" s="587"/>
      <c r="O1009" s="26" t="str">
        <f t="shared" si="84"/>
        <v>V</v>
      </c>
    </row>
    <row r="1010" spans="11:15">
      <c r="K1010" s="587"/>
      <c r="L1010" s="587"/>
      <c r="O1010" s="26" t="str">
        <f t="shared" si="84"/>
        <v>V</v>
      </c>
    </row>
    <row r="1011" spans="11:15">
      <c r="K1011" s="587"/>
      <c r="L1011" s="587"/>
      <c r="O1011" s="26" t="str">
        <f t="shared" si="84"/>
        <v>V</v>
      </c>
    </row>
    <row r="1012" spans="11:15">
      <c r="K1012" s="587"/>
      <c r="L1012" s="587"/>
      <c r="O1012" s="26" t="str">
        <f t="shared" si="84"/>
        <v>V</v>
      </c>
    </row>
    <row r="1013" spans="11:15">
      <c r="K1013" s="587"/>
      <c r="L1013" s="587"/>
      <c r="O1013" s="26" t="str">
        <f t="shared" si="84"/>
        <v>V</v>
      </c>
    </row>
    <row r="1014" spans="11:15">
      <c r="K1014" s="587"/>
      <c r="L1014" s="587"/>
      <c r="O1014" s="26" t="str">
        <f t="shared" si="84"/>
        <v>V</v>
      </c>
    </row>
    <row r="1015" spans="11:15">
      <c r="K1015" s="587"/>
      <c r="L1015" s="587"/>
      <c r="O1015" s="26" t="str">
        <f t="shared" si="84"/>
        <v>V</v>
      </c>
    </row>
    <row r="1016" spans="11:15">
      <c r="K1016" s="587"/>
      <c r="L1016" s="587"/>
      <c r="O1016" s="26" t="str">
        <f t="shared" si="84"/>
        <v>V</v>
      </c>
    </row>
    <row r="1017" spans="11:15">
      <c r="K1017" s="587"/>
      <c r="L1017" s="587"/>
      <c r="O1017" s="26" t="str">
        <f t="shared" si="84"/>
        <v>V</v>
      </c>
    </row>
    <row r="1018" spans="11:15">
      <c r="K1018" s="587"/>
      <c r="L1018" s="587"/>
      <c r="O1018" s="26" t="str">
        <f t="shared" si="84"/>
        <v>V</v>
      </c>
    </row>
    <row r="1019" spans="11:15">
      <c r="K1019" s="587"/>
      <c r="L1019" s="587"/>
      <c r="O1019" s="26" t="str">
        <f t="shared" si="84"/>
        <v>V</v>
      </c>
    </row>
    <row r="1020" spans="11:15">
      <c r="K1020" s="587"/>
      <c r="L1020" s="587"/>
      <c r="O1020" s="26" t="str">
        <f t="shared" si="84"/>
        <v>V</v>
      </c>
    </row>
    <row r="1021" spans="11:15">
      <c r="K1021" s="587"/>
      <c r="L1021" s="587"/>
      <c r="O1021" s="26" t="str">
        <f t="shared" si="84"/>
        <v>V</v>
      </c>
    </row>
    <row r="1022" spans="11:15">
      <c r="K1022" s="587"/>
      <c r="L1022" s="587"/>
      <c r="O1022" s="26" t="str">
        <f t="shared" si="84"/>
        <v>V</v>
      </c>
    </row>
    <row r="1023" spans="11:15">
      <c r="K1023" s="587"/>
      <c r="L1023" s="587"/>
      <c r="O1023" s="26" t="str">
        <f t="shared" si="84"/>
        <v>V</v>
      </c>
    </row>
    <row r="1024" spans="11:15">
      <c r="K1024" s="587"/>
      <c r="L1024" s="587"/>
      <c r="O1024" s="26" t="str">
        <f t="shared" si="84"/>
        <v>V</v>
      </c>
    </row>
    <row r="1025" spans="11:15">
      <c r="K1025" s="587"/>
      <c r="L1025" s="587"/>
      <c r="O1025" s="26" t="str">
        <f t="shared" si="84"/>
        <v>V</v>
      </c>
    </row>
    <row r="1026" spans="11:15">
      <c r="K1026" s="587"/>
      <c r="L1026" s="587"/>
      <c r="O1026" s="26" t="str">
        <f t="shared" si="84"/>
        <v>V</v>
      </c>
    </row>
    <row r="1027" spans="11:15">
      <c r="K1027" s="587"/>
      <c r="L1027" s="587"/>
      <c r="O1027" s="26" t="str">
        <f t="shared" si="84"/>
        <v>V</v>
      </c>
    </row>
    <row r="1028" spans="11:15">
      <c r="K1028" s="587"/>
      <c r="L1028" s="587"/>
      <c r="O1028" s="26" t="str">
        <f t="shared" si="84"/>
        <v>V</v>
      </c>
    </row>
    <row r="1029" spans="11:15">
      <c r="K1029" s="587"/>
      <c r="L1029" s="587"/>
      <c r="O1029" s="26" t="str">
        <f t="shared" si="84"/>
        <v>V</v>
      </c>
    </row>
    <row r="1030" spans="11:15">
      <c r="K1030" s="587"/>
      <c r="L1030" s="587"/>
      <c r="O1030" s="26" t="str">
        <f t="shared" si="84"/>
        <v>V</v>
      </c>
    </row>
    <row r="1031" spans="11:15">
      <c r="K1031" s="587"/>
      <c r="L1031" s="587"/>
      <c r="O1031" s="26" t="str">
        <f t="shared" si="84"/>
        <v>V</v>
      </c>
    </row>
    <row r="1032" spans="11:15">
      <c r="K1032" s="587"/>
      <c r="L1032" s="587"/>
      <c r="O1032" s="26" t="str">
        <f t="shared" si="84"/>
        <v>V</v>
      </c>
    </row>
    <row r="1033" spans="11:15">
      <c r="K1033" s="587"/>
      <c r="L1033" s="587"/>
      <c r="O1033" s="26" t="str">
        <f t="shared" si="84"/>
        <v>V</v>
      </c>
    </row>
    <row r="1034" spans="11:15">
      <c r="K1034" s="587"/>
      <c r="L1034" s="587"/>
      <c r="O1034" s="26" t="str">
        <f t="shared" si="84"/>
        <v>V</v>
      </c>
    </row>
    <row r="1035" spans="11:15">
      <c r="K1035" s="587"/>
      <c r="L1035" s="587"/>
      <c r="O1035" s="26" t="str">
        <f t="shared" si="84"/>
        <v>V</v>
      </c>
    </row>
    <row r="1036" spans="11:15">
      <c r="K1036" s="587"/>
      <c r="L1036" s="587"/>
      <c r="O1036" s="26" t="str">
        <f t="shared" si="84"/>
        <v>V</v>
      </c>
    </row>
    <row r="1037" spans="11:15">
      <c r="K1037" s="587"/>
      <c r="L1037" s="587"/>
      <c r="O1037" s="26" t="str">
        <f t="shared" si="84"/>
        <v>V</v>
      </c>
    </row>
    <row r="1038" spans="11:15">
      <c r="K1038" s="587"/>
      <c r="L1038" s="587"/>
      <c r="O1038" s="26" t="str">
        <f t="shared" si="84"/>
        <v>V</v>
      </c>
    </row>
    <row r="1039" spans="11:15">
      <c r="K1039" s="587"/>
      <c r="L1039" s="587"/>
      <c r="O1039" s="26" t="str">
        <f t="shared" si="84"/>
        <v>V</v>
      </c>
    </row>
    <row r="1040" spans="11:15">
      <c r="K1040" s="587"/>
      <c r="L1040" s="587"/>
      <c r="O1040" s="26" t="str">
        <f t="shared" si="84"/>
        <v>V</v>
      </c>
    </row>
    <row r="1041" spans="11:15">
      <c r="K1041" s="587"/>
      <c r="L1041" s="587"/>
      <c r="O1041" s="26" t="str">
        <f t="shared" si="84"/>
        <v>V</v>
      </c>
    </row>
    <row r="1042" spans="11:15">
      <c r="K1042" s="587"/>
      <c r="L1042" s="587"/>
      <c r="O1042" s="26" t="str">
        <f t="shared" ref="O1042:O1055" si="85">IF(M1042&lt;91,"V","")</f>
        <v>V</v>
      </c>
    </row>
    <row r="1043" spans="11:15">
      <c r="K1043" s="587"/>
      <c r="L1043" s="587"/>
      <c r="O1043" s="26" t="str">
        <f t="shared" si="85"/>
        <v>V</v>
      </c>
    </row>
    <row r="1044" spans="11:15">
      <c r="K1044" s="587"/>
      <c r="L1044" s="587"/>
      <c r="O1044" s="26" t="str">
        <f t="shared" si="85"/>
        <v>V</v>
      </c>
    </row>
    <row r="1045" spans="11:15">
      <c r="K1045" s="587"/>
      <c r="L1045" s="587"/>
      <c r="O1045" s="26" t="str">
        <f t="shared" si="85"/>
        <v>V</v>
      </c>
    </row>
    <row r="1046" spans="11:15">
      <c r="K1046" s="587"/>
      <c r="L1046" s="587"/>
      <c r="O1046" s="26" t="str">
        <f t="shared" si="85"/>
        <v>V</v>
      </c>
    </row>
    <row r="1047" spans="11:15">
      <c r="K1047" s="587"/>
      <c r="L1047" s="587"/>
      <c r="O1047" s="26" t="str">
        <f t="shared" si="85"/>
        <v>V</v>
      </c>
    </row>
    <row r="1048" spans="11:15">
      <c r="K1048" s="587"/>
      <c r="L1048" s="587"/>
      <c r="O1048" s="26" t="str">
        <f t="shared" si="85"/>
        <v>V</v>
      </c>
    </row>
    <row r="1049" spans="11:15">
      <c r="K1049" s="587"/>
      <c r="L1049" s="587"/>
      <c r="O1049" s="26" t="str">
        <f t="shared" si="85"/>
        <v>V</v>
      </c>
    </row>
    <row r="1050" spans="11:15">
      <c r="K1050" s="587"/>
      <c r="L1050" s="587"/>
      <c r="O1050" s="26" t="str">
        <f t="shared" si="85"/>
        <v>V</v>
      </c>
    </row>
    <row r="1051" spans="11:15">
      <c r="K1051" s="587"/>
      <c r="L1051" s="587"/>
      <c r="O1051" s="26" t="str">
        <f t="shared" si="85"/>
        <v>V</v>
      </c>
    </row>
    <row r="1052" spans="11:15">
      <c r="K1052" s="587"/>
      <c r="L1052" s="587"/>
      <c r="O1052" s="26" t="str">
        <f t="shared" si="85"/>
        <v>V</v>
      </c>
    </row>
    <row r="1053" spans="11:15">
      <c r="K1053" s="587"/>
      <c r="L1053" s="587"/>
      <c r="O1053" s="26" t="str">
        <f t="shared" si="85"/>
        <v>V</v>
      </c>
    </row>
    <row r="1054" spans="11:15">
      <c r="K1054" s="587"/>
      <c r="L1054" s="587"/>
      <c r="O1054" s="26" t="str">
        <f t="shared" si="85"/>
        <v>V</v>
      </c>
    </row>
    <row r="1055" spans="11:15">
      <c r="K1055" s="587"/>
      <c r="L1055" s="587"/>
      <c r="O1055" s="26" t="str">
        <f t="shared" si="85"/>
        <v>V</v>
      </c>
    </row>
    <row r="1056" spans="11:15">
      <c r="K1056" s="587"/>
      <c r="L1056" s="587"/>
    </row>
    <row r="1057" spans="11:12">
      <c r="K1057" s="587"/>
      <c r="L1057" s="587"/>
    </row>
    <row r="1058" spans="11:12">
      <c r="K1058" s="587"/>
      <c r="L1058" s="587"/>
    </row>
    <row r="1059" spans="11:12">
      <c r="K1059" s="587"/>
      <c r="L1059" s="587"/>
    </row>
    <row r="1060" spans="11:12">
      <c r="K1060" s="587"/>
      <c r="L1060" s="587"/>
    </row>
    <row r="1061" spans="11:12">
      <c r="K1061" s="587"/>
      <c r="L1061" s="587"/>
    </row>
    <row r="1062" spans="11:12">
      <c r="K1062" s="587"/>
      <c r="L1062" s="587"/>
    </row>
    <row r="1063" spans="11:12">
      <c r="K1063" s="587"/>
      <c r="L1063" s="587"/>
    </row>
    <row r="1064" spans="11:12">
      <c r="K1064" s="587"/>
      <c r="L1064" s="587"/>
    </row>
    <row r="1065" spans="11:12">
      <c r="K1065" s="587"/>
      <c r="L1065" s="587"/>
    </row>
    <row r="1066" spans="11:12">
      <c r="K1066" s="587"/>
      <c r="L1066" s="587"/>
    </row>
    <row r="1067" spans="11:12">
      <c r="K1067" s="587"/>
      <c r="L1067" s="587"/>
    </row>
    <row r="1068" spans="11:12">
      <c r="K1068" s="587"/>
      <c r="L1068" s="587"/>
    </row>
    <row r="1069" spans="11:12">
      <c r="K1069" s="587"/>
      <c r="L1069" s="587"/>
    </row>
    <row r="1070" spans="11:12">
      <c r="K1070" s="587"/>
      <c r="L1070" s="587"/>
    </row>
    <row r="1071" spans="11:12">
      <c r="K1071" s="587"/>
      <c r="L1071" s="587"/>
    </row>
    <row r="1072" spans="11:12">
      <c r="K1072" s="587"/>
      <c r="L1072" s="587"/>
    </row>
    <row r="1073" spans="11:12">
      <c r="K1073" s="587"/>
      <c r="L1073" s="587"/>
    </row>
    <row r="1074" spans="11:12">
      <c r="K1074" s="587"/>
      <c r="L1074" s="587"/>
    </row>
    <row r="1075" spans="11:12">
      <c r="K1075" s="587"/>
      <c r="L1075" s="587"/>
    </row>
    <row r="1076" spans="11:12">
      <c r="K1076" s="587"/>
      <c r="L1076" s="587"/>
    </row>
    <row r="1077" spans="11:12">
      <c r="K1077" s="587"/>
      <c r="L1077" s="587"/>
    </row>
    <row r="1078" spans="11:12">
      <c r="K1078" s="587"/>
      <c r="L1078" s="587"/>
    </row>
    <row r="1079" spans="11:12">
      <c r="K1079" s="587"/>
      <c r="L1079" s="587"/>
    </row>
    <row r="1080" spans="11:12">
      <c r="K1080" s="587"/>
      <c r="L1080" s="587"/>
    </row>
    <row r="1081" spans="11:12">
      <c r="K1081" s="587"/>
      <c r="L1081" s="587"/>
    </row>
    <row r="1082" spans="11:12">
      <c r="K1082" s="587"/>
      <c r="L1082" s="587"/>
    </row>
    <row r="1083" spans="11:12">
      <c r="K1083" s="587"/>
      <c r="L1083" s="587"/>
    </row>
    <row r="1084" spans="11:12">
      <c r="K1084" s="587"/>
      <c r="L1084" s="587"/>
    </row>
    <row r="1085" spans="11:12">
      <c r="K1085" s="587"/>
      <c r="L1085" s="587"/>
    </row>
    <row r="1086" spans="11:12">
      <c r="K1086" s="587"/>
      <c r="L1086" s="587"/>
    </row>
    <row r="1087" spans="11:12">
      <c r="K1087" s="587"/>
      <c r="L1087" s="587"/>
    </row>
    <row r="1088" spans="11:12">
      <c r="K1088" s="587"/>
      <c r="L1088" s="587"/>
    </row>
    <row r="1089" spans="11:12">
      <c r="K1089" s="587"/>
      <c r="L1089" s="587"/>
    </row>
    <row r="1090" spans="11:12">
      <c r="K1090" s="587"/>
      <c r="L1090" s="587"/>
    </row>
    <row r="1091" spans="11:12">
      <c r="K1091" s="587"/>
      <c r="L1091" s="587"/>
    </row>
    <row r="1092" spans="11:12">
      <c r="K1092" s="587"/>
      <c r="L1092" s="587"/>
    </row>
    <row r="1093" spans="11:12">
      <c r="K1093" s="587"/>
      <c r="L1093" s="587"/>
    </row>
    <row r="1094" spans="11:12">
      <c r="K1094" s="587"/>
      <c r="L1094" s="587"/>
    </row>
    <row r="1095" spans="11:12">
      <c r="K1095" s="587"/>
      <c r="L1095" s="587"/>
    </row>
    <row r="1096" spans="11:12">
      <c r="K1096" s="587"/>
      <c r="L1096" s="587"/>
    </row>
    <row r="1097" spans="11:12">
      <c r="K1097" s="587"/>
      <c r="L1097" s="587"/>
    </row>
    <row r="1098" spans="11:12">
      <c r="K1098" s="587"/>
      <c r="L1098" s="587"/>
    </row>
    <row r="1099" spans="11:12">
      <c r="K1099" s="587"/>
      <c r="L1099" s="587"/>
    </row>
    <row r="1100" spans="11:12">
      <c r="K1100" s="587"/>
      <c r="L1100" s="587"/>
    </row>
    <row r="1101" spans="11:12">
      <c r="K1101" s="587"/>
      <c r="L1101" s="587"/>
    </row>
    <row r="1102" spans="11:12">
      <c r="K1102" s="587"/>
      <c r="L1102" s="587"/>
    </row>
    <row r="1103" spans="11:12">
      <c r="K1103" s="587"/>
      <c r="L1103" s="587"/>
    </row>
    <row r="1104" spans="11:12">
      <c r="K1104" s="587"/>
      <c r="L1104" s="587"/>
    </row>
    <row r="1105" spans="11:12">
      <c r="K1105" s="587"/>
      <c r="L1105" s="587"/>
    </row>
    <row r="1106" spans="11:12">
      <c r="K1106" s="587"/>
      <c r="L1106" s="587"/>
    </row>
    <row r="1107" spans="11:12">
      <c r="K1107" s="587"/>
      <c r="L1107" s="587"/>
    </row>
    <row r="1108" spans="11:12">
      <c r="K1108" s="587"/>
      <c r="L1108" s="587"/>
    </row>
    <row r="1109" spans="11:12">
      <c r="K1109" s="587"/>
      <c r="L1109" s="587"/>
    </row>
    <row r="1110" spans="11:12">
      <c r="K1110" s="587"/>
      <c r="L1110" s="587"/>
    </row>
    <row r="1111" spans="11:12">
      <c r="K1111" s="587"/>
      <c r="L1111" s="587"/>
    </row>
    <row r="1112" spans="11:12">
      <c r="K1112" s="587"/>
      <c r="L1112" s="587"/>
    </row>
    <row r="1113" spans="11:12">
      <c r="K1113" s="587"/>
      <c r="L1113" s="587"/>
    </row>
    <row r="1114" spans="11:12">
      <c r="K1114" s="587"/>
      <c r="L1114" s="587"/>
    </row>
    <row r="1115" spans="11:12">
      <c r="K1115" s="587"/>
      <c r="L1115" s="587"/>
    </row>
    <row r="1116" spans="11:12">
      <c r="K1116" s="587"/>
      <c r="L1116" s="587"/>
    </row>
    <row r="1117" spans="11:12">
      <c r="K1117" s="587"/>
      <c r="L1117" s="587"/>
    </row>
    <row r="1118" spans="11:12">
      <c r="K1118" s="587"/>
      <c r="L1118" s="587"/>
    </row>
    <row r="1119" spans="11:12">
      <c r="K1119" s="587"/>
      <c r="L1119" s="587"/>
    </row>
    <row r="1120" spans="11:12">
      <c r="K1120" s="587"/>
      <c r="L1120" s="587"/>
    </row>
    <row r="1121" spans="11:12">
      <c r="K1121" s="587"/>
      <c r="L1121" s="587"/>
    </row>
    <row r="1122" spans="11:12">
      <c r="K1122" s="587"/>
      <c r="L1122" s="587"/>
    </row>
    <row r="1123" spans="11:12">
      <c r="K1123" s="587"/>
      <c r="L1123" s="587"/>
    </row>
    <row r="1124" spans="11:12">
      <c r="K1124" s="587"/>
      <c r="L1124" s="587"/>
    </row>
    <row r="1125" spans="11:12">
      <c r="K1125" s="587"/>
      <c r="L1125" s="587"/>
    </row>
    <row r="1126" spans="11:12">
      <c r="K1126" s="587"/>
      <c r="L1126" s="587"/>
    </row>
    <row r="1127" spans="11:12">
      <c r="K1127" s="587"/>
      <c r="L1127" s="587"/>
    </row>
    <row r="1128" spans="11:12">
      <c r="K1128" s="587"/>
      <c r="L1128" s="587"/>
    </row>
    <row r="1129" spans="11:12">
      <c r="K1129" s="587"/>
      <c r="L1129" s="587"/>
    </row>
    <row r="1130" spans="11:12">
      <c r="K1130" s="587"/>
      <c r="L1130" s="587"/>
    </row>
    <row r="1131" spans="11:12">
      <c r="K1131" s="587"/>
      <c r="L1131" s="587"/>
    </row>
    <row r="1132" spans="11:12">
      <c r="K1132" s="587"/>
      <c r="L1132" s="587"/>
    </row>
    <row r="1133" spans="11:12">
      <c r="K1133" s="587"/>
      <c r="L1133" s="587"/>
    </row>
    <row r="1134" spans="11:12">
      <c r="K1134" s="587"/>
      <c r="L1134" s="587"/>
    </row>
    <row r="1135" spans="11:12">
      <c r="K1135" s="587"/>
      <c r="L1135" s="587"/>
    </row>
    <row r="1136" spans="11:12">
      <c r="K1136" s="587"/>
      <c r="L1136" s="587"/>
    </row>
    <row r="1137" spans="11:12">
      <c r="K1137" s="587"/>
      <c r="L1137" s="587"/>
    </row>
    <row r="1138" spans="11:12">
      <c r="K1138" s="587"/>
      <c r="L1138" s="587"/>
    </row>
    <row r="1139" spans="11:12">
      <c r="K1139" s="587"/>
      <c r="L1139" s="587"/>
    </row>
    <row r="1140" spans="11:12">
      <c r="K1140" s="587"/>
      <c r="L1140" s="587"/>
    </row>
    <row r="1141" spans="11:12">
      <c r="K1141" s="587"/>
      <c r="L1141" s="587"/>
    </row>
    <row r="1142" spans="11:12">
      <c r="K1142" s="587"/>
      <c r="L1142" s="587"/>
    </row>
    <row r="1143" spans="11:12">
      <c r="K1143" s="587"/>
      <c r="L1143" s="587"/>
    </row>
    <row r="1144" spans="11:12">
      <c r="K1144" s="587"/>
      <c r="L1144" s="587"/>
    </row>
    <row r="1145" spans="11:12">
      <c r="K1145" s="587"/>
      <c r="L1145" s="587"/>
    </row>
    <row r="1146" spans="11:12">
      <c r="K1146" s="587"/>
      <c r="L1146" s="587"/>
    </row>
    <row r="1147" spans="11:12">
      <c r="K1147" s="587"/>
      <c r="L1147" s="587"/>
    </row>
    <row r="1148" spans="11:12">
      <c r="K1148" s="587"/>
      <c r="L1148" s="587"/>
    </row>
    <row r="1149" spans="11:12">
      <c r="K1149" s="587"/>
      <c r="L1149" s="587"/>
    </row>
    <row r="1150" spans="11:12">
      <c r="K1150" s="587"/>
      <c r="L1150" s="587"/>
    </row>
    <row r="1151" spans="11:12">
      <c r="K1151" s="587"/>
      <c r="L1151" s="587"/>
    </row>
    <row r="1152" spans="11:12">
      <c r="K1152" s="587"/>
      <c r="L1152" s="587"/>
    </row>
    <row r="1153" spans="11:12">
      <c r="K1153" s="587"/>
      <c r="L1153" s="587"/>
    </row>
    <row r="1154" spans="11:12">
      <c r="K1154" s="587"/>
      <c r="L1154" s="587"/>
    </row>
    <row r="1155" spans="11:12">
      <c r="K1155" s="587"/>
      <c r="L1155" s="587"/>
    </row>
    <row r="1156" spans="11:12">
      <c r="K1156" s="587"/>
      <c r="L1156" s="587"/>
    </row>
    <row r="1157" spans="11:12">
      <c r="K1157" s="587"/>
      <c r="L1157" s="587"/>
    </row>
    <row r="1158" spans="11:12">
      <c r="K1158" s="587"/>
      <c r="L1158" s="587"/>
    </row>
    <row r="1159" spans="11:12">
      <c r="K1159" s="587"/>
      <c r="L1159" s="587"/>
    </row>
    <row r="1160" spans="11:12">
      <c r="K1160" s="587"/>
      <c r="L1160" s="587"/>
    </row>
    <row r="1161" spans="11:12">
      <c r="K1161" s="587"/>
      <c r="L1161" s="587"/>
    </row>
    <row r="1162" spans="11:12">
      <c r="K1162" s="587"/>
      <c r="L1162" s="587"/>
    </row>
  </sheetData>
  <mergeCells count="2">
    <mergeCell ref="I1:J1"/>
    <mergeCell ref="G1:H1"/>
  </mergeCells>
  <phoneticPr fontId="0" type="Hiragana"/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FF0000"/>
  </sheetPr>
  <dimension ref="A1:N70"/>
  <sheetViews>
    <sheetView workbookViewId="0"/>
  </sheetViews>
  <sheetFormatPr defaultRowHeight="17"/>
  <cols>
    <col min="1" max="1" width="18.36328125" style="24" bestFit="1" customWidth="1"/>
    <col min="2" max="2" width="9" style="24"/>
    <col min="3" max="3" width="13.90625" style="24" bestFit="1" customWidth="1"/>
    <col min="4" max="4" width="31.90625" style="24" bestFit="1" customWidth="1"/>
    <col min="5" max="5" width="10.08984375" customWidth="1"/>
    <col min="6" max="6" width="9.453125" customWidth="1"/>
    <col min="7" max="7" width="12.08984375" bestFit="1" customWidth="1"/>
    <col min="8" max="9" width="7.453125" customWidth="1"/>
    <col min="10" max="10" width="8.36328125" customWidth="1"/>
    <col min="11" max="11" width="7.90625" customWidth="1"/>
    <col min="12" max="14" width="9" customWidth="1"/>
  </cols>
  <sheetData>
    <row r="1" spans="1:14">
      <c r="J1">
        <v>4</v>
      </c>
      <c r="K1" s="622"/>
    </row>
    <row r="2" spans="1:14">
      <c r="A2" s="2505" t="s">
        <v>900</v>
      </c>
      <c r="B2" s="2508" t="s">
        <v>901</v>
      </c>
      <c r="C2" s="2509"/>
      <c r="D2" s="2510"/>
      <c r="E2" s="2517" t="str">
        <f>YEAR(E3)&amp;-MONTH(E3)</f>
        <v>2013-4</v>
      </c>
      <c r="F2" s="2518"/>
      <c r="G2" s="2518"/>
      <c r="H2" s="2518"/>
      <c r="I2" s="2518"/>
      <c r="J2" s="2518"/>
      <c r="K2" s="2518"/>
      <c r="L2" s="2518"/>
      <c r="M2" s="2518"/>
      <c r="N2" s="2518"/>
    </row>
    <row r="3" spans="1:14">
      <c r="A3" s="2506"/>
      <c r="B3" s="2511"/>
      <c r="C3" s="2512"/>
      <c r="D3" s="2513"/>
      <c r="E3" s="322">
        <v>41365</v>
      </c>
      <c r="F3" s="322">
        <v>41394</v>
      </c>
      <c r="G3" s="323" t="s">
        <v>747</v>
      </c>
      <c r="H3" s="2471" t="s">
        <v>4553</v>
      </c>
      <c r="I3" s="2472"/>
      <c r="J3" s="2471" t="s">
        <v>747</v>
      </c>
      <c r="K3" s="2472"/>
      <c r="L3" s="2476" t="s">
        <v>747</v>
      </c>
      <c r="M3" s="2476"/>
      <c r="N3" s="2519" t="s">
        <v>905</v>
      </c>
    </row>
    <row r="4" spans="1:14">
      <c r="A4" s="2506"/>
      <c r="B4" s="2511"/>
      <c r="C4" s="2512"/>
      <c r="D4" s="2513"/>
      <c r="E4" s="2476" t="s">
        <v>748</v>
      </c>
      <c r="F4" s="2476" t="s">
        <v>748</v>
      </c>
      <c r="G4" s="2476" t="s">
        <v>896</v>
      </c>
      <c r="H4" s="2476" t="s">
        <v>4554</v>
      </c>
      <c r="I4" s="2476"/>
      <c r="J4" s="2471" t="s">
        <v>4548</v>
      </c>
      <c r="K4" s="2472"/>
      <c r="L4" s="2476" t="s">
        <v>895</v>
      </c>
      <c r="M4" s="2476"/>
      <c r="N4" s="2520"/>
    </row>
    <row r="5" spans="1:14" ht="23.25" customHeight="1">
      <c r="A5" s="2507"/>
      <c r="B5" s="2514"/>
      <c r="C5" s="2515"/>
      <c r="D5" s="2516"/>
      <c r="E5" s="2476"/>
      <c r="F5" s="2476"/>
      <c r="G5" s="2476"/>
      <c r="H5" s="625" t="s">
        <v>4555</v>
      </c>
      <c r="I5" s="626" t="s">
        <v>4556</v>
      </c>
      <c r="J5" s="324" t="s">
        <v>897</v>
      </c>
      <c r="K5" s="323" t="s">
        <v>898</v>
      </c>
      <c r="L5" s="324" t="s">
        <v>897</v>
      </c>
      <c r="M5" s="323" t="s">
        <v>898</v>
      </c>
      <c r="N5" s="2521"/>
    </row>
    <row r="6" spans="1:14">
      <c r="A6" s="249" t="e">
        <f>B6</f>
        <v>#REF!</v>
      </c>
      <c r="B6" s="2473" t="e">
        <f>#REF!</f>
        <v>#REF!</v>
      </c>
      <c r="C6" s="2474"/>
      <c r="D6" s="2475"/>
      <c r="E6" s="319">
        <v>7</v>
      </c>
      <c r="F6" s="319">
        <v>7</v>
      </c>
      <c r="G6" s="319">
        <f>COUNTIFS(資料!$C:$C,B6,資料!$G:$G,"2013",資料!$H:$H,"4")</f>
        <v>0</v>
      </c>
      <c r="H6" s="319">
        <v>0</v>
      </c>
      <c r="I6" s="319">
        <v>0</v>
      </c>
      <c r="J6" s="319">
        <f>COUNTIFS(資料!$C:$C,B6,資料!$I:$I,"2013",資料!$J:$J,"4",資料!$O:$O,"V")</f>
        <v>0</v>
      </c>
      <c r="K6" s="319">
        <f>COUNTIFS(資料!$C:$C,B6,資料!$I:$I,"2013",資料!$J:$J,"4")</f>
        <v>0</v>
      </c>
      <c r="L6" s="320">
        <f t="shared" ref="L6:L24" si="0">J6/AVERAGE(E6,F6)</f>
        <v>0</v>
      </c>
      <c r="M6" s="320">
        <f t="shared" ref="M6:M24" si="1">K6/AVERAGE(E6,F6)</f>
        <v>0</v>
      </c>
      <c r="N6" s="321">
        <f t="shared" ref="N6:N24" si="2">(G6+K6)/AVERAGE(E6,F6)</f>
        <v>0</v>
      </c>
    </row>
    <row r="7" spans="1:14">
      <c r="A7" s="249" t="e">
        <f>B7</f>
        <v>#REF!</v>
      </c>
      <c r="B7" s="2473" t="e">
        <f>#REF!</f>
        <v>#REF!</v>
      </c>
      <c r="C7" s="2474"/>
      <c r="D7" s="2475"/>
      <c r="E7" s="319">
        <v>4</v>
      </c>
      <c r="F7" s="319">
        <v>5</v>
      </c>
      <c r="G7" s="319">
        <f>COUNTIFS(資料!$C:$C,B7,資料!$G:$G,"2013",資料!$H:$H,"4")</f>
        <v>0</v>
      </c>
      <c r="H7" s="319">
        <v>0</v>
      </c>
      <c r="I7" s="319">
        <v>0</v>
      </c>
      <c r="J7" s="319">
        <f>COUNTIFS(資料!$C:$C,B7,資料!$I:$I,"2013",資料!$J:$J,"4",資料!$O:$O,"V")</f>
        <v>0</v>
      </c>
      <c r="K7" s="319">
        <f>COUNTIFS(資料!$C:$C,B7,資料!$I:$I,"2013",資料!$J:$J,"4")</f>
        <v>0</v>
      </c>
      <c r="L7" s="320">
        <f t="shared" si="0"/>
        <v>0</v>
      </c>
      <c r="M7" s="320">
        <f t="shared" si="1"/>
        <v>0</v>
      </c>
      <c r="N7" s="321">
        <f t="shared" si="2"/>
        <v>0</v>
      </c>
    </row>
    <row r="8" spans="1:14">
      <c r="A8" s="249" t="e">
        <f>B8</f>
        <v>#REF!</v>
      </c>
      <c r="B8" s="2473" t="e">
        <f>#REF!</f>
        <v>#REF!</v>
      </c>
      <c r="C8" s="2474"/>
      <c r="D8" s="2475"/>
      <c r="E8" s="319">
        <v>4</v>
      </c>
      <c r="F8" s="319">
        <v>4</v>
      </c>
      <c r="G8" s="319">
        <f>COUNTIFS(資料!$C:$C,B8,資料!$G:$G,"2013",資料!$H:$H,"4")</f>
        <v>0</v>
      </c>
      <c r="H8" s="319">
        <v>0</v>
      </c>
      <c r="I8" s="319">
        <v>0</v>
      </c>
      <c r="J8" s="319">
        <f>COUNTIFS(資料!$C:$C,B8,資料!$I:$I,"2013",資料!$J:$J,"4",資料!$O:$O,"V")</f>
        <v>0</v>
      </c>
      <c r="K8" s="319">
        <f>COUNTIFS(資料!$C:$C,B8,資料!$I:$I,"2013",資料!$J:$J,"4")</f>
        <v>0</v>
      </c>
      <c r="L8" s="320">
        <f t="shared" si="0"/>
        <v>0</v>
      </c>
      <c r="M8" s="320">
        <f t="shared" si="1"/>
        <v>0</v>
      </c>
      <c r="N8" s="321">
        <f t="shared" si="2"/>
        <v>0</v>
      </c>
    </row>
    <row r="9" spans="1:14">
      <c r="A9" s="2522" t="s">
        <v>902</v>
      </c>
      <c r="B9" s="2473" t="e">
        <f>#REF!</f>
        <v>#REF!</v>
      </c>
      <c r="C9" s="2474"/>
      <c r="D9" s="2475"/>
      <c r="E9" s="319">
        <v>1</v>
      </c>
      <c r="F9" s="319">
        <v>1</v>
      </c>
      <c r="G9" s="2468">
        <f>COUNTIFS(資料!$C:$C,A9,資料!$G:$G,"2013",資料!$H:$H,"4")</f>
        <v>0</v>
      </c>
      <c r="H9" s="2468">
        <v>0</v>
      </c>
      <c r="I9" s="2468">
        <v>0</v>
      </c>
      <c r="J9" s="319">
        <f>COUNTIFS(資料!$C:$C,B9,資料!$I:$I,"2013",資料!$J:$J,"4",資料!$O:$O,"V")</f>
        <v>0</v>
      </c>
      <c r="K9" s="319">
        <f>COUNTIFS(資料!$C:$C,B9,資料!$I:$I,"2013",資料!$J:$J,"4")</f>
        <v>0</v>
      </c>
      <c r="L9" s="320">
        <f t="shared" si="0"/>
        <v>0</v>
      </c>
      <c r="M9" s="320">
        <f t="shared" si="1"/>
        <v>0</v>
      </c>
      <c r="N9" s="321">
        <f t="shared" si="2"/>
        <v>0</v>
      </c>
    </row>
    <row r="10" spans="1:14">
      <c r="A10" s="2522"/>
      <c r="B10" s="2473" t="e">
        <f>#REF!</f>
        <v>#REF!</v>
      </c>
      <c r="C10" s="2474"/>
      <c r="D10" s="2475"/>
      <c r="E10" s="319">
        <v>3</v>
      </c>
      <c r="F10" s="319">
        <v>3</v>
      </c>
      <c r="G10" s="2469"/>
      <c r="H10" s="2469"/>
      <c r="I10" s="2469"/>
      <c r="J10" s="319">
        <f>COUNTIFS(資料!$C:$C,B10,資料!$I:$I,"2013",資料!$J:$J,"4",資料!$O:$O,"V")</f>
        <v>0</v>
      </c>
      <c r="K10" s="319">
        <f>COUNTIFS(資料!$C:$C,B10,資料!$I:$I,"2013",資料!$J:$J,"4")</f>
        <v>0</v>
      </c>
      <c r="L10" s="320">
        <f t="shared" si="0"/>
        <v>0</v>
      </c>
      <c r="M10" s="320">
        <f t="shared" si="1"/>
        <v>0</v>
      </c>
      <c r="N10" s="321">
        <f t="shared" si="2"/>
        <v>0</v>
      </c>
    </row>
    <row r="11" spans="1:14">
      <c r="A11" s="2522"/>
      <c r="B11" s="2473" t="e">
        <f>#REF!</f>
        <v>#REF!</v>
      </c>
      <c r="C11" s="2474"/>
      <c r="D11" s="2475"/>
      <c r="E11" s="319">
        <v>9</v>
      </c>
      <c r="F11" s="319">
        <v>9</v>
      </c>
      <c r="G11" s="2469"/>
      <c r="H11" s="2469"/>
      <c r="I11" s="2469"/>
      <c r="J11" s="319">
        <f>COUNTIFS(資料!$C:$C,B11,資料!$I:$I,"2013",資料!$J:$J,"4",資料!$O:$O,"V")</f>
        <v>0</v>
      </c>
      <c r="K11" s="319">
        <f>COUNTIFS(資料!$C:$C,B11,資料!$I:$I,"2013",資料!$J:$J,"4")</f>
        <v>0</v>
      </c>
      <c r="L11" s="320">
        <f t="shared" si="0"/>
        <v>0</v>
      </c>
      <c r="M11" s="320">
        <f t="shared" si="1"/>
        <v>0</v>
      </c>
      <c r="N11" s="321">
        <f t="shared" si="2"/>
        <v>0</v>
      </c>
    </row>
    <row r="12" spans="1:14">
      <c r="A12" s="2522"/>
      <c r="B12" s="2473" t="e">
        <f>#REF!</f>
        <v>#REF!</v>
      </c>
      <c r="C12" s="2474"/>
      <c r="D12" s="2475"/>
      <c r="E12" s="319">
        <v>3</v>
      </c>
      <c r="F12" s="319">
        <v>3</v>
      </c>
      <c r="G12" s="2470"/>
      <c r="H12" s="2470"/>
      <c r="I12" s="2470"/>
      <c r="J12" s="319">
        <f>COUNTIFS(資料!$C:$C,B12,資料!$I:$I,"2013",資料!$J:$J,"4",資料!$O:$O,"V")</f>
        <v>0</v>
      </c>
      <c r="K12" s="319">
        <f>COUNTIFS(資料!$C:$C,B12,資料!$I:$I,"2013",資料!$J:$J,"4")</f>
        <v>0</v>
      </c>
      <c r="L12" s="320">
        <f t="shared" si="0"/>
        <v>0</v>
      </c>
      <c r="M12" s="320">
        <f t="shared" si="1"/>
        <v>0</v>
      </c>
      <c r="N12" s="321">
        <f t="shared" si="2"/>
        <v>0</v>
      </c>
    </row>
    <row r="13" spans="1:14">
      <c r="A13" s="2522" t="s">
        <v>903</v>
      </c>
      <c r="B13" s="2473" t="e">
        <f>#REF!</f>
        <v>#REF!</v>
      </c>
      <c r="C13" s="2474"/>
      <c r="D13" s="2475"/>
      <c r="E13" s="627">
        <v>3</v>
      </c>
      <c r="F13" s="627">
        <v>3</v>
      </c>
      <c r="G13" s="627">
        <f>COUNTIFS(資料!$C:$C,B13,資料!$G:$G,"2013",資料!$H:$H,"4")</f>
        <v>0</v>
      </c>
      <c r="H13" s="627">
        <v>0</v>
      </c>
      <c r="I13" s="627">
        <v>0</v>
      </c>
      <c r="J13" s="627">
        <f>COUNTIFS(資料!$C:$C,B13,資料!$I:$I,"2013",資料!$J:$J,"4",資料!$O:$O,"V")</f>
        <v>0</v>
      </c>
      <c r="K13" s="627">
        <f>COUNTIFS(資料!$C:$C,B13,資料!$I:$I,"2013",資料!$J:$J,"4")</f>
        <v>0</v>
      </c>
      <c r="L13" s="628">
        <f t="shared" si="0"/>
        <v>0</v>
      </c>
      <c r="M13" s="628">
        <f t="shared" si="1"/>
        <v>0</v>
      </c>
      <c r="N13" s="629">
        <f t="shared" si="2"/>
        <v>0</v>
      </c>
    </row>
    <row r="14" spans="1:14">
      <c r="A14" s="2522"/>
      <c r="B14" s="2473" t="e">
        <f>#REF!</f>
        <v>#REF!</v>
      </c>
      <c r="C14" s="2474"/>
      <c r="D14" s="2475"/>
      <c r="E14" s="319">
        <v>2</v>
      </c>
      <c r="F14" s="319">
        <v>2</v>
      </c>
      <c r="G14" s="319">
        <f>COUNTIFS(資料!$C:$C,B14,資料!$G:$G,"2013",資料!$H:$H,"4")</f>
        <v>0</v>
      </c>
      <c r="H14" s="319">
        <v>0</v>
      </c>
      <c r="I14" s="319">
        <v>0</v>
      </c>
      <c r="J14" s="319">
        <f>COUNTIFS(資料!$C:$C,B14,資料!$I:$I,"2013",資料!$J:$J,"4",資料!$O:$O,"V")</f>
        <v>0</v>
      </c>
      <c r="K14" s="319">
        <f>COUNTIFS(資料!$C:$C,B14,資料!$I:$I,"2013",資料!$J:$J,"4")</f>
        <v>0</v>
      </c>
      <c r="L14" s="320">
        <f t="shared" si="0"/>
        <v>0</v>
      </c>
      <c r="M14" s="320">
        <f t="shared" si="1"/>
        <v>0</v>
      </c>
      <c r="N14" s="321">
        <f t="shared" si="2"/>
        <v>0</v>
      </c>
    </row>
    <row r="15" spans="1:14">
      <c r="A15" s="2522"/>
      <c r="B15" s="2473" t="e">
        <f>#REF!</f>
        <v>#REF!</v>
      </c>
      <c r="C15" s="2474"/>
      <c r="D15" s="2475"/>
      <c r="E15" s="319">
        <v>5</v>
      </c>
      <c r="F15" s="319">
        <v>6</v>
      </c>
      <c r="G15" s="319">
        <f>COUNTIFS(資料!$C:$C,B15,資料!$G:$G,"2013",資料!$H:$H,"4")</f>
        <v>0</v>
      </c>
      <c r="H15" s="319">
        <v>0</v>
      </c>
      <c r="I15" s="319">
        <v>0</v>
      </c>
      <c r="J15" s="319">
        <f>COUNTIFS(資料!$C:$C,B15,資料!$I:$I,"2013",資料!$J:$J,"4",資料!$O:$O,"V")</f>
        <v>0</v>
      </c>
      <c r="K15" s="319">
        <f>COUNTIFS(資料!$C:$C,B15,資料!$I:$I,"2013",資料!$J:$J,"4")</f>
        <v>0</v>
      </c>
      <c r="L15" s="320">
        <f t="shared" si="0"/>
        <v>0</v>
      </c>
      <c r="M15" s="320">
        <f t="shared" si="1"/>
        <v>0</v>
      </c>
      <c r="N15" s="321">
        <f t="shared" si="2"/>
        <v>0</v>
      </c>
    </row>
    <row r="16" spans="1:14">
      <c r="A16" s="2522"/>
      <c r="B16" s="2473" t="e">
        <f>#REF!</f>
        <v>#REF!</v>
      </c>
      <c r="C16" s="2474"/>
      <c r="D16" s="2475"/>
      <c r="E16" s="319">
        <v>2</v>
      </c>
      <c r="F16" s="319">
        <v>2</v>
      </c>
      <c r="G16" s="319">
        <f>COUNTIFS(資料!$C:$C,B16,資料!$G:$G,"2013",資料!$H:$H,"4")</f>
        <v>0</v>
      </c>
      <c r="H16" s="319">
        <v>0</v>
      </c>
      <c r="I16" s="319">
        <v>0</v>
      </c>
      <c r="J16" s="319">
        <f>COUNTIFS(資料!$C:$C,B16,資料!$I:$I,"2013",資料!$J:$J,"4",資料!$O:$O,"V")</f>
        <v>0</v>
      </c>
      <c r="K16" s="319">
        <f>COUNTIFS(資料!$C:$C,B16,資料!$I:$I,"2013",資料!$J:$J,"4")</f>
        <v>0</v>
      </c>
      <c r="L16" s="320">
        <f t="shared" si="0"/>
        <v>0</v>
      </c>
      <c r="M16" s="320">
        <f t="shared" si="1"/>
        <v>0</v>
      </c>
      <c r="N16" s="321">
        <f t="shared" si="2"/>
        <v>0</v>
      </c>
    </row>
    <row r="17" spans="1:14" ht="17.5" thickBot="1">
      <c r="A17" s="2538"/>
      <c r="B17" s="2535" t="e">
        <f>#REF!</f>
        <v>#REF!</v>
      </c>
      <c r="C17" s="2536"/>
      <c r="D17" s="2537"/>
      <c r="E17" s="630">
        <v>5</v>
      </c>
      <c r="F17" s="630">
        <v>5</v>
      </c>
      <c r="G17" s="630">
        <f>COUNTIFS(資料!$C:$C,B17,資料!$G:$G,"2013",資料!$H:$H,"4")</f>
        <v>0</v>
      </c>
      <c r="H17" s="630">
        <v>0</v>
      </c>
      <c r="I17" s="630">
        <v>0</v>
      </c>
      <c r="J17" s="630">
        <f>COUNTIFS(資料!$C:$C,B17,資料!$I:$I,"2013",資料!$J:$J,"4",資料!$O:$O,"V")</f>
        <v>0</v>
      </c>
      <c r="K17" s="630">
        <f>COUNTIFS(資料!$C:$C,B17,資料!$I:$I,"2013",資料!$J:$J,"4")</f>
        <v>0</v>
      </c>
      <c r="L17" s="631">
        <f t="shared" si="0"/>
        <v>0</v>
      </c>
      <c r="M17" s="631">
        <f t="shared" si="1"/>
        <v>0</v>
      </c>
      <c r="N17" s="632">
        <f t="shared" si="2"/>
        <v>0</v>
      </c>
    </row>
    <row r="18" spans="1:14" ht="17.5" thickTop="1">
      <c r="A18" s="2497" t="s">
        <v>904</v>
      </c>
      <c r="B18" s="2502" t="s">
        <v>4498</v>
      </c>
      <c r="C18" s="2503"/>
      <c r="D18" s="2504"/>
      <c r="E18" s="633">
        <v>1</v>
      </c>
      <c r="F18" s="633">
        <v>1</v>
      </c>
      <c r="G18" s="633">
        <f>COUNTIFS(資料!$C:$C,B18,資料!$G:$G,"2013",資料!$H:$H,"4")</f>
        <v>0</v>
      </c>
      <c r="H18" s="633">
        <v>0</v>
      </c>
      <c r="I18" s="633">
        <v>0</v>
      </c>
      <c r="J18" s="633">
        <f>COUNTIFS(資料!$C:$C,B18,資料!$I:$I,"2013",資料!$J:$J,"4",資料!$O:$O,"V")</f>
        <v>0</v>
      </c>
      <c r="K18" s="633">
        <f>COUNTIFS(資料!$C:$C,B18,資料!$I:$I,"2013",資料!$J:$J,"4")</f>
        <v>0</v>
      </c>
      <c r="L18" s="634">
        <f t="shared" si="0"/>
        <v>0</v>
      </c>
      <c r="M18" s="634">
        <f t="shared" si="1"/>
        <v>0</v>
      </c>
      <c r="N18" s="635">
        <f t="shared" si="2"/>
        <v>0</v>
      </c>
    </row>
    <row r="19" spans="1:14">
      <c r="A19" s="2498"/>
      <c r="B19" s="2533" t="s">
        <v>4542</v>
      </c>
      <c r="C19" s="2500"/>
      <c r="D19" s="2500"/>
      <c r="E19" s="325">
        <v>6</v>
      </c>
      <c r="F19" s="325">
        <v>6</v>
      </c>
      <c r="G19" s="325">
        <f>COUNTIFS(資料!$C:$C,B19,資料!$G:$G,"2013",資料!$H:$H,"4")</f>
        <v>0</v>
      </c>
      <c r="H19" s="325">
        <v>0</v>
      </c>
      <c r="I19" s="325">
        <v>0</v>
      </c>
      <c r="J19" s="325">
        <f>COUNTIFS(資料!$C:$C,B19,資料!$I:$I,"2013",資料!$J:$J,"4",資料!$O:$O,"V")</f>
        <v>0</v>
      </c>
      <c r="K19" s="325">
        <f>COUNTIFS(資料!$C:$C,B19,資料!$I:$I,"2013",資料!$J:$J,"4")</f>
        <v>0</v>
      </c>
      <c r="L19" s="326">
        <f t="shared" si="0"/>
        <v>0</v>
      </c>
      <c r="M19" s="326">
        <f t="shared" si="1"/>
        <v>0</v>
      </c>
      <c r="N19" s="327">
        <f t="shared" si="2"/>
        <v>0</v>
      </c>
    </row>
    <row r="20" spans="1:14">
      <c r="A20" s="2498"/>
      <c r="B20" s="2500" t="s">
        <v>4499</v>
      </c>
      <c r="C20" s="2500"/>
      <c r="D20" s="2500"/>
      <c r="E20" s="325">
        <v>3</v>
      </c>
      <c r="F20" s="325">
        <v>3</v>
      </c>
      <c r="G20" s="325">
        <f>COUNTIFS(資料!$C:$C,B20,資料!$G:$G,"2013",資料!$H:$H,"4")</f>
        <v>0</v>
      </c>
      <c r="H20" s="325">
        <v>0</v>
      </c>
      <c r="I20" s="325">
        <v>0</v>
      </c>
      <c r="J20" s="325">
        <f>COUNTIFS(資料!$C:$C,B20,資料!$I:$I,"2013",資料!$J:$J,"4",資料!$O:$O,"V")</f>
        <v>0</v>
      </c>
      <c r="K20" s="325">
        <f>COUNTIFS(資料!$C:$C,B20,資料!$I:$I,"2013",資料!$J:$J,"4")</f>
        <v>0</v>
      </c>
      <c r="L20" s="326">
        <f t="shared" si="0"/>
        <v>0</v>
      </c>
      <c r="M20" s="326">
        <f t="shared" si="1"/>
        <v>0</v>
      </c>
      <c r="N20" s="327">
        <f t="shared" si="2"/>
        <v>0</v>
      </c>
    </row>
    <row r="21" spans="1:14" ht="16.5" customHeight="1">
      <c r="A21" s="2498"/>
      <c r="B21" s="2501" t="s">
        <v>4500</v>
      </c>
      <c r="C21" s="601" t="s">
        <v>4501</v>
      </c>
      <c r="D21" s="602"/>
      <c r="E21" s="325">
        <v>1</v>
      </c>
      <c r="F21" s="325">
        <v>1</v>
      </c>
      <c r="G21" s="325">
        <f>COUNTIFS(資料!$C:$C,B21,資料!$G:$G,"2013",資料!$H:$H,"4")</f>
        <v>0</v>
      </c>
      <c r="H21" s="325">
        <v>0</v>
      </c>
      <c r="I21" s="325">
        <v>0</v>
      </c>
      <c r="J21" s="325">
        <f>COUNTIFS(資料!$C:$C,B21,資料!$I:$I,"2013",資料!$J:$J,"4",資料!$O:$O,"V")</f>
        <v>0</v>
      </c>
      <c r="K21" s="325">
        <f>COUNTIFS(資料!$C:$C,C21,資料!$I:$I,"2013",資料!$J:$J,"4")</f>
        <v>0</v>
      </c>
      <c r="L21" s="326">
        <f t="shared" si="0"/>
        <v>0</v>
      </c>
      <c r="M21" s="326">
        <f t="shared" si="1"/>
        <v>0</v>
      </c>
      <c r="N21" s="327">
        <f t="shared" si="2"/>
        <v>0</v>
      </c>
    </row>
    <row r="22" spans="1:14">
      <c r="A22" s="2498"/>
      <c r="B22" s="2501"/>
      <c r="C22" s="2479"/>
      <c r="D22" s="612" t="s">
        <v>4543</v>
      </c>
      <c r="E22" s="325">
        <v>11</v>
      </c>
      <c r="F22" s="325">
        <v>11</v>
      </c>
      <c r="G22" s="325">
        <f>COUNTIFS(資料!$C:$C,D22,資料!$G:$G,"2013",資料!$H:$H,"4")</f>
        <v>0</v>
      </c>
      <c r="H22" s="325">
        <v>0</v>
      </c>
      <c r="I22" s="325">
        <v>0</v>
      </c>
      <c r="J22" s="325">
        <f>COUNTIFS(資料!$C:$C,B22,資料!$I:$I,"2013",資料!$J:$J,"4",資料!$O:$O,"V")</f>
        <v>0</v>
      </c>
      <c r="K22" s="325">
        <f>COUNTIFS(資料!$C:$C,D22,資料!$I:$I,"2013",資料!$J:$J,"4")</f>
        <v>0</v>
      </c>
      <c r="L22" s="326">
        <f t="shared" si="0"/>
        <v>0</v>
      </c>
      <c r="M22" s="326">
        <f t="shared" si="1"/>
        <v>0</v>
      </c>
      <c r="N22" s="327">
        <f t="shared" si="2"/>
        <v>0</v>
      </c>
    </row>
    <row r="23" spans="1:14">
      <c r="A23" s="2498"/>
      <c r="B23" s="2501"/>
      <c r="C23" s="2479"/>
      <c r="D23" s="335" t="s">
        <v>4552</v>
      </c>
      <c r="E23" s="325">
        <v>6</v>
      </c>
      <c r="F23" s="325">
        <v>8</v>
      </c>
      <c r="G23" s="325">
        <f>COUNTIFS(資料!$C:$C,D23,資料!$G:$G,"2013",資料!$H:$H,"4")</f>
        <v>1</v>
      </c>
      <c r="H23" s="325">
        <v>1</v>
      </c>
      <c r="I23" s="325">
        <v>0</v>
      </c>
      <c r="J23" s="325">
        <f>COUNTIFS(資料!$C:$C,D23,資料!$I:$I,"2013",資料!$J:$J,"4",資料!$O:$O,"V")</f>
        <v>0</v>
      </c>
      <c r="K23" s="325">
        <f>COUNTIFS(資料!$C:$C,D23,資料!$I:$I,"2013",資料!$J:$J,"4")</f>
        <v>0</v>
      </c>
      <c r="L23" s="326">
        <f t="shared" si="0"/>
        <v>0</v>
      </c>
      <c r="M23" s="326">
        <f t="shared" si="1"/>
        <v>0</v>
      </c>
      <c r="N23" s="327">
        <f t="shared" si="2"/>
        <v>0.14285714285714285</v>
      </c>
    </row>
    <row r="24" spans="1:14">
      <c r="A24" s="2498"/>
      <c r="B24" s="2501"/>
      <c r="C24" s="2480" t="s">
        <v>4253</v>
      </c>
      <c r="D24" s="605" t="s">
        <v>4503</v>
      </c>
      <c r="E24" s="325">
        <v>21</v>
      </c>
      <c r="F24" s="325">
        <v>20</v>
      </c>
      <c r="G24" s="325">
        <f>COUNTIFS(資料!$C:$C,D24,資料!$G:$G,"2013",資料!$H:$H,"4")</f>
        <v>0</v>
      </c>
      <c r="H24" s="325">
        <v>0</v>
      </c>
      <c r="I24" s="325">
        <v>1</v>
      </c>
      <c r="J24" s="325">
        <f>COUNTIFS(資料!$C:$C,D24,資料!$I:$I,"2013",資料!$J:$J,"4",資料!$O:$O,"V")</f>
        <v>0</v>
      </c>
      <c r="K24" s="325">
        <f>COUNTIFS(資料!$C:$C,D24,資料!$I:$I,"2013",資料!$J:$J,"4")</f>
        <v>0</v>
      </c>
      <c r="L24" s="326">
        <f t="shared" si="0"/>
        <v>0</v>
      </c>
      <c r="M24" s="326">
        <f t="shared" si="1"/>
        <v>0</v>
      </c>
      <c r="N24" s="327">
        <f t="shared" si="2"/>
        <v>0</v>
      </c>
    </row>
    <row r="25" spans="1:14">
      <c r="A25" s="2498"/>
      <c r="B25" s="2501"/>
      <c r="C25" s="2480"/>
      <c r="D25" s="606" t="s">
        <v>4504</v>
      </c>
      <c r="E25" s="325">
        <v>0</v>
      </c>
      <c r="F25" s="325">
        <v>0</v>
      </c>
      <c r="G25" s="325">
        <f>COUNTIFS(資料!$C:$C,D25,資料!$G:$G,"2013",資料!$H:$H,"4")</f>
        <v>0</v>
      </c>
      <c r="H25" s="325">
        <v>0</v>
      </c>
      <c r="I25" s="325">
        <v>0</v>
      </c>
      <c r="J25" s="325">
        <f>COUNTIFS(資料!$C:$C,D25,資料!$I:$I,"2013",資料!$J:$J,"4",資料!$O:$O,"V")</f>
        <v>0</v>
      </c>
      <c r="K25" s="325">
        <f>COUNTIFS(資料!$C:$C,D25,資料!$I:$I,"2013",資料!$J:$J,"4")</f>
        <v>0</v>
      </c>
      <c r="L25" s="326">
        <v>0</v>
      </c>
      <c r="M25" s="326">
        <v>0</v>
      </c>
      <c r="N25" s="327">
        <v>0</v>
      </c>
    </row>
    <row r="26" spans="1:14">
      <c r="A26" s="2498"/>
      <c r="B26" s="2501"/>
      <c r="C26" s="603" t="s">
        <v>4254</v>
      </c>
      <c r="D26" s="335" t="s">
        <v>4544</v>
      </c>
      <c r="E26" s="325">
        <v>2</v>
      </c>
      <c r="F26" s="325">
        <v>2</v>
      </c>
      <c r="G26" s="325">
        <f>COUNTIFS(資料!$C:$C,D26,資料!$G:$G,"2013",資料!$H:$H,"4")</f>
        <v>0</v>
      </c>
      <c r="H26" s="325">
        <v>0</v>
      </c>
      <c r="I26" s="325">
        <v>0</v>
      </c>
      <c r="J26" s="325">
        <f>COUNTIFS(資料!$C:$C,D26,資料!$I:$I,"2013",資料!$J:$J,"4",資料!$O:$O,"V")</f>
        <v>0</v>
      </c>
      <c r="K26" s="325">
        <f>COUNTIFS(資料!$C:$C,D26,資料!$I:$I,"2013",資料!$J:$J,"4")</f>
        <v>0</v>
      </c>
      <c r="L26" s="326">
        <f t="shared" ref="L26:L35" si="3">J26/AVERAGE(E26,F26)</f>
        <v>0</v>
      </c>
      <c r="M26" s="326">
        <f t="shared" ref="M26:M35" si="4">K26/AVERAGE(E26,F26)</f>
        <v>0</v>
      </c>
      <c r="N26" s="327">
        <f t="shared" ref="N26:N35" si="5">(G26+K26)/AVERAGE(E26,F26)</f>
        <v>0</v>
      </c>
    </row>
    <row r="27" spans="1:14">
      <c r="A27" s="2498"/>
      <c r="B27" s="2501"/>
      <c r="C27" s="2481" t="s">
        <v>4505</v>
      </c>
      <c r="D27" s="328" t="s">
        <v>4502</v>
      </c>
      <c r="E27" s="325">
        <v>2</v>
      </c>
      <c r="F27" s="325">
        <v>2</v>
      </c>
      <c r="G27" s="325">
        <f>COUNTIFS(資料!$C:$C,D27,資料!$G:$G,"2013",資料!$H:$H,"4")</f>
        <v>0</v>
      </c>
      <c r="H27" s="325">
        <v>0</v>
      </c>
      <c r="I27" s="325">
        <v>0</v>
      </c>
      <c r="J27" s="325">
        <f>COUNTIFS(資料!$C:$C,D27,資料!$I:$I,"2013",資料!$J:$J,"4",資料!$O:$O,"V")</f>
        <v>0</v>
      </c>
      <c r="K27" s="325">
        <f>COUNTIFS(資料!$C:$C,D27,資料!$I:$I,"2013",資料!$J:$J,"4")</f>
        <v>0</v>
      </c>
      <c r="L27" s="326">
        <f t="shared" si="3"/>
        <v>0</v>
      </c>
      <c r="M27" s="326">
        <f t="shared" si="4"/>
        <v>0</v>
      </c>
      <c r="N27" s="327">
        <f t="shared" si="5"/>
        <v>0</v>
      </c>
    </row>
    <row r="28" spans="1:14">
      <c r="A28" s="2498"/>
      <c r="B28" s="2501"/>
      <c r="C28" s="2482"/>
      <c r="D28" s="604" t="s">
        <v>4506</v>
      </c>
      <c r="E28" s="325">
        <v>9</v>
      </c>
      <c r="F28" s="325">
        <v>9</v>
      </c>
      <c r="G28" s="325">
        <f>COUNTIFS(資料!$C:$C,D28,資料!$G:$G,"2013",資料!$H:$H,"4")</f>
        <v>0</v>
      </c>
      <c r="H28" s="325">
        <v>0</v>
      </c>
      <c r="I28" s="325">
        <v>0</v>
      </c>
      <c r="J28" s="325">
        <f>COUNTIFS(資料!$C:$C,D28,資料!$I:$I,"2013",資料!$J:$J,"4",資料!$O:$O,"V")</f>
        <v>0</v>
      </c>
      <c r="K28" s="325">
        <f>COUNTIFS(資料!$C:$C,D28,資料!$I:$I,"2013",資料!$J:$J,"4")</f>
        <v>0</v>
      </c>
      <c r="L28" s="326">
        <f t="shared" si="3"/>
        <v>0</v>
      </c>
      <c r="M28" s="326">
        <f t="shared" si="4"/>
        <v>0</v>
      </c>
      <c r="N28" s="327">
        <f t="shared" si="5"/>
        <v>0</v>
      </c>
    </row>
    <row r="29" spans="1:14">
      <c r="A29" s="2498"/>
      <c r="B29" s="2501"/>
      <c r="C29" s="2482"/>
      <c r="D29" s="604" t="s">
        <v>4507</v>
      </c>
      <c r="E29" s="325">
        <v>8</v>
      </c>
      <c r="F29" s="325">
        <v>8</v>
      </c>
      <c r="G29" s="325">
        <f>COUNTIFS(資料!$C:$C,D29,資料!$G:$G,"2013",資料!$H:$H,"4")</f>
        <v>0</v>
      </c>
      <c r="H29" s="325">
        <v>0</v>
      </c>
      <c r="I29" s="325">
        <v>0</v>
      </c>
      <c r="J29" s="325">
        <f>COUNTIFS(資料!$C:$C,D29,資料!$I:$I,"2013",資料!$J:$J,"4",資料!$O:$O,"V")</f>
        <v>0</v>
      </c>
      <c r="K29" s="325">
        <f>COUNTIFS(資料!$C:$C,D29,資料!$I:$I,"2013",資料!$J:$J,"4")</f>
        <v>0</v>
      </c>
      <c r="L29" s="326">
        <f t="shared" si="3"/>
        <v>0</v>
      </c>
      <c r="M29" s="326">
        <f t="shared" si="4"/>
        <v>0</v>
      </c>
      <c r="N29" s="327">
        <f t="shared" si="5"/>
        <v>0</v>
      </c>
    </row>
    <row r="30" spans="1:14">
      <c r="A30" s="2498"/>
      <c r="B30" s="2501"/>
      <c r="C30" s="2482"/>
      <c r="D30" s="604" t="s">
        <v>4255</v>
      </c>
      <c r="E30" s="325">
        <v>11</v>
      </c>
      <c r="F30" s="325">
        <v>11</v>
      </c>
      <c r="G30" s="325">
        <f>COUNTIFS(資料!$C:$C,D30,資料!$G:$G,"2013",資料!$H:$H,"4")</f>
        <v>0</v>
      </c>
      <c r="H30" s="325">
        <v>0</v>
      </c>
      <c r="I30" s="325">
        <v>0</v>
      </c>
      <c r="J30" s="325">
        <f>COUNTIFS(資料!$C:$C,D30,資料!$I:$I,"2013",資料!$J:$J,"4",資料!$O:$O,"V")</f>
        <v>0</v>
      </c>
      <c r="K30" s="325">
        <f>COUNTIFS(資料!$C:$C,D30,資料!$I:$I,"2013",資料!$J:$J,"4")</f>
        <v>0</v>
      </c>
      <c r="L30" s="326">
        <f t="shared" si="3"/>
        <v>0</v>
      </c>
      <c r="M30" s="326">
        <f t="shared" si="4"/>
        <v>0</v>
      </c>
      <c r="N30" s="327">
        <f t="shared" si="5"/>
        <v>0</v>
      </c>
    </row>
    <row r="31" spans="1:14">
      <c r="A31" s="2498"/>
      <c r="B31" s="2501"/>
      <c r="C31" s="2482"/>
      <c r="D31" s="607" t="s">
        <v>4547</v>
      </c>
      <c r="E31" s="325">
        <v>29</v>
      </c>
      <c r="F31" s="325">
        <v>31</v>
      </c>
      <c r="G31" s="325">
        <f>COUNTIFS(資料!$C:$C,D31,資料!$G:$G,"2013",資料!$H:$H,"4")</f>
        <v>2</v>
      </c>
      <c r="H31" s="325">
        <v>0</v>
      </c>
      <c r="I31" s="325">
        <v>0</v>
      </c>
      <c r="J31" s="325">
        <f>COUNTIFS(資料!$C:$C,D31,資料!$I:$I,"2013",資料!$J:$J,"4",資料!$O:$O,"V")</f>
        <v>0</v>
      </c>
      <c r="K31" s="325">
        <f>COUNTIFS(資料!$C:$C,D31,資料!$I:$I,"2013",資料!$J:$J,"4")</f>
        <v>0</v>
      </c>
      <c r="L31" s="326">
        <f t="shared" si="3"/>
        <v>0</v>
      </c>
      <c r="M31" s="326">
        <f t="shared" si="4"/>
        <v>0</v>
      </c>
      <c r="N31" s="327">
        <f t="shared" si="5"/>
        <v>6.6666666666666666E-2</v>
      </c>
    </row>
    <row r="32" spans="1:14">
      <c r="A32" s="2498"/>
      <c r="B32" s="2501"/>
      <c r="C32" s="2482"/>
      <c r="D32" s="608" t="s">
        <v>4508</v>
      </c>
      <c r="E32" s="325">
        <v>5</v>
      </c>
      <c r="F32" s="325">
        <v>3</v>
      </c>
      <c r="G32" s="325">
        <f>COUNTIFS(資料!$C:$C,D32,資料!$G:$G,"2013",資料!$H:$H,"4")</f>
        <v>0</v>
      </c>
      <c r="H32" s="325">
        <v>0</v>
      </c>
      <c r="I32" s="325">
        <v>0</v>
      </c>
      <c r="J32" s="325">
        <f>COUNTIFS(資料!$C:$C,D32,資料!$I:$I,"2013",資料!$J:$J,"4",資料!$O:$O,"V")</f>
        <v>0</v>
      </c>
      <c r="K32" s="325">
        <v>2</v>
      </c>
      <c r="L32" s="326">
        <f t="shared" si="3"/>
        <v>0</v>
      </c>
      <c r="M32" s="326">
        <f t="shared" si="4"/>
        <v>0.5</v>
      </c>
      <c r="N32" s="327">
        <f t="shared" si="5"/>
        <v>0.5</v>
      </c>
    </row>
    <row r="33" spans="1:14">
      <c r="A33" s="2498"/>
      <c r="B33" s="2501"/>
      <c r="C33" s="2482"/>
      <c r="D33" s="604" t="s">
        <v>4509</v>
      </c>
      <c r="E33" s="325">
        <v>6</v>
      </c>
      <c r="F33" s="325">
        <v>6</v>
      </c>
      <c r="G33" s="325">
        <f>COUNTIFS(資料!$C:$C,D33,資料!$G:$G,"2013",資料!$H:$H,"4")</f>
        <v>0</v>
      </c>
      <c r="H33" s="325"/>
      <c r="I33" s="325"/>
      <c r="J33" s="325">
        <f>COUNTIFS(資料!$C:$C,D33,資料!$I:$I,"2013",資料!$J:$J,"4",資料!$O:$O,"V")</f>
        <v>0</v>
      </c>
      <c r="K33" s="325">
        <f>COUNTIFS(資料!$C:$C,D33,資料!$I:$I,"2013",資料!$J:$J,"4")</f>
        <v>0</v>
      </c>
      <c r="L33" s="326">
        <f t="shared" si="3"/>
        <v>0</v>
      </c>
      <c r="M33" s="326">
        <f t="shared" si="4"/>
        <v>0</v>
      </c>
      <c r="N33" s="327">
        <f t="shared" si="5"/>
        <v>0</v>
      </c>
    </row>
    <row r="34" spans="1:14" ht="16.5" customHeight="1">
      <c r="A34" s="2498"/>
      <c r="B34" s="2483" t="s">
        <v>4510</v>
      </c>
      <c r="C34" s="2479"/>
      <c r="D34" s="604"/>
      <c r="E34" s="325">
        <v>1</v>
      </c>
      <c r="F34" s="325">
        <v>2</v>
      </c>
      <c r="G34" s="325">
        <f>COUNTIFS(資料!$C:$C,B34,資料!$G:$G,"2013",資料!$H:$H,"4")</f>
        <v>1</v>
      </c>
      <c r="H34" s="325">
        <v>0</v>
      </c>
      <c r="I34" s="325">
        <v>0</v>
      </c>
      <c r="J34" s="325">
        <f>COUNTIFS(資料!$C:$C,B34,資料!$I:$I,"2013",資料!$J:$J,"4",資料!$O:$O,"V")</f>
        <v>0</v>
      </c>
      <c r="K34" s="325">
        <f>COUNTIFS(資料!$C:$C,D34,資料!$I:$I,"2013",資料!$J:$J,"4")</f>
        <v>0</v>
      </c>
      <c r="L34" s="326">
        <f t="shared" si="3"/>
        <v>0</v>
      </c>
      <c r="M34" s="326">
        <f t="shared" si="4"/>
        <v>0</v>
      </c>
      <c r="N34" s="327">
        <f t="shared" si="5"/>
        <v>0.66666666666666663</v>
      </c>
    </row>
    <row r="35" spans="1:14" ht="17.25" customHeight="1">
      <c r="A35" s="2498"/>
      <c r="B35" s="2484" t="s">
        <v>4511</v>
      </c>
      <c r="C35" s="2534" t="s">
        <v>4512</v>
      </c>
      <c r="D35" s="609" t="s">
        <v>4513</v>
      </c>
      <c r="E35" s="2462">
        <v>5</v>
      </c>
      <c r="F35" s="2462">
        <v>5</v>
      </c>
      <c r="G35" s="2462">
        <f>COUNTIFS(資料!$C:$C,C35,資料!$G:$G,"2013",資料!$H:$H,"4")</f>
        <v>0</v>
      </c>
      <c r="H35" s="623"/>
      <c r="I35" s="623"/>
      <c r="J35" s="2462">
        <f>COUNTIFS(資料!$C:$C,B34,資料!$I:$I,"2013",資料!$J:$J,"4",資料!$O:$O,"V")</f>
        <v>0</v>
      </c>
      <c r="K35" s="2462">
        <f>COUNTIFS(資料!$C:$C,C35,資料!$I:$I,"2013",資料!$J:$J,"4")</f>
        <v>0</v>
      </c>
      <c r="L35" s="2459">
        <f t="shared" si="3"/>
        <v>0</v>
      </c>
      <c r="M35" s="2459">
        <f t="shared" si="4"/>
        <v>0</v>
      </c>
      <c r="N35" s="2465">
        <f t="shared" si="5"/>
        <v>0</v>
      </c>
    </row>
    <row r="36" spans="1:14">
      <c r="A36" s="2498"/>
      <c r="B36" s="2484"/>
      <c r="C36" s="2534"/>
      <c r="D36" s="609" t="s">
        <v>4514</v>
      </c>
      <c r="E36" s="2463"/>
      <c r="F36" s="2463"/>
      <c r="G36" s="2463"/>
      <c r="H36" s="624"/>
      <c r="I36" s="624"/>
      <c r="J36" s="2463"/>
      <c r="K36" s="2463"/>
      <c r="L36" s="2460"/>
      <c r="M36" s="2460"/>
      <c r="N36" s="2466"/>
    </row>
    <row r="37" spans="1:14">
      <c r="A37" s="2498"/>
      <c r="B37" s="2484"/>
      <c r="C37" s="2534"/>
      <c r="D37" s="609" t="s">
        <v>4515</v>
      </c>
      <c r="E37" s="2464"/>
      <c r="F37" s="2464"/>
      <c r="G37" s="2464"/>
      <c r="H37" s="325"/>
      <c r="I37" s="325"/>
      <c r="J37" s="2464"/>
      <c r="K37" s="2464"/>
      <c r="L37" s="2461"/>
      <c r="M37" s="2461"/>
      <c r="N37" s="2467"/>
    </row>
    <row r="38" spans="1:14" ht="16.5" customHeight="1">
      <c r="A38" s="2498"/>
      <c r="B38" s="2483" t="s">
        <v>4516</v>
      </c>
      <c r="C38" s="2479"/>
      <c r="D38" s="604"/>
      <c r="E38" s="325">
        <v>4</v>
      </c>
      <c r="F38" s="325">
        <v>4</v>
      </c>
      <c r="G38" s="325">
        <f>COUNTIFS(資料!$C:$C,B38,資料!$G:$G,"2013",資料!$H:$H,"4")</f>
        <v>0</v>
      </c>
      <c r="H38" s="325"/>
      <c r="I38" s="325"/>
      <c r="J38" s="325">
        <f>COUNTIFS(資料!$C:$C,B38,資料!$I:$I,"2013",資料!$J:$J,"4",資料!$O:$O,"V")</f>
        <v>0</v>
      </c>
      <c r="K38" s="325">
        <f>COUNTIFS(資料!$C:$C,B38,資料!$I:$I,"2013",資料!$J:$J,"4")</f>
        <v>0</v>
      </c>
      <c r="L38" s="326">
        <f t="shared" ref="L38:L69" si="6">J38/AVERAGE(E38,F38)</f>
        <v>0</v>
      </c>
      <c r="M38" s="326">
        <f t="shared" ref="M38:M69" si="7">K38/AVERAGE(E38,F38)</f>
        <v>0</v>
      </c>
      <c r="N38" s="327">
        <f t="shared" ref="N38:N69" si="8">(G38+K38)/AVERAGE(E38,F38)</f>
        <v>0</v>
      </c>
    </row>
    <row r="39" spans="1:14" ht="17.25" customHeight="1">
      <c r="A39" s="2498"/>
      <c r="B39" s="2484" t="s">
        <v>4517</v>
      </c>
      <c r="C39" s="2482" t="s">
        <v>4256</v>
      </c>
      <c r="D39" s="604" t="s">
        <v>4550</v>
      </c>
      <c r="E39" s="325">
        <v>33</v>
      </c>
      <c r="F39" s="325">
        <v>26</v>
      </c>
      <c r="G39" s="325">
        <f>COUNTIFS(資料!$C:$C,D39,資料!$G:$G,"2013",資料!$H:$H,"4")</f>
        <v>0</v>
      </c>
      <c r="H39" s="325"/>
      <c r="I39" s="325"/>
      <c r="J39" s="325">
        <f>COUNTIFS(資料!$C:$C,D39,資料!$I:$I,"2013",資料!$J:$J,"4",資料!$O:$O,"V")</f>
        <v>7</v>
      </c>
      <c r="K39" s="325">
        <f>COUNTIFS(資料!$C:$C,D39,資料!$I:$I,"2013",資料!$J:$J,"4")</f>
        <v>7</v>
      </c>
      <c r="L39" s="326">
        <f t="shared" si="6"/>
        <v>0.23728813559322035</v>
      </c>
      <c r="M39" s="326">
        <f t="shared" si="7"/>
        <v>0.23728813559322035</v>
      </c>
      <c r="N39" s="327">
        <f t="shared" si="8"/>
        <v>0.23728813559322035</v>
      </c>
    </row>
    <row r="40" spans="1:14">
      <c r="A40" s="2498"/>
      <c r="B40" s="2484"/>
      <c r="C40" s="2482"/>
      <c r="D40" s="604" t="s">
        <v>4257</v>
      </c>
      <c r="E40" s="325">
        <v>1</v>
      </c>
      <c r="F40" s="325">
        <v>1</v>
      </c>
      <c r="G40" s="325">
        <f>COUNTIFS(資料!$C:$C,D40,資料!$G:$G,"2013",資料!$H:$H,"4")</f>
        <v>0</v>
      </c>
      <c r="H40" s="325"/>
      <c r="I40" s="325"/>
      <c r="J40" s="325">
        <f>COUNTIFS(資料!$C:$C,D40,資料!$I:$I,"2013",資料!$J:$J,"4",資料!$O:$O,"V")</f>
        <v>0</v>
      </c>
      <c r="K40" s="325">
        <f>COUNTIFS(資料!$C:$C,D40,資料!$I:$I,"2013",資料!$J:$J,"4")</f>
        <v>0</v>
      </c>
      <c r="L40" s="326">
        <f t="shared" si="6"/>
        <v>0</v>
      </c>
      <c r="M40" s="326">
        <f t="shared" si="7"/>
        <v>0</v>
      </c>
      <c r="N40" s="327">
        <f t="shared" si="8"/>
        <v>0</v>
      </c>
    </row>
    <row r="41" spans="1:14">
      <c r="A41" s="2498"/>
      <c r="B41" s="2484"/>
      <c r="C41" s="2482"/>
      <c r="D41" s="335" t="s">
        <v>4518</v>
      </c>
      <c r="E41" s="325">
        <v>1</v>
      </c>
      <c r="F41" s="325">
        <v>1</v>
      </c>
      <c r="G41" s="325">
        <f>COUNTIFS(資料!$C:$C,D41,資料!$G:$G,"2013",資料!$H:$H,"4")</f>
        <v>0</v>
      </c>
      <c r="H41" s="325"/>
      <c r="I41" s="325"/>
      <c r="J41" s="325">
        <f>COUNTIFS(資料!$C:$C,D41,資料!$I:$I,"2013",資料!$J:$J,"4",資料!$O:$O,"V")</f>
        <v>0</v>
      </c>
      <c r="K41" s="325">
        <f>COUNTIFS(資料!$C:$C,D41,資料!$I:$I,"2013",資料!$J:$J,"4")</f>
        <v>0</v>
      </c>
      <c r="L41" s="326">
        <f t="shared" si="6"/>
        <v>0</v>
      </c>
      <c r="M41" s="326">
        <f t="shared" si="7"/>
        <v>0</v>
      </c>
      <c r="N41" s="327">
        <f t="shared" si="8"/>
        <v>0</v>
      </c>
    </row>
    <row r="42" spans="1:14">
      <c r="A42" s="2498"/>
      <c r="B42" s="2484"/>
      <c r="C42" s="603" t="s">
        <v>4519</v>
      </c>
      <c r="D42" s="335" t="s">
        <v>4520</v>
      </c>
      <c r="E42" s="325">
        <v>4</v>
      </c>
      <c r="F42" s="325">
        <v>4</v>
      </c>
      <c r="G42" s="325">
        <f>COUNTIFS(資料!$C:$C,D42,資料!$G:$G,"2013",資料!$H:$H,"4")</f>
        <v>0</v>
      </c>
      <c r="H42" s="325"/>
      <c r="I42" s="325"/>
      <c r="J42" s="325">
        <f>COUNTIFS(資料!$C:$C,D42,資料!$I:$I,"2013",資料!$J:$J,"4",資料!$O:$O,"V")</f>
        <v>0</v>
      </c>
      <c r="K42" s="325">
        <f>COUNTIFS(資料!$C:$C,D42,資料!$I:$I,"2013",資料!$J:$J,"4")</f>
        <v>0</v>
      </c>
      <c r="L42" s="326">
        <f t="shared" si="6"/>
        <v>0</v>
      </c>
      <c r="M42" s="326">
        <f t="shared" si="7"/>
        <v>0</v>
      </c>
      <c r="N42" s="327">
        <f t="shared" si="8"/>
        <v>0</v>
      </c>
    </row>
    <row r="43" spans="1:14" ht="17.5" thickBot="1">
      <c r="A43" s="2499"/>
      <c r="B43" s="2485"/>
      <c r="C43" s="610" t="s">
        <v>4521</v>
      </c>
      <c r="D43" s="611" t="s">
        <v>4522</v>
      </c>
      <c r="E43" s="636">
        <v>4</v>
      </c>
      <c r="F43" s="636">
        <v>4</v>
      </c>
      <c r="G43" s="636">
        <f>COUNTIFS(資料!$C:$C,D43,資料!$G:$G,"2013",資料!$H:$H,"4")</f>
        <v>0</v>
      </c>
      <c r="H43" s="636"/>
      <c r="I43" s="636"/>
      <c r="J43" s="636">
        <f>COUNTIFS(資料!$C:$C,D43,資料!$I:$I,"2013",資料!$J:$J,"4",資料!$O:$O,"V")</f>
        <v>0</v>
      </c>
      <c r="K43" s="636">
        <f>COUNTIFS(資料!$C:$C,D43,資料!$I:$I,"2013",資料!$J:$J,"4")</f>
        <v>0</v>
      </c>
      <c r="L43" s="637">
        <f t="shared" si="6"/>
        <v>0</v>
      </c>
      <c r="M43" s="637">
        <f t="shared" si="7"/>
        <v>0</v>
      </c>
      <c r="N43" s="638">
        <f t="shared" si="8"/>
        <v>0</v>
      </c>
    </row>
    <row r="44" spans="1:14" ht="17.5" thickTop="1">
      <c r="A44" s="2486" t="s">
        <v>4523</v>
      </c>
      <c r="B44" s="613" t="s">
        <v>4524</v>
      </c>
      <c r="C44" s="614"/>
      <c r="D44" s="614"/>
      <c r="E44" s="639">
        <v>13</v>
      </c>
      <c r="F44" s="639">
        <v>14</v>
      </c>
      <c r="G44" s="639">
        <f>COUNTIFS(資料!$C:$C,B44,資料!$G:$G,"2013",資料!$H:$H,"4")</f>
        <v>2</v>
      </c>
      <c r="H44" s="639"/>
      <c r="I44" s="639"/>
      <c r="J44" s="639">
        <f>COUNTIFS(資料!$C:$C,B44,資料!$I:$I,"2013",資料!$J:$J,"4",資料!$O:$O,"V")</f>
        <v>1</v>
      </c>
      <c r="K44" s="639">
        <f>COUNTIFS(資料!$C:$C,B44,資料!$I:$I,"2013",資料!$J:$J,"4")</f>
        <v>1</v>
      </c>
      <c r="L44" s="640">
        <f t="shared" si="6"/>
        <v>7.407407407407407E-2</v>
      </c>
      <c r="M44" s="640">
        <f t="shared" si="7"/>
        <v>7.407407407407407E-2</v>
      </c>
      <c r="N44" s="641">
        <f t="shared" si="8"/>
        <v>0.22222222222222221</v>
      </c>
    </row>
    <row r="45" spans="1:14">
      <c r="A45" s="2487"/>
      <c r="B45" s="2489" t="s">
        <v>4258</v>
      </c>
      <c r="C45" s="2489"/>
      <c r="D45" s="615" t="s">
        <v>4525</v>
      </c>
      <c r="E45" s="316">
        <v>6</v>
      </c>
      <c r="F45" s="316">
        <v>7</v>
      </c>
      <c r="G45" s="316">
        <f>COUNTIFS(資料!$C:$C,D45,資料!$G:$G,"2013",資料!$H:$H,"4")</f>
        <v>1</v>
      </c>
      <c r="H45" s="316"/>
      <c r="I45" s="316"/>
      <c r="J45" s="316">
        <f>COUNTIFS(資料!$C:$C,D45,資料!$I:$I,"2013",資料!$J:$J,"4",資料!$O:$O,"V")</f>
        <v>0</v>
      </c>
      <c r="K45" s="316">
        <f>COUNTIFS(資料!$C:$C,D45,資料!$I:$I,"2013",資料!$J:$J,"4")</f>
        <v>0</v>
      </c>
      <c r="L45" s="317">
        <f t="shared" si="6"/>
        <v>0</v>
      </c>
      <c r="M45" s="317">
        <f t="shared" si="7"/>
        <v>0</v>
      </c>
      <c r="N45" s="318">
        <f t="shared" si="8"/>
        <v>0.15384615384615385</v>
      </c>
    </row>
    <row r="46" spans="1:14">
      <c r="A46" s="2487"/>
      <c r="B46" s="2489"/>
      <c r="C46" s="2489"/>
      <c r="D46" s="615" t="s">
        <v>4442</v>
      </c>
      <c r="E46" s="316">
        <v>0</v>
      </c>
      <c r="F46" s="316">
        <v>3</v>
      </c>
      <c r="G46" s="316">
        <v>5</v>
      </c>
      <c r="H46" s="316"/>
      <c r="I46" s="316"/>
      <c r="J46" s="316">
        <f>COUNTIFS(資料!$C:$C,D46,資料!$I:$I,"2013",資料!$J:$J,"4",資料!$O:$O,"V")</f>
        <v>2</v>
      </c>
      <c r="K46" s="316">
        <f>COUNTIFS(資料!$C:$C,D46,資料!$I:$I,"2013",資料!$J:$J,"4")</f>
        <v>2</v>
      </c>
      <c r="L46" s="317">
        <f t="shared" si="6"/>
        <v>1.3333333333333333</v>
      </c>
      <c r="M46" s="317">
        <f t="shared" si="7"/>
        <v>1.3333333333333333</v>
      </c>
      <c r="N46" s="318">
        <f t="shared" si="8"/>
        <v>4.666666666666667</v>
      </c>
    </row>
    <row r="47" spans="1:14">
      <c r="A47" s="2487"/>
      <c r="B47" s="2489"/>
      <c r="C47" s="2489"/>
      <c r="D47" s="615" t="s">
        <v>4526</v>
      </c>
      <c r="E47" s="316">
        <v>0</v>
      </c>
      <c r="F47" s="316">
        <v>2</v>
      </c>
      <c r="G47" s="316">
        <v>3</v>
      </c>
      <c r="H47" s="316"/>
      <c r="I47" s="316"/>
      <c r="J47" s="316">
        <f>COUNTIFS(資料!$C:$C,D47,資料!$I:$I,"2013",資料!$J:$J,"4",資料!$O:$O,"V")</f>
        <v>1</v>
      </c>
      <c r="K47" s="316">
        <f>COUNTIFS(資料!$C:$C,D47,資料!$I:$I,"2013",資料!$J:$J,"4")</f>
        <v>1</v>
      </c>
      <c r="L47" s="317">
        <f t="shared" si="6"/>
        <v>1</v>
      </c>
      <c r="M47" s="317">
        <f t="shared" si="7"/>
        <v>1</v>
      </c>
      <c r="N47" s="318">
        <f t="shared" si="8"/>
        <v>4</v>
      </c>
    </row>
    <row r="48" spans="1:14">
      <c r="A48" s="2487"/>
      <c r="B48" s="2489"/>
      <c r="C48" s="2489"/>
      <c r="D48" s="616" t="s">
        <v>4259</v>
      </c>
      <c r="E48" s="316">
        <v>8</v>
      </c>
      <c r="F48" s="316">
        <v>8</v>
      </c>
      <c r="G48" s="316">
        <f>COUNTIFS(資料!$C:$C,D48,資料!$G:$G,"2013",資料!$H:$H,"4")</f>
        <v>0</v>
      </c>
      <c r="H48" s="316"/>
      <c r="I48" s="316"/>
      <c r="J48" s="316">
        <f>COUNTIFS(資料!$C:$C,D48,資料!$I:$I,"2013",資料!$J:$J,"4",資料!$O:$O,"V")</f>
        <v>0</v>
      </c>
      <c r="K48" s="316">
        <f>COUNTIFS(資料!$C:$C,D48,資料!$I:$I,"2013",資料!$J:$J,"4")</f>
        <v>0</v>
      </c>
      <c r="L48" s="317">
        <f t="shared" si="6"/>
        <v>0</v>
      </c>
      <c r="M48" s="317">
        <f t="shared" si="7"/>
        <v>0</v>
      </c>
      <c r="N48" s="318">
        <f t="shared" si="8"/>
        <v>0</v>
      </c>
    </row>
    <row r="49" spans="1:14">
      <c r="A49" s="2487"/>
      <c r="B49" s="2489"/>
      <c r="C49" s="2489"/>
      <c r="D49" s="616" t="s">
        <v>4260</v>
      </c>
      <c r="E49" s="316">
        <v>6</v>
      </c>
      <c r="F49" s="316">
        <v>6</v>
      </c>
      <c r="G49" s="316">
        <f>COUNTIFS(資料!$C:$C,D49,資料!$G:$G,"2013",資料!$H:$H,"4")</f>
        <v>0</v>
      </c>
      <c r="H49" s="316"/>
      <c r="I49" s="316"/>
      <c r="J49" s="316">
        <f>COUNTIFS(資料!$C:$C,D49,資料!$I:$I,"2013",資料!$J:$J,"4",資料!$O:$O,"V")</f>
        <v>0</v>
      </c>
      <c r="K49" s="316">
        <f>COUNTIFS(資料!$C:$C,D49,資料!$I:$I,"2013",資料!$J:$J,"4")</f>
        <v>0</v>
      </c>
      <c r="L49" s="317">
        <f t="shared" si="6"/>
        <v>0</v>
      </c>
      <c r="M49" s="317">
        <f t="shared" si="7"/>
        <v>0</v>
      </c>
      <c r="N49" s="318">
        <f t="shared" si="8"/>
        <v>0</v>
      </c>
    </row>
    <row r="50" spans="1:14">
      <c r="A50" s="2487"/>
      <c r="B50" s="2490" t="s">
        <v>4527</v>
      </c>
      <c r="C50" s="2491"/>
      <c r="D50" s="616" t="s">
        <v>4261</v>
      </c>
      <c r="E50" s="316">
        <v>15</v>
      </c>
      <c r="F50" s="316">
        <v>16</v>
      </c>
      <c r="G50" s="316">
        <f>COUNTIFS(資料!$C:$C,D50,資料!$G:$G,"2013",資料!$H:$H,"4")</f>
        <v>2</v>
      </c>
      <c r="H50" s="316"/>
      <c r="I50" s="316"/>
      <c r="J50" s="316">
        <f>COUNTIFS(資料!$C:$C,D50,資料!$I:$I,"2013",資料!$J:$J,"4",資料!$O:$O,"V")</f>
        <v>1</v>
      </c>
      <c r="K50" s="316">
        <f>COUNTIFS(資料!$C:$C,D50,資料!$I:$I,"2013",資料!$J:$J,"4")</f>
        <v>1</v>
      </c>
      <c r="L50" s="317">
        <f t="shared" si="6"/>
        <v>6.4516129032258063E-2</v>
      </c>
      <c r="M50" s="317">
        <f t="shared" si="7"/>
        <v>6.4516129032258063E-2</v>
      </c>
      <c r="N50" s="318">
        <f t="shared" si="8"/>
        <v>0.19354838709677419</v>
      </c>
    </row>
    <row r="51" spans="1:14">
      <c r="A51" s="2487"/>
      <c r="B51" s="2492"/>
      <c r="C51" s="2493"/>
      <c r="D51" s="616" t="s">
        <v>4262</v>
      </c>
      <c r="E51" s="316">
        <v>6</v>
      </c>
      <c r="F51" s="316">
        <v>6</v>
      </c>
      <c r="G51" s="316">
        <f>COUNTIFS(資料!$C:$C,D51,資料!$G:$G,"2013",資料!$H:$H,"4")</f>
        <v>0</v>
      </c>
      <c r="H51" s="316"/>
      <c r="I51" s="316"/>
      <c r="J51" s="316">
        <f>COUNTIFS(資料!$C:$C,D51,資料!$I:$I,"2013",資料!$J:$J,"4",資料!$O:$O,"V")</f>
        <v>0</v>
      </c>
      <c r="K51" s="316">
        <f>COUNTIFS(資料!$C:$C,D51,資料!$I:$I,"2013",資料!$J:$J,"4")</f>
        <v>0</v>
      </c>
      <c r="L51" s="317">
        <f t="shared" si="6"/>
        <v>0</v>
      </c>
      <c r="M51" s="317">
        <f t="shared" si="7"/>
        <v>0</v>
      </c>
      <c r="N51" s="318">
        <f t="shared" si="8"/>
        <v>0</v>
      </c>
    </row>
    <row r="52" spans="1:14">
      <c r="A52" s="2487"/>
      <c r="B52" s="2492"/>
      <c r="C52" s="2493"/>
      <c r="D52" s="615" t="s">
        <v>4528</v>
      </c>
      <c r="E52" s="316">
        <v>7</v>
      </c>
      <c r="F52" s="316">
        <v>7</v>
      </c>
      <c r="G52" s="316">
        <f>COUNTIFS(資料!$C:$C,D52,資料!$G:$G,"2013",資料!$H:$H,"4")</f>
        <v>0</v>
      </c>
      <c r="H52" s="316"/>
      <c r="I52" s="316"/>
      <c r="J52" s="316">
        <f>COUNTIFS(資料!$C:$C,D52,資料!$I:$I,"2013",資料!$J:$J,"4",資料!$O:$O,"V")</f>
        <v>0</v>
      </c>
      <c r="K52" s="316">
        <f>COUNTIFS(資料!$C:$C,D52,資料!$I:$I,"2013",資料!$J:$J,"4")</f>
        <v>0</v>
      </c>
      <c r="L52" s="317">
        <f t="shared" si="6"/>
        <v>0</v>
      </c>
      <c r="M52" s="317">
        <f t="shared" si="7"/>
        <v>0</v>
      </c>
      <c r="N52" s="318">
        <f t="shared" si="8"/>
        <v>0</v>
      </c>
    </row>
    <row r="53" spans="1:14">
      <c r="A53" s="2487"/>
      <c r="B53" s="2492"/>
      <c r="C53" s="2493"/>
      <c r="D53" s="615" t="s">
        <v>4529</v>
      </c>
      <c r="E53" s="316">
        <v>4</v>
      </c>
      <c r="F53" s="316">
        <v>4</v>
      </c>
      <c r="G53" s="316">
        <f>COUNTIFS(資料!$C:$C,D53,資料!$G:$G,"2013",資料!$H:$H,"4")</f>
        <v>0</v>
      </c>
      <c r="H53" s="316"/>
      <c r="I53" s="316"/>
      <c r="J53" s="316">
        <f>COUNTIFS(資料!$C:$C,D53,資料!$I:$I,"2013",資料!$J:$J,"4",資料!$O:$O,"V")</f>
        <v>0</v>
      </c>
      <c r="K53" s="316">
        <f>COUNTIFS(資料!$C:$C,D53,資料!$I:$I,"2013",資料!$J:$J,"4")</f>
        <v>0</v>
      </c>
      <c r="L53" s="317">
        <f t="shared" si="6"/>
        <v>0</v>
      </c>
      <c r="M53" s="317">
        <f t="shared" si="7"/>
        <v>0</v>
      </c>
      <c r="N53" s="318">
        <f t="shared" si="8"/>
        <v>0</v>
      </c>
    </row>
    <row r="54" spans="1:14">
      <c r="A54" s="2487"/>
      <c r="B54" s="2492"/>
      <c r="C54" s="2493"/>
      <c r="D54" s="617" t="s">
        <v>4530</v>
      </c>
      <c r="E54" s="316">
        <v>5</v>
      </c>
      <c r="F54" s="316">
        <v>5</v>
      </c>
      <c r="G54" s="316">
        <f>COUNTIFS(資料!$C:$C,D54,資料!$G:$G,"2013",資料!$H:$H,"4")</f>
        <v>0</v>
      </c>
      <c r="H54" s="316"/>
      <c r="I54" s="316"/>
      <c r="J54" s="316">
        <f>COUNTIFS(資料!$C:$C,D54,資料!$I:$I,"2013",資料!$J:$J,"4",資料!$O:$O,"V")</f>
        <v>0</v>
      </c>
      <c r="K54" s="316">
        <f>COUNTIFS(資料!$C:$C,D54,資料!$I:$I,"2013",資料!$J:$J,"4")</f>
        <v>0</v>
      </c>
      <c r="L54" s="317">
        <f t="shared" si="6"/>
        <v>0</v>
      </c>
      <c r="M54" s="317">
        <f t="shared" si="7"/>
        <v>0</v>
      </c>
      <c r="N54" s="318">
        <f t="shared" si="8"/>
        <v>0</v>
      </c>
    </row>
    <row r="55" spans="1:14">
      <c r="A55" s="2487"/>
      <c r="B55" s="2492"/>
      <c r="C55" s="2493"/>
      <c r="D55" s="618" t="s">
        <v>4531</v>
      </c>
      <c r="E55" s="316">
        <v>11</v>
      </c>
      <c r="F55" s="316">
        <v>10</v>
      </c>
      <c r="G55" s="316">
        <f>COUNTIFS(資料!$C:$C,D55,資料!$G:$G,"2013",資料!$H:$H,"4")</f>
        <v>0</v>
      </c>
      <c r="H55" s="316"/>
      <c r="I55" s="316"/>
      <c r="J55" s="316">
        <f>COUNTIFS(資料!$C:$C,D55,資料!$I:$I,"2013",資料!$J:$J,"4",資料!$O:$O,"V")</f>
        <v>0</v>
      </c>
      <c r="K55" s="316">
        <v>1</v>
      </c>
      <c r="L55" s="317">
        <f t="shared" si="6"/>
        <v>0</v>
      </c>
      <c r="M55" s="317">
        <f t="shared" si="7"/>
        <v>9.5238095238095233E-2</v>
      </c>
      <c r="N55" s="318">
        <f t="shared" si="8"/>
        <v>9.5238095238095233E-2</v>
      </c>
    </row>
    <row r="56" spans="1:14">
      <c r="A56" s="2487"/>
      <c r="B56" s="2492"/>
      <c r="C56" s="2493"/>
      <c r="D56" s="617" t="s">
        <v>4532</v>
      </c>
      <c r="E56" s="316">
        <v>4</v>
      </c>
      <c r="F56" s="316">
        <v>5</v>
      </c>
      <c r="G56" s="316">
        <f>COUNTIFS(資料!$C:$C,D56,資料!$G:$G,"2013",資料!$H:$H,"4")</f>
        <v>1</v>
      </c>
      <c r="H56" s="316"/>
      <c r="I56" s="316"/>
      <c r="J56" s="316">
        <f>COUNTIFS(資料!$C:$C,D56,資料!$I:$I,"2013",資料!$J:$J,"4",資料!$O:$O,"V")</f>
        <v>0</v>
      </c>
      <c r="K56" s="316">
        <v>0</v>
      </c>
      <c r="L56" s="317">
        <f t="shared" si="6"/>
        <v>0</v>
      </c>
      <c r="M56" s="317">
        <f t="shared" si="7"/>
        <v>0</v>
      </c>
      <c r="N56" s="318">
        <f t="shared" si="8"/>
        <v>0.22222222222222221</v>
      </c>
    </row>
    <row r="57" spans="1:14">
      <c r="A57" s="2487"/>
      <c r="B57" s="2492"/>
      <c r="C57" s="2493"/>
      <c r="D57" s="615" t="s">
        <v>4533</v>
      </c>
      <c r="E57" s="316">
        <v>2</v>
      </c>
      <c r="F57" s="316">
        <v>2</v>
      </c>
      <c r="G57" s="316">
        <f>COUNTIFS(資料!$C:$C,D57,資料!$G:$G,"2013",資料!$H:$H,"4")</f>
        <v>0</v>
      </c>
      <c r="H57" s="316"/>
      <c r="I57" s="316"/>
      <c r="J57" s="316">
        <f>COUNTIFS(資料!$C:$C,D57,資料!$I:$I,"2013",資料!$J:$J,"4",資料!$O:$O,"V")</f>
        <v>0</v>
      </c>
      <c r="K57" s="316">
        <f>COUNTIFS(資料!$C:$C,D57,資料!$I:$I,"2013",資料!$J:$J,"4")</f>
        <v>0</v>
      </c>
      <c r="L57" s="317">
        <f t="shared" si="6"/>
        <v>0</v>
      </c>
      <c r="M57" s="317">
        <f t="shared" si="7"/>
        <v>0</v>
      </c>
      <c r="N57" s="318">
        <f t="shared" si="8"/>
        <v>0</v>
      </c>
    </row>
    <row r="58" spans="1:14">
      <c r="A58" s="2487"/>
      <c r="B58" s="2492"/>
      <c r="C58" s="2493"/>
      <c r="D58" s="616" t="s">
        <v>4534</v>
      </c>
      <c r="E58" s="316">
        <v>5</v>
      </c>
      <c r="F58" s="316">
        <v>5</v>
      </c>
      <c r="G58" s="316">
        <f>COUNTIFS(資料!$C:$C,D58,資料!$G:$G,"2013",資料!$H:$H,"4")</f>
        <v>0</v>
      </c>
      <c r="H58" s="316"/>
      <c r="I58" s="316"/>
      <c r="J58" s="316">
        <f>COUNTIFS(資料!$C:$C,D58,資料!$I:$I,"2013",資料!$J:$J,"4",資料!$O:$O,"V")</f>
        <v>0</v>
      </c>
      <c r="K58" s="316">
        <f>COUNTIFS(資料!$C:$C,D58,資料!$I:$I,"2013",資料!$J:$J,"4")</f>
        <v>0</v>
      </c>
      <c r="L58" s="317">
        <f t="shared" si="6"/>
        <v>0</v>
      </c>
      <c r="M58" s="317">
        <f t="shared" si="7"/>
        <v>0</v>
      </c>
      <c r="N58" s="318">
        <f t="shared" si="8"/>
        <v>0</v>
      </c>
    </row>
    <row r="59" spans="1:14">
      <c r="A59" s="2487"/>
      <c r="B59" s="2494"/>
      <c r="C59" s="2495"/>
      <c r="D59" s="619" t="s">
        <v>4535</v>
      </c>
      <c r="E59" s="316">
        <v>4</v>
      </c>
      <c r="F59" s="316">
        <v>4</v>
      </c>
      <c r="G59" s="316">
        <f>COUNTIFS(資料!$C:$C,D59,資料!$G:$G,"2013",資料!$H:$H,"4")</f>
        <v>0</v>
      </c>
      <c r="H59" s="316"/>
      <c r="I59" s="316"/>
      <c r="J59" s="316">
        <f>COUNTIFS(資料!$C:$C,D59,資料!$I:$I,"2013",資料!$J:$J,"4",資料!$O:$O,"V")</f>
        <v>0</v>
      </c>
      <c r="K59" s="316">
        <f>COUNTIFS(資料!$C:$C,D59,資料!$I:$I,"2013",資料!$J:$J,"4")</f>
        <v>0</v>
      </c>
      <c r="L59" s="317">
        <f t="shared" si="6"/>
        <v>0</v>
      </c>
      <c r="M59" s="317">
        <f t="shared" si="7"/>
        <v>0</v>
      </c>
      <c r="N59" s="318">
        <f t="shared" si="8"/>
        <v>0</v>
      </c>
    </row>
    <row r="60" spans="1:14">
      <c r="A60" s="2487"/>
      <c r="B60" s="2489" t="s">
        <v>4263</v>
      </c>
      <c r="C60" s="2489"/>
      <c r="D60" s="615" t="s">
        <v>4536</v>
      </c>
      <c r="E60" s="316">
        <v>11</v>
      </c>
      <c r="F60" s="316">
        <v>11</v>
      </c>
      <c r="G60" s="316">
        <f>COUNTIFS(資料!$C:$C,D60,資料!$G:$G,"2013",資料!$H:$H,"4")</f>
        <v>0</v>
      </c>
      <c r="H60" s="316"/>
      <c r="I60" s="316"/>
      <c r="J60" s="316">
        <f>COUNTIFS(資料!$C:$C,D60,資料!$I:$I,"2013",資料!$J:$J,"4",資料!$O:$O,"V")</f>
        <v>0</v>
      </c>
      <c r="K60" s="316">
        <f>COUNTIFS(資料!$C:$C,D60,資料!$I:$I,"2013",資料!$J:$J,"4")</f>
        <v>0</v>
      </c>
      <c r="L60" s="317">
        <f t="shared" si="6"/>
        <v>0</v>
      </c>
      <c r="M60" s="317">
        <f t="shared" si="7"/>
        <v>0</v>
      </c>
      <c r="N60" s="318">
        <f t="shared" si="8"/>
        <v>0</v>
      </c>
    </row>
    <row r="61" spans="1:14" ht="17.5" thickBot="1">
      <c r="A61" s="2488"/>
      <c r="B61" s="2496"/>
      <c r="C61" s="2496"/>
      <c r="D61" s="620" t="s">
        <v>4537</v>
      </c>
      <c r="E61" s="642">
        <v>7</v>
      </c>
      <c r="F61" s="642">
        <v>8</v>
      </c>
      <c r="G61" s="642">
        <f>COUNTIFS(資料!$C:$C,D61,資料!$G:$G,"2013",資料!$H:$H,"4")</f>
        <v>2</v>
      </c>
      <c r="H61" s="642"/>
      <c r="I61" s="642"/>
      <c r="J61" s="642">
        <f>COUNTIFS(資料!$C:$C,D61,資料!$I:$I,"2013",資料!$J:$J,"4",資料!$O:$O,"V")</f>
        <v>1</v>
      </c>
      <c r="K61" s="642">
        <f>COUNTIFS(資料!$C:$C,D61,資料!$I:$I,"2013",資料!$J:$J,"4")</f>
        <v>1</v>
      </c>
      <c r="L61" s="643">
        <f t="shared" si="6"/>
        <v>0.13333333333333333</v>
      </c>
      <c r="M61" s="643">
        <f t="shared" si="7"/>
        <v>0.13333333333333333</v>
      </c>
      <c r="N61" s="644">
        <f t="shared" si="8"/>
        <v>0.4</v>
      </c>
    </row>
    <row r="62" spans="1:14" ht="18" thickTop="1" thickBot="1">
      <c r="A62" s="655" t="s">
        <v>765</v>
      </c>
      <c r="B62" s="2526" t="str">
        <f>A62</f>
        <v>國際事業處</v>
      </c>
      <c r="C62" s="2526"/>
      <c r="D62" s="656" t="s">
        <v>4551</v>
      </c>
      <c r="E62" s="645">
        <v>3</v>
      </c>
      <c r="F62" s="645">
        <v>4</v>
      </c>
      <c r="G62" s="645">
        <f>COUNTIFS(資料!$C:$C,B62,資料!$G:$G,"2013",資料!$H:$H,"4")</f>
        <v>2</v>
      </c>
      <c r="H62" s="645"/>
      <c r="I62" s="645"/>
      <c r="J62" s="645">
        <f>COUNTIFS(資料!$C:$C,D62,資料!$I:$I,"2013",資料!$J:$J,"4",資料!$O:$O,"V")</f>
        <v>0</v>
      </c>
      <c r="K62" s="645">
        <f>COUNTIFS(資料!$C:$C,B62,資料!$I:$I,"2013",資料!$J:$J,"4")</f>
        <v>0</v>
      </c>
      <c r="L62" s="646">
        <f t="shared" si="6"/>
        <v>0</v>
      </c>
      <c r="M62" s="646">
        <f t="shared" si="7"/>
        <v>0</v>
      </c>
      <c r="N62" s="647">
        <f t="shared" si="8"/>
        <v>0.5714285714285714</v>
      </c>
    </row>
    <row r="63" spans="1:14" ht="16.5" customHeight="1" thickTop="1">
      <c r="A63" s="2523" t="s">
        <v>4541</v>
      </c>
      <c r="B63" s="2527" t="s">
        <v>4053</v>
      </c>
      <c r="C63" s="2528"/>
      <c r="D63" s="559" t="s">
        <v>4546</v>
      </c>
      <c r="E63" s="648">
        <v>5</v>
      </c>
      <c r="F63" s="648">
        <v>5</v>
      </c>
      <c r="G63" s="649">
        <f>COUNTIFS(資料!$C:$C,D63,資料!$G:$G,"2013",資料!$H:$H,"4")</f>
        <v>0</v>
      </c>
      <c r="H63" s="649"/>
      <c r="I63" s="649"/>
      <c r="J63" s="649">
        <f>COUNTIFS(資料!$C:$C,D63,資料!$I:$I,"2013",資料!$J:$J,"4",資料!$O:$O,"V")</f>
        <v>0</v>
      </c>
      <c r="K63" s="649">
        <f>COUNTIFS(資料!$C:$C,D63,資料!$I:$I,"2013",資料!$J:$J,"4")</f>
        <v>0</v>
      </c>
      <c r="L63" s="650">
        <f t="shared" si="6"/>
        <v>0</v>
      </c>
      <c r="M63" s="650">
        <f t="shared" si="7"/>
        <v>0</v>
      </c>
      <c r="N63" s="651">
        <f t="shared" si="8"/>
        <v>0</v>
      </c>
    </row>
    <row r="64" spans="1:14">
      <c r="A64" s="2524"/>
      <c r="B64" s="2529"/>
      <c r="C64" s="2530"/>
      <c r="D64" s="482" t="s">
        <v>4264</v>
      </c>
      <c r="E64" s="332">
        <v>4</v>
      </c>
      <c r="F64" s="332">
        <v>4</v>
      </c>
      <c r="G64" s="319">
        <f>COUNTIFS(資料!$C:$C,D64,資料!$G:$G,"2013",資料!$H:$H,"4")</f>
        <v>0</v>
      </c>
      <c r="H64" s="319"/>
      <c r="I64" s="319"/>
      <c r="J64" s="319">
        <f>COUNTIFS(資料!$C:$C,D64,資料!$I:$I,"2013",資料!$J:$J,"4",資料!$O:$O,"V")</f>
        <v>0</v>
      </c>
      <c r="K64" s="319">
        <f>COUNTIFS(資料!$C:$C,D64,資料!$I:$I,"2013",資料!$J:$J,"4")</f>
        <v>0</v>
      </c>
      <c r="L64" s="333">
        <f t="shared" si="6"/>
        <v>0</v>
      </c>
      <c r="M64" s="333">
        <f t="shared" si="7"/>
        <v>0</v>
      </c>
      <c r="N64" s="334">
        <f t="shared" si="8"/>
        <v>0</v>
      </c>
    </row>
    <row r="65" spans="1:14">
      <c r="A65" s="2524"/>
      <c r="B65" s="2529"/>
      <c r="C65" s="2530"/>
      <c r="D65" s="568" t="s">
        <v>4549</v>
      </c>
      <c r="E65" s="332">
        <v>20</v>
      </c>
      <c r="F65" s="332">
        <v>21</v>
      </c>
      <c r="G65" s="319">
        <f>COUNTIFS(資料!$C:$C,D65,資料!$G:$G,"2013",資料!$H:$H,"4")</f>
        <v>1</v>
      </c>
      <c r="H65" s="319"/>
      <c r="I65" s="319"/>
      <c r="J65" s="319">
        <f>COUNTIFS(資料!$C:$C,D65,資料!$I:$I,"2013",資料!$J:$J,"4",資料!$O:$O,"V")</f>
        <v>0</v>
      </c>
      <c r="K65" s="319">
        <f>COUNTIFS(資料!$C:$C,D65,資料!$I:$I,"2013",資料!$J:$J,"4")</f>
        <v>0</v>
      </c>
      <c r="L65" s="333">
        <f t="shared" si="6"/>
        <v>0</v>
      </c>
      <c r="M65" s="333">
        <f t="shared" si="7"/>
        <v>0</v>
      </c>
      <c r="N65" s="334">
        <f t="shared" si="8"/>
        <v>4.878048780487805E-2</v>
      </c>
    </row>
    <row r="66" spans="1:14">
      <c r="A66" s="2524"/>
      <c r="B66" s="2529"/>
      <c r="C66" s="2530"/>
      <c r="D66" s="568" t="s">
        <v>4538</v>
      </c>
      <c r="E66" s="332">
        <v>17</v>
      </c>
      <c r="F66" s="332">
        <v>17</v>
      </c>
      <c r="G66" s="319">
        <f>COUNTIFS(資料!$C:$C,D66,資料!$G:$G,"2013",資料!$H:$H,"4")</f>
        <v>0</v>
      </c>
      <c r="H66" s="319"/>
      <c r="I66" s="319"/>
      <c r="J66" s="319">
        <f>COUNTIFS(資料!$C:$C,D66,資料!$I:$I,"2013",資料!$J:$J,"4",資料!$O:$O,"V")</f>
        <v>0</v>
      </c>
      <c r="K66" s="319">
        <f>COUNTIFS(資料!$C:$C,D66,資料!$I:$I,"2013",資料!$J:$J,"4")</f>
        <v>0</v>
      </c>
      <c r="L66" s="333">
        <f t="shared" si="6"/>
        <v>0</v>
      </c>
      <c r="M66" s="333">
        <f t="shared" si="7"/>
        <v>0</v>
      </c>
      <c r="N66" s="334">
        <f t="shared" si="8"/>
        <v>0</v>
      </c>
    </row>
    <row r="67" spans="1:14">
      <c r="A67" s="2524"/>
      <c r="B67" s="2529"/>
      <c r="C67" s="2530"/>
      <c r="D67" s="482" t="s">
        <v>4265</v>
      </c>
      <c r="E67" s="332">
        <v>9</v>
      </c>
      <c r="F67" s="332">
        <v>9</v>
      </c>
      <c r="G67" s="319">
        <f>COUNTIFS(資料!$C:$C,D67,資料!$G:$G,"2013",資料!$H:$H,"4")</f>
        <v>0</v>
      </c>
      <c r="H67" s="319"/>
      <c r="I67" s="319"/>
      <c r="J67" s="319">
        <f>COUNTIFS(資料!$C:$C,D67,資料!$I:$I,"2013",資料!$J:$J,"4",資料!$O:$O,"V")</f>
        <v>0</v>
      </c>
      <c r="K67" s="319">
        <f>COUNTIFS(資料!$C:$C,D67,資料!$I:$I,"2013",資料!$J:$J,"4")</f>
        <v>0</v>
      </c>
      <c r="L67" s="333">
        <f t="shared" si="6"/>
        <v>0</v>
      </c>
      <c r="M67" s="333">
        <f t="shared" si="7"/>
        <v>0</v>
      </c>
      <c r="N67" s="334">
        <f t="shared" si="8"/>
        <v>0</v>
      </c>
    </row>
    <row r="68" spans="1:14" ht="17.5" thickBot="1">
      <c r="A68" s="2525"/>
      <c r="B68" s="2531"/>
      <c r="C68" s="2532"/>
      <c r="D68" s="558" t="s">
        <v>4539</v>
      </c>
      <c r="E68" s="652">
        <v>8</v>
      </c>
      <c r="F68" s="652">
        <v>9</v>
      </c>
      <c r="G68" s="630">
        <f>COUNTIFS(資料!$C:$C,D68,資料!$G:$G,"2013",資料!$H:$H,"4")</f>
        <v>6</v>
      </c>
      <c r="H68" s="630"/>
      <c r="I68" s="630"/>
      <c r="J68" s="630">
        <f>COUNTIFS(資料!$C:$C,D68,資料!$I:$I,"2013",資料!$J:$J,"4",資料!$O:$O,"V")</f>
        <v>3</v>
      </c>
      <c r="K68" s="630">
        <f>COUNTIFS(資料!$C:$C,D68,資料!$I:$I,"2013",資料!$J:$J,"4")</f>
        <v>3</v>
      </c>
      <c r="L68" s="653">
        <f t="shared" si="6"/>
        <v>0.35294117647058826</v>
      </c>
      <c r="M68" s="653">
        <f t="shared" si="7"/>
        <v>0.35294117647058826</v>
      </c>
      <c r="N68" s="654">
        <f t="shared" si="8"/>
        <v>1.0588235294117647</v>
      </c>
    </row>
    <row r="69" spans="1:14" ht="18" thickTop="1" thickBot="1">
      <c r="A69" s="657" t="s">
        <v>4540</v>
      </c>
      <c r="B69" s="2478" t="str">
        <f>A69</f>
        <v>便利通路事業處</v>
      </c>
      <c r="C69" s="2478"/>
      <c r="D69" s="658" t="str">
        <f>B69</f>
        <v>便利通路事業處</v>
      </c>
      <c r="E69" s="329">
        <v>9</v>
      </c>
      <c r="F69" s="329">
        <v>9</v>
      </c>
      <c r="G69" s="329">
        <f>COUNTIFS(資料!$C:$C,B69,資料!$G:$G,"2013",資料!$H:$H,"4")</f>
        <v>0</v>
      </c>
      <c r="H69" s="329"/>
      <c r="I69" s="329"/>
      <c r="J69" s="329">
        <f>COUNTIFS(資料!$C:$C,D69,資料!$I:$I,"2013",資料!$J:$J,"4",資料!$O:$O,"V")</f>
        <v>0</v>
      </c>
      <c r="K69" s="329">
        <f>COUNTIFS(資料!$C:$C,D69,資料!$I:$I,"2013",資料!$J:$J,"4")</f>
        <v>0</v>
      </c>
      <c r="L69" s="330">
        <f t="shared" si="6"/>
        <v>0</v>
      </c>
      <c r="M69" s="330">
        <f t="shared" si="7"/>
        <v>0</v>
      </c>
      <c r="N69" s="331">
        <f t="shared" si="8"/>
        <v>0</v>
      </c>
    </row>
    <row r="70" spans="1:14" ht="17.5" thickTop="1">
      <c r="A70" s="2477" t="s">
        <v>899</v>
      </c>
      <c r="B70" s="2477"/>
      <c r="C70" s="2477"/>
      <c r="D70" s="2477"/>
      <c r="E70" s="659">
        <f t="shared" ref="E70:K70" si="9">SUM(E6:E69)</f>
        <v>411</v>
      </c>
      <c r="F70" s="315">
        <f t="shared" si="9"/>
        <v>420</v>
      </c>
      <c r="G70" s="315">
        <f t="shared" si="9"/>
        <v>29</v>
      </c>
      <c r="H70" s="315">
        <f t="shared" si="9"/>
        <v>1</v>
      </c>
      <c r="I70" s="315">
        <f t="shared" si="9"/>
        <v>1</v>
      </c>
      <c r="J70" s="315">
        <f t="shared" si="9"/>
        <v>16</v>
      </c>
      <c r="K70" s="315">
        <f t="shared" si="9"/>
        <v>19</v>
      </c>
      <c r="L70" s="621">
        <f>AVERAGE(L6:L69)</f>
        <v>5.1540099707045275E-2</v>
      </c>
      <c r="M70" s="621">
        <f>AVERAGE(M6:M69)</f>
        <v>6.1140714146369395E-2</v>
      </c>
      <c r="N70" s="621">
        <f>AVERAGE(N6:N69)</f>
        <v>0.2136492733503394</v>
      </c>
    </row>
  </sheetData>
  <mergeCells count="61">
    <mergeCell ref="A9:A12"/>
    <mergeCell ref="A63:A68"/>
    <mergeCell ref="B62:C62"/>
    <mergeCell ref="B63:C68"/>
    <mergeCell ref="B19:D19"/>
    <mergeCell ref="B35:B37"/>
    <mergeCell ref="C35:C37"/>
    <mergeCell ref="B34:C34"/>
    <mergeCell ref="B9:D9"/>
    <mergeCell ref="B13:D13"/>
    <mergeCell ref="B14:D14"/>
    <mergeCell ref="B15:D15"/>
    <mergeCell ref="B16:D16"/>
    <mergeCell ref="B17:D17"/>
    <mergeCell ref="A13:A17"/>
    <mergeCell ref="A2:A5"/>
    <mergeCell ref="B2:D5"/>
    <mergeCell ref="J3:K3"/>
    <mergeCell ref="L3:M3"/>
    <mergeCell ref="E4:E5"/>
    <mergeCell ref="F4:F5"/>
    <mergeCell ref="G4:G5"/>
    <mergeCell ref="J4:K4"/>
    <mergeCell ref="L4:M4"/>
    <mergeCell ref="E2:N2"/>
    <mergeCell ref="N3:N5"/>
    <mergeCell ref="A70:D70"/>
    <mergeCell ref="B69:C69"/>
    <mergeCell ref="C22:C23"/>
    <mergeCell ref="C24:C25"/>
    <mergeCell ref="C27:C33"/>
    <mergeCell ref="B38:C38"/>
    <mergeCell ref="B39:B43"/>
    <mergeCell ref="C39:C41"/>
    <mergeCell ref="A44:A61"/>
    <mergeCell ref="B45:C49"/>
    <mergeCell ref="B50:C59"/>
    <mergeCell ref="B60:C61"/>
    <mergeCell ref="A18:A43"/>
    <mergeCell ref="B20:D20"/>
    <mergeCell ref="B21:B33"/>
    <mergeCell ref="B18:D18"/>
    <mergeCell ref="G9:G12"/>
    <mergeCell ref="H3:I3"/>
    <mergeCell ref="B10:D10"/>
    <mergeCell ref="B11:D11"/>
    <mergeCell ref="B12:D12"/>
    <mergeCell ref="H9:H12"/>
    <mergeCell ref="H4:I4"/>
    <mergeCell ref="I9:I12"/>
    <mergeCell ref="B6:D6"/>
    <mergeCell ref="B7:D7"/>
    <mergeCell ref="B8:D8"/>
    <mergeCell ref="L35:L37"/>
    <mergeCell ref="E35:E37"/>
    <mergeCell ref="F35:F37"/>
    <mergeCell ref="M35:M37"/>
    <mergeCell ref="N35:N37"/>
    <mergeCell ref="G35:G37"/>
    <mergeCell ref="K35:K37"/>
    <mergeCell ref="J35:J37"/>
  </mergeCells>
  <phoneticPr fontId="36" type="noConversion"/>
  <pageMargins left="0.7" right="0.7" top="0.75" bottom="0.75" header="0.3" footer="0.3"/>
  <pageSetup paperSize="9" orientation="landscape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9C18-8948-4E62-A03F-FB1F387A790C}">
  <dimension ref="B1:I160"/>
  <sheetViews>
    <sheetView topLeftCell="A124" workbookViewId="0"/>
  </sheetViews>
  <sheetFormatPr defaultRowHeight="17"/>
  <cols>
    <col min="2" max="2" width="24.453125" bestFit="1" customWidth="1"/>
    <col min="3" max="3" width="10.90625" style="2039" customWidth="1"/>
    <col min="4" max="4" width="16.453125" bestFit="1" customWidth="1"/>
    <col min="5" max="5" width="24.453125" bestFit="1" customWidth="1"/>
    <col min="6" max="6" width="21.6328125" bestFit="1" customWidth="1"/>
    <col min="7" max="7" width="12.453125" bestFit="1" customWidth="1"/>
    <col min="8" max="8" width="23.90625" bestFit="1" customWidth="1"/>
    <col min="14" max="14" width="15.90625" customWidth="1"/>
  </cols>
  <sheetData>
    <row r="1" spans="2:8">
      <c r="B1" s="1643" t="s">
        <v>3216</v>
      </c>
      <c r="C1" s="1644" t="s">
        <v>816</v>
      </c>
      <c r="D1" s="1645" t="s">
        <v>101</v>
      </c>
      <c r="E1" s="1645" t="s">
        <v>102</v>
      </c>
      <c r="F1" s="1647" t="s">
        <v>104</v>
      </c>
      <c r="G1" s="1648" t="s">
        <v>21066</v>
      </c>
      <c r="H1" s="1649" t="s">
        <v>815</v>
      </c>
    </row>
    <row r="2" spans="2:8">
      <c r="B2" s="38" t="s">
        <v>23142</v>
      </c>
      <c r="C2" s="1388" t="s">
        <v>24417</v>
      </c>
      <c r="D2" s="29" t="s">
        <v>24418</v>
      </c>
      <c r="E2" s="353" t="s">
        <v>24175</v>
      </c>
      <c r="F2" s="1856">
        <v>45663</v>
      </c>
      <c r="G2" s="1503" t="s">
        <v>24421</v>
      </c>
      <c r="H2" s="29"/>
    </row>
    <row r="3" spans="2:8">
      <c r="B3" s="38" t="s">
        <v>24415</v>
      </c>
      <c r="C3" s="1388" t="s">
        <v>24413</v>
      </c>
      <c r="D3" s="29" t="s">
        <v>24412</v>
      </c>
      <c r="E3" s="353" t="s">
        <v>21193</v>
      </c>
      <c r="F3" s="1856">
        <v>45659</v>
      </c>
      <c r="G3" s="1503" t="s">
        <v>24416</v>
      </c>
      <c r="H3" s="29"/>
    </row>
    <row r="4" spans="2:8">
      <c r="B4" s="38" t="s">
        <v>24426</v>
      </c>
      <c r="C4" s="1388" t="s">
        <v>24422</v>
      </c>
      <c r="D4" s="29" t="s">
        <v>24423</v>
      </c>
      <c r="E4" s="353" t="s">
        <v>23990</v>
      </c>
      <c r="F4" s="1856">
        <v>45672</v>
      </c>
      <c r="G4" s="1503" t="s">
        <v>24425</v>
      </c>
      <c r="H4" s="29"/>
    </row>
    <row r="5" spans="2:8">
      <c r="B5" s="38"/>
      <c r="C5" s="1388"/>
      <c r="D5" s="29"/>
      <c r="E5" s="353"/>
      <c r="F5" s="1856"/>
      <c r="G5" s="1503"/>
      <c r="H5" s="29"/>
    </row>
    <row r="6" spans="2:8">
      <c r="B6" s="38" t="s">
        <v>24377</v>
      </c>
      <c r="C6" s="1388" t="s">
        <v>24427</v>
      </c>
      <c r="D6" s="1807" t="s">
        <v>24378</v>
      </c>
      <c r="E6" s="1815" t="s">
        <v>15450</v>
      </c>
      <c r="F6" s="42">
        <v>45691</v>
      </c>
      <c r="G6" s="1503" t="s">
        <v>22272</v>
      </c>
      <c r="H6" s="29" t="s">
        <v>24478</v>
      </c>
    </row>
    <row r="7" spans="2:8">
      <c r="B7" s="38" t="s">
        <v>18251</v>
      </c>
      <c r="C7" s="1388" t="s">
        <v>24435</v>
      </c>
      <c r="D7" s="1426" t="s">
        <v>24428</v>
      </c>
      <c r="E7" s="353" t="s">
        <v>18369</v>
      </c>
      <c r="F7" s="1796" t="s">
        <v>24434</v>
      </c>
      <c r="G7" s="1503" t="s">
        <v>22272</v>
      </c>
      <c r="H7" s="29"/>
    </row>
    <row r="8" spans="2:8">
      <c r="B8" s="38" t="s">
        <v>24429</v>
      </c>
      <c r="C8" s="1388" t="s">
        <v>24467</v>
      </c>
      <c r="D8" s="353" t="s">
        <v>24430</v>
      </c>
      <c r="E8" s="1796" t="s">
        <v>341</v>
      </c>
      <c r="F8" s="1809">
        <v>45691</v>
      </c>
      <c r="G8" s="1503" t="s">
        <v>22272</v>
      </c>
      <c r="H8" s="29"/>
    </row>
    <row r="9" spans="2:8">
      <c r="B9" s="38" t="s">
        <v>24431</v>
      </c>
      <c r="C9" s="1388" t="s">
        <v>24436</v>
      </c>
      <c r="D9" s="353" t="s">
        <v>24432</v>
      </c>
      <c r="E9" s="1796" t="s">
        <v>15454</v>
      </c>
      <c r="F9" s="1809">
        <v>45693</v>
      </c>
      <c r="G9" s="1503" t="s">
        <v>24470</v>
      </c>
      <c r="H9" s="29"/>
    </row>
    <row r="10" spans="2:8">
      <c r="B10" s="38" t="s">
        <v>24431</v>
      </c>
      <c r="C10" s="1388" t="s">
        <v>24468</v>
      </c>
      <c r="D10" s="353" t="s">
        <v>24433</v>
      </c>
      <c r="E10" s="1796" t="s">
        <v>15454</v>
      </c>
      <c r="F10" s="1809">
        <v>45693</v>
      </c>
      <c r="G10" s="1503" t="s">
        <v>24470</v>
      </c>
      <c r="H10" s="29"/>
    </row>
    <row r="11" spans="2:8">
      <c r="B11" s="38" t="s">
        <v>24473</v>
      </c>
      <c r="C11" s="1388" t="s">
        <v>24477</v>
      </c>
      <c r="D11" s="1796" t="s">
        <v>24474</v>
      </c>
      <c r="E11" s="1795" t="s">
        <v>15454</v>
      </c>
      <c r="F11" s="42">
        <v>45698</v>
      </c>
      <c r="G11" s="42" t="s">
        <v>24489</v>
      </c>
      <c r="H11" s="29"/>
    </row>
    <row r="12" spans="2:8">
      <c r="B12" s="38" t="s">
        <v>21421</v>
      </c>
      <c r="C12" s="1388" t="s">
        <v>24488</v>
      </c>
      <c r="D12" s="1807" t="s">
        <v>24476</v>
      </c>
      <c r="E12" s="1815" t="s">
        <v>18369</v>
      </c>
      <c r="F12" s="42">
        <v>45705</v>
      </c>
      <c r="G12" s="42" t="s">
        <v>24490</v>
      </c>
      <c r="H12" s="29"/>
    </row>
    <row r="13" spans="2:8">
      <c r="B13" s="38" t="s">
        <v>15497</v>
      </c>
      <c r="C13" s="1388" t="s">
        <v>24491</v>
      </c>
      <c r="D13" s="1807" t="s">
        <v>24475</v>
      </c>
      <c r="E13" s="1815" t="s">
        <v>56</v>
      </c>
      <c r="F13" s="42">
        <v>45705</v>
      </c>
      <c r="G13" s="42" t="s">
        <v>24490</v>
      </c>
      <c r="H13" s="29"/>
    </row>
    <row r="14" spans="2:8">
      <c r="B14" s="38" t="s">
        <v>18504</v>
      </c>
      <c r="C14" s="1388" t="s">
        <v>24493</v>
      </c>
      <c r="D14" s="29" t="s">
        <v>24492</v>
      </c>
      <c r="E14" s="353" t="s">
        <v>73</v>
      </c>
      <c r="F14" s="42">
        <v>45705</v>
      </c>
      <c r="G14" s="42" t="s">
        <v>24490</v>
      </c>
      <c r="H14" s="29"/>
    </row>
    <row r="15" spans="2:8">
      <c r="B15" s="38" t="s">
        <v>22100</v>
      </c>
      <c r="C15" s="1388" t="s">
        <v>24525</v>
      </c>
      <c r="D15" s="29" t="s">
        <v>24518</v>
      </c>
      <c r="E15" s="353" t="s">
        <v>23073</v>
      </c>
      <c r="F15" s="588">
        <v>45712</v>
      </c>
      <c r="G15" s="590" t="s">
        <v>24521</v>
      </c>
      <c r="H15" s="29"/>
    </row>
    <row r="16" spans="2:8">
      <c r="B16" s="38"/>
      <c r="C16" s="1388"/>
      <c r="D16" s="29"/>
      <c r="E16" s="353"/>
      <c r="F16" s="1856"/>
      <c r="G16" s="1503"/>
      <c r="H16" s="29"/>
    </row>
    <row r="17" spans="2:8">
      <c r="B17" s="38" t="s">
        <v>23009</v>
      </c>
      <c r="C17" s="1388" t="s">
        <v>24590</v>
      </c>
      <c r="D17" s="29" t="s">
        <v>24587</v>
      </c>
      <c r="E17" s="353" t="s">
        <v>24588</v>
      </c>
      <c r="F17" s="1518">
        <v>45717</v>
      </c>
      <c r="G17" s="1503" t="s">
        <v>22425</v>
      </c>
      <c r="H17" s="29"/>
    </row>
    <row r="18" spans="2:8">
      <c r="B18" s="38" t="s">
        <v>19674</v>
      </c>
      <c r="C18" s="1388" t="s">
        <v>24550</v>
      </c>
      <c r="D18" s="1426" t="s">
        <v>24500</v>
      </c>
      <c r="E18" s="29" t="s">
        <v>15450</v>
      </c>
      <c r="F18" s="588">
        <v>45719</v>
      </c>
      <c r="G18" s="1503" t="s">
        <v>24568</v>
      </c>
      <c r="H18" s="29"/>
    </row>
    <row r="19" spans="2:8">
      <c r="B19" s="38" t="s">
        <v>21769</v>
      </c>
      <c r="C19" s="1388" t="s">
        <v>24567</v>
      </c>
      <c r="D19" s="1426" t="s">
        <v>24566</v>
      </c>
      <c r="E19" s="29" t="s">
        <v>341</v>
      </c>
      <c r="F19" s="588">
        <v>45719</v>
      </c>
      <c r="G19" s="1503" t="s">
        <v>24568</v>
      </c>
      <c r="H19" s="29"/>
    </row>
    <row r="20" spans="2:8">
      <c r="B20" s="38" t="s">
        <v>24549</v>
      </c>
      <c r="C20" s="1388" t="s">
        <v>24574</v>
      </c>
      <c r="D20" s="1426" t="s">
        <v>24498</v>
      </c>
      <c r="E20" s="29" t="s">
        <v>21057</v>
      </c>
      <c r="F20" s="588">
        <v>45721</v>
      </c>
      <c r="G20" s="1503" t="s">
        <v>24576</v>
      </c>
      <c r="H20" s="29"/>
    </row>
    <row r="21" spans="2:8">
      <c r="B21" s="38" t="s">
        <v>24549</v>
      </c>
      <c r="C21" s="1388" t="s">
        <v>24575</v>
      </c>
      <c r="D21" s="1426" t="s">
        <v>24499</v>
      </c>
      <c r="E21" s="29" t="s">
        <v>21057</v>
      </c>
      <c r="F21" s="588">
        <v>45721</v>
      </c>
      <c r="G21" s="1503" t="s">
        <v>24576</v>
      </c>
      <c r="H21" s="29"/>
    </row>
    <row r="22" spans="2:8">
      <c r="B22" s="38" t="s">
        <v>18807</v>
      </c>
      <c r="C22" s="1388" t="s">
        <v>24551</v>
      </c>
      <c r="D22" s="1426" t="s">
        <v>24501</v>
      </c>
      <c r="E22" s="29" t="s">
        <v>22119</v>
      </c>
      <c r="F22" s="588">
        <v>45726</v>
      </c>
      <c r="G22" s="1503" t="s">
        <v>24577</v>
      </c>
      <c r="H22" s="29"/>
    </row>
    <row r="23" spans="2:8">
      <c r="B23" s="38" t="s">
        <v>23029</v>
      </c>
      <c r="C23" s="1388" t="s">
        <v>24571</v>
      </c>
      <c r="D23" s="29" t="s">
        <v>24569</v>
      </c>
      <c r="E23" s="353" t="s">
        <v>18989</v>
      </c>
      <c r="F23" s="42">
        <v>45726</v>
      </c>
      <c r="G23" s="1503" t="s">
        <v>24577</v>
      </c>
      <c r="H23" s="29"/>
    </row>
    <row r="24" spans="2:8">
      <c r="B24" s="38" t="s">
        <v>15497</v>
      </c>
      <c r="C24" s="1388" t="s">
        <v>24609</v>
      </c>
      <c r="D24" s="29" t="s">
        <v>24578</v>
      </c>
      <c r="E24" s="353" t="s">
        <v>56</v>
      </c>
      <c r="F24" s="42">
        <v>45728</v>
      </c>
      <c r="G24" s="1503" t="s">
        <v>24602</v>
      </c>
      <c r="H24" s="29"/>
    </row>
    <row r="25" spans="2:8">
      <c r="B25" s="38" t="s">
        <v>18504</v>
      </c>
      <c r="C25" s="1388" t="s">
        <v>24608</v>
      </c>
      <c r="D25" s="29" t="s">
        <v>24570</v>
      </c>
      <c r="E25" s="353" t="s">
        <v>73</v>
      </c>
      <c r="F25" s="1856">
        <v>45728</v>
      </c>
      <c r="G25" s="42" t="s">
        <v>24602</v>
      </c>
      <c r="H25" s="29"/>
    </row>
    <row r="26" spans="2:8">
      <c r="B26" s="38" t="s">
        <v>18999</v>
      </c>
      <c r="C26" s="1388" t="s">
        <v>24606</v>
      </c>
      <c r="D26" s="29" t="s">
        <v>24603</v>
      </c>
      <c r="E26" s="353" t="s">
        <v>23073</v>
      </c>
      <c r="F26" s="588">
        <v>45733</v>
      </c>
      <c r="G26" s="1503" t="s">
        <v>22490</v>
      </c>
      <c r="H26" s="29" t="s">
        <v>24607</v>
      </c>
    </row>
    <row r="27" spans="2:8">
      <c r="B27" s="38" t="s">
        <v>76</v>
      </c>
      <c r="C27" s="1388" t="s">
        <v>24620</v>
      </c>
      <c r="D27" s="1426" t="s">
        <v>24601</v>
      </c>
      <c r="E27" s="29" t="s">
        <v>56</v>
      </c>
      <c r="F27" s="588">
        <v>45735</v>
      </c>
      <c r="G27" s="1503" t="s">
        <v>24626</v>
      </c>
      <c r="H27" s="29"/>
    </row>
    <row r="28" spans="2:8">
      <c r="B28" s="38" t="s">
        <v>18807</v>
      </c>
      <c r="C28" s="1388" t="s">
        <v>24624</v>
      </c>
      <c r="D28" s="1426" t="s">
        <v>24622</v>
      </c>
      <c r="E28" s="353" t="s">
        <v>24623</v>
      </c>
      <c r="F28" s="588">
        <v>45740</v>
      </c>
      <c r="G28" s="1503" t="s">
        <v>24627</v>
      </c>
      <c r="H28" s="29"/>
    </row>
    <row r="29" spans="2:8">
      <c r="B29" s="38" t="s">
        <v>75</v>
      </c>
      <c r="C29" s="1388" t="s">
        <v>24625</v>
      </c>
      <c r="D29" s="1426" t="s">
        <v>24621</v>
      </c>
      <c r="E29" s="353" t="s">
        <v>19919</v>
      </c>
      <c r="F29" s="588">
        <v>45740</v>
      </c>
      <c r="G29" s="1503" t="s">
        <v>24627</v>
      </c>
      <c r="H29" s="29"/>
    </row>
    <row r="30" spans="2:8">
      <c r="B30" s="38"/>
      <c r="C30" s="1388"/>
      <c r="D30" s="1426"/>
      <c r="E30" s="353"/>
      <c r="F30" s="588"/>
      <c r="G30" s="1503"/>
      <c r="H30" s="29"/>
    </row>
    <row r="31" spans="2:8">
      <c r="B31" s="38" t="s">
        <v>24670</v>
      </c>
      <c r="C31" s="1388" t="s">
        <v>24672</v>
      </c>
      <c r="D31" s="1426" t="s">
        <v>24679</v>
      </c>
      <c r="E31" s="29" t="s">
        <v>22153</v>
      </c>
      <c r="F31" s="42">
        <v>45754</v>
      </c>
      <c r="G31" s="1503" t="s">
        <v>24682</v>
      </c>
      <c r="H31" s="29"/>
    </row>
    <row r="32" spans="2:8">
      <c r="B32" s="38" t="s">
        <v>22585</v>
      </c>
      <c r="C32" s="1388" t="s">
        <v>24673</v>
      </c>
      <c r="D32" s="1426" t="s">
        <v>24680</v>
      </c>
      <c r="E32" s="29" t="s">
        <v>24677</v>
      </c>
      <c r="F32" s="42">
        <v>45754</v>
      </c>
      <c r="G32" s="1503" t="s">
        <v>24682</v>
      </c>
      <c r="H32" s="29"/>
    </row>
    <row r="33" spans="2:8">
      <c r="B33" s="38" t="s">
        <v>18504</v>
      </c>
      <c r="C33" s="1388" t="s">
        <v>24669</v>
      </c>
      <c r="D33" s="29" t="s">
        <v>24579</v>
      </c>
      <c r="E33" s="29" t="s">
        <v>21057</v>
      </c>
      <c r="F33" s="42">
        <v>45754</v>
      </c>
      <c r="G33" s="1503" t="s">
        <v>24682</v>
      </c>
      <c r="H33" s="29"/>
    </row>
    <row r="34" spans="2:8">
      <c r="B34" s="38" t="s">
        <v>23094</v>
      </c>
      <c r="C34" s="1388" t="s">
        <v>24674</v>
      </c>
      <c r="D34" s="29" t="s">
        <v>24658</v>
      </c>
      <c r="E34" s="29" t="s">
        <v>23034</v>
      </c>
      <c r="F34" s="42">
        <v>45755</v>
      </c>
      <c r="G34" s="1503" t="s">
        <v>23626</v>
      </c>
      <c r="H34" s="29"/>
    </row>
    <row r="35" spans="2:8">
      <c r="B35" s="38" t="s">
        <v>18807</v>
      </c>
      <c r="C35" s="1388" t="s">
        <v>24684</v>
      </c>
      <c r="D35" s="29" t="s">
        <v>24685</v>
      </c>
      <c r="E35" s="29" t="s">
        <v>23836</v>
      </c>
      <c r="F35" s="42">
        <v>45763</v>
      </c>
      <c r="G35" s="1503" t="s">
        <v>24699</v>
      </c>
      <c r="H35" s="29"/>
    </row>
    <row r="36" spans="2:8">
      <c r="B36" s="38" t="s">
        <v>13380</v>
      </c>
      <c r="C36" s="1388" t="s">
        <v>24695</v>
      </c>
      <c r="D36" s="29" t="s">
        <v>24692</v>
      </c>
      <c r="E36" s="29" t="s">
        <v>23836</v>
      </c>
      <c r="F36" s="588">
        <v>45770</v>
      </c>
      <c r="G36" s="1503" t="s">
        <v>24701</v>
      </c>
      <c r="H36" s="29"/>
    </row>
    <row r="37" spans="2:8">
      <c r="B37" s="38" t="s">
        <v>21769</v>
      </c>
      <c r="C37" s="1388" t="s">
        <v>24697</v>
      </c>
      <c r="D37" s="29" t="s">
        <v>24693</v>
      </c>
      <c r="E37" s="29" t="s">
        <v>21996</v>
      </c>
      <c r="F37" s="1856">
        <v>45771</v>
      </c>
      <c r="G37" s="1503" t="s">
        <v>24703</v>
      </c>
      <c r="H37" s="29"/>
    </row>
    <row r="38" spans="2:8">
      <c r="B38" s="38"/>
      <c r="C38" s="1388"/>
      <c r="D38" s="29"/>
      <c r="E38" s="29"/>
      <c r="F38" s="1856"/>
      <c r="G38" s="1503"/>
      <c r="H38" s="29"/>
    </row>
    <row r="39" spans="2:8">
      <c r="B39" s="38" t="s">
        <v>18739</v>
      </c>
      <c r="C39" s="1388"/>
      <c r="D39" s="1426" t="s">
        <v>24754</v>
      </c>
      <c r="E39" s="29" t="s">
        <v>21193</v>
      </c>
      <c r="F39" s="42">
        <v>45782</v>
      </c>
      <c r="G39" s="1503" t="s">
        <v>24794</v>
      </c>
      <c r="H39" s="29" t="s">
        <v>24761</v>
      </c>
    </row>
    <row r="40" spans="2:8">
      <c r="B40" s="38" t="s">
        <v>18739</v>
      </c>
      <c r="C40" s="1388" t="s">
        <v>24782</v>
      </c>
      <c r="D40" s="29" t="s">
        <v>24509</v>
      </c>
      <c r="E40" s="29" t="s">
        <v>875</v>
      </c>
      <c r="F40" s="588">
        <v>45782</v>
      </c>
      <c r="G40" s="1503" t="s">
        <v>24794</v>
      </c>
      <c r="H40" s="29"/>
    </row>
    <row r="41" spans="2:8">
      <c r="B41" s="1970" t="s">
        <v>22991</v>
      </c>
      <c r="C41" s="1815" t="s">
        <v>24784</v>
      </c>
      <c r="D41" s="2036" t="s">
        <v>24759</v>
      </c>
      <c r="E41" s="2036" t="s">
        <v>23081</v>
      </c>
      <c r="F41" s="1933" t="s">
        <v>24760</v>
      </c>
      <c r="G41" s="1900" t="s">
        <v>22645</v>
      </c>
      <c r="H41" s="29"/>
    </row>
    <row r="42" spans="2:8">
      <c r="B42" s="38" t="s">
        <v>71</v>
      </c>
      <c r="C42" s="1388" t="s">
        <v>24783</v>
      </c>
      <c r="D42" s="29" t="s">
        <v>24755</v>
      </c>
      <c r="E42" s="29" t="s">
        <v>23990</v>
      </c>
      <c r="F42" s="42">
        <v>45782</v>
      </c>
      <c r="G42" s="1503" t="s">
        <v>24794</v>
      </c>
      <c r="H42" s="29"/>
    </row>
    <row r="43" spans="2:8">
      <c r="B43" s="1970" t="s">
        <v>22991</v>
      </c>
      <c r="C43" s="1388" t="s">
        <v>24800</v>
      </c>
      <c r="D43" s="1426" t="s">
        <v>24798</v>
      </c>
      <c r="E43" s="2036" t="s">
        <v>23081</v>
      </c>
      <c r="F43" s="42">
        <v>45789</v>
      </c>
      <c r="G43" s="1503" t="s">
        <v>24801</v>
      </c>
      <c r="H43" s="29"/>
    </row>
    <row r="44" spans="2:8">
      <c r="B44" s="38" t="s">
        <v>18420</v>
      </c>
      <c r="C44" s="1388" t="s">
        <v>24789</v>
      </c>
      <c r="D44" s="1426" t="s">
        <v>24780</v>
      </c>
      <c r="E44" s="29" t="s">
        <v>24781</v>
      </c>
      <c r="F44" s="42">
        <v>45796</v>
      </c>
      <c r="G44" s="1974" t="s">
        <v>24792</v>
      </c>
      <c r="H44" s="29"/>
    </row>
    <row r="45" spans="2:8">
      <c r="B45" s="38" t="s">
        <v>18739</v>
      </c>
      <c r="C45" s="1388" t="s">
        <v>24791</v>
      </c>
      <c r="D45" s="1426" t="s">
        <v>24778</v>
      </c>
      <c r="E45" s="29" t="s">
        <v>24779</v>
      </c>
      <c r="F45" s="42">
        <v>45796</v>
      </c>
      <c r="G45" s="1974" t="s">
        <v>24792</v>
      </c>
      <c r="H45" s="29"/>
    </row>
    <row r="46" spans="2:8">
      <c r="B46" s="38" t="s">
        <v>15497</v>
      </c>
      <c r="C46" s="1388" t="s">
        <v>24830</v>
      </c>
      <c r="D46" s="1426" t="s">
        <v>24832</v>
      </c>
      <c r="E46" s="29" t="s">
        <v>23081</v>
      </c>
      <c r="F46" s="588">
        <v>45799</v>
      </c>
      <c r="G46" s="1974" t="s">
        <v>23738</v>
      </c>
      <c r="H46" s="29"/>
    </row>
    <row r="47" spans="2:8">
      <c r="B47" s="38" t="s">
        <v>18504</v>
      </c>
      <c r="C47" s="1388" t="s">
        <v>24843</v>
      </c>
      <c r="D47" s="1426" t="s">
        <v>24815</v>
      </c>
      <c r="E47" s="29" t="s">
        <v>24816</v>
      </c>
      <c r="F47" s="588">
        <v>45803</v>
      </c>
      <c r="G47" s="29" t="s">
        <v>23739</v>
      </c>
      <c r="H47" s="29"/>
    </row>
    <row r="48" spans="2:8">
      <c r="B48" s="38" t="s">
        <v>18420</v>
      </c>
      <c r="C48" s="1388" t="s">
        <v>24844</v>
      </c>
      <c r="D48" s="1426" t="s">
        <v>24817</v>
      </c>
      <c r="E48" s="29" t="s">
        <v>24818</v>
      </c>
      <c r="F48" s="588">
        <v>45803</v>
      </c>
      <c r="G48" s="29" t="s">
        <v>23739</v>
      </c>
      <c r="H48" s="29"/>
    </row>
    <row r="49" spans="2:8">
      <c r="B49" s="38" t="s">
        <v>18420</v>
      </c>
      <c r="C49" s="1388" t="s">
        <v>24845</v>
      </c>
      <c r="D49" s="1426" t="s">
        <v>24819</v>
      </c>
      <c r="E49" s="29" t="s">
        <v>24818</v>
      </c>
      <c r="F49" s="588">
        <v>45803</v>
      </c>
      <c r="G49" s="29" t="s">
        <v>23739</v>
      </c>
      <c r="H49" s="29"/>
    </row>
    <row r="50" spans="2:8">
      <c r="B50" s="38" t="s">
        <v>18420</v>
      </c>
      <c r="C50" s="1388" t="s">
        <v>24846</v>
      </c>
      <c r="D50" s="1426" t="s">
        <v>24842</v>
      </c>
      <c r="E50" s="1426" t="s">
        <v>19919</v>
      </c>
      <c r="F50" s="588">
        <v>45803</v>
      </c>
      <c r="G50" s="29" t="s">
        <v>23739</v>
      </c>
      <c r="H50" s="29"/>
    </row>
    <row r="51" spans="2:8">
      <c r="B51" s="38"/>
      <c r="C51" s="1388"/>
      <c r="D51" s="1426"/>
      <c r="E51" s="1426"/>
      <c r="F51" s="588"/>
      <c r="G51" s="29"/>
      <c r="H51" s="29"/>
    </row>
    <row r="52" spans="2:8">
      <c r="B52" s="38" t="s">
        <v>76</v>
      </c>
      <c r="C52" s="1388" t="s">
        <v>24894</v>
      </c>
      <c r="D52" s="1426" t="s">
        <v>24883</v>
      </c>
      <c r="E52" s="1426" t="s">
        <v>56</v>
      </c>
      <c r="F52" s="588">
        <v>45810</v>
      </c>
      <c r="G52" s="588" t="s">
        <v>24892</v>
      </c>
      <c r="H52" s="29"/>
    </row>
    <row r="53" spans="2:8">
      <c r="B53" s="38" t="s">
        <v>24888</v>
      </c>
      <c r="C53" s="1388" t="s">
        <v>24893</v>
      </c>
      <c r="D53" s="1426" t="s">
        <v>24884</v>
      </c>
      <c r="E53" s="1426" t="s">
        <v>23290</v>
      </c>
      <c r="F53" s="588">
        <v>45810</v>
      </c>
      <c r="G53" s="588" t="s">
        <v>24892</v>
      </c>
      <c r="H53" s="29"/>
    </row>
    <row r="54" spans="2:8">
      <c r="B54" s="38" t="s">
        <v>21769</v>
      </c>
      <c r="C54" s="1388" t="s">
        <v>24895</v>
      </c>
      <c r="D54" s="1426" t="s">
        <v>24885</v>
      </c>
      <c r="E54" s="1426" t="s">
        <v>18369</v>
      </c>
      <c r="F54" s="588">
        <v>45813</v>
      </c>
      <c r="G54" s="29" t="s">
        <v>23783</v>
      </c>
      <c r="H54" s="29"/>
    </row>
    <row r="55" spans="2:8">
      <c r="B55" s="38" t="s">
        <v>75</v>
      </c>
      <c r="C55" s="1388" t="s">
        <v>24896</v>
      </c>
      <c r="D55" s="1426" t="s">
        <v>24886</v>
      </c>
      <c r="E55" s="1426" t="s">
        <v>19919</v>
      </c>
      <c r="F55" s="588">
        <v>45817</v>
      </c>
      <c r="G55" s="29" t="s">
        <v>24890</v>
      </c>
      <c r="H55" s="29"/>
    </row>
    <row r="56" spans="2:8">
      <c r="B56" s="38" t="s">
        <v>18420</v>
      </c>
      <c r="C56" s="1388" t="s">
        <v>24897</v>
      </c>
      <c r="D56" s="1426" t="s">
        <v>24887</v>
      </c>
      <c r="E56" s="1426" t="s">
        <v>24881</v>
      </c>
      <c r="F56" s="588">
        <v>45817</v>
      </c>
      <c r="G56" s="29" t="s">
        <v>24890</v>
      </c>
      <c r="H56" s="29"/>
    </row>
    <row r="57" spans="2:8">
      <c r="B57" s="38" t="s">
        <v>18420</v>
      </c>
      <c r="C57" s="1388" t="s">
        <v>24870</v>
      </c>
      <c r="D57" s="1426" t="s">
        <v>24871</v>
      </c>
      <c r="E57" s="1426" t="s">
        <v>24882</v>
      </c>
      <c r="F57" s="588">
        <v>45817</v>
      </c>
      <c r="G57" s="29" t="s">
        <v>24890</v>
      </c>
      <c r="H57" s="29"/>
    </row>
    <row r="58" spans="2:8">
      <c r="B58" s="38" t="s">
        <v>18504</v>
      </c>
      <c r="C58" s="1388" t="s">
        <v>24903</v>
      </c>
      <c r="D58" s="1426" t="s">
        <v>24879</v>
      </c>
      <c r="E58" s="1426" t="s">
        <v>24880</v>
      </c>
      <c r="F58" s="588">
        <v>45819</v>
      </c>
      <c r="G58" s="29" t="s">
        <v>24891</v>
      </c>
      <c r="H58" s="29"/>
    </row>
    <row r="59" spans="2:8">
      <c r="B59" s="38" t="s">
        <v>18420</v>
      </c>
      <c r="C59" s="1388" t="s">
        <v>24924</v>
      </c>
      <c r="D59" s="1426" t="s">
        <v>24899</v>
      </c>
      <c r="E59" s="1426" t="s">
        <v>24901</v>
      </c>
      <c r="F59" s="588">
        <v>45824</v>
      </c>
      <c r="G59" s="29" t="s">
        <v>24921</v>
      </c>
      <c r="H59" s="29"/>
    </row>
    <row r="60" spans="2:8">
      <c r="B60" s="38" t="s">
        <v>18420</v>
      </c>
      <c r="C60" s="1388" t="s">
        <v>24928</v>
      </c>
      <c r="D60" s="1426" t="s">
        <v>24916</v>
      </c>
      <c r="E60" s="1426" t="s">
        <v>24917</v>
      </c>
      <c r="F60" s="588">
        <v>45826</v>
      </c>
      <c r="G60" s="29" t="s">
        <v>24923</v>
      </c>
      <c r="H60" s="29"/>
    </row>
    <row r="61" spans="2:8">
      <c r="B61" s="38" t="s">
        <v>18420</v>
      </c>
      <c r="C61" s="1388" t="s">
        <v>24927</v>
      </c>
      <c r="D61" s="1426" t="s">
        <v>24900</v>
      </c>
      <c r="E61" s="1426" t="s">
        <v>73</v>
      </c>
      <c r="F61" s="588">
        <v>45826</v>
      </c>
      <c r="G61" s="29" t="s">
        <v>24923</v>
      </c>
      <c r="H61" s="29"/>
    </row>
    <row r="62" spans="2:8">
      <c r="B62" s="38"/>
      <c r="C62" s="1388"/>
      <c r="D62" s="1426"/>
      <c r="E62" s="1426"/>
      <c r="F62" s="588"/>
      <c r="G62" s="29"/>
      <c r="H62" s="29"/>
    </row>
    <row r="63" spans="2:8">
      <c r="B63" s="38" t="s">
        <v>18251</v>
      </c>
      <c r="C63" s="1388" t="s">
        <v>24992</v>
      </c>
      <c r="D63" s="1426" t="s">
        <v>24978</v>
      </c>
      <c r="E63" s="1426" t="s">
        <v>341</v>
      </c>
      <c r="F63" s="588">
        <v>45839</v>
      </c>
      <c r="G63" s="29" t="s">
        <v>23902</v>
      </c>
      <c r="H63" s="29"/>
    </row>
    <row r="64" spans="2:8">
      <c r="B64" s="38" t="s">
        <v>18420</v>
      </c>
      <c r="C64" s="1388" t="s">
        <v>24993</v>
      </c>
      <c r="D64" s="1426" t="s">
        <v>24976</v>
      </c>
      <c r="E64" s="1426" t="s">
        <v>24977</v>
      </c>
      <c r="F64" s="588">
        <v>45839</v>
      </c>
      <c r="G64" s="29" t="s">
        <v>23902</v>
      </c>
      <c r="H64" s="29"/>
    </row>
    <row r="65" spans="2:8">
      <c r="B65" s="38" t="s">
        <v>18420</v>
      </c>
      <c r="C65" s="1388" t="s">
        <v>24972</v>
      </c>
      <c r="D65" s="1426" t="s">
        <v>24971</v>
      </c>
      <c r="E65" s="1426" t="s">
        <v>23836</v>
      </c>
      <c r="F65" s="588">
        <v>45839</v>
      </c>
      <c r="G65" s="29" t="s">
        <v>23902</v>
      </c>
      <c r="H65" s="29"/>
    </row>
    <row r="66" spans="2:8">
      <c r="B66" s="38" t="s">
        <v>24473</v>
      </c>
      <c r="C66" s="1388" t="s">
        <v>24995</v>
      </c>
      <c r="D66" s="1426" t="s">
        <v>24986</v>
      </c>
      <c r="E66" s="1426" t="s">
        <v>341</v>
      </c>
      <c r="F66" s="588">
        <v>45847</v>
      </c>
      <c r="G66" s="29" t="s">
        <v>25007</v>
      </c>
      <c r="H66" s="29"/>
    </row>
    <row r="67" spans="2:8">
      <c r="B67" s="38" t="s">
        <v>24473</v>
      </c>
      <c r="C67" s="1388" t="s">
        <v>24996</v>
      </c>
      <c r="D67" s="1426" t="s">
        <v>24987</v>
      </c>
      <c r="E67" s="1426" t="s">
        <v>341</v>
      </c>
      <c r="F67" s="588">
        <v>45847</v>
      </c>
      <c r="G67" s="29" t="s">
        <v>25007</v>
      </c>
      <c r="H67" s="29"/>
    </row>
    <row r="68" spans="2:8">
      <c r="B68" s="38" t="s">
        <v>24473</v>
      </c>
      <c r="C68" s="1388" t="s">
        <v>24997</v>
      </c>
      <c r="D68" s="1426" t="s">
        <v>24985</v>
      </c>
      <c r="E68" s="1426" t="s">
        <v>341</v>
      </c>
      <c r="F68" s="588">
        <v>45847</v>
      </c>
      <c r="G68" s="29" t="s">
        <v>25007</v>
      </c>
      <c r="H68" s="29"/>
    </row>
    <row r="69" spans="2:8">
      <c r="B69" s="38" t="s">
        <v>18420</v>
      </c>
      <c r="C69" s="1388" t="s">
        <v>24998</v>
      </c>
      <c r="D69" s="1426" t="s">
        <v>24984</v>
      </c>
      <c r="E69" s="1426" t="s">
        <v>73</v>
      </c>
      <c r="F69" s="588">
        <v>45847</v>
      </c>
      <c r="G69" s="29" t="s">
        <v>25007</v>
      </c>
      <c r="H69" s="29"/>
    </row>
    <row r="70" spans="2:8">
      <c r="B70" s="38" t="s">
        <v>18420</v>
      </c>
      <c r="C70" s="1388" t="s">
        <v>24999</v>
      </c>
      <c r="D70" s="1426" t="s">
        <v>24981</v>
      </c>
      <c r="E70" s="1426" t="s">
        <v>24982</v>
      </c>
      <c r="F70" s="588">
        <v>45847</v>
      </c>
      <c r="G70" s="29" t="s">
        <v>25007</v>
      </c>
      <c r="H70" s="29"/>
    </row>
    <row r="71" spans="2:8">
      <c r="B71" s="38" t="s">
        <v>18420</v>
      </c>
      <c r="C71" s="1388" t="s">
        <v>25001</v>
      </c>
      <c r="D71" s="1426" t="s">
        <v>24979</v>
      </c>
      <c r="E71" s="1426" t="s">
        <v>24980</v>
      </c>
      <c r="F71" s="588">
        <v>45847</v>
      </c>
      <c r="G71" s="29" t="s">
        <v>25007</v>
      </c>
      <c r="H71" s="29"/>
    </row>
    <row r="72" spans="2:8">
      <c r="B72" s="38" t="s">
        <v>18420</v>
      </c>
      <c r="C72" s="1388" t="s">
        <v>25000</v>
      </c>
      <c r="D72" s="1426" t="s">
        <v>24983</v>
      </c>
      <c r="E72" s="1426" t="s">
        <v>22147</v>
      </c>
      <c r="F72" s="588">
        <v>45847</v>
      </c>
      <c r="G72" s="29" t="s">
        <v>25007</v>
      </c>
      <c r="H72" s="29"/>
    </row>
    <row r="73" spans="2:8">
      <c r="B73" s="38" t="s">
        <v>21420</v>
      </c>
      <c r="C73" s="1388" t="s">
        <v>25004</v>
      </c>
      <c r="D73" s="1426" t="s">
        <v>24989</v>
      </c>
      <c r="E73" s="1426" t="s">
        <v>24990</v>
      </c>
      <c r="F73" s="588">
        <v>45852</v>
      </c>
      <c r="G73" s="29" t="s">
        <v>25008</v>
      </c>
      <c r="H73" s="29"/>
    </row>
    <row r="74" spans="2:8">
      <c r="B74" s="38" t="s">
        <v>21420</v>
      </c>
      <c r="C74" s="1388" t="s">
        <v>25002</v>
      </c>
      <c r="D74" s="1426" t="s">
        <v>24988</v>
      </c>
      <c r="E74" s="1426" t="s">
        <v>73</v>
      </c>
      <c r="F74" s="588">
        <v>45852</v>
      </c>
      <c r="G74" s="29" t="s">
        <v>25008</v>
      </c>
      <c r="H74" s="29"/>
    </row>
    <row r="75" spans="2:8">
      <c r="B75" s="38" t="s">
        <v>18420</v>
      </c>
      <c r="C75" s="1388" t="s">
        <v>25005</v>
      </c>
      <c r="D75" s="1426" t="s">
        <v>24991</v>
      </c>
      <c r="E75" s="29" t="s">
        <v>21768</v>
      </c>
      <c r="F75" s="588">
        <v>45854</v>
      </c>
      <c r="G75" s="29" t="s">
        <v>25009</v>
      </c>
      <c r="H75" s="29"/>
    </row>
    <row r="76" spans="2:8">
      <c r="B76" s="38" t="s">
        <v>21420</v>
      </c>
      <c r="C76" s="1388" t="s">
        <v>25018</v>
      </c>
      <c r="D76" s="1426" t="s">
        <v>25016</v>
      </c>
      <c r="E76" s="29" t="s">
        <v>23836</v>
      </c>
      <c r="F76" s="588">
        <v>45859</v>
      </c>
      <c r="G76" s="29" t="s">
        <v>25022</v>
      </c>
      <c r="H76" s="29"/>
    </row>
    <row r="77" spans="2:8">
      <c r="B77" s="38" t="s">
        <v>15497</v>
      </c>
      <c r="C77" s="1388" t="s">
        <v>25019</v>
      </c>
      <c r="D77" s="1426" t="s">
        <v>25021</v>
      </c>
      <c r="E77" s="29" t="s">
        <v>23081</v>
      </c>
      <c r="F77" s="588">
        <v>45859</v>
      </c>
      <c r="G77" s="29" t="s">
        <v>25023</v>
      </c>
      <c r="H77" s="29"/>
    </row>
    <row r="78" spans="2:8">
      <c r="B78" s="38" t="s">
        <v>18504</v>
      </c>
      <c r="C78" s="1388" t="s">
        <v>25020</v>
      </c>
      <c r="D78" s="1426" t="s">
        <v>25017</v>
      </c>
      <c r="E78" s="29" t="s">
        <v>73</v>
      </c>
      <c r="F78" s="588">
        <v>45859</v>
      </c>
      <c r="G78" s="29" t="s">
        <v>25022</v>
      </c>
      <c r="H78" s="29"/>
    </row>
    <row r="79" spans="2:8">
      <c r="B79" s="38"/>
      <c r="C79" s="1388"/>
      <c r="D79" s="1426"/>
      <c r="E79" s="29"/>
      <c r="F79" s="588"/>
      <c r="G79" s="29"/>
      <c r="H79" s="29"/>
    </row>
    <row r="80" spans="2:8">
      <c r="B80" s="29" t="s">
        <v>25271</v>
      </c>
      <c r="C80" s="1388" t="s">
        <v>25268</v>
      </c>
      <c r="D80" s="1426" t="s">
        <v>25274</v>
      </c>
      <c r="E80" s="29" t="s">
        <v>25272</v>
      </c>
      <c r="F80" s="588">
        <v>45883</v>
      </c>
      <c r="G80" s="29"/>
      <c r="H80" s="29" t="s">
        <v>25270</v>
      </c>
    </row>
    <row r="81" spans="2:8">
      <c r="B81" s="38" t="s">
        <v>18251</v>
      </c>
      <c r="C81" s="1388" t="s">
        <v>25068</v>
      </c>
      <c r="D81" s="1426" t="s">
        <v>25053</v>
      </c>
      <c r="E81" s="29" t="s">
        <v>18593</v>
      </c>
      <c r="F81" s="588">
        <v>45873</v>
      </c>
      <c r="G81" s="29" t="s">
        <v>25061</v>
      </c>
      <c r="H81" s="29"/>
    </row>
    <row r="82" spans="2:8">
      <c r="B82" s="38" t="s">
        <v>673</v>
      </c>
      <c r="C82" s="1388" t="s">
        <v>25069</v>
      </c>
      <c r="D82" s="1426" t="s">
        <v>25055</v>
      </c>
      <c r="E82" s="29" t="s">
        <v>15450</v>
      </c>
      <c r="F82" s="588">
        <v>45873</v>
      </c>
      <c r="G82" s="29" t="s">
        <v>25061</v>
      </c>
      <c r="H82" s="29"/>
    </row>
    <row r="83" spans="2:8">
      <c r="B83" s="38" t="s">
        <v>673</v>
      </c>
      <c r="C83" s="1388" t="s">
        <v>25070</v>
      </c>
      <c r="D83" s="1426" t="s">
        <v>25054</v>
      </c>
      <c r="E83" s="29" t="s">
        <v>18593</v>
      </c>
      <c r="F83" s="588">
        <v>45873</v>
      </c>
      <c r="G83" s="29" t="s">
        <v>25061</v>
      </c>
      <c r="H83" s="29"/>
    </row>
    <row r="84" spans="2:8">
      <c r="B84" s="38" t="s">
        <v>24473</v>
      </c>
      <c r="C84" s="1388" t="s">
        <v>25071</v>
      </c>
      <c r="D84" s="1426" t="s">
        <v>25059</v>
      </c>
      <c r="E84" s="29" t="s">
        <v>341</v>
      </c>
      <c r="F84" s="588">
        <v>45873</v>
      </c>
      <c r="G84" s="29" t="s">
        <v>25061</v>
      </c>
      <c r="H84" s="29"/>
    </row>
    <row r="85" spans="2:8">
      <c r="B85" s="38" t="s">
        <v>18420</v>
      </c>
      <c r="C85" s="1388" t="s">
        <v>25072</v>
      </c>
      <c r="D85" s="1426" t="s">
        <v>25052</v>
      </c>
      <c r="E85" s="29" t="s">
        <v>24977</v>
      </c>
      <c r="F85" s="588">
        <v>45873</v>
      </c>
      <c r="G85" s="29" t="s">
        <v>25061</v>
      </c>
      <c r="H85" s="29"/>
    </row>
    <row r="86" spans="2:8">
      <c r="B86" s="38" t="s">
        <v>18420</v>
      </c>
      <c r="C86" s="1388" t="s">
        <v>25036</v>
      </c>
      <c r="D86" s="1426" t="s">
        <v>25035</v>
      </c>
      <c r="E86" s="29" t="s">
        <v>24982</v>
      </c>
      <c r="F86" s="588">
        <v>45873</v>
      </c>
      <c r="G86" s="29" t="s">
        <v>25061</v>
      </c>
      <c r="H86" s="29"/>
    </row>
    <row r="87" spans="2:8">
      <c r="B87" s="38" t="s">
        <v>18420</v>
      </c>
      <c r="C87" s="1388" t="s">
        <v>25073</v>
      </c>
      <c r="D87" s="1426" t="s">
        <v>25051</v>
      </c>
      <c r="E87" s="29" t="s">
        <v>875</v>
      </c>
      <c r="F87" s="588">
        <v>45873</v>
      </c>
      <c r="G87" s="29" t="s">
        <v>25061</v>
      </c>
      <c r="H87" s="29"/>
    </row>
    <row r="88" spans="2:8">
      <c r="B88" s="38" t="s">
        <v>21420</v>
      </c>
      <c r="C88" s="1388" t="s">
        <v>25074</v>
      </c>
      <c r="D88" s="1426" t="s">
        <v>25057</v>
      </c>
      <c r="E88" s="29" t="s">
        <v>73</v>
      </c>
      <c r="F88" s="588">
        <v>45873</v>
      </c>
      <c r="G88" s="29" t="s">
        <v>25061</v>
      </c>
      <c r="H88" s="29"/>
    </row>
    <row r="89" spans="2:8">
      <c r="B89" s="38" t="s">
        <v>18504</v>
      </c>
      <c r="C89" s="1388" t="s">
        <v>25075</v>
      </c>
      <c r="D89" s="1426" t="s">
        <v>25056</v>
      </c>
      <c r="E89" s="29" t="s">
        <v>73</v>
      </c>
      <c r="F89" s="588">
        <v>45873</v>
      </c>
      <c r="G89" s="29" t="s">
        <v>25061</v>
      </c>
      <c r="H89" s="29"/>
    </row>
    <row r="90" spans="2:8">
      <c r="B90" s="38" t="s">
        <v>343</v>
      </c>
      <c r="C90" s="1388" t="s">
        <v>25076</v>
      </c>
      <c r="D90" s="1426" t="s">
        <v>25058</v>
      </c>
      <c r="E90" s="29" t="s">
        <v>25060</v>
      </c>
      <c r="F90" s="588">
        <v>45873</v>
      </c>
      <c r="G90" s="29" t="s">
        <v>25061</v>
      </c>
      <c r="H90" s="29"/>
    </row>
    <row r="91" spans="2:8">
      <c r="B91" s="38" t="s">
        <v>18807</v>
      </c>
      <c r="C91" s="1388" t="s">
        <v>25066</v>
      </c>
      <c r="D91" s="1426" t="s">
        <v>25063</v>
      </c>
      <c r="E91" s="29" t="s">
        <v>30</v>
      </c>
      <c r="F91" s="588">
        <v>45880</v>
      </c>
      <c r="G91" s="29" t="s">
        <v>25101</v>
      </c>
      <c r="H91" s="29"/>
    </row>
    <row r="92" spans="2:8">
      <c r="B92" s="38" t="s">
        <v>21420</v>
      </c>
      <c r="C92" s="1388" t="s">
        <v>25266</v>
      </c>
      <c r="D92" s="1426" t="s">
        <v>25089</v>
      </c>
      <c r="E92" s="1426" t="s">
        <v>875</v>
      </c>
      <c r="F92" s="588">
        <v>45880</v>
      </c>
      <c r="G92" s="29" t="s">
        <v>25101</v>
      </c>
      <c r="H92" s="29"/>
    </row>
    <row r="93" spans="2:8">
      <c r="B93" s="38" t="s">
        <v>25087</v>
      </c>
      <c r="C93" s="1388" t="s">
        <v>25267</v>
      </c>
      <c r="D93" s="1426" t="s">
        <v>25293</v>
      </c>
      <c r="E93" s="1426" t="s">
        <v>22020</v>
      </c>
      <c r="F93" s="588">
        <v>45880</v>
      </c>
      <c r="G93" s="29" t="s">
        <v>25101</v>
      </c>
      <c r="H93" s="29"/>
    </row>
    <row r="94" spans="2:8">
      <c r="B94" s="38" t="s">
        <v>18420</v>
      </c>
      <c r="C94" s="1388" t="s">
        <v>25265</v>
      </c>
      <c r="D94" s="1426" t="s">
        <v>25062</v>
      </c>
      <c r="E94" s="29" t="s">
        <v>22147</v>
      </c>
      <c r="F94" s="588">
        <v>45880</v>
      </c>
      <c r="G94" s="29" t="s">
        <v>25101</v>
      </c>
      <c r="H94" s="29"/>
    </row>
    <row r="95" spans="2:8">
      <c r="B95" s="38" t="s">
        <v>18504</v>
      </c>
      <c r="C95" s="1388" t="s">
        <v>25361</v>
      </c>
      <c r="D95" s="1426" t="s">
        <v>25292</v>
      </c>
      <c r="E95" s="29" t="s">
        <v>875</v>
      </c>
      <c r="F95" s="588">
        <v>45889</v>
      </c>
      <c r="G95" s="29" t="s">
        <v>25360</v>
      </c>
      <c r="H95" s="29"/>
    </row>
    <row r="96" spans="2:8">
      <c r="B96" s="38"/>
      <c r="C96" s="1388"/>
      <c r="D96" s="1426"/>
      <c r="E96" s="29"/>
      <c r="F96" s="588"/>
      <c r="G96" s="29"/>
      <c r="H96" s="29"/>
    </row>
    <row r="97" spans="2:9">
      <c r="B97" s="38" t="s">
        <v>18739</v>
      </c>
      <c r="C97" s="1388" t="s">
        <v>25067</v>
      </c>
      <c r="D97" s="1426" t="s">
        <v>25064</v>
      </c>
      <c r="E97" s="29" t="s">
        <v>30</v>
      </c>
      <c r="F97" s="588">
        <v>45901</v>
      </c>
      <c r="G97" s="29" t="s">
        <v>25447</v>
      </c>
      <c r="H97" s="29"/>
    </row>
    <row r="98" spans="2:9">
      <c r="B98" s="38" t="s">
        <v>25349</v>
      </c>
      <c r="C98" s="1388" t="s">
        <v>25362</v>
      </c>
      <c r="D98" s="1426" t="s">
        <v>25347</v>
      </c>
      <c r="E98" s="29" t="s">
        <v>25348</v>
      </c>
      <c r="F98" s="588">
        <v>45901</v>
      </c>
      <c r="G98" s="29" t="s">
        <v>25447</v>
      </c>
      <c r="H98" s="29"/>
    </row>
    <row r="99" spans="2:9">
      <c r="B99" s="38" t="s">
        <v>25358</v>
      </c>
      <c r="C99" s="1388" t="s">
        <v>25451</v>
      </c>
      <c r="D99" s="1426" t="s">
        <v>25359</v>
      </c>
      <c r="E99" s="29" t="s">
        <v>25350</v>
      </c>
      <c r="F99" s="588">
        <v>45901</v>
      </c>
      <c r="G99" s="29" t="s">
        <v>25447</v>
      </c>
      <c r="H99" s="29"/>
    </row>
    <row r="100" spans="2:9">
      <c r="B100" s="38" t="s">
        <v>25391</v>
      </c>
      <c r="C100" s="1388" t="s">
        <v>25453</v>
      </c>
      <c r="D100" s="1426" t="s">
        <v>25389</v>
      </c>
      <c r="E100" s="29" t="s">
        <v>25390</v>
      </c>
      <c r="F100" s="42">
        <v>45903</v>
      </c>
      <c r="G100" s="29" t="s">
        <v>25449</v>
      </c>
      <c r="H100" s="29"/>
    </row>
    <row r="101" spans="2:9">
      <c r="B101" s="38" t="s">
        <v>25346</v>
      </c>
      <c r="C101" s="1388" t="s">
        <v>25452</v>
      </c>
      <c r="D101" s="1426" t="s">
        <v>25383</v>
      </c>
      <c r="E101" s="29" t="s">
        <v>25384</v>
      </c>
      <c r="F101" s="588">
        <v>45903</v>
      </c>
      <c r="G101" s="29" t="s">
        <v>25449</v>
      </c>
      <c r="H101" s="29"/>
    </row>
    <row r="102" spans="2:9">
      <c r="B102" s="38" t="s">
        <v>25346</v>
      </c>
      <c r="C102" s="1388" t="s">
        <v>25454</v>
      </c>
      <c r="D102" s="1426" t="s">
        <v>25307</v>
      </c>
      <c r="E102" s="29" t="s">
        <v>25308</v>
      </c>
      <c r="F102" s="588">
        <v>45908</v>
      </c>
      <c r="G102" s="353" t="s">
        <v>25450</v>
      </c>
      <c r="H102" s="29"/>
    </row>
    <row r="103" spans="2:9">
      <c r="B103" s="386" t="s">
        <v>25441</v>
      </c>
      <c r="C103" s="1388" t="s">
        <v>25455</v>
      </c>
      <c r="D103" s="386" t="s">
        <v>25440</v>
      </c>
      <c r="E103" s="386" t="s">
        <v>25442</v>
      </c>
      <c r="F103" s="588">
        <v>45915</v>
      </c>
      <c r="G103" s="353" t="s">
        <v>25448</v>
      </c>
      <c r="H103" s="29"/>
    </row>
    <row r="104" spans="2:9">
      <c r="B104" s="2040" t="s">
        <v>21420</v>
      </c>
      <c r="C104" s="1388" t="s">
        <v>25458</v>
      </c>
      <c r="D104" s="386" t="s">
        <v>25456</v>
      </c>
      <c r="E104" s="2040" t="s">
        <v>73</v>
      </c>
      <c r="F104" s="588">
        <v>45915</v>
      </c>
      <c r="G104" s="353" t="s">
        <v>25448</v>
      </c>
      <c r="H104" s="29"/>
    </row>
    <row r="105" spans="2:9">
      <c r="B105" s="38" t="s">
        <v>25363</v>
      </c>
      <c r="C105" s="1388" t="s">
        <v>25468</v>
      </c>
      <c r="D105" s="1426" t="s">
        <v>25365</v>
      </c>
      <c r="E105" s="29" t="s">
        <v>25364</v>
      </c>
      <c r="F105" s="42">
        <v>45917</v>
      </c>
      <c r="G105" s="353" t="s">
        <v>25469</v>
      </c>
      <c r="H105" s="29"/>
      <c r="I105" t="s">
        <v>25366</v>
      </c>
    </row>
    <row r="106" spans="2:9">
      <c r="B106" s="38" t="s">
        <v>25443</v>
      </c>
      <c r="C106" s="1388" t="s">
        <v>25470</v>
      </c>
      <c r="D106" s="1426" t="s">
        <v>25471</v>
      </c>
      <c r="E106" s="29" t="s">
        <v>25444</v>
      </c>
      <c r="F106" s="42">
        <v>45922</v>
      </c>
      <c r="G106" s="29" t="s">
        <v>25472</v>
      </c>
      <c r="H106" s="29"/>
    </row>
    <row r="107" spans="2:9">
      <c r="B107" s="38" t="s">
        <v>25484</v>
      </c>
      <c r="C107" s="1388" t="s">
        <v>25486</v>
      </c>
      <c r="D107" s="1426" t="s">
        <v>25488</v>
      </c>
      <c r="E107" s="29" t="s">
        <v>25490</v>
      </c>
      <c r="F107" s="588">
        <v>45901</v>
      </c>
      <c r="G107" s="29" t="s">
        <v>25447</v>
      </c>
      <c r="H107" s="29"/>
    </row>
    <row r="108" spans="2:9">
      <c r="B108" s="38" t="s">
        <v>25485</v>
      </c>
      <c r="C108" s="1388" t="s">
        <v>25487</v>
      </c>
      <c r="D108" s="1426" t="s">
        <v>25489</v>
      </c>
      <c r="E108" s="29" t="s">
        <v>25491</v>
      </c>
      <c r="F108" s="588">
        <v>45911</v>
      </c>
      <c r="G108" s="29" t="s">
        <v>25492</v>
      </c>
      <c r="H108" s="29"/>
    </row>
    <row r="109" spans="2:9">
      <c r="B109" s="38"/>
      <c r="C109" s="1388"/>
      <c r="D109" s="1426"/>
      <c r="E109" s="29"/>
      <c r="F109" s="588"/>
      <c r="G109" s="29"/>
      <c r="H109" s="29"/>
    </row>
    <row r="110" spans="2:9">
      <c r="B110" s="38" t="s">
        <v>25346</v>
      </c>
      <c r="C110" s="1388" t="s">
        <v>25526</v>
      </c>
      <c r="D110" s="1426" t="s">
        <v>25521</v>
      </c>
      <c r="E110" s="29" t="s">
        <v>25390</v>
      </c>
      <c r="F110" s="588">
        <v>45931</v>
      </c>
      <c r="G110" s="29" t="s">
        <v>25525</v>
      </c>
      <c r="H110" s="29"/>
    </row>
    <row r="111" spans="2:9">
      <c r="B111" s="38" t="s">
        <v>25441</v>
      </c>
      <c r="C111" s="1388" t="s">
        <v>25527</v>
      </c>
      <c r="D111" s="1426" t="s">
        <v>25520</v>
      </c>
      <c r="E111" s="29" t="s">
        <v>14507</v>
      </c>
      <c r="F111" s="588">
        <v>45931</v>
      </c>
      <c r="G111" s="29" t="s">
        <v>25525</v>
      </c>
      <c r="H111" s="29"/>
    </row>
    <row r="112" spans="2:9">
      <c r="B112" s="38" t="s">
        <v>25378</v>
      </c>
      <c r="C112" s="1388" t="s">
        <v>25528</v>
      </c>
      <c r="D112" s="1426" t="s">
        <v>25519</v>
      </c>
      <c r="E112" s="29" t="s">
        <v>2419</v>
      </c>
      <c r="F112" s="588">
        <v>45931</v>
      </c>
      <c r="G112" s="29" t="s">
        <v>25525</v>
      </c>
      <c r="H112" s="29"/>
    </row>
    <row r="113" spans="2:8">
      <c r="B113" s="38" t="s">
        <v>25378</v>
      </c>
      <c r="C113" s="1388" t="s">
        <v>25529</v>
      </c>
      <c r="D113" s="1426" t="s">
        <v>25518</v>
      </c>
      <c r="E113" s="29" t="s">
        <v>2419</v>
      </c>
      <c r="F113" s="588">
        <v>45931</v>
      </c>
      <c r="G113" s="29" t="s">
        <v>25525</v>
      </c>
      <c r="H113" s="29"/>
    </row>
    <row r="114" spans="2:8">
      <c r="B114" s="38" t="s">
        <v>24705</v>
      </c>
      <c r="C114" s="1388" t="s">
        <v>25549</v>
      </c>
      <c r="D114" s="1426" t="s">
        <v>25542</v>
      </c>
      <c r="E114" s="29" t="s">
        <v>73</v>
      </c>
      <c r="F114" s="588">
        <v>45938</v>
      </c>
      <c r="G114" s="1974" t="s">
        <v>25558</v>
      </c>
      <c r="H114" s="29"/>
    </row>
    <row r="115" spans="2:8">
      <c r="B115" s="38" t="s">
        <v>21420</v>
      </c>
      <c r="C115" s="1388" t="s">
        <v>25548</v>
      </c>
      <c r="D115" s="1426" t="s">
        <v>25522</v>
      </c>
      <c r="E115" s="29" t="s">
        <v>875</v>
      </c>
      <c r="F115" s="588">
        <v>45938</v>
      </c>
      <c r="G115" s="1974" t="s">
        <v>25558</v>
      </c>
      <c r="H115" s="29"/>
    </row>
    <row r="116" spans="2:8">
      <c r="B116" s="38" t="s">
        <v>18420</v>
      </c>
      <c r="C116" s="1388" t="s">
        <v>25550</v>
      </c>
      <c r="D116" s="1426" t="s">
        <v>25446</v>
      </c>
      <c r="E116" s="29" t="s">
        <v>24977</v>
      </c>
      <c r="F116" s="588">
        <v>45938</v>
      </c>
      <c r="G116" s="1974" t="s">
        <v>25558</v>
      </c>
      <c r="H116" s="29"/>
    </row>
    <row r="117" spans="2:8">
      <c r="B117" s="38" t="s">
        <v>18420</v>
      </c>
      <c r="C117" s="1388" t="s">
        <v>25551</v>
      </c>
      <c r="D117" s="1426" t="s">
        <v>25523</v>
      </c>
      <c r="E117" s="29" t="s">
        <v>21768</v>
      </c>
      <c r="F117" s="588">
        <v>45943</v>
      </c>
      <c r="G117" s="1974" t="s">
        <v>25559</v>
      </c>
      <c r="H117" s="29"/>
    </row>
    <row r="118" spans="2:8">
      <c r="B118" s="38" t="s">
        <v>24473</v>
      </c>
      <c r="C118" s="1388" t="s">
        <v>25554</v>
      </c>
      <c r="D118" s="1426" t="s">
        <v>25544</v>
      </c>
      <c r="E118" s="29" t="s">
        <v>341</v>
      </c>
      <c r="F118" s="588">
        <v>45943</v>
      </c>
      <c r="G118" s="1974" t="s">
        <v>25559</v>
      </c>
      <c r="H118" s="29"/>
    </row>
    <row r="119" spans="2:8">
      <c r="B119" s="38" t="s">
        <v>24473</v>
      </c>
      <c r="C119" s="1388" t="s">
        <v>25555</v>
      </c>
      <c r="D119" s="1426" t="s">
        <v>25545</v>
      </c>
      <c r="E119" s="29" t="s">
        <v>341</v>
      </c>
      <c r="F119" s="588">
        <v>45943</v>
      </c>
      <c r="G119" s="1974" t="s">
        <v>25559</v>
      </c>
      <c r="H119" s="29"/>
    </row>
    <row r="120" spans="2:8">
      <c r="B120" s="38" t="s">
        <v>18807</v>
      </c>
      <c r="C120" s="1388" t="s">
        <v>25556</v>
      </c>
      <c r="D120" s="1426" t="s">
        <v>24947</v>
      </c>
      <c r="E120" s="29" t="s">
        <v>24881</v>
      </c>
      <c r="F120" s="588">
        <v>45943</v>
      </c>
      <c r="G120" s="1974" t="s">
        <v>25559</v>
      </c>
      <c r="H120" s="29"/>
    </row>
    <row r="121" spans="2:8">
      <c r="B121" s="38" t="s">
        <v>25087</v>
      </c>
      <c r="C121" s="1388" t="s">
        <v>25553</v>
      </c>
      <c r="D121" s="1426" t="s">
        <v>25543</v>
      </c>
      <c r="E121" s="29" t="s">
        <v>875</v>
      </c>
      <c r="F121" s="588">
        <v>45943</v>
      </c>
      <c r="G121" s="1974" t="s">
        <v>25559</v>
      </c>
      <c r="H121" s="29"/>
    </row>
    <row r="122" spans="2:8">
      <c r="B122" s="38" t="s">
        <v>15497</v>
      </c>
      <c r="C122" s="1388" t="s">
        <v>25552</v>
      </c>
      <c r="D122" s="1426" t="s">
        <v>25524</v>
      </c>
      <c r="E122" s="29" t="s">
        <v>73</v>
      </c>
      <c r="F122" s="588">
        <v>45943</v>
      </c>
      <c r="G122" s="1974" t="s">
        <v>25559</v>
      </c>
      <c r="H122" s="29"/>
    </row>
    <row r="123" spans="2:8">
      <c r="B123" s="38" t="s">
        <v>24473</v>
      </c>
      <c r="C123" s="1388" t="s">
        <v>25557</v>
      </c>
      <c r="D123" s="1426" t="s">
        <v>25546</v>
      </c>
      <c r="E123" s="29" t="s">
        <v>341</v>
      </c>
      <c r="F123" s="588">
        <v>45950</v>
      </c>
      <c r="G123" s="1974" t="s">
        <v>25560</v>
      </c>
      <c r="H123" s="29"/>
    </row>
    <row r="124" spans="2:8">
      <c r="B124" s="38"/>
      <c r="C124" s="1388"/>
      <c r="D124" s="1426"/>
      <c r="E124" s="29"/>
      <c r="F124" s="588"/>
      <c r="G124" s="29"/>
      <c r="H124" s="29"/>
    </row>
    <row r="125" spans="2:8">
      <c r="B125" s="2040" t="s">
        <v>18420</v>
      </c>
      <c r="C125" s="1388" t="s">
        <v>25600</v>
      </c>
      <c r="D125" s="2040" t="s">
        <v>25445</v>
      </c>
      <c r="E125" s="2040" t="s">
        <v>875</v>
      </c>
      <c r="F125" s="588">
        <v>45964</v>
      </c>
      <c r="G125" s="29" t="s">
        <v>25601</v>
      </c>
      <c r="H125" s="29"/>
    </row>
    <row r="126" spans="2:8">
      <c r="B126" s="2040" t="s">
        <v>18420</v>
      </c>
      <c r="C126" s="2064" t="s">
        <v>25591</v>
      </c>
      <c r="D126" s="1910" t="s">
        <v>25590</v>
      </c>
      <c r="E126" s="1911" t="s">
        <v>25592</v>
      </c>
      <c r="F126" s="1916">
        <v>45964</v>
      </c>
      <c r="G126" s="29" t="s">
        <v>25601</v>
      </c>
      <c r="H126" s="29"/>
    </row>
    <row r="127" spans="2:8">
      <c r="B127" s="38" t="s">
        <v>25595</v>
      </c>
      <c r="C127" s="1388" t="s">
        <v>25593</v>
      </c>
      <c r="D127" s="1807" t="s">
        <v>25594</v>
      </c>
      <c r="E127" s="1815" t="s">
        <v>25592</v>
      </c>
      <c r="F127" s="1856">
        <v>45966</v>
      </c>
      <c r="G127" s="29" t="s">
        <v>25602</v>
      </c>
      <c r="H127" s="29"/>
    </row>
    <row r="128" spans="2:8">
      <c r="B128" s="38" t="s">
        <v>25597</v>
      </c>
      <c r="C128" s="1388" t="s">
        <v>25598</v>
      </c>
      <c r="D128" s="1426" t="s">
        <v>25596</v>
      </c>
      <c r="E128" s="353" t="s">
        <v>25592</v>
      </c>
      <c r="F128" s="1880" t="s">
        <v>25599</v>
      </c>
      <c r="G128" s="29" t="s">
        <v>25603</v>
      </c>
      <c r="H128" s="29"/>
    </row>
    <row r="129" spans="2:8">
      <c r="B129" s="38" t="s">
        <v>25616</v>
      </c>
      <c r="C129" s="1388" t="s">
        <v>25619</v>
      </c>
      <c r="D129" s="1426" t="s">
        <v>25615</v>
      </c>
      <c r="E129" s="29" t="s">
        <v>25618</v>
      </c>
      <c r="F129" s="588">
        <v>45974</v>
      </c>
      <c r="G129" s="29" t="s">
        <v>25617</v>
      </c>
      <c r="H129" s="29"/>
    </row>
    <row r="130" spans="2:8">
      <c r="B130" s="2040" t="s">
        <v>24039</v>
      </c>
      <c r="C130" s="1388" t="s">
        <v>25589</v>
      </c>
      <c r="D130" s="2040" t="s">
        <v>25547</v>
      </c>
      <c r="E130" s="2040" t="s">
        <v>15450</v>
      </c>
      <c r="F130" s="588">
        <v>45981</v>
      </c>
      <c r="G130" s="29" t="s">
        <v>25639</v>
      </c>
      <c r="H130" s="29"/>
    </row>
    <row r="131" spans="2:8">
      <c r="B131" s="38"/>
      <c r="C131" s="1388"/>
      <c r="D131" s="1426"/>
      <c r="E131" s="29"/>
      <c r="F131" s="588"/>
      <c r="G131" s="29"/>
      <c r="H131" s="29"/>
    </row>
    <row r="132" spans="2:8">
      <c r="B132" s="2040" t="s">
        <v>18420</v>
      </c>
      <c r="C132" s="2064" t="s">
        <v>25654</v>
      </c>
      <c r="D132" s="1910" t="s">
        <v>25638</v>
      </c>
      <c r="E132" s="1911" t="s">
        <v>50</v>
      </c>
      <c r="F132" s="588">
        <v>45994</v>
      </c>
      <c r="G132" s="29" t="s">
        <v>25655</v>
      </c>
      <c r="H132" s="29"/>
    </row>
    <row r="133" spans="2:8">
      <c r="B133" s="2040" t="s">
        <v>25666</v>
      </c>
      <c r="C133" s="2064" t="s">
        <v>25663</v>
      </c>
      <c r="D133" s="1910" t="s">
        <v>25664</v>
      </c>
      <c r="E133" s="1911" t="s">
        <v>25665</v>
      </c>
      <c r="F133" s="588">
        <v>46013</v>
      </c>
      <c r="G133" s="29" t="s">
        <v>25687</v>
      </c>
      <c r="H133" s="29"/>
    </row>
    <row r="134" spans="2:8">
      <c r="B134" s="386" t="s">
        <v>25683</v>
      </c>
      <c r="C134" s="2064" t="s">
        <v>25684</v>
      </c>
      <c r="D134" s="1910" t="s">
        <v>25685</v>
      </c>
      <c r="E134" s="1911" t="s">
        <v>25686</v>
      </c>
      <c r="F134" s="588">
        <v>46013</v>
      </c>
      <c r="G134" s="29" t="s">
        <v>25687</v>
      </c>
      <c r="H134" s="29"/>
    </row>
    <row r="135" spans="2:8">
      <c r="B135" s="386" t="s">
        <v>25765</v>
      </c>
      <c r="C135" s="2064" t="s">
        <v>25762</v>
      </c>
      <c r="D135" s="1910" t="s">
        <v>25763</v>
      </c>
      <c r="E135" s="1911" t="s">
        <v>25764</v>
      </c>
      <c r="F135" s="588"/>
      <c r="G135" s="29"/>
      <c r="H135" s="29"/>
    </row>
    <row r="136" spans="2:8">
      <c r="B136" s="2040"/>
      <c r="C136" s="2064"/>
      <c r="D136" s="1910"/>
      <c r="E136" s="1911"/>
      <c r="F136" s="588"/>
      <c r="G136" s="29"/>
      <c r="H136" s="29"/>
    </row>
    <row r="137" spans="2:8">
      <c r="B137" s="38" t="s">
        <v>25776</v>
      </c>
      <c r="C137" s="1388" t="s">
        <v>25766</v>
      </c>
      <c r="D137" s="26" t="s">
        <v>25774</v>
      </c>
      <c r="E137" s="26" t="s">
        <v>25775</v>
      </c>
      <c r="F137" s="1856">
        <v>46027</v>
      </c>
      <c r="G137" s="28" t="s">
        <v>25791</v>
      </c>
      <c r="H137" s="28"/>
    </row>
    <row r="138" spans="2:8">
      <c r="B138" s="386" t="s">
        <v>25778</v>
      </c>
      <c r="C138" s="2064" t="s">
        <v>25767</v>
      </c>
      <c r="D138" s="1910" t="s">
        <v>25777</v>
      </c>
      <c r="E138" s="1911" t="s">
        <v>25764</v>
      </c>
      <c r="F138" s="588">
        <v>46027</v>
      </c>
      <c r="G138" s="28" t="s">
        <v>25791</v>
      </c>
      <c r="H138" s="29"/>
    </row>
    <row r="139" spans="2:8">
      <c r="B139" s="386" t="s">
        <v>25781</v>
      </c>
      <c r="C139" s="1388" t="s">
        <v>25768</v>
      </c>
      <c r="D139" s="1910" t="s">
        <v>25779</v>
      </c>
      <c r="E139" s="1911" t="s">
        <v>25780</v>
      </c>
      <c r="F139" s="588">
        <v>46027</v>
      </c>
      <c r="G139" s="28" t="s">
        <v>25791</v>
      </c>
      <c r="H139" s="29"/>
    </row>
    <row r="140" spans="2:8">
      <c r="B140" s="38" t="s">
        <v>25784</v>
      </c>
      <c r="C140" s="2064" t="s">
        <v>25769</v>
      </c>
      <c r="D140" s="26" t="s">
        <v>25782</v>
      </c>
      <c r="E140" s="26" t="s">
        <v>25783</v>
      </c>
      <c r="F140" s="588">
        <v>46027</v>
      </c>
      <c r="G140" s="28" t="s">
        <v>25791</v>
      </c>
      <c r="H140" s="28"/>
    </row>
    <row r="141" spans="2:8">
      <c r="B141" s="386" t="s">
        <v>25786</v>
      </c>
      <c r="C141" s="1388" t="s">
        <v>25770</v>
      </c>
      <c r="D141" s="1910" t="s">
        <v>25785</v>
      </c>
      <c r="E141" s="1911" t="s">
        <v>25780</v>
      </c>
      <c r="F141" s="588">
        <v>46027</v>
      </c>
      <c r="G141" s="28" t="s">
        <v>25791</v>
      </c>
      <c r="H141" s="29"/>
    </row>
    <row r="142" spans="2:8">
      <c r="B142" s="386" t="s">
        <v>25786</v>
      </c>
      <c r="C142" s="2064" t="s">
        <v>25771</v>
      </c>
      <c r="D142" s="1910" t="s">
        <v>25787</v>
      </c>
      <c r="E142" s="1911" t="s">
        <v>25783</v>
      </c>
      <c r="F142" s="588">
        <v>46027</v>
      </c>
      <c r="G142" s="28" t="s">
        <v>25791</v>
      </c>
      <c r="H142" s="29"/>
    </row>
    <row r="143" spans="2:8">
      <c r="B143" s="38" t="s">
        <v>25788</v>
      </c>
      <c r="C143" s="1388" t="s">
        <v>25772</v>
      </c>
      <c r="D143" s="26" t="s">
        <v>25789</v>
      </c>
      <c r="E143" s="26" t="s">
        <v>25780</v>
      </c>
      <c r="F143" s="1856">
        <v>46029</v>
      </c>
      <c r="G143" s="28" t="s">
        <v>25792</v>
      </c>
      <c r="H143" s="28"/>
    </row>
    <row r="144" spans="2:8">
      <c r="B144" s="38" t="s">
        <v>25784</v>
      </c>
      <c r="C144" s="2064" t="s">
        <v>25773</v>
      </c>
      <c r="D144" s="1910" t="s">
        <v>25790</v>
      </c>
      <c r="E144" s="1911" t="s">
        <v>25783</v>
      </c>
      <c r="F144" s="588">
        <v>46041</v>
      </c>
      <c r="G144" s="28" t="s">
        <v>25793</v>
      </c>
      <c r="H144" s="29"/>
    </row>
    <row r="145" spans="2:8">
      <c r="B145" s="386" t="s">
        <v>25815</v>
      </c>
      <c r="C145" s="2064" t="s">
        <v>25817</v>
      </c>
      <c r="D145" s="1910" t="s">
        <v>25819</v>
      </c>
      <c r="E145" s="1911" t="s">
        <v>25821</v>
      </c>
      <c r="F145" s="588">
        <v>46023</v>
      </c>
      <c r="G145" s="28" t="s">
        <v>25823</v>
      </c>
      <c r="H145" s="29"/>
    </row>
    <row r="146" spans="2:8">
      <c r="B146" s="38" t="s">
        <v>25816</v>
      </c>
      <c r="C146" s="1388" t="s">
        <v>25818</v>
      </c>
      <c r="D146" s="26" t="s">
        <v>25820</v>
      </c>
      <c r="E146" s="26" t="s">
        <v>25822</v>
      </c>
      <c r="F146" s="1856">
        <v>46036</v>
      </c>
      <c r="G146" s="28" t="s">
        <v>25824</v>
      </c>
      <c r="H146" s="28"/>
    </row>
    <row r="147" spans="2:8">
      <c r="B147" s="2062" t="s">
        <v>16594</v>
      </c>
      <c r="C147" s="2063"/>
      <c r="D147" s="2062" t="s">
        <v>814</v>
      </c>
      <c r="E147" s="2062" t="s">
        <v>22948</v>
      </c>
      <c r="F147" s="2062" t="s">
        <v>13379</v>
      </c>
      <c r="G147" s="437" t="s">
        <v>22949</v>
      </c>
      <c r="H147" s="437" t="s">
        <v>20531</v>
      </c>
    </row>
    <row r="148" spans="2:8">
      <c r="B148" s="2040"/>
      <c r="C148" s="2064"/>
      <c r="D148" s="1910"/>
      <c r="E148" s="1911"/>
      <c r="F148" s="588"/>
      <c r="G148" s="1503"/>
      <c r="H148" s="29"/>
    </row>
    <row r="149" spans="2:8">
      <c r="B149" s="2040"/>
      <c r="C149" s="2064"/>
      <c r="D149" s="1910"/>
      <c r="E149" s="1911"/>
      <c r="F149" s="588"/>
      <c r="G149" s="1503"/>
      <c r="H149" s="29"/>
    </row>
    <row r="150" spans="2:8">
      <c r="B150" s="2040"/>
      <c r="C150" s="2064"/>
      <c r="D150" s="1910"/>
      <c r="E150" s="1911"/>
      <c r="F150" s="1916"/>
      <c r="G150" s="1503"/>
      <c r="H150" s="29"/>
    </row>
    <row r="151" spans="2:8">
      <c r="B151" s="38"/>
      <c r="C151" s="1388"/>
      <c r="D151" s="1807"/>
      <c r="E151" s="1815"/>
      <c r="F151" s="1856"/>
      <c r="G151" s="1503"/>
      <c r="H151" s="29"/>
    </row>
    <row r="152" spans="2:8">
      <c r="B152" s="38"/>
      <c r="C152" s="1388"/>
      <c r="D152" s="1426"/>
      <c r="E152" s="353"/>
      <c r="F152" s="1880"/>
      <c r="G152" s="1503"/>
      <c r="H152" s="29"/>
    </row>
    <row r="153" spans="2:8">
      <c r="B153" s="38"/>
      <c r="C153" s="1388"/>
      <c r="D153" s="353"/>
      <c r="E153" s="1796"/>
      <c r="F153" s="1806"/>
      <c r="G153" s="1503" t="s">
        <v>25273</v>
      </c>
      <c r="H153" s="29"/>
    </row>
    <row r="154" spans="2:8">
      <c r="B154" s="38"/>
      <c r="C154" s="1388"/>
      <c r="D154" s="353"/>
      <c r="E154" s="1796"/>
      <c r="F154" s="1806"/>
      <c r="G154" s="1503"/>
      <c r="H154" s="29"/>
    </row>
    <row r="155" spans="2:8">
      <c r="B155" s="38"/>
      <c r="C155" s="1388"/>
      <c r="D155" s="353"/>
      <c r="E155" s="1796"/>
      <c r="F155" s="1806"/>
      <c r="G155" s="1503"/>
      <c r="H155" s="29"/>
    </row>
    <row r="156" spans="2:8">
      <c r="B156" s="2040"/>
      <c r="C156" s="2041"/>
      <c r="D156" s="2040"/>
      <c r="E156" s="2040"/>
      <c r="F156" s="588"/>
      <c r="G156" s="1503"/>
      <c r="H156" s="29"/>
    </row>
    <row r="157" spans="2:8">
      <c r="B157" s="38"/>
      <c r="C157" s="1388"/>
      <c r="D157" s="353"/>
      <c r="E157" s="1796"/>
      <c r="F157" s="1806"/>
      <c r="G157" s="1503"/>
      <c r="H157" s="29"/>
    </row>
    <row r="158" spans="2:8">
      <c r="B158" s="38"/>
      <c r="C158" s="30"/>
      <c r="D158" s="1796"/>
      <c r="E158" s="1795"/>
      <c r="F158" s="1806"/>
      <c r="G158" s="1503"/>
      <c r="H158" s="29"/>
    </row>
    <row r="159" spans="2:8">
      <c r="B159" s="38"/>
      <c r="C159" s="30"/>
      <c r="D159" s="1796"/>
      <c r="E159" s="1795"/>
      <c r="F159" s="1806"/>
      <c r="G159" s="1503"/>
      <c r="H159" s="29"/>
    </row>
    <row r="160" spans="2:8">
      <c r="B160" s="38"/>
      <c r="C160" s="30"/>
      <c r="D160" s="1796"/>
      <c r="E160" s="1795"/>
      <c r="F160" s="1806"/>
      <c r="G160" s="1503"/>
      <c r="H160" s="29"/>
    </row>
  </sheetData>
  <phoneticPr fontId="36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9194-47A5-4998-ABE9-A162ACE8C54D}">
  <sheetPr codeName="工作表6">
    <pageSetUpPr fitToPage="1"/>
  </sheetPr>
  <dimension ref="A1:R22"/>
  <sheetViews>
    <sheetView workbookViewId="0">
      <selection sqref="A1:C1"/>
    </sheetView>
  </sheetViews>
  <sheetFormatPr defaultColWidth="9" defaultRowHeight="15.5"/>
  <cols>
    <col min="1" max="1" width="4.90625" style="140" customWidth="1"/>
    <col min="2" max="2" width="3.90625" style="24" bestFit="1" customWidth="1"/>
    <col min="3" max="3" width="22.08984375" style="24" bestFit="1" customWidth="1"/>
    <col min="4" max="4" width="9" style="68"/>
    <col min="5" max="5" width="9.08984375" style="125" customWidth="1"/>
    <col min="6" max="6" width="20" style="68" bestFit="1" customWidth="1"/>
    <col min="7" max="10" width="4.453125" style="140" customWidth="1"/>
    <col min="11" max="11" width="5.08984375" style="140" customWidth="1"/>
    <col min="12" max="14" width="4.453125" style="140" customWidth="1"/>
    <col min="15" max="15" width="3.90625" style="140" bestFit="1" customWidth="1"/>
    <col min="16" max="16" width="13" style="587" customWidth="1"/>
    <col min="17" max="17" width="11.36328125" style="24" bestFit="1" customWidth="1"/>
    <col min="18" max="18" width="21.36328125" style="24" bestFit="1" customWidth="1"/>
    <col min="19" max="19" width="2.90625" style="24" customWidth="1"/>
    <col min="20" max="16384" width="9" style="24"/>
  </cols>
  <sheetData>
    <row r="1" spans="1:18" ht="26.25" customHeight="1">
      <c r="A1" s="2539" t="s">
        <v>24683</v>
      </c>
      <c r="B1" s="2539"/>
      <c r="C1" s="2539"/>
    </row>
    <row r="2" spans="1:18" ht="17.25" customHeight="1"/>
    <row r="3" spans="1:18" ht="17.5" thickBot="1">
      <c r="A3" s="1930" t="s">
        <v>22032</v>
      </c>
      <c r="B3" s="1930" t="s">
        <v>18344</v>
      </c>
      <c r="C3" s="1930" t="s">
        <v>24613</v>
      </c>
      <c r="D3" s="1930" t="s">
        <v>24612</v>
      </c>
      <c r="E3" s="1930" t="s">
        <v>101</v>
      </c>
      <c r="F3" s="1930" t="s">
        <v>102</v>
      </c>
      <c r="G3" s="1930" t="s">
        <v>18349</v>
      </c>
      <c r="H3" s="1930" t="s">
        <v>18352</v>
      </c>
      <c r="I3" s="1930" t="s">
        <v>18345</v>
      </c>
      <c r="J3" s="1930" t="s">
        <v>18346</v>
      </c>
      <c r="K3" s="1936" t="s">
        <v>18347</v>
      </c>
      <c r="L3" s="1936" t="s">
        <v>21935</v>
      </c>
      <c r="M3" s="1930" t="s">
        <v>18348</v>
      </c>
      <c r="N3" s="1930" t="s">
        <v>18351</v>
      </c>
      <c r="O3" s="1930" t="s">
        <v>18350</v>
      </c>
      <c r="P3" s="1935" t="s">
        <v>104</v>
      </c>
      <c r="Q3" s="1935" t="s">
        <v>24615</v>
      </c>
      <c r="R3" s="1936" t="s">
        <v>24614</v>
      </c>
    </row>
    <row r="4" spans="1:18" ht="20.149999999999999" customHeight="1">
      <c r="A4" s="1939">
        <v>1</v>
      </c>
      <c r="B4" s="965"/>
      <c r="C4" s="1937" t="s">
        <v>24705</v>
      </c>
      <c r="D4" s="1938" t="s">
        <v>24672</v>
      </c>
      <c r="E4" s="1938" t="s">
        <v>24687</v>
      </c>
      <c r="F4" s="1952" t="s">
        <v>73</v>
      </c>
      <c r="G4" s="1934"/>
      <c r="H4" s="1934"/>
      <c r="I4" s="1934"/>
      <c r="J4" s="1934"/>
      <c r="K4" s="1934"/>
      <c r="L4" s="1934"/>
      <c r="M4" s="1934"/>
      <c r="N4" s="1934"/>
      <c r="O4" s="1934"/>
      <c r="P4" s="966">
        <v>45754</v>
      </c>
      <c r="Q4" s="1951" t="s">
        <v>24704</v>
      </c>
      <c r="R4" s="1942"/>
    </row>
    <row r="5" spans="1:18" ht="20.149999999999999" customHeight="1">
      <c r="A5" s="1940">
        <v>2</v>
      </c>
      <c r="B5" s="29"/>
      <c r="C5" s="38" t="s">
        <v>71</v>
      </c>
      <c r="D5" s="1426" t="s">
        <v>24673</v>
      </c>
      <c r="E5" s="1426" t="s">
        <v>24688</v>
      </c>
      <c r="F5" s="353" t="s">
        <v>24689</v>
      </c>
      <c r="G5" s="1888"/>
      <c r="H5" s="29"/>
      <c r="I5" s="1813"/>
      <c r="J5" s="1813"/>
      <c r="K5" s="1813"/>
      <c r="L5" s="1813"/>
      <c r="M5" s="1813"/>
      <c r="N5" s="1813"/>
      <c r="O5" s="1813"/>
      <c r="P5" s="42">
        <v>45754</v>
      </c>
      <c r="Q5" s="1503" t="s">
        <v>24704</v>
      </c>
      <c r="R5" s="1943"/>
    </row>
    <row r="6" spans="1:18" ht="20.149999999999999" customHeight="1">
      <c r="A6" s="1940">
        <v>3</v>
      </c>
      <c r="B6" s="29"/>
      <c r="C6" s="38" t="s">
        <v>18504</v>
      </c>
      <c r="D6" s="1426" t="s">
        <v>24706</v>
      </c>
      <c r="E6" s="29" t="s">
        <v>24579</v>
      </c>
      <c r="F6" s="353" t="s">
        <v>21057</v>
      </c>
      <c r="G6" s="1888"/>
      <c r="H6" s="29"/>
      <c r="I6" s="1813"/>
      <c r="J6" s="1813"/>
      <c r="K6" s="1813"/>
      <c r="L6" s="1813"/>
      <c r="M6" s="1813"/>
      <c r="N6" s="1813"/>
      <c r="O6" s="1813"/>
      <c r="P6" s="42">
        <v>45754</v>
      </c>
      <c r="Q6" s="1503" t="s">
        <v>24704</v>
      </c>
      <c r="R6" s="1943"/>
    </row>
    <row r="7" spans="1:18" ht="20.149999999999999" customHeight="1">
      <c r="A7" s="1940">
        <v>4</v>
      </c>
      <c r="B7" s="29"/>
      <c r="C7" s="38" t="s">
        <v>23099</v>
      </c>
      <c r="D7" s="1426" t="s">
        <v>24674</v>
      </c>
      <c r="E7" s="29" t="s">
        <v>24690</v>
      </c>
      <c r="F7" s="353" t="s">
        <v>15450</v>
      </c>
      <c r="G7" s="1813"/>
      <c r="H7" s="1813"/>
      <c r="I7" s="1813"/>
      <c r="J7" s="1813"/>
      <c r="K7" s="1813"/>
      <c r="L7" s="1813"/>
      <c r="M7" s="1813"/>
      <c r="N7" s="1813"/>
      <c r="O7" s="1813"/>
      <c r="P7" s="42">
        <v>45755</v>
      </c>
      <c r="Q7" s="1503" t="s">
        <v>23626</v>
      </c>
      <c r="R7" s="1943"/>
    </row>
    <row r="8" spans="1:18" ht="20.149999999999999" customHeight="1">
      <c r="A8" s="1940">
        <v>5</v>
      </c>
      <c r="B8" s="29"/>
      <c r="C8" s="38" t="s">
        <v>21769</v>
      </c>
      <c r="D8" s="1426" t="s">
        <v>24707</v>
      </c>
      <c r="E8" s="29" t="s">
        <v>24708</v>
      </c>
      <c r="F8" s="353" t="s">
        <v>24709</v>
      </c>
      <c r="G8" s="1813"/>
      <c r="H8" s="1813"/>
      <c r="I8" s="1813"/>
      <c r="J8" s="1813"/>
      <c r="K8" s="1813"/>
      <c r="L8" s="1813"/>
      <c r="M8" s="1813"/>
      <c r="N8" s="1813"/>
      <c r="O8" s="1813"/>
      <c r="P8" s="42">
        <v>45758</v>
      </c>
      <c r="Q8" s="1503" t="s">
        <v>24710</v>
      </c>
      <c r="R8" s="1943"/>
    </row>
    <row r="9" spans="1:18" ht="20.149999999999999" customHeight="1">
      <c r="A9" s="1940">
        <v>6</v>
      </c>
      <c r="B9" s="29"/>
      <c r="C9" s="38" t="s">
        <v>18807</v>
      </c>
      <c r="D9" s="1426" t="s">
        <v>24684</v>
      </c>
      <c r="E9" s="29" t="s">
        <v>24691</v>
      </c>
      <c r="F9" s="353" t="s">
        <v>23836</v>
      </c>
      <c r="G9" s="1813"/>
      <c r="H9" s="1813"/>
      <c r="I9" s="1813"/>
      <c r="J9" s="1813"/>
      <c r="K9" s="1813"/>
      <c r="L9" s="1813"/>
      <c r="M9" s="1813"/>
      <c r="N9" s="1813"/>
      <c r="O9" s="1813"/>
      <c r="P9" s="42">
        <v>45763</v>
      </c>
      <c r="Q9" s="1503" t="s">
        <v>24698</v>
      </c>
      <c r="R9" s="1943"/>
    </row>
    <row r="10" spans="1:18" ht="20.149999999999999" customHeight="1">
      <c r="A10" s="1940">
        <v>7</v>
      </c>
      <c r="B10" s="29"/>
      <c r="C10" s="38" t="s">
        <v>13380</v>
      </c>
      <c r="D10" s="1426" t="s">
        <v>24694</v>
      </c>
      <c r="E10" s="1815" t="s">
        <v>24692</v>
      </c>
      <c r="F10" s="1815" t="s">
        <v>23836</v>
      </c>
      <c r="G10" s="1813"/>
      <c r="H10" s="1813"/>
      <c r="I10" s="1813"/>
      <c r="J10" s="1813"/>
      <c r="K10" s="1813"/>
      <c r="L10" s="1813"/>
      <c r="M10" s="1813"/>
      <c r="N10" s="1813"/>
      <c r="O10" s="1813"/>
      <c r="P10" s="1933">
        <v>45770</v>
      </c>
      <c r="Q10" s="1671" t="s">
        <v>24700</v>
      </c>
      <c r="R10" s="1943"/>
    </row>
    <row r="11" spans="1:18" ht="20.149999999999999" customHeight="1">
      <c r="A11" s="1940">
        <v>8</v>
      </c>
      <c r="B11" s="29"/>
      <c r="C11" s="38" t="s">
        <v>21769</v>
      </c>
      <c r="D11" s="1426" t="s">
        <v>24696</v>
      </c>
      <c r="E11" s="1815" t="s">
        <v>24693</v>
      </c>
      <c r="F11" s="1815" t="s">
        <v>21996</v>
      </c>
      <c r="G11" s="1888"/>
      <c r="H11" s="1947"/>
      <c r="I11" s="1813"/>
      <c r="J11" s="1813"/>
      <c r="K11" s="1813"/>
      <c r="L11" s="1813"/>
      <c r="M11" s="1813"/>
      <c r="N11" s="1813"/>
      <c r="O11" s="1813"/>
      <c r="P11" s="1671">
        <v>45771</v>
      </c>
      <c r="Q11" s="1671" t="s">
        <v>24702</v>
      </c>
      <c r="R11" s="1943"/>
    </row>
    <row r="12" spans="1:18" ht="20.149999999999999" customHeight="1">
      <c r="A12" s="1940"/>
      <c r="B12" s="29"/>
      <c r="C12" s="38"/>
      <c r="D12" s="1426"/>
      <c r="E12" s="1815"/>
      <c r="F12" s="1815"/>
      <c r="G12" s="1813"/>
      <c r="H12" s="1813"/>
      <c r="I12" s="1813"/>
      <c r="J12" s="1813"/>
      <c r="K12" s="1813"/>
      <c r="L12" s="1813"/>
      <c r="M12" s="1813"/>
      <c r="N12" s="1813"/>
      <c r="O12" s="1813"/>
      <c r="P12" s="1671"/>
      <c r="Q12" s="1671"/>
      <c r="R12" s="1943"/>
    </row>
    <row r="13" spans="1:18" ht="20.149999999999999" customHeight="1">
      <c r="A13" s="1940"/>
      <c r="B13" s="29"/>
      <c r="C13" s="38"/>
      <c r="D13" s="1426"/>
      <c r="E13" s="29"/>
      <c r="F13" s="29"/>
      <c r="G13" s="1813"/>
      <c r="H13" s="1813"/>
      <c r="I13" s="1813"/>
      <c r="J13" s="1813"/>
      <c r="K13" s="1813"/>
      <c r="L13" s="1813"/>
      <c r="M13" s="1813"/>
      <c r="N13" s="1813"/>
      <c r="O13" s="1813"/>
      <c r="P13" s="1671"/>
      <c r="Q13" s="1671"/>
      <c r="R13" s="1943"/>
    </row>
    <row r="14" spans="1:18" ht="20.149999999999999" customHeight="1">
      <c r="A14" s="1940"/>
      <c r="B14" s="29"/>
      <c r="C14" s="38"/>
      <c r="D14" s="1426"/>
      <c r="E14" s="29"/>
      <c r="F14" s="1815"/>
      <c r="G14" s="1813"/>
      <c r="H14" s="1813"/>
      <c r="I14" s="1813"/>
      <c r="J14" s="1813"/>
      <c r="K14" s="1813"/>
      <c r="L14" s="1813"/>
      <c r="M14" s="1813"/>
      <c r="N14" s="1813"/>
      <c r="O14" s="1813"/>
      <c r="P14" s="1671"/>
      <c r="Q14" s="1671"/>
      <c r="R14" s="1944"/>
    </row>
    <row r="15" spans="1:18" ht="20.149999999999999" customHeight="1">
      <c r="A15" s="1940"/>
      <c r="B15" s="29"/>
      <c r="C15" s="38"/>
      <c r="D15" s="1426"/>
      <c r="E15" s="29"/>
      <c r="F15" s="29"/>
      <c r="G15" s="1813"/>
      <c r="H15" s="1813"/>
      <c r="I15" s="1813"/>
      <c r="J15" s="1813"/>
      <c r="K15" s="1813"/>
      <c r="L15" s="1813"/>
      <c r="M15" s="1813"/>
      <c r="N15" s="1813"/>
      <c r="O15" s="1813"/>
      <c r="P15" s="1671"/>
      <c r="Q15" s="1671"/>
      <c r="R15" s="1943"/>
    </row>
    <row r="16" spans="1:18" ht="20.149999999999999" customHeight="1">
      <c r="A16" s="1940"/>
      <c r="B16" s="29"/>
      <c r="C16" s="38"/>
      <c r="D16" s="1426"/>
      <c r="E16" s="29"/>
      <c r="F16" s="29"/>
      <c r="G16" s="1813"/>
      <c r="H16" s="1813"/>
      <c r="I16" s="1813"/>
      <c r="J16" s="1813"/>
      <c r="K16" s="1813"/>
      <c r="L16" s="1813"/>
      <c r="M16" s="1813"/>
      <c r="N16" s="1813"/>
      <c r="O16" s="1813"/>
      <c r="P16" s="1671"/>
      <c r="Q16" s="1671"/>
      <c r="R16" s="1943"/>
    </row>
    <row r="17" spans="1:18" ht="20.149999999999999" customHeight="1" thickBot="1">
      <c r="A17" s="1946"/>
      <c r="B17" s="1693"/>
      <c r="C17" s="1890"/>
      <c r="D17" s="1891"/>
      <c r="E17" s="1693"/>
      <c r="F17" s="1693"/>
      <c r="G17" s="1941"/>
      <c r="H17" s="1941"/>
      <c r="I17" s="1941"/>
      <c r="J17" s="1941"/>
      <c r="K17" s="1941"/>
      <c r="L17" s="1941"/>
      <c r="M17" s="1941"/>
      <c r="N17" s="1941"/>
      <c r="O17" s="1941"/>
      <c r="P17" s="1948"/>
      <c r="Q17" s="1948"/>
      <c r="R17" s="1945"/>
    </row>
    <row r="18" spans="1:18">
      <c r="D18" s="24"/>
      <c r="E18" s="24"/>
      <c r="F18" s="24"/>
      <c r="P18" s="24"/>
    </row>
    <row r="19" spans="1:18">
      <c r="D19" s="24"/>
      <c r="E19" s="24"/>
      <c r="F19" s="24"/>
      <c r="P19" s="24"/>
    </row>
    <row r="20" spans="1:18">
      <c r="D20" s="24"/>
      <c r="E20" s="24"/>
      <c r="F20" s="24"/>
      <c r="P20" s="24"/>
    </row>
    <row r="21" spans="1:18">
      <c r="D21" s="24"/>
      <c r="E21" s="24"/>
      <c r="F21" s="24"/>
      <c r="P21" s="24"/>
    </row>
    <row r="22" spans="1:18">
      <c r="D22" s="24"/>
      <c r="E22" s="24"/>
      <c r="F22" s="24"/>
      <c r="P22" s="24"/>
    </row>
  </sheetData>
  <mergeCells count="1">
    <mergeCell ref="A1:C1"/>
  </mergeCells>
  <phoneticPr fontId="36" type="noConversion"/>
  <pageMargins left="0.11811023622047245" right="0.11811023622047245" top="0.35433070866141736" bottom="0.39370078740157483" header="0.31496062992125984" footer="0.31496062992125984"/>
  <pageSetup paperSize="9" scale="91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7">
    <pageSetUpPr fitToPage="1"/>
  </sheetPr>
  <dimension ref="A1:T35"/>
  <sheetViews>
    <sheetView workbookViewId="0"/>
  </sheetViews>
  <sheetFormatPr defaultColWidth="9" defaultRowHeight="15.5"/>
  <cols>
    <col min="1" max="1" width="4" style="24" bestFit="1" customWidth="1"/>
    <col min="2" max="2" width="7.90625" style="24" customWidth="1"/>
    <col min="3" max="3" width="18.90625" style="24" customWidth="1"/>
    <col min="4" max="4" width="9" style="68"/>
    <col min="5" max="5" width="7.90625" style="125" bestFit="1" customWidth="1"/>
    <col min="6" max="6" width="10.453125" style="68" customWidth="1"/>
    <col min="7" max="7" width="5.08984375" style="68" customWidth="1"/>
    <col min="8" max="11" width="4.453125" style="24" customWidth="1"/>
    <col min="12" max="12" width="5.08984375" style="24" customWidth="1"/>
    <col min="13" max="15" width="4.453125" style="24" customWidth="1"/>
    <col min="16" max="16" width="10.36328125" style="24" customWidth="1"/>
    <col min="17" max="17" width="13" style="587" customWidth="1"/>
    <col min="18" max="18" width="11.36328125" style="24" bestFit="1" customWidth="1"/>
    <col min="19" max="19" width="3.90625" style="24" customWidth="1"/>
    <col min="20" max="20" width="4" style="24" customWidth="1"/>
    <col min="21" max="21" width="2.90625" style="24" customWidth="1"/>
    <col min="22" max="16384" width="9" style="24"/>
  </cols>
  <sheetData>
    <row r="1" spans="1:20" ht="26.25" customHeight="1">
      <c r="A1" s="1459">
        <v>1</v>
      </c>
      <c r="B1" s="1459" t="s">
        <v>22597</v>
      </c>
    </row>
    <row r="2" spans="1:20" ht="5.25" customHeight="1"/>
    <row r="3" spans="1:20" ht="16" thickBot="1">
      <c r="A3" s="24" t="s">
        <v>22032</v>
      </c>
      <c r="B3" s="24" t="s">
        <v>18344</v>
      </c>
      <c r="C3" s="415"/>
      <c r="D3" s="1895"/>
      <c r="E3" s="1896"/>
      <c r="F3" s="1895"/>
      <c r="G3" s="1895"/>
      <c r="H3" s="1895" t="s">
        <v>18349</v>
      </c>
      <c r="I3" s="1895" t="s">
        <v>18352</v>
      </c>
      <c r="J3" s="1895" t="s">
        <v>18345</v>
      </c>
      <c r="K3" s="1895" t="s">
        <v>18346</v>
      </c>
      <c r="L3" s="1895" t="s">
        <v>18347</v>
      </c>
      <c r="M3" s="1895" t="s">
        <v>21935</v>
      </c>
      <c r="N3" s="1895" t="s">
        <v>18348</v>
      </c>
      <c r="O3" s="1895" t="s">
        <v>18351</v>
      </c>
      <c r="P3" s="1895" t="s">
        <v>18350</v>
      </c>
      <c r="Q3" s="1917"/>
      <c r="R3" s="415"/>
      <c r="T3" s="24" t="s">
        <v>18859</v>
      </c>
    </row>
    <row r="4" spans="1:20">
      <c r="A4" s="28">
        <v>1</v>
      </c>
      <c r="B4" s="1676"/>
      <c r="C4" s="1026" t="s">
        <v>24420</v>
      </c>
      <c r="D4" s="1426" t="s">
        <v>24417</v>
      </c>
      <c r="E4" s="29" t="s">
        <v>24418</v>
      </c>
      <c r="F4" s="353" t="s">
        <v>24419</v>
      </c>
      <c r="G4" s="383"/>
      <c r="H4" s="1916"/>
      <c r="I4" s="1611"/>
      <c r="J4" s="413"/>
      <c r="K4" s="413"/>
      <c r="L4" s="413"/>
      <c r="M4" s="413"/>
      <c r="N4" s="413"/>
      <c r="O4" s="413"/>
      <c r="P4" s="413"/>
      <c r="Q4" s="1916">
        <v>45663</v>
      </c>
      <c r="R4" s="383" t="s">
        <v>24421</v>
      </c>
      <c r="S4" s="1677"/>
      <c r="T4" s="1678"/>
    </row>
    <row r="5" spans="1:20">
      <c r="A5" s="28">
        <v>2</v>
      </c>
      <c r="B5" s="28"/>
      <c r="C5" s="1026" t="s">
        <v>24438</v>
      </c>
      <c r="D5" s="1426" t="s">
        <v>24413</v>
      </c>
      <c r="E5" s="29" t="s">
        <v>24412</v>
      </c>
      <c r="F5" s="353" t="s">
        <v>24414</v>
      </c>
      <c r="G5" s="29"/>
      <c r="H5" s="1856"/>
      <c r="I5" s="1503"/>
      <c r="J5" s="62"/>
      <c r="K5" s="62"/>
      <c r="L5" s="62"/>
      <c r="M5" s="62"/>
      <c r="N5" s="62"/>
      <c r="O5" s="62"/>
      <c r="P5" s="62"/>
      <c r="Q5" s="1856">
        <v>45659</v>
      </c>
      <c r="R5" s="29" t="s">
        <v>24416</v>
      </c>
      <c r="S5" s="1650"/>
      <c r="T5" s="1679"/>
    </row>
    <row r="6" spans="1:20">
      <c r="A6" s="28">
        <v>3</v>
      </c>
      <c r="B6" s="28"/>
      <c r="C6" s="1026" t="s">
        <v>24426</v>
      </c>
      <c r="D6" s="1426" t="s">
        <v>24422</v>
      </c>
      <c r="E6" s="29" t="s">
        <v>24423</v>
      </c>
      <c r="F6" s="353" t="s">
        <v>24424</v>
      </c>
      <c r="G6" s="29"/>
      <c r="H6" s="1856"/>
      <c r="I6" s="1503"/>
      <c r="J6" s="62"/>
      <c r="K6" s="62"/>
      <c r="L6" s="62"/>
      <c r="M6" s="62"/>
      <c r="N6" s="62"/>
      <c r="O6" s="62"/>
      <c r="P6" s="62"/>
      <c r="Q6" s="1856">
        <v>45672</v>
      </c>
      <c r="R6" s="29" t="s">
        <v>24425</v>
      </c>
      <c r="S6" s="1650"/>
      <c r="T6" s="1679"/>
    </row>
    <row r="7" spans="1:20">
      <c r="A7" s="28">
        <v>4</v>
      </c>
      <c r="B7" s="421"/>
      <c r="C7" s="38"/>
      <c r="D7" s="1426"/>
      <c r="E7" s="1426"/>
      <c r="F7" s="353"/>
      <c r="G7" s="1519"/>
      <c r="H7" s="1813"/>
      <c r="I7" s="62"/>
      <c r="J7" s="62"/>
      <c r="K7" s="62"/>
      <c r="L7" s="62"/>
      <c r="M7" s="62"/>
      <c r="N7" s="62"/>
      <c r="O7" s="62"/>
      <c r="P7" s="62"/>
      <c r="Q7" s="1642"/>
      <c r="R7" s="1909"/>
      <c r="S7" s="1650"/>
      <c r="T7" s="1679"/>
    </row>
    <row r="8" spans="1:20" ht="16" thickBot="1">
      <c r="A8" s="1680">
        <v>5</v>
      </c>
      <c r="B8" s="1680"/>
      <c r="C8" s="1890"/>
      <c r="D8" s="1891"/>
      <c r="E8" s="1693"/>
      <c r="F8" s="1892"/>
      <c r="G8" s="1914"/>
      <c r="H8" s="1681"/>
      <c r="I8" s="1681"/>
      <c r="J8" s="1681"/>
      <c r="K8" s="1681"/>
      <c r="L8" s="1681"/>
      <c r="M8" s="1681"/>
      <c r="N8" s="1681"/>
      <c r="O8" s="1681"/>
      <c r="P8" s="1681"/>
      <c r="Q8" s="1791"/>
      <c r="R8" s="1915"/>
      <c r="S8" s="1682"/>
      <c r="T8" s="1683"/>
    </row>
    <row r="9" spans="1:20">
      <c r="A9" s="421">
        <v>6</v>
      </c>
      <c r="B9" s="421"/>
      <c r="C9" s="343"/>
      <c r="D9" s="1889"/>
      <c r="E9" s="1910"/>
      <c r="F9" s="1911"/>
      <c r="G9" s="1690"/>
      <c r="H9" s="1912"/>
      <c r="I9" s="413"/>
      <c r="J9" s="413"/>
      <c r="K9" s="413"/>
      <c r="L9" s="413"/>
      <c r="M9" s="413"/>
      <c r="N9" s="413"/>
      <c r="O9" s="413"/>
      <c r="P9" s="413"/>
      <c r="Q9" s="1792"/>
      <c r="R9" s="1913"/>
      <c r="S9" s="1675"/>
      <c r="T9" s="1684"/>
    </row>
    <row r="10" spans="1:20">
      <c r="A10" s="28">
        <v>7</v>
      </c>
      <c r="B10" s="28"/>
      <c r="C10" s="38"/>
      <c r="D10" s="1426"/>
      <c r="E10" s="1426"/>
      <c r="F10" s="353"/>
      <c r="G10" s="61"/>
      <c r="H10" s="1488"/>
      <c r="I10" s="1755"/>
      <c r="J10" s="62"/>
      <c r="K10" s="62"/>
      <c r="L10" s="62"/>
      <c r="M10" s="62"/>
      <c r="N10" s="62"/>
      <c r="O10" s="62"/>
      <c r="P10" s="62"/>
      <c r="Q10" s="1673"/>
      <c r="R10" s="1673"/>
      <c r="S10" s="1650"/>
      <c r="T10" s="1679"/>
    </row>
    <row r="11" spans="1:20">
      <c r="A11" s="28">
        <v>8</v>
      </c>
      <c r="B11" s="28"/>
      <c r="C11" s="38"/>
      <c r="D11" s="1426"/>
      <c r="E11" s="29"/>
      <c r="F11" s="353"/>
      <c r="G11" s="61"/>
      <c r="H11" s="62"/>
      <c r="I11" s="62"/>
      <c r="J11" s="62"/>
      <c r="K11" s="62"/>
      <c r="L11" s="62"/>
      <c r="M11" s="62"/>
      <c r="N11" s="62"/>
      <c r="O11" s="62"/>
      <c r="P11" s="62"/>
      <c r="Q11" s="1673"/>
      <c r="R11" s="1673"/>
      <c r="S11" s="1650"/>
      <c r="T11" s="1679"/>
    </row>
    <row r="12" spans="1:20">
      <c r="A12" s="28">
        <v>9</v>
      </c>
      <c r="B12" s="28"/>
      <c r="C12" s="38"/>
      <c r="D12" s="1426"/>
      <c r="E12" s="29"/>
      <c r="F12" s="353"/>
      <c r="G12" s="1570"/>
      <c r="H12" s="62"/>
      <c r="I12" s="62"/>
      <c r="J12" s="62"/>
      <c r="K12" s="62"/>
      <c r="L12" s="62"/>
      <c r="M12" s="62"/>
      <c r="N12" s="62"/>
      <c r="O12" s="62"/>
      <c r="P12" s="62"/>
      <c r="Q12" s="1673"/>
      <c r="R12" s="1673"/>
      <c r="S12" s="1650"/>
      <c r="T12" s="1679"/>
    </row>
    <row r="13" spans="1:20" ht="16" thickBot="1">
      <c r="A13" s="28">
        <v>10</v>
      </c>
      <c r="B13" s="1680"/>
      <c r="C13" s="1890"/>
      <c r="D13" s="1891"/>
      <c r="E13" s="1693"/>
      <c r="F13" s="1892"/>
      <c r="G13" s="1701"/>
      <c r="H13" s="1681"/>
      <c r="I13" s="1681"/>
      <c r="J13" s="1681"/>
      <c r="K13" s="1681"/>
      <c r="L13" s="1681"/>
      <c r="M13" s="1681"/>
      <c r="N13" s="1681"/>
      <c r="O13" s="1681"/>
      <c r="P13" s="1681"/>
      <c r="Q13" s="1696"/>
      <c r="R13" s="1696"/>
      <c r="S13" s="1682"/>
      <c r="T13" s="1683"/>
    </row>
    <row r="14" spans="1:20">
      <c r="A14" s="28">
        <v>11</v>
      </c>
      <c r="B14" s="1676"/>
      <c r="C14" s="343"/>
      <c r="D14" s="1889"/>
      <c r="E14" s="383"/>
      <c r="F14" s="354"/>
      <c r="G14" s="1697"/>
      <c r="H14" s="964"/>
      <c r="I14" s="964"/>
      <c r="J14" s="964"/>
      <c r="K14" s="964"/>
      <c r="L14" s="964"/>
      <c r="M14" s="964"/>
      <c r="N14" s="964"/>
      <c r="O14" s="964"/>
      <c r="P14" s="964"/>
      <c r="Q14" s="1692"/>
      <c r="R14" s="1692"/>
      <c r="S14" s="1677"/>
      <c r="T14" s="1685"/>
    </row>
    <row r="15" spans="1:20">
      <c r="A15" s="28">
        <v>12</v>
      </c>
      <c r="B15" s="28"/>
      <c r="C15" s="38"/>
      <c r="D15" s="1426"/>
      <c r="E15" s="29"/>
      <c r="F15" s="353"/>
      <c r="G15" s="1570"/>
      <c r="H15" s="62"/>
      <c r="I15" s="62"/>
      <c r="J15" s="62"/>
      <c r="K15" s="62"/>
      <c r="L15" s="62"/>
      <c r="M15" s="62"/>
      <c r="N15" s="62"/>
      <c r="O15" s="62"/>
      <c r="P15" s="62"/>
      <c r="Q15" s="1856"/>
      <c r="R15" s="277"/>
      <c r="S15" s="1650"/>
      <c r="T15" s="1679"/>
    </row>
    <row r="16" spans="1:20" s="257" customFormat="1">
      <c r="A16" s="28">
        <v>13</v>
      </c>
      <c r="B16" s="256"/>
      <c r="C16" s="1902"/>
      <c r="D16" s="1903"/>
      <c r="E16" s="386"/>
      <c r="F16" s="1904"/>
      <c r="G16" s="1905"/>
      <c r="H16" s="1906"/>
      <c r="I16" s="1906"/>
      <c r="J16" s="1906"/>
      <c r="K16" s="1906"/>
      <c r="L16" s="1906"/>
      <c r="M16" s="1906"/>
      <c r="N16" s="1906"/>
      <c r="O16" s="1906"/>
      <c r="P16" s="1906"/>
      <c r="Q16" s="1856"/>
      <c r="R16" s="277"/>
      <c r="S16" s="1907"/>
      <c r="T16" s="1908"/>
    </row>
    <row r="17" spans="1:20">
      <c r="A17" s="28">
        <v>14</v>
      </c>
      <c r="B17" s="28"/>
      <c r="C17" s="38"/>
      <c r="D17" s="1426"/>
      <c r="E17" s="29"/>
      <c r="F17" s="1796"/>
      <c r="G17" s="36"/>
      <c r="H17" s="62"/>
      <c r="I17" s="62"/>
      <c r="J17" s="62"/>
      <c r="K17" s="62"/>
      <c r="L17" s="62"/>
      <c r="M17" s="62"/>
      <c r="N17" s="62"/>
      <c r="O17" s="62"/>
      <c r="P17" s="62"/>
      <c r="Q17" s="1673"/>
      <c r="R17" s="1673"/>
      <c r="S17" s="1650"/>
      <c r="T17" s="1679"/>
    </row>
    <row r="18" spans="1:20" ht="16" thickBot="1">
      <c r="A18" s="28">
        <v>15</v>
      </c>
      <c r="B18" s="1680"/>
      <c r="C18" s="1890"/>
      <c r="D18" s="1891"/>
      <c r="E18" s="1892"/>
      <c r="F18" s="1894"/>
      <c r="G18" s="1699"/>
      <c r="H18" s="1681"/>
      <c r="I18" s="1681"/>
      <c r="J18" s="1681"/>
      <c r="K18" s="1681"/>
      <c r="L18" s="1681"/>
      <c r="M18" s="1681"/>
      <c r="N18" s="1681"/>
      <c r="O18" s="1681"/>
      <c r="P18" s="1681"/>
      <c r="Q18" s="1696"/>
      <c r="R18" s="1696"/>
      <c r="S18" s="1682"/>
      <c r="T18" s="1683"/>
    </row>
    <row r="19" spans="1:20">
      <c r="A19" s="28">
        <v>16</v>
      </c>
      <c r="B19" s="1676"/>
      <c r="C19" s="343"/>
      <c r="D19" s="1889"/>
      <c r="E19" s="354"/>
      <c r="F19" s="1893"/>
      <c r="G19" s="1700"/>
      <c r="H19" s="964"/>
      <c r="I19" s="964"/>
      <c r="J19" s="964"/>
      <c r="K19" s="964"/>
      <c r="L19" s="964"/>
      <c r="M19" s="964"/>
      <c r="N19" s="964"/>
      <c r="O19" s="964"/>
      <c r="P19" s="964"/>
      <c r="Q19" s="1692"/>
      <c r="R19" s="1692"/>
      <c r="S19" s="1677"/>
      <c r="T19" s="1685"/>
    </row>
    <row r="20" spans="1:20">
      <c r="A20" s="28">
        <v>17</v>
      </c>
      <c r="B20" s="28"/>
      <c r="C20" s="38"/>
      <c r="D20" s="1426"/>
      <c r="E20" s="1426"/>
      <c r="F20" s="353"/>
      <c r="G20" s="1570"/>
      <c r="H20" s="62"/>
      <c r="I20" s="62"/>
      <c r="J20" s="62"/>
      <c r="K20" s="62"/>
      <c r="L20" s="62"/>
      <c r="M20" s="62"/>
      <c r="N20" s="62"/>
      <c r="O20" s="62"/>
      <c r="P20" s="62"/>
      <c r="Q20" s="1673"/>
      <c r="R20" s="1673"/>
      <c r="S20" s="1650"/>
      <c r="T20" s="1679"/>
    </row>
    <row r="21" spans="1:20">
      <c r="A21" s="28">
        <v>18</v>
      </c>
      <c r="B21" s="28"/>
      <c r="C21" s="38"/>
      <c r="D21" s="1426"/>
      <c r="E21" s="29"/>
      <c r="F21" s="29"/>
      <c r="G21" s="1570"/>
      <c r="H21" s="62"/>
      <c r="I21" s="62"/>
      <c r="J21" s="62"/>
      <c r="K21" s="62"/>
      <c r="L21" s="62"/>
      <c r="M21" s="62"/>
      <c r="N21" s="62"/>
      <c r="O21" s="62"/>
      <c r="P21" s="62"/>
      <c r="Q21" s="1673"/>
      <c r="R21" s="1673"/>
      <c r="S21" s="1650"/>
      <c r="T21" s="1679"/>
    </row>
    <row r="22" spans="1:20">
      <c r="A22" s="28">
        <v>19</v>
      </c>
      <c r="B22" s="28"/>
      <c r="C22" s="38"/>
      <c r="D22" s="1426"/>
      <c r="E22" s="29"/>
      <c r="F22" s="353"/>
      <c r="G22" s="1570"/>
      <c r="H22" s="62"/>
      <c r="I22" s="62"/>
      <c r="J22" s="62"/>
      <c r="K22" s="62"/>
      <c r="L22" s="62"/>
      <c r="M22" s="62"/>
      <c r="N22" s="62"/>
      <c r="O22" s="62"/>
      <c r="P22" s="62"/>
      <c r="Q22" s="1673"/>
      <c r="R22" s="1673"/>
      <c r="S22" s="1650"/>
      <c r="T22" s="1679"/>
    </row>
    <row r="23" spans="1:20" ht="16" thickBot="1">
      <c r="A23" s="28">
        <v>20</v>
      </c>
      <c r="B23" s="1680"/>
      <c r="C23" s="1693"/>
      <c r="D23" s="1694"/>
      <c r="E23" s="1694"/>
      <c r="F23" s="1698"/>
      <c r="G23" s="1701"/>
      <c r="H23" s="1681"/>
      <c r="I23" s="1681"/>
      <c r="J23" s="1681"/>
      <c r="K23" s="1681"/>
      <c r="L23" s="1681"/>
      <c r="M23" s="1681"/>
      <c r="N23" s="1681"/>
      <c r="O23" s="1681"/>
      <c r="P23" s="1681"/>
      <c r="Q23" s="1696"/>
      <c r="R23" s="1696"/>
      <c r="S23" s="1682"/>
      <c r="T23" s="1683"/>
    </row>
    <row r="26" spans="1:20">
      <c r="D26" s="24"/>
      <c r="E26" s="24"/>
      <c r="F26" s="24"/>
      <c r="G26" s="24"/>
      <c r="Q26" s="24"/>
    </row>
    <row r="27" spans="1:20">
      <c r="D27" s="24"/>
      <c r="E27" s="24"/>
      <c r="F27" s="24"/>
      <c r="G27" s="24"/>
      <c r="Q27" s="24"/>
    </row>
    <row r="28" spans="1:20">
      <c r="D28" s="24"/>
      <c r="E28" s="24"/>
      <c r="F28" s="24"/>
      <c r="G28" s="24"/>
      <c r="Q28" s="24"/>
    </row>
    <row r="29" spans="1:20" ht="16.5" customHeight="1">
      <c r="D29" s="24"/>
      <c r="E29" s="24"/>
      <c r="F29" s="24"/>
      <c r="G29" s="24"/>
      <c r="Q29" s="24"/>
    </row>
    <row r="30" spans="1:20">
      <c r="D30" s="24"/>
      <c r="E30" s="24"/>
      <c r="F30" s="24"/>
      <c r="G30" s="24"/>
      <c r="Q30" s="24"/>
    </row>
    <row r="31" spans="1:20">
      <c r="D31" s="24"/>
      <c r="E31" s="24"/>
      <c r="F31" s="24"/>
      <c r="G31" s="24"/>
      <c r="Q31" s="24"/>
    </row>
    <row r="32" spans="1:20">
      <c r="D32" s="24"/>
      <c r="E32" s="24"/>
      <c r="F32" s="24"/>
      <c r="G32" s="24"/>
      <c r="Q32" s="24"/>
    </row>
    <row r="33" s="24" customFormat="1"/>
    <row r="34" s="24" customFormat="1"/>
    <row r="35" s="24" customFormat="1"/>
  </sheetData>
  <phoneticPr fontId="0" type="Hiragana"/>
  <pageMargins left="0.11811023622047245" right="0.11811023622047245" top="0.35433070866141736" bottom="0.39370078740157483" header="0.31496062992125984" footer="0.31496062992125984"/>
  <pageSetup paperSize="9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S34"/>
  <sheetViews>
    <sheetView workbookViewId="0">
      <selection sqref="A1:G1"/>
    </sheetView>
  </sheetViews>
  <sheetFormatPr defaultRowHeight="17"/>
  <cols>
    <col min="1" max="1" width="14.90625" customWidth="1"/>
  </cols>
  <sheetData>
    <row r="1" spans="1:19" ht="26.25" customHeight="1" thickBot="1">
      <c r="A1" s="2540" t="s">
        <v>889</v>
      </c>
      <c r="B1" s="2541"/>
      <c r="C1" s="2541"/>
      <c r="D1" s="2541"/>
      <c r="E1" s="2541"/>
      <c r="F1" s="2541"/>
      <c r="G1" s="2541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34.5" thickBot="1">
      <c r="A2" s="312" t="s">
        <v>887</v>
      </c>
      <c r="B2" s="313" t="s">
        <v>731</v>
      </c>
      <c r="C2" s="313" t="s">
        <v>732</v>
      </c>
      <c r="D2" s="314" t="s">
        <v>733</v>
      </c>
      <c r="E2" s="314" t="s">
        <v>888</v>
      </c>
      <c r="F2" s="314" t="s">
        <v>734</v>
      </c>
      <c r="G2" s="11" t="s">
        <v>886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7">
        <v>1</v>
      </c>
      <c r="B3" s="8"/>
      <c r="C3" s="8"/>
      <c r="D3" s="9"/>
      <c r="E3" s="9"/>
      <c r="F3" s="9"/>
      <c r="G3" s="10" t="e">
        <f>(F3+E3)/D3</f>
        <v>#DIV/0!</v>
      </c>
      <c r="H3" s="13"/>
      <c r="I3" s="13"/>
      <c r="J3" s="13"/>
      <c r="K3" s="13"/>
      <c r="L3" s="13"/>
      <c r="M3" s="13"/>
      <c r="N3" s="14"/>
      <c r="O3" s="13"/>
      <c r="P3" s="13"/>
      <c r="Q3" s="13"/>
      <c r="R3" s="13"/>
      <c r="S3" s="13"/>
    </row>
    <row r="4" spans="1:19">
      <c r="A4" s="3">
        <v>2</v>
      </c>
      <c r="B4" s="1"/>
      <c r="C4" s="1"/>
      <c r="D4" s="2"/>
      <c r="E4" s="2"/>
      <c r="F4" s="2"/>
      <c r="G4" s="10" t="e">
        <f t="shared" ref="G4:G14" si="0">(F4+E4)/D4</f>
        <v>#DIV/0!</v>
      </c>
      <c r="H4" s="13"/>
      <c r="I4" s="13"/>
      <c r="J4" s="13"/>
      <c r="K4" s="13"/>
      <c r="L4" s="13"/>
      <c r="M4" s="13"/>
      <c r="N4" s="14"/>
      <c r="O4" s="13"/>
      <c r="P4" s="13"/>
      <c r="Q4" s="13"/>
      <c r="R4" s="13"/>
      <c r="S4" s="13"/>
    </row>
    <row r="5" spans="1:19">
      <c r="A5" s="3">
        <v>3</v>
      </c>
      <c r="B5" s="1"/>
      <c r="C5" s="1"/>
      <c r="D5" s="2"/>
      <c r="E5" s="2"/>
      <c r="F5" s="2"/>
      <c r="G5" s="10" t="e">
        <f t="shared" si="0"/>
        <v>#DIV/0!</v>
      </c>
      <c r="H5" s="13"/>
      <c r="I5" s="13"/>
      <c r="J5" s="13"/>
      <c r="K5" s="13"/>
      <c r="L5" s="13"/>
      <c r="M5" s="13"/>
      <c r="N5" s="14"/>
      <c r="O5" s="13"/>
      <c r="P5" s="13"/>
      <c r="Q5" s="13"/>
      <c r="R5" s="13"/>
      <c r="S5" s="13"/>
    </row>
    <row r="6" spans="1:19">
      <c r="A6" s="3">
        <v>4</v>
      </c>
      <c r="B6" s="1"/>
      <c r="C6" s="1"/>
      <c r="D6" s="2"/>
      <c r="E6" s="2"/>
      <c r="F6" s="2"/>
      <c r="G6" s="10" t="e">
        <f t="shared" si="0"/>
        <v>#DIV/0!</v>
      </c>
      <c r="H6" s="13"/>
      <c r="I6" s="13"/>
      <c r="J6" s="13"/>
      <c r="K6" s="13"/>
      <c r="L6" s="13"/>
      <c r="M6" s="13"/>
      <c r="N6" s="14"/>
      <c r="O6" s="13"/>
      <c r="P6" s="13"/>
      <c r="Q6" s="13"/>
      <c r="R6" s="13"/>
      <c r="S6" s="13"/>
    </row>
    <row r="7" spans="1:19">
      <c r="A7" s="3">
        <v>5</v>
      </c>
      <c r="B7" s="1"/>
      <c r="C7" s="1"/>
      <c r="D7" s="2"/>
      <c r="E7" s="2"/>
      <c r="F7" s="2"/>
      <c r="G7" s="10" t="e">
        <f t="shared" si="0"/>
        <v>#DIV/0!</v>
      </c>
      <c r="H7" s="13"/>
      <c r="I7" s="13"/>
      <c r="J7" s="13"/>
      <c r="K7" s="13"/>
      <c r="L7" s="13"/>
      <c r="M7" s="13"/>
      <c r="N7" s="14"/>
      <c r="O7" s="13"/>
      <c r="P7" s="13"/>
      <c r="Q7" s="13"/>
      <c r="R7" s="13"/>
      <c r="S7" s="13"/>
    </row>
    <row r="8" spans="1:19">
      <c r="A8" s="3">
        <v>6</v>
      </c>
      <c r="B8" s="1"/>
      <c r="C8" s="1"/>
      <c r="D8" s="2"/>
      <c r="E8" s="2"/>
      <c r="F8" s="2"/>
      <c r="G8" s="10" t="e">
        <f t="shared" si="0"/>
        <v>#DIV/0!</v>
      </c>
      <c r="H8" s="13"/>
      <c r="I8" s="13"/>
      <c r="J8" s="13"/>
      <c r="K8" s="13"/>
      <c r="L8" s="13"/>
      <c r="M8" s="13"/>
      <c r="N8" s="14"/>
      <c r="O8" s="13"/>
      <c r="P8" s="13"/>
      <c r="Q8" s="13"/>
      <c r="R8" s="13"/>
      <c r="S8" s="13"/>
    </row>
    <row r="9" spans="1:19">
      <c r="A9" s="3">
        <v>7</v>
      </c>
      <c r="B9" s="1"/>
      <c r="C9" s="1"/>
      <c r="D9" s="2"/>
      <c r="E9" s="2"/>
      <c r="F9" s="2"/>
      <c r="G9" s="10" t="e">
        <f t="shared" si="0"/>
        <v>#DIV/0!</v>
      </c>
      <c r="H9" s="13"/>
      <c r="I9" s="13"/>
      <c r="J9" s="13"/>
      <c r="K9" s="13"/>
      <c r="L9" s="13"/>
      <c r="M9" s="13"/>
      <c r="N9" s="14"/>
      <c r="O9" s="13"/>
      <c r="P9" s="13"/>
      <c r="Q9" s="13"/>
      <c r="R9" s="13"/>
      <c r="S9" s="13"/>
    </row>
    <row r="10" spans="1:19">
      <c r="A10" s="3">
        <v>8</v>
      </c>
      <c r="B10" s="1"/>
      <c r="C10" s="1"/>
      <c r="D10" s="2"/>
      <c r="E10" s="2"/>
      <c r="F10" s="2"/>
      <c r="G10" s="10" t="e">
        <f t="shared" si="0"/>
        <v>#DIV/0!</v>
      </c>
      <c r="H10" s="13"/>
      <c r="I10" s="13"/>
      <c r="J10" s="13"/>
      <c r="K10" s="13"/>
      <c r="L10" s="13"/>
      <c r="M10" s="13"/>
      <c r="N10" s="14"/>
      <c r="O10" s="13"/>
      <c r="P10" s="13"/>
      <c r="Q10" s="13"/>
      <c r="R10" s="13"/>
      <c r="S10" s="13"/>
    </row>
    <row r="11" spans="1:19">
      <c r="A11" s="3">
        <v>9</v>
      </c>
      <c r="B11" s="1"/>
      <c r="C11" s="1"/>
      <c r="D11" s="2"/>
      <c r="E11" s="2"/>
      <c r="F11" s="2"/>
      <c r="G11" s="10" t="e">
        <f t="shared" si="0"/>
        <v>#DIV/0!</v>
      </c>
      <c r="H11" s="13"/>
      <c r="I11" s="13"/>
      <c r="J11" s="13"/>
      <c r="K11" s="13"/>
      <c r="L11" s="13"/>
      <c r="M11" s="13"/>
      <c r="N11" s="14"/>
      <c r="O11" s="13"/>
      <c r="P11" s="13"/>
      <c r="Q11" s="13"/>
      <c r="R11" s="13"/>
      <c r="S11" s="13"/>
    </row>
    <row r="12" spans="1:19">
      <c r="A12" s="3">
        <v>10</v>
      </c>
      <c r="B12" s="1"/>
      <c r="C12" s="1"/>
      <c r="D12" s="2"/>
      <c r="E12" s="2"/>
      <c r="F12" s="2"/>
      <c r="G12" s="10" t="e">
        <f t="shared" si="0"/>
        <v>#DIV/0!</v>
      </c>
      <c r="H12" s="13"/>
      <c r="I12" s="13"/>
      <c r="J12" s="13"/>
      <c r="K12" s="13"/>
      <c r="L12" s="13"/>
      <c r="M12" s="13"/>
      <c r="N12" s="14"/>
      <c r="O12" s="13"/>
      <c r="P12" s="13"/>
      <c r="Q12" s="13"/>
      <c r="R12" s="13"/>
      <c r="S12" s="13"/>
    </row>
    <row r="13" spans="1:19">
      <c r="A13" s="3">
        <v>11</v>
      </c>
      <c r="B13" s="1"/>
      <c r="C13" s="1"/>
      <c r="D13" s="2"/>
      <c r="E13" s="2"/>
      <c r="F13" s="2"/>
      <c r="G13" s="10" t="e">
        <f t="shared" si="0"/>
        <v>#DIV/0!</v>
      </c>
      <c r="H13" s="13"/>
      <c r="I13" s="13"/>
      <c r="J13" s="13"/>
      <c r="K13" s="13"/>
      <c r="L13" s="13"/>
      <c r="M13" s="13"/>
      <c r="N13" s="14"/>
      <c r="O13" s="13"/>
      <c r="P13" s="13"/>
      <c r="Q13" s="13"/>
      <c r="R13" s="13"/>
      <c r="S13" s="13"/>
    </row>
    <row r="14" spans="1:19" ht="17.5" thickBot="1">
      <c r="A14" s="4">
        <v>12</v>
      </c>
      <c r="B14" s="5"/>
      <c r="C14" s="5"/>
      <c r="D14" s="6"/>
      <c r="E14" s="6"/>
      <c r="F14" s="6"/>
      <c r="G14" s="10" t="e">
        <f t="shared" si="0"/>
        <v>#DIV/0!</v>
      </c>
      <c r="H14" s="13"/>
      <c r="I14" s="13"/>
      <c r="J14" s="13"/>
      <c r="K14" s="13"/>
      <c r="L14" s="13"/>
      <c r="M14" s="13"/>
      <c r="N14" s="14"/>
      <c r="O14" s="13"/>
      <c r="P14" s="13"/>
      <c r="Q14" s="13"/>
      <c r="R14" s="13"/>
      <c r="S14" s="13"/>
    </row>
    <row r="15" spans="1:19">
      <c r="A15" s="13"/>
      <c r="B15" s="13"/>
      <c r="C15" s="13"/>
      <c r="D15" s="15"/>
      <c r="E15" s="15"/>
      <c r="F15" s="16"/>
      <c r="G15" s="14" t="e">
        <f>AVERAGE(G3:G14)</f>
        <v>#DIV/0!</v>
      </c>
      <c r="H15" s="13"/>
      <c r="I15" s="13"/>
      <c r="J15" s="13"/>
      <c r="K15" s="13"/>
      <c r="L15" s="13"/>
      <c r="M15" s="13"/>
      <c r="N15" s="14"/>
      <c r="O15" s="13"/>
      <c r="P15" s="13"/>
      <c r="Q15" s="13"/>
      <c r="R15" s="13"/>
      <c r="S15" s="13"/>
    </row>
    <row r="20" spans="1:19" ht="26.25" customHeight="1" thickBot="1">
      <c r="A20" s="2540" t="s">
        <v>907</v>
      </c>
      <c r="B20" s="2541"/>
      <c r="C20" s="2541"/>
      <c r="D20" s="2541"/>
      <c r="E20" s="2541"/>
      <c r="F20" s="2541"/>
      <c r="G20" s="2541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34.5" thickBot="1">
      <c r="A21" s="312" t="s">
        <v>887</v>
      </c>
      <c r="B21" s="313" t="s">
        <v>731</v>
      </c>
      <c r="C21" s="313" t="s">
        <v>732</v>
      </c>
      <c r="D21" s="314" t="s">
        <v>733</v>
      </c>
      <c r="E21" s="314" t="s">
        <v>888</v>
      </c>
      <c r="F21" s="314" t="s">
        <v>734</v>
      </c>
      <c r="G21" s="11" t="s">
        <v>886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7">
        <v>1</v>
      </c>
      <c r="B22" s="8"/>
      <c r="C22" s="8"/>
      <c r="D22" s="9"/>
      <c r="E22" s="9"/>
      <c r="F22" s="9"/>
      <c r="G22" s="10" t="e">
        <f>(F22+E22)/D22</f>
        <v>#DIV/0!</v>
      </c>
      <c r="H22" s="13"/>
      <c r="I22" s="13"/>
      <c r="J22" s="13"/>
      <c r="K22" s="13"/>
      <c r="L22" s="13"/>
      <c r="M22" s="13"/>
      <c r="N22" s="14"/>
      <c r="O22" s="13"/>
      <c r="P22" s="13"/>
      <c r="Q22" s="13"/>
      <c r="R22" s="13"/>
      <c r="S22" s="13"/>
    </row>
    <row r="23" spans="1:19">
      <c r="A23" s="3">
        <v>2</v>
      </c>
      <c r="B23" s="1"/>
      <c r="C23" s="1"/>
      <c r="D23" s="2"/>
      <c r="E23" s="2"/>
      <c r="F23" s="2"/>
      <c r="G23" s="10" t="e">
        <f t="shared" ref="G23:G33" si="1">(F23+E23)/D23</f>
        <v>#DIV/0!</v>
      </c>
      <c r="H23" s="13"/>
      <c r="I23" s="13"/>
      <c r="J23" s="13"/>
      <c r="K23" s="13"/>
      <c r="L23" s="13"/>
      <c r="M23" s="13"/>
      <c r="N23" s="14"/>
      <c r="O23" s="13"/>
      <c r="P23" s="13"/>
      <c r="Q23" s="13"/>
      <c r="R23" s="13"/>
      <c r="S23" s="13"/>
    </row>
    <row r="24" spans="1:19">
      <c r="A24" s="3">
        <v>3</v>
      </c>
      <c r="B24" s="1"/>
      <c r="C24" s="1"/>
      <c r="D24" s="2"/>
      <c r="E24" s="2"/>
      <c r="F24" s="2"/>
      <c r="G24" s="10" t="e">
        <f t="shared" si="1"/>
        <v>#DIV/0!</v>
      </c>
      <c r="H24" s="13"/>
      <c r="I24" s="13"/>
      <c r="J24" s="13"/>
      <c r="K24" s="13"/>
      <c r="L24" s="13"/>
      <c r="M24" s="13"/>
      <c r="N24" s="14"/>
      <c r="O24" s="13"/>
      <c r="P24" s="13"/>
      <c r="Q24" s="13"/>
      <c r="R24" s="13"/>
      <c r="S24" s="13"/>
    </row>
    <row r="25" spans="1:19">
      <c r="A25" s="3">
        <v>4</v>
      </c>
      <c r="B25" s="1"/>
      <c r="C25" s="1"/>
      <c r="D25" s="2"/>
      <c r="E25" s="2"/>
      <c r="F25" s="2"/>
      <c r="G25" s="10" t="e">
        <f t="shared" si="1"/>
        <v>#DIV/0!</v>
      </c>
      <c r="H25" s="13"/>
      <c r="I25" s="13"/>
      <c r="J25" s="13"/>
      <c r="K25" s="13"/>
      <c r="L25" s="13"/>
      <c r="M25" s="13"/>
      <c r="N25" s="14"/>
      <c r="O25" s="13"/>
      <c r="P25" s="13"/>
      <c r="Q25" s="13"/>
      <c r="R25" s="13"/>
      <c r="S25" s="13"/>
    </row>
    <row r="26" spans="1:19">
      <c r="A26" s="3">
        <v>5</v>
      </c>
      <c r="B26" s="1"/>
      <c r="C26" s="1"/>
      <c r="D26" s="2"/>
      <c r="E26" s="2"/>
      <c r="F26" s="2"/>
      <c r="G26" s="10" t="e">
        <f t="shared" si="1"/>
        <v>#DIV/0!</v>
      </c>
      <c r="H26" s="13"/>
      <c r="I26" s="13"/>
      <c r="J26" s="13"/>
      <c r="K26" s="13"/>
      <c r="L26" s="13"/>
      <c r="M26" s="13"/>
      <c r="N26" s="14"/>
      <c r="O26" s="13"/>
      <c r="P26" s="13"/>
      <c r="Q26" s="13"/>
      <c r="R26" s="13"/>
      <c r="S26" s="13"/>
    </row>
    <row r="27" spans="1:19">
      <c r="A27" s="3">
        <v>6</v>
      </c>
      <c r="B27" s="1"/>
      <c r="C27" s="1"/>
      <c r="D27" s="2"/>
      <c r="E27" s="2"/>
      <c r="F27" s="2"/>
      <c r="G27" s="10" t="e">
        <f t="shared" si="1"/>
        <v>#DIV/0!</v>
      </c>
      <c r="H27" s="13"/>
      <c r="I27" s="13"/>
      <c r="J27" s="13"/>
      <c r="K27" s="13"/>
      <c r="L27" s="13"/>
      <c r="M27" s="13"/>
      <c r="N27" s="14"/>
      <c r="O27" s="13"/>
      <c r="P27" s="13"/>
      <c r="Q27" s="13"/>
      <c r="R27" s="13"/>
      <c r="S27" s="13"/>
    </row>
    <row r="28" spans="1:19">
      <c r="A28" s="3">
        <v>7</v>
      </c>
      <c r="B28" s="1"/>
      <c r="C28" s="1"/>
      <c r="D28" s="2"/>
      <c r="E28" s="2"/>
      <c r="F28" s="2"/>
      <c r="G28" s="10" t="e">
        <f t="shared" si="1"/>
        <v>#DIV/0!</v>
      </c>
      <c r="H28" s="13"/>
      <c r="I28" s="13"/>
      <c r="J28" s="13"/>
      <c r="K28" s="13"/>
      <c r="L28" s="13"/>
      <c r="M28" s="13"/>
      <c r="N28" s="14"/>
      <c r="O28" s="13"/>
      <c r="P28" s="13"/>
      <c r="Q28" s="13"/>
      <c r="R28" s="13"/>
      <c r="S28" s="13"/>
    </row>
    <row r="29" spans="1:19">
      <c r="A29" s="3">
        <v>8</v>
      </c>
      <c r="B29" s="1"/>
      <c r="C29" s="1"/>
      <c r="D29" s="2"/>
      <c r="E29" s="2"/>
      <c r="F29" s="2"/>
      <c r="G29" s="10" t="e">
        <f t="shared" si="1"/>
        <v>#DIV/0!</v>
      </c>
      <c r="H29" s="13"/>
      <c r="I29" s="13"/>
      <c r="J29" s="13"/>
      <c r="K29" s="13"/>
      <c r="L29" s="13"/>
      <c r="M29" s="13"/>
      <c r="N29" s="14"/>
      <c r="O29" s="13"/>
      <c r="P29" s="13"/>
      <c r="Q29" s="13"/>
      <c r="R29" s="13"/>
      <c r="S29" s="13"/>
    </row>
    <row r="30" spans="1:19">
      <c r="A30" s="3">
        <v>9</v>
      </c>
      <c r="B30" s="1"/>
      <c r="C30" s="1"/>
      <c r="D30" s="2"/>
      <c r="E30" s="2"/>
      <c r="F30" s="2"/>
      <c r="G30" s="10" t="e">
        <f t="shared" si="1"/>
        <v>#DIV/0!</v>
      </c>
      <c r="H30" s="13"/>
      <c r="I30" s="13"/>
      <c r="J30" s="13"/>
      <c r="K30" s="13"/>
      <c r="L30" s="13"/>
      <c r="M30" s="13"/>
      <c r="N30" s="14"/>
      <c r="O30" s="13"/>
      <c r="P30" s="13"/>
      <c r="Q30" s="13"/>
      <c r="R30" s="13"/>
      <c r="S30" s="13"/>
    </row>
    <row r="31" spans="1:19">
      <c r="A31" s="3">
        <v>10</v>
      </c>
      <c r="B31" s="1"/>
      <c r="C31" s="1"/>
      <c r="D31" s="2"/>
      <c r="E31" s="2"/>
      <c r="F31" s="2"/>
      <c r="G31" s="10" t="e">
        <f>(F31+E31)/D31</f>
        <v>#DIV/0!</v>
      </c>
      <c r="H31" s="13"/>
      <c r="I31" s="13"/>
      <c r="J31" s="13"/>
      <c r="K31" s="13"/>
      <c r="L31" s="13"/>
      <c r="M31" s="13"/>
      <c r="N31" s="14"/>
      <c r="O31" s="13"/>
      <c r="P31" s="13"/>
      <c r="Q31" s="13"/>
      <c r="R31" s="13"/>
      <c r="S31" s="13"/>
    </row>
    <row r="32" spans="1:19">
      <c r="A32" s="3">
        <v>11</v>
      </c>
      <c r="B32" s="1"/>
      <c r="C32" s="1"/>
      <c r="D32" s="2"/>
      <c r="E32" s="2"/>
      <c r="F32" s="2"/>
      <c r="G32" s="10" t="e">
        <f t="shared" si="1"/>
        <v>#DIV/0!</v>
      </c>
      <c r="H32" s="13"/>
      <c r="I32" s="13"/>
      <c r="J32" s="13"/>
      <c r="K32" s="13"/>
      <c r="L32" s="13"/>
      <c r="M32" s="13"/>
      <c r="N32" s="14"/>
      <c r="O32" s="13"/>
      <c r="P32" s="13"/>
      <c r="Q32" s="13"/>
      <c r="R32" s="13"/>
      <c r="S32" s="13"/>
    </row>
    <row r="33" spans="1:19" ht="17.5" thickBot="1">
      <c r="A33" s="4">
        <v>12</v>
      </c>
      <c r="B33" s="5"/>
      <c r="C33" s="5"/>
      <c r="D33" s="6"/>
      <c r="E33" s="6"/>
      <c r="F33" s="6"/>
      <c r="G33" s="10" t="e">
        <f t="shared" si="1"/>
        <v>#DIV/0!</v>
      </c>
      <c r="H33" s="13"/>
      <c r="I33" s="13"/>
      <c r="J33" s="13"/>
      <c r="K33" s="13"/>
      <c r="L33" s="13"/>
      <c r="M33" s="13"/>
      <c r="N33" s="14"/>
      <c r="O33" s="13"/>
      <c r="P33" s="13"/>
      <c r="Q33" s="13"/>
      <c r="R33" s="13"/>
      <c r="S33" s="13"/>
    </row>
    <row r="34" spans="1:19">
      <c r="A34" s="13"/>
      <c r="B34" s="13"/>
      <c r="C34" s="13"/>
      <c r="D34" s="15"/>
      <c r="E34" s="15"/>
      <c r="F34" s="16"/>
      <c r="G34" s="14" t="e">
        <f>AVERAGE(G22:G33)</f>
        <v>#DIV/0!</v>
      </c>
      <c r="H34" s="13"/>
      <c r="I34" s="13"/>
      <c r="J34" s="13"/>
      <c r="K34" s="13"/>
      <c r="L34" s="13"/>
      <c r="M34" s="13"/>
      <c r="N34" s="14"/>
      <c r="O34" s="13"/>
      <c r="P34" s="13"/>
      <c r="Q34" s="13"/>
      <c r="R34" s="13"/>
      <c r="S34" s="13"/>
    </row>
  </sheetData>
  <mergeCells count="2">
    <mergeCell ref="A1:G1"/>
    <mergeCell ref="A20:G20"/>
  </mergeCells>
  <phoneticPr fontId="3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8">
    <pageSetUpPr fitToPage="1"/>
  </sheetPr>
  <dimension ref="A1:P26"/>
  <sheetViews>
    <sheetView workbookViewId="0"/>
  </sheetViews>
  <sheetFormatPr defaultRowHeight="17"/>
  <cols>
    <col min="1" max="1" width="5.08984375" customWidth="1"/>
    <col min="2" max="2" width="4.08984375" customWidth="1"/>
    <col min="3" max="3" width="19.08984375" customWidth="1"/>
    <col min="4" max="4" width="9" style="1425" customWidth="1"/>
    <col min="5" max="5" width="11.36328125" customWidth="1"/>
    <col min="6" max="6" width="13.90625" customWidth="1"/>
    <col min="7" max="8" width="5.08984375" style="1425" customWidth="1"/>
    <col min="9" max="9" width="5.08984375" style="1479" customWidth="1"/>
    <col min="10" max="10" width="5.08984375" style="1425" customWidth="1"/>
    <col min="11" max="11" width="5.08984375" style="1479" customWidth="1"/>
    <col min="12" max="12" width="7.08984375" style="1574" customWidth="1"/>
    <col min="13" max="13" width="13.08984375" style="1574" customWidth="1"/>
    <col min="14" max="14" width="13" style="1574" customWidth="1"/>
    <col min="15" max="15" width="33.08984375" style="1572" bestFit="1" customWidth="1"/>
    <col min="16" max="16" width="5.6328125" customWidth="1"/>
  </cols>
  <sheetData>
    <row r="1" spans="1:16" ht="27" customHeight="1">
      <c r="A1" s="1459">
        <v>1</v>
      </c>
      <c r="B1" s="1459" t="s">
        <v>22596</v>
      </c>
      <c r="C1" s="1459"/>
      <c r="D1" s="1460"/>
      <c r="E1" s="1461"/>
      <c r="F1" s="1460"/>
      <c r="G1" s="1460"/>
      <c r="H1" s="1460"/>
      <c r="I1" s="1477"/>
      <c r="J1" s="1460"/>
      <c r="K1" s="1477"/>
      <c r="L1" s="1573"/>
      <c r="M1" s="1573"/>
      <c r="N1" s="1573"/>
      <c r="O1" s="1571"/>
    </row>
    <row r="2" spans="1:16" ht="6.75" customHeight="1">
      <c r="A2" s="24"/>
      <c r="B2" s="24"/>
      <c r="C2" s="125"/>
      <c r="D2" s="1460"/>
      <c r="E2" s="1461"/>
      <c r="F2" s="1460"/>
      <c r="G2" s="1460"/>
      <c r="H2" s="1460"/>
      <c r="I2" s="1477"/>
      <c r="J2" s="1460"/>
      <c r="K2" s="1477"/>
      <c r="L2" s="1573"/>
      <c r="M2" s="1573"/>
      <c r="N2" s="1573"/>
      <c r="O2" s="1571"/>
    </row>
    <row r="3" spans="1:16" ht="17.5" thickBot="1">
      <c r="A3" s="24" t="s">
        <v>22031</v>
      </c>
      <c r="B3" s="24" t="s">
        <v>18344</v>
      </c>
      <c r="C3" s="415"/>
      <c r="D3" s="1895"/>
      <c r="E3" s="415"/>
      <c r="F3" s="415"/>
      <c r="G3" s="1895" t="s">
        <v>19268</v>
      </c>
      <c r="H3" s="1895" t="s">
        <v>18353</v>
      </c>
      <c r="I3" s="1897" t="s">
        <v>20548</v>
      </c>
      <c r="J3" s="1895" t="s">
        <v>18354</v>
      </c>
      <c r="K3" s="1897"/>
      <c r="L3" s="1898"/>
      <c r="M3" s="1898"/>
      <c r="N3" s="1898"/>
      <c r="O3" s="1896"/>
    </row>
    <row r="4" spans="1:16">
      <c r="A4" s="1722">
        <v>1</v>
      </c>
      <c r="B4" s="1676"/>
      <c r="C4" s="1841" t="s">
        <v>18504</v>
      </c>
      <c r="D4" s="1689" t="s">
        <v>21651</v>
      </c>
      <c r="E4" s="361" t="s">
        <v>24454</v>
      </c>
      <c r="F4" s="1841" t="s">
        <v>21057</v>
      </c>
      <c r="G4" s="421"/>
      <c r="H4" s="421"/>
      <c r="I4" s="421"/>
      <c r="J4" s="421"/>
      <c r="K4" s="1877"/>
      <c r="L4" s="1878"/>
      <c r="M4" s="1518">
        <v>44748</v>
      </c>
      <c r="N4" s="584">
        <v>45663</v>
      </c>
      <c r="O4" s="60" t="s">
        <v>24457</v>
      </c>
      <c r="P4" s="1727"/>
    </row>
    <row r="5" spans="1:16">
      <c r="A5" s="1728">
        <v>2</v>
      </c>
      <c r="B5" s="1497"/>
      <c r="C5" s="60" t="s">
        <v>19013</v>
      </c>
      <c r="D5" s="1493" t="s">
        <v>24455</v>
      </c>
      <c r="E5" s="59" t="s">
        <v>24456</v>
      </c>
      <c r="F5" s="60" t="s">
        <v>18369</v>
      </c>
      <c r="G5" s="1877"/>
      <c r="H5" s="1878"/>
      <c r="I5" s="1877"/>
      <c r="J5" s="1877"/>
      <c r="K5" s="1877"/>
      <c r="L5" s="1878"/>
      <c r="M5" s="1518">
        <v>43423</v>
      </c>
      <c r="N5" s="584">
        <v>45663</v>
      </c>
      <c r="O5" s="60" t="s">
        <v>24458</v>
      </c>
      <c r="P5" s="1729"/>
    </row>
    <row r="6" spans="1:16">
      <c r="A6" s="1728">
        <v>3</v>
      </c>
      <c r="B6" s="1497"/>
      <c r="C6" s="28" t="s">
        <v>24333</v>
      </c>
      <c r="D6" s="1493" t="s">
        <v>24364</v>
      </c>
      <c r="E6" s="59" t="s">
        <v>24365</v>
      </c>
      <c r="F6" s="28" t="s">
        <v>56</v>
      </c>
      <c r="G6" s="28"/>
      <c r="H6" s="28"/>
      <c r="I6" s="28"/>
      <c r="J6" s="28"/>
      <c r="K6" s="41"/>
      <c r="L6" s="500"/>
      <c r="M6" s="1518">
        <v>45635</v>
      </c>
      <c r="N6" s="584">
        <v>45659</v>
      </c>
      <c r="O6" s="26"/>
      <c r="P6" s="1729"/>
    </row>
    <row r="7" spans="1:16">
      <c r="A7" s="1728">
        <v>4</v>
      </c>
      <c r="B7" s="1497"/>
      <c r="C7" s="60" t="s">
        <v>18420</v>
      </c>
      <c r="D7" s="1493" t="s">
        <v>24440</v>
      </c>
      <c r="E7" s="59" t="s">
        <v>24407</v>
      </c>
      <c r="F7" s="60" t="s">
        <v>875</v>
      </c>
      <c r="G7" s="28"/>
      <c r="H7" s="28"/>
      <c r="I7" s="28"/>
      <c r="J7" s="28"/>
      <c r="K7" s="41"/>
      <c r="L7" s="500"/>
      <c r="M7" s="1518">
        <v>42002</v>
      </c>
      <c r="N7" s="584">
        <v>45679</v>
      </c>
      <c r="O7" s="26"/>
      <c r="P7" s="1729"/>
    </row>
    <row r="8" spans="1:16" ht="17.5" thickBot="1">
      <c r="A8" s="1728">
        <v>5</v>
      </c>
      <c r="B8" s="1730"/>
      <c r="C8" s="60" t="s">
        <v>18504</v>
      </c>
      <c r="D8" s="59" t="s">
        <v>24450</v>
      </c>
      <c r="E8" s="1702" t="s">
        <v>24409</v>
      </c>
      <c r="F8" s="60" t="s">
        <v>875</v>
      </c>
      <c r="G8" s="28"/>
      <c r="H8" s="28"/>
      <c r="I8" s="28"/>
      <c r="J8" s="28"/>
      <c r="K8" s="584"/>
      <c r="L8" s="1731"/>
      <c r="M8" s="1518">
        <v>43808</v>
      </c>
      <c r="N8" s="584">
        <v>45688</v>
      </c>
      <c r="O8" s="60"/>
      <c r="P8" s="1732"/>
    </row>
    <row r="9" spans="1:16">
      <c r="A9" s="1722">
        <v>6</v>
      </c>
      <c r="B9" s="1691"/>
      <c r="C9" s="1676" t="s">
        <v>15497</v>
      </c>
      <c r="D9" s="1723" t="s">
        <v>24460</v>
      </c>
      <c r="E9" s="1918" t="s">
        <v>24334</v>
      </c>
      <c r="F9" s="1497" t="s">
        <v>56</v>
      </c>
      <c r="G9" s="1676"/>
      <c r="H9" s="1676"/>
      <c r="I9" s="1676"/>
      <c r="J9" s="1676"/>
      <c r="K9" s="1451"/>
      <c r="L9" s="1725"/>
      <c r="M9" s="1518">
        <v>45614</v>
      </c>
      <c r="N9" s="584">
        <v>45688</v>
      </c>
      <c r="O9" s="1726" t="s">
        <v>24459</v>
      </c>
      <c r="P9" s="1727"/>
    </row>
    <row r="10" spans="1:16">
      <c r="A10" s="1728">
        <v>7</v>
      </c>
      <c r="B10" s="1497"/>
      <c r="C10" s="28"/>
      <c r="D10" s="26"/>
      <c r="E10" s="1493"/>
      <c r="F10" s="28"/>
      <c r="G10" s="500"/>
      <c r="H10" s="1478"/>
      <c r="I10" s="1478"/>
      <c r="J10" s="500"/>
      <c r="K10" s="41"/>
      <c r="L10" s="500"/>
      <c r="M10" s="500"/>
      <c r="N10" s="1750"/>
      <c r="O10" s="26"/>
      <c r="P10" s="1729"/>
    </row>
    <row r="11" spans="1:16">
      <c r="A11" s="1728">
        <v>8</v>
      </c>
      <c r="B11" s="1497"/>
      <c r="C11" s="1821"/>
      <c r="D11" s="1426"/>
      <c r="E11" s="29"/>
      <c r="F11" s="1497"/>
      <c r="G11" s="1518"/>
      <c r="H11" s="584"/>
      <c r="I11" s="500"/>
      <c r="J11" s="1478"/>
      <c r="L11" s="500"/>
      <c r="M11" s="500"/>
      <c r="N11" s="1750"/>
      <c r="O11" s="27"/>
      <c r="P11" s="1729"/>
    </row>
    <row r="12" spans="1:16">
      <c r="A12" s="1728">
        <v>9</v>
      </c>
      <c r="B12" s="1730"/>
      <c r="C12" s="1026"/>
      <c r="D12" s="1426"/>
      <c r="E12" s="29"/>
      <c r="F12" s="1497"/>
      <c r="G12" s="1731"/>
      <c r="H12" s="1731"/>
      <c r="I12" s="1731"/>
      <c r="J12" s="1731"/>
      <c r="K12" s="584"/>
      <c r="L12" s="1731"/>
      <c r="M12" s="1731"/>
      <c r="N12" s="1827"/>
      <c r="O12" s="213"/>
      <c r="P12" s="1732"/>
    </row>
    <row r="13" spans="1:16" ht="17.5" thickBot="1">
      <c r="A13" s="1728">
        <v>10</v>
      </c>
      <c r="B13" s="1730"/>
      <c r="C13" s="60"/>
      <c r="D13" s="59"/>
      <c r="E13" s="1702"/>
      <c r="F13" s="60"/>
      <c r="G13" s="60"/>
      <c r="H13" s="60"/>
      <c r="I13" s="60"/>
      <c r="J13" s="60"/>
      <c r="K13" s="584"/>
      <c r="L13" s="1731"/>
      <c r="M13" s="1731"/>
      <c r="N13" s="1731"/>
      <c r="O13" s="213"/>
      <c r="P13" s="1732"/>
    </row>
    <row r="14" spans="1:16">
      <c r="A14" s="1722">
        <v>11</v>
      </c>
      <c r="B14" s="1833"/>
      <c r="C14" s="1676"/>
      <c r="D14" s="1723"/>
      <c r="E14" s="1724"/>
      <c r="F14" s="1676"/>
      <c r="G14" s="1451"/>
      <c r="H14" s="1725"/>
      <c r="I14" s="1451"/>
      <c r="J14" s="1451"/>
      <c r="K14" s="1451"/>
      <c r="L14" s="1725"/>
      <c r="M14" s="1725"/>
      <c r="N14" s="1725"/>
      <c r="O14" s="1726"/>
      <c r="P14" s="1834"/>
    </row>
    <row r="15" spans="1:16">
      <c r="A15" s="1728">
        <v>12</v>
      </c>
      <c r="B15" s="510"/>
      <c r="C15" s="28"/>
      <c r="D15" s="26"/>
      <c r="E15" s="1485"/>
      <c r="F15" s="28"/>
      <c r="G15" s="28"/>
      <c r="H15" s="28"/>
      <c r="I15" s="28"/>
      <c r="J15" s="28"/>
      <c r="K15" s="41"/>
      <c r="L15" s="500"/>
      <c r="M15" s="500"/>
      <c r="N15" s="500"/>
      <c r="O15" s="27"/>
      <c r="P15" s="1835"/>
    </row>
    <row r="16" spans="1:16">
      <c r="A16" s="1728">
        <v>13</v>
      </c>
      <c r="B16" s="510"/>
      <c r="C16" s="28"/>
      <c r="D16" s="26"/>
      <c r="E16" s="1485"/>
      <c r="F16" s="28"/>
      <c r="G16" s="28"/>
      <c r="H16" s="28"/>
      <c r="I16" s="28"/>
      <c r="J16" s="28"/>
      <c r="K16" s="41"/>
      <c r="L16" s="500"/>
      <c r="M16" s="500"/>
      <c r="N16" s="500"/>
      <c r="O16" s="27"/>
      <c r="P16" s="1835"/>
    </row>
    <row r="17" spans="1:16">
      <c r="A17" s="1728">
        <v>14</v>
      </c>
      <c r="B17" s="510"/>
      <c r="C17" s="28"/>
      <c r="D17" s="1493"/>
      <c r="E17" s="166"/>
      <c r="F17" s="219"/>
      <c r="G17" s="28"/>
      <c r="H17" s="28"/>
      <c r="I17" s="28"/>
      <c r="J17" s="28"/>
      <c r="K17" s="41"/>
      <c r="L17" s="500"/>
      <c r="M17" s="500"/>
      <c r="N17" s="500"/>
      <c r="O17" s="27"/>
      <c r="P17" s="1835"/>
    </row>
    <row r="18" spans="1:16" ht="17.5" thickBot="1">
      <c r="A18" s="1751">
        <v>15</v>
      </c>
      <c r="B18" s="1695"/>
      <c r="C18" s="1680"/>
      <c r="D18" s="1828"/>
      <c r="E18" s="1847"/>
      <c r="F18" s="1680"/>
      <c r="G18" s="1680"/>
      <c r="H18" s="1680"/>
      <c r="I18" s="1680"/>
      <c r="J18" s="1680"/>
      <c r="K18" s="1829"/>
      <c r="L18" s="1830"/>
      <c r="M18" s="1830"/>
      <c r="N18" s="1830"/>
      <c r="O18" s="1752"/>
      <c r="P18" s="1848"/>
    </row>
    <row r="19" spans="1:16" ht="17.5" thickBot="1">
      <c r="A19" s="1838">
        <v>16</v>
      </c>
      <c r="B19" s="1840"/>
      <c r="C19" s="1841"/>
      <c r="D19" s="361"/>
      <c r="E19" s="1842"/>
      <c r="F19" s="1841"/>
      <c r="G19" s="1841"/>
      <c r="H19" s="1841"/>
      <c r="I19" s="1841"/>
      <c r="J19" s="1841"/>
      <c r="K19" s="1843"/>
      <c r="L19" s="1844"/>
      <c r="M19" s="1844"/>
      <c r="N19" s="1844"/>
      <c r="O19" s="1845"/>
      <c r="P19" s="1846"/>
    </row>
    <row r="20" spans="1:16">
      <c r="A20" s="1728">
        <v>17</v>
      </c>
      <c r="B20" s="510"/>
      <c r="C20" s="28"/>
      <c r="D20" s="26"/>
      <c r="E20" s="1489"/>
      <c r="F20" s="28"/>
      <c r="G20" s="28"/>
      <c r="H20" s="28"/>
      <c r="I20" s="28"/>
      <c r="J20" s="28"/>
      <c r="K20" s="41"/>
      <c r="L20" s="500"/>
      <c r="M20" s="500"/>
      <c r="N20" s="500"/>
      <c r="O20" s="27"/>
      <c r="P20" s="1834"/>
    </row>
    <row r="21" spans="1:16">
      <c r="A21" s="1838">
        <v>18</v>
      </c>
      <c r="B21" s="510"/>
      <c r="C21" s="28"/>
      <c r="D21" s="26"/>
      <c r="E21" s="1489"/>
      <c r="F21" s="28"/>
      <c r="G21" s="500"/>
      <c r="H21" s="1478"/>
      <c r="I21" s="1478"/>
      <c r="J21" s="500"/>
      <c r="K21" s="41"/>
      <c r="L21" s="500"/>
      <c r="M21" s="500"/>
      <c r="N21" s="1750"/>
      <c r="O21" s="27"/>
      <c r="P21" s="1835"/>
    </row>
    <row r="22" spans="1:16">
      <c r="A22" s="1728">
        <v>19</v>
      </c>
      <c r="B22" s="510"/>
      <c r="C22" s="27"/>
      <c r="D22" s="1815"/>
      <c r="E22" s="270"/>
      <c r="F22" s="663"/>
      <c r="G22" s="500"/>
      <c r="H22" s="500"/>
      <c r="I22" s="500"/>
      <c r="J22" s="1478"/>
      <c r="K22" s="1832"/>
      <c r="L22" s="500"/>
      <c r="M22" s="500"/>
      <c r="N22" s="1750"/>
      <c r="O22" s="27"/>
      <c r="P22" s="1835"/>
    </row>
    <row r="23" spans="1:16" ht="17.5" thickBot="1">
      <c r="A23" s="1751">
        <v>20</v>
      </c>
      <c r="B23" s="1836"/>
      <c r="C23" s="1680"/>
      <c r="D23" s="1828"/>
      <c r="E23" s="1854"/>
      <c r="F23" s="1680"/>
      <c r="G23" s="1830"/>
      <c r="H23" s="1830"/>
      <c r="I23" s="1830"/>
      <c r="J23" s="1830"/>
      <c r="K23" s="1829"/>
      <c r="L23" s="1830"/>
      <c r="M23" s="1830"/>
      <c r="N23" s="1855"/>
      <c r="O23" s="1752"/>
      <c r="P23" s="1837"/>
    </row>
    <row r="24" spans="1:16">
      <c r="A24" s="1838">
        <v>21</v>
      </c>
      <c r="B24" s="1849"/>
      <c r="C24" s="1841"/>
      <c r="D24" s="345"/>
      <c r="E24" s="1850"/>
      <c r="F24" s="273"/>
      <c r="G24" s="1844"/>
      <c r="H24" s="1844"/>
      <c r="I24" s="1844"/>
      <c r="J24" s="1851"/>
      <c r="K24" s="1851"/>
      <c r="L24" s="1844"/>
      <c r="M24" s="1852"/>
      <c r="N24" s="1844"/>
      <c r="O24" s="1845"/>
      <c r="P24" s="1853"/>
    </row>
    <row r="25" spans="1:16">
      <c r="A25" s="1839">
        <v>22</v>
      </c>
      <c r="B25" s="510"/>
      <c r="C25" s="28"/>
      <c r="D25" s="26"/>
      <c r="E25" s="1485"/>
      <c r="F25" s="28"/>
      <c r="G25" s="41"/>
      <c r="H25" s="500"/>
      <c r="I25" s="41"/>
      <c r="J25" s="41"/>
      <c r="K25" s="41"/>
      <c r="L25" s="500"/>
      <c r="M25" s="500"/>
      <c r="N25" s="500"/>
      <c r="O25" s="27"/>
      <c r="P25" s="1835"/>
    </row>
    <row r="26" spans="1:16" ht="17.5" thickBot="1">
      <c r="A26" s="1751">
        <v>23</v>
      </c>
      <c r="B26" s="1836"/>
      <c r="C26" s="1680"/>
      <c r="D26" s="1828"/>
      <c r="E26" s="1831"/>
      <c r="F26" s="1680"/>
      <c r="G26" s="1680"/>
      <c r="H26" s="1680"/>
      <c r="I26" s="1680"/>
      <c r="J26" s="1680"/>
      <c r="K26" s="1829"/>
      <c r="L26" s="1830"/>
      <c r="M26" s="1830"/>
      <c r="N26" s="1830"/>
      <c r="O26" s="1752"/>
      <c r="P26" s="1837"/>
    </row>
  </sheetData>
  <phoneticPr fontId="124" type="Hiragana"/>
  <pageMargins left="0.25" right="0.25" top="0.75" bottom="0.75" header="0.3" footer="0.3"/>
  <pageSetup paperSize="9" scale="8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0175-5AA3-4DAC-A2C0-56C0F6327406}">
  <sheetPr codeName="工作表9">
    <pageSetUpPr fitToPage="1"/>
  </sheetPr>
  <dimension ref="A1:T35"/>
  <sheetViews>
    <sheetView workbookViewId="0"/>
  </sheetViews>
  <sheetFormatPr defaultColWidth="9" defaultRowHeight="15.5"/>
  <cols>
    <col min="1" max="1" width="4" style="24" bestFit="1" customWidth="1"/>
    <col min="2" max="2" width="7.90625" style="24" customWidth="1"/>
    <col min="3" max="3" width="18.90625" style="24" customWidth="1"/>
    <col min="4" max="4" width="9" style="68"/>
    <col min="5" max="5" width="9.08984375" style="125" customWidth="1"/>
    <col min="6" max="6" width="12.90625" style="68" customWidth="1"/>
    <col min="7" max="7" width="5.08984375" style="68" customWidth="1"/>
    <col min="8" max="11" width="4.453125" style="24" customWidth="1"/>
    <col min="12" max="12" width="5.08984375" style="24" customWidth="1"/>
    <col min="13" max="15" width="4.453125" style="24" customWidth="1"/>
    <col min="16" max="16" width="10.36328125" style="24" customWidth="1"/>
    <col min="17" max="17" width="13" style="587" customWidth="1"/>
    <col min="18" max="18" width="11.36328125" style="24" bestFit="1" customWidth="1"/>
    <col min="19" max="19" width="12" style="24" bestFit="1" customWidth="1"/>
    <col min="20" max="20" width="4" style="24" customWidth="1"/>
    <col min="21" max="21" width="2.90625" style="24" customWidth="1"/>
    <col min="22" max="16384" width="9" style="24"/>
  </cols>
  <sheetData>
    <row r="1" spans="1:20" ht="26.25" customHeight="1">
      <c r="A1" s="1459">
        <v>2</v>
      </c>
      <c r="B1" s="1459" t="s">
        <v>22597</v>
      </c>
    </row>
    <row r="2" spans="1:20" ht="5.25" customHeight="1"/>
    <row r="3" spans="1:20" ht="16" thickBot="1">
      <c r="A3" s="24" t="s">
        <v>22032</v>
      </c>
      <c r="B3" s="24" t="s">
        <v>18344</v>
      </c>
      <c r="C3" s="415"/>
      <c r="D3" s="1895"/>
      <c r="E3" s="1896"/>
      <c r="F3" s="1895"/>
      <c r="G3" s="1895"/>
      <c r="H3" s="1895" t="s">
        <v>18349</v>
      </c>
      <c r="I3" s="1895" t="s">
        <v>18352</v>
      </c>
      <c r="J3" s="1895" t="s">
        <v>18345</v>
      </c>
      <c r="K3" s="1895" t="s">
        <v>18346</v>
      </c>
      <c r="L3" s="1895" t="s">
        <v>18347</v>
      </c>
      <c r="M3" s="1895" t="s">
        <v>21935</v>
      </c>
      <c r="N3" s="1895" t="s">
        <v>18348</v>
      </c>
      <c r="O3" s="1895" t="s">
        <v>18351</v>
      </c>
      <c r="P3" s="1895" t="s">
        <v>18350</v>
      </c>
      <c r="Q3" s="1917"/>
      <c r="R3" s="415"/>
      <c r="T3" s="24" t="s">
        <v>18859</v>
      </c>
    </row>
    <row r="4" spans="1:20">
      <c r="A4" s="1676">
        <v>1</v>
      </c>
      <c r="B4" s="1676"/>
      <c r="C4" s="38" t="s">
        <v>24377</v>
      </c>
      <c r="D4" s="1426" t="s">
        <v>24427</v>
      </c>
      <c r="E4" s="1807" t="s">
        <v>24378</v>
      </c>
      <c r="F4" s="1815" t="s">
        <v>15450</v>
      </c>
      <c r="G4" s="383"/>
      <c r="H4" s="1916"/>
      <c r="I4" s="1611"/>
      <c r="J4" s="413"/>
      <c r="K4" s="413"/>
      <c r="L4" s="413"/>
      <c r="M4" s="413"/>
      <c r="N4" s="413"/>
      <c r="O4" s="413"/>
      <c r="P4" s="413"/>
      <c r="Q4" s="42">
        <v>45691</v>
      </c>
      <c r="R4" s="383" t="s">
        <v>24502</v>
      </c>
      <c r="S4" s="965" t="s">
        <v>24478</v>
      </c>
      <c r="T4" s="1678"/>
    </row>
    <row r="5" spans="1:20">
      <c r="A5" s="28">
        <v>2</v>
      </c>
      <c r="B5" s="28"/>
      <c r="C5" s="38" t="s">
        <v>18251</v>
      </c>
      <c r="D5" s="1426" t="s">
        <v>24435</v>
      </c>
      <c r="E5" s="1426" t="s">
        <v>24428</v>
      </c>
      <c r="F5" s="353" t="s">
        <v>18369</v>
      </c>
      <c r="G5" s="29"/>
      <c r="H5" s="1856"/>
      <c r="I5" s="1503"/>
      <c r="J5" s="62"/>
      <c r="K5" s="62"/>
      <c r="L5" s="62"/>
      <c r="M5" s="62"/>
      <c r="N5" s="62"/>
      <c r="O5" s="62"/>
      <c r="P5" s="62"/>
      <c r="Q5" s="1856" t="s">
        <v>24434</v>
      </c>
      <c r="R5" s="29" t="s">
        <v>24502</v>
      </c>
      <c r="S5" s="1650"/>
      <c r="T5" s="1679"/>
    </row>
    <row r="6" spans="1:20">
      <c r="A6" s="28">
        <v>3</v>
      </c>
      <c r="B6" s="28"/>
      <c r="C6" s="38" t="s">
        <v>24429</v>
      </c>
      <c r="D6" s="1426" t="s">
        <v>24467</v>
      </c>
      <c r="E6" s="353" t="s">
        <v>24430</v>
      </c>
      <c r="F6" s="1796" t="s">
        <v>341</v>
      </c>
      <c r="G6" s="29"/>
      <c r="H6" s="1856"/>
      <c r="I6" s="1503"/>
      <c r="J6" s="62"/>
      <c r="K6" s="62"/>
      <c r="L6" s="62"/>
      <c r="M6" s="62"/>
      <c r="N6" s="62"/>
      <c r="O6" s="62"/>
      <c r="P6" s="62"/>
      <c r="Q6" s="1856">
        <v>45691</v>
      </c>
      <c r="R6" s="29" t="s">
        <v>24502</v>
      </c>
      <c r="S6" s="1650"/>
      <c r="T6" s="1679"/>
    </row>
    <row r="7" spans="1:20">
      <c r="A7" s="28">
        <v>4</v>
      </c>
      <c r="B7" s="421"/>
      <c r="C7" s="38" t="s">
        <v>24431</v>
      </c>
      <c r="D7" s="1426" t="s">
        <v>24436</v>
      </c>
      <c r="E7" s="353" t="s">
        <v>24432</v>
      </c>
      <c r="F7" s="1796" t="s">
        <v>15454</v>
      </c>
      <c r="G7" s="1519"/>
      <c r="H7" s="1813"/>
      <c r="I7" s="62"/>
      <c r="J7" s="62"/>
      <c r="K7" s="62"/>
      <c r="L7" s="62"/>
      <c r="M7" s="62"/>
      <c r="N7" s="62"/>
      <c r="O7" s="62"/>
      <c r="P7" s="62"/>
      <c r="Q7" s="586">
        <v>45693</v>
      </c>
      <c r="R7" s="1671" t="s">
        <v>24503</v>
      </c>
      <c r="S7" s="1650"/>
      <c r="T7" s="1679"/>
    </row>
    <row r="8" spans="1:20" ht="16" thickBot="1">
      <c r="A8" s="1680">
        <v>5</v>
      </c>
      <c r="B8" s="1680"/>
      <c r="C8" s="1890" t="s">
        <v>23613</v>
      </c>
      <c r="D8" s="1891" t="s">
        <v>24468</v>
      </c>
      <c r="E8" s="1892" t="s">
        <v>24433</v>
      </c>
      <c r="F8" s="1894" t="s">
        <v>22381</v>
      </c>
      <c r="G8" s="1699"/>
      <c r="H8" s="1681"/>
      <c r="I8" s="1681"/>
      <c r="J8" s="1681"/>
      <c r="K8" s="1681"/>
      <c r="L8" s="1681"/>
      <c r="M8" s="1681"/>
      <c r="N8" s="1681"/>
      <c r="O8" s="1681"/>
      <c r="P8" s="1681"/>
      <c r="Q8" s="1921">
        <v>45693</v>
      </c>
      <c r="R8" s="1921" t="s">
        <v>24527</v>
      </c>
      <c r="S8" s="1682"/>
      <c r="T8" s="1683"/>
    </row>
    <row r="9" spans="1:20">
      <c r="A9" s="421">
        <v>6</v>
      </c>
      <c r="B9" s="421"/>
      <c r="C9" s="343" t="s">
        <v>24473</v>
      </c>
      <c r="D9" s="1426" t="s">
        <v>24477</v>
      </c>
      <c r="E9" s="1796" t="s">
        <v>24474</v>
      </c>
      <c r="F9" s="1795" t="s">
        <v>15454</v>
      </c>
      <c r="G9" s="1690"/>
      <c r="H9" s="1912"/>
      <c r="I9" s="413"/>
      <c r="J9" s="413"/>
      <c r="K9" s="413"/>
      <c r="L9" s="413"/>
      <c r="M9" s="413"/>
      <c r="N9" s="413"/>
      <c r="O9" s="413"/>
      <c r="P9" s="413"/>
      <c r="Q9" s="1919">
        <v>45698</v>
      </c>
      <c r="R9" s="1920" t="s">
        <v>24504</v>
      </c>
      <c r="S9" s="1675"/>
      <c r="T9" s="1684"/>
    </row>
    <row r="10" spans="1:20">
      <c r="A10" s="28">
        <v>7</v>
      </c>
      <c r="B10" s="28"/>
      <c r="C10" s="38" t="s">
        <v>21421</v>
      </c>
      <c r="D10" s="1426" t="s">
        <v>24488</v>
      </c>
      <c r="E10" s="1807" t="s">
        <v>24476</v>
      </c>
      <c r="F10" s="1815" t="s">
        <v>18369</v>
      </c>
      <c r="G10" s="61"/>
      <c r="H10" s="1488"/>
      <c r="I10" s="1755"/>
      <c r="J10" s="62"/>
      <c r="K10" s="62"/>
      <c r="L10" s="62"/>
      <c r="M10" s="62"/>
      <c r="N10" s="62"/>
      <c r="O10" s="62"/>
      <c r="P10" s="62"/>
      <c r="Q10" s="1653">
        <v>45705</v>
      </c>
      <c r="R10" s="1653" t="s">
        <v>24505</v>
      </c>
      <c r="S10" s="1650"/>
      <c r="T10" s="1679"/>
    </row>
    <row r="11" spans="1:20">
      <c r="A11" s="28">
        <v>8</v>
      </c>
      <c r="B11" s="28"/>
      <c r="C11" s="38" t="s">
        <v>15497</v>
      </c>
      <c r="D11" s="1426" t="s">
        <v>24491</v>
      </c>
      <c r="E11" s="1807" t="s">
        <v>24475</v>
      </c>
      <c r="F11" s="1815" t="s">
        <v>56</v>
      </c>
      <c r="G11" s="61"/>
      <c r="H11" s="62"/>
      <c r="I11" s="62"/>
      <c r="J11" s="62"/>
      <c r="K11" s="62"/>
      <c r="L11" s="62"/>
      <c r="M11" s="62"/>
      <c r="N11" s="62"/>
      <c r="O11" s="62"/>
      <c r="P11" s="62"/>
      <c r="Q11" s="1653">
        <v>45705</v>
      </c>
      <c r="R11" s="1653" t="s">
        <v>24505</v>
      </c>
      <c r="S11" s="1650"/>
      <c r="T11" s="1679"/>
    </row>
    <row r="12" spans="1:20">
      <c r="A12" s="28">
        <v>9</v>
      </c>
      <c r="B12" s="28"/>
      <c r="C12" s="38" t="s">
        <v>18504</v>
      </c>
      <c r="D12" s="1426" t="s">
        <v>24493</v>
      </c>
      <c r="E12" s="29" t="s">
        <v>24492</v>
      </c>
      <c r="F12" s="353" t="s">
        <v>73</v>
      </c>
      <c r="G12" s="1570"/>
      <c r="H12" s="62"/>
      <c r="I12" s="62"/>
      <c r="J12" s="62"/>
      <c r="K12" s="62"/>
      <c r="L12" s="62"/>
      <c r="M12" s="62"/>
      <c r="N12" s="62"/>
      <c r="O12" s="62"/>
      <c r="P12" s="62"/>
      <c r="Q12" s="1653">
        <v>45705</v>
      </c>
      <c r="R12" s="1653" t="s">
        <v>24505</v>
      </c>
      <c r="S12" s="1650"/>
      <c r="T12" s="1679"/>
    </row>
    <row r="13" spans="1:20" ht="16" thickBot="1">
      <c r="A13" s="1680">
        <v>10</v>
      </c>
      <c r="B13" s="1680"/>
      <c r="C13" s="1890" t="s">
        <v>22100</v>
      </c>
      <c r="D13" s="1891" t="s">
        <v>24525</v>
      </c>
      <c r="E13" s="1892" t="s">
        <v>24518</v>
      </c>
      <c r="F13" s="1894" t="s">
        <v>23073</v>
      </c>
      <c r="G13" s="1699"/>
      <c r="H13" s="1681"/>
      <c r="I13" s="1681"/>
      <c r="J13" s="1681"/>
      <c r="K13" s="1681"/>
      <c r="L13" s="1681"/>
      <c r="M13" s="1681"/>
      <c r="N13" s="1681"/>
      <c r="O13" s="1681"/>
      <c r="P13" s="1681"/>
      <c r="Q13" s="1921">
        <v>45712</v>
      </c>
      <c r="R13" s="1921" t="s">
        <v>24526</v>
      </c>
      <c r="S13" s="1682"/>
      <c r="T13" s="1683"/>
    </row>
    <row r="14" spans="1:20">
      <c r="A14" s="28">
        <v>11</v>
      </c>
      <c r="B14" s="1676"/>
      <c r="C14" s="343"/>
      <c r="D14" s="1889"/>
      <c r="E14" s="383"/>
      <c r="F14" s="354"/>
      <c r="G14" s="1697"/>
      <c r="H14" s="964"/>
      <c r="I14" s="964"/>
      <c r="J14" s="964"/>
      <c r="K14" s="964"/>
      <c r="L14" s="964"/>
      <c r="M14" s="964"/>
      <c r="N14" s="964"/>
      <c r="O14" s="964"/>
      <c r="P14" s="964"/>
      <c r="Q14" s="1692"/>
      <c r="R14" s="1692"/>
      <c r="S14" s="1677"/>
      <c r="T14" s="1685"/>
    </row>
    <row r="15" spans="1:20">
      <c r="A15" s="28">
        <v>12</v>
      </c>
      <c r="B15" s="28"/>
      <c r="C15" s="38"/>
      <c r="D15" s="1426"/>
      <c r="E15" s="29"/>
      <c r="F15" s="353"/>
      <c r="G15" s="1570"/>
      <c r="H15" s="62"/>
      <c r="I15" s="62"/>
      <c r="J15" s="62"/>
      <c r="K15" s="62"/>
      <c r="L15" s="62"/>
      <c r="M15" s="62"/>
      <c r="N15" s="62"/>
      <c r="O15" s="62"/>
      <c r="P15" s="62"/>
      <c r="Q15" s="1856"/>
      <c r="R15" s="277"/>
      <c r="S15" s="1650"/>
      <c r="T15" s="1679"/>
    </row>
    <row r="16" spans="1:20" s="257" customFormat="1">
      <c r="A16" s="28">
        <v>13</v>
      </c>
      <c r="B16" s="256"/>
      <c r="C16" s="1902"/>
      <c r="D16" s="1903"/>
      <c r="E16" s="386"/>
      <c r="F16" s="1904"/>
      <c r="G16" s="1905"/>
      <c r="H16" s="1906"/>
      <c r="I16" s="1906"/>
      <c r="J16" s="1906"/>
      <c r="K16" s="1906"/>
      <c r="L16" s="1906"/>
      <c r="M16" s="1906"/>
      <c r="N16" s="1906"/>
      <c r="O16" s="1906"/>
      <c r="P16" s="1906"/>
      <c r="Q16" s="1856"/>
      <c r="R16" s="277"/>
      <c r="S16" s="1907"/>
      <c r="T16" s="1908"/>
    </row>
    <row r="17" spans="1:20">
      <c r="A17" s="28">
        <v>14</v>
      </c>
      <c r="B17" s="28"/>
      <c r="C17" s="38"/>
      <c r="D17" s="1426"/>
      <c r="E17" s="29"/>
      <c r="F17" s="1796"/>
      <c r="G17" s="36"/>
      <c r="H17" s="62"/>
      <c r="I17" s="62"/>
      <c r="J17" s="62"/>
      <c r="K17" s="62"/>
      <c r="L17" s="62"/>
      <c r="M17" s="62"/>
      <c r="N17" s="62"/>
      <c r="O17" s="62"/>
      <c r="P17" s="62"/>
      <c r="Q17" s="1673"/>
      <c r="R17" s="1673"/>
      <c r="S17" s="1650"/>
      <c r="T17" s="1679"/>
    </row>
    <row r="18" spans="1:20" ht="16" thickBot="1">
      <c r="A18" s="28">
        <v>15</v>
      </c>
      <c r="B18" s="1680"/>
      <c r="C18" s="1890"/>
      <c r="D18" s="1891"/>
      <c r="E18" s="1892"/>
      <c r="F18" s="1894"/>
      <c r="G18" s="1699"/>
      <c r="H18" s="1681"/>
      <c r="I18" s="1681"/>
      <c r="J18" s="1681"/>
      <c r="K18" s="1681"/>
      <c r="L18" s="1681"/>
      <c r="M18" s="1681"/>
      <c r="N18" s="1681"/>
      <c r="O18" s="1681"/>
      <c r="P18" s="1681"/>
      <c r="Q18" s="1696"/>
      <c r="R18" s="1696"/>
      <c r="S18" s="1682"/>
      <c r="T18" s="1683"/>
    </row>
    <row r="19" spans="1:20">
      <c r="A19" s="28">
        <v>16</v>
      </c>
      <c r="B19" s="1676"/>
      <c r="C19" s="343"/>
      <c r="D19" s="1889"/>
      <c r="E19" s="354"/>
      <c r="F19" s="1893"/>
      <c r="G19" s="1700"/>
      <c r="H19" s="964"/>
      <c r="I19" s="964"/>
      <c r="J19" s="964"/>
      <c r="K19" s="964"/>
      <c r="L19" s="964"/>
      <c r="M19" s="964"/>
      <c r="N19" s="964"/>
      <c r="O19" s="964"/>
      <c r="P19" s="964"/>
      <c r="Q19" s="1692"/>
      <c r="R19" s="1692"/>
      <c r="S19" s="1677"/>
      <c r="T19" s="1685"/>
    </row>
    <row r="20" spans="1:20">
      <c r="A20" s="28">
        <v>17</v>
      </c>
      <c r="B20" s="28"/>
      <c r="C20" s="38"/>
      <c r="D20" s="1426"/>
      <c r="E20" s="1426"/>
      <c r="F20" s="353"/>
      <c r="G20" s="1570"/>
      <c r="H20" s="62"/>
      <c r="I20" s="62"/>
      <c r="J20" s="62"/>
      <c r="K20" s="62"/>
      <c r="L20" s="62"/>
      <c r="M20" s="62"/>
      <c r="N20" s="62"/>
      <c r="O20" s="62"/>
      <c r="P20" s="62"/>
      <c r="Q20" s="1673"/>
      <c r="R20" s="1673"/>
      <c r="S20" s="1650"/>
      <c r="T20" s="1679"/>
    </row>
    <row r="21" spans="1:20">
      <c r="A21" s="28">
        <v>18</v>
      </c>
      <c r="B21" s="28"/>
      <c r="C21" s="38"/>
      <c r="D21" s="1426"/>
      <c r="E21" s="29"/>
      <c r="F21" s="29"/>
      <c r="G21" s="1570"/>
      <c r="H21" s="62"/>
      <c r="I21" s="62"/>
      <c r="J21" s="62"/>
      <c r="K21" s="62"/>
      <c r="L21" s="62"/>
      <c r="M21" s="62"/>
      <c r="N21" s="62"/>
      <c r="O21" s="62"/>
      <c r="P21" s="62"/>
      <c r="Q21" s="1673"/>
      <c r="R21" s="1673"/>
      <c r="S21" s="1650"/>
      <c r="T21" s="1679"/>
    </row>
    <row r="22" spans="1:20">
      <c r="A22" s="28">
        <v>19</v>
      </c>
      <c r="B22" s="28"/>
      <c r="C22" s="38"/>
      <c r="D22" s="1426"/>
      <c r="E22" s="29"/>
      <c r="F22" s="353"/>
      <c r="G22" s="1570"/>
      <c r="H22" s="62"/>
      <c r="I22" s="62"/>
      <c r="J22" s="62"/>
      <c r="K22" s="62"/>
      <c r="L22" s="62"/>
      <c r="M22" s="62"/>
      <c r="N22" s="62"/>
      <c r="O22" s="62"/>
      <c r="P22" s="62"/>
      <c r="Q22" s="1673"/>
      <c r="R22" s="1673"/>
      <c r="S22" s="1650"/>
      <c r="T22" s="1679"/>
    </row>
    <row r="23" spans="1:20" ht="16" thickBot="1">
      <c r="A23" s="28">
        <v>20</v>
      </c>
      <c r="B23" s="1680"/>
      <c r="C23" s="1693"/>
      <c r="D23" s="1694"/>
      <c r="E23" s="1694"/>
      <c r="F23" s="1698"/>
      <c r="G23" s="1701"/>
      <c r="H23" s="1681"/>
      <c r="I23" s="1681"/>
      <c r="J23" s="1681"/>
      <c r="K23" s="1681"/>
      <c r="L23" s="1681"/>
      <c r="M23" s="1681"/>
      <c r="N23" s="1681"/>
      <c r="O23" s="1681"/>
      <c r="P23" s="1681"/>
      <c r="Q23" s="1696"/>
      <c r="R23" s="1696"/>
      <c r="S23" s="1682"/>
      <c r="T23" s="1683"/>
    </row>
    <row r="26" spans="1:20">
      <c r="D26" s="24"/>
      <c r="E26" s="24"/>
      <c r="F26" s="24"/>
      <c r="G26" s="24"/>
      <c r="Q26" s="24"/>
    </row>
    <row r="27" spans="1:20">
      <c r="D27" s="24"/>
      <c r="E27" s="24"/>
      <c r="F27" s="24"/>
      <c r="G27" s="24"/>
      <c r="Q27" s="24"/>
    </row>
    <row r="28" spans="1:20">
      <c r="D28" s="24"/>
      <c r="E28" s="24"/>
      <c r="F28" s="24"/>
      <c r="G28" s="24"/>
      <c r="Q28" s="24"/>
    </row>
    <row r="29" spans="1:20" ht="16.5" customHeight="1">
      <c r="D29" s="24"/>
      <c r="E29" s="24"/>
      <c r="F29" s="24"/>
      <c r="G29" s="24"/>
      <c r="Q29" s="24"/>
    </row>
    <row r="30" spans="1:20">
      <c r="D30" s="24"/>
      <c r="E30" s="24"/>
      <c r="F30" s="24"/>
      <c r="G30" s="24"/>
      <c r="Q30" s="24"/>
    </row>
    <row r="31" spans="1:20">
      <c r="D31" s="24"/>
      <c r="E31" s="24"/>
      <c r="F31" s="24"/>
      <c r="G31" s="24"/>
      <c r="Q31" s="24"/>
    </row>
    <row r="32" spans="1:20">
      <c r="D32" s="24"/>
      <c r="E32" s="24"/>
      <c r="F32" s="24"/>
      <c r="G32" s="24"/>
      <c r="Q32" s="24"/>
    </row>
    <row r="33" s="24" customFormat="1"/>
    <row r="34" s="24" customFormat="1"/>
    <row r="35" s="24" customFormat="1"/>
  </sheetData>
  <phoneticPr fontId="36" type="noConversion"/>
  <pageMargins left="0.11811023622047245" right="0.11811023622047245" top="0.35433070866141736" bottom="0.39370078740157483" header="0.31496062992125984" footer="0.31496062992125984"/>
  <pageSetup paperSize="9" scale="93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8F1C-968B-44CA-918D-54EB35895E92}">
  <sheetPr codeName="工作表10">
    <pageSetUpPr fitToPage="1"/>
  </sheetPr>
  <dimension ref="A1:P25"/>
  <sheetViews>
    <sheetView workbookViewId="0"/>
  </sheetViews>
  <sheetFormatPr defaultRowHeight="17"/>
  <cols>
    <col min="1" max="1" width="5.08984375" customWidth="1"/>
    <col min="2" max="2" width="4.08984375" customWidth="1"/>
    <col min="3" max="3" width="19.08984375" customWidth="1"/>
    <col min="4" max="4" width="9" style="1425" customWidth="1"/>
    <col min="5" max="5" width="11.36328125" customWidth="1"/>
    <col min="6" max="6" width="13.90625" customWidth="1"/>
    <col min="7" max="8" width="5.08984375" style="1425" customWidth="1"/>
    <col min="9" max="9" width="5.08984375" style="1479" customWidth="1"/>
    <col min="10" max="10" width="5.08984375" style="1425" customWidth="1"/>
    <col min="11" max="11" width="5.08984375" style="1479" customWidth="1"/>
    <col min="12" max="12" width="7.08984375" style="1574" customWidth="1"/>
    <col min="13" max="13" width="13.08984375" style="1574" customWidth="1"/>
    <col min="14" max="14" width="13" style="1574" customWidth="1"/>
    <col min="15" max="15" width="33.08984375" style="1572" bestFit="1" customWidth="1"/>
    <col min="16" max="16" width="5.6328125" customWidth="1"/>
  </cols>
  <sheetData>
    <row r="1" spans="1:16" ht="27" customHeight="1">
      <c r="A1" s="1459">
        <v>2</v>
      </c>
      <c r="B1" s="1459" t="s">
        <v>22596</v>
      </c>
      <c r="C1" s="1459"/>
      <c r="D1" s="1460"/>
      <c r="E1" s="1461"/>
      <c r="F1" s="1460"/>
      <c r="G1" s="1460"/>
      <c r="H1" s="1460"/>
      <c r="I1" s="1477"/>
      <c r="J1" s="1460"/>
      <c r="K1" s="1477"/>
      <c r="L1" s="1573"/>
      <c r="M1" s="1573"/>
      <c r="N1" s="1573"/>
      <c r="O1" s="1571"/>
    </row>
    <row r="2" spans="1:16" ht="6.75" customHeight="1">
      <c r="A2" s="24"/>
      <c r="B2" s="24"/>
      <c r="C2" s="125"/>
      <c r="D2" s="1460"/>
      <c r="E2" s="1461"/>
      <c r="F2" s="1460"/>
      <c r="G2" s="1460"/>
      <c r="H2" s="1460"/>
      <c r="I2" s="1477"/>
      <c r="J2" s="1460"/>
      <c r="K2" s="1477"/>
      <c r="L2" s="1573"/>
      <c r="M2" s="1573"/>
      <c r="N2" s="1573"/>
      <c r="O2" s="1571"/>
    </row>
    <row r="3" spans="1:16" ht="17.5" thickBot="1">
      <c r="A3" s="24" t="s">
        <v>22031</v>
      </c>
      <c r="B3" s="24" t="s">
        <v>18344</v>
      </c>
      <c r="C3" s="415"/>
      <c r="D3" s="1895"/>
      <c r="E3" s="415"/>
      <c r="F3" s="415"/>
      <c r="G3" s="1895" t="s">
        <v>19268</v>
      </c>
      <c r="H3" s="1895" t="s">
        <v>18353</v>
      </c>
      <c r="I3" s="1897" t="s">
        <v>20548</v>
      </c>
      <c r="J3" s="1895" t="s">
        <v>18354</v>
      </c>
      <c r="K3" s="1897"/>
      <c r="L3" s="1898"/>
      <c r="M3" s="1898"/>
      <c r="N3" s="1898"/>
      <c r="O3" s="1896"/>
    </row>
    <row r="4" spans="1:16">
      <c r="A4" s="1722">
        <v>1</v>
      </c>
      <c r="B4" s="1676"/>
      <c r="C4" s="1841" t="s">
        <v>21421</v>
      </c>
      <c r="D4" s="1689" t="s">
        <v>24536</v>
      </c>
      <c r="E4" s="361" t="s">
        <v>24537</v>
      </c>
      <c r="F4" s="959" t="s">
        <v>18369</v>
      </c>
      <c r="G4" s="421"/>
      <c r="H4" s="421"/>
      <c r="I4" s="421"/>
      <c r="J4" s="421"/>
      <c r="K4" s="1877"/>
      <c r="L4" s="1878"/>
      <c r="M4" s="588">
        <v>45474</v>
      </c>
      <c r="N4" s="592">
        <v>45691</v>
      </c>
      <c r="O4" s="60"/>
      <c r="P4" s="1727"/>
    </row>
    <row r="5" spans="1:16">
      <c r="A5" s="1728">
        <v>2</v>
      </c>
      <c r="B5" s="1497"/>
      <c r="C5" s="28" t="s">
        <v>24431</v>
      </c>
      <c r="D5" s="1493" t="s">
        <v>24538</v>
      </c>
      <c r="E5" s="59" t="s">
        <v>24539</v>
      </c>
      <c r="F5" s="29" t="s">
        <v>15454</v>
      </c>
      <c r="G5" s="28"/>
      <c r="H5" s="28"/>
      <c r="I5" s="28"/>
      <c r="J5" s="28"/>
      <c r="K5" s="41"/>
      <c r="L5" s="500"/>
      <c r="M5" s="588">
        <v>43480</v>
      </c>
      <c r="N5" s="592">
        <v>45693</v>
      </c>
      <c r="O5" s="60"/>
      <c r="P5" s="1729"/>
    </row>
    <row r="6" spans="1:16">
      <c r="A6" s="1728">
        <v>3</v>
      </c>
      <c r="B6" s="1497"/>
      <c r="C6" s="60" t="s">
        <v>75</v>
      </c>
      <c r="D6" s="1493" t="s">
        <v>24540</v>
      </c>
      <c r="E6" s="59" t="s">
        <v>24541</v>
      </c>
      <c r="F6" s="750" t="s">
        <v>19919</v>
      </c>
      <c r="G6" s="28"/>
      <c r="H6" s="28"/>
      <c r="I6" s="28"/>
      <c r="J6" s="28"/>
      <c r="K6" s="41"/>
      <c r="L6" s="500"/>
      <c r="M6" s="588">
        <v>41463</v>
      </c>
      <c r="N6" s="592">
        <v>45701</v>
      </c>
      <c r="O6" s="26"/>
      <c r="P6" s="1729"/>
    </row>
    <row r="7" spans="1:16">
      <c r="A7" s="1728">
        <v>4</v>
      </c>
      <c r="B7" s="1497"/>
      <c r="C7" s="60" t="s">
        <v>18420</v>
      </c>
      <c r="D7" s="59" t="s">
        <v>24542</v>
      </c>
      <c r="E7" s="1702" t="s">
        <v>24178</v>
      </c>
      <c r="F7" s="750" t="s">
        <v>875</v>
      </c>
      <c r="G7" s="28"/>
      <c r="H7" s="28"/>
      <c r="I7" s="28"/>
      <c r="J7" s="28"/>
      <c r="K7" s="584"/>
      <c r="L7" s="1731"/>
      <c r="M7" s="588">
        <v>45551</v>
      </c>
      <c r="N7" s="592">
        <v>45705</v>
      </c>
      <c r="O7" s="26"/>
      <c r="P7" s="1729"/>
    </row>
    <row r="8" spans="1:16" ht="17.5" thickBot="1">
      <c r="A8" s="1728">
        <v>5</v>
      </c>
      <c r="B8" s="1730"/>
      <c r="C8" s="28" t="s">
        <v>20343</v>
      </c>
      <c r="D8" s="26" t="s">
        <v>23461</v>
      </c>
      <c r="E8" s="1493" t="s">
        <v>24494</v>
      </c>
      <c r="F8" s="29" t="s">
        <v>15454</v>
      </c>
      <c r="G8" s="1478"/>
      <c r="H8" s="1478"/>
      <c r="I8" s="1478"/>
      <c r="J8" s="500"/>
      <c r="K8" s="41"/>
      <c r="L8" s="500"/>
      <c r="M8" s="42">
        <v>45355</v>
      </c>
      <c r="N8" s="586">
        <v>45709</v>
      </c>
      <c r="O8" s="60"/>
      <c r="P8" s="1732"/>
    </row>
    <row r="9" spans="1:16">
      <c r="A9" s="1722">
        <v>6</v>
      </c>
      <c r="B9" s="1833"/>
      <c r="C9" s="1676" t="s">
        <v>21769</v>
      </c>
      <c r="D9" s="1723" t="s">
        <v>21926</v>
      </c>
      <c r="E9" s="1724" t="s">
        <v>24528</v>
      </c>
      <c r="F9" s="965" t="s">
        <v>13558</v>
      </c>
      <c r="G9" s="1451"/>
      <c r="H9" s="1451"/>
      <c r="I9" s="1451"/>
      <c r="J9" s="1451"/>
      <c r="K9" s="1451"/>
      <c r="L9" s="1725"/>
      <c r="M9" s="1451">
        <v>44858</v>
      </c>
      <c r="N9" s="1451">
        <v>45688</v>
      </c>
      <c r="O9" s="1726"/>
      <c r="P9" s="1834"/>
    </row>
    <row r="10" spans="1:16">
      <c r="A10" s="1728">
        <v>7</v>
      </c>
      <c r="B10" s="1497"/>
      <c r="C10" s="1026" t="s">
        <v>19887</v>
      </c>
      <c r="D10" s="1426" t="s">
        <v>24532</v>
      </c>
      <c r="E10" s="29" t="s">
        <v>24533</v>
      </c>
      <c r="F10" s="353" t="s">
        <v>30</v>
      </c>
      <c r="G10" s="28"/>
      <c r="H10" s="28"/>
      <c r="I10" s="60"/>
      <c r="J10" s="1478"/>
      <c r="K10" s="1478"/>
      <c r="L10" s="500"/>
      <c r="M10" s="1518">
        <v>42870</v>
      </c>
      <c r="N10" s="584">
        <v>45713</v>
      </c>
      <c r="O10" s="27"/>
      <c r="P10" s="1729"/>
    </row>
    <row r="11" spans="1:16">
      <c r="A11" s="1728">
        <v>8</v>
      </c>
      <c r="B11" s="1497"/>
      <c r="C11" s="1821" t="s">
        <v>18739</v>
      </c>
      <c r="D11" s="1426" t="s">
        <v>24506</v>
      </c>
      <c r="E11" s="29" t="s">
        <v>24509</v>
      </c>
      <c r="F11" s="353" t="s">
        <v>15392</v>
      </c>
      <c r="G11" s="28"/>
      <c r="H11" s="28"/>
      <c r="I11" s="60"/>
      <c r="J11" s="1478"/>
      <c r="K11" s="1478"/>
      <c r="L11" s="500"/>
      <c r="M11" s="1518">
        <v>44048</v>
      </c>
      <c r="N11" s="584">
        <v>45716</v>
      </c>
      <c r="O11" s="27"/>
      <c r="P11" s="1729"/>
    </row>
    <row r="12" spans="1:16">
      <c r="A12" s="1728">
        <v>9</v>
      </c>
      <c r="B12" s="1730"/>
      <c r="C12" s="1821" t="s">
        <v>18739</v>
      </c>
      <c r="D12" s="1426" t="s">
        <v>24507</v>
      </c>
      <c r="E12" s="29" t="s">
        <v>24510</v>
      </c>
      <c r="F12" s="353" t="s">
        <v>24512</v>
      </c>
      <c r="G12" s="28"/>
      <c r="H12" s="28"/>
      <c r="I12" s="60"/>
      <c r="J12" s="1731"/>
      <c r="K12" s="1731"/>
      <c r="L12" s="1731"/>
      <c r="M12" s="1518">
        <v>43682</v>
      </c>
      <c r="N12" s="584">
        <v>45716</v>
      </c>
      <c r="O12" s="213"/>
      <c r="P12" s="1732"/>
    </row>
    <row r="13" spans="1:16">
      <c r="A13" s="1728">
        <v>10</v>
      </c>
      <c r="B13" s="1730"/>
      <c r="C13" s="213" t="s">
        <v>18739</v>
      </c>
      <c r="D13" s="1493" t="s">
        <v>24495</v>
      </c>
      <c r="E13" s="59" t="s">
        <v>24511</v>
      </c>
      <c r="F13" s="29" t="s">
        <v>875</v>
      </c>
      <c r="G13" s="1478"/>
      <c r="H13" s="1478"/>
      <c r="I13" s="60"/>
      <c r="J13" s="60"/>
      <c r="K13" s="60"/>
      <c r="L13" s="1731"/>
      <c r="M13" s="1518">
        <v>44046</v>
      </c>
      <c r="N13" s="584">
        <v>45716</v>
      </c>
      <c r="O13" s="213"/>
      <c r="P13" s="1732"/>
    </row>
    <row r="14" spans="1:16">
      <c r="A14" s="1728">
        <v>11</v>
      </c>
      <c r="B14" s="510"/>
      <c r="C14" s="28" t="s">
        <v>24429</v>
      </c>
      <c r="D14" s="26" t="s">
        <v>24508</v>
      </c>
      <c r="E14" s="1485" t="s">
        <v>24430</v>
      </c>
      <c r="F14" s="29" t="s">
        <v>341</v>
      </c>
      <c r="G14" s="28"/>
      <c r="H14" s="28"/>
      <c r="I14" s="28"/>
      <c r="J14" s="28"/>
      <c r="K14" s="41"/>
      <c r="L14" s="500"/>
      <c r="M14" s="41">
        <v>45691</v>
      </c>
      <c r="N14" s="41">
        <v>45716</v>
      </c>
      <c r="O14" s="27"/>
      <c r="P14" s="1835"/>
    </row>
    <row r="15" spans="1:16" ht="17.5" thickBot="1">
      <c r="A15" s="1728">
        <v>12</v>
      </c>
      <c r="B15" s="1730"/>
      <c r="C15" s="28" t="s">
        <v>15497</v>
      </c>
      <c r="D15" s="26" t="s">
        <v>24534</v>
      </c>
      <c r="E15" s="1493" t="s">
        <v>24535</v>
      </c>
      <c r="F15" s="29" t="s">
        <v>15392</v>
      </c>
      <c r="G15" s="1478"/>
      <c r="H15" s="1478"/>
      <c r="I15" s="1478"/>
      <c r="J15" s="500"/>
      <c r="K15" s="41"/>
      <c r="L15" s="500"/>
      <c r="M15" s="42">
        <v>44866</v>
      </c>
      <c r="N15" s="586">
        <v>45716</v>
      </c>
      <c r="O15" s="60"/>
      <c r="P15" s="1732"/>
    </row>
    <row r="16" spans="1:16">
      <c r="A16" s="1722">
        <v>14</v>
      </c>
      <c r="B16" s="1833"/>
      <c r="C16" s="1676"/>
      <c r="D16" s="1723"/>
      <c r="E16" s="1724"/>
      <c r="F16" s="965"/>
      <c r="G16" s="1451"/>
      <c r="H16" s="1451"/>
      <c r="I16" s="1451"/>
      <c r="J16" s="1451"/>
      <c r="K16" s="1451"/>
      <c r="L16" s="1725"/>
      <c r="M16" s="1725"/>
      <c r="N16" s="1725"/>
      <c r="O16" s="1726"/>
      <c r="P16" s="1834"/>
    </row>
    <row r="17" spans="1:16" ht="17.5" thickBot="1">
      <c r="A17" s="1751">
        <v>15</v>
      </c>
      <c r="B17" s="1695"/>
      <c r="C17" s="1680"/>
      <c r="D17" s="1828"/>
      <c r="E17" s="1847"/>
      <c r="F17" s="1680"/>
      <c r="G17" s="1680"/>
      <c r="H17" s="1680"/>
      <c r="I17" s="1680"/>
      <c r="J17" s="1680"/>
      <c r="K17" s="1829"/>
      <c r="L17" s="1830"/>
      <c r="M17" s="1830"/>
      <c r="N17" s="1830"/>
      <c r="O17" s="1752"/>
      <c r="P17" s="1848"/>
    </row>
    <row r="18" spans="1:16">
      <c r="A18" s="1728">
        <v>16</v>
      </c>
      <c r="B18" s="510"/>
      <c r="C18" s="28"/>
      <c r="D18" s="1493"/>
      <c r="E18" s="166"/>
      <c r="F18" s="219"/>
      <c r="G18" s="28"/>
      <c r="H18" s="28"/>
      <c r="I18" s="28"/>
      <c r="J18" s="28"/>
      <c r="K18" s="41"/>
      <c r="L18" s="500"/>
      <c r="M18" s="500"/>
      <c r="N18" s="500"/>
      <c r="O18" s="27"/>
      <c r="P18" s="1835"/>
    </row>
    <row r="19" spans="1:16">
      <c r="A19" s="1728">
        <v>17</v>
      </c>
      <c r="B19" s="510"/>
      <c r="C19" s="28"/>
      <c r="D19" s="1493"/>
      <c r="E19" s="166"/>
      <c r="F19" s="219"/>
      <c r="G19" s="28"/>
      <c r="H19" s="28"/>
      <c r="I19" s="28"/>
      <c r="J19" s="28"/>
      <c r="K19" s="41"/>
      <c r="L19" s="500"/>
      <c r="M19" s="500"/>
      <c r="N19" s="500"/>
      <c r="O19" s="27"/>
      <c r="P19" s="1835"/>
    </row>
    <row r="20" spans="1:16">
      <c r="A20" s="1728">
        <v>18</v>
      </c>
      <c r="B20" s="510"/>
      <c r="C20" s="28"/>
      <c r="D20" s="1493"/>
      <c r="E20" s="166"/>
      <c r="F20" s="219"/>
      <c r="G20" s="28"/>
      <c r="H20" s="28"/>
      <c r="I20" s="28"/>
      <c r="J20" s="28"/>
      <c r="K20" s="41"/>
      <c r="L20" s="500"/>
      <c r="M20" s="500"/>
      <c r="N20" s="500"/>
      <c r="O20" s="27"/>
      <c r="P20" s="1835"/>
    </row>
    <row r="21" spans="1:16">
      <c r="A21" s="1728">
        <v>19</v>
      </c>
      <c r="B21" s="510"/>
      <c r="C21" s="28"/>
      <c r="D21" s="1493"/>
      <c r="E21" s="166"/>
      <c r="F21" s="219"/>
      <c r="G21" s="28"/>
      <c r="H21" s="28"/>
      <c r="I21" s="28"/>
      <c r="J21" s="28"/>
      <c r="K21" s="41"/>
      <c r="L21" s="500"/>
      <c r="M21" s="500"/>
      <c r="N21" s="500"/>
      <c r="O21" s="27"/>
      <c r="P21" s="1835"/>
    </row>
    <row r="22" spans="1:16" ht="17.5" thickBot="1">
      <c r="A22" s="1751">
        <v>20</v>
      </c>
      <c r="B22" s="1695"/>
      <c r="C22" s="1680"/>
      <c r="D22" s="1828"/>
      <c r="E22" s="1847"/>
      <c r="F22" s="1680"/>
      <c r="G22" s="1680"/>
      <c r="H22" s="1680"/>
      <c r="I22" s="1680"/>
      <c r="J22" s="1680"/>
      <c r="K22" s="1829"/>
      <c r="L22" s="1830"/>
      <c r="M22" s="1830"/>
      <c r="N22" s="1830"/>
      <c r="O22" s="1752"/>
      <c r="P22" s="1848"/>
    </row>
    <row r="23" spans="1:16">
      <c r="A23" s="1728">
        <v>21</v>
      </c>
      <c r="B23" s="510"/>
      <c r="C23" s="28"/>
      <c r="D23" s="1493"/>
      <c r="E23" s="166"/>
      <c r="F23" s="219"/>
      <c r="G23" s="28"/>
      <c r="H23" s="28"/>
      <c r="I23" s="28"/>
      <c r="J23" s="28"/>
      <c r="K23" s="41"/>
      <c r="L23" s="500"/>
      <c r="M23" s="500"/>
      <c r="N23" s="500"/>
      <c r="O23" s="27"/>
      <c r="P23" s="1835"/>
    </row>
    <row r="24" spans="1:16">
      <c r="A24" s="1728">
        <v>22</v>
      </c>
      <c r="B24" s="510"/>
      <c r="C24" s="28"/>
      <c r="D24" s="1493"/>
      <c r="E24" s="166"/>
      <c r="F24" s="219"/>
      <c r="G24" s="28"/>
      <c r="H24" s="28"/>
      <c r="I24" s="28"/>
      <c r="J24" s="28"/>
      <c r="K24" s="41"/>
      <c r="L24" s="500"/>
      <c r="M24" s="500"/>
      <c r="N24" s="500"/>
      <c r="O24" s="27"/>
      <c r="P24" s="1835"/>
    </row>
    <row r="25" spans="1:16">
      <c r="A25" s="1728">
        <v>23</v>
      </c>
      <c r="B25" s="510"/>
      <c r="C25" s="28"/>
      <c r="D25" s="1493"/>
      <c r="E25" s="166"/>
      <c r="F25" s="219"/>
      <c r="G25" s="28"/>
      <c r="H25" s="28"/>
      <c r="I25" s="28"/>
      <c r="J25" s="28"/>
      <c r="K25" s="41"/>
      <c r="L25" s="500"/>
      <c r="M25" s="500"/>
      <c r="N25" s="500"/>
      <c r="O25" s="27"/>
      <c r="P25" s="1835"/>
    </row>
  </sheetData>
  <phoneticPr fontId="36" type="noConversion"/>
  <pageMargins left="0.25" right="0.25" top="0.75" bottom="0.75" header="0.3" footer="0.3"/>
  <pageSetup paperSize="9" scale="89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DB0C-83A3-4135-A4CD-6E528F5EF3B3}">
  <sheetPr codeName="工作表11">
    <pageSetUpPr fitToPage="1"/>
  </sheetPr>
  <dimension ref="A1:P17"/>
  <sheetViews>
    <sheetView workbookViewId="0">
      <selection sqref="A1:C1"/>
    </sheetView>
  </sheetViews>
  <sheetFormatPr defaultRowHeight="17"/>
  <cols>
    <col min="1" max="1" width="5.08984375" customWidth="1"/>
    <col min="2" max="2" width="3.90625" bestFit="1" customWidth="1"/>
    <col min="3" max="3" width="19.08984375" customWidth="1"/>
    <col min="4" max="4" width="9" style="1425" customWidth="1"/>
    <col min="5" max="5" width="11.36328125" customWidth="1"/>
    <col min="6" max="6" width="13.90625" customWidth="1"/>
    <col min="7" max="8" width="5.08984375" style="1404" customWidth="1"/>
    <col min="9" max="9" width="5.08984375" style="1929" customWidth="1"/>
    <col min="10" max="10" width="5.08984375" style="1404" customWidth="1"/>
    <col min="11" max="11" width="13.08984375" style="1428" customWidth="1"/>
    <col min="12" max="12" width="13" style="1428" customWidth="1"/>
    <col min="13" max="13" width="59.08984375" style="1572" bestFit="1" customWidth="1"/>
  </cols>
  <sheetData>
    <row r="1" spans="1:16" s="24" customFormat="1" ht="26.25" customHeight="1">
      <c r="A1" s="2539" t="s">
        <v>24746</v>
      </c>
      <c r="B1" s="2539"/>
      <c r="C1" s="2539"/>
      <c r="D1" s="68"/>
      <c r="E1" s="125"/>
      <c r="F1" s="68"/>
      <c r="G1" s="140"/>
      <c r="H1" s="140"/>
      <c r="I1" s="140"/>
      <c r="J1" s="140"/>
      <c r="K1" s="140"/>
      <c r="L1" s="140"/>
      <c r="M1" s="140"/>
      <c r="N1" s="140"/>
      <c r="O1" s="140"/>
      <c r="P1" s="587"/>
    </row>
    <row r="2" spans="1:16" s="24" customFormat="1" ht="17.25" customHeight="1">
      <c r="D2" s="68"/>
      <c r="E2" s="125"/>
      <c r="F2" s="68"/>
      <c r="G2" s="140"/>
      <c r="H2" s="1800"/>
      <c r="I2" s="1800"/>
      <c r="J2" s="1800"/>
      <c r="K2" s="140"/>
      <c r="L2" s="140"/>
    </row>
    <row r="3" spans="1:16" ht="17.5" thickBot="1">
      <c r="A3" s="1930" t="s">
        <v>22032</v>
      </c>
      <c r="B3" s="1930" t="s">
        <v>18344</v>
      </c>
      <c r="C3" s="1931" t="s">
        <v>24613</v>
      </c>
      <c r="D3" s="1931" t="s">
        <v>24612</v>
      </c>
      <c r="E3" s="1931" t="s">
        <v>101</v>
      </c>
      <c r="F3" s="1931" t="s">
        <v>102</v>
      </c>
      <c r="G3" s="1931" t="s">
        <v>19268</v>
      </c>
      <c r="H3" s="1931" t="s">
        <v>18353</v>
      </c>
      <c r="I3" s="1931" t="s">
        <v>24610</v>
      </c>
      <c r="J3" s="1931" t="s">
        <v>18354</v>
      </c>
      <c r="K3" s="1932" t="s">
        <v>104</v>
      </c>
      <c r="L3" s="1932" t="s">
        <v>24611</v>
      </c>
      <c r="M3" s="1931" t="s">
        <v>24614</v>
      </c>
    </row>
    <row r="4" spans="1:16">
      <c r="A4" s="1939">
        <v>1</v>
      </c>
      <c r="B4" s="965"/>
      <c r="C4" s="965" t="s">
        <v>18420</v>
      </c>
      <c r="D4" s="1938" t="s">
        <v>24734</v>
      </c>
      <c r="E4" s="965" t="s">
        <v>24737</v>
      </c>
      <c r="F4" s="965" t="s">
        <v>19919</v>
      </c>
      <c r="G4" s="965"/>
      <c r="H4" s="965"/>
      <c r="I4" s="965"/>
      <c r="J4" s="965"/>
      <c r="K4" s="966">
        <v>45672</v>
      </c>
      <c r="L4" s="966">
        <v>45751</v>
      </c>
      <c r="M4" s="1967" t="s">
        <v>24743</v>
      </c>
    </row>
    <row r="5" spans="1:16">
      <c r="A5" s="1940">
        <v>2</v>
      </c>
      <c r="B5" s="29"/>
      <c r="C5" s="29" t="s">
        <v>22991</v>
      </c>
      <c r="D5" s="1426" t="s">
        <v>21424</v>
      </c>
      <c r="E5" s="29" t="s">
        <v>24619</v>
      </c>
      <c r="F5" s="29" t="s">
        <v>23081</v>
      </c>
      <c r="G5" s="29"/>
      <c r="H5" s="29"/>
      <c r="I5" s="29"/>
      <c r="J5" s="29"/>
      <c r="K5" s="42">
        <v>44667</v>
      </c>
      <c r="L5" s="42">
        <v>45755</v>
      </c>
      <c r="M5" s="1965" t="s">
        <v>24745</v>
      </c>
    </row>
    <row r="6" spans="1:16">
      <c r="A6" s="1940">
        <v>3</v>
      </c>
      <c r="B6" s="29"/>
      <c r="C6" s="29" t="s">
        <v>75</v>
      </c>
      <c r="D6" s="29" t="s">
        <v>24736</v>
      </c>
      <c r="E6" s="1426" t="s">
        <v>24621</v>
      </c>
      <c r="F6" s="29" t="s">
        <v>19919</v>
      </c>
      <c r="G6" s="29"/>
      <c r="H6" s="29"/>
      <c r="I6" s="29"/>
      <c r="J6" s="29"/>
      <c r="K6" s="42">
        <v>45740</v>
      </c>
      <c r="L6" s="42">
        <v>45760</v>
      </c>
      <c r="M6" s="1965" t="s">
        <v>24744</v>
      </c>
    </row>
    <row r="7" spans="1:16">
      <c r="A7" s="1940">
        <v>4</v>
      </c>
      <c r="B7" s="29"/>
      <c r="C7" s="29" t="s">
        <v>23099</v>
      </c>
      <c r="D7" s="29" t="s">
        <v>24674</v>
      </c>
      <c r="E7" s="1426" t="s">
        <v>24690</v>
      </c>
      <c r="F7" s="29" t="s">
        <v>15450</v>
      </c>
      <c r="G7" s="29"/>
      <c r="H7" s="29"/>
      <c r="I7" s="29"/>
      <c r="J7" s="29"/>
      <c r="K7" s="42">
        <v>45755</v>
      </c>
      <c r="L7" s="586">
        <v>45761</v>
      </c>
      <c r="M7" s="1965"/>
    </row>
    <row r="8" spans="1:16">
      <c r="A8" s="1940">
        <v>5</v>
      </c>
      <c r="B8" s="1928"/>
      <c r="C8" s="29" t="s">
        <v>23593</v>
      </c>
      <c r="D8" s="29" t="s">
        <v>22376</v>
      </c>
      <c r="E8" s="1485" t="s">
        <v>24740</v>
      </c>
      <c r="F8" s="29" t="s">
        <v>15454</v>
      </c>
      <c r="G8" s="29"/>
      <c r="H8" s="29"/>
      <c r="I8" s="29"/>
      <c r="J8" s="29"/>
      <c r="K8" s="42">
        <v>44991</v>
      </c>
      <c r="L8" s="42">
        <v>45765</v>
      </c>
      <c r="M8" s="1965"/>
    </row>
    <row r="9" spans="1:16">
      <c r="A9" s="1940">
        <v>6</v>
      </c>
      <c r="B9" s="29"/>
      <c r="C9" s="29" t="s">
        <v>23099</v>
      </c>
      <c r="D9" s="29" t="s">
        <v>21345</v>
      </c>
      <c r="E9" s="1485" t="s">
        <v>24739</v>
      </c>
      <c r="F9" s="29" t="s">
        <v>15450</v>
      </c>
      <c r="G9" s="29"/>
      <c r="H9" s="29"/>
      <c r="I9" s="29"/>
      <c r="J9" s="29"/>
      <c r="K9" s="42">
        <v>44634</v>
      </c>
      <c r="L9" s="42">
        <v>45765</v>
      </c>
      <c r="M9" s="1965" t="s">
        <v>24750</v>
      </c>
    </row>
    <row r="10" spans="1:16">
      <c r="A10" s="1940">
        <v>7</v>
      </c>
      <c r="B10" s="1928"/>
      <c r="C10" s="29" t="s">
        <v>24747</v>
      </c>
      <c r="D10" s="1426" t="s">
        <v>24748</v>
      </c>
      <c r="E10" s="1485" t="s">
        <v>24378</v>
      </c>
      <c r="F10" s="29" t="s">
        <v>24749</v>
      </c>
      <c r="G10" s="29"/>
      <c r="H10" s="29"/>
      <c r="I10" s="29"/>
      <c r="J10" s="29"/>
      <c r="K10" s="42">
        <v>45691</v>
      </c>
      <c r="L10" s="42">
        <v>45769</v>
      </c>
      <c r="M10" s="1965" t="s">
        <v>24751</v>
      </c>
    </row>
    <row r="11" spans="1:16">
      <c r="A11" s="1940">
        <v>8</v>
      </c>
      <c r="B11" s="29"/>
      <c r="C11" s="38" t="s">
        <v>71</v>
      </c>
      <c r="D11" s="1426" t="s">
        <v>24673</v>
      </c>
      <c r="E11" s="29" t="s">
        <v>24688</v>
      </c>
      <c r="F11" s="29" t="s">
        <v>24689</v>
      </c>
      <c r="G11" s="29"/>
      <c r="H11" s="29"/>
      <c r="I11" s="29"/>
      <c r="J11" s="29"/>
      <c r="K11" s="42">
        <v>45754</v>
      </c>
      <c r="L11" s="42">
        <v>45772</v>
      </c>
      <c r="M11" s="1965"/>
    </row>
    <row r="12" spans="1:16">
      <c r="A12" s="1940">
        <v>9</v>
      </c>
      <c r="B12" s="29"/>
      <c r="C12" s="29" t="s">
        <v>76</v>
      </c>
      <c r="D12" s="1426" t="s">
        <v>24735</v>
      </c>
      <c r="E12" s="29" t="s">
        <v>24738</v>
      </c>
      <c r="F12" s="29" t="s">
        <v>56</v>
      </c>
      <c r="G12" s="29"/>
      <c r="H12" s="29"/>
      <c r="I12" s="29"/>
      <c r="J12" s="29"/>
      <c r="K12" s="42">
        <v>42177</v>
      </c>
      <c r="L12" s="42">
        <v>45777</v>
      </c>
      <c r="M12" s="1965"/>
    </row>
    <row r="13" spans="1:16">
      <c r="A13" s="1940">
        <v>10</v>
      </c>
      <c r="B13" s="29"/>
      <c r="C13" s="38" t="s">
        <v>15497</v>
      </c>
      <c r="D13" s="1426" t="s">
        <v>24711</v>
      </c>
      <c r="E13" s="29" t="s">
        <v>24741</v>
      </c>
      <c r="F13" s="29" t="s">
        <v>23081</v>
      </c>
      <c r="G13" s="29"/>
      <c r="H13" s="29"/>
      <c r="I13" s="29"/>
      <c r="J13" s="29"/>
      <c r="K13" s="42">
        <v>41834</v>
      </c>
      <c r="L13" s="42">
        <v>45777</v>
      </c>
      <c r="M13" s="1965" t="s">
        <v>24730</v>
      </c>
    </row>
    <row r="14" spans="1:16">
      <c r="A14" s="1940">
        <v>11</v>
      </c>
      <c r="B14" s="29"/>
      <c r="C14" s="38" t="s">
        <v>21769</v>
      </c>
      <c r="D14" s="1426" t="s">
        <v>24726</v>
      </c>
      <c r="E14" s="29" t="s">
        <v>24742</v>
      </c>
      <c r="F14" s="29" t="s">
        <v>341</v>
      </c>
      <c r="G14" s="29"/>
      <c r="H14" s="29"/>
      <c r="I14" s="29"/>
      <c r="J14" s="29"/>
      <c r="K14" s="42">
        <v>45516</v>
      </c>
      <c r="L14" s="42">
        <v>45777</v>
      </c>
      <c r="M14" s="1965"/>
    </row>
    <row r="15" spans="1:16">
      <c r="A15" s="1940">
        <v>12</v>
      </c>
      <c r="B15" s="29"/>
      <c r="C15" s="38" t="s">
        <v>18420</v>
      </c>
      <c r="D15" s="1426" t="s">
        <v>24713</v>
      </c>
      <c r="E15" s="29" t="s">
        <v>24712</v>
      </c>
      <c r="F15" s="29" t="s">
        <v>13382</v>
      </c>
      <c r="G15" s="29"/>
      <c r="H15" s="29"/>
      <c r="I15" s="29"/>
      <c r="J15" s="29"/>
      <c r="K15" s="42">
        <v>45530</v>
      </c>
      <c r="L15" s="42">
        <v>45777</v>
      </c>
      <c r="M15" s="1965"/>
    </row>
    <row r="16" spans="1:16">
      <c r="A16" s="1940">
        <v>13</v>
      </c>
      <c r="B16" s="29"/>
      <c r="C16" s="38" t="s">
        <v>22991</v>
      </c>
      <c r="D16" s="1426" t="s">
        <v>23156</v>
      </c>
      <c r="E16" s="29" t="s">
        <v>24716</v>
      </c>
      <c r="F16" s="29" t="s">
        <v>23081</v>
      </c>
      <c r="G16" s="29"/>
      <c r="H16" s="29"/>
      <c r="I16" s="29"/>
      <c r="J16" s="29"/>
      <c r="K16" s="42">
        <v>45187</v>
      </c>
      <c r="L16" s="42">
        <v>45777</v>
      </c>
      <c r="M16" s="1965" t="s">
        <v>24732</v>
      </c>
    </row>
    <row r="17" spans="1:13" ht="17.5" thickBot="1">
      <c r="A17" s="1946">
        <v>14</v>
      </c>
      <c r="B17" s="1693"/>
      <c r="C17" s="1890" t="s">
        <v>21769</v>
      </c>
      <c r="D17" s="1891" t="s">
        <v>22157</v>
      </c>
      <c r="E17" s="1693" t="s">
        <v>24719</v>
      </c>
      <c r="F17" s="1693" t="s">
        <v>15392</v>
      </c>
      <c r="G17" s="1693"/>
      <c r="H17" s="1693"/>
      <c r="I17" s="1693"/>
      <c r="J17" s="1693"/>
      <c r="K17" s="1949">
        <v>44917</v>
      </c>
      <c r="L17" s="1949">
        <v>45777</v>
      </c>
      <c r="M17" s="1966"/>
    </row>
  </sheetData>
  <sortState xmlns:xlrd2="http://schemas.microsoft.com/office/spreadsheetml/2017/richdata2" ref="A4:M17">
    <sortCondition ref="L4"/>
  </sortState>
  <mergeCells count="1">
    <mergeCell ref="A1:C1"/>
  </mergeCells>
  <phoneticPr fontId="36" type="noConversion"/>
  <pageMargins left="0.25" right="0.25" top="0.75" bottom="0.75" header="0.3" footer="0.3"/>
  <pageSetup paperSize="9" scale="84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C286-0121-4611-9F99-CC10A14F8C54}">
  <sheetPr>
    <pageSetUpPr fitToPage="1"/>
  </sheetPr>
  <dimension ref="A1:X147"/>
  <sheetViews>
    <sheetView tabSelected="1" zoomScale="85" zoomScaleNormal="85" workbookViewId="0">
      <pane ySplit="1" topLeftCell="A118" activePane="bottomLeft" state="frozen"/>
      <selection pane="bottomLeft" activeCell="I132" sqref="I132"/>
    </sheetView>
  </sheetViews>
  <sheetFormatPr defaultColWidth="8.90625" defaultRowHeight="15.5"/>
  <cols>
    <col min="1" max="1" width="19.90625" style="140" bestFit="1" customWidth="1"/>
    <col min="2" max="2" width="10.36328125" style="140" bestFit="1" customWidth="1"/>
    <col min="3" max="3" width="21" style="140" customWidth="1"/>
    <col min="4" max="4" width="10.36328125" style="179" bestFit="1" customWidth="1"/>
    <col min="5" max="5" width="11.90625" style="140" bestFit="1" customWidth="1"/>
    <col min="6" max="6" width="18.36328125" style="140" customWidth="1"/>
    <col min="7" max="7" width="14.90625" style="140" customWidth="1"/>
    <col min="8" max="8" width="18.36328125" style="140" customWidth="1"/>
    <col min="9" max="9" width="19.6328125" style="589" customWidth="1"/>
    <col min="10" max="10" width="13.90625" style="589" customWidth="1"/>
    <col min="11" max="11" width="9.36328125" style="140" hidden="1" customWidth="1"/>
    <col min="12" max="12" width="9.36328125" style="589" hidden="1" customWidth="1"/>
    <col min="13" max="13" width="9.36328125" style="140" hidden="1" customWidth="1"/>
    <col min="14" max="14" width="11.90625" style="140" hidden="1" customWidth="1"/>
    <col min="15" max="15" width="16.08984375" style="140" customWidth="1"/>
    <col min="16" max="16" width="13.90625" style="140" customWidth="1"/>
    <col min="17" max="17" width="38.453125" style="140" customWidth="1"/>
    <col min="18" max="18" width="41.08984375" style="140" customWidth="1"/>
    <col min="19" max="19" width="13.90625" style="997" bestFit="1" customWidth="1"/>
    <col min="20" max="20" width="16.08984375" style="140" bestFit="1" customWidth="1"/>
    <col min="21" max="21" width="25.90625" style="2050" bestFit="1" customWidth="1"/>
    <col min="22" max="22" width="16.08984375" style="2050" bestFit="1" customWidth="1"/>
    <col min="23" max="23" width="24.36328125" style="2050" bestFit="1" customWidth="1"/>
    <col min="24" max="24" width="53.90625" style="2050" bestFit="1" customWidth="1"/>
    <col min="25" max="16384" width="8.90625" style="140"/>
  </cols>
  <sheetData>
    <row r="1" spans="1:24">
      <c r="A1" s="407" t="s">
        <v>25164</v>
      </c>
      <c r="B1" s="407" t="s">
        <v>25105</v>
      </c>
      <c r="C1" s="407" t="s">
        <v>25109</v>
      </c>
      <c r="D1" s="406" t="s">
        <v>25106</v>
      </c>
      <c r="E1" s="407" t="s">
        <v>25107</v>
      </c>
      <c r="F1" s="407" t="s">
        <v>25110</v>
      </c>
      <c r="G1" s="2034" t="s">
        <v>25111</v>
      </c>
      <c r="H1" s="2034" t="s">
        <v>25112</v>
      </c>
      <c r="I1" s="2037" t="s">
        <v>25299</v>
      </c>
      <c r="J1" s="2034" t="s">
        <v>25113</v>
      </c>
      <c r="K1" s="407" t="s">
        <v>25160</v>
      </c>
      <c r="L1" s="407" t="s">
        <v>25161</v>
      </c>
      <c r="M1" s="407" t="s">
        <v>25162</v>
      </c>
      <c r="N1" s="407" t="s">
        <v>25163</v>
      </c>
      <c r="O1" s="407" t="s">
        <v>25114</v>
      </c>
      <c r="P1" s="407" t="s">
        <v>25115</v>
      </c>
      <c r="Q1" s="2051" t="s">
        <v>25116</v>
      </c>
      <c r="R1" s="407" t="s">
        <v>25117</v>
      </c>
      <c r="S1" s="2037" t="s">
        <v>25118</v>
      </c>
      <c r="T1" s="2037" t="s">
        <v>25119</v>
      </c>
      <c r="U1" s="2037" t="s">
        <v>25120</v>
      </c>
      <c r="V1" s="2037" t="s">
        <v>25121</v>
      </c>
      <c r="W1" s="140"/>
      <c r="X1" s="140"/>
    </row>
    <row r="2" spans="1:24" ht="17">
      <c r="A2" s="29">
        <v>114080001</v>
      </c>
      <c r="B2" s="281" t="s">
        <v>25122</v>
      </c>
      <c r="C2" s="29" t="s">
        <v>25123</v>
      </c>
      <c r="D2" s="30" t="s">
        <v>25124</v>
      </c>
      <c r="E2" s="29" t="s">
        <v>25125</v>
      </c>
      <c r="F2" s="42" t="s">
        <v>25151</v>
      </c>
      <c r="G2" s="42">
        <v>43376</v>
      </c>
      <c r="H2" s="42">
        <v>45879</v>
      </c>
      <c r="I2" s="830" t="s">
        <v>25092</v>
      </c>
      <c r="J2" s="42">
        <v>45821</v>
      </c>
      <c r="K2" s="29">
        <f t="shared" ref="K2:K24" si="0">DATEDIF(G2,H2,"y")</f>
        <v>6</v>
      </c>
      <c r="L2" s="29">
        <f t="shared" ref="L2:L24" si="1">DATEDIF(G2,H2,"ym")</f>
        <v>10</v>
      </c>
      <c r="M2" s="29">
        <f t="shared" ref="M2:M24" si="2">DATEDIF(G2,H2,"MD")</f>
        <v>7</v>
      </c>
      <c r="N2" s="29">
        <f t="shared" ref="N2:N24" si="3">DATEDIF(G2,H2,"d")</f>
        <v>2503</v>
      </c>
      <c r="O2" s="29" t="str">
        <f t="shared" ref="O2:O24" si="4">IF(N2&lt;=92,"3個月以下",IF(N2&lt;=365,"3個月至1年",IF(N2&lt;=1095,"1年至3年",IF(N2&gt;1096,"3年以上"))))</f>
        <v>3年以上</v>
      </c>
      <c r="P2" s="29" t="s">
        <v>21679</v>
      </c>
      <c r="Q2" s="2052"/>
      <c r="R2" s="2055" t="s">
        <v>25415</v>
      </c>
      <c r="S2" s="829" t="s">
        <v>25029</v>
      </c>
      <c r="T2" s="829" t="s">
        <v>25099</v>
      </c>
      <c r="U2" s="829" t="s">
        <v>25099</v>
      </c>
      <c r="V2" s="829" t="s">
        <v>25100</v>
      </c>
      <c r="W2" s="140"/>
      <c r="X2" s="140"/>
    </row>
    <row r="3" spans="1:24" ht="17">
      <c r="A3" s="29" t="s">
        <v>25505</v>
      </c>
      <c r="B3" s="29" t="s">
        <v>25122</v>
      </c>
      <c r="C3" s="29" t="s">
        <v>25129</v>
      </c>
      <c r="D3" s="30" t="s">
        <v>25127</v>
      </c>
      <c r="E3" s="29" t="s">
        <v>25128</v>
      </c>
      <c r="F3" s="42" t="s">
        <v>25152</v>
      </c>
      <c r="G3" s="42">
        <v>45705</v>
      </c>
      <c r="H3" s="42">
        <v>45877</v>
      </c>
      <c r="I3" s="830" t="s">
        <v>25263</v>
      </c>
      <c r="J3" s="42">
        <v>45846</v>
      </c>
      <c r="K3" s="29">
        <f t="shared" si="0"/>
        <v>0</v>
      </c>
      <c r="L3" s="29">
        <f t="shared" si="1"/>
        <v>5</v>
      </c>
      <c r="M3" s="29">
        <f t="shared" si="2"/>
        <v>22</v>
      </c>
      <c r="N3" s="29">
        <f t="shared" si="3"/>
        <v>172</v>
      </c>
      <c r="O3" s="29" t="str">
        <f t="shared" si="4"/>
        <v>3個月至1年</v>
      </c>
      <c r="P3" s="29" t="s">
        <v>21679</v>
      </c>
      <c r="Q3" s="2052"/>
      <c r="R3" s="2055" t="s">
        <v>25415</v>
      </c>
      <c r="S3" s="829" t="s">
        <v>25029</v>
      </c>
      <c r="T3" s="829" t="s">
        <v>25275</v>
      </c>
      <c r="U3" s="829" t="s">
        <v>25097</v>
      </c>
      <c r="V3" s="2044" t="s">
        <v>25078</v>
      </c>
      <c r="W3" s="140"/>
      <c r="X3" s="140"/>
    </row>
    <row r="4" spans="1:24" ht="17">
      <c r="A4" s="29">
        <v>114080003</v>
      </c>
      <c r="B4" s="29" t="s">
        <v>25122</v>
      </c>
      <c r="C4" s="29" t="s">
        <v>3070</v>
      </c>
      <c r="D4" s="30" t="s">
        <v>25131</v>
      </c>
      <c r="E4" s="29" t="s">
        <v>25132</v>
      </c>
      <c r="F4" s="42" t="s">
        <v>25153</v>
      </c>
      <c r="G4" s="42">
        <v>37712</v>
      </c>
      <c r="H4" s="42">
        <v>45900</v>
      </c>
      <c r="I4" s="29" t="s">
        <v>25395</v>
      </c>
      <c r="J4" s="42">
        <v>45870</v>
      </c>
      <c r="K4" s="29">
        <f t="shared" si="0"/>
        <v>22</v>
      </c>
      <c r="L4" s="29">
        <f t="shared" si="1"/>
        <v>4</v>
      </c>
      <c r="M4" s="29">
        <f t="shared" si="2"/>
        <v>30</v>
      </c>
      <c r="N4" s="29">
        <f t="shared" si="3"/>
        <v>8188</v>
      </c>
      <c r="O4" s="29" t="str">
        <f t="shared" si="4"/>
        <v>3年以上</v>
      </c>
      <c r="P4" s="29" t="s">
        <v>24743</v>
      </c>
      <c r="Q4" s="2052"/>
      <c r="R4" s="2055" t="s">
        <v>25415</v>
      </c>
      <c r="S4" s="829" t="s">
        <v>25315</v>
      </c>
      <c r="T4" s="829" t="s">
        <v>25098</v>
      </c>
      <c r="U4" s="829"/>
      <c r="V4" s="829"/>
      <c r="W4" s="140"/>
      <c r="X4" s="140"/>
    </row>
    <row r="5" spans="1:24" ht="17">
      <c r="A5" s="29">
        <v>114080004</v>
      </c>
      <c r="B5" s="29" t="s">
        <v>25122</v>
      </c>
      <c r="C5" s="29" t="s">
        <v>25136</v>
      </c>
      <c r="D5" s="30" t="s">
        <v>25134</v>
      </c>
      <c r="E5" s="29" t="s">
        <v>25135</v>
      </c>
      <c r="F5" s="42" t="s">
        <v>25154</v>
      </c>
      <c r="G5" s="42">
        <v>43864</v>
      </c>
      <c r="H5" s="42">
        <v>45900</v>
      </c>
      <c r="I5" s="29" t="s">
        <v>25395</v>
      </c>
      <c r="J5" s="42">
        <v>45874</v>
      </c>
      <c r="K5" s="29">
        <f t="shared" si="0"/>
        <v>5</v>
      </c>
      <c r="L5" s="29">
        <f t="shared" si="1"/>
        <v>6</v>
      </c>
      <c r="M5" s="29">
        <f t="shared" si="2"/>
        <v>28</v>
      </c>
      <c r="N5" s="29">
        <f t="shared" si="3"/>
        <v>2036</v>
      </c>
      <c r="O5" s="29" t="str">
        <f t="shared" si="4"/>
        <v>3年以上</v>
      </c>
      <c r="P5" s="29" t="s">
        <v>21679</v>
      </c>
      <c r="Q5" s="2052"/>
      <c r="R5" s="2055" t="s">
        <v>25415</v>
      </c>
      <c r="S5" s="829" t="s">
        <v>25029</v>
      </c>
      <c r="T5" s="829" t="s">
        <v>25099</v>
      </c>
      <c r="U5" s="829" t="s">
        <v>25099</v>
      </c>
      <c r="V5" s="829" t="s">
        <v>25158</v>
      </c>
      <c r="W5" s="140"/>
      <c r="X5" s="140"/>
    </row>
    <row r="6" spans="1:24" ht="17">
      <c r="A6" s="29">
        <v>114080005</v>
      </c>
      <c r="B6" s="29" t="s">
        <v>25122</v>
      </c>
      <c r="C6" s="29" t="s">
        <v>25140</v>
      </c>
      <c r="D6" s="30" t="s">
        <v>25138</v>
      </c>
      <c r="E6" s="29" t="s">
        <v>25139</v>
      </c>
      <c r="F6" s="42" t="s">
        <v>25155</v>
      </c>
      <c r="G6" s="42">
        <v>45873</v>
      </c>
      <c r="H6" s="42">
        <v>45874</v>
      </c>
      <c r="I6" s="830" t="s">
        <v>25414</v>
      </c>
      <c r="J6" s="42">
        <v>45875</v>
      </c>
      <c r="K6" s="29">
        <f t="shared" si="0"/>
        <v>0</v>
      </c>
      <c r="L6" s="29">
        <f t="shared" si="1"/>
        <v>0</v>
      </c>
      <c r="M6" s="29">
        <f t="shared" si="2"/>
        <v>1</v>
      </c>
      <c r="N6" s="29">
        <f t="shared" si="3"/>
        <v>1</v>
      </c>
      <c r="O6" s="29" t="str">
        <f t="shared" si="4"/>
        <v>3個月以下</v>
      </c>
      <c r="P6" s="29" t="s">
        <v>21679</v>
      </c>
      <c r="Q6" s="2053"/>
      <c r="R6" s="2055" t="s">
        <v>25415</v>
      </c>
      <c r="S6" s="829" t="s">
        <v>25029</v>
      </c>
      <c r="T6" s="829" t="s">
        <v>25097</v>
      </c>
      <c r="U6" s="829" t="s">
        <v>25097</v>
      </c>
      <c r="V6" s="829"/>
      <c r="W6" s="140"/>
      <c r="X6" s="140"/>
    </row>
    <row r="7" spans="1:24" ht="17">
      <c r="A7" s="29">
        <v>114080006</v>
      </c>
      <c r="B7" s="29" t="s">
        <v>25122</v>
      </c>
      <c r="C7" s="29" t="s">
        <v>25140</v>
      </c>
      <c r="D7" s="30" t="s">
        <v>25141</v>
      </c>
      <c r="E7" s="29" t="s">
        <v>25142</v>
      </c>
      <c r="F7" s="42" t="s">
        <v>25156</v>
      </c>
      <c r="G7" s="42">
        <v>45854</v>
      </c>
      <c r="H7" s="42">
        <v>45877</v>
      </c>
      <c r="I7" s="2038" t="s">
        <v>25263</v>
      </c>
      <c r="J7" s="42">
        <v>45877</v>
      </c>
      <c r="K7" s="29">
        <f t="shared" si="0"/>
        <v>0</v>
      </c>
      <c r="L7" s="29">
        <f t="shared" si="1"/>
        <v>0</v>
      </c>
      <c r="M7" s="29">
        <f t="shared" si="2"/>
        <v>23</v>
      </c>
      <c r="N7" s="29">
        <f t="shared" si="3"/>
        <v>23</v>
      </c>
      <c r="O7" s="29" t="str">
        <f t="shared" si="4"/>
        <v>3個月以下</v>
      </c>
      <c r="P7" s="29" t="s">
        <v>21679</v>
      </c>
      <c r="Q7" s="2052" t="s">
        <v>25159</v>
      </c>
      <c r="R7" s="2055" t="s">
        <v>25415</v>
      </c>
      <c r="S7" s="829" t="s">
        <v>25029</v>
      </c>
      <c r="T7" s="829" t="s">
        <v>25099</v>
      </c>
      <c r="U7" s="829" t="s">
        <v>25099</v>
      </c>
      <c r="V7" s="829" t="s">
        <v>25083</v>
      </c>
      <c r="W7" s="140"/>
      <c r="X7" s="140"/>
    </row>
    <row r="8" spans="1:24" ht="17">
      <c r="A8" s="29">
        <v>114080007</v>
      </c>
      <c r="B8" s="29" t="s">
        <v>25122</v>
      </c>
      <c r="C8" s="29" t="s">
        <v>25145</v>
      </c>
      <c r="D8" s="30" t="s">
        <v>25143</v>
      </c>
      <c r="E8" s="29" t="s">
        <v>25144</v>
      </c>
      <c r="F8" s="42" t="s">
        <v>25157</v>
      </c>
      <c r="G8" s="42">
        <v>45586</v>
      </c>
      <c r="H8" s="42">
        <v>45879</v>
      </c>
      <c r="I8" s="830" t="s">
        <v>25092</v>
      </c>
      <c r="J8" s="42">
        <v>45880</v>
      </c>
      <c r="K8" s="29">
        <f t="shared" si="0"/>
        <v>0</v>
      </c>
      <c r="L8" s="29">
        <f t="shared" si="1"/>
        <v>9</v>
      </c>
      <c r="M8" s="29">
        <f t="shared" si="2"/>
        <v>20</v>
      </c>
      <c r="N8" s="29">
        <f t="shared" si="3"/>
        <v>293</v>
      </c>
      <c r="O8" s="29" t="str">
        <f t="shared" si="4"/>
        <v>3個月至1年</v>
      </c>
      <c r="P8" s="29" t="s">
        <v>24743</v>
      </c>
      <c r="Q8" s="2052"/>
      <c r="R8" s="2055" t="s">
        <v>25415</v>
      </c>
      <c r="S8" s="829" t="s">
        <v>25029</v>
      </c>
      <c r="T8" s="829" t="s">
        <v>25098</v>
      </c>
      <c r="U8" s="829"/>
      <c r="V8" s="829"/>
      <c r="W8" s="140"/>
      <c r="X8" s="140"/>
    </row>
    <row r="9" spans="1:24" ht="17">
      <c r="A9" s="29">
        <v>114080008</v>
      </c>
      <c r="B9" s="29" t="s">
        <v>25122</v>
      </c>
      <c r="C9" s="29" t="s">
        <v>25148</v>
      </c>
      <c r="D9" s="30" t="s">
        <v>25146</v>
      </c>
      <c r="E9" s="29" t="s">
        <v>25147</v>
      </c>
      <c r="F9" s="42" t="s">
        <v>25157</v>
      </c>
      <c r="G9" s="42">
        <v>43724</v>
      </c>
      <c r="H9" s="42">
        <v>45878</v>
      </c>
      <c r="I9" s="829" t="s">
        <v>25264</v>
      </c>
      <c r="J9" s="42">
        <v>45880</v>
      </c>
      <c r="K9" s="29">
        <f t="shared" si="0"/>
        <v>5</v>
      </c>
      <c r="L9" s="29">
        <f t="shared" si="1"/>
        <v>10</v>
      </c>
      <c r="M9" s="29">
        <f t="shared" si="2"/>
        <v>24</v>
      </c>
      <c r="N9" s="29">
        <f t="shared" si="3"/>
        <v>2154</v>
      </c>
      <c r="O9" s="29" t="str">
        <f t="shared" si="4"/>
        <v>3年以上</v>
      </c>
      <c r="P9" s="29" t="s">
        <v>24743</v>
      </c>
      <c r="Q9" s="2052"/>
      <c r="R9" s="2055" t="s">
        <v>25415</v>
      </c>
      <c r="S9" s="829" t="s">
        <v>25029</v>
      </c>
      <c r="T9" s="829" t="s">
        <v>25098</v>
      </c>
      <c r="U9" s="829"/>
      <c r="V9" s="829"/>
      <c r="W9" s="140"/>
      <c r="X9" s="140"/>
    </row>
    <row r="10" spans="1:24" ht="17">
      <c r="A10" s="29">
        <v>114080009</v>
      </c>
      <c r="B10" s="29" t="s">
        <v>25122</v>
      </c>
      <c r="C10" s="29" t="s">
        <v>25136</v>
      </c>
      <c r="D10" s="30" t="s">
        <v>25149</v>
      </c>
      <c r="E10" s="29" t="s">
        <v>25150</v>
      </c>
      <c r="F10" s="29" t="s">
        <v>25155</v>
      </c>
      <c r="G10" s="42">
        <v>45880</v>
      </c>
      <c r="H10" s="42">
        <v>45880</v>
      </c>
      <c r="I10" s="829" t="s">
        <v>25102</v>
      </c>
      <c r="J10" s="42">
        <v>45880</v>
      </c>
      <c r="K10" s="29">
        <f t="shared" si="0"/>
        <v>0</v>
      </c>
      <c r="L10" s="29">
        <f t="shared" si="1"/>
        <v>0</v>
      </c>
      <c r="M10" s="29">
        <f t="shared" si="2"/>
        <v>0</v>
      </c>
      <c r="N10" s="29">
        <f t="shared" si="3"/>
        <v>0</v>
      </c>
      <c r="O10" s="29" t="str">
        <f t="shared" si="4"/>
        <v>3個月以下</v>
      </c>
      <c r="P10" s="29" t="s">
        <v>21679</v>
      </c>
      <c r="Q10" s="2052"/>
      <c r="R10" s="2055" t="s">
        <v>25415</v>
      </c>
      <c r="S10" s="829" t="s">
        <v>25029</v>
      </c>
      <c r="T10" s="829" t="s">
        <v>25097</v>
      </c>
      <c r="U10" s="829" t="s">
        <v>25097</v>
      </c>
      <c r="V10" s="829"/>
      <c r="W10" s="140"/>
      <c r="X10" s="140"/>
    </row>
    <row r="11" spans="1:24" ht="17">
      <c r="A11" s="29">
        <v>114080010</v>
      </c>
      <c r="B11" s="29" t="s">
        <v>25122</v>
      </c>
      <c r="C11" s="29" t="s">
        <v>25140</v>
      </c>
      <c r="D11" s="30" t="s">
        <v>25261</v>
      </c>
      <c r="E11" s="29" t="s">
        <v>25262</v>
      </c>
      <c r="F11" s="29" t="s">
        <v>25155</v>
      </c>
      <c r="G11" s="42">
        <v>45873</v>
      </c>
      <c r="H11" s="42">
        <v>45884</v>
      </c>
      <c r="I11" s="29" t="s">
        <v>25290</v>
      </c>
      <c r="J11" s="42">
        <v>45881</v>
      </c>
      <c r="K11" s="29">
        <f t="shared" si="0"/>
        <v>0</v>
      </c>
      <c r="L11" s="29">
        <f t="shared" si="1"/>
        <v>0</v>
      </c>
      <c r="M11" s="29">
        <f t="shared" si="2"/>
        <v>11</v>
      </c>
      <c r="N11" s="29">
        <f t="shared" si="3"/>
        <v>11</v>
      </c>
      <c r="O11" s="29" t="str">
        <f t="shared" si="4"/>
        <v>3個月以下</v>
      </c>
      <c r="P11" s="29" t="s">
        <v>21679</v>
      </c>
      <c r="Q11" s="2052"/>
      <c r="R11" s="2055" t="s">
        <v>25415</v>
      </c>
      <c r="S11" s="829" t="s">
        <v>25291</v>
      </c>
      <c r="T11" s="829" t="s">
        <v>25097</v>
      </c>
      <c r="U11" s="829" t="s">
        <v>25097</v>
      </c>
      <c r="V11" s="829"/>
      <c r="W11" s="140"/>
      <c r="X11" s="140"/>
    </row>
    <row r="12" spans="1:24" ht="17">
      <c r="A12" s="29">
        <v>114080011</v>
      </c>
      <c r="B12" s="29" t="s">
        <v>25122</v>
      </c>
      <c r="C12" s="29" t="s">
        <v>25278</v>
      </c>
      <c r="D12" s="30" t="s">
        <v>25276</v>
      </c>
      <c r="E12" s="29" t="s">
        <v>25277</v>
      </c>
      <c r="F12" s="29" t="s">
        <v>25279</v>
      </c>
      <c r="G12" s="42">
        <v>43405</v>
      </c>
      <c r="H12" s="42">
        <v>45892</v>
      </c>
      <c r="I12" s="29" t="s">
        <v>25345</v>
      </c>
      <c r="J12" s="42">
        <v>45882</v>
      </c>
      <c r="K12" s="29">
        <f t="shared" si="0"/>
        <v>6</v>
      </c>
      <c r="L12" s="29">
        <f t="shared" si="1"/>
        <v>9</v>
      </c>
      <c r="M12" s="29">
        <f t="shared" si="2"/>
        <v>22</v>
      </c>
      <c r="N12" s="29">
        <f t="shared" si="3"/>
        <v>2487</v>
      </c>
      <c r="O12" s="29" t="str">
        <f t="shared" si="4"/>
        <v>3年以上</v>
      </c>
      <c r="P12" s="29" t="s">
        <v>24743</v>
      </c>
      <c r="Q12" s="2052"/>
      <c r="R12" s="2055" t="s">
        <v>25415</v>
      </c>
      <c r="S12" s="829" t="s">
        <v>25315</v>
      </c>
      <c r="T12" s="829"/>
      <c r="U12" s="829"/>
      <c r="V12" s="829"/>
      <c r="W12" s="140"/>
      <c r="X12" s="140"/>
    </row>
    <row r="13" spans="1:24" ht="17">
      <c r="A13" s="29">
        <v>114080012</v>
      </c>
      <c r="B13" s="29" t="s">
        <v>25122</v>
      </c>
      <c r="C13" s="29" t="s">
        <v>25282</v>
      </c>
      <c r="D13" s="30" t="s">
        <v>25283</v>
      </c>
      <c r="E13" s="29" t="s">
        <v>25284</v>
      </c>
      <c r="F13" s="29" t="s">
        <v>25285</v>
      </c>
      <c r="G13" s="42">
        <v>45873</v>
      </c>
      <c r="H13" s="42">
        <v>45884</v>
      </c>
      <c r="I13" s="29" t="s">
        <v>25290</v>
      </c>
      <c r="J13" s="42">
        <v>45884</v>
      </c>
      <c r="K13" s="29">
        <f t="shared" si="0"/>
        <v>0</v>
      </c>
      <c r="L13" s="29">
        <f t="shared" si="1"/>
        <v>0</v>
      </c>
      <c r="M13" s="29">
        <f t="shared" si="2"/>
        <v>11</v>
      </c>
      <c r="N13" s="29">
        <f t="shared" si="3"/>
        <v>11</v>
      </c>
      <c r="O13" s="29" t="str">
        <f t="shared" si="4"/>
        <v>3個月以下</v>
      </c>
      <c r="P13" s="29" t="s">
        <v>25289</v>
      </c>
      <c r="Q13" s="2053"/>
      <c r="R13" s="2055" t="s">
        <v>25415</v>
      </c>
      <c r="S13" s="829" t="s">
        <v>25291</v>
      </c>
      <c r="T13" s="829" t="s">
        <v>25099</v>
      </c>
      <c r="U13" s="829" t="s">
        <v>25099</v>
      </c>
      <c r="V13" s="829" t="s">
        <v>25317</v>
      </c>
      <c r="W13" s="140"/>
      <c r="X13" s="140"/>
    </row>
    <row r="14" spans="1:24" ht="31">
      <c r="A14" s="29">
        <v>114080013</v>
      </c>
      <c r="B14" s="29" t="s">
        <v>25122</v>
      </c>
      <c r="C14" s="29" t="s">
        <v>25140</v>
      </c>
      <c r="D14" s="29" t="s">
        <v>25313</v>
      </c>
      <c r="E14" s="29" t="s">
        <v>25314</v>
      </c>
      <c r="F14" s="29" t="s">
        <v>25155</v>
      </c>
      <c r="G14" s="42">
        <v>45873</v>
      </c>
      <c r="H14" s="42">
        <v>45884</v>
      </c>
      <c r="I14" s="29" t="s">
        <v>25290</v>
      </c>
      <c r="J14" s="42">
        <v>45884</v>
      </c>
      <c r="K14" s="29">
        <f t="shared" si="0"/>
        <v>0</v>
      </c>
      <c r="L14" s="29">
        <f t="shared" si="1"/>
        <v>0</v>
      </c>
      <c r="M14" s="29">
        <f t="shared" si="2"/>
        <v>11</v>
      </c>
      <c r="N14" s="29">
        <f t="shared" si="3"/>
        <v>11</v>
      </c>
      <c r="O14" s="29" t="str">
        <f t="shared" si="4"/>
        <v>3個月以下</v>
      </c>
      <c r="P14" s="29" t="s">
        <v>21679</v>
      </c>
      <c r="Q14" s="2052"/>
      <c r="R14" s="2055" t="s">
        <v>25415</v>
      </c>
      <c r="S14" s="829" t="s">
        <v>25291</v>
      </c>
      <c r="T14" s="829" t="s">
        <v>25296</v>
      </c>
      <c r="U14" s="2045" t="s">
        <v>25298</v>
      </c>
      <c r="V14" s="829" t="s">
        <v>25297</v>
      </c>
      <c r="W14" s="140"/>
      <c r="X14" s="140"/>
    </row>
    <row r="15" spans="1:24" ht="17">
      <c r="A15" s="29">
        <v>114080014</v>
      </c>
      <c r="B15" s="29" t="s">
        <v>25122</v>
      </c>
      <c r="C15" s="29" t="s">
        <v>25140</v>
      </c>
      <c r="D15" s="30" t="s">
        <v>25288</v>
      </c>
      <c r="E15" s="29" t="s">
        <v>25280</v>
      </c>
      <c r="F15" s="29" t="s">
        <v>2367</v>
      </c>
      <c r="G15" s="42">
        <v>45803</v>
      </c>
      <c r="H15" s="1585">
        <v>45897</v>
      </c>
      <c r="I15" s="29" t="s">
        <v>25355</v>
      </c>
      <c r="J15" s="42">
        <v>45888</v>
      </c>
      <c r="K15" s="29">
        <f t="shared" si="0"/>
        <v>0</v>
      </c>
      <c r="L15" s="29">
        <f t="shared" si="1"/>
        <v>3</v>
      </c>
      <c r="M15" s="29">
        <f t="shared" si="2"/>
        <v>2</v>
      </c>
      <c r="N15" s="29">
        <f t="shared" si="3"/>
        <v>94</v>
      </c>
      <c r="O15" s="29" t="str">
        <f t="shared" si="4"/>
        <v>3個月至1年</v>
      </c>
      <c r="P15" s="29" t="s">
        <v>24743</v>
      </c>
      <c r="Q15" s="2052"/>
      <c r="R15" s="2055" t="s">
        <v>25415</v>
      </c>
      <c r="S15" s="829" t="s">
        <v>25315</v>
      </c>
      <c r="T15" s="829"/>
      <c r="U15" s="829"/>
      <c r="V15" s="829"/>
      <c r="W15" s="140"/>
      <c r="X15" s="140"/>
    </row>
    <row r="16" spans="1:24" ht="17">
      <c r="A16" s="29">
        <v>114080015</v>
      </c>
      <c r="B16" s="29" t="s">
        <v>25122</v>
      </c>
      <c r="C16" s="29" t="s">
        <v>25140</v>
      </c>
      <c r="D16" s="30" t="s">
        <v>25301</v>
      </c>
      <c r="E16" s="29" t="s">
        <v>25300</v>
      </c>
      <c r="F16" s="29" t="s">
        <v>25302</v>
      </c>
      <c r="G16" s="42">
        <v>45826</v>
      </c>
      <c r="H16" s="1585">
        <v>45898</v>
      </c>
      <c r="I16" s="29" t="s">
        <v>25371</v>
      </c>
      <c r="J16" s="42">
        <v>45889</v>
      </c>
      <c r="K16" s="29">
        <f t="shared" si="0"/>
        <v>0</v>
      </c>
      <c r="L16" s="29">
        <f t="shared" si="1"/>
        <v>2</v>
      </c>
      <c r="M16" s="29">
        <f t="shared" si="2"/>
        <v>11</v>
      </c>
      <c r="N16" s="29">
        <f t="shared" si="3"/>
        <v>72</v>
      </c>
      <c r="O16" s="29" t="str">
        <f t="shared" si="4"/>
        <v>3個月以下</v>
      </c>
      <c r="P16" s="29" t="s">
        <v>24743</v>
      </c>
      <c r="Q16" s="2052"/>
      <c r="R16" s="2055" t="s">
        <v>25415</v>
      </c>
      <c r="S16" s="829" t="s">
        <v>25315</v>
      </c>
      <c r="T16" s="829"/>
      <c r="U16" s="829"/>
      <c r="V16" s="829"/>
      <c r="W16" s="140"/>
      <c r="X16" s="140"/>
    </row>
    <row r="17" spans="1:24" ht="17">
      <c r="A17" s="29">
        <v>114080016</v>
      </c>
      <c r="B17" s="29" t="s">
        <v>25122</v>
      </c>
      <c r="C17" s="29" t="s">
        <v>25304</v>
      </c>
      <c r="D17" s="30" t="s">
        <v>25305</v>
      </c>
      <c r="E17" s="29" t="s">
        <v>25303</v>
      </c>
      <c r="F17" s="29" t="s">
        <v>25306</v>
      </c>
      <c r="G17" s="42">
        <v>45054</v>
      </c>
      <c r="H17" s="1585">
        <v>45891</v>
      </c>
      <c r="I17" s="29" t="s">
        <v>25344</v>
      </c>
      <c r="J17" s="42">
        <v>45889</v>
      </c>
      <c r="K17" s="383">
        <f t="shared" si="0"/>
        <v>2</v>
      </c>
      <c r="L17" s="383">
        <f t="shared" si="1"/>
        <v>3</v>
      </c>
      <c r="M17" s="383">
        <f t="shared" si="2"/>
        <v>14</v>
      </c>
      <c r="N17" s="383">
        <f t="shared" si="3"/>
        <v>837</v>
      </c>
      <c r="O17" s="29" t="str">
        <f t="shared" si="4"/>
        <v>1年至3年</v>
      </c>
      <c r="P17" s="29" t="s">
        <v>25289</v>
      </c>
      <c r="Q17" s="2052"/>
      <c r="R17" s="2055" t="s">
        <v>25415</v>
      </c>
      <c r="S17" s="829" t="s">
        <v>25029</v>
      </c>
      <c r="T17" s="829" t="s">
        <v>25099</v>
      </c>
      <c r="U17" s="829" t="s">
        <v>25099</v>
      </c>
      <c r="V17" s="829" t="s">
        <v>25316</v>
      </c>
      <c r="W17" s="140"/>
      <c r="X17" s="140"/>
    </row>
    <row r="18" spans="1:24" ht="17">
      <c r="A18" s="29">
        <v>114080017</v>
      </c>
      <c r="B18" s="29" t="s">
        <v>25122</v>
      </c>
      <c r="C18" s="29" t="s">
        <v>25304</v>
      </c>
      <c r="D18" s="30" t="s">
        <v>25311</v>
      </c>
      <c r="E18" s="29" t="s">
        <v>25310</v>
      </c>
      <c r="F18" s="29" t="s">
        <v>25309</v>
      </c>
      <c r="G18" s="42">
        <v>45889</v>
      </c>
      <c r="H18" s="42">
        <v>45890</v>
      </c>
      <c r="I18" s="29" t="s">
        <v>25312</v>
      </c>
      <c r="J18" s="42">
        <v>45890</v>
      </c>
      <c r="K18" s="383">
        <f t="shared" si="0"/>
        <v>0</v>
      </c>
      <c r="L18" s="383">
        <f t="shared" si="1"/>
        <v>0</v>
      </c>
      <c r="M18" s="383">
        <f t="shared" si="2"/>
        <v>1</v>
      </c>
      <c r="N18" s="383">
        <f t="shared" si="3"/>
        <v>1</v>
      </c>
      <c r="O18" s="29" t="str">
        <f t="shared" si="4"/>
        <v>3個月以下</v>
      </c>
      <c r="P18" s="29" t="s">
        <v>21679</v>
      </c>
      <c r="Q18" s="2052"/>
      <c r="R18" s="2055" t="s">
        <v>25415</v>
      </c>
      <c r="S18" s="829" t="s">
        <v>25291</v>
      </c>
      <c r="T18" s="829" t="s">
        <v>25296</v>
      </c>
      <c r="U18" s="829" t="s">
        <v>25296</v>
      </c>
      <c r="V18" s="829"/>
      <c r="W18" s="140"/>
      <c r="X18" s="140"/>
    </row>
    <row r="19" spans="1:24" ht="31">
      <c r="A19" s="29">
        <v>114080018</v>
      </c>
      <c r="B19" s="29" t="s">
        <v>25122</v>
      </c>
      <c r="C19" s="29" t="s">
        <v>25342</v>
      </c>
      <c r="D19" s="30" t="s">
        <v>25340</v>
      </c>
      <c r="E19" s="29" t="s">
        <v>25341</v>
      </c>
      <c r="F19" s="29" t="s">
        <v>25343</v>
      </c>
      <c r="G19" s="42">
        <v>45810</v>
      </c>
      <c r="H19" s="42">
        <v>45896</v>
      </c>
      <c r="I19" s="29" t="s">
        <v>25354</v>
      </c>
      <c r="J19" s="42">
        <v>45891</v>
      </c>
      <c r="K19" s="383">
        <f t="shared" si="0"/>
        <v>0</v>
      </c>
      <c r="L19" s="383">
        <f t="shared" si="1"/>
        <v>2</v>
      </c>
      <c r="M19" s="383">
        <f t="shared" si="2"/>
        <v>25</v>
      </c>
      <c r="N19" s="383">
        <f t="shared" si="3"/>
        <v>86</v>
      </c>
      <c r="O19" s="29" t="str">
        <f t="shared" si="4"/>
        <v>3個月以下</v>
      </c>
      <c r="P19" s="29" t="s">
        <v>21679</v>
      </c>
      <c r="Q19" s="2052" t="s">
        <v>25356</v>
      </c>
      <c r="R19" s="2055" t="s">
        <v>25415</v>
      </c>
      <c r="S19" s="829" t="s">
        <v>25291</v>
      </c>
      <c r="T19" s="829" t="s">
        <v>25294</v>
      </c>
      <c r="U19" s="829" t="s">
        <v>25294</v>
      </c>
      <c r="V19" s="829" t="s">
        <v>25802</v>
      </c>
      <c r="W19" s="140"/>
      <c r="X19" s="140"/>
    </row>
    <row r="20" spans="1:24" s="2048" customFormat="1" ht="17">
      <c r="A20" s="2042">
        <v>114080019</v>
      </c>
      <c r="B20" s="2042" t="s">
        <v>25122</v>
      </c>
      <c r="C20" s="2042" t="s">
        <v>25351</v>
      </c>
      <c r="D20" s="2046" t="s">
        <v>25352</v>
      </c>
      <c r="E20" s="2042" t="s">
        <v>25353</v>
      </c>
      <c r="F20" s="2042" t="s">
        <v>14507</v>
      </c>
      <c r="G20" s="2043">
        <v>43906</v>
      </c>
      <c r="H20" s="2043">
        <v>45900</v>
      </c>
      <c r="I20" s="2042"/>
      <c r="J20" s="2043">
        <v>45895</v>
      </c>
      <c r="K20" s="383">
        <f t="shared" si="0"/>
        <v>5</v>
      </c>
      <c r="L20" s="383">
        <f t="shared" si="1"/>
        <v>5</v>
      </c>
      <c r="M20" s="383">
        <f t="shared" si="2"/>
        <v>15</v>
      </c>
      <c r="N20" s="383">
        <f t="shared" si="3"/>
        <v>1994</v>
      </c>
      <c r="O20" s="2042" t="str">
        <f t="shared" si="4"/>
        <v>3年以上</v>
      </c>
      <c r="P20" s="2042" t="s">
        <v>19627</v>
      </c>
      <c r="Q20" s="2054"/>
      <c r="R20" s="2055" t="s">
        <v>25415</v>
      </c>
      <c r="S20" s="2047" t="s">
        <v>25291</v>
      </c>
      <c r="T20" s="2047" t="s">
        <v>25296</v>
      </c>
      <c r="U20" s="2047" t="s">
        <v>25294</v>
      </c>
      <c r="V20" s="2047" t="s">
        <v>25393</v>
      </c>
    </row>
    <row r="21" spans="1:24" ht="17">
      <c r="A21" s="29">
        <v>114080020</v>
      </c>
      <c r="B21" s="29" t="s">
        <v>25122</v>
      </c>
      <c r="C21" s="29" t="s">
        <v>25368</v>
      </c>
      <c r="D21" s="30" t="s">
        <v>25369</v>
      </c>
      <c r="E21" s="29" t="s">
        <v>25367</v>
      </c>
      <c r="F21" s="29" t="s">
        <v>25370</v>
      </c>
      <c r="G21" s="42">
        <v>45516</v>
      </c>
      <c r="H21" s="42">
        <v>45900</v>
      </c>
      <c r="I21" s="29" t="s">
        <v>25395</v>
      </c>
      <c r="J21" s="42">
        <v>45897</v>
      </c>
      <c r="K21" s="383">
        <f t="shared" si="0"/>
        <v>1</v>
      </c>
      <c r="L21" s="383">
        <f t="shared" si="1"/>
        <v>0</v>
      </c>
      <c r="M21" s="383">
        <f t="shared" si="2"/>
        <v>19</v>
      </c>
      <c r="N21" s="383">
        <f t="shared" si="3"/>
        <v>384</v>
      </c>
      <c r="O21" s="29" t="str">
        <f t="shared" si="4"/>
        <v>1年至3年</v>
      </c>
      <c r="P21" s="29" t="s">
        <v>24743</v>
      </c>
      <c r="Q21" s="2052"/>
      <c r="R21" s="2055" t="s">
        <v>25415</v>
      </c>
      <c r="S21" s="829" t="s">
        <v>25315</v>
      </c>
      <c r="T21" s="829" t="s">
        <v>25294</v>
      </c>
      <c r="U21" s="829" t="s">
        <v>25294</v>
      </c>
      <c r="V21" s="829" t="s">
        <v>25392</v>
      </c>
      <c r="W21" s="140"/>
      <c r="X21" s="140"/>
    </row>
    <row r="22" spans="1:24" ht="17">
      <c r="A22" s="29">
        <v>114080021</v>
      </c>
      <c r="B22" s="29" t="s">
        <v>25122</v>
      </c>
      <c r="C22" s="29" t="s">
        <v>25378</v>
      </c>
      <c r="D22" s="30" t="s">
        <v>25376</v>
      </c>
      <c r="E22" s="29" t="s">
        <v>25372</v>
      </c>
      <c r="F22" s="29" t="s">
        <v>25374</v>
      </c>
      <c r="G22" s="42">
        <v>45873</v>
      </c>
      <c r="H22" s="42">
        <v>45900</v>
      </c>
      <c r="I22" s="29" t="s">
        <v>25395</v>
      </c>
      <c r="J22" s="42">
        <v>45898</v>
      </c>
      <c r="K22" s="383">
        <f t="shared" si="0"/>
        <v>0</v>
      </c>
      <c r="L22" s="383">
        <f t="shared" si="1"/>
        <v>0</v>
      </c>
      <c r="M22" s="383">
        <f t="shared" si="2"/>
        <v>27</v>
      </c>
      <c r="N22" s="383">
        <f t="shared" si="3"/>
        <v>27</v>
      </c>
      <c r="O22" s="29" t="str">
        <f t="shared" si="4"/>
        <v>3個月以下</v>
      </c>
      <c r="P22" s="29" t="s">
        <v>21679</v>
      </c>
      <c r="Q22" s="2052" t="s">
        <v>25375</v>
      </c>
      <c r="R22" s="2055" t="s">
        <v>25415</v>
      </c>
      <c r="S22" s="829"/>
      <c r="T22" s="829" t="s">
        <v>25296</v>
      </c>
      <c r="U22" s="829" t="s">
        <v>25296</v>
      </c>
      <c r="V22" s="829"/>
      <c r="W22" s="140"/>
      <c r="X22" s="140"/>
    </row>
    <row r="23" spans="1:24" ht="17">
      <c r="A23" s="29">
        <v>114080022</v>
      </c>
      <c r="B23" s="29" t="s">
        <v>25122</v>
      </c>
      <c r="C23" s="29" t="s">
        <v>25378</v>
      </c>
      <c r="D23" s="30" t="s">
        <v>25377</v>
      </c>
      <c r="E23" s="29" t="s">
        <v>25373</v>
      </c>
      <c r="F23" s="29" t="s">
        <v>25374</v>
      </c>
      <c r="G23" s="42">
        <v>45847</v>
      </c>
      <c r="H23" s="42">
        <v>45900</v>
      </c>
      <c r="I23" s="29" t="s">
        <v>25395</v>
      </c>
      <c r="J23" s="42">
        <v>45898</v>
      </c>
      <c r="K23" s="383">
        <f t="shared" si="0"/>
        <v>0</v>
      </c>
      <c r="L23" s="383">
        <f t="shared" si="1"/>
        <v>1</v>
      </c>
      <c r="M23" s="383">
        <f t="shared" si="2"/>
        <v>22</v>
      </c>
      <c r="N23" s="383">
        <f t="shared" si="3"/>
        <v>53</v>
      </c>
      <c r="O23" s="29" t="str">
        <f t="shared" si="4"/>
        <v>3個月以下</v>
      </c>
      <c r="P23" s="29" t="s">
        <v>21679</v>
      </c>
      <c r="Q23" s="2052" t="s">
        <v>25375</v>
      </c>
      <c r="R23" s="2055" t="s">
        <v>25415</v>
      </c>
      <c r="S23" s="829"/>
      <c r="T23" s="829" t="s">
        <v>25296</v>
      </c>
      <c r="U23" s="829" t="s">
        <v>25296</v>
      </c>
      <c r="V23" s="829"/>
      <c r="W23" s="140"/>
      <c r="X23" s="140"/>
    </row>
    <row r="24" spans="1:24" ht="17">
      <c r="A24" s="29">
        <v>114080023</v>
      </c>
      <c r="B24" s="29" t="s">
        <v>25122</v>
      </c>
      <c r="C24" s="29" t="s">
        <v>25140</v>
      </c>
      <c r="D24" s="30" t="s">
        <v>25403</v>
      </c>
      <c r="E24" s="29" t="s">
        <v>25404</v>
      </c>
      <c r="F24" s="29" t="s">
        <v>25405</v>
      </c>
      <c r="G24" s="42">
        <v>44396</v>
      </c>
      <c r="H24" s="42">
        <v>45900</v>
      </c>
      <c r="I24" s="1974"/>
      <c r="J24" s="42">
        <v>45903</v>
      </c>
      <c r="K24" s="383">
        <f t="shared" si="0"/>
        <v>4</v>
      </c>
      <c r="L24" s="383">
        <f t="shared" si="1"/>
        <v>1</v>
      </c>
      <c r="M24" s="383">
        <f t="shared" si="2"/>
        <v>12</v>
      </c>
      <c r="N24" s="383">
        <f t="shared" si="3"/>
        <v>1504</v>
      </c>
      <c r="O24" s="29" t="str">
        <f t="shared" si="4"/>
        <v>3年以上</v>
      </c>
      <c r="P24" s="29" t="s">
        <v>25219</v>
      </c>
      <c r="Q24" s="2052" t="s">
        <v>25406</v>
      </c>
      <c r="R24" s="2055" t="s">
        <v>25415</v>
      </c>
      <c r="S24" s="829"/>
      <c r="T24" s="829"/>
      <c r="U24" s="829"/>
      <c r="V24" s="829"/>
      <c r="W24" s="140"/>
      <c r="X24" s="140"/>
    </row>
    <row r="25" spans="1:24">
      <c r="A25" s="29"/>
      <c r="B25" s="29"/>
      <c r="C25" s="29"/>
      <c r="D25" s="30"/>
      <c r="E25" s="29"/>
      <c r="F25" s="29"/>
      <c r="G25" s="42"/>
      <c r="H25" s="42"/>
      <c r="I25" s="29"/>
      <c r="J25" s="42"/>
      <c r="K25" s="383"/>
      <c r="L25" s="383"/>
      <c r="M25" s="383"/>
      <c r="N25" s="383"/>
      <c r="O25" s="29"/>
      <c r="P25" s="29"/>
      <c r="Q25" s="2052"/>
      <c r="R25" s="29"/>
      <c r="S25" s="829"/>
      <c r="T25" s="829"/>
      <c r="U25" s="829"/>
      <c r="V25" s="829"/>
      <c r="W25" s="140"/>
      <c r="X25" s="140"/>
    </row>
    <row r="26" spans="1:24" ht="17">
      <c r="A26" s="29">
        <v>114090001</v>
      </c>
      <c r="B26" s="281" t="s">
        <v>25286</v>
      </c>
      <c r="C26" s="29" t="s">
        <v>25136</v>
      </c>
      <c r="D26" s="30" t="s">
        <v>24707</v>
      </c>
      <c r="E26" s="29" t="s">
        <v>24708</v>
      </c>
      <c r="F26" s="29" t="s">
        <v>25287</v>
      </c>
      <c r="G26" s="42">
        <v>44977</v>
      </c>
      <c r="H26" s="42">
        <v>45915</v>
      </c>
      <c r="I26" s="29" t="s">
        <v>25457</v>
      </c>
      <c r="J26" s="42">
        <v>45884</v>
      </c>
      <c r="K26" s="29">
        <f t="shared" ref="K26:K51" si="5">DATEDIF(G26,H26,"y")</f>
        <v>2</v>
      </c>
      <c r="L26" s="29">
        <f t="shared" ref="L26:L51" si="6">DATEDIF(G26,H26,"ym")</f>
        <v>6</v>
      </c>
      <c r="M26" s="29">
        <f t="shared" ref="M26:M51" si="7">DATEDIF(G26,H26,"MD")</f>
        <v>26</v>
      </c>
      <c r="N26" s="29">
        <f t="shared" ref="N26:N51" si="8">DATEDIF(G26,H26,"d")</f>
        <v>938</v>
      </c>
      <c r="O26" s="29" t="str">
        <f t="shared" ref="O26:O51" si="9">IF(N26&lt;=92,"3個月以下",IF(N26&lt;=365,"3個月至1年",IF(N26&lt;=1095,"1年至3年",IF(N26&gt;1096,"3年以上"))))</f>
        <v>1年至3年</v>
      </c>
      <c r="P26" s="29" t="s">
        <v>19627</v>
      </c>
      <c r="Q26" s="2052" t="s">
        <v>25357</v>
      </c>
      <c r="R26" s="2055" t="s">
        <v>25415</v>
      </c>
      <c r="S26" s="829" t="s">
        <v>25419</v>
      </c>
      <c r="T26" s="829" t="s">
        <v>25419</v>
      </c>
      <c r="U26" s="829" t="s">
        <v>25419</v>
      </c>
      <c r="V26" s="829" t="s">
        <v>25295</v>
      </c>
      <c r="W26" s="140"/>
      <c r="X26" s="140"/>
    </row>
    <row r="27" spans="1:24" ht="17">
      <c r="A27" s="29">
        <v>114090002</v>
      </c>
      <c r="B27" s="29" t="s">
        <v>25286</v>
      </c>
      <c r="C27" s="29" t="s">
        <v>25378</v>
      </c>
      <c r="D27" s="30" t="s">
        <v>25381</v>
      </c>
      <c r="E27" s="29" t="s">
        <v>25379</v>
      </c>
      <c r="F27" s="29" t="s">
        <v>2419</v>
      </c>
      <c r="G27" s="42">
        <v>45847</v>
      </c>
      <c r="H27" s="42">
        <v>45905</v>
      </c>
      <c r="I27" s="29" t="s">
        <v>25418</v>
      </c>
      <c r="J27" s="42">
        <v>45897</v>
      </c>
      <c r="K27" s="29">
        <f t="shared" si="5"/>
        <v>0</v>
      </c>
      <c r="L27" s="29">
        <f t="shared" si="6"/>
        <v>1</v>
      </c>
      <c r="M27" s="29">
        <f t="shared" si="7"/>
        <v>27</v>
      </c>
      <c r="N27" s="29">
        <f t="shared" si="8"/>
        <v>58</v>
      </c>
      <c r="O27" s="29" t="str">
        <f t="shared" si="9"/>
        <v>3個月以下</v>
      </c>
      <c r="P27" s="29" t="s">
        <v>21679</v>
      </c>
      <c r="Q27" s="2052" t="s">
        <v>25375</v>
      </c>
      <c r="R27" s="2055" t="s">
        <v>25415</v>
      </c>
      <c r="S27" s="829"/>
      <c r="T27" s="829" t="s">
        <v>25315</v>
      </c>
      <c r="U27" s="829" t="s">
        <v>25315</v>
      </c>
      <c r="V27" s="829"/>
      <c r="W27" s="140"/>
      <c r="X27" s="140"/>
    </row>
    <row r="28" spans="1:24" ht="17">
      <c r="A28" s="29">
        <v>114090003</v>
      </c>
      <c r="B28" s="29" t="s">
        <v>25286</v>
      </c>
      <c r="C28" s="29" t="s">
        <v>25378</v>
      </c>
      <c r="D28" s="30" t="s">
        <v>25382</v>
      </c>
      <c r="E28" s="29" t="s">
        <v>25380</v>
      </c>
      <c r="F28" s="29" t="s">
        <v>2419</v>
      </c>
      <c r="G28" s="42">
        <v>45847</v>
      </c>
      <c r="H28" s="42">
        <v>45902</v>
      </c>
      <c r="I28" s="29" t="s">
        <v>25394</v>
      </c>
      <c r="J28" s="42">
        <v>45897</v>
      </c>
      <c r="K28" s="29">
        <f t="shared" si="5"/>
        <v>0</v>
      </c>
      <c r="L28" s="29">
        <f t="shared" si="6"/>
        <v>1</v>
      </c>
      <c r="M28" s="29">
        <f t="shared" si="7"/>
        <v>24</v>
      </c>
      <c r="N28" s="29">
        <f t="shared" si="8"/>
        <v>55</v>
      </c>
      <c r="O28" s="29" t="str">
        <f t="shared" si="9"/>
        <v>3個月以下</v>
      </c>
      <c r="P28" s="29" t="s">
        <v>21679</v>
      </c>
      <c r="Q28" s="2052" t="s">
        <v>25375</v>
      </c>
      <c r="R28" s="2055" t="s">
        <v>25415</v>
      </c>
      <c r="S28" s="829"/>
      <c r="T28" s="829" t="s">
        <v>25315</v>
      </c>
      <c r="U28" s="829" t="s">
        <v>25315</v>
      </c>
      <c r="V28" s="829"/>
      <c r="W28" s="140"/>
      <c r="X28" s="140"/>
    </row>
    <row r="29" spans="1:24" ht="17">
      <c r="A29" s="29">
        <v>114090004</v>
      </c>
      <c r="B29" s="29" t="s">
        <v>25286</v>
      </c>
      <c r="C29" s="29" t="s">
        <v>25386</v>
      </c>
      <c r="D29" s="30" t="s">
        <v>25385</v>
      </c>
      <c r="E29" s="29" t="s">
        <v>25388</v>
      </c>
      <c r="F29" s="29" t="s">
        <v>2419</v>
      </c>
      <c r="G29" s="42">
        <v>45839</v>
      </c>
      <c r="H29" s="42">
        <v>45912</v>
      </c>
      <c r="I29" s="29" t="s">
        <v>25438</v>
      </c>
      <c r="J29" s="42">
        <v>45897</v>
      </c>
      <c r="K29" s="29">
        <f t="shared" si="5"/>
        <v>0</v>
      </c>
      <c r="L29" s="29">
        <f t="shared" si="6"/>
        <v>2</v>
      </c>
      <c r="M29" s="29">
        <f t="shared" si="7"/>
        <v>11</v>
      </c>
      <c r="N29" s="29">
        <f t="shared" si="8"/>
        <v>73</v>
      </c>
      <c r="O29" s="29" t="str">
        <f t="shared" si="9"/>
        <v>3個月以下</v>
      </c>
      <c r="P29" s="29" t="s">
        <v>21679</v>
      </c>
      <c r="Q29" s="2052" t="s">
        <v>25387</v>
      </c>
      <c r="R29" s="2055" t="s">
        <v>25415</v>
      </c>
      <c r="S29" s="829" t="s">
        <v>25419</v>
      </c>
      <c r="T29" s="829" t="s">
        <v>25419</v>
      </c>
      <c r="U29" s="829" t="s">
        <v>25419</v>
      </c>
      <c r="V29" s="829" t="s">
        <v>25407</v>
      </c>
      <c r="W29" s="140"/>
      <c r="X29" s="140"/>
    </row>
    <row r="30" spans="1:24" ht="17">
      <c r="A30" s="29">
        <v>114090005</v>
      </c>
      <c r="B30" s="29" t="s">
        <v>25286</v>
      </c>
      <c r="C30" s="29" t="s">
        <v>14524</v>
      </c>
      <c r="D30" s="30" t="s">
        <v>25397</v>
      </c>
      <c r="E30" s="29" t="s">
        <v>25396</v>
      </c>
      <c r="F30" s="29" t="s">
        <v>25398</v>
      </c>
      <c r="G30" s="42">
        <v>45754</v>
      </c>
      <c r="H30" s="42">
        <v>45912</v>
      </c>
      <c r="I30" s="29" t="s">
        <v>25438</v>
      </c>
      <c r="J30" s="42">
        <v>45902</v>
      </c>
      <c r="K30" s="29">
        <f t="shared" si="5"/>
        <v>0</v>
      </c>
      <c r="L30" s="29">
        <f t="shared" si="6"/>
        <v>5</v>
      </c>
      <c r="M30" s="29">
        <f t="shared" si="7"/>
        <v>5</v>
      </c>
      <c r="N30" s="29">
        <f t="shared" si="8"/>
        <v>158</v>
      </c>
      <c r="O30" s="29" t="str">
        <f t="shared" si="9"/>
        <v>3個月至1年</v>
      </c>
      <c r="P30" s="29" t="s">
        <v>21679</v>
      </c>
      <c r="Q30" s="2052"/>
      <c r="R30" s="2055" t="s">
        <v>25415</v>
      </c>
      <c r="S30" s="829" t="s">
        <v>25419</v>
      </c>
      <c r="T30" s="829" t="s">
        <v>25315</v>
      </c>
      <c r="U30" s="829" t="s">
        <v>25419</v>
      </c>
      <c r="V30" s="829" t="s">
        <v>25466</v>
      </c>
      <c r="W30" s="140"/>
      <c r="X30" s="140"/>
    </row>
    <row r="31" spans="1:24" ht="17">
      <c r="A31" s="29">
        <v>114090006</v>
      </c>
      <c r="B31" s="29" t="s">
        <v>25286</v>
      </c>
      <c r="C31" s="29" t="s">
        <v>25400</v>
      </c>
      <c r="D31" s="30" t="s">
        <v>25399</v>
      </c>
      <c r="E31" s="29" t="s">
        <v>25401</v>
      </c>
      <c r="F31" s="29" t="s">
        <v>25402</v>
      </c>
      <c r="G31" s="42">
        <v>44879</v>
      </c>
      <c r="H31" s="42">
        <v>45912</v>
      </c>
      <c r="I31" s="29" t="s">
        <v>25438</v>
      </c>
      <c r="J31" s="42">
        <v>45903</v>
      </c>
      <c r="K31" s="29">
        <f t="shared" si="5"/>
        <v>2</v>
      </c>
      <c r="L31" s="29">
        <f t="shared" si="6"/>
        <v>9</v>
      </c>
      <c r="M31" s="29">
        <f t="shared" si="7"/>
        <v>29</v>
      </c>
      <c r="N31" s="29">
        <f t="shared" si="8"/>
        <v>1033</v>
      </c>
      <c r="O31" s="29" t="str">
        <f t="shared" si="9"/>
        <v>1年至3年</v>
      </c>
      <c r="P31" s="29" t="s">
        <v>21679</v>
      </c>
      <c r="Q31" s="2052"/>
      <c r="R31" s="2055" t="s">
        <v>25415</v>
      </c>
      <c r="S31" s="829" t="s">
        <v>25419</v>
      </c>
      <c r="T31" s="829" t="s">
        <v>25315</v>
      </c>
      <c r="U31" s="829" t="s">
        <v>25315</v>
      </c>
      <c r="V31" s="829"/>
      <c r="W31" s="140"/>
      <c r="X31" s="140"/>
    </row>
    <row r="32" spans="1:24" ht="17">
      <c r="A32" s="29">
        <v>114090007</v>
      </c>
      <c r="B32" s="29" t="s">
        <v>25286</v>
      </c>
      <c r="C32" s="29" t="s">
        <v>25335</v>
      </c>
      <c r="D32" s="30" t="s">
        <v>25318</v>
      </c>
      <c r="E32" s="29" t="s">
        <v>25329</v>
      </c>
      <c r="F32" s="29" t="s">
        <v>25337</v>
      </c>
      <c r="G32" s="42">
        <v>44270</v>
      </c>
      <c r="H32" s="42">
        <v>45930</v>
      </c>
      <c r="I32" s="42" t="s">
        <v>25499</v>
      </c>
      <c r="J32" s="42">
        <v>45903</v>
      </c>
      <c r="K32" s="29">
        <f t="shared" si="5"/>
        <v>4</v>
      </c>
      <c r="L32" s="29">
        <f t="shared" si="6"/>
        <v>6</v>
      </c>
      <c r="M32" s="29">
        <f t="shared" si="7"/>
        <v>15</v>
      </c>
      <c r="N32" s="29">
        <f t="shared" si="8"/>
        <v>1660</v>
      </c>
      <c r="O32" s="29" t="str">
        <f t="shared" si="9"/>
        <v>3年以上</v>
      </c>
      <c r="P32" s="29" t="s">
        <v>24743</v>
      </c>
      <c r="Q32" s="2052"/>
      <c r="R32" s="2055" t="s">
        <v>25415</v>
      </c>
      <c r="S32" s="829" t="s">
        <v>25315</v>
      </c>
      <c r="T32" s="829"/>
      <c r="U32" s="829"/>
      <c r="V32" s="829"/>
      <c r="W32" s="140"/>
      <c r="X32" s="140"/>
    </row>
    <row r="33" spans="1:24" ht="17">
      <c r="A33" s="29">
        <v>114090008</v>
      </c>
      <c r="B33" s="29" t="s">
        <v>25286</v>
      </c>
      <c r="C33" s="29" t="s">
        <v>25336</v>
      </c>
      <c r="D33" s="30" t="s">
        <v>25319</v>
      </c>
      <c r="E33" s="29" t="s">
        <v>14510</v>
      </c>
      <c r="F33" s="29" t="s">
        <v>25338</v>
      </c>
      <c r="G33" s="42">
        <v>42334</v>
      </c>
      <c r="H33" s="42">
        <v>45930</v>
      </c>
      <c r="I33" s="42" t="s">
        <v>25499</v>
      </c>
      <c r="J33" s="42">
        <v>45903</v>
      </c>
      <c r="K33" s="29">
        <f t="shared" si="5"/>
        <v>9</v>
      </c>
      <c r="L33" s="29">
        <f t="shared" si="6"/>
        <v>10</v>
      </c>
      <c r="M33" s="29">
        <f t="shared" si="7"/>
        <v>4</v>
      </c>
      <c r="N33" s="29">
        <f t="shared" si="8"/>
        <v>3596</v>
      </c>
      <c r="O33" s="29" t="str">
        <f t="shared" si="9"/>
        <v>3年以上</v>
      </c>
      <c r="P33" s="29" t="s">
        <v>24743</v>
      </c>
      <c r="Q33" s="2052"/>
      <c r="R33" s="2055" t="s">
        <v>25415</v>
      </c>
      <c r="S33" s="829" t="s">
        <v>25315</v>
      </c>
      <c r="T33" s="829"/>
      <c r="U33" s="829"/>
      <c r="V33" s="829"/>
      <c r="W33" s="140"/>
      <c r="X33" s="140"/>
    </row>
    <row r="34" spans="1:24" s="2061" customFormat="1" ht="17">
      <c r="A34" s="2057">
        <v>114090009</v>
      </c>
      <c r="B34" s="2057" t="s">
        <v>25286</v>
      </c>
      <c r="C34" s="2057" t="s">
        <v>25336</v>
      </c>
      <c r="D34" s="2069" t="s">
        <v>25320</v>
      </c>
      <c r="E34" s="2057" t="s">
        <v>14531</v>
      </c>
      <c r="F34" s="2057" t="s">
        <v>25338</v>
      </c>
      <c r="G34" s="2058">
        <v>41061</v>
      </c>
      <c r="H34" s="2058">
        <v>45930</v>
      </c>
      <c r="I34" s="2057"/>
      <c r="J34" s="2058">
        <v>45903</v>
      </c>
      <c r="K34" s="2057">
        <f t="shared" si="5"/>
        <v>13</v>
      </c>
      <c r="L34" s="2057">
        <f t="shared" si="6"/>
        <v>3</v>
      </c>
      <c r="M34" s="2057">
        <f t="shared" si="7"/>
        <v>29</v>
      </c>
      <c r="N34" s="2057">
        <f t="shared" si="8"/>
        <v>4869</v>
      </c>
      <c r="O34" s="2057" t="str">
        <f t="shared" si="9"/>
        <v>3年以上</v>
      </c>
      <c r="P34" s="2057" t="s">
        <v>24743</v>
      </c>
      <c r="Q34" s="2059"/>
      <c r="R34" s="2057" t="s">
        <v>25421</v>
      </c>
      <c r="S34" s="2060" t="s">
        <v>25315</v>
      </c>
      <c r="T34" s="2060"/>
      <c r="U34" s="2060"/>
      <c r="V34" s="2060"/>
    </row>
    <row r="35" spans="1:24" s="2061" customFormat="1" ht="17">
      <c r="A35" s="2057">
        <v>114090010</v>
      </c>
      <c r="B35" s="2057" t="s">
        <v>25286</v>
      </c>
      <c r="C35" s="2057" t="s">
        <v>25335</v>
      </c>
      <c r="D35" s="2069" t="s">
        <v>25321</v>
      </c>
      <c r="E35" s="2057" t="s">
        <v>14568</v>
      </c>
      <c r="F35" s="2057" t="s">
        <v>14507</v>
      </c>
      <c r="G35" s="2058">
        <v>39356</v>
      </c>
      <c r="H35" s="2058">
        <v>45930</v>
      </c>
      <c r="I35" s="2057"/>
      <c r="J35" s="2058">
        <v>45903</v>
      </c>
      <c r="K35" s="2057">
        <f t="shared" si="5"/>
        <v>17</v>
      </c>
      <c r="L35" s="2057">
        <f t="shared" si="6"/>
        <v>11</v>
      </c>
      <c r="M35" s="2057">
        <f t="shared" si="7"/>
        <v>29</v>
      </c>
      <c r="N35" s="2057">
        <f t="shared" si="8"/>
        <v>6574</v>
      </c>
      <c r="O35" s="2057" t="str">
        <f t="shared" si="9"/>
        <v>3年以上</v>
      </c>
      <c r="P35" s="2057" t="s">
        <v>24743</v>
      </c>
      <c r="Q35" s="2059"/>
      <c r="R35" s="2057" t="s">
        <v>25421</v>
      </c>
      <c r="S35" s="2060" t="s">
        <v>25315</v>
      </c>
      <c r="T35" s="2060"/>
      <c r="U35" s="2060"/>
      <c r="V35" s="2060"/>
    </row>
    <row r="36" spans="1:24" s="2061" customFormat="1" ht="17">
      <c r="A36" s="2057">
        <v>114090011</v>
      </c>
      <c r="B36" s="2057" t="s">
        <v>25286</v>
      </c>
      <c r="C36" s="2057" t="s">
        <v>25335</v>
      </c>
      <c r="D36" s="2069" t="s">
        <v>25322</v>
      </c>
      <c r="E36" s="2057" t="s">
        <v>14569</v>
      </c>
      <c r="F36" s="2057" t="s">
        <v>14507</v>
      </c>
      <c r="G36" s="2058">
        <v>40078</v>
      </c>
      <c r="H36" s="2058">
        <v>45930</v>
      </c>
      <c r="I36" s="2057"/>
      <c r="J36" s="2058">
        <v>45903</v>
      </c>
      <c r="K36" s="2057">
        <f t="shared" si="5"/>
        <v>16</v>
      </c>
      <c r="L36" s="2057">
        <f t="shared" si="6"/>
        <v>0</v>
      </c>
      <c r="M36" s="2057">
        <f t="shared" si="7"/>
        <v>8</v>
      </c>
      <c r="N36" s="2057">
        <f t="shared" si="8"/>
        <v>5852</v>
      </c>
      <c r="O36" s="2057" t="str">
        <f t="shared" si="9"/>
        <v>3年以上</v>
      </c>
      <c r="P36" s="2057" t="s">
        <v>24743</v>
      </c>
      <c r="Q36" s="2059"/>
      <c r="R36" s="2057" t="s">
        <v>25421</v>
      </c>
      <c r="S36" s="2060" t="s">
        <v>25315</v>
      </c>
      <c r="T36" s="2060"/>
      <c r="U36" s="2060"/>
      <c r="V36" s="2060"/>
    </row>
    <row r="37" spans="1:24" ht="17">
      <c r="A37" s="29">
        <v>114090012</v>
      </c>
      <c r="B37" s="29" t="s">
        <v>25286</v>
      </c>
      <c r="C37" s="29" t="s">
        <v>25335</v>
      </c>
      <c r="D37" s="30" t="s">
        <v>25323</v>
      </c>
      <c r="E37" s="29" t="s">
        <v>14570</v>
      </c>
      <c r="F37" s="29" t="s">
        <v>14507</v>
      </c>
      <c r="G37" s="42">
        <v>40284</v>
      </c>
      <c r="H37" s="42">
        <v>45930</v>
      </c>
      <c r="I37" s="42" t="s">
        <v>25499</v>
      </c>
      <c r="J37" s="42">
        <v>45903</v>
      </c>
      <c r="K37" s="29">
        <f t="shared" si="5"/>
        <v>15</v>
      </c>
      <c r="L37" s="29">
        <f t="shared" si="6"/>
        <v>5</v>
      </c>
      <c r="M37" s="29">
        <f t="shared" si="7"/>
        <v>14</v>
      </c>
      <c r="N37" s="29">
        <f t="shared" si="8"/>
        <v>5646</v>
      </c>
      <c r="O37" s="29" t="str">
        <f t="shared" si="9"/>
        <v>3年以上</v>
      </c>
      <c r="P37" s="29" t="s">
        <v>24743</v>
      </c>
      <c r="Q37" s="2052"/>
      <c r="R37" s="2055" t="s">
        <v>25415</v>
      </c>
      <c r="S37" s="829" t="s">
        <v>25315</v>
      </c>
      <c r="T37" s="829"/>
      <c r="U37" s="829"/>
      <c r="V37" s="829"/>
      <c r="W37" s="140"/>
      <c r="X37" s="140"/>
    </row>
    <row r="38" spans="1:24" ht="17">
      <c r="A38" s="29">
        <v>114090013</v>
      </c>
      <c r="B38" s="29" t="s">
        <v>25286</v>
      </c>
      <c r="C38" s="29" t="s">
        <v>25335</v>
      </c>
      <c r="D38" s="30" t="s">
        <v>25324</v>
      </c>
      <c r="E38" s="29" t="s">
        <v>25330</v>
      </c>
      <c r="F38" s="29" t="s">
        <v>24834</v>
      </c>
      <c r="G38" s="42">
        <v>43739</v>
      </c>
      <c r="H38" s="42">
        <v>45930</v>
      </c>
      <c r="I38" s="42" t="s">
        <v>25499</v>
      </c>
      <c r="J38" s="42">
        <v>45903</v>
      </c>
      <c r="K38" s="29">
        <f t="shared" si="5"/>
        <v>5</v>
      </c>
      <c r="L38" s="29">
        <f t="shared" si="6"/>
        <v>11</v>
      </c>
      <c r="M38" s="29">
        <f t="shared" si="7"/>
        <v>29</v>
      </c>
      <c r="N38" s="29">
        <f t="shared" si="8"/>
        <v>2191</v>
      </c>
      <c r="O38" s="29" t="str">
        <f t="shared" si="9"/>
        <v>3年以上</v>
      </c>
      <c r="P38" s="29" t="s">
        <v>24743</v>
      </c>
      <c r="Q38" s="2052"/>
      <c r="R38" s="2055" t="s">
        <v>25415</v>
      </c>
      <c r="S38" s="829" t="s">
        <v>25315</v>
      </c>
      <c r="T38" s="829"/>
      <c r="U38" s="829"/>
      <c r="V38" s="829"/>
      <c r="W38" s="140"/>
      <c r="X38" s="140"/>
    </row>
    <row r="39" spans="1:24" ht="17">
      <c r="A39" s="29">
        <v>114090014</v>
      </c>
      <c r="B39" s="29" t="s">
        <v>25286</v>
      </c>
      <c r="C39" s="29" t="s">
        <v>25335</v>
      </c>
      <c r="D39" s="30" t="s">
        <v>25325</v>
      </c>
      <c r="E39" s="29" t="s">
        <v>25331</v>
      </c>
      <c r="F39" s="29" t="s">
        <v>25339</v>
      </c>
      <c r="G39" s="42">
        <v>42508</v>
      </c>
      <c r="H39" s="42">
        <v>45930</v>
      </c>
      <c r="I39" s="42" t="s">
        <v>25499</v>
      </c>
      <c r="J39" s="42">
        <v>45903</v>
      </c>
      <c r="K39" s="29">
        <f t="shared" si="5"/>
        <v>9</v>
      </c>
      <c r="L39" s="29">
        <f t="shared" si="6"/>
        <v>4</v>
      </c>
      <c r="M39" s="29">
        <f t="shared" si="7"/>
        <v>12</v>
      </c>
      <c r="N39" s="29">
        <f t="shared" si="8"/>
        <v>3422</v>
      </c>
      <c r="O39" s="29" t="str">
        <f t="shared" si="9"/>
        <v>3年以上</v>
      </c>
      <c r="P39" s="29" t="s">
        <v>24743</v>
      </c>
      <c r="Q39" s="2052"/>
      <c r="R39" s="2055" t="s">
        <v>25415</v>
      </c>
      <c r="S39" s="829" t="s">
        <v>25315</v>
      </c>
      <c r="T39" s="829"/>
      <c r="U39" s="829"/>
      <c r="V39" s="829"/>
      <c r="W39" s="140"/>
      <c r="X39" s="140"/>
    </row>
    <row r="40" spans="1:24" ht="17">
      <c r="A40" s="29">
        <v>114090015</v>
      </c>
      <c r="B40" s="29" t="s">
        <v>25286</v>
      </c>
      <c r="C40" s="29" t="s">
        <v>25335</v>
      </c>
      <c r="D40" s="30" t="s">
        <v>25326</v>
      </c>
      <c r="E40" s="29" t="s">
        <v>25332</v>
      </c>
      <c r="F40" s="29" t="s">
        <v>24834</v>
      </c>
      <c r="G40" s="42">
        <v>43335</v>
      </c>
      <c r="H40" s="42">
        <v>45930</v>
      </c>
      <c r="I40" s="42" t="s">
        <v>25499</v>
      </c>
      <c r="J40" s="42">
        <v>45903</v>
      </c>
      <c r="K40" s="29">
        <f t="shared" si="5"/>
        <v>7</v>
      </c>
      <c r="L40" s="29">
        <f t="shared" si="6"/>
        <v>1</v>
      </c>
      <c r="M40" s="29">
        <f t="shared" si="7"/>
        <v>7</v>
      </c>
      <c r="N40" s="29">
        <f t="shared" si="8"/>
        <v>2595</v>
      </c>
      <c r="O40" s="29" t="str">
        <f t="shared" si="9"/>
        <v>3年以上</v>
      </c>
      <c r="P40" s="29" t="s">
        <v>24743</v>
      </c>
      <c r="Q40" s="2052"/>
      <c r="R40" s="2055" t="s">
        <v>25415</v>
      </c>
      <c r="S40" s="829" t="s">
        <v>25315</v>
      </c>
      <c r="T40" s="829"/>
      <c r="U40" s="829"/>
      <c r="V40" s="829"/>
      <c r="W40" s="140"/>
      <c r="X40" s="140"/>
    </row>
    <row r="41" spans="1:24" ht="17">
      <c r="A41" s="29">
        <v>114090016</v>
      </c>
      <c r="B41" s="29" t="s">
        <v>25286</v>
      </c>
      <c r="C41" s="29" t="s">
        <v>25335</v>
      </c>
      <c r="D41" s="30" t="s">
        <v>25327</v>
      </c>
      <c r="E41" s="29" t="s">
        <v>25333</v>
      </c>
      <c r="F41" s="29" t="s">
        <v>24834</v>
      </c>
      <c r="G41" s="42">
        <v>43528</v>
      </c>
      <c r="H41" s="42">
        <v>45930</v>
      </c>
      <c r="I41" s="42" t="s">
        <v>25499</v>
      </c>
      <c r="J41" s="42">
        <v>45903</v>
      </c>
      <c r="K41" s="29">
        <f t="shared" si="5"/>
        <v>6</v>
      </c>
      <c r="L41" s="29">
        <f t="shared" si="6"/>
        <v>6</v>
      </c>
      <c r="M41" s="29">
        <f t="shared" si="7"/>
        <v>26</v>
      </c>
      <c r="N41" s="29">
        <f t="shared" si="8"/>
        <v>2402</v>
      </c>
      <c r="O41" s="29" t="str">
        <f t="shared" si="9"/>
        <v>3年以上</v>
      </c>
      <c r="P41" s="29" t="s">
        <v>24743</v>
      </c>
      <c r="Q41" s="2052"/>
      <c r="R41" s="2055" t="s">
        <v>25415</v>
      </c>
      <c r="S41" s="829" t="s">
        <v>25315</v>
      </c>
      <c r="T41" s="829"/>
      <c r="U41" s="829"/>
      <c r="V41" s="829"/>
      <c r="W41" s="140"/>
      <c r="X41" s="140"/>
    </row>
    <row r="42" spans="1:24" ht="17">
      <c r="A42" s="29">
        <v>114090017</v>
      </c>
      <c r="B42" s="29" t="s">
        <v>25286</v>
      </c>
      <c r="C42" s="29" t="s">
        <v>25335</v>
      </c>
      <c r="D42" s="30" t="s">
        <v>25328</v>
      </c>
      <c r="E42" s="29" t="s">
        <v>25334</v>
      </c>
      <c r="F42" s="29" t="s">
        <v>24834</v>
      </c>
      <c r="G42" s="42">
        <v>43530</v>
      </c>
      <c r="H42" s="42">
        <v>45930</v>
      </c>
      <c r="I42" s="42" t="s">
        <v>25517</v>
      </c>
      <c r="J42" s="42">
        <v>45903</v>
      </c>
      <c r="K42" s="29">
        <f t="shared" si="5"/>
        <v>6</v>
      </c>
      <c r="L42" s="29">
        <f t="shared" si="6"/>
        <v>6</v>
      </c>
      <c r="M42" s="29">
        <f t="shared" si="7"/>
        <v>24</v>
      </c>
      <c r="N42" s="29">
        <f t="shared" si="8"/>
        <v>2400</v>
      </c>
      <c r="O42" s="29" t="str">
        <f t="shared" si="9"/>
        <v>3年以上</v>
      </c>
      <c r="P42" s="29" t="s">
        <v>24743</v>
      </c>
      <c r="Q42" s="2052"/>
      <c r="R42" s="2055" t="s">
        <v>25415</v>
      </c>
      <c r="S42" s="829" t="s">
        <v>25315</v>
      </c>
      <c r="T42" s="829"/>
      <c r="U42" s="829"/>
      <c r="V42" s="829"/>
      <c r="W42" s="140"/>
      <c r="X42" s="140"/>
    </row>
    <row r="43" spans="1:24" ht="31">
      <c r="A43" s="29">
        <v>114090018</v>
      </c>
      <c r="B43" s="29" t="s">
        <v>25286</v>
      </c>
      <c r="C43" s="29" t="s">
        <v>25409</v>
      </c>
      <c r="D43" s="30" t="s">
        <v>25410</v>
      </c>
      <c r="E43" s="29" t="s">
        <v>25408</v>
      </c>
      <c r="F43" s="29" t="s">
        <v>25411</v>
      </c>
      <c r="G43" s="42">
        <v>45810</v>
      </c>
      <c r="H43" s="42">
        <v>45905</v>
      </c>
      <c r="I43" s="29" t="s">
        <v>25418</v>
      </c>
      <c r="J43" s="42">
        <v>45904</v>
      </c>
      <c r="K43" s="29">
        <f t="shared" si="5"/>
        <v>0</v>
      </c>
      <c r="L43" s="29">
        <f t="shared" si="6"/>
        <v>3</v>
      </c>
      <c r="M43" s="29">
        <f t="shared" si="7"/>
        <v>3</v>
      </c>
      <c r="N43" s="29">
        <f t="shared" si="8"/>
        <v>95</v>
      </c>
      <c r="O43" s="29" t="str">
        <f t="shared" si="9"/>
        <v>3個月至1年</v>
      </c>
      <c r="P43" s="29" t="s">
        <v>25412</v>
      </c>
      <c r="Q43" s="2052" t="s">
        <v>25413</v>
      </c>
      <c r="R43" s="2055" t="s">
        <v>25415</v>
      </c>
      <c r="S43" s="829" t="s">
        <v>25419</v>
      </c>
      <c r="T43" s="829" t="s">
        <v>25419</v>
      </c>
      <c r="U43" s="829" t="s">
        <v>25419</v>
      </c>
      <c r="V43" s="829" t="s">
        <v>25420</v>
      </c>
      <c r="W43" s="140"/>
      <c r="X43" s="140"/>
    </row>
    <row r="44" spans="1:24" ht="17">
      <c r="A44" s="29">
        <v>114090019</v>
      </c>
      <c r="B44" s="29" t="s">
        <v>25286</v>
      </c>
      <c r="C44" s="29" t="s">
        <v>25304</v>
      </c>
      <c r="D44" s="30" t="s">
        <v>25416</v>
      </c>
      <c r="E44" s="29" t="s">
        <v>25417</v>
      </c>
      <c r="F44" s="29" t="s">
        <v>25285</v>
      </c>
      <c r="G44" s="42">
        <v>43955</v>
      </c>
      <c r="H44" s="42">
        <v>45912</v>
      </c>
      <c r="I44" s="29" t="s">
        <v>25438</v>
      </c>
      <c r="J44" s="42">
        <v>45903</v>
      </c>
      <c r="K44" s="29">
        <f t="shared" si="5"/>
        <v>5</v>
      </c>
      <c r="L44" s="29">
        <f t="shared" si="6"/>
        <v>4</v>
      </c>
      <c r="M44" s="29">
        <f t="shared" si="7"/>
        <v>8</v>
      </c>
      <c r="N44" s="29">
        <f t="shared" si="8"/>
        <v>1957</v>
      </c>
      <c r="O44" s="29" t="str">
        <f t="shared" si="9"/>
        <v>3年以上</v>
      </c>
      <c r="P44" s="29" t="s">
        <v>21679</v>
      </c>
      <c r="Q44" s="2052"/>
      <c r="R44" s="2055" t="s">
        <v>25415</v>
      </c>
      <c r="S44" s="829" t="s">
        <v>25419</v>
      </c>
      <c r="T44" s="829" t="s">
        <v>25315</v>
      </c>
      <c r="U44" s="829" t="s">
        <v>25315</v>
      </c>
      <c r="V44" s="829"/>
      <c r="W44" s="140"/>
      <c r="X44" s="140"/>
    </row>
    <row r="45" spans="1:24" ht="17">
      <c r="A45" s="29">
        <v>114090020</v>
      </c>
      <c r="B45" s="29" t="s">
        <v>25286</v>
      </c>
      <c r="C45" s="29" t="s">
        <v>25429</v>
      </c>
      <c r="D45" s="30" t="s">
        <v>25428</v>
      </c>
      <c r="E45" s="29" t="s">
        <v>25427</v>
      </c>
      <c r="F45" s="29" t="s">
        <v>25430</v>
      </c>
      <c r="G45" s="42">
        <v>44718</v>
      </c>
      <c r="H45" s="42">
        <v>45930</v>
      </c>
      <c r="I45" s="29" t="s">
        <v>25500</v>
      </c>
      <c r="J45" s="42">
        <v>45918</v>
      </c>
      <c r="K45" s="29">
        <f t="shared" si="5"/>
        <v>3</v>
      </c>
      <c r="L45" s="29">
        <f t="shared" si="6"/>
        <v>3</v>
      </c>
      <c r="M45" s="29">
        <f t="shared" si="7"/>
        <v>24</v>
      </c>
      <c r="N45" s="29">
        <f t="shared" si="8"/>
        <v>1212</v>
      </c>
      <c r="O45" s="29" t="str">
        <f t="shared" si="9"/>
        <v>3年以上</v>
      </c>
      <c r="P45" s="29" t="s">
        <v>25219</v>
      </c>
      <c r="Q45" s="2052" t="s">
        <v>25431</v>
      </c>
      <c r="R45" s="2055" t="s">
        <v>25415</v>
      </c>
      <c r="S45" s="829"/>
      <c r="T45" s="829"/>
      <c r="U45" s="829"/>
      <c r="V45" s="829"/>
      <c r="W45" s="140"/>
      <c r="X45" s="140"/>
    </row>
    <row r="46" spans="1:24" ht="17">
      <c r="A46" s="29">
        <v>114090021</v>
      </c>
      <c r="B46" s="29" t="s">
        <v>25286</v>
      </c>
      <c r="C46" s="29" t="s">
        <v>25140</v>
      </c>
      <c r="D46" s="30" t="s">
        <v>25432</v>
      </c>
      <c r="E46" s="29" t="s">
        <v>25433</v>
      </c>
      <c r="F46" s="29" t="s">
        <v>25434</v>
      </c>
      <c r="G46" s="42">
        <v>45839</v>
      </c>
      <c r="H46" s="42">
        <v>45909</v>
      </c>
      <c r="I46" s="1974" t="s">
        <v>25435</v>
      </c>
      <c r="J46" s="42">
        <v>45911</v>
      </c>
      <c r="K46" s="29">
        <f t="shared" si="5"/>
        <v>0</v>
      </c>
      <c r="L46" s="29">
        <f t="shared" si="6"/>
        <v>2</v>
      </c>
      <c r="M46" s="29">
        <f t="shared" si="7"/>
        <v>8</v>
      </c>
      <c r="N46" s="29">
        <f t="shared" si="8"/>
        <v>70</v>
      </c>
      <c r="O46" s="29" t="str">
        <f t="shared" si="9"/>
        <v>3個月以下</v>
      </c>
      <c r="P46" s="29" t="s">
        <v>21679</v>
      </c>
      <c r="Q46" s="2052"/>
      <c r="R46" s="2055" t="s">
        <v>25415</v>
      </c>
      <c r="S46" s="829" t="s">
        <v>25436</v>
      </c>
      <c r="T46" s="829" t="s">
        <v>25419</v>
      </c>
      <c r="U46" s="829" t="s">
        <v>25315</v>
      </c>
      <c r="V46" s="829" t="s">
        <v>25437</v>
      </c>
      <c r="W46" s="140"/>
      <c r="X46" s="140"/>
    </row>
    <row r="47" spans="1:24" ht="17">
      <c r="A47" s="29">
        <v>114090022</v>
      </c>
      <c r="B47" s="29" t="s">
        <v>25286</v>
      </c>
      <c r="C47" s="29" t="s">
        <v>25423</v>
      </c>
      <c r="D47" s="30" t="s">
        <v>25426</v>
      </c>
      <c r="E47" s="29" t="s">
        <v>25424</v>
      </c>
      <c r="F47" s="29" t="s">
        <v>25425</v>
      </c>
      <c r="G47" s="42">
        <v>45516</v>
      </c>
      <c r="H47" s="42">
        <v>45930</v>
      </c>
      <c r="I47" s="42" t="s">
        <v>25499</v>
      </c>
      <c r="J47" s="42">
        <v>45915</v>
      </c>
      <c r="K47" s="29">
        <f t="shared" si="5"/>
        <v>1</v>
      </c>
      <c r="L47" s="29">
        <f t="shared" si="6"/>
        <v>1</v>
      </c>
      <c r="M47" s="29">
        <f t="shared" si="7"/>
        <v>18</v>
      </c>
      <c r="N47" s="29">
        <f t="shared" si="8"/>
        <v>414</v>
      </c>
      <c r="O47" s="29" t="str">
        <f t="shared" si="9"/>
        <v>1年至3年</v>
      </c>
      <c r="P47" s="29" t="s">
        <v>25439</v>
      </c>
      <c r="Q47" s="2052"/>
      <c r="R47" s="2055" t="s">
        <v>25415</v>
      </c>
      <c r="S47" s="829" t="s">
        <v>25419</v>
      </c>
      <c r="T47" s="829" t="s">
        <v>25419</v>
      </c>
      <c r="U47" s="829" t="s">
        <v>25419</v>
      </c>
      <c r="V47" s="829" t="s">
        <v>25501</v>
      </c>
      <c r="W47" s="140"/>
      <c r="X47" s="140"/>
    </row>
    <row r="48" spans="1:24" ht="17">
      <c r="A48" s="29">
        <v>114090023</v>
      </c>
      <c r="B48" s="29" t="s">
        <v>25286</v>
      </c>
      <c r="C48" s="29" t="s">
        <v>25460</v>
      </c>
      <c r="D48" s="30" t="s">
        <v>25461</v>
      </c>
      <c r="E48" s="29" t="s">
        <v>25459</v>
      </c>
      <c r="F48" s="29" t="s">
        <v>25462</v>
      </c>
      <c r="G48" s="42">
        <v>44732</v>
      </c>
      <c r="H48" s="42">
        <v>45930</v>
      </c>
      <c r="I48" s="42" t="s">
        <v>25499</v>
      </c>
      <c r="J48" s="42">
        <v>45916</v>
      </c>
      <c r="K48" s="29">
        <f t="shared" si="5"/>
        <v>3</v>
      </c>
      <c r="L48" s="29">
        <f t="shared" si="6"/>
        <v>3</v>
      </c>
      <c r="M48" s="29">
        <f t="shared" si="7"/>
        <v>10</v>
      </c>
      <c r="N48" s="29">
        <f t="shared" si="8"/>
        <v>1198</v>
      </c>
      <c r="O48" s="29" t="str">
        <f t="shared" si="9"/>
        <v>3年以上</v>
      </c>
      <c r="P48" s="29" t="s">
        <v>25439</v>
      </c>
      <c r="Q48" s="2052"/>
      <c r="R48" s="2055" t="s">
        <v>25415</v>
      </c>
      <c r="S48" s="829" t="s">
        <v>25419</v>
      </c>
      <c r="T48" s="829" t="s">
        <v>25419</v>
      </c>
      <c r="U48" s="829" t="s">
        <v>25419</v>
      </c>
      <c r="V48" s="829" t="s">
        <v>25502</v>
      </c>
      <c r="W48" s="140"/>
      <c r="X48" s="140"/>
    </row>
    <row r="49" spans="1:24" ht="17">
      <c r="A49" s="29">
        <v>114090024</v>
      </c>
      <c r="B49" s="29" t="s">
        <v>25286</v>
      </c>
      <c r="C49" s="29" t="s">
        <v>24835</v>
      </c>
      <c r="D49" s="30" t="s">
        <v>25464</v>
      </c>
      <c r="E49" s="29" t="s">
        <v>25465</v>
      </c>
      <c r="F49" s="29" t="s">
        <v>25463</v>
      </c>
      <c r="G49" s="42">
        <v>40595</v>
      </c>
      <c r="H49" s="42">
        <v>45930</v>
      </c>
      <c r="I49" s="42" t="s">
        <v>25499</v>
      </c>
      <c r="J49" s="42">
        <v>45918</v>
      </c>
      <c r="K49" s="29">
        <f t="shared" si="5"/>
        <v>14</v>
      </c>
      <c r="L49" s="29">
        <f t="shared" si="6"/>
        <v>7</v>
      </c>
      <c r="M49" s="29">
        <f t="shared" si="7"/>
        <v>9</v>
      </c>
      <c r="N49" s="29">
        <f t="shared" si="8"/>
        <v>5335</v>
      </c>
      <c r="O49" s="29" t="str">
        <f t="shared" si="9"/>
        <v>3年以上</v>
      </c>
      <c r="P49" s="29" t="s">
        <v>25439</v>
      </c>
      <c r="Q49" s="2052"/>
      <c r="R49" s="2055" t="s">
        <v>25415</v>
      </c>
      <c r="S49" s="829" t="s">
        <v>25419</v>
      </c>
      <c r="T49" s="829" t="s">
        <v>25419</v>
      </c>
      <c r="U49" s="829" t="s">
        <v>25315</v>
      </c>
      <c r="V49" s="829" t="s">
        <v>25503</v>
      </c>
      <c r="W49" s="140"/>
      <c r="X49" s="140"/>
    </row>
    <row r="50" spans="1:24" s="2048" customFormat="1" ht="17">
      <c r="A50" s="29">
        <v>114090025</v>
      </c>
      <c r="B50" s="29" t="s">
        <v>25286</v>
      </c>
      <c r="C50" s="29" t="s">
        <v>25351</v>
      </c>
      <c r="D50" s="30" t="s">
        <v>25352</v>
      </c>
      <c r="E50" s="29" t="s">
        <v>25353</v>
      </c>
      <c r="F50" s="29" t="s">
        <v>14507</v>
      </c>
      <c r="G50" s="42">
        <v>43906</v>
      </c>
      <c r="H50" s="42">
        <v>45930</v>
      </c>
      <c r="I50" s="42" t="s">
        <v>25499</v>
      </c>
      <c r="J50" s="42">
        <v>45922</v>
      </c>
      <c r="K50" s="383">
        <f t="shared" si="5"/>
        <v>5</v>
      </c>
      <c r="L50" s="383">
        <f t="shared" si="6"/>
        <v>6</v>
      </c>
      <c r="M50" s="383">
        <f t="shared" si="7"/>
        <v>14</v>
      </c>
      <c r="N50" s="383">
        <f t="shared" si="8"/>
        <v>2024</v>
      </c>
      <c r="O50" s="29" t="str">
        <f t="shared" si="9"/>
        <v>3年以上</v>
      </c>
      <c r="P50" s="29" t="s">
        <v>25289</v>
      </c>
      <c r="Q50" s="2052" t="s">
        <v>25467</v>
      </c>
      <c r="R50" s="2055" t="s">
        <v>25415</v>
      </c>
      <c r="S50" s="829" t="s">
        <v>25419</v>
      </c>
      <c r="T50" s="829" t="s">
        <v>25315</v>
      </c>
      <c r="U50" s="829" t="s">
        <v>25419</v>
      </c>
      <c r="V50" s="829" t="s">
        <v>25393</v>
      </c>
    </row>
    <row r="51" spans="1:24" s="2048" customFormat="1" ht="17">
      <c r="A51" s="29">
        <v>114090026</v>
      </c>
      <c r="B51" s="29" t="s">
        <v>25286</v>
      </c>
      <c r="C51" s="29" t="s">
        <v>25140</v>
      </c>
      <c r="D51" s="30" t="s">
        <v>25493</v>
      </c>
      <c r="E51" s="29" t="s">
        <v>25494</v>
      </c>
      <c r="F51" s="29" t="s">
        <v>25285</v>
      </c>
      <c r="G51" s="42">
        <v>45826</v>
      </c>
      <c r="H51" s="42">
        <v>45930</v>
      </c>
      <c r="I51" s="42" t="s">
        <v>25499</v>
      </c>
      <c r="J51" s="42">
        <v>45924</v>
      </c>
      <c r="K51" s="383">
        <f t="shared" si="5"/>
        <v>0</v>
      </c>
      <c r="L51" s="383">
        <f t="shared" si="6"/>
        <v>3</v>
      </c>
      <c r="M51" s="383">
        <f t="shared" si="7"/>
        <v>12</v>
      </c>
      <c r="N51" s="383">
        <f t="shared" si="8"/>
        <v>104</v>
      </c>
      <c r="O51" s="29" t="str">
        <f t="shared" si="9"/>
        <v>3個月至1年</v>
      </c>
      <c r="P51" s="29" t="s">
        <v>21679</v>
      </c>
      <c r="Q51" s="2052"/>
      <c r="R51" s="2055" t="s">
        <v>25415</v>
      </c>
      <c r="S51" s="829" t="s">
        <v>25419</v>
      </c>
      <c r="T51" s="829" t="s">
        <v>25315</v>
      </c>
      <c r="U51" s="829" t="s">
        <v>25419</v>
      </c>
      <c r="V51" s="829" t="s">
        <v>25504</v>
      </c>
    </row>
    <row r="52" spans="1:24">
      <c r="A52" s="29"/>
      <c r="B52" s="29"/>
      <c r="C52" s="29"/>
      <c r="D52" s="30"/>
      <c r="E52" s="29"/>
      <c r="F52" s="29"/>
      <c r="G52" s="42"/>
      <c r="H52" s="42"/>
      <c r="I52" s="29"/>
      <c r="J52" s="42"/>
      <c r="K52" s="383"/>
      <c r="L52" s="383"/>
      <c r="M52" s="383"/>
      <c r="N52" s="383"/>
      <c r="O52" s="29"/>
      <c r="P52" s="29"/>
      <c r="Q52" s="2052"/>
      <c r="R52" s="29"/>
      <c r="S52" s="829"/>
      <c r="T52" s="829"/>
      <c r="U52" s="829"/>
      <c r="V52" s="829"/>
      <c r="W52" s="140"/>
      <c r="X52" s="140"/>
    </row>
    <row r="53" spans="1:24" ht="17">
      <c r="A53" s="29">
        <v>114100001</v>
      </c>
      <c r="B53" s="281" t="s">
        <v>25422</v>
      </c>
      <c r="C53" s="29" t="s">
        <v>25336</v>
      </c>
      <c r="D53" s="30" t="s">
        <v>25320</v>
      </c>
      <c r="E53" s="29" t="s">
        <v>14531</v>
      </c>
      <c r="F53" s="29" t="s">
        <v>25338</v>
      </c>
      <c r="G53" s="42">
        <v>41061</v>
      </c>
      <c r="H53" s="42">
        <v>45961</v>
      </c>
      <c r="I53" s="29" t="s">
        <v>25587</v>
      </c>
      <c r="J53" s="42">
        <v>45903</v>
      </c>
      <c r="K53" s="29">
        <f t="shared" ref="K53:K65" si="10">DATEDIF(G53,H53,"y")</f>
        <v>13</v>
      </c>
      <c r="L53" s="29">
        <f t="shared" ref="L53:L65" si="11">DATEDIF(G53,H53,"ym")</f>
        <v>4</v>
      </c>
      <c r="M53" s="29">
        <f t="shared" ref="M53:M65" si="12">DATEDIF(G53,H53,"MD")</f>
        <v>30</v>
      </c>
      <c r="N53" s="29">
        <f t="shared" ref="N53:N65" si="13">DATEDIF(G53,H53,"d")</f>
        <v>4900</v>
      </c>
      <c r="O53" s="29" t="str">
        <f t="shared" ref="O53:O65" si="14">IF(N53&lt;=92,"3個月以下",IF(N53&lt;=365,"3個月至1年",IF(N53&lt;=1095,"1年至3年",IF(N53&gt;1096,"3年以上"))))</f>
        <v>3年以上</v>
      </c>
      <c r="P53" s="29" t="s">
        <v>24743</v>
      </c>
      <c r="Q53" s="2052"/>
      <c r="R53" s="2055" t="s">
        <v>25415</v>
      </c>
      <c r="S53" s="829" t="s">
        <v>25315</v>
      </c>
      <c r="T53" s="829"/>
      <c r="U53" s="829"/>
      <c r="V53" s="829"/>
      <c r="W53" s="140"/>
      <c r="X53" s="140"/>
    </row>
    <row r="54" spans="1:24" ht="17">
      <c r="A54" s="29">
        <v>114100002</v>
      </c>
      <c r="B54" s="29" t="s">
        <v>25422</v>
      </c>
      <c r="C54" s="29" t="s">
        <v>25335</v>
      </c>
      <c r="D54" s="30" t="s">
        <v>25321</v>
      </c>
      <c r="E54" s="29" t="s">
        <v>14568</v>
      </c>
      <c r="F54" s="29" t="s">
        <v>14507</v>
      </c>
      <c r="G54" s="42">
        <v>39356</v>
      </c>
      <c r="H54" s="42">
        <v>45961</v>
      </c>
      <c r="I54" s="29" t="s">
        <v>25587</v>
      </c>
      <c r="J54" s="42">
        <v>45903</v>
      </c>
      <c r="K54" s="29">
        <f t="shared" si="10"/>
        <v>18</v>
      </c>
      <c r="L54" s="29">
        <f t="shared" si="11"/>
        <v>0</v>
      </c>
      <c r="M54" s="29">
        <f t="shared" si="12"/>
        <v>30</v>
      </c>
      <c r="N54" s="29">
        <f t="shared" si="13"/>
        <v>6605</v>
      </c>
      <c r="O54" s="29" t="str">
        <f t="shared" si="14"/>
        <v>3年以上</v>
      </c>
      <c r="P54" s="29" t="s">
        <v>24743</v>
      </c>
      <c r="Q54" s="2052"/>
      <c r="R54" s="2055" t="s">
        <v>25415</v>
      </c>
      <c r="S54" s="829" t="s">
        <v>25315</v>
      </c>
      <c r="T54" s="829"/>
      <c r="U54" s="829"/>
      <c r="V54" s="829"/>
      <c r="W54" s="140"/>
      <c r="X54" s="140"/>
    </row>
    <row r="55" spans="1:24" ht="17">
      <c r="A55" s="29">
        <v>114100003</v>
      </c>
      <c r="B55" s="29" t="s">
        <v>25422</v>
      </c>
      <c r="C55" s="29" t="s">
        <v>25335</v>
      </c>
      <c r="D55" s="30" t="s">
        <v>25322</v>
      </c>
      <c r="E55" s="29" t="s">
        <v>14569</v>
      </c>
      <c r="F55" s="29" t="s">
        <v>14507</v>
      </c>
      <c r="G55" s="42">
        <v>40078</v>
      </c>
      <c r="H55" s="42">
        <v>45961</v>
      </c>
      <c r="I55" s="29" t="s">
        <v>25587</v>
      </c>
      <c r="J55" s="42">
        <v>45903</v>
      </c>
      <c r="K55" s="29">
        <f t="shared" si="10"/>
        <v>16</v>
      </c>
      <c r="L55" s="29">
        <f t="shared" si="11"/>
        <v>1</v>
      </c>
      <c r="M55" s="29">
        <f t="shared" si="12"/>
        <v>9</v>
      </c>
      <c r="N55" s="29">
        <f t="shared" si="13"/>
        <v>5883</v>
      </c>
      <c r="O55" s="29" t="str">
        <f t="shared" si="14"/>
        <v>3年以上</v>
      </c>
      <c r="P55" s="29" t="s">
        <v>24743</v>
      </c>
      <c r="Q55" s="2052"/>
      <c r="R55" s="2055" t="s">
        <v>25415</v>
      </c>
      <c r="S55" s="829" t="s">
        <v>25315</v>
      </c>
      <c r="T55" s="829"/>
      <c r="U55" s="829"/>
      <c r="V55" s="829"/>
      <c r="W55" s="140"/>
      <c r="X55" s="140"/>
    </row>
    <row r="56" spans="1:24" ht="17">
      <c r="A56" s="29">
        <v>114100004</v>
      </c>
      <c r="B56" s="29" t="s">
        <v>25422</v>
      </c>
      <c r="C56" s="29" t="s">
        <v>25497</v>
      </c>
      <c r="D56" s="30" t="s">
        <v>25495</v>
      </c>
      <c r="E56" s="29" t="s">
        <v>25496</v>
      </c>
      <c r="F56" s="29" t="s">
        <v>25498</v>
      </c>
      <c r="G56" s="42">
        <v>42466</v>
      </c>
      <c r="H56" s="42">
        <v>45961</v>
      </c>
      <c r="I56" s="29" t="s">
        <v>25587</v>
      </c>
      <c r="J56" s="42">
        <v>45924</v>
      </c>
      <c r="K56" s="29">
        <f t="shared" si="10"/>
        <v>9</v>
      </c>
      <c r="L56" s="29">
        <f t="shared" si="11"/>
        <v>6</v>
      </c>
      <c r="M56" s="29">
        <f t="shared" si="12"/>
        <v>25</v>
      </c>
      <c r="N56" s="29">
        <f t="shared" si="13"/>
        <v>3495</v>
      </c>
      <c r="O56" s="29" t="str">
        <f t="shared" si="14"/>
        <v>3年以上</v>
      </c>
      <c r="P56" s="29" t="s">
        <v>21679</v>
      </c>
      <c r="Q56" s="2052"/>
      <c r="R56" s="2055" t="s">
        <v>25415</v>
      </c>
      <c r="S56" s="829"/>
      <c r="T56" s="829"/>
      <c r="U56" s="829"/>
      <c r="V56" s="829"/>
      <c r="W56" s="140"/>
      <c r="X56" s="140"/>
    </row>
    <row r="57" spans="1:24" ht="17">
      <c r="A57" s="29">
        <v>114100005</v>
      </c>
      <c r="B57" s="29" t="s">
        <v>25422</v>
      </c>
      <c r="C57" s="29" t="s">
        <v>25140</v>
      </c>
      <c r="D57" s="30" t="s">
        <v>25526</v>
      </c>
      <c r="E57" s="29" t="s">
        <v>25530</v>
      </c>
      <c r="F57" s="29" t="s">
        <v>25390</v>
      </c>
      <c r="G57" s="42">
        <v>45931</v>
      </c>
      <c r="H57" s="42">
        <v>45935</v>
      </c>
      <c r="I57" s="29" t="s">
        <v>25533</v>
      </c>
      <c r="J57" s="42">
        <v>45937</v>
      </c>
      <c r="K57" s="353">
        <f t="shared" si="10"/>
        <v>0</v>
      </c>
      <c r="L57" s="29">
        <f t="shared" si="11"/>
        <v>0</v>
      </c>
      <c r="M57" s="29">
        <f t="shared" si="12"/>
        <v>4</v>
      </c>
      <c r="N57" s="29">
        <f t="shared" si="13"/>
        <v>4</v>
      </c>
      <c r="O57" s="29" t="str">
        <f t="shared" si="14"/>
        <v>3個月以下</v>
      </c>
      <c r="P57" s="29" t="s">
        <v>21679</v>
      </c>
      <c r="Q57" s="2052"/>
      <c r="R57" s="2055" t="s">
        <v>25415</v>
      </c>
      <c r="S57" s="829" t="s">
        <v>25531</v>
      </c>
      <c r="T57" s="829" t="s">
        <v>25532</v>
      </c>
      <c r="U57" s="829" t="s">
        <v>25532</v>
      </c>
      <c r="V57" s="829"/>
      <c r="W57" s="140"/>
      <c r="X57" s="140"/>
    </row>
    <row r="58" spans="1:24" ht="17">
      <c r="A58" s="29">
        <v>114100006</v>
      </c>
      <c r="B58" s="29" t="s">
        <v>25422</v>
      </c>
      <c r="C58" s="29" t="s">
        <v>25507</v>
      </c>
      <c r="D58" s="30" t="s">
        <v>25508</v>
      </c>
      <c r="E58" s="29" t="s">
        <v>25506</v>
      </c>
      <c r="F58" s="29" t="s">
        <v>25509</v>
      </c>
      <c r="G58" s="42">
        <v>45544</v>
      </c>
      <c r="H58" s="42">
        <v>45961</v>
      </c>
      <c r="I58" s="29" t="s">
        <v>25587</v>
      </c>
      <c r="J58" s="42">
        <v>45931</v>
      </c>
      <c r="K58" s="353">
        <f t="shared" si="10"/>
        <v>1</v>
      </c>
      <c r="L58" s="29">
        <f t="shared" si="11"/>
        <v>1</v>
      </c>
      <c r="M58" s="29">
        <f t="shared" si="12"/>
        <v>22</v>
      </c>
      <c r="N58" s="29">
        <f t="shared" si="13"/>
        <v>417</v>
      </c>
      <c r="O58" s="29" t="str">
        <f t="shared" si="14"/>
        <v>1年至3年</v>
      </c>
      <c r="P58" s="29" t="s">
        <v>24743</v>
      </c>
      <c r="Q58" s="2052"/>
      <c r="R58" s="2055" t="s">
        <v>25415</v>
      </c>
      <c r="S58" s="829" t="s">
        <v>25315</v>
      </c>
      <c r="T58" s="829"/>
      <c r="U58" s="829"/>
      <c r="V58" s="829"/>
      <c r="W58" s="140"/>
      <c r="X58" s="140"/>
    </row>
    <row r="59" spans="1:24" ht="17">
      <c r="A59" s="29">
        <v>114100007</v>
      </c>
      <c r="B59" s="29" t="s">
        <v>25422</v>
      </c>
      <c r="C59" s="29" t="s">
        <v>25507</v>
      </c>
      <c r="D59" s="30" t="s">
        <v>25510</v>
      </c>
      <c r="E59" s="29" t="s">
        <v>25511</v>
      </c>
      <c r="F59" s="29" t="s">
        <v>25512</v>
      </c>
      <c r="G59" s="42">
        <v>43731</v>
      </c>
      <c r="H59" s="42">
        <v>45961</v>
      </c>
      <c r="I59" s="29" t="s">
        <v>25587</v>
      </c>
      <c r="J59" s="42">
        <v>45931</v>
      </c>
      <c r="K59" s="353">
        <f t="shared" si="10"/>
        <v>6</v>
      </c>
      <c r="L59" s="29">
        <f t="shared" si="11"/>
        <v>1</v>
      </c>
      <c r="M59" s="29">
        <f t="shared" si="12"/>
        <v>8</v>
      </c>
      <c r="N59" s="29">
        <f t="shared" si="13"/>
        <v>2230</v>
      </c>
      <c r="O59" s="29" t="str">
        <f t="shared" si="14"/>
        <v>3年以上</v>
      </c>
      <c r="P59" s="29" t="s">
        <v>24743</v>
      </c>
      <c r="Q59" s="2052"/>
      <c r="R59" s="2055" t="s">
        <v>25415</v>
      </c>
      <c r="S59" s="829" t="s">
        <v>25315</v>
      </c>
      <c r="T59" s="829"/>
      <c r="U59" s="829"/>
      <c r="V59" s="829"/>
      <c r="W59" s="140"/>
      <c r="X59" s="140"/>
    </row>
    <row r="60" spans="1:24" ht="17">
      <c r="A60" s="29">
        <v>114100008</v>
      </c>
      <c r="B60" s="29" t="s">
        <v>25422</v>
      </c>
      <c r="C60" s="29" t="s">
        <v>25513</v>
      </c>
      <c r="D60" s="30" t="s">
        <v>25516</v>
      </c>
      <c r="E60" s="29" t="s">
        <v>25514</v>
      </c>
      <c r="F60" s="29" t="s">
        <v>25515</v>
      </c>
      <c r="G60" s="42">
        <v>44872</v>
      </c>
      <c r="H60" s="42">
        <v>45961</v>
      </c>
      <c r="I60" s="29" t="s">
        <v>25587</v>
      </c>
      <c r="J60" s="42">
        <v>45931</v>
      </c>
      <c r="K60" s="353">
        <f t="shared" si="10"/>
        <v>2</v>
      </c>
      <c r="L60" s="29">
        <f t="shared" si="11"/>
        <v>11</v>
      </c>
      <c r="M60" s="29">
        <f t="shared" si="12"/>
        <v>24</v>
      </c>
      <c r="N60" s="29">
        <f t="shared" si="13"/>
        <v>1089</v>
      </c>
      <c r="O60" s="29" t="str">
        <f t="shared" si="14"/>
        <v>1年至3年</v>
      </c>
      <c r="P60" s="29" t="s">
        <v>24743</v>
      </c>
      <c r="Q60" s="2052"/>
      <c r="R60" s="2055" t="s">
        <v>25415</v>
      </c>
      <c r="S60" s="829" t="s">
        <v>25315</v>
      </c>
      <c r="T60" s="829"/>
      <c r="U60" s="829"/>
      <c r="V60" s="829"/>
      <c r="W60" s="140"/>
      <c r="X60" s="140"/>
    </row>
    <row r="61" spans="1:24" ht="17">
      <c r="A61" s="29">
        <v>114100009</v>
      </c>
      <c r="B61" s="29" t="s">
        <v>25422</v>
      </c>
      <c r="C61" s="29" t="s">
        <v>25513</v>
      </c>
      <c r="D61" s="30" t="s">
        <v>25534</v>
      </c>
      <c r="E61" s="29" t="s">
        <v>25535</v>
      </c>
      <c r="F61" s="29" t="s">
        <v>25536</v>
      </c>
      <c r="G61" s="42">
        <v>44123</v>
      </c>
      <c r="H61" s="42">
        <v>45961</v>
      </c>
      <c r="I61" s="29" t="s">
        <v>25587</v>
      </c>
      <c r="J61" s="42">
        <v>45931</v>
      </c>
      <c r="K61" s="353">
        <f t="shared" si="10"/>
        <v>5</v>
      </c>
      <c r="L61" s="29">
        <f t="shared" si="11"/>
        <v>0</v>
      </c>
      <c r="M61" s="29">
        <f t="shared" si="12"/>
        <v>12</v>
      </c>
      <c r="N61" s="29">
        <f t="shared" si="13"/>
        <v>1838</v>
      </c>
      <c r="O61" s="29" t="str">
        <f t="shared" si="14"/>
        <v>3年以上</v>
      </c>
      <c r="P61" s="29" t="s">
        <v>24743</v>
      </c>
      <c r="Q61" s="2052"/>
      <c r="R61" s="2055" t="s">
        <v>25415</v>
      </c>
      <c r="S61" s="829" t="s">
        <v>25315</v>
      </c>
      <c r="T61" s="829"/>
      <c r="U61" s="829"/>
      <c r="V61" s="829"/>
      <c r="W61" s="140"/>
      <c r="X61" s="140"/>
    </row>
    <row r="62" spans="1:24" s="2061" customFormat="1" ht="17">
      <c r="A62" s="2057">
        <v>114100010</v>
      </c>
      <c r="B62" s="2057" t="s">
        <v>25422</v>
      </c>
      <c r="C62" s="2057" t="s">
        <v>25351</v>
      </c>
      <c r="D62" s="2069" t="s">
        <v>25539</v>
      </c>
      <c r="E62" s="2057" t="s">
        <v>25540</v>
      </c>
      <c r="F62" s="2057" t="s">
        <v>25541</v>
      </c>
      <c r="G62" s="2058">
        <v>45558</v>
      </c>
      <c r="H62" s="2058">
        <v>45930</v>
      </c>
      <c r="I62" s="2057"/>
      <c r="J62" s="2058">
        <v>45945</v>
      </c>
      <c r="K62" s="353">
        <f t="shared" si="10"/>
        <v>1</v>
      </c>
      <c r="L62" s="29">
        <f t="shared" si="11"/>
        <v>0</v>
      </c>
      <c r="M62" s="29">
        <f t="shared" si="12"/>
        <v>7</v>
      </c>
      <c r="N62" s="29">
        <f t="shared" si="13"/>
        <v>372</v>
      </c>
      <c r="O62" s="29" t="str">
        <f t="shared" si="14"/>
        <v>1年至3年</v>
      </c>
      <c r="P62" s="2057" t="s">
        <v>25537</v>
      </c>
      <c r="Q62" s="2059" t="s">
        <v>25538</v>
      </c>
      <c r="R62" s="2057" t="s">
        <v>25421</v>
      </c>
      <c r="S62" s="2060" t="s">
        <v>25315</v>
      </c>
      <c r="T62" s="2060"/>
      <c r="U62" s="2060"/>
      <c r="V62" s="2060"/>
    </row>
    <row r="63" spans="1:24" ht="17">
      <c r="A63" s="29">
        <v>114100011</v>
      </c>
      <c r="B63" s="29" t="s">
        <v>25422</v>
      </c>
      <c r="C63" s="29"/>
      <c r="D63" s="30" t="s">
        <v>25552</v>
      </c>
      <c r="E63" s="29" t="s">
        <v>25564</v>
      </c>
      <c r="F63" s="29" t="s">
        <v>25565</v>
      </c>
      <c r="G63" s="42">
        <v>45943</v>
      </c>
      <c r="H63" s="42">
        <v>45953</v>
      </c>
      <c r="I63" s="29" t="s">
        <v>25573</v>
      </c>
      <c r="J63" s="42">
        <v>45952</v>
      </c>
      <c r="K63" s="353">
        <f t="shared" si="10"/>
        <v>0</v>
      </c>
      <c r="L63" s="29">
        <f t="shared" si="11"/>
        <v>0</v>
      </c>
      <c r="M63" s="29">
        <f t="shared" si="12"/>
        <v>10</v>
      </c>
      <c r="N63" s="29">
        <f t="shared" si="13"/>
        <v>10</v>
      </c>
      <c r="O63" s="29" t="str">
        <f t="shared" si="14"/>
        <v>3個月以下</v>
      </c>
      <c r="P63" s="29" t="s">
        <v>21679</v>
      </c>
      <c r="Q63" s="2052"/>
      <c r="R63" s="2055" t="s">
        <v>25415</v>
      </c>
      <c r="S63" s="829" t="s">
        <v>25566</v>
      </c>
      <c r="T63" s="829" t="s">
        <v>25567</v>
      </c>
      <c r="U63" s="829" t="s">
        <v>25567</v>
      </c>
      <c r="V63" s="829"/>
      <c r="W63" s="140"/>
      <c r="X63" s="140"/>
    </row>
    <row r="64" spans="1:24" ht="17">
      <c r="A64" s="29">
        <v>114100012</v>
      </c>
      <c r="B64" s="29" t="s">
        <v>25422</v>
      </c>
      <c r="C64" s="29" t="s">
        <v>25140</v>
      </c>
      <c r="D64" s="30" t="s">
        <v>25571</v>
      </c>
      <c r="E64" s="29" t="s">
        <v>25570</v>
      </c>
      <c r="F64" s="29" t="s">
        <v>25572</v>
      </c>
      <c r="G64" s="42">
        <v>45847</v>
      </c>
      <c r="H64" s="42">
        <v>45953</v>
      </c>
      <c r="I64" s="29" t="s">
        <v>25573</v>
      </c>
      <c r="J64" s="42">
        <v>45958</v>
      </c>
      <c r="K64" s="353">
        <f t="shared" si="10"/>
        <v>0</v>
      </c>
      <c r="L64" s="29">
        <f t="shared" si="11"/>
        <v>3</v>
      </c>
      <c r="M64" s="29">
        <f t="shared" si="12"/>
        <v>14</v>
      </c>
      <c r="N64" s="29">
        <f t="shared" si="13"/>
        <v>106</v>
      </c>
      <c r="O64" s="29" t="str">
        <f t="shared" si="14"/>
        <v>3個月至1年</v>
      </c>
      <c r="P64" s="29" t="s">
        <v>21679</v>
      </c>
      <c r="Q64" s="2052"/>
      <c r="R64" s="2055" t="s">
        <v>25415</v>
      </c>
      <c r="S64" s="829" t="s">
        <v>25419</v>
      </c>
      <c r="T64" s="829" t="s">
        <v>25574</v>
      </c>
      <c r="U64" s="829" t="s">
        <v>25574</v>
      </c>
      <c r="V64" s="829" t="s">
        <v>25575</v>
      </c>
      <c r="W64" s="140"/>
      <c r="X64" s="140"/>
    </row>
    <row r="65" spans="1:24" ht="17">
      <c r="A65" s="29">
        <v>114100013</v>
      </c>
      <c r="B65" s="29" t="s">
        <v>25422</v>
      </c>
      <c r="C65" s="29" t="s">
        <v>25304</v>
      </c>
      <c r="D65" s="30" t="s">
        <v>25569</v>
      </c>
      <c r="E65" s="29" t="s">
        <v>25568</v>
      </c>
      <c r="F65" s="29" t="s">
        <v>25576</v>
      </c>
      <c r="G65" s="42">
        <v>45558</v>
      </c>
      <c r="H65" s="42">
        <v>45961</v>
      </c>
      <c r="I65" s="29" t="s">
        <v>25587</v>
      </c>
      <c r="J65" s="42">
        <v>45957</v>
      </c>
      <c r="K65" s="353">
        <f t="shared" si="10"/>
        <v>1</v>
      </c>
      <c r="L65" s="29">
        <f t="shared" si="11"/>
        <v>1</v>
      </c>
      <c r="M65" s="29">
        <f t="shared" si="12"/>
        <v>8</v>
      </c>
      <c r="N65" s="29">
        <f t="shared" si="13"/>
        <v>403</v>
      </c>
      <c r="O65" s="29" t="str">
        <f t="shared" si="14"/>
        <v>1年至3年</v>
      </c>
      <c r="P65" s="29" t="s">
        <v>21679</v>
      </c>
      <c r="Q65" s="2052"/>
      <c r="R65" s="2055" t="s">
        <v>25415</v>
      </c>
      <c r="S65" s="829" t="s">
        <v>25577</v>
      </c>
      <c r="T65" s="829"/>
      <c r="U65" s="829"/>
      <c r="V65" s="829"/>
      <c r="W65" s="140"/>
      <c r="X65" s="140"/>
    </row>
    <row r="66" spans="1:24">
      <c r="A66" s="29"/>
      <c r="B66" s="29"/>
      <c r="C66" s="29"/>
      <c r="D66" s="30"/>
      <c r="E66" s="29"/>
      <c r="F66" s="29"/>
      <c r="G66" s="42"/>
      <c r="H66" s="42"/>
      <c r="I66" s="29"/>
      <c r="J66" s="42"/>
      <c r="K66" s="29"/>
      <c r="L66" s="29"/>
      <c r="M66" s="29"/>
      <c r="N66" s="29"/>
      <c r="O66" s="29"/>
      <c r="P66" s="29"/>
      <c r="Q66" s="2052"/>
      <c r="R66" s="2055"/>
      <c r="S66" s="829"/>
      <c r="T66" s="829"/>
      <c r="U66" s="829"/>
      <c r="V66" s="829"/>
      <c r="W66" s="140"/>
      <c r="X66" s="140"/>
    </row>
    <row r="67" spans="1:24" ht="17">
      <c r="A67" s="29">
        <v>114110001</v>
      </c>
      <c r="B67" s="29" t="s">
        <v>25579</v>
      </c>
      <c r="C67" s="29" t="s">
        <v>25351</v>
      </c>
      <c r="D67" s="30" t="s">
        <v>25578</v>
      </c>
      <c r="E67" s="29" t="s">
        <v>25580</v>
      </c>
      <c r="F67" s="29" t="s">
        <v>14507</v>
      </c>
      <c r="G67" s="42">
        <v>44179</v>
      </c>
      <c r="H67" s="42">
        <v>45975</v>
      </c>
      <c r="I67" s="29" t="s">
        <v>25620</v>
      </c>
      <c r="J67" s="42">
        <v>45966</v>
      </c>
      <c r="K67" s="353">
        <f t="shared" ref="K67:K74" si="15">DATEDIF(G67,H67,"y")</f>
        <v>4</v>
      </c>
      <c r="L67" s="29">
        <f t="shared" ref="L67:L74" si="16">DATEDIF(G67,H67,"ym")</f>
        <v>11</v>
      </c>
      <c r="M67" s="29">
        <f t="shared" ref="M67:M74" si="17">DATEDIF(G67,H67,"MD")</f>
        <v>0</v>
      </c>
      <c r="N67" s="29">
        <f t="shared" ref="N67:N74" si="18">DATEDIF(G67,H67,"d")</f>
        <v>1796</v>
      </c>
      <c r="O67" s="29" t="str">
        <f t="shared" ref="O67:O74" si="19">IF(N67&lt;=92,"3個月以下",IF(N67&lt;=365,"3個月至1年",IF(N67&lt;=1095,"1年至3年",IF(N67&gt;1096,"3年以上"))))</f>
        <v>3年以上</v>
      </c>
      <c r="P67" s="29" t="s">
        <v>21679</v>
      </c>
      <c r="Q67" s="2052"/>
      <c r="R67" s="2055" t="s">
        <v>25415</v>
      </c>
      <c r="S67" s="829" t="s">
        <v>25419</v>
      </c>
      <c r="T67" s="829" t="s">
        <v>25419</v>
      </c>
      <c r="U67" s="829" t="s">
        <v>25419</v>
      </c>
      <c r="V67" s="829" t="s">
        <v>25622</v>
      </c>
      <c r="W67" s="140"/>
      <c r="X67" s="140"/>
    </row>
    <row r="68" spans="1:24" ht="17">
      <c r="A68" s="29">
        <v>114110002</v>
      </c>
      <c r="B68" s="29" t="s">
        <v>25579</v>
      </c>
      <c r="C68" s="29" t="s">
        <v>25140</v>
      </c>
      <c r="D68" s="30" t="s">
        <v>25581</v>
      </c>
      <c r="E68" s="29" t="s">
        <v>25582</v>
      </c>
      <c r="F68" s="29" t="s">
        <v>25583</v>
      </c>
      <c r="G68" s="42">
        <v>45943</v>
      </c>
      <c r="H68" s="42">
        <v>45967</v>
      </c>
      <c r="I68" s="29" t="s">
        <v>25588</v>
      </c>
      <c r="J68" s="42">
        <v>45967</v>
      </c>
      <c r="K68" s="353">
        <f t="shared" si="15"/>
        <v>0</v>
      </c>
      <c r="L68" s="29">
        <f t="shared" si="16"/>
        <v>0</v>
      </c>
      <c r="M68" s="29">
        <f t="shared" si="17"/>
        <v>24</v>
      </c>
      <c r="N68" s="29">
        <f t="shared" si="18"/>
        <v>24</v>
      </c>
      <c r="O68" s="29" t="str">
        <f t="shared" si="19"/>
        <v>3個月以下</v>
      </c>
      <c r="P68" s="29" t="s">
        <v>21679</v>
      </c>
      <c r="Q68" s="2052"/>
      <c r="R68" s="2055" t="s">
        <v>25415</v>
      </c>
      <c r="S68" s="829" t="s">
        <v>25419</v>
      </c>
      <c r="T68" s="829"/>
      <c r="U68" s="829"/>
      <c r="V68" s="829"/>
      <c r="W68" s="140"/>
      <c r="X68" s="140"/>
    </row>
    <row r="69" spans="1:24" ht="17">
      <c r="A69" s="29">
        <v>114110003</v>
      </c>
      <c r="B69" s="29" t="s">
        <v>25579</v>
      </c>
      <c r="C69" s="29" t="s">
        <v>25140</v>
      </c>
      <c r="D69" s="30" t="s">
        <v>25605</v>
      </c>
      <c r="E69" s="29" t="s">
        <v>25604</v>
      </c>
      <c r="F69" s="29" t="s">
        <v>875</v>
      </c>
      <c r="G69" s="42">
        <v>39083</v>
      </c>
      <c r="H69" s="42">
        <v>45971</v>
      </c>
      <c r="I69" s="29" t="s">
        <v>25621</v>
      </c>
      <c r="J69" s="42">
        <v>45971</v>
      </c>
      <c r="K69" s="353">
        <f t="shared" si="15"/>
        <v>18</v>
      </c>
      <c r="L69" s="29">
        <f t="shared" si="16"/>
        <v>10</v>
      </c>
      <c r="M69" s="29">
        <f t="shared" si="17"/>
        <v>9</v>
      </c>
      <c r="N69" s="29">
        <f t="shared" si="18"/>
        <v>6888</v>
      </c>
      <c r="O69" s="29" t="str">
        <f t="shared" si="19"/>
        <v>3年以上</v>
      </c>
      <c r="P69" s="29" t="s">
        <v>25606</v>
      </c>
      <c r="Q69" s="2052"/>
      <c r="R69" s="2055" t="s">
        <v>25415</v>
      </c>
      <c r="S69" s="829"/>
      <c r="T69" s="829"/>
      <c r="U69" s="829"/>
      <c r="V69" s="829"/>
      <c r="W69" s="140"/>
      <c r="X69" s="140"/>
    </row>
    <row r="70" spans="1:24" ht="17">
      <c r="A70" s="29">
        <v>114110004</v>
      </c>
      <c r="B70" s="29" t="s">
        <v>25579</v>
      </c>
      <c r="C70" s="29" t="s">
        <v>25140</v>
      </c>
      <c r="D70" s="30" t="s">
        <v>25608</v>
      </c>
      <c r="E70" s="29" t="s">
        <v>25607</v>
      </c>
      <c r="F70" s="29" t="s">
        <v>875</v>
      </c>
      <c r="G70" s="42">
        <v>40787</v>
      </c>
      <c r="H70" s="42">
        <v>45971</v>
      </c>
      <c r="I70" s="29" t="s">
        <v>25621</v>
      </c>
      <c r="J70" s="42">
        <v>45971</v>
      </c>
      <c r="K70" s="353">
        <f t="shared" si="15"/>
        <v>14</v>
      </c>
      <c r="L70" s="29">
        <f t="shared" si="16"/>
        <v>2</v>
      </c>
      <c r="M70" s="29">
        <f t="shared" si="17"/>
        <v>9</v>
      </c>
      <c r="N70" s="29">
        <f t="shared" si="18"/>
        <v>5184</v>
      </c>
      <c r="O70" s="29" t="str">
        <f t="shared" si="19"/>
        <v>3年以上</v>
      </c>
      <c r="P70" s="29" t="s">
        <v>25606</v>
      </c>
      <c r="Q70" s="2052"/>
      <c r="R70" s="2055" t="s">
        <v>25415</v>
      </c>
      <c r="S70" s="829"/>
      <c r="T70" s="829"/>
      <c r="U70" s="829"/>
      <c r="V70" s="829"/>
      <c r="W70" s="140"/>
      <c r="X70" s="140"/>
    </row>
    <row r="71" spans="1:24" ht="17">
      <c r="A71" s="29">
        <v>114110005</v>
      </c>
      <c r="B71" s="29" t="s">
        <v>25579</v>
      </c>
      <c r="C71" s="29" t="s">
        <v>25304</v>
      </c>
      <c r="D71" s="30" t="s">
        <v>25609</v>
      </c>
      <c r="E71" s="29" t="s">
        <v>25610</v>
      </c>
      <c r="F71" s="29" t="s">
        <v>25285</v>
      </c>
      <c r="G71" s="42">
        <v>45859</v>
      </c>
      <c r="H71" s="42">
        <v>45971</v>
      </c>
      <c r="I71" s="29" t="s">
        <v>25621</v>
      </c>
      <c r="J71" s="42">
        <v>45971</v>
      </c>
      <c r="K71" s="353">
        <f t="shared" si="15"/>
        <v>0</v>
      </c>
      <c r="L71" s="29">
        <f t="shared" si="16"/>
        <v>3</v>
      </c>
      <c r="M71" s="29">
        <f t="shared" si="17"/>
        <v>20</v>
      </c>
      <c r="N71" s="29">
        <f t="shared" si="18"/>
        <v>112</v>
      </c>
      <c r="O71" s="29" t="str">
        <f t="shared" si="19"/>
        <v>3個月至1年</v>
      </c>
      <c r="P71" s="29" t="s">
        <v>21679</v>
      </c>
      <c r="Q71" s="2052" t="s">
        <v>25611</v>
      </c>
      <c r="R71" s="2055" t="s">
        <v>25415</v>
      </c>
      <c r="S71" s="829" t="s">
        <v>25612</v>
      </c>
      <c r="T71" s="829" t="s">
        <v>25613</v>
      </c>
      <c r="U71" s="829" t="s">
        <v>25612</v>
      </c>
      <c r="V71" s="829" t="s">
        <v>25614</v>
      </c>
      <c r="W71" s="140"/>
      <c r="X71" s="140"/>
    </row>
    <row r="72" spans="1:24" ht="17">
      <c r="A72" s="29">
        <v>114110006</v>
      </c>
      <c r="B72" s="29" t="s">
        <v>25579</v>
      </c>
      <c r="C72" s="29" t="s">
        <v>25584</v>
      </c>
      <c r="D72" s="30" t="s">
        <v>25585</v>
      </c>
      <c r="E72" s="29" t="s">
        <v>25519</v>
      </c>
      <c r="F72" s="29" t="s">
        <v>25586</v>
      </c>
      <c r="G72" s="42">
        <v>45931</v>
      </c>
      <c r="H72" s="42">
        <v>45979</v>
      </c>
      <c r="I72" s="1974" t="s">
        <v>25627</v>
      </c>
      <c r="J72" s="42">
        <v>45968</v>
      </c>
      <c r="K72" s="353">
        <f t="shared" si="15"/>
        <v>0</v>
      </c>
      <c r="L72" s="29">
        <f t="shared" si="16"/>
        <v>1</v>
      </c>
      <c r="M72" s="29">
        <f t="shared" si="17"/>
        <v>17</v>
      </c>
      <c r="N72" s="29">
        <f t="shared" si="18"/>
        <v>48</v>
      </c>
      <c r="O72" s="29" t="str">
        <f t="shared" si="19"/>
        <v>3個月以下</v>
      </c>
      <c r="P72" s="29" t="s">
        <v>21679</v>
      </c>
      <c r="Q72" s="2052" t="s">
        <v>25629</v>
      </c>
      <c r="R72" s="2055" t="s">
        <v>25415</v>
      </c>
      <c r="S72" s="829"/>
      <c r="T72" s="829"/>
      <c r="U72" s="829"/>
      <c r="V72" s="829"/>
      <c r="W72" s="140"/>
      <c r="X72" s="140"/>
    </row>
    <row r="73" spans="1:24" ht="17">
      <c r="A73" s="29">
        <v>114110007</v>
      </c>
      <c r="B73" s="29" t="s">
        <v>25579</v>
      </c>
      <c r="C73" s="29" t="s">
        <v>25625</v>
      </c>
      <c r="D73" s="30" t="s">
        <v>25623</v>
      </c>
      <c r="E73" s="29" t="s">
        <v>25624</v>
      </c>
      <c r="F73" s="29" t="s">
        <v>25626</v>
      </c>
      <c r="G73" s="42">
        <v>44899</v>
      </c>
      <c r="H73" s="42">
        <v>45987</v>
      </c>
      <c r="I73" s="29" t="s">
        <v>25651</v>
      </c>
      <c r="J73" s="42">
        <v>45968</v>
      </c>
      <c r="K73" s="353">
        <f t="shared" si="15"/>
        <v>2</v>
      </c>
      <c r="L73" s="29">
        <f t="shared" si="16"/>
        <v>11</v>
      </c>
      <c r="M73" s="29">
        <f t="shared" si="17"/>
        <v>22</v>
      </c>
      <c r="N73" s="29">
        <f t="shared" si="18"/>
        <v>1088</v>
      </c>
      <c r="O73" s="29" t="str">
        <f t="shared" si="19"/>
        <v>1年至3年</v>
      </c>
      <c r="P73" s="29" t="s">
        <v>21679</v>
      </c>
      <c r="Q73" s="2052"/>
      <c r="R73" s="2055" t="s">
        <v>25415</v>
      </c>
      <c r="S73" s="829"/>
      <c r="T73" s="829"/>
      <c r="U73" s="829"/>
      <c r="V73" s="829"/>
      <c r="W73" s="140"/>
      <c r="X73" s="140"/>
    </row>
    <row r="74" spans="1:24" ht="17">
      <c r="A74" s="29">
        <v>114110008</v>
      </c>
      <c r="B74" s="29" t="s">
        <v>25579</v>
      </c>
      <c r="C74" s="29" t="s">
        <v>25631</v>
      </c>
      <c r="D74" s="30" t="s">
        <v>25632</v>
      </c>
      <c r="E74" s="29" t="s">
        <v>25628</v>
      </c>
      <c r="F74" s="29" t="s">
        <v>25630</v>
      </c>
      <c r="G74" s="42">
        <v>45901</v>
      </c>
      <c r="H74" s="42">
        <v>45989</v>
      </c>
      <c r="I74" s="29" t="s">
        <v>25652</v>
      </c>
      <c r="J74" s="42">
        <v>45985</v>
      </c>
      <c r="K74" s="353">
        <f t="shared" si="15"/>
        <v>0</v>
      </c>
      <c r="L74" s="29">
        <f t="shared" si="16"/>
        <v>2</v>
      </c>
      <c r="M74" s="29">
        <f t="shared" si="17"/>
        <v>27</v>
      </c>
      <c r="N74" s="29">
        <f t="shared" si="18"/>
        <v>88</v>
      </c>
      <c r="O74" s="29" t="str">
        <f t="shared" si="19"/>
        <v>3個月以下</v>
      </c>
      <c r="P74" s="29" t="s">
        <v>21679</v>
      </c>
      <c r="Q74" s="2052"/>
      <c r="R74" s="2055" t="s">
        <v>25415</v>
      </c>
      <c r="S74" s="829"/>
      <c r="T74" s="829"/>
      <c r="U74" s="829"/>
      <c r="V74" s="829"/>
      <c r="W74" s="140"/>
      <c r="X74" s="140"/>
    </row>
    <row r="75" spans="1:24">
      <c r="G75" s="589"/>
      <c r="H75" s="589"/>
      <c r="I75" s="140"/>
      <c r="L75" s="140"/>
      <c r="Q75" s="997"/>
      <c r="R75" s="2056"/>
      <c r="S75" s="2050"/>
      <c r="T75" s="2050"/>
      <c r="W75" s="140"/>
      <c r="X75" s="140"/>
    </row>
    <row r="76" spans="1:24" ht="17">
      <c r="A76" s="29">
        <v>114120001</v>
      </c>
      <c r="B76" s="29" t="s">
        <v>25637</v>
      </c>
      <c r="C76" s="29" t="s">
        <v>25647</v>
      </c>
      <c r="D76" s="30" t="s">
        <v>25648</v>
      </c>
      <c r="E76" s="29" t="s">
        <v>25649</v>
      </c>
      <c r="F76" s="29" t="s">
        <v>25650</v>
      </c>
      <c r="G76" s="42">
        <v>45628</v>
      </c>
      <c r="H76" s="42">
        <v>45992</v>
      </c>
      <c r="I76" s="29" t="s">
        <v>25653</v>
      </c>
      <c r="J76" s="42">
        <v>45992</v>
      </c>
      <c r="K76" s="353">
        <f t="shared" ref="K76:K85" si="20">DATEDIF(G76,H76,"y")</f>
        <v>0</v>
      </c>
      <c r="L76" s="29">
        <f t="shared" ref="L76:L85" si="21">DATEDIF(G76,H76,"ym")</f>
        <v>11</v>
      </c>
      <c r="M76" s="29">
        <f t="shared" ref="M76:M85" si="22">DATEDIF(G76,H76,"MD")</f>
        <v>29</v>
      </c>
      <c r="N76" s="29">
        <f t="shared" ref="N76:N85" si="23">DATEDIF(G76,H76,"d")</f>
        <v>364</v>
      </c>
      <c r="O76" s="29" t="str">
        <f t="shared" ref="O76:O85" si="24">IF(N76&lt;=92,"3個月以下",IF(N76&lt;=365,"3個月至1年",IF(N76&lt;=1095,"1年至3年",IF(N76&gt;1096,"3年以上"))))</f>
        <v>3個月至1年</v>
      </c>
      <c r="P76" s="29" t="s">
        <v>24743</v>
      </c>
      <c r="Q76" s="2052"/>
      <c r="R76" s="2055" t="s">
        <v>25415</v>
      </c>
      <c r="S76" s="829"/>
      <c r="T76" s="829"/>
      <c r="U76" s="829"/>
      <c r="V76" s="829"/>
      <c r="W76" s="140"/>
      <c r="X76" s="140"/>
    </row>
    <row r="77" spans="1:24" ht="17">
      <c r="A77" s="29">
        <v>114120002</v>
      </c>
      <c r="B77" s="29" t="s">
        <v>25637</v>
      </c>
      <c r="C77" s="29" t="s">
        <v>25351</v>
      </c>
      <c r="D77" s="30" t="s">
        <v>25656</v>
      </c>
      <c r="E77" s="29" t="s">
        <v>25657</v>
      </c>
      <c r="F77" s="29" t="s">
        <v>25155</v>
      </c>
      <c r="G77" s="42">
        <v>45558</v>
      </c>
      <c r="H77" s="42">
        <v>45930</v>
      </c>
      <c r="I77" s="29" t="s">
        <v>25658</v>
      </c>
      <c r="J77" s="42">
        <v>45945</v>
      </c>
      <c r="K77" s="353">
        <f t="shared" si="20"/>
        <v>1</v>
      </c>
      <c r="L77" s="29">
        <f t="shared" si="21"/>
        <v>0</v>
      </c>
      <c r="M77" s="29">
        <f t="shared" si="22"/>
        <v>7</v>
      </c>
      <c r="N77" s="29">
        <f t="shared" si="23"/>
        <v>372</v>
      </c>
      <c r="O77" s="29" t="str">
        <f t="shared" si="24"/>
        <v>1年至3年</v>
      </c>
      <c r="P77" s="29" t="s">
        <v>25222</v>
      </c>
      <c r="Q77" s="2078"/>
      <c r="R77" s="2055" t="s">
        <v>25415</v>
      </c>
      <c r="S77" s="829"/>
      <c r="T77" s="829"/>
      <c r="U77" s="829"/>
      <c r="V77" s="829"/>
      <c r="W77" s="140"/>
      <c r="X77" s="140"/>
    </row>
    <row r="78" spans="1:24" ht="17">
      <c r="A78" s="29">
        <v>114120003</v>
      </c>
      <c r="B78" s="29" t="s">
        <v>25637</v>
      </c>
      <c r="C78" s="29" t="s">
        <v>25672</v>
      </c>
      <c r="D78" s="30" t="s">
        <v>25673</v>
      </c>
      <c r="E78" s="29" t="s">
        <v>25674</v>
      </c>
      <c r="F78" s="29" t="s">
        <v>25675</v>
      </c>
      <c r="G78" s="42">
        <v>46013</v>
      </c>
      <c r="H78" s="42">
        <v>46022</v>
      </c>
      <c r="I78" s="29" t="s">
        <v>25706</v>
      </c>
      <c r="J78" s="42">
        <v>46010</v>
      </c>
      <c r="K78" s="353">
        <f t="shared" si="20"/>
        <v>0</v>
      </c>
      <c r="L78" s="29">
        <f t="shared" si="21"/>
        <v>0</v>
      </c>
      <c r="M78" s="29">
        <f t="shared" si="22"/>
        <v>9</v>
      </c>
      <c r="N78" s="29">
        <f t="shared" si="23"/>
        <v>9</v>
      </c>
      <c r="O78" s="29" t="str">
        <f t="shared" si="24"/>
        <v>3個月以下</v>
      </c>
      <c r="P78" s="29" t="s">
        <v>21679</v>
      </c>
      <c r="Q78" s="2078"/>
      <c r="R78" s="2055" t="s">
        <v>25415</v>
      </c>
      <c r="S78" s="829"/>
      <c r="T78" s="829" t="s">
        <v>25707</v>
      </c>
      <c r="U78" s="829" t="s">
        <v>25708</v>
      </c>
      <c r="V78" s="829" t="s">
        <v>25709</v>
      </c>
      <c r="W78" s="140"/>
      <c r="X78" s="140"/>
    </row>
    <row r="79" spans="1:24" ht="17">
      <c r="A79" s="29">
        <v>114120004</v>
      </c>
      <c r="B79" s="29" t="s">
        <v>25637</v>
      </c>
      <c r="C79" s="29" t="s">
        <v>25677</v>
      </c>
      <c r="D79" s="30" t="s">
        <v>25678</v>
      </c>
      <c r="E79" s="29" t="s">
        <v>25679</v>
      </c>
      <c r="F79" s="29" t="s">
        <v>25662</v>
      </c>
      <c r="G79" s="42">
        <v>44830</v>
      </c>
      <c r="H79" s="42">
        <v>46022</v>
      </c>
      <c r="I79" s="29"/>
      <c r="J79" s="42">
        <v>46010</v>
      </c>
      <c r="K79" s="353">
        <f t="shared" si="20"/>
        <v>3</v>
      </c>
      <c r="L79" s="29">
        <f t="shared" si="21"/>
        <v>3</v>
      </c>
      <c r="M79" s="29">
        <f t="shared" si="22"/>
        <v>5</v>
      </c>
      <c r="N79" s="29">
        <f t="shared" si="23"/>
        <v>1192</v>
      </c>
      <c r="O79" s="29" t="str">
        <f t="shared" si="24"/>
        <v>3年以上</v>
      </c>
      <c r="P79" s="29" t="s">
        <v>25676</v>
      </c>
      <c r="Q79" s="2078" t="s">
        <v>25848</v>
      </c>
      <c r="R79" s="2055" t="s">
        <v>25415</v>
      </c>
      <c r="S79" s="829"/>
      <c r="T79" s="829"/>
      <c r="U79" s="829"/>
      <c r="V79" s="829"/>
      <c r="W79" s="140"/>
      <c r="X79" s="140"/>
    </row>
    <row r="80" spans="1:24" ht="17">
      <c r="A80" s="29">
        <v>114120005</v>
      </c>
      <c r="B80" s="29" t="s">
        <v>25637</v>
      </c>
      <c r="C80" s="29" t="s">
        <v>25677</v>
      </c>
      <c r="D80" s="30" t="s">
        <v>25682</v>
      </c>
      <c r="E80" s="29" t="s">
        <v>25681</v>
      </c>
      <c r="F80" s="29" t="s">
        <v>25680</v>
      </c>
      <c r="G80" s="42">
        <v>45355</v>
      </c>
      <c r="H80" s="42">
        <v>46022</v>
      </c>
      <c r="I80" s="29"/>
      <c r="J80" s="42">
        <v>46010</v>
      </c>
      <c r="K80" s="353">
        <f t="shared" si="20"/>
        <v>1</v>
      </c>
      <c r="L80" s="29">
        <f t="shared" si="21"/>
        <v>9</v>
      </c>
      <c r="M80" s="29">
        <f t="shared" si="22"/>
        <v>27</v>
      </c>
      <c r="N80" s="29">
        <f t="shared" si="23"/>
        <v>667</v>
      </c>
      <c r="O80" s="29" t="str">
        <f t="shared" si="24"/>
        <v>1年至3年</v>
      </c>
      <c r="P80" s="29" t="s">
        <v>25676</v>
      </c>
      <c r="Q80" s="2078" t="s">
        <v>25848</v>
      </c>
      <c r="R80" s="2055" t="s">
        <v>25415</v>
      </c>
      <c r="S80" s="829"/>
      <c r="T80" s="829"/>
      <c r="U80" s="829"/>
      <c r="V80" s="829"/>
      <c r="W80" s="140"/>
      <c r="X80" s="140"/>
    </row>
    <row r="81" spans="1:24" ht="17">
      <c r="A81" s="29">
        <v>114120006</v>
      </c>
      <c r="B81" s="29" t="s">
        <v>25637</v>
      </c>
      <c r="C81" s="29" t="s">
        <v>25636</v>
      </c>
      <c r="D81" s="30" t="s">
        <v>25635</v>
      </c>
      <c r="E81" s="29" t="s">
        <v>25633</v>
      </c>
      <c r="F81" s="29" t="s">
        <v>25634</v>
      </c>
      <c r="G81" s="42">
        <v>45663</v>
      </c>
      <c r="H81" s="42">
        <v>46022</v>
      </c>
      <c r="I81" s="29" t="s">
        <v>25706</v>
      </c>
      <c r="J81" s="42">
        <v>45982</v>
      </c>
      <c r="K81" s="353">
        <f t="shared" si="20"/>
        <v>0</v>
      </c>
      <c r="L81" s="29">
        <f t="shared" si="21"/>
        <v>11</v>
      </c>
      <c r="M81" s="29">
        <f t="shared" si="22"/>
        <v>25</v>
      </c>
      <c r="N81" s="29">
        <f t="shared" si="23"/>
        <v>359</v>
      </c>
      <c r="O81" s="29" t="str">
        <f t="shared" si="24"/>
        <v>3個月至1年</v>
      </c>
      <c r="P81" s="29" t="s">
        <v>21679</v>
      </c>
      <c r="Q81" s="2052"/>
      <c r="R81" s="2055" t="s">
        <v>25415</v>
      </c>
      <c r="S81" s="829"/>
      <c r="T81" s="829" t="s">
        <v>25707</v>
      </c>
      <c r="U81" s="829" t="s">
        <v>25707</v>
      </c>
      <c r="V81" s="829" t="s">
        <v>25710</v>
      </c>
      <c r="W81" s="140"/>
      <c r="X81" s="140"/>
    </row>
    <row r="82" spans="1:24" ht="17">
      <c r="A82" s="29">
        <v>114120007</v>
      </c>
      <c r="B82" s="29" t="s">
        <v>25637</v>
      </c>
      <c r="C82" s="29" t="s">
        <v>25667</v>
      </c>
      <c r="D82" s="1388" t="s">
        <v>25668</v>
      </c>
      <c r="E82" s="29" t="s">
        <v>25669</v>
      </c>
      <c r="F82" s="29" t="s">
        <v>25155</v>
      </c>
      <c r="G82" s="42">
        <v>45740</v>
      </c>
      <c r="H82" s="42">
        <v>46022</v>
      </c>
      <c r="I82" s="29" t="s">
        <v>25706</v>
      </c>
      <c r="J82" s="42">
        <v>46010</v>
      </c>
      <c r="K82" s="353">
        <f t="shared" si="20"/>
        <v>0</v>
      </c>
      <c r="L82" s="29">
        <f t="shared" si="21"/>
        <v>9</v>
      </c>
      <c r="M82" s="29">
        <f t="shared" si="22"/>
        <v>7</v>
      </c>
      <c r="N82" s="29">
        <f t="shared" si="23"/>
        <v>282</v>
      </c>
      <c r="O82" s="29" t="str">
        <f t="shared" si="24"/>
        <v>3個月至1年</v>
      </c>
      <c r="P82" s="29" t="s">
        <v>24743</v>
      </c>
      <c r="Q82" s="2052"/>
      <c r="R82" s="2055" t="s">
        <v>25415</v>
      </c>
      <c r="S82" s="829"/>
      <c r="T82" s="829"/>
      <c r="U82" s="829"/>
      <c r="V82" s="829"/>
      <c r="W82" s="140"/>
      <c r="X82" s="140"/>
    </row>
    <row r="83" spans="1:24" ht="17">
      <c r="A83" s="29">
        <v>114120008</v>
      </c>
      <c r="B83" s="29" t="s">
        <v>25637</v>
      </c>
      <c r="C83" s="29" t="s">
        <v>25670</v>
      </c>
      <c r="D83" s="1388" t="s">
        <v>25671</v>
      </c>
      <c r="E83" s="29" t="s">
        <v>14699</v>
      </c>
      <c r="F83" s="29" t="s">
        <v>14469</v>
      </c>
      <c r="G83" s="42">
        <v>37316</v>
      </c>
      <c r="H83" s="42">
        <v>46022</v>
      </c>
      <c r="I83" s="29" t="s">
        <v>25706</v>
      </c>
      <c r="J83" s="42">
        <v>46010</v>
      </c>
      <c r="K83" s="29">
        <f t="shared" si="20"/>
        <v>23</v>
      </c>
      <c r="L83" s="29">
        <f t="shared" si="21"/>
        <v>9</v>
      </c>
      <c r="M83" s="29">
        <f t="shared" si="22"/>
        <v>30</v>
      </c>
      <c r="N83" s="29">
        <f t="shared" si="23"/>
        <v>8706</v>
      </c>
      <c r="O83" s="29" t="str">
        <f t="shared" si="24"/>
        <v>3年以上</v>
      </c>
      <c r="P83" s="29" t="s">
        <v>24743</v>
      </c>
      <c r="Q83" s="2052"/>
      <c r="R83" s="2055" t="s">
        <v>25415</v>
      </c>
      <c r="S83" s="829"/>
      <c r="T83" s="829"/>
      <c r="U83" s="829"/>
      <c r="V83" s="829"/>
      <c r="W83" s="140"/>
      <c r="X83" s="140"/>
    </row>
    <row r="84" spans="1:24" ht="17">
      <c r="A84" s="29">
        <v>114120009</v>
      </c>
      <c r="B84" s="29" t="s">
        <v>25637</v>
      </c>
      <c r="C84" s="29" t="s">
        <v>25688</v>
      </c>
      <c r="D84" s="1388" t="s">
        <v>25689</v>
      </c>
      <c r="E84" s="29" t="s">
        <v>25661</v>
      </c>
      <c r="F84" s="29" t="s">
        <v>25690</v>
      </c>
      <c r="G84" s="42">
        <v>45566</v>
      </c>
      <c r="H84" s="42">
        <v>46007</v>
      </c>
      <c r="I84" s="29"/>
      <c r="J84" s="42">
        <v>46003</v>
      </c>
      <c r="K84" s="29">
        <f t="shared" si="20"/>
        <v>1</v>
      </c>
      <c r="L84" s="29">
        <f t="shared" si="21"/>
        <v>2</v>
      </c>
      <c r="M84" s="29">
        <f t="shared" si="22"/>
        <v>15</v>
      </c>
      <c r="N84" s="29">
        <f t="shared" si="23"/>
        <v>441</v>
      </c>
      <c r="O84" s="29" t="str">
        <f t="shared" si="24"/>
        <v>1年至3年</v>
      </c>
      <c r="P84" s="29" t="s">
        <v>25219</v>
      </c>
      <c r="Q84" s="2052" t="s">
        <v>25691</v>
      </c>
      <c r="R84" s="2055" t="s">
        <v>25415</v>
      </c>
      <c r="S84" s="829"/>
      <c r="T84" s="829"/>
      <c r="U84" s="829"/>
      <c r="V84" s="829"/>
      <c r="W84" s="140"/>
      <c r="X84" s="140"/>
    </row>
    <row r="85" spans="1:24" ht="17">
      <c r="A85" s="29">
        <v>114120010</v>
      </c>
      <c r="B85" s="29" t="s">
        <v>25637</v>
      </c>
      <c r="C85" s="29" t="s">
        <v>25697</v>
      </c>
      <c r="D85" s="30" t="s">
        <v>25696</v>
      </c>
      <c r="E85" s="29" t="s">
        <v>25659</v>
      </c>
      <c r="F85" s="29" t="s">
        <v>25698</v>
      </c>
      <c r="G85" s="42">
        <v>45719</v>
      </c>
      <c r="H85" s="42">
        <v>46022</v>
      </c>
      <c r="I85" s="29" t="s">
        <v>25706</v>
      </c>
      <c r="J85" s="42">
        <v>46013</v>
      </c>
      <c r="K85" s="29">
        <f t="shared" si="20"/>
        <v>0</v>
      </c>
      <c r="L85" s="29">
        <f t="shared" si="21"/>
        <v>9</v>
      </c>
      <c r="M85" s="29">
        <f t="shared" si="22"/>
        <v>28</v>
      </c>
      <c r="N85" s="29">
        <f t="shared" si="23"/>
        <v>303</v>
      </c>
      <c r="O85" s="29" t="str">
        <f t="shared" si="24"/>
        <v>3個月至1年</v>
      </c>
      <c r="P85" s="29" t="s">
        <v>21679</v>
      </c>
      <c r="Q85" s="2052"/>
      <c r="R85" s="2055" t="s">
        <v>25415</v>
      </c>
      <c r="S85" s="829"/>
      <c r="T85" s="829" t="s">
        <v>25707</v>
      </c>
      <c r="U85" s="829" t="s">
        <v>25707</v>
      </c>
      <c r="V85" s="829" t="s">
        <v>25711</v>
      </c>
      <c r="W85" s="140"/>
      <c r="X85" s="140"/>
    </row>
    <row r="86" spans="1:24">
      <c r="G86" s="589"/>
      <c r="H86" s="589"/>
      <c r="I86" s="140"/>
      <c r="L86" s="140"/>
      <c r="P86" s="959"/>
      <c r="Q86" s="997"/>
      <c r="R86" s="2056"/>
      <c r="S86" s="2050"/>
      <c r="T86" s="2050"/>
      <c r="W86" s="140"/>
      <c r="X86" s="140"/>
    </row>
    <row r="87" spans="1:24" ht="17">
      <c r="A87" s="1939">
        <v>115010001</v>
      </c>
      <c r="B87" s="965" t="s">
        <v>25695</v>
      </c>
      <c r="C87" s="965" t="s">
        <v>25660</v>
      </c>
      <c r="D87" s="2081" t="s">
        <v>25692</v>
      </c>
      <c r="E87" s="965" t="s">
        <v>25693</v>
      </c>
      <c r="F87" s="965" t="s">
        <v>25694</v>
      </c>
      <c r="G87" s="966">
        <v>44634</v>
      </c>
      <c r="H87" s="966">
        <v>46038</v>
      </c>
      <c r="I87" s="965" t="s">
        <v>25758</v>
      </c>
      <c r="J87" s="966">
        <v>46015</v>
      </c>
      <c r="K87" s="965">
        <f t="shared" ref="K87:K107" si="25">DATEDIF(G87,H87,"y")</f>
        <v>3</v>
      </c>
      <c r="L87" s="965">
        <f t="shared" ref="L87:L107" si="26">DATEDIF(G87,H87,"ym")</f>
        <v>10</v>
      </c>
      <c r="M87" s="965">
        <f t="shared" ref="M87:M107" si="27">DATEDIF(G87,H87,"MD")</f>
        <v>2</v>
      </c>
      <c r="N87" s="965">
        <f t="shared" ref="N87:N107" si="28">DATEDIF(G87,H87,"d")</f>
        <v>1404</v>
      </c>
      <c r="O87" s="965" t="str">
        <f t="shared" ref="O87:O110" si="29">IF(N87&lt;=92,"3個月以下",IF(N87&lt;=365,"3個月至1年",IF(N87&lt;=1095,"1年至3年",IF(N87&gt;1096,"3年以上"))))</f>
        <v>3年以上</v>
      </c>
      <c r="P87" s="965" t="s">
        <v>21679</v>
      </c>
      <c r="Q87" s="2082"/>
      <c r="R87" s="2083" t="s">
        <v>25415</v>
      </c>
      <c r="S87" s="2084"/>
      <c r="T87" s="2084" t="s">
        <v>25707</v>
      </c>
      <c r="U87" s="2084"/>
      <c r="V87" s="2085" t="s">
        <v>25836</v>
      </c>
      <c r="W87" s="140"/>
      <c r="X87" s="140"/>
    </row>
    <row r="88" spans="1:24" ht="17">
      <c r="A88" s="1940">
        <v>115010002</v>
      </c>
      <c r="B88" s="29" t="s">
        <v>25695</v>
      </c>
      <c r="C88" s="29" t="s">
        <v>25712</v>
      </c>
      <c r="D88" s="1388" t="s">
        <v>25713</v>
      </c>
      <c r="E88" s="29" t="s">
        <v>25714</v>
      </c>
      <c r="F88" s="29" t="s">
        <v>25715</v>
      </c>
      <c r="G88" s="42">
        <v>46027</v>
      </c>
      <c r="H88" s="42">
        <v>46037</v>
      </c>
      <c r="I88" s="29" t="s">
        <v>25759</v>
      </c>
      <c r="J88" s="42">
        <v>46027</v>
      </c>
      <c r="K88" s="29">
        <f t="shared" si="25"/>
        <v>0</v>
      </c>
      <c r="L88" s="29">
        <f t="shared" si="26"/>
        <v>0</v>
      </c>
      <c r="M88" s="29">
        <f t="shared" si="27"/>
        <v>10</v>
      </c>
      <c r="N88" s="29">
        <f t="shared" si="28"/>
        <v>10</v>
      </c>
      <c r="O88" s="29" t="str">
        <f t="shared" si="29"/>
        <v>3個月以下</v>
      </c>
      <c r="P88" s="29" t="s">
        <v>21679</v>
      </c>
      <c r="Q88" s="2052"/>
      <c r="R88" s="2055" t="s">
        <v>25415</v>
      </c>
      <c r="S88" s="829"/>
      <c r="T88" s="829" t="s">
        <v>25707</v>
      </c>
      <c r="U88" s="829" t="s">
        <v>25707</v>
      </c>
      <c r="V88" s="2086" t="s">
        <v>25835</v>
      </c>
      <c r="W88" s="140"/>
      <c r="X88" s="140"/>
    </row>
    <row r="89" spans="1:24" ht="17">
      <c r="A89" s="1940">
        <v>115010003</v>
      </c>
      <c r="B89" s="29" t="s">
        <v>25695</v>
      </c>
      <c r="C89" s="29" t="s">
        <v>25718</v>
      </c>
      <c r="D89" s="1388" t="s">
        <v>25716</v>
      </c>
      <c r="E89" s="29" t="s">
        <v>25717</v>
      </c>
      <c r="F89" s="29" t="s">
        <v>25719</v>
      </c>
      <c r="G89" s="42">
        <v>45943</v>
      </c>
      <c r="H89" s="42">
        <v>46031</v>
      </c>
      <c r="I89" s="29" t="s">
        <v>25722</v>
      </c>
      <c r="J89" s="42">
        <v>46027</v>
      </c>
      <c r="K89" s="29">
        <f t="shared" si="25"/>
        <v>0</v>
      </c>
      <c r="L89" s="29">
        <f t="shared" si="26"/>
        <v>2</v>
      </c>
      <c r="M89" s="29">
        <f t="shared" si="27"/>
        <v>27</v>
      </c>
      <c r="N89" s="29">
        <f t="shared" si="28"/>
        <v>88</v>
      </c>
      <c r="O89" s="29" t="str">
        <f t="shared" si="29"/>
        <v>3個月以下</v>
      </c>
      <c r="P89" s="29" t="s">
        <v>25720</v>
      </c>
      <c r="Q89" s="2052" t="s">
        <v>25721</v>
      </c>
      <c r="R89" s="2055" t="s">
        <v>25415</v>
      </c>
      <c r="S89" s="829"/>
      <c r="T89" s="829"/>
      <c r="U89" s="829"/>
      <c r="V89" s="2086"/>
      <c r="W89" s="140"/>
      <c r="X89" s="140"/>
    </row>
    <row r="90" spans="1:24" ht="17.149999999999999" customHeight="1">
      <c r="A90" s="1940">
        <v>115010004</v>
      </c>
      <c r="B90" s="29" t="s">
        <v>25695</v>
      </c>
      <c r="C90" s="29" t="s">
        <v>25736</v>
      </c>
      <c r="D90" s="30" t="s">
        <v>25735</v>
      </c>
      <c r="E90" s="29" t="s">
        <v>25725</v>
      </c>
      <c r="F90" s="29" t="s">
        <v>25737</v>
      </c>
      <c r="G90" s="42">
        <v>42775</v>
      </c>
      <c r="H90" s="940">
        <v>46053</v>
      </c>
      <c r="I90" s="29"/>
      <c r="J90" s="42">
        <v>46034</v>
      </c>
      <c r="K90" s="29">
        <f t="shared" si="25"/>
        <v>8</v>
      </c>
      <c r="L90" s="29">
        <f t="shared" si="26"/>
        <v>11</v>
      </c>
      <c r="M90" s="29">
        <f t="shared" si="27"/>
        <v>22</v>
      </c>
      <c r="N90" s="29">
        <f t="shared" si="28"/>
        <v>3278</v>
      </c>
      <c r="O90" s="29" t="str">
        <f t="shared" si="29"/>
        <v>3年以上</v>
      </c>
      <c r="P90" s="29" t="s">
        <v>25720</v>
      </c>
      <c r="Q90" s="2052" t="s">
        <v>25727</v>
      </c>
      <c r="R90" s="2055" t="s">
        <v>25415</v>
      </c>
      <c r="S90" s="829"/>
      <c r="T90" s="829"/>
      <c r="U90" s="829"/>
      <c r="V90" s="2086"/>
      <c r="W90" s="140"/>
      <c r="X90" s="140"/>
    </row>
    <row r="91" spans="1:24" ht="17.149999999999999" customHeight="1">
      <c r="A91" s="1940">
        <v>115010005</v>
      </c>
      <c r="B91" s="29" t="s">
        <v>25695</v>
      </c>
      <c r="C91" s="29" t="s">
        <v>25736</v>
      </c>
      <c r="D91" s="30" t="s">
        <v>25738</v>
      </c>
      <c r="E91" s="29" t="s">
        <v>25726</v>
      </c>
      <c r="F91" s="29" t="s">
        <v>25737</v>
      </c>
      <c r="G91" s="42">
        <v>43894</v>
      </c>
      <c r="H91" s="940">
        <v>46053</v>
      </c>
      <c r="I91" s="29"/>
      <c r="J91" s="42">
        <v>46034</v>
      </c>
      <c r="K91" s="29">
        <f t="shared" si="25"/>
        <v>5</v>
      </c>
      <c r="L91" s="29">
        <f t="shared" si="26"/>
        <v>10</v>
      </c>
      <c r="M91" s="29">
        <f t="shared" si="27"/>
        <v>27</v>
      </c>
      <c r="N91" s="29">
        <f t="shared" si="28"/>
        <v>2159</v>
      </c>
      <c r="O91" s="29" t="str">
        <f t="shared" si="29"/>
        <v>3年以上</v>
      </c>
      <c r="P91" s="29" t="s">
        <v>25720</v>
      </c>
      <c r="Q91" s="2052" t="s">
        <v>25730</v>
      </c>
      <c r="R91" s="2055" t="s">
        <v>25415</v>
      </c>
      <c r="S91" s="829"/>
      <c r="T91" s="829"/>
      <c r="U91" s="829"/>
      <c r="V91" s="2086"/>
      <c r="W91" s="140"/>
      <c r="X91" s="140"/>
    </row>
    <row r="92" spans="1:24" ht="71.150000000000006" customHeight="1">
      <c r="A92" s="2087">
        <v>115010006</v>
      </c>
      <c r="B92" s="29" t="s">
        <v>25695</v>
      </c>
      <c r="C92" s="29" t="s">
        <v>25736</v>
      </c>
      <c r="D92" s="30" t="s">
        <v>25739</v>
      </c>
      <c r="E92" s="29" t="s">
        <v>25723</v>
      </c>
      <c r="F92" s="29" t="s">
        <v>25737</v>
      </c>
      <c r="G92" s="42">
        <v>45723</v>
      </c>
      <c r="H92" s="42">
        <v>46030</v>
      </c>
      <c r="I92" s="29" t="s">
        <v>25759</v>
      </c>
      <c r="J92" s="42">
        <v>46034</v>
      </c>
      <c r="K92" s="29">
        <f t="shared" si="25"/>
        <v>0</v>
      </c>
      <c r="L92" s="29">
        <f t="shared" si="26"/>
        <v>10</v>
      </c>
      <c r="M92" s="29">
        <f t="shared" si="27"/>
        <v>1</v>
      </c>
      <c r="N92" s="29">
        <f t="shared" si="28"/>
        <v>307</v>
      </c>
      <c r="O92" s="29" t="str">
        <f t="shared" si="29"/>
        <v>3個月至1年</v>
      </c>
      <c r="P92" s="29" t="s">
        <v>21679</v>
      </c>
      <c r="Q92" s="2052" t="s">
        <v>25728</v>
      </c>
      <c r="R92" s="2055" t="s">
        <v>25415</v>
      </c>
      <c r="S92" s="829"/>
      <c r="T92" s="829"/>
      <c r="U92" s="829"/>
      <c r="V92" s="2086"/>
      <c r="W92" s="140"/>
      <c r="X92" s="140"/>
    </row>
    <row r="93" spans="1:24" ht="71.150000000000006" customHeight="1">
      <c r="A93" s="1940">
        <v>115010007</v>
      </c>
      <c r="B93" s="29" t="s">
        <v>25695</v>
      </c>
      <c r="C93" s="29" t="s">
        <v>25736</v>
      </c>
      <c r="D93" s="30" t="s">
        <v>25740</v>
      </c>
      <c r="E93" s="29" t="s">
        <v>25724</v>
      </c>
      <c r="F93" s="29" t="s">
        <v>25737</v>
      </c>
      <c r="G93" s="42">
        <v>45075</v>
      </c>
      <c r="H93" s="42">
        <v>46030</v>
      </c>
      <c r="I93" s="29" t="s">
        <v>25760</v>
      </c>
      <c r="J93" s="42">
        <v>46034</v>
      </c>
      <c r="K93" s="29">
        <f t="shared" si="25"/>
        <v>2</v>
      </c>
      <c r="L93" s="29">
        <f t="shared" si="26"/>
        <v>7</v>
      </c>
      <c r="M93" s="29">
        <f t="shared" si="27"/>
        <v>10</v>
      </c>
      <c r="N93" s="29">
        <f t="shared" si="28"/>
        <v>955</v>
      </c>
      <c r="O93" s="29" t="str">
        <f t="shared" si="29"/>
        <v>1年至3年</v>
      </c>
      <c r="P93" s="29" t="s">
        <v>21679</v>
      </c>
      <c r="Q93" s="2052" t="s">
        <v>25729</v>
      </c>
      <c r="R93" s="2055" t="s">
        <v>25415</v>
      </c>
      <c r="S93" s="829"/>
      <c r="T93" s="829"/>
      <c r="U93" s="829"/>
      <c r="V93" s="2086"/>
      <c r="W93" s="140"/>
      <c r="X93" s="140"/>
    </row>
    <row r="94" spans="1:24" ht="32.15" customHeight="1">
      <c r="A94" s="1940">
        <v>115010008</v>
      </c>
      <c r="B94" s="29" t="s">
        <v>25695</v>
      </c>
      <c r="C94" s="29" t="s">
        <v>25742</v>
      </c>
      <c r="D94" s="30" t="s">
        <v>25741</v>
      </c>
      <c r="E94" s="29" t="s">
        <v>25731</v>
      </c>
      <c r="F94" s="29" t="s">
        <v>25743</v>
      </c>
      <c r="G94" s="42">
        <v>46027</v>
      </c>
      <c r="H94" s="42">
        <v>46034</v>
      </c>
      <c r="I94" s="29" t="s">
        <v>25761</v>
      </c>
      <c r="J94" s="42">
        <v>46034</v>
      </c>
      <c r="K94" s="29">
        <f t="shared" si="25"/>
        <v>0</v>
      </c>
      <c r="L94" s="29">
        <f t="shared" si="26"/>
        <v>0</v>
      </c>
      <c r="M94" s="29">
        <f t="shared" si="27"/>
        <v>7</v>
      </c>
      <c r="N94" s="29">
        <f t="shared" si="28"/>
        <v>7</v>
      </c>
      <c r="O94" s="29" t="str">
        <f t="shared" si="29"/>
        <v>3個月以下</v>
      </c>
      <c r="P94" s="29" t="s">
        <v>21679</v>
      </c>
      <c r="Q94" s="2052"/>
      <c r="R94" s="2055" t="s">
        <v>25415</v>
      </c>
      <c r="S94" s="829"/>
      <c r="T94" s="829"/>
      <c r="U94" s="829"/>
      <c r="V94" s="2086"/>
      <c r="W94" s="140"/>
      <c r="X94" s="140"/>
    </row>
    <row r="95" spans="1:24" ht="17">
      <c r="A95" s="1940">
        <v>115010009</v>
      </c>
      <c r="B95" s="29" t="s">
        <v>25695</v>
      </c>
      <c r="C95" s="29" t="s">
        <v>25744</v>
      </c>
      <c r="D95" s="30" t="s">
        <v>25745</v>
      </c>
      <c r="E95" s="29" t="s">
        <v>25732</v>
      </c>
      <c r="F95" s="29" t="s">
        <v>25743</v>
      </c>
      <c r="G95" s="42">
        <v>43579</v>
      </c>
      <c r="H95" s="940">
        <v>46053</v>
      </c>
      <c r="I95" s="29" t="s">
        <v>25840</v>
      </c>
      <c r="J95" s="42">
        <v>46034</v>
      </c>
      <c r="K95" s="29">
        <f t="shared" si="25"/>
        <v>6</v>
      </c>
      <c r="L95" s="29">
        <f t="shared" si="26"/>
        <v>9</v>
      </c>
      <c r="M95" s="29">
        <f t="shared" si="27"/>
        <v>7</v>
      </c>
      <c r="N95" s="29">
        <f t="shared" si="28"/>
        <v>2474</v>
      </c>
      <c r="O95" s="29" t="str">
        <f t="shared" si="29"/>
        <v>3年以上</v>
      </c>
      <c r="P95" s="29" t="s">
        <v>24743</v>
      </c>
      <c r="Q95" s="2052"/>
      <c r="R95" s="2055" t="s">
        <v>25415</v>
      </c>
      <c r="S95" s="829"/>
      <c r="T95" s="829"/>
      <c r="U95" s="829"/>
      <c r="V95" s="2086"/>
      <c r="W95" s="140"/>
      <c r="X95" s="140"/>
    </row>
    <row r="96" spans="1:24" ht="17">
      <c r="A96" s="1940">
        <v>115010010</v>
      </c>
      <c r="B96" s="29" t="s">
        <v>25734</v>
      </c>
      <c r="C96" s="29" t="s">
        <v>25747</v>
      </c>
      <c r="D96" s="30" t="s">
        <v>25746</v>
      </c>
      <c r="E96" s="29" t="s">
        <v>25679</v>
      </c>
      <c r="F96" s="29" t="s">
        <v>25749</v>
      </c>
      <c r="G96" s="42">
        <v>44830</v>
      </c>
      <c r="H96" s="940">
        <v>46053</v>
      </c>
      <c r="I96" s="29" t="s">
        <v>23432</v>
      </c>
      <c r="J96" s="42">
        <v>46034</v>
      </c>
      <c r="K96" s="29">
        <f t="shared" si="25"/>
        <v>3</v>
      </c>
      <c r="L96" s="29">
        <f t="shared" si="26"/>
        <v>4</v>
      </c>
      <c r="M96" s="29">
        <f t="shared" si="27"/>
        <v>5</v>
      </c>
      <c r="N96" s="29">
        <f t="shared" si="28"/>
        <v>1223</v>
      </c>
      <c r="O96" s="29" t="str">
        <f t="shared" si="29"/>
        <v>3年以上</v>
      </c>
      <c r="P96" s="29" t="s">
        <v>24743</v>
      </c>
      <c r="Q96" s="2052"/>
      <c r="R96" s="2055" t="s">
        <v>25415</v>
      </c>
      <c r="S96" s="829"/>
      <c r="T96" s="829" t="s">
        <v>25707</v>
      </c>
      <c r="U96" s="829"/>
      <c r="V96" s="2086"/>
      <c r="W96" s="140"/>
      <c r="X96" s="140"/>
    </row>
    <row r="97" spans="1:24" ht="17">
      <c r="A97" s="1940">
        <v>115010011</v>
      </c>
      <c r="B97" s="29" t="s">
        <v>25734</v>
      </c>
      <c r="C97" s="29" t="s">
        <v>25747</v>
      </c>
      <c r="D97" s="30" t="s">
        <v>25748</v>
      </c>
      <c r="E97" s="29" t="s">
        <v>25681</v>
      </c>
      <c r="F97" s="29" t="s">
        <v>25749</v>
      </c>
      <c r="G97" s="42">
        <v>45355</v>
      </c>
      <c r="H97" s="940">
        <v>46053</v>
      </c>
      <c r="I97" s="29" t="s">
        <v>23432</v>
      </c>
      <c r="J97" s="42">
        <v>46034</v>
      </c>
      <c r="K97" s="29">
        <f t="shared" si="25"/>
        <v>1</v>
      </c>
      <c r="L97" s="29">
        <f t="shared" si="26"/>
        <v>10</v>
      </c>
      <c r="M97" s="29">
        <f t="shared" si="27"/>
        <v>27</v>
      </c>
      <c r="N97" s="29">
        <f t="shared" si="28"/>
        <v>698</v>
      </c>
      <c r="O97" s="29" t="str">
        <f t="shared" si="29"/>
        <v>1年至3年</v>
      </c>
      <c r="P97" s="29" t="s">
        <v>24743</v>
      </c>
      <c r="Q97" s="2052"/>
      <c r="R97" s="2055" t="s">
        <v>25415</v>
      </c>
      <c r="S97" s="829"/>
      <c r="T97" s="829" t="s">
        <v>25707</v>
      </c>
      <c r="U97" s="829"/>
      <c r="V97" s="2086"/>
      <c r="W97" s="140"/>
      <c r="X97" s="140"/>
    </row>
    <row r="98" spans="1:24" ht="17">
      <c r="A98" s="1940">
        <v>115010012</v>
      </c>
      <c r="B98" s="29" t="s">
        <v>25734</v>
      </c>
      <c r="C98" s="29" t="s">
        <v>25755</v>
      </c>
      <c r="D98" s="30" t="s">
        <v>25753</v>
      </c>
      <c r="E98" s="29" t="s">
        <v>25754</v>
      </c>
      <c r="F98" s="29" t="s">
        <v>25756</v>
      </c>
      <c r="G98" s="42">
        <v>45693</v>
      </c>
      <c r="H98" s="940">
        <v>46053</v>
      </c>
      <c r="I98" s="29" t="s">
        <v>23432</v>
      </c>
      <c r="J98" s="42">
        <v>46051</v>
      </c>
      <c r="K98" s="29">
        <f t="shared" si="25"/>
        <v>0</v>
      </c>
      <c r="L98" s="29">
        <f t="shared" si="26"/>
        <v>11</v>
      </c>
      <c r="M98" s="29">
        <f t="shared" si="27"/>
        <v>26</v>
      </c>
      <c r="N98" s="29">
        <f t="shared" si="28"/>
        <v>360</v>
      </c>
      <c r="O98" s="29" t="str">
        <f t="shared" si="29"/>
        <v>3個月至1年</v>
      </c>
      <c r="P98" s="29" t="s">
        <v>24743</v>
      </c>
      <c r="Q98" s="2052" t="s">
        <v>25757</v>
      </c>
      <c r="R98" s="2055" t="s">
        <v>25415</v>
      </c>
      <c r="S98" s="829"/>
      <c r="T98" s="829" t="s">
        <v>25707</v>
      </c>
      <c r="U98" s="829"/>
      <c r="V98" s="2086"/>
      <c r="W98" s="140"/>
      <c r="X98" s="140"/>
    </row>
    <row r="99" spans="1:24" ht="17">
      <c r="A99" s="1940">
        <v>115010013</v>
      </c>
      <c r="B99" s="29" t="s">
        <v>25734</v>
      </c>
      <c r="C99" s="29" t="s">
        <v>25803</v>
      </c>
      <c r="D99" s="30" t="s">
        <v>25804</v>
      </c>
      <c r="E99" s="29" t="s">
        <v>25794</v>
      </c>
      <c r="F99" s="29" t="s">
        <v>25805</v>
      </c>
      <c r="G99" s="42">
        <v>38287</v>
      </c>
      <c r="H99" s="940">
        <v>46053</v>
      </c>
      <c r="I99" s="29" t="s">
        <v>23432</v>
      </c>
      <c r="J99" s="42">
        <v>46043</v>
      </c>
      <c r="K99" s="29">
        <f t="shared" si="25"/>
        <v>21</v>
      </c>
      <c r="L99" s="29">
        <f t="shared" si="26"/>
        <v>3</v>
      </c>
      <c r="M99" s="29">
        <f t="shared" si="27"/>
        <v>4</v>
      </c>
      <c r="N99" s="29">
        <f t="shared" si="28"/>
        <v>7766</v>
      </c>
      <c r="O99" s="29" t="str">
        <f t="shared" si="29"/>
        <v>3年以上</v>
      </c>
      <c r="P99" s="29" t="s">
        <v>24743</v>
      </c>
      <c r="Q99" s="2052"/>
      <c r="R99" s="2055" t="s">
        <v>25415</v>
      </c>
      <c r="S99" s="829"/>
      <c r="T99" s="829" t="s">
        <v>25707</v>
      </c>
      <c r="U99" s="829"/>
      <c r="V99" s="2086"/>
      <c r="W99" s="140"/>
      <c r="X99" s="140"/>
    </row>
    <row r="100" spans="1:24" ht="17">
      <c r="A100" s="1940">
        <v>115010014</v>
      </c>
      <c r="B100" s="29" t="s">
        <v>25734</v>
      </c>
      <c r="C100" s="29" t="s">
        <v>25803</v>
      </c>
      <c r="D100" s="30" t="s">
        <v>25806</v>
      </c>
      <c r="E100" s="29" t="s">
        <v>25795</v>
      </c>
      <c r="F100" s="29" t="s">
        <v>25807</v>
      </c>
      <c r="G100" s="42">
        <v>40275</v>
      </c>
      <c r="H100" s="940">
        <v>46053</v>
      </c>
      <c r="I100" s="29" t="s">
        <v>23432</v>
      </c>
      <c r="J100" s="42">
        <v>46043</v>
      </c>
      <c r="K100" s="29">
        <f t="shared" si="25"/>
        <v>15</v>
      </c>
      <c r="L100" s="29">
        <f t="shared" si="26"/>
        <v>9</v>
      </c>
      <c r="M100" s="29">
        <f t="shared" si="27"/>
        <v>24</v>
      </c>
      <c r="N100" s="29">
        <f t="shared" si="28"/>
        <v>5778</v>
      </c>
      <c r="O100" s="29" t="str">
        <f t="shared" si="29"/>
        <v>3年以上</v>
      </c>
      <c r="P100" s="29" t="s">
        <v>24743</v>
      </c>
      <c r="Q100" s="2052"/>
      <c r="R100" s="2055" t="s">
        <v>25415</v>
      </c>
      <c r="S100" s="829"/>
      <c r="T100" s="829" t="s">
        <v>25707</v>
      </c>
      <c r="U100" s="829"/>
      <c r="V100" s="2086"/>
      <c r="W100" s="140"/>
      <c r="X100" s="140"/>
    </row>
    <row r="101" spans="1:24" ht="17">
      <c r="A101" s="1940">
        <v>115010015</v>
      </c>
      <c r="B101" s="29" t="s">
        <v>25734</v>
      </c>
      <c r="C101" s="29" t="s">
        <v>25809</v>
      </c>
      <c r="D101" s="30" t="s">
        <v>25810</v>
      </c>
      <c r="E101" s="29" t="s">
        <v>25796</v>
      </c>
      <c r="F101" s="29" t="s">
        <v>25808</v>
      </c>
      <c r="G101" s="42">
        <v>44652</v>
      </c>
      <c r="H101" s="940">
        <v>46053</v>
      </c>
      <c r="I101" s="29"/>
      <c r="J101" s="42">
        <v>46043</v>
      </c>
      <c r="K101" s="29">
        <f t="shared" si="25"/>
        <v>3</v>
      </c>
      <c r="L101" s="29">
        <f t="shared" si="26"/>
        <v>9</v>
      </c>
      <c r="M101" s="29">
        <f t="shared" si="27"/>
        <v>30</v>
      </c>
      <c r="N101" s="29">
        <f t="shared" si="28"/>
        <v>1401</v>
      </c>
      <c r="O101" s="29" t="str">
        <f t="shared" si="29"/>
        <v>3年以上</v>
      </c>
      <c r="P101" s="29" t="s">
        <v>24743</v>
      </c>
      <c r="Q101" s="2052"/>
      <c r="R101" s="2055" t="s">
        <v>25415</v>
      </c>
      <c r="S101" s="829"/>
      <c r="T101" s="829"/>
      <c r="U101" s="829"/>
      <c r="V101" s="2086"/>
      <c r="W101" s="140"/>
      <c r="X101" s="140"/>
    </row>
    <row r="102" spans="1:24" ht="17">
      <c r="A102" s="1940">
        <v>115010016</v>
      </c>
      <c r="B102" s="29" t="s">
        <v>25734</v>
      </c>
      <c r="C102" s="29" t="s">
        <v>25809</v>
      </c>
      <c r="D102" s="30" t="s">
        <v>25811</v>
      </c>
      <c r="E102" s="29" t="s">
        <v>25797</v>
      </c>
      <c r="F102" s="29" t="s">
        <v>25808</v>
      </c>
      <c r="G102" s="42">
        <v>44709</v>
      </c>
      <c r="H102" s="940">
        <v>46053</v>
      </c>
      <c r="I102" s="29"/>
      <c r="J102" s="42">
        <v>46043</v>
      </c>
      <c r="K102" s="29">
        <f t="shared" si="25"/>
        <v>3</v>
      </c>
      <c r="L102" s="29">
        <f t="shared" si="26"/>
        <v>8</v>
      </c>
      <c r="M102" s="29">
        <f t="shared" si="27"/>
        <v>3</v>
      </c>
      <c r="N102" s="29">
        <f t="shared" si="28"/>
        <v>1344</v>
      </c>
      <c r="O102" s="29" t="str">
        <f t="shared" si="29"/>
        <v>3年以上</v>
      </c>
      <c r="P102" s="29" t="s">
        <v>24743</v>
      </c>
      <c r="Q102" s="2052"/>
      <c r="R102" s="2055" t="s">
        <v>25415</v>
      </c>
      <c r="S102" s="829"/>
      <c r="T102" s="829"/>
      <c r="U102" s="829"/>
      <c r="V102" s="2086"/>
      <c r="W102" s="140"/>
      <c r="X102" s="140"/>
    </row>
    <row r="103" spans="1:24" ht="17">
      <c r="A103" s="1940">
        <v>115010017</v>
      </c>
      <c r="B103" s="29" t="s">
        <v>25734</v>
      </c>
      <c r="C103" s="29" t="s">
        <v>25809</v>
      </c>
      <c r="D103" s="30" t="s">
        <v>25825</v>
      </c>
      <c r="E103" s="29" t="s">
        <v>25798</v>
      </c>
      <c r="F103" s="29" t="s">
        <v>25808</v>
      </c>
      <c r="G103" s="42">
        <v>45414</v>
      </c>
      <c r="H103" s="940">
        <v>46053</v>
      </c>
      <c r="I103" s="29"/>
      <c r="J103" s="42">
        <v>46043</v>
      </c>
      <c r="K103" s="29">
        <f t="shared" si="25"/>
        <v>1</v>
      </c>
      <c r="L103" s="29">
        <f t="shared" si="26"/>
        <v>8</v>
      </c>
      <c r="M103" s="29">
        <f t="shared" si="27"/>
        <v>29</v>
      </c>
      <c r="N103" s="29">
        <f t="shared" si="28"/>
        <v>639</v>
      </c>
      <c r="O103" s="29" t="str">
        <f t="shared" si="29"/>
        <v>1年至3年</v>
      </c>
      <c r="P103" s="29" t="s">
        <v>24743</v>
      </c>
      <c r="Q103" s="2052"/>
      <c r="R103" s="2055" t="s">
        <v>25415</v>
      </c>
      <c r="S103" s="829"/>
      <c r="T103" s="829"/>
      <c r="U103" s="829"/>
      <c r="V103" s="2086"/>
      <c r="W103" s="140"/>
      <c r="X103" s="140"/>
    </row>
    <row r="104" spans="1:24" ht="17">
      <c r="A104" s="1940">
        <v>115010018</v>
      </c>
      <c r="B104" s="29" t="s">
        <v>25734</v>
      </c>
      <c r="C104" s="29" t="s">
        <v>25809</v>
      </c>
      <c r="D104" s="30" t="s">
        <v>25812</v>
      </c>
      <c r="E104" s="29" t="s">
        <v>25799</v>
      </c>
      <c r="F104" s="29" t="s">
        <v>25808</v>
      </c>
      <c r="G104" s="42">
        <v>44512</v>
      </c>
      <c r="H104" s="940">
        <v>46053</v>
      </c>
      <c r="I104" s="29"/>
      <c r="J104" s="42">
        <v>46043</v>
      </c>
      <c r="K104" s="29">
        <f t="shared" si="25"/>
        <v>4</v>
      </c>
      <c r="L104" s="29">
        <f t="shared" si="26"/>
        <v>2</v>
      </c>
      <c r="M104" s="29">
        <f t="shared" si="27"/>
        <v>19</v>
      </c>
      <c r="N104" s="29">
        <f t="shared" si="28"/>
        <v>1541</v>
      </c>
      <c r="O104" s="29" t="str">
        <f t="shared" si="29"/>
        <v>3年以上</v>
      </c>
      <c r="P104" s="29" t="s">
        <v>24743</v>
      </c>
      <c r="Q104" s="2052"/>
      <c r="R104" s="2055" t="s">
        <v>25415</v>
      </c>
      <c r="S104" s="829"/>
      <c r="T104" s="829"/>
      <c r="U104" s="829"/>
      <c r="V104" s="2086"/>
      <c r="W104" s="140"/>
      <c r="X104" s="140"/>
    </row>
    <row r="105" spans="1:24" ht="17">
      <c r="A105" s="1940">
        <v>115010019</v>
      </c>
      <c r="B105" s="29" t="s">
        <v>25734</v>
      </c>
      <c r="C105" s="29" t="s">
        <v>25809</v>
      </c>
      <c r="D105" s="30" t="s">
        <v>25813</v>
      </c>
      <c r="E105" s="29" t="s">
        <v>25800</v>
      </c>
      <c r="F105" s="29" t="s">
        <v>25808</v>
      </c>
      <c r="G105" s="42">
        <v>45799</v>
      </c>
      <c r="H105" s="940">
        <v>46053</v>
      </c>
      <c r="I105" s="29"/>
      <c r="J105" s="42">
        <v>46043</v>
      </c>
      <c r="K105" s="29">
        <f t="shared" si="25"/>
        <v>0</v>
      </c>
      <c r="L105" s="29">
        <f t="shared" si="26"/>
        <v>8</v>
      </c>
      <c r="M105" s="29">
        <f t="shared" si="27"/>
        <v>9</v>
      </c>
      <c r="N105" s="29">
        <f t="shared" si="28"/>
        <v>254</v>
      </c>
      <c r="O105" s="29" t="str">
        <f t="shared" si="29"/>
        <v>3個月至1年</v>
      </c>
      <c r="P105" s="29" t="s">
        <v>24743</v>
      </c>
      <c r="Q105" s="2052"/>
      <c r="R105" s="2055" t="s">
        <v>25415</v>
      </c>
      <c r="S105" s="829"/>
      <c r="T105" s="829"/>
      <c r="U105" s="829"/>
      <c r="V105" s="2086"/>
      <c r="W105" s="140"/>
      <c r="X105" s="140"/>
    </row>
    <row r="106" spans="1:24" ht="17">
      <c r="A106" s="1940">
        <v>115010020</v>
      </c>
      <c r="B106" s="29" t="s">
        <v>25734</v>
      </c>
      <c r="C106" s="29" t="s">
        <v>25809</v>
      </c>
      <c r="D106" s="30" t="s">
        <v>25814</v>
      </c>
      <c r="E106" s="29" t="s">
        <v>25801</v>
      </c>
      <c r="F106" s="29" t="s">
        <v>25808</v>
      </c>
      <c r="G106" s="42">
        <v>45859</v>
      </c>
      <c r="H106" s="940">
        <v>46053</v>
      </c>
      <c r="I106" s="29"/>
      <c r="J106" s="42">
        <v>46043</v>
      </c>
      <c r="K106" s="29">
        <f t="shared" si="25"/>
        <v>0</v>
      </c>
      <c r="L106" s="29">
        <f t="shared" si="26"/>
        <v>6</v>
      </c>
      <c r="M106" s="29">
        <f t="shared" si="27"/>
        <v>10</v>
      </c>
      <c r="N106" s="29">
        <f t="shared" si="28"/>
        <v>194</v>
      </c>
      <c r="O106" s="29" t="str">
        <f t="shared" si="29"/>
        <v>3個月至1年</v>
      </c>
      <c r="P106" s="29" t="s">
        <v>24743</v>
      </c>
      <c r="Q106" s="2052"/>
      <c r="R106" s="2055" t="s">
        <v>25415</v>
      </c>
      <c r="S106" s="829"/>
      <c r="T106" s="829"/>
      <c r="U106" s="829"/>
      <c r="V106" s="2086"/>
      <c r="W106" s="140"/>
      <c r="X106" s="140"/>
    </row>
    <row r="107" spans="1:24" ht="17">
      <c r="A107" s="1940">
        <v>115010021</v>
      </c>
      <c r="B107" s="29" t="s">
        <v>25734</v>
      </c>
      <c r="C107" s="29" t="s">
        <v>25831</v>
      </c>
      <c r="D107" s="30" t="s">
        <v>25830</v>
      </c>
      <c r="E107" s="29" t="s">
        <v>25828</v>
      </c>
      <c r="F107" s="29" t="s">
        <v>25829</v>
      </c>
      <c r="G107" s="42">
        <v>45085</v>
      </c>
      <c r="H107" s="42">
        <v>46048</v>
      </c>
      <c r="I107" s="29" t="s">
        <v>25834</v>
      </c>
      <c r="J107" s="42">
        <v>46048</v>
      </c>
      <c r="K107" s="29">
        <f t="shared" si="25"/>
        <v>2</v>
      </c>
      <c r="L107" s="29">
        <f t="shared" si="26"/>
        <v>7</v>
      </c>
      <c r="M107" s="29">
        <f t="shared" si="27"/>
        <v>18</v>
      </c>
      <c r="N107" s="29">
        <f t="shared" si="28"/>
        <v>963</v>
      </c>
      <c r="O107" s="29" t="str">
        <f t="shared" si="29"/>
        <v>1年至3年</v>
      </c>
      <c r="P107" s="29" t="s">
        <v>21679</v>
      </c>
      <c r="Q107" s="2052"/>
      <c r="R107" s="2055" t="s">
        <v>25415</v>
      </c>
      <c r="S107" s="829"/>
      <c r="T107" s="829" t="s">
        <v>25707</v>
      </c>
      <c r="U107" s="829" t="s">
        <v>25707</v>
      </c>
      <c r="V107" s="2086" t="s">
        <v>25837</v>
      </c>
      <c r="W107" s="140"/>
      <c r="X107" s="140"/>
    </row>
    <row r="108" spans="1:24" ht="17">
      <c r="A108" s="1940">
        <v>115010022</v>
      </c>
      <c r="B108" s="29" t="s">
        <v>25734</v>
      </c>
      <c r="C108" s="29" t="s">
        <v>25136</v>
      </c>
      <c r="D108" s="30" t="s">
        <v>25839</v>
      </c>
      <c r="E108" s="29" t="s">
        <v>25838</v>
      </c>
      <c r="F108" s="29" t="s">
        <v>25155</v>
      </c>
      <c r="G108" s="42"/>
      <c r="H108" s="940">
        <v>46053</v>
      </c>
      <c r="I108" s="29" t="s">
        <v>23432</v>
      </c>
      <c r="J108" s="42"/>
      <c r="K108" s="29"/>
      <c r="L108" s="29"/>
      <c r="M108" s="29"/>
      <c r="N108" s="29"/>
      <c r="O108" s="29" t="str">
        <f t="shared" si="29"/>
        <v>3個月以下</v>
      </c>
      <c r="P108" s="29" t="s">
        <v>25289</v>
      </c>
      <c r="Q108" s="2052"/>
      <c r="R108" s="2055" t="s">
        <v>25415</v>
      </c>
      <c r="S108" s="829"/>
      <c r="T108" s="829"/>
      <c r="U108" s="829"/>
      <c r="V108" s="2086"/>
      <c r="W108" s="140"/>
      <c r="X108" s="140"/>
    </row>
    <row r="109" spans="1:24" ht="17">
      <c r="A109" s="29">
        <v>115010023</v>
      </c>
      <c r="B109" s="29" t="s">
        <v>25734</v>
      </c>
      <c r="C109" s="29"/>
      <c r="D109" s="1388"/>
      <c r="E109" s="29" t="s">
        <v>25849</v>
      </c>
      <c r="F109" s="29"/>
      <c r="G109" s="29"/>
      <c r="H109" s="42">
        <v>46053</v>
      </c>
      <c r="I109" s="29"/>
      <c r="J109" s="42">
        <v>46059</v>
      </c>
      <c r="K109" s="353"/>
      <c r="L109" s="29"/>
      <c r="M109" s="29"/>
      <c r="N109" s="29"/>
      <c r="O109" s="29" t="str">
        <f t="shared" si="29"/>
        <v>3個月以下</v>
      </c>
      <c r="P109" s="29" t="s">
        <v>25676</v>
      </c>
      <c r="Q109" s="2088" t="s">
        <v>25884</v>
      </c>
      <c r="R109" s="2055" t="s">
        <v>25415</v>
      </c>
      <c r="S109" s="829"/>
      <c r="T109" s="829"/>
      <c r="U109" s="829"/>
      <c r="V109" s="829"/>
      <c r="W109" s="140"/>
      <c r="X109" s="140"/>
    </row>
    <row r="110" spans="1:24" ht="17">
      <c r="A110" s="29">
        <v>115010024</v>
      </c>
      <c r="B110" s="29" t="s">
        <v>25734</v>
      </c>
      <c r="C110" s="29"/>
      <c r="D110" s="1388"/>
      <c r="E110" s="29" t="s">
        <v>25883</v>
      </c>
      <c r="F110" s="29"/>
      <c r="G110" s="29"/>
      <c r="H110" s="42">
        <v>46053</v>
      </c>
      <c r="I110" s="29"/>
      <c r="J110" s="42"/>
      <c r="L110" s="140"/>
      <c r="O110" s="29" t="str">
        <f t="shared" si="29"/>
        <v>3個月以下</v>
      </c>
      <c r="P110" s="29" t="s">
        <v>25676</v>
      </c>
      <c r="Q110" s="2088" t="s">
        <v>25884</v>
      </c>
      <c r="R110" s="2055" t="s">
        <v>25415</v>
      </c>
      <c r="S110" s="2050"/>
      <c r="T110" s="2050"/>
      <c r="W110" s="140"/>
      <c r="X110" s="140"/>
    </row>
    <row r="111" spans="1:24">
      <c r="G111" s="589"/>
      <c r="H111" s="589"/>
      <c r="I111" s="140"/>
      <c r="L111" s="140"/>
      <c r="Q111" s="997"/>
      <c r="R111" s="2056"/>
      <c r="S111" s="2050"/>
      <c r="T111" s="2050"/>
      <c r="W111" s="140"/>
      <c r="X111" s="140"/>
    </row>
    <row r="112" spans="1:24" ht="17">
      <c r="A112" s="29">
        <v>115020001</v>
      </c>
      <c r="B112" s="29" t="s">
        <v>25699</v>
      </c>
      <c r="C112" s="29" t="s">
        <v>25751</v>
      </c>
      <c r="D112" s="1388" t="s">
        <v>25750</v>
      </c>
      <c r="E112" s="29" t="s">
        <v>25733</v>
      </c>
      <c r="F112" s="29" t="s">
        <v>25752</v>
      </c>
      <c r="G112" s="42">
        <v>40848</v>
      </c>
      <c r="H112" s="42">
        <v>46066</v>
      </c>
      <c r="I112" s="29" t="s">
        <v>25841</v>
      </c>
      <c r="J112" s="42">
        <v>46034</v>
      </c>
      <c r="K112" s="29">
        <f>DATEDIF(G112,H112,"y")</f>
        <v>14</v>
      </c>
      <c r="L112" s="29">
        <f>DATEDIF(G112,H112,"ym")</f>
        <v>3</v>
      </c>
      <c r="M112" s="29">
        <f>DATEDIF(G112,H112,"MD")</f>
        <v>12</v>
      </c>
      <c r="N112" s="29">
        <f>DATEDIF(G112,H112,"d")</f>
        <v>5218</v>
      </c>
      <c r="O112" s="29" t="str">
        <f>IF(N112&lt;=92,"3個月以下",IF(N112&lt;=365,"3個月至1年",IF(N112&lt;=1095,"1年至3年",IF(N112&gt;1096,"3年以上"))))</f>
        <v>3年以上</v>
      </c>
      <c r="P112" s="29" t="s">
        <v>24743</v>
      </c>
      <c r="Q112" s="2052"/>
      <c r="R112" s="2055" t="s">
        <v>25415</v>
      </c>
      <c r="S112" s="829"/>
      <c r="T112" s="829" t="s">
        <v>25707</v>
      </c>
      <c r="U112" s="829"/>
      <c r="V112" s="829"/>
      <c r="W112" s="140"/>
      <c r="X112" s="140"/>
    </row>
    <row r="113" spans="1:24" ht="17">
      <c r="A113" s="29">
        <v>115020002</v>
      </c>
      <c r="B113" s="29" t="s">
        <v>25699</v>
      </c>
      <c r="C113" s="29" t="s">
        <v>25854</v>
      </c>
      <c r="D113" s="1388" t="s">
        <v>25858</v>
      </c>
      <c r="E113" s="29" t="s">
        <v>25833</v>
      </c>
      <c r="F113" s="29" t="s">
        <v>25662</v>
      </c>
      <c r="G113" s="42">
        <v>45600</v>
      </c>
      <c r="H113" s="42">
        <v>46066</v>
      </c>
      <c r="I113" s="29" t="s">
        <v>25841</v>
      </c>
      <c r="J113" s="42">
        <v>46050</v>
      </c>
      <c r="K113" s="29">
        <f>DATEDIF(G113,H113,"y")</f>
        <v>1</v>
      </c>
      <c r="L113" s="29">
        <f>DATEDIF(G113,H113,"ym")</f>
        <v>3</v>
      </c>
      <c r="M113" s="29">
        <f>DATEDIF(G113,H113,"MD")</f>
        <v>9</v>
      </c>
      <c r="N113" s="29">
        <f>DATEDIF(G113,H113,"d")</f>
        <v>466</v>
      </c>
      <c r="O113" s="29" t="str">
        <f t="shared" ref="O113:O123" si="30">IF(N113&lt;=92,"3個月以下",IF(N113&lt;=365,"3個月至1年",IF(N113&lt;=1095,"1年至3年",IF(N113&gt;1096,"3年以上"))))</f>
        <v>1年至3年</v>
      </c>
      <c r="P113" s="29" t="s">
        <v>24743</v>
      </c>
      <c r="Q113" s="2052"/>
      <c r="R113" s="2055" t="s">
        <v>25415</v>
      </c>
      <c r="S113" s="829"/>
      <c r="T113" s="829" t="s">
        <v>25707</v>
      </c>
      <c r="U113" s="829"/>
      <c r="V113" s="829"/>
      <c r="W113" s="140"/>
      <c r="X113" s="140"/>
    </row>
    <row r="114" spans="1:24" ht="17">
      <c r="A114" s="29">
        <v>115020007</v>
      </c>
      <c r="B114" s="29" t="s">
        <v>25699</v>
      </c>
      <c r="C114" s="29" t="s">
        <v>25744</v>
      </c>
      <c r="D114" s="1388" t="s">
        <v>25887</v>
      </c>
      <c r="E114" s="29" t="s">
        <v>25882</v>
      </c>
      <c r="F114" s="29" t="s">
        <v>25889</v>
      </c>
      <c r="G114" s="42">
        <v>45880</v>
      </c>
      <c r="H114" s="42">
        <v>46066</v>
      </c>
      <c r="I114" s="29" t="s">
        <v>25841</v>
      </c>
      <c r="J114" s="42">
        <v>46065</v>
      </c>
      <c r="K114" s="29"/>
      <c r="L114" s="29"/>
      <c r="M114" s="29"/>
      <c r="N114" s="29"/>
      <c r="O114" s="29" t="str">
        <f t="shared" ref="O114:O121" si="31">IF(N114&lt;=92,"3個月以下",IF(N114&lt;=365,"3個月至1年",IF(N114&lt;=1095,"1年至3年",IF(N114&gt;1096,"3年以上"))))</f>
        <v>3個月以下</v>
      </c>
      <c r="P114" s="29" t="s">
        <v>21679</v>
      </c>
      <c r="Q114" s="2052"/>
      <c r="R114" s="2055" t="s">
        <v>25415</v>
      </c>
      <c r="S114" s="829"/>
      <c r="T114" s="829"/>
      <c r="U114" s="829"/>
      <c r="V114" s="829"/>
      <c r="W114" s="140"/>
      <c r="X114" s="140"/>
    </row>
    <row r="115" spans="1:24" ht="17">
      <c r="A115" s="29"/>
      <c r="B115" s="29" t="s">
        <v>25699</v>
      </c>
      <c r="C115" s="29" t="s">
        <v>25890</v>
      </c>
      <c r="D115" s="1388" t="s">
        <v>25891</v>
      </c>
      <c r="E115" s="29" t="s">
        <v>25885</v>
      </c>
      <c r="F115" s="29" t="s">
        <v>25888</v>
      </c>
      <c r="G115" s="42">
        <v>46027</v>
      </c>
      <c r="H115" s="42">
        <v>46066</v>
      </c>
      <c r="I115" s="29" t="s">
        <v>25841</v>
      </c>
      <c r="J115" s="42">
        <v>46066</v>
      </c>
      <c r="K115" s="29"/>
      <c r="L115" s="29"/>
      <c r="M115" s="29"/>
      <c r="N115" s="29"/>
      <c r="O115" s="29" t="str">
        <f t="shared" si="31"/>
        <v>3個月以下</v>
      </c>
      <c r="P115" s="29" t="s">
        <v>21679</v>
      </c>
      <c r="Q115" s="2052"/>
      <c r="R115" s="2055" t="s">
        <v>25415</v>
      </c>
      <c r="S115" s="829"/>
      <c r="T115" s="829"/>
      <c r="U115" s="829"/>
      <c r="V115" s="829"/>
      <c r="W115" s="140"/>
      <c r="X115" s="140"/>
    </row>
    <row r="116" spans="1:24" ht="17">
      <c r="A116" s="29"/>
      <c r="B116" s="29" t="s">
        <v>25699</v>
      </c>
      <c r="C116" s="29" t="s">
        <v>25890</v>
      </c>
      <c r="D116" s="1388" t="s">
        <v>25892</v>
      </c>
      <c r="E116" s="29" t="s">
        <v>25886</v>
      </c>
      <c r="F116" s="29" t="s">
        <v>25719</v>
      </c>
      <c r="G116" s="42">
        <v>45943</v>
      </c>
      <c r="H116" s="42">
        <v>46066</v>
      </c>
      <c r="I116" s="29" t="s">
        <v>25841</v>
      </c>
      <c r="J116" s="42">
        <v>46066</v>
      </c>
      <c r="K116" s="29"/>
      <c r="L116" s="29"/>
      <c r="M116" s="29"/>
      <c r="N116" s="29"/>
      <c r="O116" s="29" t="str">
        <f t="shared" si="31"/>
        <v>3個月以下</v>
      </c>
      <c r="P116" s="29" t="s">
        <v>21679</v>
      </c>
      <c r="Q116" s="2052"/>
      <c r="R116" s="2055" t="s">
        <v>25415</v>
      </c>
      <c r="S116" s="829"/>
      <c r="T116" s="829"/>
      <c r="U116" s="829"/>
      <c r="V116" s="829"/>
      <c r="W116" s="140"/>
      <c r="X116" s="140"/>
    </row>
    <row r="117" spans="1:24" ht="17">
      <c r="A117" s="29">
        <v>115020003</v>
      </c>
      <c r="B117" s="29" t="s">
        <v>25699</v>
      </c>
      <c r="C117" s="409" t="s">
        <v>25855</v>
      </c>
      <c r="D117" s="2089" t="s">
        <v>25859</v>
      </c>
      <c r="E117" s="409" t="s">
        <v>25847</v>
      </c>
      <c r="F117" s="409" t="s">
        <v>25865</v>
      </c>
      <c r="G117" s="598">
        <v>44684</v>
      </c>
      <c r="H117" s="598">
        <v>46079</v>
      </c>
      <c r="I117" s="29" t="s">
        <v>25924</v>
      </c>
      <c r="J117" s="42"/>
      <c r="K117" s="29">
        <f t="shared" ref="K117" si="32">DATEDIF(G117,H117,"y")</f>
        <v>3</v>
      </c>
      <c r="L117" s="29">
        <f t="shared" ref="L117" si="33">DATEDIF(G117,H117,"ym")</f>
        <v>9</v>
      </c>
      <c r="M117" s="29">
        <f t="shared" ref="M117" si="34">DATEDIF(G117,H117,"MD")</f>
        <v>23</v>
      </c>
      <c r="N117" s="29">
        <f t="shared" ref="N117" si="35">DATEDIF(G117,H117,"d")</f>
        <v>1395</v>
      </c>
      <c r="O117" s="29" t="str">
        <f t="shared" si="31"/>
        <v>3年以上</v>
      </c>
      <c r="P117" s="29" t="s">
        <v>21679</v>
      </c>
      <c r="Q117" s="2052"/>
      <c r="R117" s="2055" t="s">
        <v>25415</v>
      </c>
      <c r="S117" s="829"/>
      <c r="T117" s="829"/>
      <c r="U117" s="829"/>
      <c r="V117" s="829"/>
      <c r="W117" s="140"/>
      <c r="X117" s="140"/>
    </row>
    <row r="118" spans="1:24" ht="17">
      <c r="A118" s="29">
        <v>115020011</v>
      </c>
      <c r="B118" s="29" t="s">
        <v>25699</v>
      </c>
      <c r="C118" s="287" t="s">
        <v>25282</v>
      </c>
      <c r="D118" s="2090" t="s">
        <v>25901</v>
      </c>
      <c r="E118" s="287" t="s">
        <v>25900</v>
      </c>
      <c r="F118" s="287" t="s">
        <v>25902</v>
      </c>
      <c r="G118" s="925">
        <v>46029</v>
      </c>
      <c r="H118" s="925">
        <v>46080</v>
      </c>
      <c r="I118" s="29" t="s">
        <v>25925</v>
      </c>
      <c r="J118" s="42"/>
      <c r="K118" s="29"/>
      <c r="L118" s="29"/>
      <c r="M118" s="29"/>
      <c r="N118" s="29"/>
      <c r="O118" s="29" t="str">
        <f t="shared" si="31"/>
        <v>3個月以下</v>
      </c>
      <c r="P118" s="29" t="s">
        <v>21679</v>
      </c>
      <c r="Q118" s="2052"/>
      <c r="R118" s="2055" t="s">
        <v>25415</v>
      </c>
      <c r="S118" s="829"/>
      <c r="T118" s="829" t="s">
        <v>25930</v>
      </c>
      <c r="U118" s="829" t="s">
        <v>25928</v>
      </c>
      <c r="V118" s="829" t="s">
        <v>25935</v>
      </c>
      <c r="W118" s="140"/>
      <c r="X118" s="140"/>
    </row>
    <row r="119" spans="1:24" ht="17">
      <c r="A119" s="29">
        <v>115020004</v>
      </c>
      <c r="B119" s="29" t="s">
        <v>25699</v>
      </c>
      <c r="C119" s="2091" t="s">
        <v>25857</v>
      </c>
      <c r="D119" s="2092" t="s">
        <v>25845</v>
      </c>
      <c r="E119" s="2091" t="s">
        <v>25846</v>
      </c>
      <c r="F119" s="2091" t="s">
        <v>25154</v>
      </c>
      <c r="G119" s="2093">
        <v>45516</v>
      </c>
      <c r="H119" s="2093">
        <v>46081</v>
      </c>
      <c r="I119" s="29" t="s">
        <v>25926</v>
      </c>
      <c r="J119" s="42"/>
      <c r="K119" s="29">
        <f t="shared" ref="K119:K121" si="36">DATEDIF(G119,H119,"y")</f>
        <v>1</v>
      </c>
      <c r="L119" s="29">
        <f t="shared" ref="L119:L121" si="37">DATEDIF(G119,H119,"ym")</f>
        <v>6</v>
      </c>
      <c r="M119" s="29">
        <f t="shared" ref="M119:M121" si="38">DATEDIF(G119,H119,"MD")</f>
        <v>16</v>
      </c>
      <c r="N119" s="29">
        <f t="shared" ref="N119:N121" si="39">DATEDIF(G119,H119,"d")</f>
        <v>565</v>
      </c>
      <c r="O119" s="29" t="str">
        <f t="shared" si="31"/>
        <v>1年至3年</v>
      </c>
      <c r="P119" s="29" t="s">
        <v>21679</v>
      </c>
      <c r="Q119" s="2052"/>
      <c r="R119" s="2055" t="s">
        <v>25415</v>
      </c>
      <c r="S119" s="829"/>
      <c r="T119" s="829" t="s">
        <v>25929</v>
      </c>
      <c r="U119" s="829" t="s">
        <v>25929</v>
      </c>
      <c r="V119" s="829"/>
      <c r="W119" s="140"/>
      <c r="X119" s="140"/>
    </row>
    <row r="120" spans="1:24" ht="17">
      <c r="A120" s="337">
        <v>115020005</v>
      </c>
      <c r="B120" s="29" t="s">
        <v>25699</v>
      </c>
      <c r="C120" s="2091" t="s">
        <v>25868</v>
      </c>
      <c r="D120" s="2092" t="s">
        <v>25871</v>
      </c>
      <c r="E120" s="2091" t="s">
        <v>25870</v>
      </c>
      <c r="F120" s="2091" t="s">
        <v>25872</v>
      </c>
      <c r="G120" s="2093">
        <v>43927</v>
      </c>
      <c r="H120" s="2093">
        <v>46081</v>
      </c>
      <c r="I120" s="29" t="s">
        <v>25926</v>
      </c>
      <c r="J120" s="42"/>
      <c r="K120" s="29">
        <f t="shared" si="36"/>
        <v>5</v>
      </c>
      <c r="L120" s="29">
        <f t="shared" si="37"/>
        <v>10</v>
      </c>
      <c r="M120" s="29">
        <f t="shared" si="38"/>
        <v>22</v>
      </c>
      <c r="N120" s="29">
        <f t="shared" si="39"/>
        <v>2154</v>
      </c>
      <c r="O120" s="29" t="str">
        <f t="shared" si="31"/>
        <v>3年以上</v>
      </c>
      <c r="P120" s="29" t="s">
        <v>21679</v>
      </c>
      <c r="Q120" s="2052"/>
      <c r="R120" s="2055" t="s">
        <v>25415</v>
      </c>
      <c r="S120" s="829"/>
      <c r="T120" s="829" t="s">
        <v>25930</v>
      </c>
      <c r="U120" s="829" t="s">
        <v>25928</v>
      </c>
      <c r="V120" s="829" t="s">
        <v>25932</v>
      </c>
      <c r="W120" s="140"/>
      <c r="X120" s="140"/>
    </row>
    <row r="121" spans="1:24" ht="17">
      <c r="A121" s="29">
        <v>115020006</v>
      </c>
      <c r="B121" s="29" t="s">
        <v>25699</v>
      </c>
      <c r="C121" s="2091" t="s">
        <v>25856</v>
      </c>
      <c r="D121" s="2092" t="s">
        <v>25861</v>
      </c>
      <c r="E121" s="2091" t="s">
        <v>25843</v>
      </c>
      <c r="F121" s="2091" t="s">
        <v>25866</v>
      </c>
      <c r="G121" s="2093">
        <v>44109</v>
      </c>
      <c r="H121" s="2093">
        <v>46081</v>
      </c>
      <c r="I121" s="29" t="s">
        <v>25926</v>
      </c>
      <c r="J121" s="42"/>
      <c r="K121" s="29">
        <f t="shared" si="36"/>
        <v>5</v>
      </c>
      <c r="L121" s="29">
        <f t="shared" si="37"/>
        <v>4</v>
      </c>
      <c r="M121" s="29">
        <f t="shared" si="38"/>
        <v>23</v>
      </c>
      <c r="N121" s="29">
        <f t="shared" si="39"/>
        <v>1972</v>
      </c>
      <c r="O121" s="29" t="str">
        <f t="shared" si="31"/>
        <v>3年以上</v>
      </c>
      <c r="P121" s="29" t="s">
        <v>21679</v>
      </c>
      <c r="Q121" s="2052"/>
      <c r="R121" s="2055" t="s">
        <v>25415</v>
      </c>
      <c r="S121" s="829"/>
      <c r="T121" s="829" t="s">
        <v>25930</v>
      </c>
      <c r="U121" s="829" t="s">
        <v>25928</v>
      </c>
      <c r="V121" s="829" t="s">
        <v>25931</v>
      </c>
      <c r="W121" s="140"/>
      <c r="X121" s="140"/>
    </row>
    <row r="122" spans="1:24" ht="17">
      <c r="A122" s="29">
        <v>115020010</v>
      </c>
      <c r="B122" s="29" t="s">
        <v>25699</v>
      </c>
      <c r="C122" s="2091" t="s">
        <v>25856</v>
      </c>
      <c r="D122" s="2092" t="s">
        <v>25860</v>
      </c>
      <c r="E122" s="2091" t="s">
        <v>25842</v>
      </c>
      <c r="F122" s="2091" t="s">
        <v>25866</v>
      </c>
      <c r="G122" s="2093">
        <v>41935</v>
      </c>
      <c r="H122" s="2093">
        <v>46081</v>
      </c>
      <c r="I122" s="29" t="s">
        <v>25926</v>
      </c>
      <c r="J122" s="42"/>
      <c r="K122" s="29">
        <f t="shared" ref="K122:K123" si="40">DATEDIF(G122,H122,"y")</f>
        <v>11</v>
      </c>
      <c r="L122" s="29">
        <f t="shared" ref="L122:L123" si="41">DATEDIF(G122,H122,"ym")</f>
        <v>4</v>
      </c>
      <c r="M122" s="29">
        <f t="shared" ref="M122:M123" si="42">DATEDIF(G122,H122,"MD")</f>
        <v>5</v>
      </c>
      <c r="N122" s="29">
        <f t="shared" ref="N122:N123" si="43">DATEDIF(G122,H122,"d")</f>
        <v>4146</v>
      </c>
      <c r="O122" s="29" t="str">
        <f t="shared" si="30"/>
        <v>3年以上</v>
      </c>
      <c r="P122" s="29" t="s">
        <v>21679</v>
      </c>
      <c r="Q122" s="2052"/>
      <c r="R122" s="2055" t="s">
        <v>25415</v>
      </c>
      <c r="S122" s="829"/>
      <c r="T122" s="829" t="s">
        <v>25930</v>
      </c>
      <c r="U122" s="829" t="s">
        <v>25928</v>
      </c>
      <c r="V122" s="829" t="s">
        <v>25934</v>
      </c>
      <c r="W122" s="140"/>
      <c r="X122" s="140"/>
    </row>
    <row r="123" spans="1:24" ht="17">
      <c r="A123" s="29">
        <v>115020009</v>
      </c>
      <c r="B123" s="29" t="s">
        <v>25699</v>
      </c>
      <c r="C123" s="2091" t="s">
        <v>25868</v>
      </c>
      <c r="D123" s="2092" t="s">
        <v>25869</v>
      </c>
      <c r="E123" s="2091" t="s">
        <v>25867</v>
      </c>
      <c r="F123" s="2091" t="s">
        <v>25157</v>
      </c>
      <c r="G123" s="2093">
        <v>44657</v>
      </c>
      <c r="H123" s="2093">
        <v>46081</v>
      </c>
      <c r="I123" s="29" t="s">
        <v>25926</v>
      </c>
      <c r="J123" s="42"/>
      <c r="K123" s="29">
        <f t="shared" si="40"/>
        <v>3</v>
      </c>
      <c r="L123" s="29">
        <f t="shared" si="41"/>
        <v>10</v>
      </c>
      <c r="M123" s="29">
        <f t="shared" si="42"/>
        <v>22</v>
      </c>
      <c r="N123" s="29">
        <f t="shared" si="43"/>
        <v>1424</v>
      </c>
      <c r="O123" s="29" t="str">
        <f t="shared" si="30"/>
        <v>3年以上</v>
      </c>
      <c r="P123" s="29" t="s">
        <v>21679</v>
      </c>
      <c r="Q123" s="2052"/>
      <c r="R123" s="2055" t="s">
        <v>25415</v>
      </c>
      <c r="S123" s="829"/>
      <c r="T123" s="829" t="s">
        <v>25930</v>
      </c>
      <c r="U123" s="829" t="s">
        <v>25928</v>
      </c>
      <c r="V123" s="829" t="s">
        <v>25933</v>
      </c>
      <c r="W123" s="140"/>
      <c r="X123" s="140"/>
    </row>
    <row r="124" spans="1:24" ht="17">
      <c r="A124" s="29">
        <v>115020008</v>
      </c>
      <c r="B124" s="29" t="s">
        <v>25699</v>
      </c>
      <c r="C124" s="2091" t="s">
        <v>25898</v>
      </c>
      <c r="D124" s="2092" t="s">
        <v>25896</v>
      </c>
      <c r="E124" s="2091" t="s">
        <v>25895</v>
      </c>
      <c r="F124" s="2091" t="s">
        <v>25897</v>
      </c>
      <c r="G124" s="2093">
        <v>45139</v>
      </c>
      <c r="H124" s="2093">
        <v>46081</v>
      </c>
      <c r="I124" s="29" t="s">
        <v>25926</v>
      </c>
      <c r="J124" s="42"/>
      <c r="K124" s="29"/>
      <c r="L124" s="29"/>
      <c r="M124" s="29"/>
      <c r="N124" s="29"/>
      <c r="O124" s="29" t="str">
        <f>IF(N123&lt;=92,"3個月以下",IF(N123&lt;=365,"3個月至1年",IF(N123&lt;=1095,"1年至3年",IF(N123&gt;1096,"3年以上"))))</f>
        <v>3年以上</v>
      </c>
      <c r="P124" s="29" t="s">
        <v>24743</v>
      </c>
      <c r="Q124" s="2052"/>
      <c r="R124" s="2055" t="s">
        <v>25415</v>
      </c>
      <c r="S124" s="829"/>
      <c r="T124" s="829"/>
      <c r="U124" s="829"/>
      <c r="V124" s="829"/>
      <c r="W124" s="140"/>
      <c r="X124" s="140"/>
    </row>
    <row r="125" spans="1:24">
      <c r="G125" s="589"/>
      <c r="H125" s="589"/>
      <c r="I125" s="140"/>
      <c r="L125" s="140"/>
      <c r="Q125" s="997"/>
      <c r="R125" s="2056"/>
      <c r="S125" s="2050"/>
      <c r="T125" s="2050"/>
      <c r="W125" s="140"/>
      <c r="X125" s="140"/>
    </row>
    <row r="126" spans="1:24" ht="17">
      <c r="A126" s="29">
        <v>115030001</v>
      </c>
      <c r="B126" s="29" t="s">
        <v>25700</v>
      </c>
      <c r="C126" s="29" t="s">
        <v>25702</v>
      </c>
      <c r="D126" s="1388" t="s">
        <v>25701</v>
      </c>
      <c r="E126" s="29" t="s">
        <v>25703</v>
      </c>
      <c r="F126" s="29" t="s">
        <v>25704</v>
      </c>
      <c r="G126" s="42">
        <v>43640</v>
      </c>
      <c r="H126" s="42">
        <v>46112</v>
      </c>
      <c r="I126" s="29" t="s">
        <v>14197</v>
      </c>
      <c r="J126" s="42">
        <v>46022</v>
      </c>
      <c r="K126" s="29">
        <f t="shared" ref="K126" si="44">DATEDIF(G126,H126,"y")</f>
        <v>6</v>
      </c>
      <c r="L126" s="29">
        <f t="shared" ref="L126" si="45">DATEDIF(G126,H126,"ym")</f>
        <v>9</v>
      </c>
      <c r="M126" s="29">
        <f t="shared" ref="M126" si="46">DATEDIF(G126,H126,"MD")</f>
        <v>7</v>
      </c>
      <c r="N126" s="29">
        <f t="shared" ref="N126" si="47">DATEDIF(G126,H126,"d")</f>
        <v>2472</v>
      </c>
      <c r="O126" s="29" t="str">
        <f t="shared" ref="O126" si="48">IF(N126&lt;=92,"3個月以下",IF(N126&lt;=365,"3個月至1年",IF(N126&lt;=1095,"1年至3年",IF(N126&gt;1096,"3年以上"))))</f>
        <v>3年以上</v>
      </c>
      <c r="P126" s="29" t="s">
        <v>25219</v>
      </c>
      <c r="Q126" s="2052" t="s">
        <v>25705</v>
      </c>
      <c r="R126" s="2055" t="s">
        <v>25415</v>
      </c>
      <c r="S126" s="829"/>
      <c r="T126" s="829"/>
      <c r="U126" s="829"/>
      <c r="V126" s="829"/>
      <c r="W126" s="140"/>
      <c r="X126" s="140"/>
    </row>
    <row r="127" spans="1:24" ht="17">
      <c r="A127" s="29">
        <v>115030002</v>
      </c>
      <c r="B127" s="29" t="s">
        <v>25700</v>
      </c>
      <c r="C127" s="29" t="s">
        <v>25826</v>
      </c>
      <c r="D127" s="1388" t="s">
        <v>25832</v>
      </c>
      <c r="E127" s="29" t="s">
        <v>25827</v>
      </c>
      <c r="F127" s="29" t="s">
        <v>25152</v>
      </c>
      <c r="G127" s="42">
        <v>45455</v>
      </c>
      <c r="H127" s="42">
        <v>46083</v>
      </c>
      <c r="I127" s="29" t="s">
        <v>25936</v>
      </c>
      <c r="J127" s="42"/>
      <c r="K127" s="29">
        <f t="shared" ref="K127" si="49">DATEDIF(G127,H127,"y")</f>
        <v>1</v>
      </c>
      <c r="L127" s="29">
        <f t="shared" ref="L127" si="50">DATEDIF(G127,H127,"ym")</f>
        <v>8</v>
      </c>
      <c r="M127" s="29">
        <f t="shared" ref="M127" si="51">DATEDIF(G127,H127,"MD")</f>
        <v>18</v>
      </c>
      <c r="N127" s="29">
        <f t="shared" ref="N127" si="52">DATEDIF(G127,H127,"d")</f>
        <v>628</v>
      </c>
      <c r="O127" s="29" t="str">
        <f t="shared" ref="O127" si="53">IF(N127&lt;=92,"3個月以下",IF(N127&lt;=365,"3個月至1年",IF(N127&lt;=1095,"1年至3年",IF(N127&gt;1096,"3年以上"))))</f>
        <v>1年至3年</v>
      </c>
      <c r="P127" s="29" t="s">
        <v>21679</v>
      </c>
      <c r="Q127" s="2052"/>
      <c r="R127" s="2055" t="s">
        <v>25415</v>
      </c>
      <c r="S127" s="829"/>
      <c r="T127" s="829" t="s">
        <v>25707</v>
      </c>
      <c r="U127" s="829" t="s">
        <v>25928</v>
      </c>
      <c r="V127" s="829" t="s">
        <v>25927</v>
      </c>
      <c r="W127" s="140"/>
      <c r="X127" s="140"/>
    </row>
    <row r="128" spans="1:24" ht="17">
      <c r="A128" s="29"/>
      <c r="B128" s="29" t="s">
        <v>25700</v>
      </c>
      <c r="C128" s="29" t="s">
        <v>25853</v>
      </c>
      <c r="D128" s="1388" t="s">
        <v>25863</v>
      </c>
      <c r="E128" s="29" t="s">
        <v>25851</v>
      </c>
      <c r="F128" s="29" t="s">
        <v>25155</v>
      </c>
      <c r="G128" s="42">
        <v>44774</v>
      </c>
      <c r="H128" s="42">
        <v>46101</v>
      </c>
      <c r="I128" s="29"/>
      <c r="J128" s="42"/>
      <c r="K128" s="29">
        <f>DATEDIF(G128,H128,"y")</f>
        <v>3</v>
      </c>
      <c r="L128" s="29">
        <f>DATEDIF(G128,H128,"ym")</f>
        <v>7</v>
      </c>
      <c r="M128" s="29">
        <f>DATEDIF(G128,H128,"MD")</f>
        <v>19</v>
      </c>
      <c r="N128" s="29">
        <f>DATEDIF(G128,H128,"d")</f>
        <v>1327</v>
      </c>
      <c r="O128" s="29" t="str">
        <f>IF(N128&lt;=92,"3個月以下",IF(N128&lt;=365,"3個月至1年",IF(N128&lt;=1095,"1年至3年",IF(N128&gt;1096,"3年以上"))))</f>
        <v>3年以上</v>
      </c>
      <c r="P128" s="29" t="s">
        <v>21679</v>
      </c>
      <c r="Q128" s="2052"/>
      <c r="R128" s="2055" t="s">
        <v>25415</v>
      </c>
      <c r="S128" s="829"/>
      <c r="T128" s="829"/>
      <c r="U128" s="829"/>
      <c r="V128" s="829"/>
      <c r="W128" s="140"/>
      <c r="X128" s="140"/>
    </row>
    <row r="129" spans="1:24" ht="17">
      <c r="A129" s="29"/>
      <c r="B129" s="29" t="s">
        <v>25700</v>
      </c>
      <c r="C129" s="29" t="s">
        <v>25853</v>
      </c>
      <c r="D129" s="1388" t="s">
        <v>25864</v>
      </c>
      <c r="E129" s="29" t="s">
        <v>25852</v>
      </c>
      <c r="F129" s="29" t="s">
        <v>25155</v>
      </c>
      <c r="G129" s="42">
        <v>44774</v>
      </c>
      <c r="H129" s="42">
        <v>46101</v>
      </c>
      <c r="I129" s="29"/>
      <c r="J129" s="42"/>
      <c r="K129" s="29">
        <f>DATEDIF(G129,H129,"y")</f>
        <v>3</v>
      </c>
      <c r="L129" s="29">
        <f>DATEDIF(G129,H129,"ym")</f>
        <v>7</v>
      </c>
      <c r="M129" s="29">
        <f>DATEDIF(G129,H129,"MD")</f>
        <v>19</v>
      </c>
      <c r="N129" s="29">
        <f>DATEDIF(G129,H129,"d")</f>
        <v>1327</v>
      </c>
      <c r="O129" s="29" t="str">
        <f>IF(N129&lt;=92,"3個月以下",IF(N129&lt;=365,"3個月至1年",IF(N129&lt;=1095,"1年至3年",IF(N129&gt;1096,"3年以上"))))</f>
        <v>3年以上</v>
      </c>
      <c r="P129" s="29" t="s">
        <v>21679</v>
      </c>
      <c r="Q129" s="2052"/>
      <c r="R129" s="2055" t="s">
        <v>25415</v>
      </c>
      <c r="S129" s="829"/>
      <c r="T129" s="829"/>
      <c r="U129" s="829"/>
      <c r="V129" s="829"/>
      <c r="W129" s="140"/>
      <c r="X129" s="140"/>
    </row>
    <row r="130" spans="1:24" ht="17">
      <c r="A130" s="29"/>
      <c r="B130" s="29" t="s">
        <v>25700</v>
      </c>
      <c r="C130" s="29" t="s">
        <v>25853</v>
      </c>
      <c r="D130" s="1388" t="s">
        <v>25862</v>
      </c>
      <c r="E130" s="29" t="s">
        <v>25850</v>
      </c>
      <c r="F130" s="29" t="s">
        <v>25865</v>
      </c>
      <c r="G130" s="42">
        <v>45880</v>
      </c>
      <c r="H130" s="42">
        <v>46112</v>
      </c>
      <c r="I130" s="29"/>
      <c r="J130" s="42"/>
      <c r="K130" s="29">
        <f>DATEDIF(G130,H130,"y")</f>
        <v>0</v>
      </c>
      <c r="L130" s="29">
        <f>DATEDIF(G130,H130,"ym")</f>
        <v>7</v>
      </c>
      <c r="M130" s="29">
        <f>DATEDIF(G130,H130,"MD")</f>
        <v>20</v>
      </c>
      <c r="N130" s="29">
        <f>DATEDIF(G130,H130,"d")</f>
        <v>232</v>
      </c>
      <c r="O130" s="29" t="str">
        <f>IF(N130&lt;=92,"3個月以下",IF(N130&lt;=365,"3個月至1年",IF(N130&lt;=1095,"1年至3年",IF(N130&gt;1096,"3年以上"))))</f>
        <v>3個月至1年</v>
      </c>
      <c r="P130" s="29" t="s">
        <v>21679</v>
      </c>
      <c r="Q130" s="2052"/>
      <c r="R130" s="2055" t="s">
        <v>25415</v>
      </c>
      <c r="S130" s="829"/>
      <c r="T130" s="829"/>
      <c r="U130" s="829"/>
      <c r="V130" s="829"/>
      <c r="W130" s="140"/>
      <c r="X130" s="140"/>
    </row>
    <row r="131" spans="1:24">
      <c r="B131" s="29" t="s">
        <v>25700</v>
      </c>
      <c r="C131" s="29" t="s">
        <v>25893</v>
      </c>
      <c r="D131" s="2080" t="s">
        <v>25943</v>
      </c>
      <c r="E131" s="140" t="s">
        <v>25894</v>
      </c>
      <c r="F131" s="140" t="s">
        <v>25942</v>
      </c>
      <c r="G131" s="589">
        <v>43906</v>
      </c>
      <c r="H131" s="42">
        <v>46112</v>
      </c>
      <c r="I131" s="140"/>
      <c r="L131" s="140"/>
      <c r="Q131" s="997"/>
      <c r="R131" s="2056"/>
      <c r="S131" s="2050"/>
      <c r="T131" s="2050"/>
      <c r="W131" s="140"/>
      <c r="X131" s="140"/>
    </row>
    <row r="132" spans="1:24">
      <c r="B132" s="29" t="s">
        <v>25700</v>
      </c>
      <c r="C132" s="140" t="s">
        <v>25937</v>
      </c>
      <c r="D132" s="2080" t="s">
        <v>25944</v>
      </c>
      <c r="E132" s="140" t="s">
        <v>25940</v>
      </c>
      <c r="F132" s="140" t="s">
        <v>25941</v>
      </c>
      <c r="G132" s="589">
        <v>44657</v>
      </c>
      <c r="H132" s="42">
        <v>46112</v>
      </c>
      <c r="I132" s="140"/>
      <c r="L132" s="140"/>
      <c r="Q132" s="997"/>
      <c r="R132" s="2056"/>
      <c r="S132" s="2050"/>
      <c r="T132" s="2050"/>
      <c r="W132" s="140"/>
      <c r="X132" s="140"/>
    </row>
    <row r="133" spans="1:24">
      <c r="B133" s="29" t="s">
        <v>25700</v>
      </c>
      <c r="C133" s="140" t="s">
        <v>25937</v>
      </c>
      <c r="D133" s="2080" t="s">
        <v>25938</v>
      </c>
      <c r="E133" s="140" t="s">
        <v>25939</v>
      </c>
      <c r="F133" s="140" t="s">
        <v>25942</v>
      </c>
      <c r="G133" s="589">
        <v>42614</v>
      </c>
      <c r="H133" s="42">
        <v>46112</v>
      </c>
      <c r="I133" s="140"/>
      <c r="L133" s="140"/>
      <c r="Q133" s="997"/>
      <c r="R133" s="2056"/>
      <c r="S133" s="2050"/>
      <c r="T133" s="2050"/>
      <c r="W133" s="140"/>
      <c r="X133" s="140"/>
    </row>
    <row r="134" spans="1:24">
      <c r="B134" s="29" t="s">
        <v>25700</v>
      </c>
      <c r="C134" s="140" t="s">
        <v>25945</v>
      </c>
      <c r="D134" s="2080" t="s">
        <v>25946</v>
      </c>
      <c r="E134" s="140" t="s">
        <v>25947</v>
      </c>
      <c r="F134" s="140" t="s">
        <v>25948</v>
      </c>
      <c r="G134" s="589">
        <v>46020</v>
      </c>
      <c r="H134" s="2549">
        <v>46092</v>
      </c>
      <c r="I134" s="140"/>
      <c r="L134" s="140"/>
      <c r="Q134" s="997"/>
      <c r="R134" s="2056"/>
      <c r="S134" s="2050"/>
      <c r="T134" s="2050"/>
      <c r="W134" s="140"/>
      <c r="X134" s="140"/>
    </row>
    <row r="135" spans="1:24">
      <c r="D135" s="2080"/>
      <c r="G135" s="589"/>
      <c r="H135" s="589"/>
      <c r="I135" s="140"/>
      <c r="L135" s="140"/>
      <c r="Q135" s="997"/>
      <c r="R135" s="2056"/>
      <c r="S135" s="2050"/>
      <c r="T135" s="2050"/>
      <c r="W135" s="140"/>
      <c r="X135" s="140"/>
    </row>
    <row r="136" spans="1:24" ht="17">
      <c r="A136" s="29">
        <v>115040001</v>
      </c>
      <c r="B136" s="29" t="s">
        <v>25844</v>
      </c>
      <c r="C136" s="29"/>
      <c r="D136" s="1388"/>
      <c r="E136" s="29"/>
      <c r="F136" s="29"/>
      <c r="G136" s="42"/>
      <c r="H136" s="42"/>
      <c r="I136" s="29"/>
      <c r="J136" s="42"/>
      <c r="K136" s="29">
        <f t="shared" ref="K136" si="54">DATEDIF(G136,H136,"y")</f>
        <v>0</v>
      </c>
      <c r="L136" s="29">
        <f t="shared" ref="L136" si="55">DATEDIF(G136,H136,"ym")</f>
        <v>0</v>
      </c>
      <c r="M136" s="29">
        <f t="shared" ref="M136" si="56">DATEDIF(G136,H136,"MD")</f>
        <v>0</v>
      </c>
      <c r="N136" s="29">
        <f t="shared" ref="N136" si="57">DATEDIF(G136,H136,"d")</f>
        <v>0</v>
      </c>
      <c r="O136" s="29" t="str">
        <f t="shared" ref="O136" si="58">IF(N136&lt;=92,"3個月以下",IF(N136&lt;=365,"3個月至1年",IF(N136&lt;=1095,"1年至3年",IF(N136&gt;1096,"3年以上"))))</f>
        <v>3個月以下</v>
      </c>
      <c r="P136" s="29"/>
      <c r="Q136" s="2052"/>
      <c r="R136" s="2055" t="s">
        <v>25415</v>
      </c>
      <c r="S136" s="829"/>
      <c r="T136" s="829"/>
      <c r="U136" s="829"/>
      <c r="V136" s="829"/>
      <c r="W136" s="140"/>
      <c r="X136" s="140"/>
    </row>
    <row r="137" spans="1:24">
      <c r="D137" s="140"/>
      <c r="I137" s="140"/>
      <c r="T137" s="2056"/>
    </row>
    <row r="139" spans="1:24">
      <c r="D139" s="2080"/>
      <c r="I139" s="140"/>
      <c r="T139" s="2056"/>
    </row>
    <row r="140" spans="1:24">
      <c r="A140" s="2049" t="s">
        <v>25281</v>
      </c>
    </row>
    <row r="142" spans="1:24">
      <c r="I142" s="140"/>
    </row>
    <row r="145" spans="1:12">
      <c r="A145" s="140" t="s">
        <v>25640</v>
      </c>
    </row>
    <row r="146" spans="1:12">
      <c r="A146" s="2074" t="s">
        <v>25190</v>
      </c>
      <c r="B146" s="2074" t="s">
        <v>24612</v>
      </c>
      <c r="C146" s="2074" t="s">
        <v>102</v>
      </c>
      <c r="D146" s="2074" t="s">
        <v>25641</v>
      </c>
      <c r="E146" s="2074" t="s">
        <v>25642</v>
      </c>
      <c r="F146" s="2074" t="s">
        <v>25643</v>
      </c>
      <c r="G146" s="2074" t="s">
        <v>25644</v>
      </c>
      <c r="H146" s="2074" t="s">
        <v>25645</v>
      </c>
      <c r="I146" s="2105" t="s">
        <v>25646</v>
      </c>
      <c r="J146" s="2106"/>
      <c r="K146" s="2106"/>
      <c r="L146" s="2106"/>
    </row>
    <row r="147" spans="1:12">
      <c r="A147" s="2075" t="s">
        <v>25660</v>
      </c>
      <c r="B147" s="2094" t="s">
        <v>25903</v>
      </c>
      <c r="C147" s="2079" t="s">
        <v>25662</v>
      </c>
      <c r="D147" s="2076"/>
      <c r="E147" s="2077">
        <v>46008</v>
      </c>
      <c r="F147" s="2077">
        <v>46189</v>
      </c>
      <c r="G147" s="2076"/>
      <c r="H147" s="2076"/>
      <c r="I147" s="2104"/>
      <c r="J147" s="2104"/>
      <c r="K147" s="2104"/>
      <c r="L147" s="2104"/>
    </row>
  </sheetData>
  <autoFilter ref="A1:X142" xr:uid="{E6713C8A-B41E-47EA-8338-9E2311D936B8}"/>
  <mergeCells count="2">
    <mergeCell ref="I147:L147"/>
    <mergeCell ref="I146:L146"/>
  </mergeCells>
  <phoneticPr fontId="66" type="noConversion"/>
  <conditionalFormatting sqref="G137 G139">
    <cfRule type="cellIs" dxfId="3" priority="8" operator="equal">
      <formula>"間接"</formula>
    </cfRule>
  </conditionalFormatting>
  <conditionalFormatting sqref="H1:I125 G108 G126:I136">
    <cfRule type="timePeriod" dxfId="2" priority="4" timePeriod="today">
      <formula>FLOOR(G1,1)=TODAY()</formula>
    </cfRule>
  </conditionalFormatting>
  <conditionalFormatting sqref="J137:K137 J139:K141 J143:K145 J148:K1048576">
    <cfRule type="timePeriod" dxfId="1" priority="76" timePeriod="today">
      <formula>FLOOR(J137,1)=TODAY()</formula>
    </cfRule>
  </conditionalFormatting>
  <pageMargins left="0.25" right="0.25" top="0.75" bottom="0.75" header="0.3" footer="0.3"/>
  <pageSetup paperSize="9" scale="54" fitToHeight="0" orientation="landscape" r:id="rId1"/>
  <headerFooter>
    <oddHeader>&amp;C　　　年　　　月份離職名單&amp;R列印日期：&amp;D</oddHeader>
    <oddFooter>&amp;R簽名確認：_____________________</oddFooter>
  </headerFooter>
  <colBreaks count="1" manualBreakCount="1">
    <brk id="18" max="45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5F5883-7F3E-4889-B970-E7F736ADCEA4}">
          <x14:formula1>
            <xm:f>'K:\HR-人資\3.召募離職\10.離職\1.離職單編碼\[離職單編碼.xlsx]原因細分類'!#REF!</xm:f>
          </x14:formula1>
          <xm:sqref>P1</xm:sqref>
        </x14:dataValidation>
        <x14:dataValidation type="list" allowBlank="1" showInputMessage="1" showErrorMessage="1" xr:uid="{F726A0BE-500F-44DF-B6C3-3F7EE2807654}">
          <x14:formula1>
            <xm:f>原因細分類!$A:$A</xm:f>
          </x14:formula1>
          <xm:sqref>K66 K75:K80 R139 R137 M137 M139 K85:K136 P2:P136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C485-834D-4587-B378-14D8D6D44D17}">
  <sheetPr codeName="工作表16">
    <pageSetUpPr fitToPage="1"/>
  </sheetPr>
  <dimension ref="A1:T28"/>
  <sheetViews>
    <sheetView workbookViewId="0">
      <selection activeCell="I20" sqref="I20"/>
    </sheetView>
  </sheetViews>
  <sheetFormatPr defaultColWidth="9" defaultRowHeight="15.5"/>
  <cols>
    <col min="1" max="1" width="4.90625" style="140" customWidth="1"/>
    <col min="2" max="2" width="4.36328125" style="24" customWidth="1"/>
    <col min="3" max="3" width="17.90625" style="24" customWidth="1"/>
    <col min="4" max="4" width="9" style="68"/>
    <col min="5" max="5" width="14.6328125" style="125" customWidth="1"/>
    <col min="6" max="6" width="22.08984375" style="68" bestFit="1" customWidth="1"/>
    <col min="7" max="7" width="14.36328125" style="587" bestFit="1" customWidth="1"/>
    <col min="8" max="8" width="11.36328125" style="24" bestFit="1" customWidth="1"/>
    <col min="9" max="10" width="4.90625" style="24" customWidth="1"/>
    <col min="11" max="19" width="5.453125" style="140" customWidth="1"/>
    <col min="20" max="20" width="21.36328125" style="24" bestFit="1" customWidth="1"/>
    <col min="21" max="21" width="2.90625" style="24" customWidth="1"/>
    <col min="22" max="16384" width="9" style="24"/>
  </cols>
  <sheetData>
    <row r="1" spans="1:20" ht="26.25" customHeight="1">
      <c r="A1" s="2539" t="s">
        <v>25873</v>
      </c>
      <c r="B1" s="2539"/>
      <c r="C1" s="2539"/>
    </row>
    <row r="2" spans="1:20" ht="17.25" customHeight="1"/>
    <row r="3" spans="1:20" ht="17.5" thickBot="1">
      <c r="A3" s="1931" t="s">
        <v>22032</v>
      </c>
      <c r="B3" s="1931" t="s">
        <v>18344</v>
      </c>
      <c r="C3" s="1931" t="s">
        <v>24613</v>
      </c>
      <c r="D3" s="1931" t="s">
        <v>24612</v>
      </c>
      <c r="E3" s="1931" t="s">
        <v>101</v>
      </c>
      <c r="F3" s="1931" t="s">
        <v>102</v>
      </c>
      <c r="G3" s="2067" t="s">
        <v>104</v>
      </c>
      <c r="H3" s="2067" t="s">
        <v>24615</v>
      </c>
      <c r="I3" s="2067" t="s">
        <v>25473</v>
      </c>
      <c r="J3" s="2067" t="s">
        <v>25474</v>
      </c>
      <c r="K3" s="1931" t="s">
        <v>18349</v>
      </c>
      <c r="L3" s="1931" t="s">
        <v>18352</v>
      </c>
      <c r="M3" s="1931" t="s">
        <v>18345</v>
      </c>
      <c r="N3" s="1931" t="s">
        <v>18346</v>
      </c>
      <c r="O3" s="1932" t="s">
        <v>18347</v>
      </c>
      <c r="P3" s="1932" t="s">
        <v>21935</v>
      </c>
      <c r="Q3" s="1931" t="s">
        <v>18348</v>
      </c>
      <c r="R3" s="1931" t="s">
        <v>18351</v>
      </c>
      <c r="S3" s="1931" t="s">
        <v>18350</v>
      </c>
      <c r="T3" s="1932" t="s">
        <v>24614</v>
      </c>
    </row>
    <row r="4" spans="1:20" ht="22.75" customHeight="1">
      <c r="A4" s="2065">
        <v>1</v>
      </c>
      <c r="B4" s="383"/>
      <c r="C4" s="38" t="s">
        <v>25874</v>
      </c>
      <c r="D4" s="1388" t="s">
        <v>25878</v>
      </c>
      <c r="E4" s="26" t="s">
        <v>25881</v>
      </c>
      <c r="F4" s="26" t="s">
        <v>24749</v>
      </c>
      <c r="G4" s="1856">
        <v>46055</v>
      </c>
      <c r="H4" s="28" t="s">
        <v>25877</v>
      </c>
      <c r="I4" s="383"/>
      <c r="J4" s="383"/>
      <c r="K4" s="1912"/>
      <c r="L4" s="1912"/>
      <c r="M4" s="1912"/>
      <c r="N4" s="1912"/>
      <c r="O4" s="1912"/>
      <c r="P4" s="1912"/>
      <c r="Q4" s="1912"/>
      <c r="R4" s="1912"/>
      <c r="S4" s="1912"/>
      <c r="T4" s="2066"/>
    </row>
    <row r="5" spans="1:20" ht="22.75" customHeight="1">
      <c r="A5" s="1940">
        <v>2</v>
      </c>
      <c r="B5" s="29"/>
      <c r="C5" s="386" t="s">
        <v>25875</v>
      </c>
      <c r="D5" s="2064" t="s">
        <v>25879</v>
      </c>
      <c r="E5" s="1910" t="s">
        <v>25880</v>
      </c>
      <c r="F5" s="1911" t="s">
        <v>25285</v>
      </c>
      <c r="G5" s="1856">
        <v>46055</v>
      </c>
      <c r="H5" s="28" t="s">
        <v>25876</v>
      </c>
      <c r="I5" s="29"/>
      <c r="J5" s="29"/>
      <c r="K5" s="1888"/>
      <c r="L5" s="1888"/>
      <c r="M5" s="1813"/>
      <c r="N5" s="1813"/>
      <c r="O5" s="1813"/>
      <c r="P5" s="1813"/>
      <c r="Q5" s="1813"/>
      <c r="R5" s="1813"/>
      <c r="S5" s="1813"/>
      <c r="T5" s="1975"/>
    </row>
    <row r="6" spans="1:20" ht="22.75" customHeight="1">
      <c r="A6" s="1940">
        <v>3</v>
      </c>
      <c r="B6" s="29"/>
      <c r="C6" s="386"/>
      <c r="D6" s="1388"/>
      <c r="E6" s="1910"/>
      <c r="F6" s="1911"/>
      <c r="G6" s="588"/>
      <c r="H6" s="28"/>
      <c r="I6" s="29"/>
      <c r="J6" s="29"/>
      <c r="K6" s="1888"/>
      <c r="L6" s="1888"/>
      <c r="M6" s="1813"/>
      <c r="N6" s="1813"/>
      <c r="O6" s="1813"/>
      <c r="P6" s="1813"/>
      <c r="Q6" s="1813"/>
      <c r="R6" s="1813"/>
      <c r="S6" s="1813"/>
      <c r="T6" s="1975"/>
    </row>
    <row r="7" spans="1:20" ht="22.75" customHeight="1">
      <c r="A7" s="2065">
        <v>4</v>
      </c>
      <c r="B7" s="29"/>
      <c r="C7" s="38"/>
      <c r="D7" s="2064"/>
      <c r="E7" s="26"/>
      <c r="F7" s="26"/>
      <c r="G7" s="588"/>
      <c r="H7" s="28"/>
      <c r="I7" s="29"/>
      <c r="J7" s="29"/>
      <c r="K7" s="1888"/>
      <c r="L7" s="1888"/>
      <c r="M7" s="1813"/>
      <c r="N7" s="1813"/>
      <c r="O7" s="1813"/>
      <c r="P7" s="1813"/>
      <c r="Q7" s="1813"/>
      <c r="R7" s="1813"/>
      <c r="S7" s="1813"/>
      <c r="T7" s="1975"/>
    </row>
    <row r="8" spans="1:20" ht="22.75" customHeight="1">
      <c r="A8" s="1940">
        <v>5</v>
      </c>
      <c r="B8" s="29"/>
      <c r="C8" s="386"/>
      <c r="D8" s="1388"/>
      <c r="E8" s="1910"/>
      <c r="F8" s="1911"/>
      <c r="G8" s="588"/>
      <c r="H8" s="28"/>
      <c r="I8" s="29"/>
      <c r="J8" s="29"/>
      <c r="K8" s="1888"/>
      <c r="L8" s="1888"/>
      <c r="M8" s="1813"/>
      <c r="N8" s="1813"/>
      <c r="O8" s="1813"/>
      <c r="P8" s="1813"/>
      <c r="Q8" s="1813"/>
      <c r="R8" s="1813"/>
      <c r="S8" s="1813"/>
      <c r="T8" s="1975"/>
    </row>
    <row r="9" spans="1:20" ht="22.75" customHeight="1">
      <c r="A9" s="1940">
        <v>6</v>
      </c>
      <c r="B9" s="29"/>
      <c r="C9" s="386"/>
      <c r="D9" s="2064"/>
      <c r="E9" s="1910"/>
      <c r="F9" s="1911"/>
      <c r="G9" s="588"/>
      <c r="H9" s="28"/>
      <c r="I9" s="29"/>
      <c r="J9" s="29"/>
      <c r="K9" s="1888"/>
      <c r="L9" s="1888"/>
      <c r="M9" s="1813"/>
      <c r="N9" s="1813"/>
      <c r="O9" s="1813"/>
      <c r="P9" s="1813"/>
      <c r="Q9" s="1813"/>
      <c r="R9" s="1813"/>
      <c r="S9" s="1813"/>
      <c r="T9" s="1975"/>
    </row>
    <row r="10" spans="1:20" ht="22.75" customHeight="1">
      <c r="A10" s="2065">
        <v>7</v>
      </c>
      <c r="B10" s="29"/>
      <c r="C10" s="38"/>
      <c r="D10" s="1388"/>
      <c r="E10" s="26"/>
      <c r="F10" s="26"/>
      <c r="G10" s="1856"/>
      <c r="H10" s="28"/>
      <c r="I10" s="29"/>
      <c r="J10" s="29"/>
      <c r="K10" s="1888"/>
      <c r="L10" s="1888"/>
      <c r="M10" s="1813"/>
      <c r="N10" s="1813"/>
      <c r="O10" s="1813"/>
      <c r="P10" s="1813"/>
      <c r="Q10" s="1813"/>
      <c r="R10" s="1813"/>
      <c r="S10" s="1813"/>
      <c r="T10" s="1975"/>
    </row>
    <row r="11" spans="1:20" ht="22.75" customHeight="1">
      <c r="A11" s="1940">
        <v>8</v>
      </c>
      <c r="B11" s="29"/>
      <c r="C11" s="38"/>
      <c r="D11" s="2064"/>
      <c r="E11" s="1910"/>
      <c r="F11" s="1911"/>
      <c r="G11" s="588"/>
      <c r="H11" s="28"/>
      <c r="I11" s="29"/>
      <c r="J11" s="29"/>
      <c r="K11" s="1888"/>
      <c r="L11" s="1888"/>
      <c r="M11" s="1813"/>
      <c r="N11" s="1813"/>
      <c r="O11" s="1813"/>
      <c r="P11" s="1813"/>
      <c r="Q11" s="1813"/>
      <c r="R11" s="1813"/>
      <c r="S11" s="1813"/>
      <c r="T11" s="1975"/>
    </row>
    <row r="12" spans="1:20" ht="22.75" customHeight="1">
      <c r="A12" s="1940">
        <v>9</v>
      </c>
      <c r="B12" s="29"/>
      <c r="C12" s="386"/>
      <c r="D12" s="2064"/>
      <c r="E12" s="1910"/>
      <c r="F12" s="1911"/>
      <c r="G12" s="588"/>
      <c r="H12" s="28"/>
      <c r="I12" s="29"/>
      <c r="J12" s="29"/>
      <c r="K12" s="1888"/>
      <c r="L12" s="1888"/>
      <c r="M12" s="1813"/>
      <c r="N12" s="1813"/>
      <c r="O12" s="1813"/>
      <c r="P12" s="1813"/>
      <c r="Q12" s="1813"/>
      <c r="R12" s="1813"/>
      <c r="S12" s="1813"/>
      <c r="T12" s="1975"/>
    </row>
    <row r="13" spans="1:20" ht="22.75" customHeight="1">
      <c r="A13" s="2065">
        <v>10</v>
      </c>
      <c r="B13" s="29"/>
      <c r="C13" s="38"/>
      <c r="D13" s="1388"/>
      <c r="E13" s="26"/>
      <c r="F13" s="26"/>
      <c r="G13" s="1856"/>
      <c r="H13" s="28"/>
      <c r="I13" s="29"/>
      <c r="J13" s="29"/>
      <c r="K13" s="1888"/>
      <c r="L13" s="1888"/>
      <c r="M13" s="1813"/>
      <c r="N13" s="1813"/>
      <c r="O13" s="1813"/>
      <c r="P13" s="1813"/>
      <c r="Q13" s="1813"/>
      <c r="R13" s="1813"/>
      <c r="S13" s="1813"/>
      <c r="T13" s="1975"/>
    </row>
    <row r="14" spans="1:20" ht="22.75" customHeight="1">
      <c r="A14" s="1940">
        <v>11</v>
      </c>
      <c r="B14" s="29"/>
      <c r="C14" s="38"/>
      <c r="D14" s="1426"/>
      <c r="E14" s="29"/>
      <c r="F14" s="29"/>
      <c r="G14" s="42"/>
      <c r="H14" s="277"/>
      <c r="I14" s="29"/>
      <c r="J14" s="29"/>
      <c r="K14" s="1888"/>
      <c r="L14" s="1888"/>
      <c r="M14" s="1813"/>
      <c r="N14" s="1813"/>
      <c r="O14" s="1813"/>
      <c r="P14" s="1813"/>
      <c r="Q14" s="1813"/>
      <c r="R14" s="1813"/>
      <c r="S14" s="1813"/>
      <c r="T14" s="1975"/>
    </row>
    <row r="15" spans="1:20" ht="22.75" customHeight="1">
      <c r="A15" s="1940">
        <v>12</v>
      </c>
      <c r="B15" s="29"/>
      <c r="C15" s="38"/>
      <c r="D15" s="1426"/>
      <c r="E15" s="29"/>
      <c r="F15" s="29"/>
      <c r="G15" s="42"/>
      <c r="H15" s="29"/>
      <c r="I15" s="29"/>
      <c r="J15" s="29"/>
      <c r="K15" s="1888"/>
      <c r="L15" s="1888"/>
      <c r="M15" s="1813"/>
      <c r="N15" s="1813"/>
      <c r="O15" s="1813"/>
      <c r="P15" s="1813"/>
      <c r="Q15" s="1813"/>
      <c r="R15" s="1813"/>
      <c r="S15" s="1813"/>
      <c r="T15" s="1975"/>
    </row>
    <row r="16" spans="1:20" ht="22.75" customHeight="1">
      <c r="A16" s="2065">
        <v>13</v>
      </c>
      <c r="B16" s="29"/>
      <c r="C16" s="38"/>
      <c r="D16" s="1426"/>
      <c r="E16" s="29"/>
      <c r="F16" s="29"/>
      <c r="G16" s="42"/>
      <c r="H16" s="29"/>
      <c r="I16" s="29"/>
      <c r="J16" s="29"/>
      <c r="K16" s="1888"/>
      <c r="L16" s="1888"/>
      <c r="M16" s="1813"/>
      <c r="N16" s="1813"/>
      <c r="O16" s="1813"/>
      <c r="P16" s="1813"/>
      <c r="Q16" s="1813"/>
      <c r="R16" s="1813"/>
      <c r="S16" s="1813"/>
      <c r="T16" s="1975"/>
    </row>
    <row r="17" spans="1:20" ht="22.75" customHeight="1">
      <c r="A17" s="1940">
        <v>14</v>
      </c>
      <c r="B17" s="29"/>
      <c r="C17" s="38"/>
      <c r="D17" s="1426"/>
      <c r="E17" s="29"/>
      <c r="F17" s="29"/>
      <c r="G17" s="42"/>
      <c r="H17" s="29"/>
      <c r="I17" s="29"/>
      <c r="J17" s="29"/>
      <c r="K17" s="1888"/>
      <c r="L17" s="1888"/>
      <c r="M17" s="1813"/>
      <c r="N17" s="1813"/>
      <c r="O17" s="1813"/>
      <c r="P17" s="1813"/>
      <c r="Q17" s="1813"/>
      <c r="R17" s="1813"/>
      <c r="S17" s="1813"/>
      <c r="T17" s="1975"/>
    </row>
    <row r="18" spans="1:20" ht="22.4" customHeight="1">
      <c r="A18" s="1940">
        <v>15</v>
      </c>
      <c r="B18" s="29"/>
      <c r="C18" s="38"/>
      <c r="D18" s="1426"/>
      <c r="E18" s="29"/>
      <c r="F18" s="29"/>
      <c r="G18" s="42"/>
      <c r="H18" s="1974"/>
      <c r="I18" s="29"/>
      <c r="J18" s="29"/>
      <c r="K18" s="1888"/>
      <c r="L18" s="1888"/>
      <c r="M18" s="1813"/>
      <c r="N18" s="1813"/>
      <c r="O18" s="1813"/>
      <c r="P18" s="1813"/>
      <c r="Q18" s="1813"/>
      <c r="R18" s="1813"/>
      <c r="S18" s="1813"/>
      <c r="T18" s="1975"/>
    </row>
    <row r="19" spans="1:20" ht="22" customHeight="1" thickBot="1"/>
    <row r="20" spans="1:20" ht="22" customHeight="1">
      <c r="C20" s="2095" t="s">
        <v>25906</v>
      </c>
      <c r="D20" s="2096" t="s">
        <v>25905</v>
      </c>
      <c r="E20" s="2097" t="s">
        <v>25904</v>
      </c>
      <c r="F20" s="2096" t="s">
        <v>25907</v>
      </c>
      <c r="G20" s="2098" t="s">
        <v>25908</v>
      </c>
      <c r="H20" s="2099" t="s">
        <v>25920</v>
      </c>
    </row>
    <row r="21" spans="1:20" ht="22" customHeight="1">
      <c r="C21" s="2100" t="s">
        <v>25909</v>
      </c>
      <c r="D21" s="1489" t="s">
        <v>25911</v>
      </c>
      <c r="E21" s="26" t="s">
        <v>25914</v>
      </c>
      <c r="F21" s="41">
        <v>45964</v>
      </c>
      <c r="G21" s="41" t="s">
        <v>25917</v>
      </c>
      <c r="H21" s="2101" t="s">
        <v>25921</v>
      </c>
      <c r="P21" s="2542"/>
      <c r="Q21" s="2542"/>
      <c r="R21" s="24"/>
    </row>
    <row r="22" spans="1:20" ht="22" customHeight="1">
      <c r="C22" s="2100" t="s">
        <v>25910</v>
      </c>
      <c r="D22" s="1489" t="s">
        <v>25912</v>
      </c>
      <c r="E22" s="26" t="s">
        <v>25915</v>
      </c>
      <c r="F22" s="41">
        <v>46013</v>
      </c>
      <c r="G22" s="41" t="s">
        <v>25918</v>
      </c>
      <c r="H22" s="2101" t="s">
        <v>25922</v>
      </c>
      <c r="P22" s="2542"/>
      <c r="Q22" s="2542"/>
      <c r="R22" s="24"/>
    </row>
    <row r="23" spans="1:20" ht="22" customHeight="1" thickBot="1">
      <c r="C23" s="2102" t="s">
        <v>25909</v>
      </c>
      <c r="D23" s="1854" t="s">
        <v>25913</v>
      </c>
      <c r="E23" s="1828" t="s">
        <v>25916</v>
      </c>
      <c r="F23" s="1829">
        <v>46076</v>
      </c>
      <c r="G23" s="1829" t="s">
        <v>25919</v>
      </c>
      <c r="H23" s="2103" t="s">
        <v>25923</v>
      </c>
      <c r="P23" s="2542"/>
      <c r="Q23" s="2542"/>
      <c r="R23" s="24"/>
    </row>
    <row r="24" spans="1:20" ht="22" customHeight="1">
      <c r="P24" s="2542"/>
      <c r="Q24" s="2542"/>
      <c r="R24" s="24"/>
    </row>
    <row r="25" spans="1:20" ht="23.25" customHeight="1">
      <c r="P25" s="2542"/>
      <c r="Q25" s="2542"/>
      <c r="R25" s="24"/>
    </row>
    <row r="26" spans="1:20" ht="23.25" customHeight="1">
      <c r="P26" s="2542"/>
      <c r="Q26" s="2542"/>
      <c r="R26" s="24"/>
    </row>
    <row r="27" spans="1:20" ht="24.75" customHeight="1">
      <c r="P27" s="2542"/>
      <c r="Q27" s="2542"/>
      <c r="R27" s="24"/>
    </row>
    <row r="28" spans="1:20" ht="22.5" customHeight="1">
      <c r="P28" s="2542"/>
      <c r="Q28" s="2542"/>
      <c r="R28" s="24"/>
    </row>
  </sheetData>
  <mergeCells count="9">
    <mergeCell ref="P25:Q25"/>
    <mergeCell ref="P26:Q26"/>
    <mergeCell ref="P27:Q27"/>
    <mergeCell ref="P28:Q28"/>
    <mergeCell ref="A1:C1"/>
    <mergeCell ref="P21:Q21"/>
    <mergeCell ref="P22:Q22"/>
    <mergeCell ref="P23:Q23"/>
    <mergeCell ref="P24:Q24"/>
  </mergeCells>
  <phoneticPr fontId="36" type="noConversion"/>
  <pageMargins left="0.11811023622047245" right="0.11811023622047245" top="0.35433070866141736" bottom="0.39370078740157483" header="0.31496062992125984" footer="0.31496062992125984"/>
  <pageSetup paperSize="9" scale="79" fitToHeight="0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83B8-2F4B-452D-8EBD-022E11D9DFB5}">
  <sheetPr codeName="工作表17">
    <pageSetUpPr fitToPage="1"/>
  </sheetPr>
  <dimension ref="A1:T26"/>
  <sheetViews>
    <sheetView workbookViewId="0">
      <selection activeCell="F21" sqref="F21"/>
    </sheetView>
  </sheetViews>
  <sheetFormatPr defaultRowHeight="17"/>
  <cols>
    <col min="1" max="1" width="5.08984375" customWidth="1"/>
    <col min="2" max="2" width="3.90625" bestFit="1" customWidth="1"/>
    <col min="3" max="3" width="19.08984375" customWidth="1"/>
    <col min="4" max="4" width="9" style="1425" customWidth="1"/>
    <col min="5" max="5" width="11.36328125" customWidth="1"/>
    <col min="6" max="6" width="16.36328125" bestFit="1" customWidth="1"/>
    <col min="7" max="8" width="14.36328125" style="1428" bestFit="1" customWidth="1"/>
    <col min="9" max="9" width="6" style="1428" bestFit="1" customWidth="1"/>
    <col min="10" max="12" width="5.90625" style="1428" customWidth="1"/>
    <col min="13" max="14" width="5.90625" style="1404" customWidth="1"/>
    <col min="15" max="15" width="5.90625" style="1929" customWidth="1"/>
    <col min="16" max="16" width="5.90625" style="1404" customWidth="1"/>
    <col min="17" max="17" width="59.08984375" style="1572" bestFit="1" customWidth="1"/>
  </cols>
  <sheetData>
    <row r="1" spans="1:20" s="24" customFormat="1" ht="26.25" customHeight="1">
      <c r="A1" s="2539" t="s">
        <v>25899</v>
      </c>
      <c r="B1" s="2539"/>
      <c r="C1" s="2539"/>
      <c r="D1" s="68"/>
      <c r="E1" s="125"/>
      <c r="F1" s="68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587"/>
    </row>
    <row r="2" spans="1:20" s="24" customFormat="1" ht="17.25" customHeight="1">
      <c r="D2" s="68"/>
      <c r="E2" s="125"/>
      <c r="F2" s="68"/>
      <c r="G2" s="140"/>
      <c r="H2" s="140"/>
      <c r="I2" s="140"/>
      <c r="J2" s="140"/>
      <c r="K2" s="140"/>
      <c r="L2" s="140"/>
      <c r="M2" s="140"/>
      <c r="N2" s="1800"/>
      <c r="O2" s="1800"/>
      <c r="P2" s="1800"/>
    </row>
    <row r="3" spans="1:20" ht="17.5" thickBot="1">
      <c r="A3" s="1931" t="s">
        <v>22032</v>
      </c>
      <c r="B3" s="1931" t="s">
        <v>18344</v>
      </c>
      <c r="C3" s="1931" t="s">
        <v>24613</v>
      </c>
      <c r="D3" s="1931" t="s">
        <v>24612</v>
      </c>
      <c r="E3" s="1931" t="s">
        <v>101</v>
      </c>
      <c r="F3" s="1931" t="s">
        <v>102</v>
      </c>
      <c r="G3" s="1932" t="s">
        <v>104</v>
      </c>
      <c r="H3" s="1932" t="s">
        <v>24611</v>
      </c>
      <c r="I3" s="2070" t="s">
        <v>25561</v>
      </c>
      <c r="J3" s="2067" t="s">
        <v>25473</v>
      </c>
      <c r="K3" s="2067" t="s">
        <v>25563</v>
      </c>
      <c r="L3" s="2067" t="s">
        <v>25562</v>
      </c>
      <c r="M3" s="1931" t="s">
        <v>19268</v>
      </c>
      <c r="N3" s="1931" t="s">
        <v>18353</v>
      </c>
      <c r="O3" s="1931" t="s">
        <v>24610</v>
      </c>
      <c r="P3" s="1931" t="s">
        <v>18354</v>
      </c>
      <c r="Q3" s="1931" t="s">
        <v>24614</v>
      </c>
    </row>
    <row r="4" spans="1:20" ht="23.15" customHeight="1">
      <c r="A4" s="2065">
        <v>1</v>
      </c>
      <c r="B4" s="2071"/>
      <c r="C4" s="29" t="s">
        <v>25751</v>
      </c>
      <c r="D4" s="1388" t="s">
        <v>25750</v>
      </c>
      <c r="E4" s="29" t="s">
        <v>25733</v>
      </c>
      <c r="F4" s="29" t="s">
        <v>25152</v>
      </c>
      <c r="G4" s="42">
        <v>40848</v>
      </c>
      <c r="H4" s="42">
        <v>46066</v>
      </c>
      <c r="I4" s="582"/>
      <c r="J4" s="582"/>
      <c r="K4" s="582"/>
      <c r="L4" s="582"/>
      <c r="M4" s="383"/>
      <c r="N4" s="383"/>
      <c r="O4" s="383"/>
      <c r="P4" s="383"/>
      <c r="Q4" s="2072"/>
    </row>
    <row r="5" spans="1:20" ht="23.15" customHeight="1">
      <c r="A5" s="1940">
        <v>2</v>
      </c>
      <c r="B5" s="1928"/>
      <c r="C5" s="29" t="s">
        <v>25854</v>
      </c>
      <c r="D5" s="1388" t="s">
        <v>25858</v>
      </c>
      <c r="E5" s="29" t="s">
        <v>25833</v>
      </c>
      <c r="F5" s="29" t="s">
        <v>25662</v>
      </c>
      <c r="G5" s="42">
        <v>45600</v>
      </c>
      <c r="H5" s="42">
        <v>46066</v>
      </c>
      <c r="I5" s="42"/>
      <c r="J5" s="42"/>
      <c r="K5" s="42"/>
      <c r="L5" s="42"/>
      <c r="M5" s="29"/>
      <c r="N5" s="29"/>
      <c r="O5" s="29"/>
      <c r="P5" s="29"/>
      <c r="Q5" s="1965"/>
    </row>
    <row r="6" spans="1:20" ht="23.15" customHeight="1">
      <c r="A6" s="1940">
        <v>3</v>
      </c>
      <c r="B6" s="1928"/>
      <c r="C6" s="29" t="s">
        <v>25744</v>
      </c>
      <c r="D6" s="1388" t="s">
        <v>25887</v>
      </c>
      <c r="E6" s="29" t="s">
        <v>25882</v>
      </c>
      <c r="F6" s="29" t="s">
        <v>25889</v>
      </c>
      <c r="G6" s="42">
        <v>45880</v>
      </c>
      <c r="H6" s="42">
        <v>46066</v>
      </c>
      <c r="I6" s="42"/>
      <c r="J6" s="42"/>
      <c r="K6" s="42"/>
      <c r="L6" s="42"/>
      <c r="M6" s="29"/>
      <c r="N6" s="29"/>
      <c r="O6" s="29"/>
      <c r="P6" s="29"/>
      <c r="Q6" s="1965"/>
    </row>
    <row r="7" spans="1:20" ht="23.15" customHeight="1">
      <c r="A7" s="2065">
        <v>4</v>
      </c>
      <c r="B7" s="1928"/>
      <c r="C7" s="29" t="s">
        <v>25890</v>
      </c>
      <c r="D7" s="1388" t="s">
        <v>25891</v>
      </c>
      <c r="E7" s="29" t="s">
        <v>25885</v>
      </c>
      <c r="F7" s="29" t="s">
        <v>25719</v>
      </c>
      <c r="G7" s="42">
        <v>46027</v>
      </c>
      <c r="H7" s="42">
        <v>46066</v>
      </c>
      <c r="I7" s="42"/>
      <c r="J7" s="42"/>
      <c r="K7" s="42"/>
      <c r="L7" s="42"/>
      <c r="M7" s="29"/>
      <c r="N7" s="29"/>
      <c r="O7" s="29"/>
      <c r="P7" s="29"/>
      <c r="Q7" s="1965"/>
    </row>
    <row r="8" spans="1:20" ht="23.15" customHeight="1">
      <c r="A8" s="1940">
        <v>5</v>
      </c>
      <c r="B8" s="29"/>
      <c r="C8" s="29" t="s">
        <v>25890</v>
      </c>
      <c r="D8" s="1388" t="s">
        <v>25892</v>
      </c>
      <c r="E8" s="29" t="s">
        <v>25886</v>
      </c>
      <c r="F8" s="29" t="s">
        <v>25719</v>
      </c>
      <c r="G8" s="42">
        <v>45943</v>
      </c>
      <c r="H8" s="42">
        <v>46066</v>
      </c>
      <c r="I8" s="42"/>
      <c r="J8" s="42"/>
      <c r="K8" s="42"/>
      <c r="L8" s="42"/>
      <c r="M8" s="29"/>
      <c r="N8" s="29"/>
      <c r="O8" s="29"/>
      <c r="P8" s="29"/>
      <c r="Q8" s="1965"/>
    </row>
    <row r="9" spans="1:20" ht="23.15" customHeight="1">
      <c r="A9" s="1940">
        <v>6</v>
      </c>
      <c r="B9" s="1928"/>
      <c r="C9" s="29" t="s">
        <v>25351</v>
      </c>
      <c r="D9" s="1388" t="s">
        <v>25859</v>
      </c>
      <c r="E9" s="29" t="s">
        <v>25847</v>
      </c>
      <c r="F9" s="29" t="s">
        <v>25865</v>
      </c>
      <c r="G9" s="42">
        <v>44684</v>
      </c>
      <c r="H9" s="42">
        <v>46079</v>
      </c>
      <c r="I9" s="42"/>
      <c r="J9" s="42"/>
      <c r="K9" s="42"/>
      <c r="L9" s="42"/>
      <c r="M9" s="29"/>
      <c r="N9" s="29"/>
      <c r="O9" s="29"/>
      <c r="P9" s="29"/>
      <c r="Q9" s="1965"/>
    </row>
    <row r="10" spans="1:20" ht="23.15" customHeight="1">
      <c r="A10" s="2065">
        <v>7</v>
      </c>
      <c r="B10" s="1928"/>
      <c r="C10" s="29" t="s">
        <v>25736</v>
      </c>
      <c r="D10" s="1388" t="s">
        <v>25845</v>
      </c>
      <c r="E10" s="29" t="s">
        <v>25846</v>
      </c>
      <c r="F10" s="29" t="s">
        <v>25154</v>
      </c>
      <c r="G10" s="42">
        <v>45516</v>
      </c>
      <c r="H10" s="42">
        <v>46081</v>
      </c>
      <c r="I10" s="42"/>
      <c r="J10" s="42"/>
      <c r="K10" s="42"/>
      <c r="L10" s="42"/>
      <c r="M10" s="29"/>
      <c r="N10" s="29"/>
      <c r="O10" s="29"/>
      <c r="P10" s="29"/>
      <c r="Q10" s="1965"/>
    </row>
    <row r="11" spans="1:20" ht="23.15" customHeight="1">
      <c r="A11" s="1940">
        <v>8</v>
      </c>
      <c r="B11" s="1928"/>
      <c r="C11" s="29" t="s">
        <v>25868</v>
      </c>
      <c r="D11" s="1388" t="s">
        <v>25871</v>
      </c>
      <c r="E11" s="29" t="s">
        <v>25870</v>
      </c>
      <c r="F11" s="29" t="s">
        <v>25153</v>
      </c>
      <c r="G11" s="42">
        <v>43927</v>
      </c>
      <c r="H11" s="42">
        <v>46081</v>
      </c>
      <c r="I11" s="42"/>
      <c r="J11" s="42"/>
      <c r="K11" s="42"/>
      <c r="L11" s="42"/>
      <c r="M11" s="29"/>
      <c r="N11" s="29"/>
      <c r="O11" s="29"/>
      <c r="P11" s="29"/>
      <c r="Q11" s="1965"/>
    </row>
    <row r="12" spans="1:20" ht="23.15" customHeight="1">
      <c r="A12" s="1940">
        <v>9</v>
      </c>
      <c r="B12" s="383"/>
      <c r="C12" s="29" t="s">
        <v>25856</v>
      </c>
      <c r="D12" s="1388" t="s">
        <v>25861</v>
      </c>
      <c r="E12" s="29" t="s">
        <v>25843</v>
      </c>
      <c r="F12" s="29" t="s">
        <v>25866</v>
      </c>
      <c r="G12" s="42">
        <v>44109</v>
      </c>
      <c r="H12" s="42">
        <v>46081</v>
      </c>
      <c r="I12" s="582"/>
      <c r="J12" s="582"/>
      <c r="K12" s="582"/>
      <c r="L12" s="582"/>
      <c r="M12" s="383"/>
      <c r="N12" s="383"/>
      <c r="O12" s="383"/>
      <c r="P12" s="383"/>
      <c r="Q12" s="2072"/>
    </row>
    <row r="13" spans="1:20" ht="23.15" customHeight="1">
      <c r="A13" s="2065">
        <v>10</v>
      </c>
      <c r="B13" s="29"/>
      <c r="C13" s="29" t="s">
        <v>25856</v>
      </c>
      <c r="D13" s="1388" t="s">
        <v>25860</v>
      </c>
      <c r="E13" s="29" t="s">
        <v>25842</v>
      </c>
      <c r="F13" s="29" t="s">
        <v>25866</v>
      </c>
      <c r="G13" s="42">
        <v>41935</v>
      </c>
      <c r="H13" s="42">
        <v>46081</v>
      </c>
      <c r="I13" s="42"/>
      <c r="J13" s="42"/>
      <c r="K13" s="42"/>
      <c r="L13" s="42"/>
      <c r="M13" s="29"/>
      <c r="N13" s="29"/>
      <c r="O13" s="29"/>
      <c r="P13" s="29"/>
      <c r="Q13" s="1965"/>
    </row>
    <row r="14" spans="1:20" ht="23.15" customHeight="1">
      <c r="A14" s="1940">
        <v>11</v>
      </c>
      <c r="B14" s="29"/>
      <c r="C14" s="29" t="s">
        <v>25868</v>
      </c>
      <c r="D14" s="1388" t="s">
        <v>25869</v>
      </c>
      <c r="E14" s="29" t="s">
        <v>25867</v>
      </c>
      <c r="F14" s="29" t="s">
        <v>25157</v>
      </c>
      <c r="G14" s="42">
        <v>44657</v>
      </c>
      <c r="H14" s="42">
        <v>46081</v>
      </c>
      <c r="I14" s="42"/>
      <c r="J14" s="42"/>
      <c r="K14" s="42"/>
      <c r="L14" s="42"/>
      <c r="M14" s="29"/>
      <c r="N14" s="29"/>
      <c r="O14" s="29"/>
      <c r="P14" s="29"/>
      <c r="Q14" s="1965"/>
    </row>
    <row r="15" spans="1:20" ht="23.15" customHeight="1">
      <c r="A15" s="1940">
        <v>12</v>
      </c>
      <c r="B15" s="29"/>
      <c r="C15" s="29" t="s">
        <v>25898</v>
      </c>
      <c r="D15" s="1388" t="s">
        <v>25896</v>
      </c>
      <c r="E15" s="29" t="s">
        <v>25895</v>
      </c>
      <c r="F15" s="29" t="s">
        <v>25151</v>
      </c>
      <c r="G15" s="42">
        <v>45139</v>
      </c>
      <c r="H15" s="42">
        <v>46081</v>
      </c>
      <c r="I15" s="586"/>
      <c r="J15" s="586"/>
      <c r="K15" s="586"/>
      <c r="L15" s="586"/>
      <c r="M15" s="29"/>
      <c r="N15" s="29"/>
      <c r="O15" s="29"/>
      <c r="P15" s="29"/>
      <c r="Q15" s="1965"/>
    </row>
    <row r="16" spans="1:20" ht="23.15" customHeight="1">
      <c r="A16" s="1940">
        <v>13</v>
      </c>
      <c r="B16" s="36"/>
      <c r="C16" s="29"/>
      <c r="D16" s="30"/>
      <c r="E16" s="29"/>
      <c r="F16" s="29"/>
      <c r="G16" s="42"/>
      <c r="H16" s="42"/>
      <c r="I16" s="42"/>
      <c r="J16" s="42"/>
      <c r="K16" s="42"/>
      <c r="L16" s="42"/>
      <c r="M16" s="29"/>
      <c r="N16" s="29"/>
      <c r="O16" s="29"/>
      <c r="P16" s="29"/>
      <c r="Q16" s="1965"/>
    </row>
    <row r="17" spans="1:17" ht="23.15" customHeight="1">
      <c r="A17" s="1940">
        <v>14</v>
      </c>
      <c r="B17" s="36"/>
      <c r="C17" s="29"/>
      <c r="D17" s="30"/>
      <c r="E17" s="29"/>
      <c r="F17" s="29"/>
      <c r="G17" s="42"/>
      <c r="H17" s="42"/>
      <c r="I17" s="42"/>
      <c r="J17" s="42"/>
      <c r="K17" s="42"/>
      <c r="L17" s="42"/>
      <c r="M17" s="29"/>
      <c r="N17" s="29"/>
      <c r="O17" s="29"/>
      <c r="P17" s="29"/>
      <c r="Q17" s="1965"/>
    </row>
    <row r="18" spans="1:17" ht="23.15" customHeight="1">
      <c r="A18" s="1940">
        <v>15</v>
      </c>
      <c r="B18" s="1928"/>
      <c r="C18" s="29"/>
      <c r="D18" s="29"/>
      <c r="E18" s="1485"/>
      <c r="F18" s="29"/>
      <c r="G18" s="42"/>
      <c r="H18" s="42"/>
      <c r="I18" s="42"/>
      <c r="J18" s="42"/>
      <c r="K18" s="42"/>
      <c r="L18" s="42"/>
      <c r="M18" s="29"/>
      <c r="N18" s="29"/>
      <c r="O18" s="29"/>
      <c r="P18" s="29"/>
      <c r="Q18" s="1965"/>
    </row>
    <row r="19" spans="1:17" ht="23.15" customHeight="1">
      <c r="A19" s="1940">
        <v>16</v>
      </c>
      <c r="B19" s="29"/>
      <c r="C19" s="29"/>
      <c r="D19" s="29"/>
      <c r="E19" s="1485"/>
      <c r="F19" s="29"/>
      <c r="G19" s="42"/>
      <c r="H19" s="42"/>
      <c r="I19" s="42"/>
      <c r="J19" s="42"/>
      <c r="K19" s="42"/>
      <c r="L19" s="42"/>
      <c r="M19" s="29"/>
      <c r="N19" s="29"/>
      <c r="O19" s="29"/>
      <c r="P19" s="29"/>
      <c r="Q19" s="1965"/>
    </row>
    <row r="20" spans="1:17" ht="23.15" customHeight="1">
      <c r="A20" s="1940">
        <v>17</v>
      </c>
      <c r="B20" s="29"/>
      <c r="C20" s="29"/>
      <c r="D20" s="1426"/>
      <c r="E20" s="29"/>
      <c r="F20" s="29"/>
      <c r="G20" s="42"/>
      <c r="H20" s="42"/>
      <c r="I20" s="42"/>
      <c r="J20" s="42"/>
      <c r="K20" s="42"/>
      <c r="L20" s="42"/>
      <c r="M20" s="29"/>
      <c r="N20" s="29"/>
      <c r="O20" s="29"/>
      <c r="P20" s="29"/>
      <c r="Q20" s="1965"/>
    </row>
    <row r="21" spans="1:17" ht="23.15" customHeight="1">
      <c r="A21" s="1940">
        <v>18</v>
      </c>
      <c r="B21" s="29"/>
      <c r="C21" s="29"/>
      <c r="D21" s="29"/>
      <c r="E21" s="1485"/>
      <c r="F21" s="29"/>
      <c r="G21" s="42"/>
      <c r="H21" s="42"/>
      <c r="I21" s="42"/>
      <c r="J21" s="42"/>
      <c r="K21" s="42"/>
      <c r="L21" s="42"/>
      <c r="M21" s="29"/>
      <c r="N21" s="29"/>
      <c r="O21" s="29"/>
      <c r="P21" s="29"/>
      <c r="Q21" s="1965"/>
    </row>
    <row r="22" spans="1:17" ht="23.15" customHeight="1">
      <c r="A22" s="1940">
        <v>19</v>
      </c>
      <c r="B22" s="29"/>
      <c r="C22" s="29"/>
      <c r="D22" s="29"/>
      <c r="E22" s="1485"/>
      <c r="F22" s="29"/>
      <c r="G22" s="42"/>
      <c r="H22" s="42"/>
      <c r="I22" s="42"/>
      <c r="J22" s="42"/>
      <c r="K22" s="42"/>
      <c r="L22" s="42"/>
      <c r="M22" s="29"/>
      <c r="N22" s="29"/>
      <c r="O22" s="29"/>
      <c r="P22" s="29"/>
      <c r="Q22" s="1965"/>
    </row>
    <row r="23" spans="1:17" ht="23.15" customHeight="1">
      <c r="A23" s="1940">
        <v>20</v>
      </c>
      <c r="B23" s="29"/>
      <c r="C23" s="29"/>
      <c r="D23" s="29"/>
      <c r="E23" s="1485"/>
      <c r="F23" s="29"/>
      <c r="G23" s="42"/>
      <c r="H23" s="42"/>
      <c r="I23" s="42"/>
      <c r="J23" s="42"/>
      <c r="K23" s="42"/>
      <c r="L23" s="42"/>
      <c r="M23" s="29"/>
      <c r="N23" s="29"/>
      <c r="O23" s="29"/>
      <c r="P23" s="29"/>
      <c r="Q23" s="1965"/>
    </row>
    <row r="24" spans="1:17" ht="23.15" customHeight="1">
      <c r="A24" s="1940"/>
      <c r="B24" s="29"/>
      <c r="C24" s="29"/>
      <c r="D24" s="29"/>
      <c r="E24" s="1485"/>
      <c r="F24" s="29"/>
      <c r="G24" s="42"/>
      <c r="H24" s="42"/>
      <c r="I24" s="42"/>
      <c r="J24" s="42"/>
      <c r="K24" s="42"/>
      <c r="L24" s="42"/>
      <c r="M24" s="29"/>
      <c r="N24" s="29"/>
      <c r="O24" s="29"/>
      <c r="P24" s="29"/>
      <c r="Q24" s="1965"/>
    </row>
    <row r="25" spans="1:17" ht="23.15" customHeight="1">
      <c r="A25" s="1940"/>
      <c r="B25" s="29"/>
      <c r="C25" s="29"/>
      <c r="D25" s="29"/>
      <c r="E25" s="1485"/>
      <c r="F25" s="29"/>
      <c r="G25" s="42"/>
      <c r="H25" s="42"/>
      <c r="I25" s="42"/>
      <c r="J25" s="42"/>
      <c r="K25" s="42"/>
      <c r="L25" s="42"/>
      <c r="M25" s="29"/>
      <c r="N25" s="29"/>
      <c r="O25" s="29"/>
      <c r="P25" s="29"/>
      <c r="Q25" s="1965"/>
    </row>
    <row r="26" spans="1:17" ht="23.15" customHeight="1">
      <c r="A26" s="1940"/>
      <c r="B26" s="29"/>
      <c r="C26" s="29"/>
      <c r="D26" s="29"/>
      <c r="E26" s="1485"/>
      <c r="F26" s="29"/>
      <c r="G26" s="42"/>
      <c r="H26" s="42"/>
      <c r="I26" s="42"/>
      <c r="J26" s="42"/>
      <c r="K26" s="42"/>
      <c r="L26" s="42"/>
      <c r="M26" s="29"/>
      <c r="N26" s="29"/>
      <c r="O26" s="29"/>
      <c r="P26" s="29"/>
      <c r="Q26" s="1965"/>
    </row>
  </sheetData>
  <sortState xmlns:xlrd2="http://schemas.microsoft.com/office/spreadsheetml/2017/richdata2" ref="A4:Q15">
    <sortCondition ref="H4"/>
  </sortState>
  <mergeCells count="1">
    <mergeCell ref="A1:C1"/>
  </mergeCells>
  <phoneticPr fontId="36" type="noConversion"/>
  <conditionalFormatting sqref="H4:H17">
    <cfRule type="timePeriod" dxfId="0" priority="1" timePeriod="today">
      <formula>FLOOR(H4,1)=TODAY()</formula>
    </cfRule>
  </conditionalFormatting>
  <pageMargins left="0.25" right="0.25" top="0.75" bottom="0.75" header="0.3" footer="0.3"/>
  <pageSetup paperSize="9" scale="71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7A95-6C05-4A5A-B852-E92C41666945}">
  <sheetPr>
    <tabColor theme="9" tint="0.59999389629810485"/>
  </sheetPr>
  <dimension ref="A1:H20"/>
  <sheetViews>
    <sheetView workbookViewId="0"/>
  </sheetViews>
  <sheetFormatPr defaultColWidth="8.90625" defaultRowHeight="17"/>
  <cols>
    <col min="1" max="1" width="18.08984375" style="2018" bestFit="1" customWidth="1"/>
    <col min="2" max="2" width="8.90625" style="2025" bestFit="1" customWidth="1"/>
    <col min="3" max="3" width="10.453125" style="2018" bestFit="1" customWidth="1"/>
    <col min="4" max="4" width="18.90625" style="2018" customWidth="1"/>
    <col min="5" max="5" width="17.08984375" style="2018" bestFit="1" customWidth="1"/>
    <col min="6" max="7" width="12.36328125" style="2018" bestFit="1" customWidth="1"/>
    <col min="8" max="8" width="32.453125" style="2025" bestFit="1" customWidth="1"/>
    <col min="9" max="16384" width="8.90625" style="2018"/>
  </cols>
  <sheetData>
    <row r="1" spans="1:8">
      <c r="A1" s="2016" t="s">
        <v>25109</v>
      </c>
      <c r="B1" s="2017" t="s">
        <v>25106</v>
      </c>
      <c r="C1" s="2016" t="s">
        <v>25107</v>
      </c>
      <c r="D1" s="2016" t="s">
        <v>25108</v>
      </c>
      <c r="E1" s="2016" t="s">
        <v>25110</v>
      </c>
      <c r="F1" s="2016" t="s">
        <v>25111</v>
      </c>
      <c r="G1" s="2016" t="s">
        <v>25112</v>
      </c>
      <c r="H1" s="2017" t="s">
        <v>14090</v>
      </c>
    </row>
    <row r="2" spans="1:8">
      <c r="A2" s="2019" t="s">
        <v>25130</v>
      </c>
      <c r="B2" s="2020" t="s">
        <v>25165</v>
      </c>
      <c r="C2" s="2019" t="s">
        <v>25166</v>
      </c>
      <c r="D2" s="2019" t="s">
        <v>25133</v>
      </c>
      <c r="E2" s="2019" t="s">
        <v>25167</v>
      </c>
      <c r="F2" s="2021">
        <v>43395</v>
      </c>
      <c r="G2" s="2021">
        <v>45792</v>
      </c>
      <c r="H2" s="2022"/>
    </row>
    <row r="3" spans="1:8">
      <c r="A3" s="2019" t="s">
        <v>25130</v>
      </c>
      <c r="B3" s="2020" t="s">
        <v>25168</v>
      </c>
      <c r="C3" s="2019" t="s">
        <v>25169</v>
      </c>
      <c r="D3" s="2019" t="s">
        <v>25126</v>
      </c>
      <c r="E3" s="2019" t="s">
        <v>25151</v>
      </c>
      <c r="F3" s="2021">
        <v>45691</v>
      </c>
      <c r="G3" s="2021">
        <v>45779</v>
      </c>
      <c r="H3" s="2022"/>
    </row>
    <row r="4" spans="1:8">
      <c r="A4" s="2019" t="s">
        <v>25137</v>
      </c>
      <c r="B4" s="2020" t="s">
        <v>25170</v>
      </c>
      <c r="C4" s="2019" t="s">
        <v>25171</v>
      </c>
      <c r="D4" s="2019" t="s">
        <v>25126</v>
      </c>
      <c r="E4" s="2019" t="s">
        <v>25172</v>
      </c>
      <c r="F4" s="2021">
        <v>44461</v>
      </c>
      <c r="G4" s="2021">
        <v>45786</v>
      </c>
      <c r="H4" s="2022"/>
    </row>
    <row r="5" spans="1:8">
      <c r="A5" s="2019" t="s">
        <v>25173</v>
      </c>
      <c r="B5" s="2020" t="s">
        <v>25174</v>
      </c>
      <c r="C5" s="2019" t="s">
        <v>25175</v>
      </c>
      <c r="D5" s="2019" t="s">
        <v>25126</v>
      </c>
      <c r="E5" s="2019" t="s">
        <v>25152</v>
      </c>
      <c r="F5" s="2021">
        <v>45341</v>
      </c>
      <c r="G5" s="2021">
        <v>45808</v>
      </c>
      <c r="H5" s="2022"/>
    </row>
    <row r="6" spans="1:8">
      <c r="A6" s="2019" t="s">
        <v>25137</v>
      </c>
      <c r="B6" s="2020" t="s">
        <v>25176</v>
      </c>
      <c r="C6" s="2019" t="s">
        <v>25177</v>
      </c>
      <c r="D6" s="2019" t="s">
        <v>25133</v>
      </c>
      <c r="E6" s="2019" t="s">
        <v>25178</v>
      </c>
      <c r="F6" s="2021">
        <v>45754</v>
      </c>
      <c r="G6" s="2021">
        <v>45793</v>
      </c>
      <c r="H6" s="2022"/>
    </row>
    <row r="7" spans="1:8">
      <c r="A7" s="2019" t="s">
        <v>25130</v>
      </c>
      <c r="B7" s="2020" t="s">
        <v>25179</v>
      </c>
      <c r="C7" s="2019" t="s">
        <v>25180</v>
      </c>
      <c r="D7" s="2019" t="s">
        <v>25133</v>
      </c>
      <c r="E7" s="2019" t="s">
        <v>25167</v>
      </c>
      <c r="F7" s="2021">
        <v>44118</v>
      </c>
      <c r="G7" s="2021">
        <v>45808</v>
      </c>
      <c r="H7" s="2022"/>
    </row>
    <row r="8" spans="1:8">
      <c r="A8" s="2019" t="s">
        <v>25137</v>
      </c>
      <c r="B8" s="2020" t="s">
        <v>25181</v>
      </c>
      <c r="C8" s="2019" t="s">
        <v>25182</v>
      </c>
      <c r="D8" s="2019" t="s">
        <v>25133</v>
      </c>
      <c r="E8" s="2019" t="s">
        <v>25155</v>
      </c>
      <c r="F8" s="2021">
        <v>44216</v>
      </c>
      <c r="G8" s="2021">
        <v>45808</v>
      </c>
      <c r="H8" s="2022"/>
    </row>
    <row r="9" spans="1:8">
      <c r="A9" s="2019" t="s">
        <v>25123</v>
      </c>
      <c r="B9" s="2020" t="s">
        <v>25183</v>
      </c>
      <c r="C9" s="2019" t="s">
        <v>25184</v>
      </c>
      <c r="D9" s="2019" t="s">
        <v>25126</v>
      </c>
      <c r="E9" s="2019" t="s">
        <v>25152</v>
      </c>
      <c r="F9" s="2021">
        <v>45691</v>
      </c>
      <c r="G9" s="2021">
        <v>45808</v>
      </c>
      <c r="H9" s="2022"/>
    </row>
    <row r="10" spans="1:8">
      <c r="A10" s="2019" t="s">
        <v>25137</v>
      </c>
      <c r="B10" s="2020" t="s">
        <v>25185</v>
      </c>
      <c r="C10" s="2019" t="s">
        <v>25186</v>
      </c>
      <c r="D10" s="2019" t="s">
        <v>25133</v>
      </c>
      <c r="E10" s="2019" t="s">
        <v>25187</v>
      </c>
      <c r="F10" s="2021">
        <v>45721</v>
      </c>
      <c r="G10" s="2021">
        <v>45808</v>
      </c>
      <c r="H10" s="2022"/>
    </row>
    <row r="11" spans="1:8">
      <c r="A11" s="2019" t="s">
        <v>25137</v>
      </c>
      <c r="B11" s="2020" t="s">
        <v>25188</v>
      </c>
      <c r="C11" s="2019" t="s">
        <v>25189</v>
      </c>
      <c r="D11" s="2019" t="s">
        <v>25126</v>
      </c>
      <c r="E11" s="2019" t="s">
        <v>25152</v>
      </c>
      <c r="F11" s="2021">
        <v>45803</v>
      </c>
      <c r="G11" s="2021">
        <v>45806</v>
      </c>
      <c r="H11" s="2022"/>
    </row>
    <row r="13" spans="1:8">
      <c r="A13" s="2023" t="s">
        <v>25190</v>
      </c>
      <c r="B13" s="2024" t="s">
        <v>24612</v>
      </c>
      <c r="C13" s="2023" t="s">
        <v>101</v>
      </c>
      <c r="D13" s="2023" t="s">
        <v>102</v>
      </c>
      <c r="E13" s="2023" t="s">
        <v>104</v>
      </c>
      <c r="F13" s="2023" t="s">
        <v>14090</v>
      </c>
    </row>
    <row r="14" spans="1:8">
      <c r="A14" s="2026" t="s">
        <v>22991</v>
      </c>
      <c r="B14" s="2026" t="s">
        <v>24799</v>
      </c>
      <c r="C14" s="2026" t="s">
        <v>24797</v>
      </c>
      <c r="D14" s="2026" t="s">
        <v>23081</v>
      </c>
      <c r="E14" s="2027">
        <v>45789</v>
      </c>
      <c r="F14" s="2028"/>
    </row>
    <row r="15" spans="1:8">
      <c r="A15" s="2026" t="s">
        <v>18420</v>
      </c>
      <c r="B15" s="2026" t="s">
        <v>24788</v>
      </c>
      <c r="C15" s="2026" t="s">
        <v>24780</v>
      </c>
      <c r="D15" s="2026" t="s">
        <v>875</v>
      </c>
      <c r="E15" s="2027">
        <v>45796</v>
      </c>
      <c r="F15" s="2028"/>
    </row>
    <row r="16" spans="1:8">
      <c r="A16" s="2026" t="s">
        <v>18420</v>
      </c>
      <c r="B16" s="2026" t="s">
        <v>25191</v>
      </c>
      <c r="C16" s="2026" t="s">
        <v>24817</v>
      </c>
      <c r="D16" s="2026" t="s">
        <v>875</v>
      </c>
      <c r="E16" s="2027">
        <v>45803</v>
      </c>
      <c r="F16" s="2028"/>
    </row>
    <row r="17" spans="1:6">
      <c r="A17" s="2026" t="s">
        <v>18420</v>
      </c>
      <c r="B17" s="2026" t="s">
        <v>25192</v>
      </c>
      <c r="C17" s="2026" t="s">
        <v>24842</v>
      </c>
      <c r="D17" s="2026" t="s">
        <v>19919</v>
      </c>
      <c r="E17" s="2027">
        <v>45803</v>
      </c>
      <c r="F17" s="2028"/>
    </row>
    <row r="18" spans="1:6">
      <c r="A18" s="2026" t="s">
        <v>18420</v>
      </c>
      <c r="B18" s="2026" t="s">
        <v>25193</v>
      </c>
      <c r="C18" s="2026" t="s">
        <v>24819</v>
      </c>
      <c r="D18" s="2026" t="s">
        <v>875</v>
      </c>
      <c r="E18" s="2027">
        <v>45803</v>
      </c>
      <c r="F18" s="2028"/>
    </row>
    <row r="19" spans="1:6">
      <c r="A19" s="2026" t="s">
        <v>18739</v>
      </c>
      <c r="B19" s="2026" t="s">
        <v>24790</v>
      </c>
      <c r="C19" s="2026" t="s">
        <v>24778</v>
      </c>
      <c r="D19" s="2026" t="s">
        <v>875</v>
      </c>
      <c r="E19" s="2027">
        <v>45796</v>
      </c>
      <c r="F19" s="2028"/>
    </row>
    <row r="20" spans="1:6">
      <c r="A20" s="2026" t="s">
        <v>15497</v>
      </c>
      <c r="B20" s="2026" t="s">
        <v>24830</v>
      </c>
      <c r="C20" s="2026" t="s">
        <v>24832</v>
      </c>
      <c r="D20" s="2026" t="s">
        <v>23081</v>
      </c>
      <c r="E20" s="2027">
        <v>45799</v>
      </c>
      <c r="F20" s="2028"/>
    </row>
  </sheetData>
  <autoFilter ref="A1:H11" xr:uid="{68823117-AD1B-46FB-8714-26EB791EDDF1}"/>
  <phoneticPr fontId="36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6710-3F39-41F7-8C29-C21E03700BB9}">
  <dimension ref="A2:B30"/>
  <sheetViews>
    <sheetView workbookViewId="0"/>
  </sheetViews>
  <sheetFormatPr defaultColWidth="8.90625" defaultRowHeight="17"/>
  <cols>
    <col min="1" max="16384" width="8.90625" style="2018"/>
  </cols>
  <sheetData>
    <row r="2" spans="1:2">
      <c r="A2" s="2018" t="s">
        <v>25194</v>
      </c>
    </row>
    <row r="3" spans="1:2">
      <c r="A3" s="2018" t="s">
        <v>25195</v>
      </c>
    </row>
    <row r="4" spans="1:2">
      <c r="A4" s="2018" t="s">
        <v>25196</v>
      </c>
    </row>
    <row r="5" spans="1:2">
      <c r="A5" s="2018" t="s">
        <v>25197</v>
      </c>
    </row>
    <row r="6" spans="1:2">
      <c r="A6" s="2018" t="s">
        <v>25198</v>
      </c>
      <c r="B6" s="2018" t="s">
        <v>25199</v>
      </c>
    </row>
    <row r="7" spans="1:2">
      <c r="A7" s="2018" t="s">
        <v>25200</v>
      </c>
    </row>
    <row r="8" spans="1:2">
      <c r="A8" s="2018" t="s">
        <v>25201</v>
      </c>
    </row>
    <row r="9" spans="1:2">
      <c r="A9" s="2018" t="s">
        <v>25202</v>
      </c>
    </row>
    <row r="10" spans="1:2">
      <c r="A10" s="2018" t="s">
        <v>25203</v>
      </c>
    </row>
    <row r="11" spans="1:2">
      <c r="A11" s="2018" t="s">
        <v>25204</v>
      </c>
    </row>
    <row r="12" spans="1:2">
      <c r="A12" s="2018" t="s">
        <v>25205</v>
      </c>
    </row>
    <row r="13" spans="1:2">
      <c r="A13" s="2018" t="s">
        <v>25206</v>
      </c>
    </row>
    <row r="14" spans="1:2">
      <c r="A14" s="2018" t="s">
        <v>25207</v>
      </c>
    </row>
    <row r="15" spans="1:2">
      <c r="A15" s="2018" t="s">
        <v>25208</v>
      </c>
    </row>
    <row r="16" spans="1:2">
      <c r="A16" s="2018" t="s">
        <v>25209</v>
      </c>
    </row>
    <row r="17" spans="1:1">
      <c r="A17" s="2018" t="s">
        <v>25210</v>
      </c>
    </row>
    <row r="18" spans="1:1">
      <c r="A18" s="2018" t="s">
        <v>25211</v>
      </c>
    </row>
    <row r="19" spans="1:1">
      <c r="A19" s="2018" t="s">
        <v>25212</v>
      </c>
    </row>
    <row r="20" spans="1:1">
      <c r="A20" s="2018" t="s">
        <v>25213</v>
      </c>
    </row>
    <row r="21" spans="1:1">
      <c r="A21" s="2018" t="s">
        <v>25214</v>
      </c>
    </row>
    <row r="22" spans="1:1">
      <c r="A22" s="2018" t="s">
        <v>25215</v>
      </c>
    </row>
    <row r="23" spans="1:1">
      <c r="A23" s="2018" t="s">
        <v>25216</v>
      </c>
    </row>
    <row r="24" spans="1:1">
      <c r="A24" s="2018" t="s">
        <v>25217</v>
      </c>
    </row>
    <row r="25" spans="1:1">
      <c r="A25" s="2018" t="s">
        <v>25218</v>
      </c>
    </row>
    <row r="26" spans="1:1">
      <c r="A26" s="2018" t="s">
        <v>25219</v>
      </c>
    </row>
    <row r="27" spans="1:1">
      <c r="A27" s="2018" t="s">
        <v>25220</v>
      </c>
    </row>
    <row r="28" spans="1:1">
      <c r="A28" s="2018" t="s">
        <v>25221</v>
      </c>
    </row>
    <row r="29" spans="1:1">
      <c r="A29" s="2018" t="s">
        <v>25222</v>
      </c>
    </row>
    <row r="30" spans="1:1">
      <c r="A30" s="2018" t="s">
        <v>25223</v>
      </c>
    </row>
  </sheetData>
  <phoneticPr fontId="3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1EF1-A369-476F-8DEF-FDCFD36FE5D8}">
  <sheetPr>
    <tabColor theme="9" tint="0.59999389629810485"/>
  </sheetPr>
  <dimension ref="A1:I34"/>
  <sheetViews>
    <sheetView workbookViewId="0">
      <selection activeCell="F15" sqref="F15"/>
    </sheetView>
  </sheetViews>
  <sheetFormatPr defaultColWidth="8.90625" defaultRowHeight="17"/>
  <cols>
    <col min="1" max="1" width="5.453125" style="2032" bestFit="1" customWidth="1"/>
    <col min="2" max="2" width="11.6328125" style="2018" bestFit="1" customWidth="1"/>
    <col min="3" max="3" width="2.08984375" style="2018" bestFit="1" customWidth="1"/>
    <col min="4" max="4" width="14.08984375" style="2018" customWidth="1"/>
    <col min="5" max="5" width="12.90625" style="2018" customWidth="1"/>
    <col min="6" max="6" width="29.08984375" style="2033" bestFit="1" customWidth="1"/>
    <col min="7" max="8" width="8.90625" style="2018"/>
    <col min="9" max="9" width="27.90625" style="2018" bestFit="1" customWidth="1"/>
    <col min="10" max="16384" width="8.90625" style="2018"/>
  </cols>
  <sheetData>
    <row r="1" spans="1:9">
      <c r="A1" s="2019" t="s">
        <v>25224</v>
      </c>
      <c r="B1" s="2019" t="s">
        <v>25225</v>
      </c>
      <c r="C1" s="2019" t="s">
        <v>25226</v>
      </c>
      <c r="D1" s="2029" t="s">
        <v>25106</v>
      </c>
      <c r="E1" s="2029" t="s">
        <v>25107</v>
      </c>
      <c r="F1" s="2019" t="s">
        <v>25227</v>
      </c>
    </row>
    <row r="2" spans="1:9">
      <c r="A2" s="2020" t="s">
        <v>25228</v>
      </c>
      <c r="B2" s="2019" t="s">
        <v>25225</v>
      </c>
      <c r="C2" s="2019" t="s">
        <v>25226</v>
      </c>
      <c r="D2" s="30" t="s">
        <v>25648</v>
      </c>
      <c r="E2" s="29" t="s">
        <v>25649</v>
      </c>
      <c r="F2" s="2030" t="str">
        <f>IF(D2="","",A2&amp;B2&amp;C2&amp;D2&amp;E2)</f>
        <v>1.離職申請單-04299黃筠倫</v>
      </c>
    </row>
    <row r="3" spans="1:9">
      <c r="A3" s="2020" t="s">
        <v>25229</v>
      </c>
      <c r="B3" s="2019" t="s">
        <v>25225</v>
      </c>
      <c r="C3" s="2019" t="s">
        <v>25226</v>
      </c>
      <c r="D3" s="30" t="s">
        <v>25656</v>
      </c>
      <c r="E3" s="29" t="s">
        <v>25657</v>
      </c>
      <c r="F3" s="2030" t="str">
        <f t="shared" ref="F3:F34" si="0">IF(D3="","",A3&amp;B3&amp;C3&amp;D3&amp;E3)</f>
        <v>2.離職申請單-04279施詠覺</v>
      </c>
    </row>
    <row r="4" spans="1:9">
      <c r="A4" s="2020" t="s">
        <v>25230</v>
      </c>
      <c r="B4" s="2019" t="s">
        <v>25225</v>
      </c>
      <c r="C4" s="2019" t="s">
        <v>25226</v>
      </c>
      <c r="D4" s="30" t="s">
        <v>25673</v>
      </c>
      <c r="E4" s="29" t="s">
        <v>25674</v>
      </c>
      <c r="F4" s="2030" t="str">
        <f t="shared" si="0"/>
        <v>3.離職申請單-04283宋承憲</v>
      </c>
    </row>
    <row r="5" spans="1:9">
      <c r="A5" s="2020" t="s">
        <v>25231</v>
      </c>
      <c r="B5" s="2019" t="s">
        <v>25225</v>
      </c>
      <c r="C5" s="2019" t="s">
        <v>25226</v>
      </c>
      <c r="D5" s="30" t="s">
        <v>25678</v>
      </c>
      <c r="E5" s="29" t="s">
        <v>25679</v>
      </c>
      <c r="F5" s="2030" t="str">
        <f t="shared" si="0"/>
        <v>4.離職申請單-03898陳怡樺</v>
      </c>
    </row>
    <row r="6" spans="1:9">
      <c r="A6" s="2020" t="s">
        <v>25232</v>
      </c>
      <c r="B6" s="2019" t="s">
        <v>25225</v>
      </c>
      <c r="C6" s="2019" t="s">
        <v>25226</v>
      </c>
      <c r="D6" s="30" t="s">
        <v>25682</v>
      </c>
      <c r="E6" s="29" t="s">
        <v>25681</v>
      </c>
      <c r="F6" s="2030" t="str">
        <f t="shared" si="0"/>
        <v>5.離職申請單-04181廖尉君</v>
      </c>
    </row>
    <row r="7" spans="1:9">
      <c r="A7" s="2020" t="s">
        <v>25233</v>
      </c>
      <c r="B7" s="2019" t="s">
        <v>25225</v>
      </c>
      <c r="C7" s="2019" t="s">
        <v>25226</v>
      </c>
      <c r="D7" s="30" t="s">
        <v>25635</v>
      </c>
      <c r="E7" s="29" t="s">
        <v>25633</v>
      </c>
      <c r="F7" s="2030" t="str">
        <f t="shared" si="0"/>
        <v>6.離職申請單-04303蔡孟儒</v>
      </c>
    </row>
    <row r="8" spans="1:9">
      <c r="A8" s="2020" t="s">
        <v>25234</v>
      </c>
      <c r="B8" s="2019" t="s">
        <v>25225</v>
      </c>
      <c r="C8" s="2019" t="s">
        <v>25226</v>
      </c>
      <c r="D8" s="1388" t="s">
        <v>25668</v>
      </c>
      <c r="E8" s="29" t="s">
        <v>25669</v>
      </c>
      <c r="F8" s="2030" t="str">
        <f t="shared" si="0"/>
        <v>7.離職申請單-04327陳基展</v>
      </c>
      <c r="I8" s="2073"/>
    </row>
    <row r="9" spans="1:9">
      <c r="A9" s="2020" t="s">
        <v>25235</v>
      </c>
      <c r="B9" s="2019" t="s">
        <v>25225</v>
      </c>
      <c r="C9" s="2019" t="s">
        <v>25226</v>
      </c>
      <c r="D9" s="1388" t="s">
        <v>25671</v>
      </c>
      <c r="E9" s="29" t="s">
        <v>14699</v>
      </c>
      <c r="F9" s="2030" t="str">
        <f>IF(D9="","",A9&amp;B9&amp;C9&amp;D9&amp;E9)</f>
        <v>8.離職申請單-00009曾石雄</v>
      </c>
      <c r="I9" s="2073"/>
    </row>
    <row r="10" spans="1:9">
      <c r="A10" s="2020" t="s">
        <v>25236</v>
      </c>
      <c r="B10" s="2019" t="s">
        <v>25225</v>
      </c>
      <c r="C10" s="2019" t="s">
        <v>25226</v>
      </c>
      <c r="D10" s="1388" t="s">
        <v>25689</v>
      </c>
      <c r="E10" s="29" t="s">
        <v>25661</v>
      </c>
      <c r="F10" s="2030" t="str">
        <f t="shared" si="0"/>
        <v>9.離職申請單-04282李勝裕</v>
      </c>
      <c r="I10" s="2073"/>
    </row>
    <row r="11" spans="1:9">
      <c r="A11" s="2020" t="s">
        <v>25237</v>
      </c>
      <c r="B11" s="2019" t="s">
        <v>25225</v>
      </c>
      <c r="C11" s="2019" t="s">
        <v>25226</v>
      </c>
      <c r="D11" s="30" t="s">
        <v>25696</v>
      </c>
      <c r="E11" s="29" t="s">
        <v>25659</v>
      </c>
      <c r="F11" s="2030" t="str">
        <f t="shared" si="0"/>
        <v>10.離職申請單-04316林庭鋐</v>
      </c>
      <c r="I11" s="2073"/>
    </row>
    <row r="12" spans="1:9">
      <c r="A12" s="2020" t="s">
        <v>25238</v>
      </c>
      <c r="B12" s="2019" t="s">
        <v>25225</v>
      </c>
      <c r="C12" s="2019" t="s">
        <v>25226</v>
      </c>
      <c r="D12" s="30"/>
      <c r="E12" s="29"/>
      <c r="F12" s="2030" t="str">
        <f t="shared" si="0"/>
        <v/>
      </c>
      <c r="I12" s="2073"/>
    </row>
    <row r="13" spans="1:9">
      <c r="A13" s="2020" t="s">
        <v>25239</v>
      </c>
      <c r="B13" s="2019" t="s">
        <v>25225</v>
      </c>
      <c r="C13" s="2019" t="s">
        <v>25226</v>
      </c>
      <c r="D13" s="30"/>
      <c r="E13" s="29"/>
      <c r="F13" s="2030" t="str">
        <f t="shared" si="0"/>
        <v/>
      </c>
      <c r="I13" s="2073"/>
    </row>
    <row r="14" spans="1:9">
      <c r="A14" s="2020" t="s">
        <v>25240</v>
      </c>
      <c r="B14" s="2019" t="s">
        <v>25225</v>
      </c>
      <c r="C14" s="2019" t="s">
        <v>25226</v>
      </c>
      <c r="D14" s="30"/>
      <c r="E14" s="29"/>
      <c r="F14" s="2031" t="str">
        <f t="shared" si="0"/>
        <v/>
      </c>
      <c r="I14" s="2073"/>
    </row>
    <row r="15" spans="1:9">
      <c r="A15" s="2020" t="s">
        <v>25241</v>
      </c>
      <c r="B15" s="2019" t="s">
        <v>25225</v>
      </c>
      <c r="C15" s="2019" t="s">
        <v>25226</v>
      </c>
      <c r="D15" s="30"/>
      <c r="E15" s="29"/>
      <c r="F15" s="2031" t="str">
        <f t="shared" si="0"/>
        <v/>
      </c>
      <c r="I15" s="2073"/>
    </row>
    <row r="16" spans="1:9">
      <c r="A16" s="2020" t="s">
        <v>25242</v>
      </c>
      <c r="B16" s="2019" t="s">
        <v>25225</v>
      </c>
      <c r="C16" s="2019" t="s">
        <v>25226</v>
      </c>
      <c r="D16" s="30"/>
      <c r="E16" s="29"/>
      <c r="F16" s="2031" t="str">
        <f t="shared" si="0"/>
        <v/>
      </c>
    </row>
    <row r="17" spans="1:6">
      <c r="A17" s="2020" t="s">
        <v>25243</v>
      </c>
      <c r="B17" s="2019" t="s">
        <v>25225</v>
      </c>
      <c r="C17" s="2019" t="s">
        <v>25226</v>
      </c>
      <c r="D17" s="30"/>
      <c r="E17" s="29"/>
      <c r="F17" s="2031" t="str">
        <f t="shared" si="0"/>
        <v/>
      </c>
    </row>
    <row r="18" spans="1:6">
      <c r="A18" s="2020" t="s">
        <v>25244</v>
      </c>
      <c r="B18" s="2019" t="s">
        <v>25225</v>
      </c>
      <c r="C18" s="2019" t="s">
        <v>25226</v>
      </c>
      <c r="D18" s="30"/>
      <c r="E18" s="29"/>
      <c r="F18" s="2031" t="str">
        <f t="shared" si="0"/>
        <v/>
      </c>
    </row>
    <row r="19" spans="1:6">
      <c r="A19" s="2020" t="s">
        <v>25245</v>
      </c>
      <c r="B19" s="2019" t="s">
        <v>25225</v>
      </c>
      <c r="C19" s="2019" t="s">
        <v>25226</v>
      </c>
      <c r="D19" s="30"/>
      <c r="E19" s="29"/>
      <c r="F19" s="2031" t="str">
        <f t="shared" si="0"/>
        <v/>
      </c>
    </row>
    <row r="20" spans="1:6">
      <c r="A20" s="2020" t="s">
        <v>25246</v>
      </c>
      <c r="B20" s="2019" t="s">
        <v>25225</v>
      </c>
      <c r="C20" s="2019" t="s">
        <v>25226</v>
      </c>
      <c r="D20" s="30"/>
      <c r="E20" s="29"/>
      <c r="F20" s="2031" t="str">
        <f t="shared" si="0"/>
        <v/>
      </c>
    </row>
    <row r="21" spans="1:6">
      <c r="A21" s="2020" t="s">
        <v>25247</v>
      </c>
      <c r="B21" s="2019" t="s">
        <v>25225</v>
      </c>
      <c r="C21" s="2019" t="s">
        <v>25226</v>
      </c>
      <c r="D21" s="30"/>
      <c r="E21" s="29"/>
      <c r="F21" s="2031" t="str">
        <f t="shared" si="0"/>
        <v/>
      </c>
    </row>
    <row r="22" spans="1:6">
      <c r="A22" s="2020" t="s">
        <v>25248</v>
      </c>
      <c r="B22" s="2019" t="s">
        <v>25225</v>
      </c>
      <c r="C22" s="2019" t="s">
        <v>25226</v>
      </c>
      <c r="D22" s="30"/>
      <c r="E22" s="29"/>
      <c r="F22" s="2031" t="str">
        <f t="shared" si="0"/>
        <v/>
      </c>
    </row>
    <row r="23" spans="1:6">
      <c r="A23" s="2020" t="s">
        <v>25249</v>
      </c>
      <c r="B23" s="2019" t="s">
        <v>25225</v>
      </c>
      <c r="C23" s="2019" t="s">
        <v>25226</v>
      </c>
      <c r="D23" s="30"/>
      <c r="E23" s="29"/>
      <c r="F23" s="2031" t="str">
        <f t="shared" si="0"/>
        <v/>
      </c>
    </row>
    <row r="24" spans="1:6">
      <c r="A24" s="2020" t="s">
        <v>25250</v>
      </c>
      <c r="B24" s="2019" t="s">
        <v>25225</v>
      </c>
      <c r="C24" s="2019" t="s">
        <v>25226</v>
      </c>
      <c r="D24" s="30"/>
      <c r="E24" s="29"/>
      <c r="F24" s="2031" t="str">
        <f t="shared" si="0"/>
        <v/>
      </c>
    </row>
    <row r="25" spans="1:6">
      <c r="A25" s="2020" t="s">
        <v>25251</v>
      </c>
      <c r="B25" s="2019" t="s">
        <v>25225</v>
      </c>
      <c r="C25" s="2019" t="s">
        <v>25226</v>
      </c>
      <c r="D25" s="30"/>
      <c r="E25" s="29"/>
      <c r="F25" s="2031" t="str">
        <f t="shared" si="0"/>
        <v/>
      </c>
    </row>
    <row r="26" spans="1:6">
      <c r="A26" s="2020" t="s">
        <v>25252</v>
      </c>
      <c r="B26" s="2019" t="s">
        <v>25225</v>
      </c>
      <c r="C26" s="2019" t="s">
        <v>25226</v>
      </c>
      <c r="D26" s="30"/>
      <c r="E26" s="29"/>
      <c r="F26" s="2030" t="str">
        <f t="shared" si="0"/>
        <v/>
      </c>
    </row>
    <row r="27" spans="1:6">
      <c r="A27" s="2020" t="s">
        <v>25253</v>
      </c>
      <c r="B27" s="2019" t="s">
        <v>25225</v>
      </c>
      <c r="C27" s="2019" t="s">
        <v>25226</v>
      </c>
      <c r="D27" s="30"/>
      <c r="E27" s="29"/>
      <c r="F27" s="2030" t="str">
        <f t="shared" si="0"/>
        <v/>
      </c>
    </row>
    <row r="28" spans="1:6">
      <c r="A28" s="2020" t="s">
        <v>25254</v>
      </c>
      <c r="B28" s="2019" t="s">
        <v>25225</v>
      </c>
      <c r="C28" s="2019" t="s">
        <v>25226</v>
      </c>
      <c r="D28" s="2020"/>
      <c r="E28" s="2019"/>
      <c r="F28" s="2030" t="str">
        <f t="shared" si="0"/>
        <v/>
      </c>
    </row>
    <row r="29" spans="1:6">
      <c r="A29" s="2020" t="s">
        <v>25255</v>
      </c>
      <c r="B29" s="2019" t="s">
        <v>25225</v>
      </c>
      <c r="C29" s="2019" t="s">
        <v>25226</v>
      </c>
      <c r="D29" s="2029"/>
      <c r="E29" s="2029"/>
      <c r="F29" s="2030" t="str">
        <f t="shared" si="0"/>
        <v/>
      </c>
    </row>
    <row r="30" spans="1:6">
      <c r="A30" s="2020" t="s">
        <v>25256</v>
      </c>
      <c r="B30" s="2019" t="s">
        <v>25225</v>
      </c>
      <c r="C30" s="2019" t="s">
        <v>25226</v>
      </c>
      <c r="D30" s="2029"/>
      <c r="E30" s="2029"/>
      <c r="F30" s="2030" t="str">
        <f t="shared" si="0"/>
        <v/>
      </c>
    </row>
    <row r="31" spans="1:6">
      <c r="A31" s="2020" t="s">
        <v>25257</v>
      </c>
      <c r="B31" s="2019" t="s">
        <v>25225</v>
      </c>
      <c r="C31" s="2019" t="s">
        <v>25226</v>
      </c>
      <c r="D31" s="2029"/>
      <c r="E31" s="2029"/>
      <c r="F31" s="2030" t="str">
        <f t="shared" si="0"/>
        <v/>
      </c>
    </row>
    <row r="32" spans="1:6">
      <c r="A32" s="2020" t="s">
        <v>25258</v>
      </c>
      <c r="B32" s="2019" t="s">
        <v>25225</v>
      </c>
      <c r="C32" s="2019" t="s">
        <v>25226</v>
      </c>
      <c r="D32" s="2029"/>
      <c r="E32" s="2029"/>
      <c r="F32" s="2030" t="str">
        <f t="shared" si="0"/>
        <v/>
      </c>
    </row>
    <row r="33" spans="1:6">
      <c r="A33" s="2020" t="s">
        <v>25259</v>
      </c>
      <c r="B33" s="2019" t="s">
        <v>25225</v>
      </c>
      <c r="C33" s="2019" t="s">
        <v>25226</v>
      </c>
      <c r="D33" s="2029"/>
      <c r="E33" s="2029"/>
      <c r="F33" s="2030" t="str">
        <f t="shared" si="0"/>
        <v/>
      </c>
    </row>
    <row r="34" spans="1:6">
      <c r="A34" s="2020" t="s">
        <v>25260</v>
      </c>
      <c r="B34" s="2019" t="s">
        <v>25225</v>
      </c>
      <c r="C34" s="2019" t="s">
        <v>25226</v>
      </c>
      <c r="D34" s="2029"/>
      <c r="E34" s="2029"/>
      <c r="F34" s="2030" t="str">
        <f t="shared" si="0"/>
        <v/>
      </c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AG1048576"/>
  <sheetViews>
    <sheetView workbookViewId="0"/>
  </sheetViews>
  <sheetFormatPr defaultColWidth="9" defaultRowHeight="15.5"/>
  <cols>
    <col min="1" max="1" width="8.08984375" style="1475" customWidth="1"/>
    <col min="2" max="2" width="22.08984375" style="24" customWidth="1"/>
    <col min="3" max="3" width="10" style="179" customWidth="1"/>
    <col min="4" max="4" width="13.08984375" style="140" customWidth="1"/>
    <col min="5" max="5" width="21.36328125" style="140" customWidth="1"/>
    <col min="6" max="6" width="17" style="68" customWidth="1"/>
    <col min="7" max="7" width="14.36328125" style="140" customWidth="1"/>
    <col min="8" max="8" width="16.36328125" style="28" customWidth="1"/>
    <col min="9" max="9" width="19.453125" style="1505" customWidth="1"/>
    <col min="10" max="17" width="9" style="24"/>
    <col min="18" max="18" width="16.90625" style="24" customWidth="1"/>
    <col min="19" max="19" width="9" style="24"/>
    <col min="20" max="20" width="10.08984375" style="24" customWidth="1"/>
    <col min="21" max="21" width="11.36328125" style="24" customWidth="1"/>
    <col min="22" max="22" width="18.08984375" style="24" customWidth="1"/>
    <col min="23" max="23" width="42.6328125" style="24" customWidth="1"/>
    <col min="24" max="16384" width="9" style="24"/>
  </cols>
  <sheetData>
    <row r="1" spans="1:33">
      <c r="A1" s="1707"/>
      <c r="B1" s="1643" t="s">
        <v>18973</v>
      </c>
      <c r="C1" s="1644" t="s">
        <v>4571</v>
      </c>
      <c r="D1" s="1645" t="s">
        <v>101</v>
      </c>
      <c r="E1" s="1645" t="s">
        <v>102</v>
      </c>
      <c r="F1" s="1646" t="s">
        <v>23716</v>
      </c>
      <c r="G1" s="1647" t="s">
        <v>104</v>
      </c>
      <c r="H1" s="1648" t="s">
        <v>21066</v>
      </c>
      <c r="I1" s="1649" t="s">
        <v>21067</v>
      </c>
    </row>
    <row r="2" spans="1:33">
      <c r="A2" s="1707"/>
      <c r="B2" s="27" t="s">
        <v>96</v>
      </c>
      <c r="C2" s="211"/>
      <c r="D2" s="354" t="s">
        <v>105</v>
      </c>
      <c r="E2" s="354" t="s">
        <v>52</v>
      </c>
      <c r="F2" s="212" t="s">
        <v>4</v>
      </c>
      <c r="G2" s="591">
        <v>39136</v>
      </c>
      <c r="AG2" s="24" t="s">
        <v>21221</v>
      </c>
    </row>
    <row r="3" spans="1:33">
      <c r="A3" s="1707"/>
      <c r="B3" s="27" t="s">
        <v>86</v>
      </c>
      <c r="C3" s="211"/>
      <c r="D3" s="354" t="s">
        <v>106</v>
      </c>
      <c r="E3" s="354" t="s">
        <v>49</v>
      </c>
      <c r="F3" s="212" t="s">
        <v>4</v>
      </c>
      <c r="G3" s="591">
        <v>39139</v>
      </c>
      <c r="W3" s="24">
        <v>4000</v>
      </c>
    </row>
    <row r="4" spans="1:33">
      <c r="A4" s="1707"/>
      <c r="B4" s="27" t="s">
        <v>86</v>
      </c>
      <c r="C4" s="211"/>
      <c r="D4" s="354" t="s">
        <v>107</v>
      </c>
      <c r="E4" s="354" t="s">
        <v>49</v>
      </c>
      <c r="F4" s="212" t="s">
        <v>4</v>
      </c>
      <c r="G4" s="591">
        <v>39139</v>
      </c>
      <c r="H4" s="28" t="s">
        <v>21480</v>
      </c>
    </row>
    <row r="5" spans="1:33">
      <c r="A5" s="1707"/>
      <c r="B5" s="27" t="s">
        <v>27</v>
      </c>
      <c r="C5" s="211"/>
      <c r="D5" s="354" t="s">
        <v>108</v>
      </c>
      <c r="E5" s="354" t="s">
        <v>29</v>
      </c>
      <c r="F5" s="212" t="s">
        <v>4</v>
      </c>
      <c r="G5" s="591">
        <v>39139</v>
      </c>
    </row>
    <row r="6" spans="1:33">
      <c r="A6" s="1707"/>
      <c r="B6" s="27" t="s">
        <v>43</v>
      </c>
      <c r="C6" s="211"/>
      <c r="D6" s="354" t="s">
        <v>109</v>
      </c>
      <c r="E6" s="354" t="s">
        <v>52</v>
      </c>
      <c r="F6" s="212" t="s">
        <v>4</v>
      </c>
      <c r="G6" s="591">
        <v>39139</v>
      </c>
    </row>
    <row r="7" spans="1:33" ht="17">
      <c r="A7" s="1707"/>
      <c r="B7" s="27" t="s">
        <v>63</v>
      </c>
      <c r="C7" s="1501" t="s">
        <v>20303</v>
      </c>
      <c r="D7" s="354" t="s">
        <v>110</v>
      </c>
      <c r="E7" s="354" t="s">
        <v>111</v>
      </c>
      <c r="F7" s="212" t="s">
        <v>4</v>
      </c>
      <c r="G7" s="591">
        <v>39140</v>
      </c>
      <c r="H7" s="28" t="s">
        <v>21481</v>
      </c>
    </row>
    <row r="8" spans="1:33">
      <c r="A8" s="1707"/>
      <c r="B8" s="27" t="s">
        <v>63</v>
      </c>
      <c r="C8" s="211"/>
      <c r="D8" s="354" t="s">
        <v>112</v>
      </c>
      <c r="E8" s="354" t="s">
        <v>111</v>
      </c>
      <c r="F8" s="212" t="s">
        <v>4</v>
      </c>
      <c r="G8" s="591">
        <v>39141</v>
      </c>
    </row>
    <row r="9" spans="1:33" ht="16" thickBot="1">
      <c r="A9" s="1707"/>
      <c r="B9" s="27" t="s">
        <v>63</v>
      </c>
      <c r="C9" s="355"/>
      <c r="D9" s="356" t="s">
        <v>113</v>
      </c>
      <c r="E9" s="356" t="s">
        <v>111</v>
      </c>
      <c r="F9" s="357" t="s">
        <v>4</v>
      </c>
      <c r="G9" s="1581">
        <v>39141</v>
      </c>
    </row>
    <row r="10" spans="1:33" ht="16" thickTop="1">
      <c r="A10" s="1707"/>
      <c r="B10" s="27" t="s">
        <v>36</v>
      </c>
      <c r="C10" s="211"/>
      <c r="D10" s="354" t="s">
        <v>114</v>
      </c>
      <c r="E10" s="354" t="s">
        <v>115</v>
      </c>
      <c r="F10" s="212" t="s">
        <v>4</v>
      </c>
      <c r="G10" s="591">
        <v>39142</v>
      </c>
    </row>
    <row r="11" spans="1:33">
      <c r="A11" s="1707"/>
      <c r="B11" s="27" t="s">
        <v>27</v>
      </c>
      <c r="C11" s="211"/>
      <c r="D11" s="354" t="s">
        <v>116</v>
      </c>
      <c r="E11" s="354" t="s">
        <v>29</v>
      </c>
      <c r="F11" s="212" t="s">
        <v>4</v>
      </c>
      <c r="G11" s="591">
        <v>39142</v>
      </c>
    </row>
    <row r="12" spans="1:33">
      <c r="A12" s="1707"/>
      <c r="B12" s="1432" t="s">
        <v>17201</v>
      </c>
      <c r="C12" s="211"/>
      <c r="D12" s="354" t="s">
        <v>117</v>
      </c>
      <c r="E12" s="354" t="s">
        <v>118</v>
      </c>
      <c r="F12" s="212" t="s">
        <v>4</v>
      </c>
      <c r="G12" s="591">
        <v>39142</v>
      </c>
    </row>
    <row r="13" spans="1:33">
      <c r="A13" s="1707"/>
      <c r="B13" s="27" t="s">
        <v>43</v>
      </c>
      <c r="C13" s="211"/>
      <c r="D13" s="354" t="s">
        <v>119</v>
      </c>
      <c r="E13" s="354" t="s">
        <v>120</v>
      </c>
      <c r="F13" s="212" t="s">
        <v>4</v>
      </c>
      <c r="G13" s="591">
        <v>39142</v>
      </c>
    </row>
    <row r="14" spans="1:33">
      <c r="A14" s="1707"/>
      <c r="B14" s="27" t="s">
        <v>69</v>
      </c>
      <c r="C14" s="211"/>
      <c r="D14" s="354" t="s">
        <v>121</v>
      </c>
      <c r="E14" s="354" t="s">
        <v>56</v>
      </c>
      <c r="F14" s="212" t="s">
        <v>4</v>
      </c>
      <c r="G14" s="591">
        <v>39142</v>
      </c>
      <c r="O14" s="24">
        <f>SUM(O4:O13)</f>
        <v>0</v>
      </c>
    </row>
    <row r="15" spans="1:33">
      <c r="A15" s="1707"/>
      <c r="B15" s="27" t="s">
        <v>69</v>
      </c>
      <c r="C15" s="211"/>
      <c r="D15" s="354" t="s">
        <v>80</v>
      </c>
      <c r="E15" s="354" t="s">
        <v>4</v>
      </c>
      <c r="F15" s="212" t="s">
        <v>4</v>
      </c>
      <c r="G15" s="591">
        <v>39142</v>
      </c>
    </row>
    <row r="16" spans="1:33">
      <c r="A16" s="1707"/>
      <c r="B16" s="27" t="s">
        <v>69</v>
      </c>
      <c r="C16" s="211"/>
      <c r="D16" s="354" t="s">
        <v>122</v>
      </c>
      <c r="E16" s="354" t="s">
        <v>56</v>
      </c>
      <c r="F16" s="212" t="s">
        <v>4</v>
      </c>
      <c r="G16" s="591">
        <v>39142</v>
      </c>
    </row>
    <row r="17" spans="1:7">
      <c r="A17" s="1707"/>
      <c r="B17" s="27" t="s">
        <v>4</v>
      </c>
      <c r="C17" s="211"/>
      <c r="D17" s="354" t="s">
        <v>123</v>
      </c>
      <c r="E17" s="354" t="s">
        <v>111</v>
      </c>
      <c r="F17" s="212" t="s">
        <v>4</v>
      </c>
      <c r="G17" s="591">
        <v>39146</v>
      </c>
    </row>
    <row r="18" spans="1:7">
      <c r="A18" s="1707"/>
      <c r="B18" s="27" t="s">
        <v>86</v>
      </c>
      <c r="C18" s="211"/>
      <c r="D18" s="354" t="s">
        <v>124</v>
      </c>
      <c r="E18" s="354" t="s">
        <v>49</v>
      </c>
      <c r="F18" s="212" t="s">
        <v>4</v>
      </c>
      <c r="G18" s="591">
        <v>39146</v>
      </c>
    </row>
    <row r="19" spans="1:7">
      <c r="A19" s="1707"/>
      <c r="B19" s="27" t="s">
        <v>86</v>
      </c>
      <c r="C19" s="211"/>
      <c r="D19" s="354" t="s">
        <v>125</v>
      </c>
      <c r="E19" s="354" t="s">
        <v>126</v>
      </c>
      <c r="F19" s="212" t="s">
        <v>4</v>
      </c>
      <c r="G19" s="591">
        <v>39146</v>
      </c>
    </row>
    <row r="20" spans="1:7">
      <c r="A20" s="1707"/>
      <c r="B20" s="27" t="s">
        <v>95</v>
      </c>
      <c r="C20" s="211"/>
      <c r="D20" s="354" t="s">
        <v>127</v>
      </c>
      <c r="E20" s="354" t="s">
        <v>128</v>
      </c>
      <c r="F20" s="212" t="s">
        <v>4</v>
      </c>
      <c r="G20" s="591">
        <v>39146</v>
      </c>
    </row>
    <row r="21" spans="1:7">
      <c r="A21" s="1707"/>
      <c r="B21" s="27" t="s">
        <v>63</v>
      </c>
      <c r="C21" s="211"/>
      <c r="D21" s="354" t="s">
        <v>129</v>
      </c>
      <c r="E21" s="354" t="s">
        <v>111</v>
      </c>
      <c r="F21" s="212" t="s">
        <v>4</v>
      </c>
      <c r="G21" s="591">
        <v>39147</v>
      </c>
    </row>
    <row r="22" spans="1:7">
      <c r="A22" s="1707"/>
      <c r="B22" s="27" t="s">
        <v>4</v>
      </c>
      <c r="C22" s="211"/>
      <c r="D22" s="354" t="s">
        <v>130</v>
      </c>
      <c r="E22" s="354" t="s">
        <v>111</v>
      </c>
      <c r="F22" s="212" t="s">
        <v>4</v>
      </c>
      <c r="G22" s="591">
        <v>39149</v>
      </c>
    </row>
    <row r="23" spans="1:7">
      <c r="A23" s="1707"/>
      <c r="B23" s="27" t="s">
        <v>54</v>
      </c>
      <c r="C23" s="211"/>
      <c r="D23" s="354" t="s">
        <v>131</v>
      </c>
      <c r="E23" s="354" t="s">
        <v>132</v>
      </c>
      <c r="F23" s="212" t="s">
        <v>4</v>
      </c>
      <c r="G23" s="591">
        <v>39149</v>
      </c>
    </row>
    <row r="24" spans="1:7">
      <c r="A24" s="1707"/>
      <c r="B24" s="27" t="s">
        <v>4</v>
      </c>
      <c r="C24" s="211"/>
      <c r="D24" s="354" t="s">
        <v>133</v>
      </c>
      <c r="E24" s="354" t="s">
        <v>134</v>
      </c>
      <c r="F24" s="212" t="s">
        <v>4</v>
      </c>
      <c r="G24" s="591">
        <v>39150</v>
      </c>
    </row>
    <row r="25" spans="1:7">
      <c r="A25" s="1707"/>
      <c r="B25" s="27" t="s">
        <v>96</v>
      </c>
      <c r="C25" s="211"/>
      <c r="D25" s="354" t="s">
        <v>135</v>
      </c>
      <c r="E25" s="354" t="s">
        <v>49</v>
      </c>
      <c r="F25" s="212" t="s">
        <v>4</v>
      </c>
      <c r="G25" s="591">
        <v>39150</v>
      </c>
    </row>
    <row r="26" spans="1:7">
      <c r="A26" s="1707"/>
      <c r="B26" s="27" t="s">
        <v>86</v>
      </c>
      <c r="C26" s="211"/>
      <c r="D26" s="354" t="s">
        <v>136</v>
      </c>
      <c r="E26" s="354" t="s">
        <v>49</v>
      </c>
      <c r="F26" s="212" t="s">
        <v>4</v>
      </c>
      <c r="G26" s="591">
        <v>39153</v>
      </c>
    </row>
    <row r="27" spans="1:7">
      <c r="A27" s="1707"/>
      <c r="B27" s="27" t="s">
        <v>86</v>
      </c>
      <c r="C27" s="211"/>
      <c r="D27" s="354" t="s">
        <v>137</v>
      </c>
      <c r="E27" s="354" t="s">
        <v>4</v>
      </c>
      <c r="F27" s="212" t="s">
        <v>4</v>
      </c>
      <c r="G27" s="591">
        <v>39155</v>
      </c>
    </row>
    <row r="28" spans="1:7">
      <c r="A28" s="1707"/>
      <c r="B28" s="27" t="s">
        <v>58</v>
      </c>
      <c r="C28" s="211"/>
      <c r="D28" s="354" t="s">
        <v>138</v>
      </c>
      <c r="E28" s="354" t="s">
        <v>34</v>
      </c>
      <c r="F28" s="212" t="s">
        <v>4</v>
      </c>
      <c r="G28" s="591">
        <v>39155</v>
      </c>
    </row>
    <row r="29" spans="1:7">
      <c r="A29" s="1707"/>
      <c r="B29" s="27" t="s">
        <v>95</v>
      </c>
      <c r="C29" s="211"/>
      <c r="D29" s="354" t="s">
        <v>139</v>
      </c>
      <c r="E29" s="354" t="s">
        <v>140</v>
      </c>
      <c r="F29" s="212" t="s">
        <v>4</v>
      </c>
      <c r="G29" s="591">
        <v>39157</v>
      </c>
    </row>
    <row r="30" spans="1:7">
      <c r="A30" s="1707"/>
      <c r="B30" s="27" t="s">
        <v>4</v>
      </c>
      <c r="C30" s="211"/>
      <c r="D30" s="354" t="s">
        <v>141</v>
      </c>
      <c r="E30" s="354" t="s">
        <v>134</v>
      </c>
      <c r="F30" s="212" t="s">
        <v>4</v>
      </c>
      <c r="G30" s="591">
        <v>39157</v>
      </c>
    </row>
    <row r="31" spans="1:7">
      <c r="A31" s="1707"/>
      <c r="B31" s="27" t="s">
        <v>4</v>
      </c>
      <c r="C31" s="211"/>
      <c r="D31" s="354" t="s">
        <v>142</v>
      </c>
      <c r="E31" s="354" t="s">
        <v>4</v>
      </c>
      <c r="F31" s="212" t="s">
        <v>4</v>
      </c>
      <c r="G31" s="591">
        <v>39157</v>
      </c>
    </row>
    <row r="32" spans="1:7">
      <c r="A32" s="1707"/>
      <c r="B32" s="27" t="s">
        <v>54</v>
      </c>
      <c r="C32" s="211"/>
      <c r="D32" s="354" t="s">
        <v>143</v>
      </c>
      <c r="E32" s="354" t="s">
        <v>56</v>
      </c>
      <c r="F32" s="212" t="s">
        <v>4</v>
      </c>
      <c r="G32" s="591">
        <v>39160</v>
      </c>
    </row>
    <row r="33" spans="1:7">
      <c r="A33" s="1707"/>
      <c r="B33" s="27" t="s">
        <v>75</v>
      </c>
      <c r="C33" s="211"/>
      <c r="D33" s="354" t="s">
        <v>144</v>
      </c>
      <c r="E33" s="354" t="s">
        <v>56</v>
      </c>
      <c r="F33" s="212" t="s">
        <v>4</v>
      </c>
      <c r="G33" s="591">
        <v>39160</v>
      </c>
    </row>
    <row r="34" spans="1:7">
      <c r="A34" s="1707"/>
      <c r="B34" s="27" t="s">
        <v>95</v>
      </c>
      <c r="C34" s="211"/>
      <c r="D34" s="354" t="s">
        <v>145</v>
      </c>
      <c r="E34" s="354" t="s">
        <v>140</v>
      </c>
      <c r="F34" s="212" t="s">
        <v>4</v>
      </c>
      <c r="G34" s="591">
        <v>39160</v>
      </c>
    </row>
    <row r="35" spans="1:7">
      <c r="A35" s="1707"/>
      <c r="B35" s="27" t="s">
        <v>4</v>
      </c>
      <c r="C35" s="211"/>
      <c r="D35" s="354" t="s">
        <v>146</v>
      </c>
      <c r="E35" s="354" t="s">
        <v>111</v>
      </c>
      <c r="F35" s="212" t="s">
        <v>4</v>
      </c>
      <c r="G35" s="591">
        <v>39161</v>
      </c>
    </row>
    <row r="36" spans="1:7">
      <c r="A36" s="1707"/>
      <c r="B36" s="27" t="s">
        <v>4</v>
      </c>
      <c r="C36" s="211"/>
      <c r="D36" s="354" t="s">
        <v>147</v>
      </c>
      <c r="E36" s="354" t="s">
        <v>111</v>
      </c>
      <c r="F36" s="212" t="s">
        <v>4</v>
      </c>
      <c r="G36" s="591">
        <v>39161</v>
      </c>
    </row>
    <row r="37" spans="1:7">
      <c r="A37" s="1707"/>
      <c r="B37" s="27" t="s">
        <v>4</v>
      </c>
      <c r="C37" s="211"/>
      <c r="D37" s="354" t="s">
        <v>148</v>
      </c>
      <c r="E37" s="354" t="s">
        <v>111</v>
      </c>
      <c r="F37" s="212" t="s">
        <v>4</v>
      </c>
      <c r="G37" s="591">
        <v>39161</v>
      </c>
    </row>
    <row r="38" spans="1:7">
      <c r="A38" s="1707"/>
      <c r="B38" s="27" t="s">
        <v>58</v>
      </c>
      <c r="C38" s="211"/>
      <c r="D38" s="354" t="s">
        <v>60</v>
      </c>
      <c r="E38" s="354" t="s">
        <v>49</v>
      </c>
      <c r="F38" s="212" t="s">
        <v>4</v>
      </c>
      <c r="G38" s="591">
        <v>39163</v>
      </c>
    </row>
    <row r="39" spans="1:7">
      <c r="A39" s="1707"/>
      <c r="B39" s="27" t="s">
        <v>54</v>
      </c>
      <c r="C39" s="211"/>
      <c r="D39" s="354" t="s">
        <v>149</v>
      </c>
      <c r="E39" s="354" t="s">
        <v>56</v>
      </c>
      <c r="F39" s="212" t="s">
        <v>4</v>
      </c>
      <c r="G39" s="591">
        <v>39163</v>
      </c>
    </row>
    <row r="40" spans="1:7">
      <c r="A40" s="1707"/>
      <c r="B40" s="27" t="s">
        <v>54</v>
      </c>
      <c r="C40" s="211"/>
      <c r="D40" s="354" t="s">
        <v>150</v>
      </c>
      <c r="E40" s="354" t="s">
        <v>34</v>
      </c>
      <c r="F40" s="212" t="s">
        <v>4</v>
      </c>
      <c r="G40" s="591">
        <v>39164</v>
      </c>
    </row>
    <row r="41" spans="1:7">
      <c r="A41" s="1707"/>
      <c r="B41" s="27" t="s">
        <v>95</v>
      </c>
      <c r="C41" s="211"/>
      <c r="D41" s="354" t="s">
        <v>38</v>
      </c>
      <c r="E41" s="354" t="s">
        <v>151</v>
      </c>
      <c r="F41" s="212" t="s">
        <v>4</v>
      </c>
      <c r="G41" s="591">
        <v>39164</v>
      </c>
    </row>
    <row r="42" spans="1:7">
      <c r="A42" s="1707"/>
      <c r="B42" s="27" t="s">
        <v>54</v>
      </c>
      <c r="C42" s="211"/>
      <c r="D42" s="354" t="s">
        <v>152</v>
      </c>
      <c r="E42" s="354" t="s">
        <v>56</v>
      </c>
      <c r="F42" s="212" t="s">
        <v>4</v>
      </c>
      <c r="G42" s="591">
        <v>39167</v>
      </c>
    </row>
    <row r="43" spans="1:7">
      <c r="A43" s="1707"/>
      <c r="B43" s="27" t="s">
        <v>75</v>
      </c>
      <c r="C43" s="211"/>
      <c r="D43" s="354" t="s">
        <v>153</v>
      </c>
      <c r="E43" s="354" t="s">
        <v>56</v>
      </c>
      <c r="F43" s="212" t="s">
        <v>4</v>
      </c>
      <c r="G43" s="591">
        <v>39167</v>
      </c>
    </row>
    <row r="44" spans="1:7">
      <c r="A44" s="1707"/>
      <c r="B44" s="27" t="s">
        <v>95</v>
      </c>
      <c r="C44" s="211"/>
      <c r="D44" s="354" t="s">
        <v>35</v>
      </c>
      <c r="E44" s="354" t="s">
        <v>154</v>
      </c>
      <c r="F44" s="212" t="s">
        <v>4</v>
      </c>
      <c r="G44" s="591">
        <v>39167</v>
      </c>
    </row>
    <row r="45" spans="1:7">
      <c r="A45" s="1707"/>
      <c r="B45" s="27" t="s">
        <v>91</v>
      </c>
      <c r="C45" s="211"/>
      <c r="D45" s="354" t="s">
        <v>155</v>
      </c>
      <c r="E45" s="354" t="s">
        <v>40</v>
      </c>
      <c r="F45" s="212" t="s">
        <v>4</v>
      </c>
      <c r="G45" s="591">
        <v>39167</v>
      </c>
    </row>
    <row r="46" spans="1:7">
      <c r="A46" s="1707"/>
      <c r="B46" s="27" t="s">
        <v>72</v>
      </c>
      <c r="C46" s="211"/>
      <c r="D46" s="354" t="s">
        <v>156</v>
      </c>
      <c r="E46" s="354" t="s">
        <v>57</v>
      </c>
      <c r="F46" s="212" t="s">
        <v>4</v>
      </c>
      <c r="G46" s="591">
        <v>39167</v>
      </c>
    </row>
    <row r="47" spans="1:7">
      <c r="A47" s="1707"/>
      <c r="B47" s="27" t="s">
        <v>86</v>
      </c>
      <c r="C47" s="211"/>
      <c r="D47" s="354" t="s">
        <v>157</v>
      </c>
      <c r="E47" s="354" t="s">
        <v>57</v>
      </c>
      <c r="F47" s="212" t="s">
        <v>4</v>
      </c>
      <c r="G47" s="591">
        <v>39168</v>
      </c>
    </row>
    <row r="48" spans="1:7">
      <c r="A48" s="1707"/>
      <c r="B48" s="27" t="s">
        <v>75</v>
      </c>
      <c r="C48" s="211"/>
      <c r="D48" s="354" t="s">
        <v>158</v>
      </c>
      <c r="E48" s="354" t="s">
        <v>56</v>
      </c>
      <c r="F48" s="212" t="s">
        <v>4</v>
      </c>
      <c r="G48" s="591">
        <v>39171</v>
      </c>
    </row>
    <row r="49" spans="1:7">
      <c r="A49" s="1707"/>
      <c r="B49" s="27" t="s">
        <v>95</v>
      </c>
      <c r="C49" s="211"/>
      <c r="D49" s="354" t="s">
        <v>159</v>
      </c>
      <c r="E49" s="354" t="s">
        <v>160</v>
      </c>
      <c r="F49" s="212" t="s">
        <v>4</v>
      </c>
      <c r="G49" s="591">
        <v>39171</v>
      </c>
    </row>
    <row r="50" spans="1:7">
      <c r="A50" s="1707"/>
      <c r="B50" s="27" t="s">
        <v>98</v>
      </c>
      <c r="C50" s="211"/>
      <c r="D50" s="354" t="s">
        <v>161</v>
      </c>
      <c r="E50" s="354" t="s">
        <v>56</v>
      </c>
      <c r="F50" s="212" t="s">
        <v>4</v>
      </c>
      <c r="G50" s="591">
        <v>39173</v>
      </c>
    </row>
    <row r="51" spans="1:7">
      <c r="A51" s="1707"/>
      <c r="B51" s="27" t="s">
        <v>95</v>
      </c>
      <c r="C51" s="211"/>
      <c r="D51" s="354" t="s">
        <v>162</v>
      </c>
      <c r="E51" s="354" t="s">
        <v>151</v>
      </c>
      <c r="F51" s="212" t="s">
        <v>4</v>
      </c>
      <c r="G51" s="591">
        <v>39174</v>
      </c>
    </row>
    <row r="52" spans="1:7">
      <c r="A52" s="1707"/>
      <c r="B52" s="27" t="s">
        <v>75</v>
      </c>
      <c r="C52" s="211"/>
      <c r="D52" s="354" t="s">
        <v>163</v>
      </c>
      <c r="E52" s="354" t="s">
        <v>56</v>
      </c>
      <c r="F52" s="212" t="s">
        <v>4</v>
      </c>
      <c r="G52" s="591">
        <v>39176</v>
      </c>
    </row>
    <row r="53" spans="1:7">
      <c r="A53" s="1707"/>
      <c r="B53" s="27" t="s">
        <v>164</v>
      </c>
      <c r="C53" s="211"/>
      <c r="D53" s="354" t="s">
        <v>165</v>
      </c>
      <c r="E53" s="354" t="s">
        <v>132</v>
      </c>
      <c r="F53" s="212" t="s">
        <v>4</v>
      </c>
      <c r="G53" s="591">
        <v>39178</v>
      </c>
    </row>
    <row r="54" spans="1:7">
      <c r="A54" s="1707"/>
      <c r="B54" s="27" t="s">
        <v>4</v>
      </c>
      <c r="C54" s="211"/>
      <c r="D54" s="354" t="s">
        <v>166</v>
      </c>
      <c r="E54" s="354" t="s">
        <v>111</v>
      </c>
      <c r="F54" s="212" t="s">
        <v>4</v>
      </c>
      <c r="G54" s="591">
        <v>39178</v>
      </c>
    </row>
    <row r="55" spans="1:7">
      <c r="A55" s="1707"/>
      <c r="B55" s="27" t="s">
        <v>58</v>
      </c>
      <c r="C55" s="211"/>
      <c r="D55" s="354" t="s">
        <v>167</v>
      </c>
      <c r="E55" s="354" t="s">
        <v>34</v>
      </c>
      <c r="F55" s="212" t="s">
        <v>4</v>
      </c>
      <c r="G55" s="591">
        <v>39178</v>
      </c>
    </row>
    <row r="56" spans="1:7">
      <c r="A56" s="1707"/>
      <c r="B56" s="27" t="s">
        <v>63</v>
      </c>
      <c r="C56" s="211"/>
      <c r="D56" s="354" t="s">
        <v>168</v>
      </c>
      <c r="E56" s="354" t="s">
        <v>57</v>
      </c>
      <c r="F56" s="212" t="s">
        <v>4</v>
      </c>
      <c r="G56" s="591">
        <v>39182</v>
      </c>
    </row>
    <row r="57" spans="1:7">
      <c r="A57" s="1707"/>
      <c r="B57" s="27" t="s">
        <v>169</v>
      </c>
      <c r="C57" s="211"/>
      <c r="D57" s="354" t="s">
        <v>170</v>
      </c>
      <c r="E57" s="354" t="s">
        <v>4</v>
      </c>
      <c r="F57" s="212" t="s">
        <v>4</v>
      </c>
      <c r="G57" s="591">
        <v>39182</v>
      </c>
    </row>
    <row r="58" spans="1:7">
      <c r="A58" s="1707"/>
      <c r="B58" s="27" t="s">
        <v>169</v>
      </c>
      <c r="C58" s="211"/>
      <c r="D58" s="354" t="s">
        <v>171</v>
      </c>
      <c r="E58" s="354" t="s">
        <v>4</v>
      </c>
      <c r="F58" s="212" t="s">
        <v>4</v>
      </c>
      <c r="G58" s="591">
        <v>39182</v>
      </c>
    </row>
    <row r="59" spans="1:7">
      <c r="A59" s="1707"/>
      <c r="B59" s="27" t="s">
        <v>169</v>
      </c>
      <c r="C59" s="211"/>
      <c r="D59" s="354" t="s">
        <v>172</v>
      </c>
      <c r="E59" s="354" t="s">
        <v>4</v>
      </c>
      <c r="F59" s="212" t="s">
        <v>4</v>
      </c>
      <c r="G59" s="591">
        <v>39182</v>
      </c>
    </row>
    <row r="60" spans="1:7">
      <c r="A60" s="1707"/>
      <c r="B60" s="27" t="s">
        <v>169</v>
      </c>
      <c r="C60" s="211"/>
      <c r="D60" s="354" t="s">
        <v>173</v>
      </c>
      <c r="E60" s="354" t="s">
        <v>4</v>
      </c>
      <c r="F60" s="212" t="s">
        <v>4</v>
      </c>
      <c r="G60" s="591">
        <v>39182</v>
      </c>
    </row>
    <row r="61" spans="1:7">
      <c r="A61" s="1707"/>
      <c r="B61" s="27" t="s">
        <v>169</v>
      </c>
      <c r="C61" s="211"/>
      <c r="D61" s="354" t="s">
        <v>174</v>
      </c>
      <c r="E61" s="354" t="s">
        <v>4</v>
      </c>
      <c r="F61" s="212" t="s">
        <v>4</v>
      </c>
      <c r="G61" s="591">
        <v>39182</v>
      </c>
    </row>
    <row r="62" spans="1:7">
      <c r="A62" s="1707"/>
      <c r="B62" s="27" t="s">
        <v>169</v>
      </c>
      <c r="C62" s="211"/>
      <c r="D62" s="354" t="s">
        <v>175</v>
      </c>
      <c r="E62" s="354" t="s">
        <v>4</v>
      </c>
      <c r="F62" s="212" t="s">
        <v>4</v>
      </c>
      <c r="G62" s="591">
        <v>39182</v>
      </c>
    </row>
    <row r="63" spans="1:7">
      <c r="A63" s="1707"/>
      <c r="B63" s="27" t="s">
        <v>169</v>
      </c>
      <c r="C63" s="211"/>
      <c r="D63" s="354" t="s">
        <v>176</v>
      </c>
      <c r="E63" s="354" t="s">
        <v>4</v>
      </c>
      <c r="F63" s="212" t="s">
        <v>4</v>
      </c>
      <c r="G63" s="591">
        <v>39182</v>
      </c>
    </row>
    <row r="64" spans="1:7">
      <c r="A64" s="1707"/>
      <c r="B64" s="27" t="s">
        <v>169</v>
      </c>
      <c r="C64" s="211"/>
      <c r="D64" s="354" t="s">
        <v>177</v>
      </c>
      <c r="E64" s="354" t="s">
        <v>4</v>
      </c>
      <c r="F64" s="212" t="s">
        <v>4</v>
      </c>
      <c r="G64" s="591">
        <v>39182</v>
      </c>
    </row>
    <row r="65" spans="1:7">
      <c r="A65" s="1707"/>
      <c r="B65" s="27" t="s">
        <v>169</v>
      </c>
      <c r="C65" s="211"/>
      <c r="D65" s="354" t="s">
        <v>178</v>
      </c>
      <c r="E65" s="354" t="s">
        <v>4</v>
      </c>
      <c r="F65" s="212" t="s">
        <v>4</v>
      </c>
      <c r="G65" s="591">
        <v>39182</v>
      </c>
    </row>
    <row r="66" spans="1:7">
      <c r="A66" s="1707"/>
      <c r="B66" s="27" t="s">
        <v>169</v>
      </c>
      <c r="C66" s="211"/>
      <c r="D66" s="354" t="s">
        <v>179</v>
      </c>
      <c r="E66" s="354" t="s">
        <v>4</v>
      </c>
      <c r="F66" s="212" t="s">
        <v>4</v>
      </c>
      <c r="G66" s="591">
        <v>39182</v>
      </c>
    </row>
    <row r="67" spans="1:7">
      <c r="A67" s="1707"/>
      <c r="B67" s="27" t="s">
        <v>169</v>
      </c>
      <c r="C67" s="211"/>
      <c r="D67" s="354" t="s">
        <v>180</v>
      </c>
      <c r="E67" s="354" t="s">
        <v>4</v>
      </c>
      <c r="F67" s="212" t="s">
        <v>4</v>
      </c>
      <c r="G67" s="591">
        <v>39182</v>
      </c>
    </row>
    <row r="68" spans="1:7">
      <c r="A68" s="1707"/>
      <c r="B68" s="27" t="s">
        <v>169</v>
      </c>
      <c r="C68" s="211"/>
      <c r="D68" s="354" t="s">
        <v>83</v>
      </c>
      <c r="E68" s="354" t="s">
        <v>4</v>
      </c>
      <c r="F68" s="212" t="s">
        <v>4</v>
      </c>
      <c r="G68" s="591">
        <v>39182</v>
      </c>
    </row>
    <row r="69" spans="1:7">
      <c r="A69" s="1707"/>
      <c r="B69" s="27" t="s">
        <v>169</v>
      </c>
      <c r="C69" s="211"/>
      <c r="D69" s="354" t="s">
        <v>181</v>
      </c>
      <c r="E69" s="354" t="s">
        <v>4</v>
      </c>
      <c r="F69" s="212" t="s">
        <v>4</v>
      </c>
      <c r="G69" s="591">
        <v>39182</v>
      </c>
    </row>
    <row r="70" spans="1:7">
      <c r="A70" s="1707"/>
      <c r="B70" s="27" t="s">
        <v>169</v>
      </c>
      <c r="C70" s="211"/>
      <c r="D70" s="354" t="s">
        <v>81</v>
      </c>
      <c r="E70" s="354" t="s">
        <v>4</v>
      </c>
      <c r="F70" s="212" t="s">
        <v>4</v>
      </c>
      <c r="G70" s="591">
        <v>39182</v>
      </c>
    </row>
    <row r="71" spans="1:7">
      <c r="A71" s="1707"/>
      <c r="B71" s="27" t="s">
        <v>169</v>
      </c>
      <c r="C71" s="211"/>
      <c r="D71" s="354" t="s">
        <v>182</v>
      </c>
      <c r="E71" s="354" t="s">
        <v>4</v>
      </c>
      <c r="F71" s="212" t="s">
        <v>4</v>
      </c>
      <c r="G71" s="591">
        <v>39182</v>
      </c>
    </row>
    <row r="72" spans="1:7">
      <c r="A72" s="1707"/>
      <c r="B72" s="27" t="s">
        <v>169</v>
      </c>
      <c r="C72" s="211"/>
      <c r="D72" s="354" t="s">
        <v>183</v>
      </c>
      <c r="E72" s="354" t="s">
        <v>4</v>
      </c>
      <c r="F72" s="212" t="s">
        <v>4</v>
      </c>
      <c r="G72" s="591">
        <v>39182</v>
      </c>
    </row>
    <row r="73" spans="1:7">
      <c r="A73" s="1707"/>
      <c r="B73" s="27" t="s">
        <v>169</v>
      </c>
      <c r="C73" s="211"/>
      <c r="D73" s="354" t="s">
        <v>184</v>
      </c>
      <c r="E73" s="354" t="s">
        <v>4</v>
      </c>
      <c r="F73" s="212" t="s">
        <v>4</v>
      </c>
      <c r="G73" s="591">
        <v>39182</v>
      </c>
    </row>
    <row r="74" spans="1:7">
      <c r="A74" s="1707"/>
      <c r="B74" s="27" t="s">
        <v>4</v>
      </c>
      <c r="C74" s="211"/>
      <c r="D74" s="354" t="s">
        <v>185</v>
      </c>
      <c r="E74" s="354" t="s">
        <v>111</v>
      </c>
      <c r="F74" s="212" t="s">
        <v>4</v>
      </c>
      <c r="G74" s="591">
        <v>39182</v>
      </c>
    </row>
    <row r="75" spans="1:7">
      <c r="A75" s="1707"/>
      <c r="B75" s="27" t="s">
        <v>169</v>
      </c>
      <c r="C75" s="211"/>
      <c r="D75" s="354" t="s">
        <v>187</v>
      </c>
      <c r="E75" s="354" t="s">
        <v>4</v>
      </c>
      <c r="F75" s="212" t="s">
        <v>4</v>
      </c>
      <c r="G75" s="591">
        <v>39183</v>
      </c>
    </row>
    <row r="76" spans="1:7">
      <c r="A76" s="1707"/>
      <c r="B76" s="27" t="s">
        <v>169</v>
      </c>
      <c r="C76" s="211"/>
      <c r="D76" s="354" t="s">
        <v>188</v>
      </c>
      <c r="E76" s="354" t="s">
        <v>4</v>
      </c>
      <c r="F76" s="212" t="s">
        <v>4</v>
      </c>
      <c r="G76" s="591">
        <v>39183</v>
      </c>
    </row>
    <row r="77" spans="1:7">
      <c r="A77" s="1707"/>
      <c r="B77" s="27" t="s">
        <v>169</v>
      </c>
      <c r="C77" s="211"/>
      <c r="D77" s="354" t="s">
        <v>189</v>
      </c>
      <c r="E77" s="354" t="s">
        <v>4</v>
      </c>
      <c r="F77" s="212" t="s">
        <v>4</v>
      </c>
      <c r="G77" s="591">
        <v>39183</v>
      </c>
    </row>
    <row r="78" spans="1:7">
      <c r="A78" s="1707"/>
      <c r="B78" s="27" t="s">
        <v>169</v>
      </c>
      <c r="C78" s="211"/>
      <c r="D78" s="354" t="s">
        <v>190</v>
      </c>
      <c r="E78" s="354" t="s">
        <v>4</v>
      </c>
      <c r="F78" s="212" t="s">
        <v>4</v>
      </c>
      <c r="G78" s="591">
        <v>39183</v>
      </c>
    </row>
    <row r="79" spans="1:7">
      <c r="A79" s="1707"/>
      <c r="B79" s="27" t="s">
        <v>169</v>
      </c>
      <c r="C79" s="211"/>
      <c r="D79" s="354" t="s">
        <v>191</v>
      </c>
      <c r="E79" s="354" t="s">
        <v>4</v>
      </c>
      <c r="F79" s="212" t="s">
        <v>4</v>
      </c>
      <c r="G79" s="591">
        <v>39184</v>
      </c>
    </row>
    <row r="80" spans="1:7">
      <c r="A80" s="1707"/>
      <c r="B80" s="27" t="s">
        <v>4</v>
      </c>
      <c r="C80" s="211"/>
      <c r="D80" s="354" t="s">
        <v>192</v>
      </c>
      <c r="E80" s="354" t="s">
        <v>49</v>
      </c>
      <c r="F80" s="212" t="s">
        <v>4</v>
      </c>
      <c r="G80" s="591">
        <v>39185</v>
      </c>
    </row>
    <row r="81" spans="1:7">
      <c r="A81" s="1707"/>
      <c r="B81" s="27" t="s">
        <v>169</v>
      </c>
      <c r="C81" s="211"/>
      <c r="D81" s="354" t="s">
        <v>193</v>
      </c>
      <c r="E81" s="354" t="s">
        <v>57</v>
      </c>
      <c r="F81" s="212" t="s">
        <v>4</v>
      </c>
      <c r="G81" s="591">
        <v>39185</v>
      </c>
    </row>
    <row r="82" spans="1:7">
      <c r="A82" s="1707"/>
      <c r="B82" s="27" t="s">
        <v>169</v>
      </c>
      <c r="C82" s="211"/>
      <c r="D82" s="354" t="s">
        <v>194</v>
      </c>
      <c r="E82" s="354" t="s">
        <v>56</v>
      </c>
      <c r="F82" s="212" t="s">
        <v>4</v>
      </c>
      <c r="G82" s="591">
        <v>39185</v>
      </c>
    </row>
    <row r="83" spans="1:7">
      <c r="A83" s="1707"/>
      <c r="B83" s="27" t="s">
        <v>72</v>
      </c>
      <c r="C83" s="211"/>
      <c r="D83" s="354" t="s">
        <v>195</v>
      </c>
      <c r="E83" s="354" t="s">
        <v>56</v>
      </c>
      <c r="F83" s="212" t="s">
        <v>4</v>
      </c>
      <c r="G83" s="591">
        <v>39155</v>
      </c>
    </row>
    <row r="84" spans="1:7">
      <c r="A84" s="1707"/>
      <c r="B84" s="27" t="s">
        <v>63</v>
      </c>
      <c r="C84" s="211"/>
      <c r="D84" s="354" t="s">
        <v>196</v>
      </c>
      <c r="E84" s="354" t="s">
        <v>111</v>
      </c>
      <c r="F84" s="212" t="s">
        <v>4</v>
      </c>
      <c r="G84" s="591">
        <v>39155</v>
      </c>
    </row>
    <row r="85" spans="1:7">
      <c r="A85" s="1707"/>
      <c r="B85" s="27" t="s">
        <v>63</v>
      </c>
      <c r="C85" s="211"/>
      <c r="D85" s="354" t="s">
        <v>197</v>
      </c>
      <c r="E85" s="354" t="s">
        <v>111</v>
      </c>
      <c r="F85" s="212" t="s">
        <v>4</v>
      </c>
      <c r="G85" s="591">
        <v>39155</v>
      </c>
    </row>
    <row r="86" spans="1:7">
      <c r="A86" s="1707"/>
      <c r="B86" s="27" t="s">
        <v>76</v>
      </c>
      <c r="C86" s="211"/>
      <c r="D86" s="354" t="s">
        <v>77</v>
      </c>
      <c r="E86" s="354" t="s">
        <v>57</v>
      </c>
      <c r="F86" s="212" t="s">
        <v>4</v>
      </c>
      <c r="G86" s="591">
        <v>39188</v>
      </c>
    </row>
    <row r="87" spans="1:7">
      <c r="A87" s="1707"/>
      <c r="B87" s="27" t="s">
        <v>95</v>
      </c>
      <c r="C87" s="211"/>
      <c r="D87" s="354" t="s">
        <v>198</v>
      </c>
      <c r="E87" s="354" t="s">
        <v>42</v>
      </c>
      <c r="F87" s="212" t="s">
        <v>4</v>
      </c>
      <c r="G87" s="591">
        <v>39188</v>
      </c>
    </row>
    <row r="88" spans="1:7">
      <c r="A88" s="1707"/>
      <c r="B88" s="27" t="s">
        <v>169</v>
      </c>
      <c r="C88" s="211"/>
      <c r="D88" s="354" t="s">
        <v>199</v>
      </c>
      <c r="E88" s="354" t="s">
        <v>4</v>
      </c>
      <c r="F88" s="212" t="s">
        <v>4</v>
      </c>
      <c r="G88" s="591">
        <v>39188</v>
      </c>
    </row>
    <row r="89" spans="1:7">
      <c r="A89" s="1707"/>
      <c r="B89" s="27" t="s">
        <v>95</v>
      </c>
      <c r="C89" s="211"/>
      <c r="D89" s="354" t="s">
        <v>200</v>
      </c>
      <c r="E89" s="354" t="s">
        <v>140</v>
      </c>
      <c r="F89" s="212" t="s">
        <v>4</v>
      </c>
      <c r="G89" s="591">
        <v>39188</v>
      </c>
    </row>
    <row r="90" spans="1:7">
      <c r="A90" s="1707"/>
      <c r="B90" s="27" t="s">
        <v>95</v>
      </c>
      <c r="C90" s="211"/>
      <c r="D90" s="354" t="s">
        <v>201</v>
      </c>
      <c r="E90" s="354" t="s">
        <v>202</v>
      </c>
      <c r="F90" s="212" t="s">
        <v>4</v>
      </c>
      <c r="G90" s="591">
        <v>39188</v>
      </c>
    </row>
    <row r="91" spans="1:7">
      <c r="A91" s="1707"/>
      <c r="B91" s="27" t="s">
        <v>63</v>
      </c>
      <c r="C91" s="211"/>
      <c r="D91" s="354" t="s">
        <v>203</v>
      </c>
      <c r="E91" s="354" t="s">
        <v>4</v>
      </c>
      <c r="F91" s="212" t="s">
        <v>4</v>
      </c>
      <c r="G91" s="591">
        <v>39188</v>
      </c>
    </row>
    <row r="92" spans="1:7">
      <c r="A92" s="1707"/>
      <c r="B92" s="27" t="s">
        <v>4</v>
      </c>
      <c r="C92" s="211"/>
      <c r="D92" s="354" t="s">
        <v>204</v>
      </c>
      <c r="E92" s="354" t="s">
        <v>111</v>
      </c>
      <c r="F92" s="212" t="s">
        <v>4</v>
      </c>
      <c r="G92" s="591">
        <v>39188</v>
      </c>
    </row>
    <row r="93" spans="1:7">
      <c r="A93" s="1707"/>
      <c r="B93" s="27" t="s">
        <v>4</v>
      </c>
      <c r="C93" s="211"/>
      <c r="D93" s="354" t="s">
        <v>205</v>
      </c>
      <c r="E93" s="354" t="s">
        <v>4</v>
      </c>
      <c r="F93" s="212" t="s">
        <v>4</v>
      </c>
      <c r="G93" s="591">
        <v>39185</v>
      </c>
    </row>
    <row r="94" spans="1:7">
      <c r="A94" s="1707"/>
      <c r="B94" s="27" t="s">
        <v>4</v>
      </c>
      <c r="C94" s="211"/>
      <c r="D94" s="354" t="s">
        <v>206</v>
      </c>
      <c r="E94" s="354" t="s">
        <v>4</v>
      </c>
      <c r="F94" s="212" t="s">
        <v>4</v>
      </c>
      <c r="G94" s="591">
        <v>39185</v>
      </c>
    </row>
    <row r="95" spans="1:7">
      <c r="A95" s="1707"/>
      <c r="B95" s="27" t="s">
        <v>4</v>
      </c>
      <c r="C95" s="211"/>
      <c r="D95" s="354" t="s">
        <v>207</v>
      </c>
      <c r="E95" s="354" t="s">
        <v>4</v>
      </c>
      <c r="F95" s="212" t="s">
        <v>4</v>
      </c>
      <c r="G95" s="591">
        <v>39189</v>
      </c>
    </row>
    <row r="96" spans="1:7">
      <c r="A96" s="1707"/>
      <c r="B96" s="27" t="s">
        <v>169</v>
      </c>
      <c r="C96" s="211"/>
      <c r="D96" s="354" t="s">
        <v>208</v>
      </c>
      <c r="E96" s="354" t="s">
        <v>56</v>
      </c>
      <c r="F96" s="212" t="s">
        <v>4</v>
      </c>
      <c r="G96" s="591">
        <v>39189</v>
      </c>
    </row>
    <row r="97" spans="1:7">
      <c r="A97" s="1707"/>
      <c r="B97" s="27" t="s">
        <v>169</v>
      </c>
      <c r="C97" s="211"/>
      <c r="D97" s="354" t="s">
        <v>209</v>
      </c>
      <c r="E97" s="354" t="s">
        <v>56</v>
      </c>
      <c r="F97" s="212" t="s">
        <v>4</v>
      </c>
      <c r="G97" s="591">
        <v>39189</v>
      </c>
    </row>
    <row r="98" spans="1:7">
      <c r="A98" s="1707"/>
      <c r="B98" s="27" t="s">
        <v>169</v>
      </c>
      <c r="C98" s="211"/>
      <c r="D98" s="354" t="s">
        <v>84</v>
      </c>
      <c r="E98" s="354" t="s">
        <v>57</v>
      </c>
      <c r="F98" s="212" t="s">
        <v>4</v>
      </c>
      <c r="G98" s="591">
        <v>39189</v>
      </c>
    </row>
    <row r="99" spans="1:7">
      <c r="A99" s="1707"/>
      <c r="B99" s="27" t="s">
        <v>169</v>
      </c>
      <c r="C99" s="211"/>
      <c r="D99" s="354" t="s">
        <v>210</v>
      </c>
      <c r="E99" s="354" t="s">
        <v>4</v>
      </c>
      <c r="F99" s="212" t="s">
        <v>4</v>
      </c>
      <c r="G99" s="591">
        <v>39190</v>
      </c>
    </row>
    <row r="100" spans="1:7">
      <c r="A100" s="1707"/>
      <c r="B100" s="27" t="s">
        <v>169</v>
      </c>
      <c r="C100" s="211"/>
      <c r="D100" s="354" t="s">
        <v>211</v>
      </c>
      <c r="E100" s="354" t="s">
        <v>4</v>
      </c>
      <c r="F100" s="212" t="s">
        <v>4</v>
      </c>
      <c r="G100" s="591">
        <v>39190</v>
      </c>
    </row>
    <row r="101" spans="1:7">
      <c r="A101" s="1707"/>
      <c r="B101" s="27" t="s">
        <v>63</v>
      </c>
      <c r="C101" s="211"/>
      <c r="D101" s="354" t="s">
        <v>212</v>
      </c>
      <c r="E101" s="354" t="s">
        <v>4</v>
      </c>
      <c r="F101" s="212" t="s">
        <v>4</v>
      </c>
      <c r="G101" s="591">
        <v>39190</v>
      </c>
    </row>
    <row r="102" spans="1:7">
      <c r="A102" s="1707"/>
      <c r="B102" s="27" t="s">
        <v>67</v>
      </c>
      <c r="C102" s="211"/>
      <c r="D102" s="354" t="s">
        <v>213</v>
      </c>
      <c r="E102" s="354" t="s">
        <v>4</v>
      </c>
      <c r="F102" s="212" t="s">
        <v>4</v>
      </c>
      <c r="G102" s="591">
        <v>39190</v>
      </c>
    </row>
    <row r="103" spans="1:7">
      <c r="A103" s="1707"/>
      <c r="B103" s="27" t="s">
        <v>169</v>
      </c>
      <c r="C103" s="358"/>
      <c r="D103" s="359" t="s">
        <v>214</v>
      </c>
      <c r="E103" s="359" t="s">
        <v>4</v>
      </c>
      <c r="F103" s="360" t="s">
        <v>4</v>
      </c>
      <c r="G103" s="589">
        <v>39191</v>
      </c>
    </row>
    <row r="104" spans="1:7">
      <c r="A104" s="1707"/>
      <c r="B104" s="27" t="s">
        <v>72</v>
      </c>
      <c r="C104" s="204"/>
      <c r="D104" s="353" t="s">
        <v>215</v>
      </c>
      <c r="E104" s="353" t="s">
        <v>56</v>
      </c>
      <c r="F104" s="155" t="s">
        <v>4</v>
      </c>
      <c r="G104" s="590">
        <v>39192</v>
      </c>
    </row>
    <row r="105" spans="1:7">
      <c r="A105" s="1707"/>
      <c r="B105" s="27" t="s">
        <v>43</v>
      </c>
      <c r="C105" s="211"/>
      <c r="D105" s="354" t="s">
        <v>216</v>
      </c>
      <c r="E105" s="354" t="s">
        <v>49</v>
      </c>
      <c r="F105" s="212" t="s">
        <v>4</v>
      </c>
      <c r="G105" s="591">
        <v>39190</v>
      </c>
    </row>
    <row r="106" spans="1:7">
      <c r="A106" s="1707"/>
      <c r="B106" s="27" t="s">
        <v>43</v>
      </c>
      <c r="C106" s="211"/>
      <c r="D106" s="354" t="s">
        <v>217</v>
      </c>
      <c r="E106" s="354" t="s">
        <v>49</v>
      </c>
      <c r="F106" s="212" t="s">
        <v>4</v>
      </c>
      <c r="G106" s="591">
        <v>39190</v>
      </c>
    </row>
    <row r="107" spans="1:7">
      <c r="A107" s="1707"/>
      <c r="B107" s="27" t="s">
        <v>43</v>
      </c>
      <c r="C107" s="211"/>
      <c r="D107" s="354" t="s">
        <v>218</v>
      </c>
      <c r="E107" s="354" t="s">
        <v>49</v>
      </c>
      <c r="F107" s="212" t="s">
        <v>4</v>
      </c>
      <c r="G107" s="591">
        <v>39192</v>
      </c>
    </row>
    <row r="108" spans="1:7">
      <c r="A108" s="1707"/>
      <c r="B108" s="27" t="s">
        <v>43</v>
      </c>
      <c r="C108" s="211"/>
      <c r="D108" s="354" t="s">
        <v>219</v>
      </c>
      <c r="E108" s="354" t="s">
        <v>49</v>
      </c>
      <c r="F108" s="212" t="s">
        <v>4</v>
      </c>
      <c r="G108" s="591">
        <v>39192</v>
      </c>
    </row>
    <row r="109" spans="1:7">
      <c r="A109" s="1707"/>
      <c r="B109" s="27" t="s">
        <v>43</v>
      </c>
      <c r="C109" s="211"/>
      <c r="D109" s="354" t="s">
        <v>220</v>
      </c>
      <c r="E109" s="354" t="s">
        <v>49</v>
      </c>
      <c r="F109" s="212" t="s">
        <v>4</v>
      </c>
      <c r="G109" s="591">
        <v>39193</v>
      </c>
    </row>
    <row r="110" spans="1:7">
      <c r="A110" s="1707"/>
      <c r="B110" s="27" t="s">
        <v>43</v>
      </c>
      <c r="C110" s="211"/>
      <c r="D110" s="354" t="s">
        <v>221</v>
      </c>
      <c r="E110" s="354" t="s">
        <v>49</v>
      </c>
      <c r="F110" s="212" t="s">
        <v>4</v>
      </c>
      <c r="G110" s="591">
        <v>39193</v>
      </c>
    </row>
    <row r="111" spans="1:7">
      <c r="A111" s="1707"/>
      <c r="B111" s="27" t="s">
        <v>169</v>
      </c>
      <c r="C111" s="211"/>
      <c r="D111" s="354" t="s">
        <v>222</v>
      </c>
      <c r="E111" s="354" t="s">
        <v>4</v>
      </c>
      <c r="F111" s="212" t="s">
        <v>4</v>
      </c>
      <c r="G111" s="591">
        <v>39195</v>
      </c>
    </row>
    <row r="112" spans="1:7">
      <c r="A112" s="1707"/>
      <c r="B112" s="27" t="s">
        <v>169</v>
      </c>
      <c r="C112" s="211"/>
      <c r="D112" s="354" t="s">
        <v>223</v>
      </c>
      <c r="E112" s="354" t="s">
        <v>4</v>
      </c>
      <c r="F112" s="212" t="s">
        <v>4</v>
      </c>
      <c r="G112" s="591">
        <v>39195</v>
      </c>
    </row>
    <row r="113" spans="1:7">
      <c r="A113" s="1707"/>
      <c r="B113" s="27" t="s">
        <v>169</v>
      </c>
      <c r="C113" s="211"/>
      <c r="D113" s="354" t="s">
        <v>224</v>
      </c>
      <c r="E113" s="354" t="s">
        <v>4</v>
      </c>
      <c r="F113" s="212" t="s">
        <v>4</v>
      </c>
      <c r="G113" s="591">
        <v>39195</v>
      </c>
    </row>
    <row r="114" spans="1:7">
      <c r="A114" s="1707"/>
      <c r="B114" s="27" t="s">
        <v>169</v>
      </c>
      <c r="C114" s="211"/>
      <c r="D114" s="354" t="s">
        <v>225</v>
      </c>
      <c r="E114" s="354" t="s">
        <v>4</v>
      </c>
      <c r="F114" s="212" t="s">
        <v>4</v>
      </c>
      <c r="G114" s="591">
        <v>39195</v>
      </c>
    </row>
    <row r="115" spans="1:7">
      <c r="A115" s="1707"/>
      <c r="B115" s="27" t="s">
        <v>169</v>
      </c>
      <c r="C115" s="211"/>
      <c r="D115" s="354" t="s">
        <v>226</v>
      </c>
      <c r="E115" s="354" t="s">
        <v>4</v>
      </c>
      <c r="F115" s="212" t="s">
        <v>4</v>
      </c>
      <c r="G115" s="591">
        <v>39195</v>
      </c>
    </row>
    <row r="116" spans="1:7">
      <c r="A116" s="1707"/>
      <c r="B116" s="27" t="s">
        <v>169</v>
      </c>
      <c r="C116" s="211"/>
      <c r="D116" s="354" t="s">
        <v>227</v>
      </c>
      <c r="E116" s="354" t="s">
        <v>4</v>
      </c>
      <c r="F116" s="212" t="s">
        <v>4</v>
      </c>
      <c r="G116" s="591">
        <v>39195</v>
      </c>
    </row>
    <row r="117" spans="1:7">
      <c r="A117" s="1707"/>
      <c r="B117" s="27" t="s">
        <v>169</v>
      </c>
      <c r="C117" s="211"/>
      <c r="D117" s="354" t="s">
        <v>228</v>
      </c>
      <c r="E117" s="354" t="s">
        <v>4</v>
      </c>
      <c r="F117" s="212" t="s">
        <v>4</v>
      </c>
      <c r="G117" s="591">
        <v>39195</v>
      </c>
    </row>
    <row r="118" spans="1:7">
      <c r="A118" s="1707"/>
      <c r="B118" s="27" t="s">
        <v>169</v>
      </c>
      <c r="C118" s="211"/>
      <c r="D118" s="354" t="s">
        <v>229</v>
      </c>
      <c r="E118" s="354" t="s">
        <v>4</v>
      </c>
      <c r="F118" s="212" t="s">
        <v>4</v>
      </c>
      <c r="G118" s="591">
        <v>39195</v>
      </c>
    </row>
    <row r="119" spans="1:7">
      <c r="A119" s="1707"/>
      <c r="B119" s="27" t="s">
        <v>63</v>
      </c>
      <c r="C119" s="211"/>
      <c r="D119" s="354" t="s">
        <v>203</v>
      </c>
      <c r="E119" s="354" t="s">
        <v>4</v>
      </c>
      <c r="F119" s="212" t="s">
        <v>4</v>
      </c>
      <c r="G119" s="591">
        <v>39195</v>
      </c>
    </row>
    <row r="120" spans="1:7">
      <c r="A120" s="1707"/>
      <c r="B120" s="27" t="s">
        <v>169</v>
      </c>
      <c r="C120" s="211"/>
      <c r="D120" s="354" t="s">
        <v>230</v>
      </c>
      <c r="E120" s="354" t="s">
        <v>4</v>
      </c>
      <c r="F120" s="212" t="s">
        <v>4</v>
      </c>
      <c r="G120" s="591">
        <v>39196</v>
      </c>
    </row>
    <row r="121" spans="1:7">
      <c r="A121" s="1707"/>
      <c r="B121" s="27" t="s">
        <v>4</v>
      </c>
      <c r="C121" s="211"/>
      <c r="D121" s="354" t="s">
        <v>231</v>
      </c>
      <c r="E121" s="354" t="s">
        <v>4</v>
      </c>
      <c r="F121" s="212" t="s">
        <v>4</v>
      </c>
      <c r="G121" s="591">
        <v>39195</v>
      </c>
    </row>
    <row r="122" spans="1:7">
      <c r="A122" s="1707"/>
      <c r="B122" s="27" t="s">
        <v>4</v>
      </c>
      <c r="C122" s="211"/>
      <c r="D122" s="354" t="s">
        <v>232</v>
      </c>
      <c r="E122" s="354" t="s">
        <v>4</v>
      </c>
      <c r="F122" s="212" t="s">
        <v>4</v>
      </c>
      <c r="G122" s="591">
        <v>39196</v>
      </c>
    </row>
    <row r="123" spans="1:7">
      <c r="A123" s="1707"/>
      <c r="B123" s="27" t="s">
        <v>63</v>
      </c>
      <c r="C123" s="211"/>
      <c r="D123" s="354" t="s">
        <v>233</v>
      </c>
      <c r="E123" s="354" t="s">
        <v>57</v>
      </c>
      <c r="F123" s="212" t="s">
        <v>4</v>
      </c>
      <c r="G123" s="591">
        <v>39197</v>
      </c>
    </row>
    <row r="124" spans="1:7">
      <c r="A124" s="1707"/>
      <c r="B124" s="27" t="s">
        <v>4</v>
      </c>
      <c r="C124" s="211"/>
      <c r="D124" s="354" t="s">
        <v>234</v>
      </c>
      <c r="E124" s="354" t="s">
        <v>4</v>
      </c>
      <c r="F124" s="212" t="s">
        <v>4</v>
      </c>
      <c r="G124" s="591">
        <v>39197</v>
      </c>
    </row>
    <row r="125" spans="1:7">
      <c r="A125" s="1707"/>
      <c r="B125" s="27" t="s">
        <v>169</v>
      </c>
      <c r="C125" s="211"/>
      <c r="D125" s="354" t="s">
        <v>235</v>
      </c>
      <c r="E125" s="354" t="s">
        <v>4</v>
      </c>
      <c r="F125" s="212" t="s">
        <v>4</v>
      </c>
      <c r="G125" s="591">
        <v>39197</v>
      </c>
    </row>
    <row r="126" spans="1:7">
      <c r="A126" s="1707"/>
      <c r="B126" s="27" t="s">
        <v>4</v>
      </c>
      <c r="C126" s="211"/>
      <c r="D126" s="354" t="s">
        <v>236</v>
      </c>
      <c r="E126" s="354" t="s">
        <v>111</v>
      </c>
      <c r="F126" s="212" t="s">
        <v>4</v>
      </c>
      <c r="G126" s="591">
        <v>39197</v>
      </c>
    </row>
    <row r="127" spans="1:7">
      <c r="A127" s="1707"/>
      <c r="B127" s="27" t="s">
        <v>43</v>
      </c>
      <c r="C127" s="358"/>
      <c r="D127" s="359" t="s">
        <v>237</v>
      </c>
      <c r="E127" s="359" t="s">
        <v>49</v>
      </c>
      <c r="F127" s="360" t="s">
        <v>4</v>
      </c>
      <c r="G127" s="589">
        <v>39197</v>
      </c>
    </row>
    <row r="128" spans="1:7">
      <c r="A128" s="1707"/>
      <c r="B128" s="27" t="s">
        <v>4</v>
      </c>
      <c r="C128" s="204"/>
      <c r="D128" s="353" t="s">
        <v>242</v>
      </c>
      <c r="E128" s="353" t="s">
        <v>4</v>
      </c>
      <c r="F128" s="155" t="s">
        <v>4</v>
      </c>
      <c r="G128" s="590">
        <v>39198</v>
      </c>
    </row>
    <row r="129" spans="1:7">
      <c r="A129" s="1707"/>
      <c r="B129" s="27" t="s">
        <v>4</v>
      </c>
      <c r="D129" s="140" t="s">
        <v>207</v>
      </c>
      <c r="E129" s="140" t="s">
        <v>4</v>
      </c>
      <c r="F129" s="361" t="s">
        <v>4</v>
      </c>
      <c r="G129" s="589">
        <v>39198</v>
      </c>
    </row>
    <row r="130" spans="1:7">
      <c r="A130" s="1707"/>
      <c r="B130" s="27" t="s">
        <v>71</v>
      </c>
      <c r="C130" s="204"/>
      <c r="D130" s="353" t="s">
        <v>243</v>
      </c>
      <c r="E130" s="353" t="s">
        <v>57</v>
      </c>
      <c r="F130" s="155" t="s">
        <v>4</v>
      </c>
      <c r="G130" s="590">
        <v>39198</v>
      </c>
    </row>
    <row r="131" spans="1:7">
      <c r="A131" s="1707"/>
      <c r="B131" s="27" t="s">
        <v>4</v>
      </c>
      <c r="C131" s="211"/>
      <c r="D131" s="354" t="s">
        <v>244</v>
      </c>
      <c r="E131" s="354" t="s">
        <v>56</v>
      </c>
      <c r="F131" s="212" t="s">
        <v>4</v>
      </c>
      <c r="G131" s="591">
        <v>39198</v>
      </c>
    </row>
    <row r="132" spans="1:7">
      <c r="A132" s="1707"/>
      <c r="B132" s="27" t="s">
        <v>4</v>
      </c>
      <c r="C132" s="211"/>
      <c r="D132" s="354" t="s">
        <v>245</v>
      </c>
      <c r="E132" s="354" t="s">
        <v>4</v>
      </c>
      <c r="F132" s="212" t="s">
        <v>4</v>
      </c>
      <c r="G132" s="591">
        <v>39199</v>
      </c>
    </row>
    <row r="133" spans="1:7">
      <c r="A133" s="1707"/>
      <c r="B133" s="27" t="s">
        <v>43</v>
      </c>
      <c r="C133" s="211"/>
      <c r="D133" s="354" t="s">
        <v>247</v>
      </c>
      <c r="E133" s="354" t="s">
        <v>68</v>
      </c>
      <c r="F133" s="212" t="s">
        <v>4</v>
      </c>
      <c r="G133" s="591">
        <v>39199</v>
      </c>
    </row>
    <row r="134" spans="1:7">
      <c r="A134" s="1707"/>
      <c r="B134" s="27" t="s">
        <v>63</v>
      </c>
      <c r="C134" s="211"/>
      <c r="D134" s="354" t="s">
        <v>248</v>
      </c>
      <c r="E134" s="354" t="s">
        <v>4</v>
      </c>
      <c r="F134" s="212" t="s">
        <v>4</v>
      </c>
      <c r="G134" s="591">
        <v>39199</v>
      </c>
    </row>
    <row r="135" spans="1:7">
      <c r="A135" s="1707"/>
      <c r="B135" s="27" t="s">
        <v>63</v>
      </c>
      <c r="C135" s="358"/>
      <c r="D135" s="359" t="s">
        <v>249</v>
      </c>
      <c r="E135" s="359" t="s">
        <v>56</v>
      </c>
      <c r="F135" s="360" t="s">
        <v>4</v>
      </c>
      <c r="G135" s="589">
        <v>39202</v>
      </c>
    </row>
    <row r="136" spans="1:7">
      <c r="A136" s="1707"/>
      <c r="B136" s="27" t="s">
        <v>169</v>
      </c>
      <c r="C136" s="204"/>
      <c r="D136" s="353" t="s">
        <v>250</v>
      </c>
      <c r="E136" s="353" t="s">
        <v>4</v>
      </c>
      <c r="F136" s="155" t="s">
        <v>4</v>
      </c>
      <c r="G136" s="590">
        <v>39201</v>
      </c>
    </row>
    <row r="137" spans="1:7">
      <c r="A137" s="1707"/>
      <c r="B137" s="27" t="s">
        <v>169</v>
      </c>
      <c r="C137" s="211"/>
      <c r="D137" s="354" t="s">
        <v>251</v>
      </c>
      <c r="E137" s="354" t="s">
        <v>4</v>
      </c>
      <c r="F137" s="212" t="s">
        <v>4</v>
      </c>
      <c r="G137" s="591">
        <v>39201</v>
      </c>
    </row>
    <row r="138" spans="1:7">
      <c r="A138" s="1707"/>
      <c r="B138" s="27" t="s">
        <v>169</v>
      </c>
      <c r="C138" s="211"/>
      <c r="D138" s="354" t="s">
        <v>252</v>
      </c>
      <c r="E138" s="354" t="s">
        <v>4</v>
      </c>
      <c r="F138" s="212" t="s">
        <v>4</v>
      </c>
      <c r="G138" s="591">
        <v>39201</v>
      </c>
    </row>
    <row r="139" spans="1:7">
      <c r="A139" s="1707"/>
      <c r="B139" s="27" t="s">
        <v>169</v>
      </c>
      <c r="C139" s="211"/>
      <c r="D139" s="354" t="s">
        <v>253</v>
      </c>
      <c r="E139" s="354" t="s">
        <v>4</v>
      </c>
      <c r="F139" s="212" t="s">
        <v>4</v>
      </c>
      <c r="G139" s="591">
        <v>39203</v>
      </c>
    </row>
    <row r="140" spans="1:7">
      <c r="A140" s="1707"/>
      <c r="B140" s="27" t="s">
        <v>4</v>
      </c>
      <c r="C140" s="211"/>
      <c r="D140" s="354" t="s">
        <v>254</v>
      </c>
      <c r="E140" s="354" t="s">
        <v>56</v>
      </c>
      <c r="F140" s="212" t="s">
        <v>4</v>
      </c>
      <c r="G140" s="591">
        <v>39203</v>
      </c>
    </row>
    <row r="141" spans="1:7">
      <c r="A141" s="1707"/>
      <c r="B141" s="27" t="s">
        <v>63</v>
      </c>
      <c r="C141" s="211"/>
      <c r="D141" s="354" t="s">
        <v>255</v>
      </c>
      <c r="E141" s="354" t="s">
        <v>4</v>
      </c>
      <c r="F141" s="212" t="s">
        <v>4</v>
      </c>
      <c r="G141" s="591">
        <v>39203</v>
      </c>
    </row>
    <row r="142" spans="1:7">
      <c r="A142" s="1707"/>
      <c r="B142" s="27" t="s">
        <v>63</v>
      </c>
      <c r="C142" s="211"/>
      <c r="D142" s="354" t="s">
        <v>256</v>
      </c>
      <c r="E142" s="354" t="s">
        <v>4</v>
      </c>
      <c r="F142" s="212" t="s">
        <v>4</v>
      </c>
      <c r="G142" s="591">
        <v>39203</v>
      </c>
    </row>
    <row r="143" spans="1:7">
      <c r="A143" s="1707"/>
      <c r="B143" s="27" t="s">
        <v>43</v>
      </c>
      <c r="C143" s="211"/>
      <c r="D143" s="354" t="s">
        <v>257</v>
      </c>
      <c r="E143" s="354" t="s">
        <v>68</v>
      </c>
      <c r="F143" s="212" t="s">
        <v>4</v>
      </c>
      <c r="G143" s="591">
        <v>39203</v>
      </c>
    </row>
    <row r="144" spans="1:7">
      <c r="A144" s="1707"/>
      <c r="B144" s="27" t="s">
        <v>92</v>
      </c>
      <c r="C144" s="211"/>
      <c r="D144" s="354" t="s">
        <v>258</v>
      </c>
      <c r="E144" s="354" t="s">
        <v>4</v>
      </c>
      <c r="F144" s="212" t="s">
        <v>4</v>
      </c>
      <c r="G144" s="591">
        <v>39203</v>
      </c>
    </row>
    <row r="145" spans="1:7">
      <c r="A145" s="1707"/>
      <c r="B145" s="27" t="s">
        <v>92</v>
      </c>
      <c r="C145" s="211"/>
      <c r="D145" s="354" t="s">
        <v>259</v>
      </c>
      <c r="E145" s="354" t="s">
        <v>4</v>
      </c>
      <c r="F145" s="212" t="s">
        <v>4</v>
      </c>
      <c r="G145" s="591">
        <v>39204</v>
      </c>
    </row>
    <row r="146" spans="1:7">
      <c r="A146" s="1707"/>
      <c r="B146" s="27" t="s">
        <v>169</v>
      </c>
      <c r="C146" s="211"/>
      <c r="D146" s="354" t="s">
        <v>260</v>
      </c>
      <c r="E146" s="354" t="s">
        <v>4</v>
      </c>
      <c r="F146" s="212" t="s">
        <v>4</v>
      </c>
      <c r="G146" s="591">
        <v>39204</v>
      </c>
    </row>
    <row r="147" spans="1:7">
      <c r="A147" s="1707"/>
      <c r="B147" s="27" t="s">
        <v>169</v>
      </c>
      <c r="C147" s="211"/>
      <c r="D147" s="354" t="s">
        <v>261</v>
      </c>
      <c r="E147" s="354" t="s">
        <v>4</v>
      </c>
      <c r="F147" s="212" t="s">
        <v>4</v>
      </c>
      <c r="G147" s="591">
        <v>39204</v>
      </c>
    </row>
    <row r="148" spans="1:7">
      <c r="A148" s="1707"/>
      <c r="B148" s="27" t="s">
        <v>63</v>
      </c>
      <c r="C148" s="211"/>
      <c r="D148" s="354" t="s">
        <v>262</v>
      </c>
      <c r="E148" s="354" t="s">
        <v>4</v>
      </c>
      <c r="F148" s="212" t="s">
        <v>4</v>
      </c>
      <c r="G148" s="591">
        <v>39205</v>
      </c>
    </row>
    <row r="149" spans="1:7">
      <c r="A149" s="1707"/>
      <c r="B149" s="27" t="s">
        <v>63</v>
      </c>
      <c r="C149" s="211"/>
      <c r="D149" s="354" t="s">
        <v>263</v>
      </c>
      <c r="E149" s="354" t="s">
        <v>4</v>
      </c>
      <c r="F149" s="212" t="s">
        <v>4</v>
      </c>
      <c r="G149" s="591">
        <v>39205</v>
      </c>
    </row>
    <row r="150" spans="1:7">
      <c r="A150" s="1707"/>
      <c r="B150" s="27" t="s">
        <v>63</v>
      </c>
      <c r="C150" s="211"/>
      <c r="D150" s="354" t="s">
        <v>264</v>
      </c>
      <c r="E150" s="354" t="s">
        <v>4</v>
      </c>
      <c r="F150" s="212" t="s">
        <v>4</v>
      </c>
      <c r="G150" s="591">
        <v>39206</v>
      </c>
    </row>
    <row r="151" spans="1:7">
      <c r="A151" s="1707"/>
      <c r="B151" s="27" t="s">
        <v>4</v>
      </c>
      <c r="C151" s="211"/>
      <c r="D151" s="354" t="s">
        <v>265</v>
      </c>
      <c r="E151" s="354" t="s">
        <v>111</v>
      </c>
      <c r="F151" s="212" t="s">
        <v>4</v>
      </c>
      <c r="G151" s="591">
        <v>39206</v>
      </c>
    </row>
    <row r="152" spans="1:7">
      <c r="A152" s="1707"/>
      <c r="B152" s="27" t="s">
        <v>74</v>
      </c>
      <c r="C152" s="211"/>
      <c r="D152" s="354" t="s">
        <v>266</v>
      </c>
      <c r="E152" s="354" t="s">
        <v>267</v>
      </c>
      <c r="F152" s="212" t="s">
        <v>4</v>
      </c>
      <c r="G152" s="591">
        <v>39206</v>
      </c>
    </row>
    <row r="153" spans="1:7">
      <c r="A153" s="1707"/>
      <c r="B153" s="27" t="s">
        <v>4</v>
      </c>
      <c r="C153" s="211"/>
      <c r="D153" s="354" t="s">
        <v>268</v>
      </c>
      <c r="E153" s="354" t="s">
        <v>267</v>
      </c>
      <c r="F153" s="212" t="s">
        <v>4</v>
      </c>
      <c r="G153" s="591">
        <v>39206</v>
      </c>
    </row>
    <row r="154" spans="1:7">
      <c r="A154" s="1707"/>
      <c r="B154" s="27" t="s">
        <v>43</v>
      </c>
      <c r="C154" s="211"/>
      <c r="D154" s="354" t="s">
        <v>269</v>
      </c>
      <c r="E154" s="354" t="s">
        <v>49</v>
      </c>
      <c r="F154" s="212" t="s">
        <v>4</v>
      </c>
      <c r="G154" s="591">
        <v>39206</v>
      </c>
    </row>
    <row r="155" spans="1:7">
      <c r="A155" s="1707"/>
      <c r="B155" s="27" t="s">
        <v>4</v>
      </c>
      <c r="C155" s="211"/>
      <c r="D155" s="354" t="s">
        <v>270</v>
      </c>
      <c r="E155" s="354" t="s">
        <v>4</v>
      </c>
      <c r="F155" s="212" t="s">
        <v>4</v>
      </c>
      <c r="G155" s="591">
        <v>39206</v>
      </c>
    </row>
    <row r="156" spans="1:7">
      <c r="A156" s="1707"/>
      <c r="B156" s="27" t="s">
        <v>4</v>
      </c>
      <c r="C156" s="211"/>
      <c r="D156" s="354" t="s">
        <v>271</v>
      </c>
      <c r="E156" s="354" t="s">
        <v>267</v>
      </c>
      <c r="F156" s="212" t="s">
        <v>4</v>
      </c>
      <c r="G156" s="591">
        <v>39206</v>
      </c>
    </row>
    <row r="157" spans="1:7">
      <c r="A157" s="1707"/>
      <c r="B157" s="27" t="s">
        <v>4</v>
      </c>
      <c r="C157" s="211"/>
      <c r="D157" s="354" t="s">
        <v>272</v>
      </c>
      <c r="E157" s="354" t="s">
        <v>267</v>
      </c>
      <c r="F157" s="212" t="s">
        <v>4</v>
      </c>
      <c r="G157" s="591">
        <v>39206</v>
      </c>
    </row>
    <row r="158" spans="1:7">
      <c r="A158" s="1707"/>
      <c r="B158" s="27" t="s">
        <v>4</v>
      </c>
      <c r="C158" s="211"/>
      <c r="D158" s="354" t="s">
        <v>273</v>
      </c>
      <c r="E158" s="354" t="s">
        <v>56</v>
      </c>
      <c r="F158" s="212" t="s">
        <v>4</v>
      </c>
      <c r="G158" s="591">
        <v>39209</v>
      </c>
    </row>
    <row r="159" spans="1:7">
      <c r="A159" s="1707"/>
      <c r="B159" s="27" t="s">
        <v>86</v>
      </c>
      <c r="C159" s="211"/>
      <c r="D159" s="354" t="s">
        <v>274</v>
      </c>
      <c r="E159" s="354" t="s">
        <v>57</v>
      </c>
      <c r="F159" s="212" t="s">
        <v>4</v>
      </c>
      <c r="G159" s="591">
        <v>39207</v>
      </c>
    </row>
    <row r="160" spans="1:7">
      <c r="A160" s="1707"/>
      <c r="B160" s="27" t="s">
        <v>169</v>
      </c>
      <c r="C160" s="211"/>
      <c r="D160" s="354" t="s">
        <v>275</v>
      </c>
      <c r="E160" s="354" t="s">
        <v>4</v>
      </c>
      <c r="F160" s="212" t="s">
        <v>4</v>
      </c>
      <c r="G160" s="591">
        <v>39209</v>
      </c>
    </row>
    <row r="161" spans="1:7">
      <c r="A161" s="1707"/>
      <c r="B161" s="27" t="s">
        <v>4</v>
      </c>
      <c r="C161" s="211"/>
      <c r="D161" s="354" t="s">
        <v>276</v>
      </c>
      <c r="E161" s="354" t="s">
        <v>4</v>
      </c>
      <c r="F161" s="212" t="s">
        <v>4</v>
      </c>
      <c r="G161" s="591">
        <v>39208</v>
      </c>
    </row>
    <row r="162" spans="1:7">
      <c r="A162" s="1707"/>
      <c r="B162" s="27" t="s">
        <v>67</v>
      </c>
      <c r="C162" s="211"/>
      <c r="D162" s="354" t="s">
        <v>277</v>
      </c>
      <c r="E162" s="354" t="s">
        <v>68</v>
      </c>
      <c r="F162" s="212" t="s">
        <v>4</v>
      </c>
      <c r="G162" s="591">
        <v>39209</v>
      </c>
    </row>
    <row r="163" spans="1:7">
      <c r="A163" s="1707"/>
      <c r="B163" s="27" t="s">
        <v>4</v>
      </c>
      <c r="C163" s="211"/>
      <c r="D163" s="354" t="s">
        <v>278</v>
      </c>
      <c r="E163" s="354" t="s">
        <v>111</v>
      </c>
      <c r="F163" s="212" t="s">
        <v>4</v>
      </c>
      <c r="G163" s="591">
        <v>39209</v>
      </c>
    </row>
    <row r="164" spans="1:7">
      <c r="A164" s="1707"/>
      <c r="B164" s="27" t="s">
        <v>4</v>
      </c>
      <c r="C164" s="211"/>
      <c r="D164" s="354" t="s">
        <v>279</v>
      </c>
      <c r="E164" s="354" t="s">
        <v>111</v>
      </c>
      <c r="F164" s="212" t="s">
        <v>4</v>
      </c>
      <c r="G164" s="591">
        <v>39210</v>
      </c>
    </row>
    <row r="165" spans="1:7">
      <c r="A165" s="1707"/>
      <c r="B165" s="27" t="s">
        <v>169</v>
      </c>
      <c r="C165" s="211"/>
      <c r="D165" s="354" t="s">
        <v>79</v>
      </c>
      <c r="E165" s="354" t="s">
        <v>34</v>
      </c>
      <c r="F165" s="212" t="s">
        <v>4</v>
      </c>
      <c r="G165" s="591">
        <v>39210</v>
      </c>
    </row>
    <row r="166" spans="1:7">
      <c r="A166" s="1707"/>
      <c r="B166" s="27" t="s">
        <v>169</v>
      </c>
      <c r="C166" s="211"/>
      <c r="D166" s="354" t="s">
        <v>280</v>
      </c>
      <c r="E166" s="354" t="s">
        <v>4</v>
      </c>
      <c r="F166" s="212" t="s">
        <v>4</v>
      </c>
      <c r="G166" s="591">
        <v>39210</v>
      </c>
    </row>
    <row r="167" spans="1:7">
      <c r="A167" s="1707"/>
      <c r="B167" s="27" t="s">
        <v>63</v>
      </c>
      <c r="C167" s="358"/>
      <c r="D167" s="359" t="s">
        <v>281</v>
      </c>
      <c r="E167" s="359" t="s">
        <v>282</v>
      </c>
      <c r="F167" s="360" t="s">
        <v>4</v>
      </c>
      <c r="G167" s="589">
        <v>39210</v>
      </c>
    </row>
    <row r="168" spans="1:7">
      <c r="A168" s="1707"/>
      <c r="B168" s="27" t="s">
        <v>71</v>
      </c>
      <c r="C168" s="204"/>
      <c r="D168" s="353" t="s">
        <v>283</v>
      </c>
      <c r="E168" s="353" t="s">
        <v>57</v>
      </c>
      <c r="F168" s="155" t="s">
        <v>4</v>
      </c>
      <c r="G168" s="590">
        <v>39211</v>
      </c>
    </row>
    <row r="169" spans="1:7">
      <c r="A169" s="1707"/>
      <c r="B169" s="27" t="s">
        <v>169</v>
      </c>
      <c r="C169" s="211"/>
      <c r="D169" s="354" t="s">
        <v>284</v>
      </c>
      <c r="E169" s="354" t="s">
        <v>4</v>
      </c>
      <c r="F169" s="212" t="s">
        <v>4</v>
      </c>
      <c r="G169" s="591">
        <v>39212</v>
      </c>
    </row>
    <row r="170" spans="1:7">
      <c r="A170" s="1707"/>
      <c r="B170" s="27" t="s">
        <v>75</v>
      </c>
      <c r="C170" s="211"/>
      <c r="D170" s="354" t="s">
        <v>285</v>
      </c>
      <c r="E170" s="354" t="s">
        <v>267</v>
      </c>
      <c r="F170" s="212" t="s">
        <v>4</v>
      </c>
      <c r="G170" s="591">
        <v>39212</v>
      </c>
    </row>
    <row r="171" spans="1:7">
      <c r="A171" s="1707"/>
      <c r="B171" s="27" t="s">
        <v>86</v>
      </c>
      <c r="C171" s="211"/>
      <c r="D171" s="354" t="s">
        <v>90</v>
      </c>
      <c r="E171" s="354" t="s">
        <v>267</v>
      </c>
      <c r="F171" s="212" t="s">
        <v>4</v>
      </c>
      <c r="G171" s="591">
        <v>39212</v>
      </c>
    </row>
    <row r="172" spans="1:7">
      <c r="A172" s="1707"/>
      <c r="B172" s="27" t="s">
        <v>63</v>
      </c>
      <c r="C172" s="211"/>
      <c r="D172" s="354" t="s">
        <v>286</v>
      </c>
      <c r="E172" s="354" t="s">
        <v>68</v>
      </c>
      <c r="F172" s="212" t="s">
        <v>4</v>
      </c>
      <c r="G172" s="591">
        <v>39212</v>
      </c>
    </row>
    <row r="173" spans="1:7">
      <c r="A173" s="1707"/>
      <c r="B173" s="27" t="s">
        <v>95</v>
      </c>
      <c r="C173" s="211"/>
      <c r="D173" s="354" t="s">
        <v>37</v>
      </c>
      <c r="E173" s="354" t="s">
        <v>140</v>
      </c>
      <c r="F173" s="212" t="s">
        <v>4</v>
      </c>
      <c r="G173" s="591">
        <v>39216</v>
      </c>
    </row>
    <row r="174" spans="1:7">
      <c r="A174" s="1707"/>
      <c r="B174" s="27" t="s">
        <v>67</v>
      </c>
      <c r="C174" s="358"/>
      <c r="D174" s="359" t="s">
        <v>287</v>
      </c>
      <c r="E174" s="359" t="s">
        <v>288</v>
      </c>
      <c r="F174" s="360" t="s">
        <v>4</v>
      </c>
      <c r="G174" s="589">
        <v>39217</v>
      </c>
    </row>
    <row r="175" spans="1:7">
      <c r="A175" s="1707"/>
      <c r="B175" s="27" t="s">
        <v>95</v>
      </c>
      <c r="C175" s="204"/>
      <c r="D175" s="353" t="s">
        <v>289</v>
      </c>
      <c r="E175" s="353" t="s">
        <v>290</v>
      </c>
      <c r="F175" s="155" t="s">
        <v>4</v>
      </c>
      <c r="G175" s="590">
        <v>39217</v>
      </c>
    </row>
    <row r="176" spans="1:7">
      <c r="A176" s="1707"/>
      <c r="B176" s="27" t="s">
        <v>4</v>
      </c>
      <c r="C176" s="211"/>
      <c r="D176" s="354" t="s">
        <v>291</v>
      </c>
      <c r="E176" s="354" t="s">
        <v>111</v>
      </c>
      <c r="F176" s="212" t="s">
        <v>4</v>
      </c>
      <c r="G176" s="591">
        <v>39216</v>
      </c>
    </row>
    <row r="177" spans="1:8">
      <c r="A177" s="1707"/>
      <c r="B177" s="27" t="s">
        <v>63</v>
      </c>
      <c r="C177" s="211"/>
      <c r="D177" s="354" t="s">
        <v>292</v>
      </c>
      <c r="E177" s="354" t="s">
        <v>49</v>
      </c>
      <c r="F177" s="212" t="s">
        <v>4</v>
      </c>
      <c r="G177" s="591">
        <v>39218</v>
      </c>
    </row>
    <row r="178" spans="1:8">
      <c r="A178" s="1707"/>
      <c r="B178" s="27" t="s">
        <v>169</v>
      </c>
      <c r="C178" s="211"/>
      <c r="D178" s="354" t="s">
        <v>293</v>
      </c>
      <c r="E178" s="354" t="s">
        <v>4</v>
      </c>
      <c r="F178" s="212" t="s">
        <v>4</v>
      </c>
      <c r="G178" s="591">
        <v>39218</v>
      </c>
    </row>
    <row r="179" spans="1:8">
      <c r="A179" s="1707"/>
      <c r="B179" s="27" t="s">
        <v>4</v>
      </c>
      <c r="C179" s="211"/>
      <c r="D179" s="354" t="s">
        <v>294</v>
      </c>
      <c r="E179" s="354" t="s">
        <v>4</v>
      </c>
      <c r="F179" s="212" t="s">
        <v>4</v>
      </c>
      <c r="G179" s="591">
        <v>39220</v>
      </c>
    </row>
    <row r="180" spans="1:8">
      <c r="A180" s="1707"/>
      <c r="B180" s="27" t="s">
        <v>4</v>
      </c>
      <c r="C180" s="211"/>
      <c r="D180" s="354" t="s">
        <v>295</v>
      </c>
      <c r="E180" s="354" t="s">
        <v>50</v>
      </c>
      <c r="F180" s="212" t="s">
        <v>4</v>
      </c>
      <c r="G180" s="591">
        <v>39220</v>
      </c>
    </row>
    <row r="181" spans="1:8">
      <c r="A181" s="1707"/>
      <c r="B181" s="27" t="s">
        <v>67</v>
      </c>
      <c r="C181" s="211"/>
      <c r="D181" s="354" t="s">
        <v>296</v>
      </c>
      <c r="E181" s="354" t="s">
        <v>4</v>
      </c>
      <c r="F181" s="212" t="s">
        <v>4</v>
      </c>
      <c r="G181" s="591">
        <v>39220</v>
      </c>
    </row>
    <row r="182" spans="1:8">
      <c r="A182" s="1707"/>
      <c r="B182" s="27" t="s">
        <v>63</v>
      </c>
      <c r="C182" s="211"/>
      <c r="D182" s="354" t="s">
        <v>65</v>
      </c>
      <c r="E182" s="354" t="s">
        <v>49</v>
      </c>
      <c r="F182" s="212" t="s">
        <v>4</v>
      </c>
      <c r="G182" s="591">
        <v>39223</v>
      </c>
    </row>
    <row r="183" spans="1:8">
      <c r="A183" s="1707"/>
      <c r="B183" s="27" t="s">
        <v>63</v>
      </c>
      <c r="C183" s="211"/>
      <c r="D183" s="354" t="s">
        <v>287</v>
      </c>
      <c r="E183" s="354" t="s">
        <v>111</v>
      </c>
      <c r="F183" s="212" t="s">
        <v>4</v>
      </c>
      <c r="G183" s="591">
        <v>39223</v>
      </c>
    </row>
    <row r="184" spans="1:8">
      <c r="A184" s="1707"/>
      <c r="B184" s="27" t="s">
        <v>169</v>
      </c>
      <c r="C184" s="211"/>
      <c r="D184" s="354" t="s">
        <v>297</v>
      </c>
      <c r="E184" s="354" t="s">
        <v>4</v>
      </c>
      <c r="F184" s="212" t="s">
        <v>4</v>
      </c>
      <c r="G184" s="591">
        <v>39223</v>
      </c>
    </row>
    <row r="185" spans="1:8">
      <c r="A185" s="1707"/>
      <c r="B185" s="27" t="s">
        <v>169</v>
      </c>
      <c r="C185" s="211"/>
      <c r="D185" s="354" t="s">
        <v>298</v>
      </c>
      <c r="E185" s="354" t="s">
        <v>4</v>
      </c>
      <c r="F185" s="212" t="s">
        <v>4</v>
      </c>
      <c r="G185" s="591">
        <v>39223</v>
      </c>
    </row>
    <row r="186" spans="1:8">
      <c r="A186" s="1707"/>
      <c r="B186" s="27" t="s">
        <v>4</v>
      </c>
      <c r="C186" s="211"/>
      <c r="D186" s="354" t="s">
        <v>299</v>
      </c>
      <c r="E186" s="354" t="s">
        <v>49</v>
      </c>
      <c r="F186" s="212" t="s">
        <v>4</v>
      </c>
      <c r="G186" s="591">
        <v>39223</v>
      </c>
    </row>
    <row r="187" spans="1:8">
      <c r="A187" s="1707"/>
      <c r="B187" s="27" t="s">
        <v>4</v>
      </c>
      <c r="C187" s="211"/>
      <c r="D187" s="354" t="s">
        <v>5690</v>
      </c>
      <c r="E187" s="354" t="s">
        <v>49</v>
      </c>
      <c r="F187" s="212" t="s">
        <v>4</v>
      </c>
      <c r="G187" s="591">
        <v>39223</v>
      </c>
      <c r="H187" s="28" t="s">
        <v>5691</v>
      </c>
    </row>
    <row r="188" spans="1:8">
      <c r="A188" s="1707"/>
      <c r="B188" s="27" t="s">
        <v>4</v>
      </c>
      <c r="C188" s="211"/>
      <c r="D188" s="354" t="s">
        <v>300</v>
      </c>
      <c r="E188" s="354" t="s">
        <v>49</v>
      </c>
      <c r="F188" s="212" t="s">
        <v>4</v>
      </c>
      <c r="G188" s="591">
        <v>39223</v>
      </c>
    </row>
    <row r="189" spans="1:8">
      <c r="A189" s="1707"/>
      <c r="B189" s="27" t="s">
        <v>169</v>
      </c>
      <c r="C189" s="211"/>
      <c r="D189" s="354" t="s">
        <v>301</v>
      </c>
      <c r="E189" s="354" t="s">
        <v>4</v>
      </c>
      <c r="F189" s="212" t="s">
        <v>4</v>
      </c>
      <c r="G189" s="591">
        <v>39224</v>
      </c>
    </row>
    <row r="190" spans="1:8">
      <c r="A190" s="1707"/>
      <c r="B190" s="27" t="s">
        <v>92</v>
      </c>
      <c r="C190" s="358"/>
      <c r="D190" s="359" t="s">
        <v>302</v>
      </c>
      <c r="E190" s="359" t="s">
        <v>111</v>
      </c>
      <c r="F190" s="68" t="s">
        <v>4</v>
      </c>
      <c r="G190" s="1582">
        <v>39224</v>
      </c>
    </row>
    <row r="191" spans="1:8">
      <c r="A191" s="1707"/>
      <c r="B191" s="27" t="s">
        <v>169</v>
      </c>
      <c r="C191" s="204"/>
      <c r="D191" s="353" t="s">
        <v>303</v>
      </c>
      <c r="E191" s="353" t="s">
        <v>4</v>
      </c>
      <c r="F191" s="155" t="s">
        <v>4</v>
      </c>
      <c r="G191" s="590">
        <v>39225</v>
      </c>
    </row>
    <row r="192" spans="1:8">
      <c r="A192" s="1707"/>
      <c r="B192" s="27" t="s">
        <v>169</v>
      </c>
      <c r="C192" s="211"/>
      <c r="D192" s="354" t="s">
        <v>304</v>
      </c>
      <c r="E192" s="354" t="s">
        <v>4</v>
      </c>
      <c r="F192" s="212" t="s">
        <v>4</v>
      </c>
      <c r="G192" s="591">
        <v>39225</v>
      </c>
    </row>
    <row r="193" spans="1:7">
      <c r="A193" s="1707"/>
      <c r="B193" s="27" t="s">
        <v>169</v>
      </c>
      <c r="C193" s="211"/>
      <c r="D193" s="354" t="s">
        <v>305</v>
      </c>
      <c r="E193" s="354" t="s">
        <v>4</v>
      </c>
      <c r="F193" s="212" t="s">
        <v>4</v>
      </c>
      <c r="G193" s="591">
        <v>39226</v>
      </c>
    </row>
    <row r="194" spans="1:7">
      <c r="A194" s="1707"/>
      <c r="B194" s="27" t="s">
        <v>169</v>
      </c>
      <c r="C194" s="211"/>
      <c r="D194" s="354" t="s">
        <v>306</v>
      </c>
      <c r="E194" s="354" t="s">
        <v>4</v>
      </c>
      <c r="F194" s="212" t="s">
        <v>4</v>
      </c>
      <c r="G194" s="591">
        <v>39226</v>
      </c>
    </row>
    <row r="195" spans="1:7">
      <c r="A195" s="1707"/>
      <c r="B195" s="27" t="s">
        <v>4</v>
      </c>
      <c r="C195" s="211"/>
      <c r="D195" s="354" t="s">
        <v>307</v>
      </c>
      <c r="E195" s="354" t="s">
        <v>50</v>
      </c>
      <c r="F195" s="212" t="s">
        <v>4</v>
      </c>
      <c r="G195" s="591">
        <v>39226</v>
      </c>
    </row>
    <row r="196" spans="1:7">
      <c r="A196" s="1707"/>
      <c r="B196" s="27" t="s">
        <v>4</v>
      </c>
      <c r="C196" s="211"/>
      <c r="D196" s="354" t="s">
        <v>308</v>
      </c>
      <c r="E196" s="354" t="s">
        <v>111</v>
      </c>
      <c r="F196" s="212" t="s">
        <v>4</v>
      </c>
      <c r="G196" s="591">
        <v>39227</v>
      </c>
    </row>
    <row r="197" spans="1:7">
      <c r="A197" s="1707"/>
      <c r="B197" s="27" t="s">
        <v>4</v>
      </c>
      <c r="C197" s="211"/>
      <c r="D197" s="354" t="s">
        <v>309</v>
      </c>
      <c r="E197" s="354" t="s">
        <v>111</v>
      </c>
      <c r="F197" s="212" t="s">
        <v>4</v>
      </c>
      <c r="G197" s="591">
        <v>39227</v>
      </c>
    </row>
    <row r="198" spans="1:7">
      <c r="A198" s="1707"/>
      <c r="B198" s="27" t="s">
        <v>63</v>
      </c>
      <c r="C198" s="358"/>
      <c r="D198" s="359" t="s">
        <v>310</v>
      </c>
      <c r="E198" s="359" t="s">
        <v>4</v>
      </c>
      <c r="F198" s="360" t="s">
        <v>4</v>
      </c>
      <c r="G198" s="589">
        <v>39227</v>
      </c>
    </row>
    <row r="199" spans="1:7">
      <c r="A199" s="1707"/>
      <c r="B199" s="27" t="s">
        <v>4</v>
      </c>
      <c r="C199" s="204"/>
      <c r="D199" s="353" t="s">
        <v>311</v>
      </c>
      <c r="E199" s="353" t="s">
        <v>68</v>
      </c>
      <c r="F199" s="155" t="s">
        <v>4</v>
      </c>
      <c r="G199" s="590">
        <v>39230</v>
      </c>
    </row>
    <row r="200" spans="1:7">
      <c r="A200" s="1707"/>
      <c r="B200" s="27" t="s">
        <v>4</v>
      </c>
      <c r="C200" s="211"/>
      <c r="D200" s="354" t="s">
        <v>192</v>
      </c>
      <c r="E200" s="354" t="s">
        <v>56</v>
      </c>
      <c r="F200" s="212" t="s">
        <v>4</v>
      </c>
      <c r="G200" s="591">
        <v>39228</v>
      </c>
    </row>
    <row r="201" spans="1:7">
      <c r="A201" s="1707"/>
      <c r="B201" s="27" t="s">
        <v>92</v>
      </c>
      <c r="C201" s="211"/>
      <c r="D201" s="354" t="s">
        <v>312</v>
      </c>
      <c r="E201" s="354" t="s">
        <v>111</v>
      </c>
      <c r="F201" s="212" t="s">
        <v>4</v>
      </c>
      <c r="G201" s="591">
        <v>39230</v>
      </c>
    </row>
    <row r="202" spans="1:7">
      <c r="A202" s="1707"/>
      <c r="B202" s="27" t="s">
        <v>169</v>
      </c>
      <c r="C202" s="211"/>
      <c r="D202" s="354" t="s">
        <v>314</v>
      </c>
      <c r="E202" s="354" t="s">
        <v>4</v>
      </c>
      <c r="F202" s="212" t="s">
        <v>4</v>
      </c>
      <c r="G202" s="591">
        <v>39231</v>
      </c>
    </row>
    <row r="203" spans="1:7">
      <c r="A203" s="1707"/>
      <c r="B203" s="27" t="s">
        <v>169</v>
      </c>
      <c r="C203" s="211"/>
      <c r="D203" s="354" t="s">
        <v>315</v>
      </c>
      <c r="E203" s="354" t="s">
        <v>4</v>
      </c>
      <c r="F203" s="212" t="s">
        <v>4</v>
      </c>
      <c r="G203" s="591">
        <v>39232</v>
      </c>
    </row>
    <row r="204" spans="1:7">
      <c r="A204" s="1707"/>
      <c r="B204" s="27" t="s">
        <v>4</v>
      </c>
      <c r="C204" s="211"/>
      <c r="D204" s="354" t="s">
        <v>316</v>
      </c>
      <c r="E204" s="354" t="s">
        <v>4</v>
      </c>
      <c r="F204" s="212" t="s">
        <v>4</v>
      </c>
      <c r="G204" s="591">
        <v>39232</v>
      </c>
    </row>
    <row r="205" spans="1:7">
      <c r="A205" s="1707"/>
      <c r="B205" s="27" t="s">
        <v>4</v>
      </c>
      <c r="C205" s="211"/>
      <c r="D205" s="354" t="s">
        <v>317</v>
      </c>
      <c r="E205" s="354" t="s">
        <v>56</v>
      </c>
      <c r="F205" s="212" t="s">
        <v>4</v>
      </c>
      <c r="G205" s="591">
        <v>39232</v>
      </c>
    </row>
    <row r="206" spans="1:7">
      <c r="A206" s="1707"/>
      <c r="B206" s="27" t="s">
        <v>4</v>
      </c>
      <c r="D206" s="959" t="s">
        <v>318</v>
      </c>
      <c r="E206" s="359" t="s">
        <v>56</v>
      </c>
      <c r="F206" s="360" t="s">
        <v>4</v>
      </c>
      <c r="G206" s="589">
        <v>39233</v>
      </c>
    </row>
    <row r="207" spans="1:7">
      <c r="A207" s="1707"/>
      <c r="B207" s="27" t="s">
        <v>58</v>
      </c>
      <c r="C207" s="204"/>
      <c r="D207" s="353" t="s">
        <v>319</v>
      </c>
      <c r="E207" s="353" t="s">
        <v>267</v>
      </c>
      <c r="F207" s="155" t="s">
        <v>4</v>
      </c>
      <c r="G207" s="590">
        <v>39234</v>
      </c>
    </row>
    <row r="208" spans="1:7">
      <c r="A208" s="1707"/>
      <c r="B208" s="27" t="s">
        <v>4</v>
      </c>
      <c r="C208" s="211"/>
      <c r="D208" s="354" t="s">
        <v>320</v>
      </c>
      <c r="E208" s="354" t="s">
        <v>4</v>
      </c>
      <c r="F208" s="212" t="s">
        <v>4</v>
      </c>
      <c r="G208" s="591">
        <v>39234</v>
      </c>
    </row>
    <row r="209" spans="1:7">
      <c r="A209" s="1707"/>
      <c r="B209" s="27" t="s">
        <v>86</v>
      </c>
      <c r="C209" s="211"/>
      <c r="D209" s="354" t="s">
        <v>89</v>
      </c>
      <c r="E209" s="354" t="s">
        <v>267</v>
      </c>
      <c r="F209" s="212" t="s">
        <v>4</v>
      </c>
      <c r="G209" s="591">
        <v>39234</v>
      </c>
    </row>
    <row r="210" spans="1:7">
      <c r="A210" s="1707"/>
      <c r="B210" s="27" t="s">
        <v>98</v>
      </c>
      <c r="C210" s="358"/>
      <c r="D210" s="359" t="s">
        <v>321</v>
      </c>
      <c r="E210" s="140" t="s">
        <v>267</v>
      </c>
      <c r="F210" s="361" t="s">
        <v>4</v>
      </c>
      <c r="G210" s="589">
        <v>39235</v>
      </c>
    </row>
    <row r="211" spans="1:7">
      <c r="A211" s="1707"/>
      <c r="B211" s="27" t="s">
        <v>5692</v>
      </c>
      <c r="C211" s="204"/>
      <c r="D211" s="353" t="s">
        <v>322</v>
      </c>
      <c r="E211" s="353" t="s">
        <v>56</v>
      </c>
      <c r="F211" s="155" t="s">
        <v>4</v>
      </c>
      <c r="G211" s="590">
        <v>39237</v>
      </c>
    </row>
    <row r="212" spans="1:7">
      <c r="A212" s="1707"/>
      <c r="B212" s="27" t="s">
        <v>85</v>
      </c>
      <c r="C212" s="211"/>
      <c r="D212" s="354" t="s">
        <v>323</v>
      </c>
      <c r="E212" s="354" t="s">
        <v>49</v>
      </c>
      <c r="F212" s="212" t="s">
        <v>4</v>
      </c>
      <c r="G212" s="591">
        <v>39237</v>
      </c>
    </row>
    <row r="213" spans="1:7">
      <c r="A213" s="1707"/>
      <c r="B213" s="27" t="s">
        <v>95</v>
      </c>
      <c r="C213" s="358"/>
      <c r="D213" s="359" t="s">
        <v>324</v>
      </c>
      <c r="E213" s="140" t="s">
        <v>325</v>
      </c>
      <c r="F213" s="361" t="s">
        <v>4</v>
      </c>
      <c r="G213" s="589">
        <v>39237</v>
      </c>
    </row>
    <row r="214" spans="1:7">
      <c r="A214" s="1707"/>
      <c r="B214" s="27" t="s">
        <v>92</v>
      </c>
      <c r="C214" s="204"/>
      <c r="D214" s="353" t="s">
        <v>326</v>
      </c>
      <c r="E214" s="353" t="s">
        <v>111</v>
      </c>
      <c r="F214" s="155" t="s">
        <v>4</v>
      </c>
      <c r="G214" s="590">
        <v>39237</v>
      </c>
    </row>
    <row r="215" spans="1:7">
      <c r="A215" s="1707"/>
      <c r="B215" s="27" t="s">
        <v>92</v>
      </c>
      <c r="C215" s="211"/>
      <c r="D215" s="354" t="s">
        <v>327</v>
      </c>
      <c r="E215" s="354" t="s">
        <v>111</v>
      </c>
      <c r="F215" s="212" t="s">
        <v>4</v>
      </c>
      <c r="G215" s="591">
        <v>39237</v>
      </c>
    </row>
    <row r="216" spans="1:7">
      <c r="A216" s="1707"/>
      <c r="B216" s="27" t="s">
        <v>92</v>
      </c>
      <c r="C216" s="211"/>
      <c r="D216" s="354" t="s">
        <v>328</v>
      </c>
      <c r="E216" s="354" t="s">
        <v>4</v>
      </c>
      <c r="F216" s="212" t="s">
        <v>4</v>
      </c>
      <c r="G216" s="591">
        <v>39237</v>
      </c>
    </row>
    <row r="217" spans="1:7">
      <c r="A217" s="1707"/>
      <c r="B217" s="27" t="s">
        <v>92</v>
      </c>
      <c r="C217" s="211"/>
      <c r="D217" s="354" t="s">
        <v>329</v>
      </c>
      <c r="E217" s="354" t="s">
        <v>111</v>
      </c>
      <c r="F217" s="212" t="s">
        <v>4</v>
      </c>
      <c r="G217" s="591">
        <v>39238</v>
      </c>
    </row>
    <row r="218" spans="1:7">
      <c r="A218" s="1707"/>
      <c r="B218" s="27" t="s">
        <v>85</v>
      </c>
      <c r="C218" s="211"/>
      <c r="D218" s="354" t="s">
        <v>330</v>
      </c>
      <c r="E218" s="354" t="s">
        <v>49</v>
      </c>
      <c r="F218" s="212" t="s">
        <v>4</v>
      </c>
      <c r="G218" s="591">
        <v>39238</v>
      </c>
    </row>
    <row r="219" spans="1:7">
      <c r="A219" s="1707"/>
      <c r="B219" s="27" t="s">
        <v>4</v>
      </c>
      <c r="C219" s="211"/>
      <c r="D219" s="354" t="s">
        <v>331</v>
      </c>
      <c r="E219" s="354" t="s">
        <v>49</v>
      </c>
      <c r="F219" s="212" t="s">
        <v>4</v>
      </c>
      <c r="G219" s="591">
        <v>39238</v>
      </c>
    </row>
    <row r="220" spans="1:7">
      <c r="A220" s="1707"/>
      <c r="B220" s="27" t="s">
        <v>43</v>
      </c>
      <c r="C220" s="358"/>
      <c r="D220" s="359" t="s">
        <v>332</v>
      </c>
      <c r="E220" s="359" t="s">
        <v>333</v>
      </c>
      <c r="F220" s="360" t="s">
        <v>4</v>
      </c>
      <c r="G220" s="589">
        <v>39238</v>
      </c>
    </row>
    <row r="221" spans="1:7">
      <c r="A221" s="1707"/>
      <c r="B221" s="27" t="s">
        <v>72</v>
      </c>
      <c r="C221" s="204"/>
      <c r="D221" s="353" t="s">
        <v>334</v>
      </c>
      <c r="E221" s="353" t="s">
        <v>267</v>
      </c>
      <c r="F221" s="155" t="s">
        <v>4</v>
      </c>
      <c r="G221" s="590">
        <v>39239</v>
      </c>
    </row>
    <row r="222" spans="1:7">
      <c r="A222" s="1707"/>
      <c r="B222" s="27" t="s">
        <v>4</v>
      </c>
      <c r="C222" s="211"/>
      <c r="D222" s="354" t="s">
        <v>335</v>
      </c>
      <c r="E222" s="354" t="s">
        <v>49</v>
      </c>
      <c r="F222" s="212" t="s">
        <v>4</v>
      </c>
      <c r="G222" s="591">
        <v>39239</v>
      </c>
    </row>
    <row r="223" spans="1:7">
      <c r="A223" s="1707"/>
      <c r="B223" s="27" t="s">
        <v>43</v>
      </c>
      <c r="C223" s="211"/>
      <c r="D223" s="354" t="s">
        <v>336</v>
      </c>
      <c r="E223" s="354" t="s">
        <v>337</v>
      </c>
      <c r="F223" s="212" t="s">
        <v>4</v>
      </c>
      <c r="G223" s="591">
        <v>39239</v>
      </c>
    </row>
    <row r="224" spans="1:7">
      <c r="A224" s="1707"/>
      <c r="B224" s="27" t="s">
        <v>43</v>
      </c>
      <c r="C224" s="211"/>
      <c r="D224" s="354" t="s">
        <v>338</v>
      </c>
      <c r="E224" s="354" t="s">
        <v>337</v>
      </c>
      <c r="F224" s="212" t="s">
        <v>4</v>
      </c>
      <c r="G224" s="591">
        <v>39239</v>
      </c>
    </row>
    <row r="225" spans="1:7">
      <c r="A225" s="1707"/>
      <c r="B225" s="27" t="s">
        <v>4</v>
      </c>
      <c r="C225" s="358"/>
      <c r="D225" s="359" t="s">
        <v>318</v>
      </c>
      <c r="E225" s="359" t="s">
        <v>56</v>
      </c>
      <c r="F225" s="360" t="s">
        <v>4</v>
      </c>
      <c r="G225" s="589">
        <v>39239</v>
      </c>
    </row>
    <row r="226" spans="1:7">
      <c r="A226" s="1707"/>
      <c r="B226" s="27" t="s">
        <v>99</v>
      </c>
      <c r="C226" s="204"/>
      <c r="D226" s="353" t="s">
        <v>339</v>
      </c>
      <c r="E226" s="353" t="s">
        <v>49</v>
      </c>
      <c r="F226" s="155" t="s">
        <v>4</v>
      </c>
      <c r="G226" s="590">
        <v>39240</v>
      </c>
    </row>
    <row r="227" spans="1:7">
      <c r="A227" s="1707"/>
      <c r="B227" s="27" t="s">
        <v>92</v>
      </c>
      <c r="C227" s="211"/>
      <c r="D227" s="354" t="s">
        <v>340</v>
      </c>
      <c r="E227" s="354" t="s">
        <v>341</v>
      </c>
      <c r="F227" s="212" t="s">
        <v>4</v>
      </c>
      <c r="G227" s="591">
        <v>39240</v>
      </c>
    </row>
    <row r="228" spans="1:7">
      <c r="A228" s="1707"/>
      <c r="B228" s="27" t="s">
        <v>92</v>
      </c>
      <c r="C228" s="211"/>
      <c r="D228" s="354" t="s">
        <v>342</v>
      </c>
      <c r="E228" s="354" t="s">
        <v>341</v>
      </c>
      <c r="F228" s="212" t="s">
        <v>4</v>
      </c>
      <c r="G228" s="591">
        <v>39240</v>
      </c>
    </row>
    <row r="229" spans="1:7">
      <c r="A229" s="1707"/>
      <c r="B229" s="27" t="s">
        <v>343</v>
      </c>
      <c r="C229" s="211"/>
      <c r="D229" s="354" t="s">
        <v>344</v>
      </c>
      <c r="E229" s="354" t="s">
        <v>132</v>
      </c>
      <c r="F229" s="212" t="s">
        <v>4</v>
      </c>
      <c r="G229" s="591">
        <v>39241</v>
      </c>
    </row>
    <row r="230" spans="1:7">
      <c r="A230" s="1707"/>
      <c r="B230" s="27" t="s">
        <v>78</v>
      </c>
      <c r="C230" s="211"/>
      <c r="D230" s="354" t="s">
        <v>345</v>
      </c>
      <c r="E230" s="354" t="s">
        <v>4</v>
      </c>
      <c r="F230" s="212" t="s">
        <v>4</v>
      </c>
      <c r="G230" s="591">
        <v>39241</v>
      </c>
    </row>
    <row r="231" spans="1:7">
      <c r="A231" s="1707"/>
      <c r="B231" s="27" t="s">
        <v>78</v>
      </c>
      <c r="C231" s="211"/>
      <c r="D231" s="354" t="s">
        <v>346</v>
      </c>
      <c r="E231" s="354" t="s">
        <v>4</v>
      </c>
      <c r="F231" s="212" t="s">
        <v>4</v>
      </c>
      <c r="G231" s="591">
        <v>39241</v>
      </c>
    </row>
    <row r="232" spans="1:7">
      <c r="A232" s="1707"/>
      <c r="B232" s="27" t="s">
        <v>4</v>
      </c>
      <c r="C232" s="211"/>
      <c r="D232" s="354" t="s">
        <v>347</v>
      </c>
      <c r="E232" s="354" t="s">
        <v>4</v>
      </c>
      <c r="F232" s="212" t="s">
        <v>4</v>
      </c>
      <c r="G232" s="591">
        <v>39239</v>
      </c>
    </row>
    <row r="233" spans="1:7">
      <c r="A233" s="1707"/>
      <c r="B233" s="27" t="s">
        <v>98</v>
      </c>
      <c r="C233" s="211"/>
      <c r="D233" s="354" t="s">
        <v>348</v>
      </c>
      <c r="E233" s="354" t="s">
        <v>56</v>
      </c>
      <c r="F233" s="212" t="s">
        <v>4</v>
      </c>
      <c r="G233" s="591">
        <v>39244</v>
      </c>
    </row>
    <row r="234" spans="1:7">
      <c r="A234" s="1707"/>
      <c r="B234" s="27" t="s">
        <v>69</v>
      </c>
      <c r="C234" s="211"/>
      <c r="D234" s="354" t="s">
        <v>349</v>
      </c>
      <c r="E234" s="354" t="s">
        <v>49</v>
      </c>
      <c r="F234" s="212" t="s">
        <v>4</v>
      </c>
      <c r="G234" s="591">
        <v>39244</v>
      </c>
    </row>
    <row r="235" spans="1:7">
      <c r="A235" s="1707"/>
      <c r="B235" s="27" t="s">
        <v>72</v>
      </c>
      <c r="C235" s="211"/>
      <c r="D235" s="354" t="s">
        <v>350</v>
      </c>
      <c r="E235" s="354" t="s">
        <v>56</v>
      </c>
      <c r="F235" s="212" t="s">
        <v>4</v>
      </c>
      <c r="G235" s="591">
        <v>39244</v>
      </c>
    </row>
    <row r="236" spans="1:7">
      <c r="A236" s="1707"/>
      <c r="B236" s="27" t="s">
        <v>78</v>
      </c>
      <c r="C236" s="358"/>
      <c r="D236" s="359" t="s">
        <v>351</v>
      </c>
      <c r="E236" s="359" t="s">
        <v>4</v>
      </c>
      <c r="F236" s="360" t="s">
        <v>4</v>
      </c>
      <c r="G236" s="589">
        <v>39244</v>
      </c>
    </row>
    <row r="237" spans="1:7">
      <c r="A237" s="1707"/>
      <c r="B237" s="27" t="s">
        <v>4</v>
      </c>
      <c r="C237" s="204"/>
      <c r="D237" s="353" t="s">
        <v>352</v>
      </c>
      <c r="E237" s="353" t="s">
        <v>56</v>
      </c>
      <c r="F237" s="155" t="s">
        <v>4</v>
      </c>
      <c r="G237" s="590">
        <v>39246</v>
      </c>
    </row>
    <row r="238" spans="1:7">
      <c r="A238" s="1707"/>
      <c r="B238" s="27" t="s">
        <v>4</v>
      </c>
      <c r="C238" s="211"/>
      <c r="D238" s="354" t="s">
        <v>353</v>
      </c>
      <c r="E238" s="354" t="s">
        <v>341</v>
      </c>
      <c r="F238" s="212" t="s">
        <v>4</v>
      </c>
      <c r="G238" s="591">
        <v>39247</v>
      </c>
    </row>
    <row r="239" spans="1:7">
      <c r="A239" s="1707"/>
      <c r="B239" s="27" t="s">
        <v>78</v>
      </c>
      <c r="C239" s="358"/>
      <c r="D239" s="359" t="s">
        <v>354</v>
      </c>
      <c r="E239" s="359" t="s">
        <v>4</v>
      </c>
      <c r="F239" s="360" t="s">
        <v>4</v>
      </c>
      <c r="G239" s="589">
        <v>39248</v>
      </c>
    </row>
    <row r="240" spans="1:7">
      <c r="A240" s="1707"/>
      <c r="B240" s="27" t="s">
        <v>63</v>
      </c>
      <c r="C240" s="204"/>
      <c r="D240" s="353" t="s">
        <v>110</v>
      </c>
      <c r="E240" s="353" t="s">
        <v>4</v>
      </c>
      <c r="F240" s="155" t="s">
        <v>4</v>
      </c>
      <c r="G240" s="590">
        <v>39248</v>
      </c>
    </row>
    <row r="241" spans="1:7">
      <c r="A241" s="1707"/>
      <c r="B241" s="27" t="s">
        <v>98</v>
      </c>
      <c r="C241" s="211"/>
      <c r="D241" s="354" t="s">
        <v>355</v>
      </c>
      <c r="E241" s="354" t="s">
        <v>57</v>
      </c>
      <c r="F241" s="212" t="s">
        <v>4</v>
      </c>
      <c r="G241" s="591">
        <v>39248</v>
      </c>
    </row>
    <row r="242" spans="1:7">
      <c r="A242" s="1707"/>
      <c r="B242" s="27" t="s">
        <v>4</v>
      </c>
      <c r="C242" s="211"/>
      <c r="D242" s="354" t="s">
        <v>356</v>
      </c>
      <c r="E242" s="354" t="s">
        <v>56</v>
      </c>
      <c r="F242" s="212" t="s">
        <v>4</v>
      </c>
      <c r="G242" s="591">
        <v>39251</v>
      </c>
    </row>
    <row r="243" spans="1:7">
      <c r="A243" s="1707"/>
      <c r="B243" s="27" t="s">
        <v>5693</v>
      </c>
      <c r="C243" s="211"/>
      <c r="D243" s="354" t="s">
        <v>357</v>
      </c>
      <c r="E243" s="354" t="s">
        <v>56</v>
      </c>
      <c r="F243" s="212" t="s">
        <v>4</v>
      </c>
      <c r="G243" s="591">
        <v>39251</v>
      </c>
    </row>
    <row r="244" spans="1:7">
      <c r="A244" s="1707"/>
      <c r="B244" s="27" t="s">
        <v>4</v>
      </c>
      <c r="C244" s="211"/>
      <c r="D244" s="354" t="s">
        <v>358</v>
      </c>
      <c r="E244" s="354" t="s">
        <v>56</v>
      </c>
      <c r="F244" s="212" t="s">
        <v>4</v>
      </c>
      <c r="G244" s="591">
        <v>39251</v>
      </c>
    </row>
    <row r="245" spans="1:7">
      <c r="A245" s="1707"/>
      <c r="B245" s="27" t="s">
        <v>63</v>
      </c>
      <c r="C245" s="211"/>
      <c r="D245" s="354" t="s">
        <v>359</v>
      </c>
      <c r="E245" s="354" t="s">
        <v>4</v>
      </c>
      <c r="F245" s="212" t="s">
        <v>4</v>
      </c>
      <c r="G245" s="591">
        <v>39253</v>
      </c>
    </row>
    <row r="246" spans="1:7">
      <c r="A246" s="1707"/>
      <c r="B246" s="27" t="s">
        <v>5694</v>
      </c>
      <c r="C246" s="211"/>
      <c r="D246" s="354" t="s">
        <v>360</v>
      </c>
      <c r="E246" s="354" t="s">
        <v>56</v>
      </c>
      <c r="F246" s="212" t="s">
        <v>4</v>
      </c>
      <c r="G246" s="591">
        <v>39253</v>
      </c>
    </row>
    <row r="247" spans="1:7">
      <c r="A247" s="1707"/>
      <c r="B247" s="27" t="s">
        <v>5695</v>
      </c>
      <c r="C247" s="211"/>
      <c r="D247" s="354" t="s">
        <v>361</v>
      </c>
      <c r="E247" s="354" t="s">
        <v>56</v>
      </c>
      <c r="F247" s="212" t="s">
        <v>4</v>
      </c>
      <c r="G247" s="591">
        <v>39253</v>
      </c>
    </row>
    <row r="248" spans="1:7">
      <c r="A248" s="1707"/>
      <c r="B248" s="27" t="s">
        <v>4</v>
      </c>
      <c r="C248" s="211"/>
      <c r="D248" s="354" t="s">
        <v>362</v>
      </c>
      <c r="E248" s="354" t="s">
        <v>4</v>
      </c>
      <c r="F248" s="212" t="s">
        <v>4</v>
      </c>
      <c r="G248" s="591">
        <v>39252</v>
      </c>
    </row>
    <row r="249" spans="1:7">
      <c r="A249" s="1707"/>
      <c r="B249" s="27" t="s">
        <v>36</v>
      </c>
      <c r="C249" s="211"/>
      <c r="D249" s="354" t="s">
        <v>363</v>
      </c>
      <c r="E249" s="354" t="s">
        <v>364</v>
      </c>
      <c r="F249" s="212" t="s">
        <v>4</v>
      </c>
      <c r="G249" s="591">
        <v>39253</v>
      </c>
    </row>
    <row r="250" spans="1:7">
      <c r="A250" s="1707"/>
      <c r="B250" s="27" t="s">
        <v>78</v>
      </c>
      <c r="C250" s="358"/>
      <c r="D250" s="359" t="s">
        <v>365</v>
      </c>
      <c r="E250" s="359" t="s">
        <v>4</v>
      </c>
      <c r="F250" s="360" t="s">
        <v>4</v>
      </c>
      <c r="G250" s="589">
        <v>39253</v>
      </c>
    </row>
    <row r="251" spans="1:7">
      <c r="A251" s="1707"/>
      <c r="B251" s="27" t="s">
        <v>4</v>
      </c>
      <c r="C251" s="204"/>
      <c r="D251" s="353" t="s">
        <v>366</v>
      </c>
      <c r="E251" s="353" t="s">
        <v>367</v>
      </c>
      <c r="F251" s="155" t="s">
        <v>4</v>
      </c>
      <c r="G251" s="590">
        <v>39253</v>
      </c>
    </row>
    <row r="252" spans="1:7">
      <c r="A252" s="1707"/>
      <c r="B252" s="27" t="s">
        <v>63</v>
      </c>
      <c r="C252" s="211"/>
      <c r="D252" s="354" t="s">
        <v>368</v>
      </c>
      <c r="E252" s="354" t="s">
        <v>4</v>
      </c>
      <c r="F252" s="212" t="s">
        <v>4</v>
      </c>
      <c r="G252" s="591">
        <v>39254</v>
      </c>
    </row>
    <row r="253" spans="1:7">
      <c r="A253" s="1707"/>
      <c r="B253" s="27" t="s">
        <v>86</v>
      </c>
      <c r="C253" s="211"/>
      <c r="D253" s="354" t="s">
        <v>369</v>
      </c>
      <c r="E253" s="354" t="s">
        <v>49</v>
      </c>
      <c r="F253" s="212" t="s">
        <v>4</v>
      </c>
      <c r="G253" s="591">
        <v>39255</v>
      </c>
    </row>
    <row r="254" spans="1:7">
      <c r="A254" s="1707"/>
      <c r="B254" s="27" t="s">
        <v>4</v>
      </c>
      <c r="C254" s="211"/>
      <c r="D254" s="354" t="s">
        <v>370</v>
      </c>
      <c r="E254" s="354" t="s">
        <v>4</v>
      </c>
      <c r="F254" s="212" t="s">
        <v>4</v>
      </c>
      <c r="G254" s="591">
        <v>39255</v>
      </c>
    </row>
    <row r="255" spans="1:7">
      <c r="A255" s="1707"/>
      <c r="B255" s="27" t="s">
        <v>98</v>
      </c>
      <c r="C255" s="211"/>
      <c r="D255" s="354" t="s">
        <v>371</v>
      </c>
      <c r="E255" s="354" t="s">
        <v>267</v>
      </c>
      <c r="F255" s="212" t="s">
        <v>4</v>
      </c>
      <c r="G255" s="591">
        <v>39255</v>
      </c>
    </row>
    <row r="256" spans="1:7">
      <c r="A256" s="1707"/>
      <c r="B256" s="27" t="s">
        <v>85</v>
      </c>
      <c r="C256" s="211"/>
      <c r="D256" s="354" t="s">
        <v>372</v>
      </c>
      <c r="E256" s="354" t="s">
        <v>49</v>
      </c>
      <c r="F256" s="212" t="s">
        <v>4</v>
      </c>
      <c r="G256" s="591">
        <v>39258</v>
      </c>
    </row>
    <row r="257" spans="1:7">
      <c r="A257" s="1707"/>
      <c r="B257" s="27" t="s">
        <v>63</v>
      </c>
      <c r="C257" s="211"/>
      <c r="D257" s="354" t="s">
        <v>373</v>
      </c>
      <c r="E257" s="354" t="s">
        <v>49</v>
      </c>
      <c r="F257" s="212" t="s">
        <v>4</v>
      </c>
      <c r="G257" s="591">
        <v>39258</v>
      </c>
    </row>
    <row r="258" spans="1:7">
      <c r="A258" s="1707"/>
      <c r="B258" s="27" t="s">
        <v>27</v>
      </c>
      <c r="C258" s="358"/>
      <c r="D258" s="359" t="s">
        <v>374</v>
      </c>
      <c r="E258" s="359" t="s">
        <v>41</v>
      </c>
      <c r="F258" s="360" t="s">
        <v>4</v>
      </c>
      <c r="G258" s="589">
        <v>39258</v>
      </c>
    </row>
    <row r="259" spans="1:7">
      <c r="A259" s="1707"/>
      <c r="B259" s="27" t="s">
        <v>78</v>
      </c>
      <c r="C259" s="204"/>
      <c r="D259" s="353" t="s">
        <v>345</v>
      </c>
      <c r="E259" s="353" t="s">
        <v>4</v>
      </c>
      <c r="F259" s="155" t="s">
        <v>4</v>
      </c>
      <c r="G259" s="590">
        <v>39259</v>
      </c>
    </row>
    <row r="260" spans="1:7">
      <c r="A260" s="1707"/>
      <c r="B260" s="27" t="s">
        <v>4</v>
      </c>
      <c r="C260" s="211"/>
      <c r="D260" s="354" t="s">
        <v>375</v>
      </c>
      <c r="E260" s="354" t="s">
        <v>267</v>
      </c>
      <c r="F260" s="212" t="s">
        <v>4</v>
      </c>
      <c r="G260" s="591">
        <v>39259</v>
      </c>
    </row>
    <row r="261" spans="1:7">
      <c r="A261" s="1707"/>
      <c r="B261" s="27" t="s">
        <v>4</v>
      </c>
      <c r="C261" s="211"/>
      <c r="D261" s="354" t="s">
        <v>376</v>
      </c>
      <c r="E261" s="354" t="s">
        <v>267</v>
      </c>
      <c r="F261" s="212" t="s">
        <v>4</v>
      </c>
      <c r="G261" s="591">
        <v>39258</v>
      </c>
    </row>
    <row r="262" spans="1:7">
      <c r="A262" s="1707"/>
      <c r="B262" s="27" t="s">
        <v>4</v>
      </c>
      <c r="C262" s="211"/>
      <c r="D262" s="354" t="s">
        <v>377</v>
      </c>
      <c r="E262" s="354" t="s">
        <v>267</v>
      </c>
      <c r="F262" s="212" t="s">
        <v>4</v>
      </c>
      <c r="G262" s="591">
        <v>39258</v>
      </c>
    </row>
    <row r="263" spans="1:7">
      <c r="A263" s="1707"/>
      <c r="B263" s="27" t="s">
        <v>4</v>
      </c>
      <c r="C263" s="211"/>
      <c r="D263" s="354" t="s">
        <v>378</v>
      </c>
      <c r="E263" s="354" t="s">
        <v>111</v>
      </c>
      <c r="F263" s="212" t="s">
        <v>4</v>
      </c>
      <c r="G263" s="591">
        <v>39258</v>
      </c>
    </row>
    <row r="264" spans="1:7">
      <c r="A264" s="1707"/>
      <c r="B264" s="27" t="s">
        <v>4</v>
      </c>
      <c r="C264" s="211"/>
      <c r="D264" s="354" t="s">
        <v>379</v>
      </c>
      <c r="E264" s="354" t="s">
        <v>341</v>
      </c>
      <c r="F264" s="212" t="s">
        <v>4</v>
      </c>
      <c r="G264" s="591">
        <v>39258</v>
      </c>
    </row>
    <row r="265" spans="1:7">
      <c r="A265" s="1707"/>
      <c r="B265" s="27" t="s">
        <v>4</v>
      </c>
      <c r="C265" s="211"/>
      <c r="D265" s="354" t="s">
        <v>380</v>
      </c>
      <c r="E265" s="354" t="s">
        <v>341</v>
      </c>
      <c r="F265" s="212" t="s">
        <v>4</v>
      </c>
      <c r="G265" s="591">
        <v>39258</v>
      </c>
    </row>
    <row r="266" spans="1:7">
      <c r="A266" s="1707"/>
      <c r="B266" s="27" t="s">
        <v>54</v>
      </c>
      <c r="C266" s="358"/>
      <c r="D266" s="359" t="s">
        <v>381</v>
      </c>
      <c r="E266" s="359" t="s">
        <v>132</v>
      </c>
      <c r="F266" s="360" t="s">
        <v>4</v>
      </c>
      <c r="G266" s="589">
        <v>39258</v>
      </c>
    </row>
    <row r="267" spans="1:7">
      <c r="A267" s="1707"/>
      <c r="B267" s="27" t="s">
        <v>78</v>
      </c>
      <c r="C267" s="204"/>
      <c r="D267" s="353" t="s">
        <v>382</v>
      </c>
      <c r="E267" s="353" t="s">
        <v>4</v>
      </c>
      <c r="F267" s="155" t="s">
        <v>4</v>
      </c>
      <c r="G267" s="590">
        <v>39260</v>
      </c>
    </row>
    <row r="268" spans="1:7">
      <c r="A268" s="1707"/>
      <c r="B268" s="27" t="s">
        <v>63</v>
      </c>
      <c r="C268" s="211"/>
      <c r="D268" s="354" t="s">
        <v>383</v>
      </c>
      <c r="E268" s="354" t="s">
        <v>4</v>
      </c>
      <c r="F268" s="212" t="s">
        <v>4</v>
      </c>
      <c r="G268" s="591">
        <v>39260</v>
      </c>
    </row>
    <row r="269" spans="1:7">
      <c r="A269" s="1707"/>
      <c r="B269" s="27" t="s">
        <v>63</v>
      </c>
      <c r="C269" s="211"/>
      <c r="D269" s="354" t="s">
        <v>384</v>
      </c>
      <c r="E269" s="354" t="s">
        <v>4</v>
      </c>
      <c r="F269" s="212" t="s">
        <v>4</v>
      </c>
      <c r="G269" s="591">
        <v>39260</v>
      </c>
    </row>
    <row r="270" spans="1:7">
      <c r="A270" s="1707"/>
      <c r="B270" s="27" t="s">
        <v>63</v>
      </c>
      <c r="C270" s="211"/>
      <c r="D270" s="354" t="s">
        <v>66</v>
      </c>
      <c r="E270" s="354" t="s">
        <v>49</v>
      </c>
      <c r="F270" s="212" t="s">
        <v>4</v>
      </c>
      <c r="G270" s="591">
        <v>39260</v>
      </c>
    </row>
    <row r="271" spans="1:7">
      <c r="A271" s="1707"/>
      <c r="B271" s="27" t="s">
        <v>78</v>
      </c>
      <c r="C271" s="211"/>
      <c r="D271" s="354" t="s">
        <v>385</v>
      </c>
      <c r="E271" s="354" t="s">
        <v>4</v>
      </c>
      <c r="F271" s="212" t="s">
        <v>4</v>
      </c>
      <c r="G271" s="591">
        <v>39261</v>
      </c>
    </row>
    <row r="272" spans="1:7">
      <c r="A272" s="1707"/>
      <c r="B272" s="27" t="s">
        <v>78</v>
      </c>
      <c r="C272" s="358"/>
      <c r="D272" s="359" t="s">
        <v>386</v>
      </c>
      <c r="E272" s="359" t="s">
        <v>4</v>
      </c>
      <c r="F272" s="360" t="s">
        <v>4</v>
      </c>
      <c r="G272" s="589">
        <v>39261</v>
      </c>
    </row>
    <row r="273" spans="1:7">
      <c r="A273" s="1707"/>
      <c r="B273" s="27" t="s">
        <v>43</v>
      </c>
      <c r="C273" s="204"/>
      <c r="D273" s="353" t="s">
        <v>31</v>
      </c>
      <c r="E273" s="353" t="s">
        <v>325</v>
      </c>
      <c r="F273" s="155" t="s">
        <v>4</v>
      </c>
      <c r="G273" s="590">
        <v>39265</v>
      </c>
    </row>
    <row r="274" spans="1:7">
      <c r="A274" s="1707"/>
      <c r="B274" s="27" t="s">
        <v>54</v>
      </c>
      <c r="C274" s="211"/>
      <c r="D274" s="354" t="s">
        <v>387</v>
      </c>
      <c r="E274" s="354" t="s">
        <v>267</v>
      </c>
      <c r="F274" s="212" t="s">
        <v>4</v>
      </c>
      <c r="G274" s="591">
        <v>39265</v>
      </c>
    </row>
    <row r="275" spans="1:7">
      <c r="A275" s="1707"/>
      <c r="B275" s="27" t="s">
        <v>78</v>
      </c>
      <c r="C275" s="211"/>
      <c r="D275" s="354" t="s">
        <v>388</v>
      </c>
      <c r="E275" s="354" t="s">
        <v>4</v>
      </c>
      <c r="F275" s="212" t="s">
        <v>4</v>
      </c>
      <c r="G275" s="591">
        <v>39265</v>
      </c>
    </row>
    <row r="276" spans="1:7">
      <c r="A276" s="1707"/>
      <c r="B276" s="27" t="s">
        <v>85</v>
      </c>
      <c r="C276" s="211"/>
      <c r="D276" s="354" t="s">
        <v>389</v>
      </c>
      <c r="E276" s="354" t="s">
        <v>49</v>
      </c>
      <c r="F276" s="212" t="s">
        <v>4</v>
      </c>
      <c r="G276" s="591">
        <v>39265</v>
      </c>
    </row>
    <row r="277" spans="1:7">
      <c r="A277" s="1707"/>
      <c r="B277" s="27" t="s">
        <v>71</v>
      </c>
      <c r="C277" s="358"/>
      <c r="D277" s="359" t="s">
        <v>390</v>
      </c>
      <c r="E277" s="359" t="s">
        <v>49</v>
      </c>
      <c r="F277" s="360" t="s">
        <v>4</v>
      </c>
      <c r="G277" s="589">
        <v>39265</v>
      </c>
    </row>
    <row r="278" spans="1:7">
      <c r="A278" s="1707"/>
      <c r="B278" s="27" t="s">
        <v>78</v>
      </c>
      <c r="C278" s="204"/>
      <c r="D278" s="353" t="s">
        <v>391</v>
      </c>
      <c r="E278" s="353" t="s">
        <v>4</v>
      </c>
      <c r="F278" s="155" t="s">
        <v>4</v>
      </c>
      <c r="G278" s="590">
        <v>39266</v>
      </c>
    </row>
    <row r="279" spans="1:7">
      <c r="A279" s="1707"/>
      <c r="B279" s="27" t="s">
        <v>4</v>
      </c>
      <c r="C279" s="211"/>
      <c r="D279" s="354" t="s">
        <v>392</v>
      </c>
      <c r="E279" s="354" t="s">
        <v>111</v>
      </c>
      <c r="F279" s="212" t="s">
        <v>4</v>
      </c>
      <c r="G279" s="591">
        <v>39266</v>
      </c>
    </row>
    <row r="280" spans="1:7">
      <c r="A280" s="1707"/>
      <c r="B280" s="27" t="s">
        <v>63</v>
      </c>
      <c r="C280" s="211"/>
      <c r="D280" s="354" t="s">
        <v>393</v>
      </c>
      <c r="E280" s="354" t="s">
        <v>57</v>
      </c>
      <c r="F280" s="212" t="s">
        <v>4</v>
      </c>
      <c r="G280" s="591">
        <v>39267</v>
      </c>
    </row>
    <row r="281" spans="1:7">
      <c r="A281" s="1707"/>
      <c r="B281" s="27" t="s">
        <v>4</v>
      </c>
      <c r="C281" s="211"/>
      <c r="D281" s="354" t="s">
        <v>394</v>
      </c>
      <c r="E281" s="354" t="s">
        <v>111</v>
      </c>
      <c r="F281" s="212" t="s">
        <v>4</v>
      </c>
      <c r="G281" s="591">
        <v>39267</v>
      </c>
    </row>
    <row r="282" spans="1:7">
      <c r="A282" s="1707"/>
      <c r="B282" s="27" t="s">
        <v>54</v>
      </c>
      <c r="C282" s="211"/>
      <c r="D282" s="354" t="s">
        <v>395</v>
      </c>
      <c r="E282" s="354" t="s">
        <v>57</v>
      </c>
      <c r="F282" s="212" t="s">
        <v>4</v>
      </c>
      <c r="G282" s="591">
        <v>39267</v>
      </c>
    </row>
    <row r="283" spans="1:7">
      <c r="A283" s="1707"/>
      <c r="B283" s="27" t="s">
        <v>78</v>
      </c>
      <c r="C283" s="211"/>
      <c r="D283" s="354" t="s">
        <v>396</v>
      </c>
      <c r="E283" s="354" t="s">
        <v>4</v>
      </c>
      <c r="F283" s="212" t="s">
        <v>4</v>
      </c>
      <c r="G283" s="591">
        <v>39267</v>
      </c>
    </row>
    <row r="284" spans="1:7">
      <c r="A284" s="1707"/>
      <c r="B284" s="27" t="s">
        <v>71</v>
      </c>
      <c r="C284" s="211"/>
      <c r="D284" s="354" t="s">
        <v>397</v>
      </c>
      <c r="E284" s="354" t="s">
        <v>73</v>
      </c>
      <c r="F284" s="212" t="s">
        <v>4</v>
      </c>
      <c r="G284" s="591">
        <v>39267</v>
      </c>
    </row>
    <row r="285" spans="1:7">
      <c r="A285" s="1707"/>
      <c r="B285" s="27" t="s">
        <v>54</v>
      </c>
      <c r="C285" s="211"/>
      <c r="D285" s="354" t="s">
        <v>398</v>
      </c>
      <c r="E285" s="354" t="s">
        <v>57</v>
      </c>
      <c r="F285" s="212" t="s">
        <v>4</v>
      </c>
      <c r="G285" s="591">
        <v>39268</v>
      </c>
    </row>
    <row r="286" spans="1:7">
      <c r="A286" s="1707"/>
      <c r="B286" s="27" t="s">
        <v>63</v>
      </c>
      <c r="C286" s="211"/>
      <c r="D286" s="354" t="s">
        <v>399</v>
      </c>
      <c r="E286" s="354" t="s">
        <v>400</v>
      </c>
      <c r="F286" s="212" t="s">
        <v>4</v>
      </c>
      <c r="G286" s="591">
        <v>39268</v>
      </c>
    </row>
    <row r="287" spans="1:7">
      <c r="A287" s="1707"/>
      <c r="B287" s="27" t="s">
        <v>63</v>
      </c>
      <c r="C287" s="211"/>
      <c r="D287" s="354" t="s">
        <v>401</v>
      </c>
      <c r="E287" s="354" t="s">
        <v>400</v>
      </c>
      <c r="F287" s="212" t="s">
        <v>4</v>
      </c>
      <c r="G287" s="591">
        <v>39268</v>
      </c>
    </row>
    <row r="288" spans="1:7">
      <c r="A288" s="1707"/>
      <c r="B288" s="27" t="s">
        <v>63</v>
      </c>
      <c r="C288" s="358"/>
      <c r="D288" s="359" t="s">
        <v>402</v>
      </c>
      <c r="E288" s="359" t="s">
        <v>111</v>
      </c>
      <c r="F288" s="360" t="s">
        <v>4</v>
      </c>
      <c r="G288" s="589">
        <v>39268</v>
      </c>
    </row>
    <row r="289" spans="1:7">
      <c r="A289" s="1707"/>
      <c r="B289" s="27" t="s">
        <v>43</v>
      </c>
      <c r="C289" s="204"/>
      <c r="D289" s="353" t="s">
        <v>87</v>
      </c>
      <c r="E289" s="353" t="s">
        <v>325</v>
      </c>
      <c r="F289" s="155" t="s">
        <v>4</v>
      </c>
      <c r="G289" s="590">
        <v>39272</v>
      </c>
    </row>
    <row r="290" spans="1:7">
      <c r="A290" s="1707"/>
      <c r="B290" s="27" t="s">
        <v>78</v>
      </c>
      <c r="C290" s="211"/>
      <c r="D290" s="354" t="s">
        <v>403</v>
      </c>
      <c r="E290" s="354" t="s">
        <v>4</v>
      </c>
      <c r="F290" s="212" t="s">
        <v>4</v>
      </c>
      <c r="G290" s="591">
        <v>39272</v>
      </c>
    </row>
    <row r="291" spans="1:7">
      <c r="A291" s="1707"/>
      <c r="B291" s="27" t="s">
        <v>78</v>
      </c>
      <c r="C291" s="211"/>
      <c r="D291" s="354" t="s">
        <v>404</v>
      </c>
      <c r="E291" s="354" t="s">
        <v>4</v>
      </c>
      <c r="F291" s="212" t="s">
        <v>4</v>
      </c>
      <c r="G291" s="591">
        <v>39272</v>
      </c>
    </row>
    <row r="292" spans="1:7">
      <c r="A292" s="1707"/>
      <c r="B292" s="27" t="s">
        <v>85</v>
      </c>
      <c r="C292" s="211"/>
      <c r="D292" s="354" t="s">
        <v>339</v>
      </c>
      <c r="E292" s="354" t="s">
        <v>267</v>
      </c>
      <c r="F292" s="212" t="s">
        <v>4</v>
      </c>
      <c r="G292" s="591">
        <v>39272</v>
      </c>
    </row>
    <row r="293" spans="1:7">
      <c r="A293" s="1707"/>
      <c r="B293" s="27" t="s">
        <v>4</v>
      </c>
      <c r="C293" s="211"/>
      <c r="D293" s="354" t="s">
        <v>405</v>
      </c>
      <c r="E293" s="354" t="s">
        <v>111</v>
      </c>
      <c r="F293" s="212" t="s">
        <v>4</v>
      </c>
      <c r="G293" s="591">
        <v>39272</v>
      </c>
    </row>
    <row r="294" spans="1:7">
      <c r="A294" s="1707"/>
      <c r="B294" s="27" t="s">
        <v>4</v>
      </c>
      <c r="C294" s="211"/>
      <c r="D294" s="354" t="s">
        <v>406</v>
      </c>
      <c r="E294" s="354" t="s">
        <v>111</v>
      </c>
      <c r="F294" s="212" t="s">
        <v>4</v>
      </c>
      <c r="G294" s="591">
        <v>39272</v>
      </c>
    </row>
    <row r="295" spans="1:7">
      <c r="A295" s="1707"/>
      <c r="B295" s="27" t="s">
        <v>4</v>
      </c>
      <c r="C295" s="211"/>
      <c r="D295" s="354" t="s">
        <v>407</v>
      </c>
      <c r="E295" s="354" t="s">
        <v>341</v>
      </c>
      <c r="F295" s="212" t="s">
        <v>4</v>
      </c>
      <c r="G295" s="591">
        <v>39273</v>
      </c>
    </row>
    <row r="296" spans="1:7">
      <c r="A296" s="1707"/>
      <c r="B296" s="27" t="s">
        <v>4</v>
      </c>
      <c r="C296" s="211"/>
      <c r="D296" s="354" t="s">
        <v>408</v>
      </c>
      <c r="E296" s="354" t="s">
        <v>341</v>
      </c>
      <c r="F296" s="212" t="s">
        <v>4</v>
      </c>
      <c r="G296" s="591">
        <v>39273</v>
      </c>
    </row>
    <row r="297" spans="1:7">
      <c r="A297" s="1707"/>
      <c r="B297" s="27" t="s">
        <v>4</v>
      </c>
      <c r="C297" s="211"/>
      <c r="D297" s="354" t="s">
        <v>409</v>
      </c>
      <c r="E297" s="354" t="s">
        <v>4</v>
      </c>
      <c r="F297" s="212" t="s">
        <v>4</v>
      </c>
      <c r="G297" s="591">
        <v>39273</v>
      </c>
    </row>
    <row r="298" spans="1:7">
      <c r="A298" s="1707"/>
      <c r="B298" s="27" t="s">
        <v>78</v>
      </c>
      <c r="C298" s="211"/>
      <c r="D298" s="354" t="s">
        <v>410</v>
      </c>
      <c r="E298" s="354" t="s">
        <v>4</v>
      </c>
      <c r="F298" s="212" t="s">
        <v>4</v>
      </c>
      <c r="G298" s="591">
        <v>39273</v>
      </c>
    </row>
    <row r="299" spans="1:7">
      <c r="A299" s="1707"/>
      <c r="B299" s="27" t="s">
        <v>4</v>
      </c>
      <c r="C299" s="211"/>
      <c r="D299" s="354" t="s">
        <v>411</v>
      </c>
      <c r="E299" s="354" t="s">
        <v>111</v>
      </c>
      <c r="F299" s="212" t="s">
        <v>4</v>
      </c>
      <c r="G299" s="591">
        <v>39273</v>
      </c>
    </row>
    <row r="300" spans="1:7">
      <c r="A300" s="1707"/>
      <c r="B300" s="27" t="s">
        <v>4</v>
      </c>
      <c r="C300" s="211"/>
      <c r="D300" s="354" t="s">
        <v>412</v>
      </c>
      <c r="E300" s="354" t="s">
        <v>111</v>
      </c>
      <c r="F300" s="212" t="s">
        <v>4</v>
      </c>
      <c r="G300" s="591">
        <v>39273</v>
      </c>
    </row>
    <row r="301" spans="1:7">
      <c r="A301" s="1707"/>
      <c r="B301" s="27" t="s">
        <v>78</v>
      </c>
      <c r="C301" s="211"/>
      <c r="D301" s="354" t="s">
        <v>413</v>
      </c>
      <c r="E301" s="354" t="s">
        <v>4</v>
      </c>
      <c r="F301" s="212" t="s">
        <v>4</v>
      </c>
      <c r="G301" s="591">
        <v>39274</v>
      </c>
    </row>
    <row r="302" spans="1:7">
      <c r="A302" s="1707"/>
      <c r="B302" s="27" t="s">
        <v>76</v>
      </c>
      <c r="C302" s="211"/>
      <c r="D302" s="354" t="s">
        <v>414</v>
      </c>
      <c r="E302" s="354" t="s">
        <v>267</v>
      </c>
      <c r="F302" s="212" t="s">
        <v>4</v>
      </c>
      <c r="G302" s="591">
        <v>39275</v>
      </c>
    </row>
    <row r="303" spans="1:7">
      <c r="A303" s="1707"/>
      <c r="B303" s="27" t="s">
        <v>86</v>
      </c>
      <c r="C303" s="211"/>
      <c r="D303" s="354" t="s">
        <v>415</v>
      </c>
      <c r="E303" s="354" t="s">
        <v>4</v>
      </c>
      <c r="F303" s="212" t="s">
        <v>4</v>
      </c>
      <c r="G303" s="591">
        <v>39275</v>
      </c>
    </row>
    <row r="304" spans="1:7">
      <c r="A304" s="1707"/>
      <c r="B304" s="27" t="s">
        <v>4</v>
      </c>
      <c r="C304" s="211"/>
      <c r="D304" s="354" t="s">
        <v>416</v>
      </c>
      <c r="E304" s="354" t="s">
        <v>111</v>
      </c>
      <c r="F304" s="212" t="s">
        <v>4</v>
      </c>
      <c r="G304" s="591">
        <v>39275</v>
      </c>
    </row>
    <row r="305" spans="1:7">
      <c r="A305" s="1707"/>
      <c r="B305" s="27" t="s">
        <v>4</v>
      </c>
      <c r="C305" s="211"/>
      <c r="D305" s="354" t="s">
        <v>417</v>
      </c>
      <c r="E305" s="354" t="s">
        <v>400</v>
      </c>
      <c r="F305" s="212" t="s">
        <v>4</v>
      </c>
      <c r="G305" s="591">
        <v>39275</v>
      </c>
    </row>
    <row r="306" spans="1:7">
      <c r="A306" s="1707"/>
      <c r="B306" s="27" t="s">
        <v>4</v>
      </c>
      <c r="C306" s="211"/>
      <c r="D306" s="354" t="s">
        <v>418</v>
      </c>
      <c r="E306" s="354" t="s">
        <v>400</v>
      </c>
      <c r="F306" s="212" t="s">
        <v>4</v>
      </c>
      <c r="G306" s="591">
        <v>39275</v>
      </c>
    </row>
    <row r="307" spans="1:7">
      <c r="A307" s="1707"/>
      <c r="B307" s="27" t="s">
        <v>4</v>
      </c>
      <c r="C307" s="211"/>
      <c r="D307" s="354" t="s">
        <v>419</v>
      </c>
      <c r="E307" s="354" t="s">
        <v>400</v>
      </c>
      <c r="F307" s="212" t="s">
        <v>4</v>
      </c>
      <c r="G307" s="591">
        <v>39275</v>
      </c>
    </row>
    <row r="308" spans="1:7">
      <c r="A308" s="1707"/>
      <c r="B308" s="27" t="s">
        <v>4</v>
      </c>
      <c r="C308" s="211"/>
      <c r="D308" s="354" t="s">
        <v>420</v>
      </c>
      <c r="E308" s="354" t="s">
        <v>111</v>
      </c>
      <c r="F308" s="212" t="s">
        <v>4</v>
      </c>
      <c r="G308" s="591">
        <v>39275</v>
      </c>
    </row>
    <row r="309" spans="1:7">
      <c r="A309" s="1707"/>
      <c r="B309" s="27" t="s">
        <v>78</v>
      </c>
      <c r="C309" s="211"/>
      <c r="D309" s="354" t="s">
        <v>421</v>
      </c>
      <c r="E309" s="354" t="s">
        <v>4</v>
      </c>
      <c r="F309" s="212" t="s">
        <v>4</v>
      </c>
      <c r="G309" s="591">
        <v>39276</v>
      </c>
    </row>
    <row r="310" spans="1:7">
      <c r="A310" s="1707"/>
      <c r="B310" s="27" t="s">
        <v>86</v>
      </c>
      <c r="C310" s="211"/>
      <c r="D310" s="354" t="s">
        <v>422</v>
      </c>
      <c r="E310" s="354" t="s">
        <v>4</v>
      </c>
      <c r="F310" s="212" t="s">
        <v>4</v>
      </c>
      <c r="G310" s="591">
        <v>39276</v>
      </c>
    </row>
    <row r="311" spans="1:7">
      <c r="A311" s="1707"/>
      <c r="B311" s="27" t="s">
        <v>98</v>
      </c>
      <c r="C311" s="211"/>
      <c r="D311" s="354" t="s">
        <v>423</v>
      </c>
      <c r="E311" s="354" t="s">
        <v>267</v>
      </c>
      <c r="F311" s="212" t="s">
        <v>4</v>
      </c>
      <c r="G311" s="591">
        <v>39276</v>
      </c>
    </row>
    <row r="312" spans="1:7">
      <c r="A312" s="1707"/>
      <c r="B312" s="27" t="s">
        <v>4</v>
      </c>
      <c r="C312" s="358"/>
      <c r="D312" s="359" t="s">
        <v>424</v>
      </c>
      <c r="E312" s="359" t="s">
        <v>425</v>
      </c>
      <c r="F312" s="360" t="s">
        <v>4</v>
      </c>
      <c r="G312" s="589">
        <v>39276</v>
      </c>
    </row>
    <row r="313" spans="1:7">
      <c r="A313" s="1707"/>
      <c r="B313" s="27" t="s">
        <v>70</v>
      </c>
      <c r="C313" s="204"/>
      <c r="D313" s="353" t="s">
        <v>426</v>
      </c>
      <c r="E313" s="353" t="s">
        <v>267</v>
      </c>
      <c r="F313" s="155" t="s">
        <v>4</v>
      </c>
      <c r="G313" s="590">
        <v>39279</v>
      </c>
    </row>
    <row r="314" spans="1:7">
      <c r="A314" s="1707"/>
      <c r="B314" s="27" t="s">
        <v>78</v>
      </c>
      <c r="C314" s="211"/>
      <c r="D314" s="354" t="s">
        <v>427</v>
      </c>
      <c r="E314" s="354" t="s">
        <v>4</v>
      </c>
      <c r="F314" s="212" t="s">
        <v>4</v>
      </c>
      <c r="G314" s="591">
        <v>39279</v>
      </c>
    </row>
    <row r="315" spans="1:7">
      <c r="A315" s="1707"/>
      <c r="B315" s="27" t="s">
        <v>54</v>
      </c>
      <c r="C315" s="211"/>
      <c r="D315" s="354" t="s">
        <v>395</v>
      </c>
      <c r="E315" s="354" t="s">
        <v>57</v>
      </c>
      <c r="F315" s="212" t="s">
        <v>4</v>
      </c>
      <c r="G315" s="591">
        <v>39279</v>
      </c>
    </row>
    <row r="316" spans="1:7">
      <c r="A316" s="1707"/>
      <c r="B316" s="27" t="s">
        <v>98</v>
      </c>
      <c r="C316" s="211"/>
      <c r="D316" s="354" t="s">
        <v>428</v>
      </c>
      <c r="E316" s="354" t="s">
        <v>267</v>
      </c>
      <c r="F316" s="212" t="s">
        <v>4</v>
      </c>
      <c r="G316" s="591">
        <v>39279</v>
      </c>
    </row>
    <row r="317" spans="1:7">
      <c r="A317" s="1707"/>
      <c r="B317" s="27" t="s">
        <v>78</v>
      </c>
      <c r="C317" s="211"/>
      <c r="D317" s="354" t="s">
        <v>429</v>
      </c>
      <c r="E317" s="354" t="s">
        <v>4</v>
      </c>
      <c r="F317" s="212" t="s">
        <v>4</v>
      </c>
      <c r="G317" s="591">
        <v>39279</v>
      </c>
    </row>
    <row r="318" spans="1:7">
      <c r="A318" s="1707"/>
      <c r="B318" s="27" t="s">
        <v>78</v>
      </c>
      <c r="C318" s="211"/>
      <c r="D318" s="354" t="s">
        <v>430</v>
      </c>
      <c r="E318" s="354" t="s">
        <v>4</v>
      </c>
      <c r="F318" s="212" t="s">
        <v>4</v>
      </c>
      <c r="G318" s="591">
        <v>39279</v>
      </c>
    </row>
    <row r="319" spans="1:7">
      <c r="A319" s="1707"/>
      <c r="B319" s="27" t="s">
        <v>78</v>
      </c>
      <c r="C319" s="358"/>
      <c r="D319" s="359" t="s">
        <v>431</v>
      </c>
      <c r="E319" s="359" t="s">
        <v>4</v>
      </c>
      <c r="F319" s="360" t="s">
        <v>4</v>
      </c>
      <c r="G319" s="589">
        <v>39280</v>
      </c>
    </row>
    <row r="320" spans="1:7">
      <c r="A320" s="1707"/>
      <c r="B320" s="27" t="s">
        <v>63</v>
      </c>
      <c r="C320" s="204"/>
      <c r="D320" s="353" t="s">
        <v>432</v>
      </c>
      <c r="E320" s="353" t="s">
        <v>4</v>
      </c>
      <c r="F320" s="155" t="s">
        <v>4</v>
      </c>
      <c r="G320" s="590">
        <v>39281</v>
      </c>
    </row>
    <row r="321" spans="1:7">
      <c r="A321" s="1707"/>
      <c r="B321" s="27" t="s">
        <v>63</v>
      </c>
      <c r="C321" s="211"/>
      <c r="D321" s="354" t="s">
        <v>433</v>
      </c>
      <c r="E321" s="354" t="s">
        <v>4</v>
      </c>
      <c r="F321" s="212" t="s">
        <v>4</v>
      </c>
      <c r="G321" s="591">
        <v>39281</v>
      </c>
    </row>
    <row r="322" spans="1:7">
      <c r="A322" s="1707"/>
      <c r="B322" s="27" t="s">
        <v>4</v>
      </c>
      <c r="C322" s="211"/>
      <c r="D322" s="354" t="s">
        <v>434</v>
      </c>
      <c r="E322" s="354" t="s">
        <v>111</v>
      </c>
      <c r="F322" s="212" t="s">
        <v>4</v>
      </c>
      <c r="G322" s="591">
        <v>39282</v>
      </c>
    </row>
    <row r="323" spans="1:7">
      <c r="A323" s="1707"/>
      <c r="B323" s="27" t="s">
        <v>4</v>
      </c>
      <c r="C323" s="211"/>
      <c r="D323" s="354" t="s">
        <v>435</v>
      </c>
      <c r="E323" s="354" t="s">
        <v>400</v>
      </c>
      <c r="F323" s="212" t="s">
        <v>4</v>
      </c>
      <c r="G323" s="591">
        <v>39283</v>
      </c>
    </row>
    <row r="324" spans="1:7">
      <c r="A324" s="1707"/>
      <c r="B324" s="27" t="s">
        <v>4</v>
      </c>
      <c r="C324" s="211"/>
      <c r="D324" s="354" t="s">
        <v>436</v>
      </c>
      <c r="E324" s="354" t="s">
        <v>49</v>
      </c>
      <c r="F324" s="212" t="s">
        <v>4</v>
      </c>
      <c r="G324" s="591">
        <v>39283</v>
      </c>
    </row>
    <row r="325" spans="1:7">
      <c r="A325" s="1707"/>
      <c r="B325" s="27" t="s">
        <v>4</v>
      </c>
      <c r="C325" s="211"/>
      <c r="D325" s="354" t="s">
        <v>437</v>
      </c>
      <c r="E325" s="354" t="s">
        <v>267</v>
      </c>
      <c r="F325" s="212" t="s">
        <v>4</v>
      </c>
      <c r="G325" s="591">
        <v>39283</v>
      </c>
    </row>
    <row r="326" spans="1:7">
      <c r="A326" s="1707"/>
      <c r="B326" s="27" t="s">
        <v>78</v>
      </c>
      <c r="C326" s="358"/>
      <c r="D326" s="359" t="s">
        <v>226</v>
      </c>
      <c r="E326" s="359" t="s">
        <v>111</v>
      </c>
      <c r="F326" s="360" t="s">
        <v>4</v>
      </c>
      <c r="G326" s="589">
        <v>39283</v>
      </c>
    </row>
    <row r="327" spans="1:7">
      <c r="A327" s="1707"/>
      <c r="B327" s="27" t="s">
        <v>4</v>
      </c>
      <c r="C327" s="204"/>
      <c r="D327" s="353" t="s">
        <v>438</v>
      </c>
      <c r="E327" s="353" t="s">
        <v>400</v>
      </c>
      <c r="F327" s="155" t="s">
        <v>4</v>
      </c>
      <c r="G327" s="590">
        <v>39286</v>
      </c>
    </row>
    <row r="328" spans="1:7">
      <c r="A328" s="1707"/>
      <c r="B328" s="27" t="s">
        <v>4</v>
      </c>
      <c r="C328" s="211"/>
      <c r="D328" s="354" t="s">
        <v>439</v>
      </c>
      <c r="E328" s="354" t="s">
        <v>400</v>
      </c>
      <c r="F328" s="212" t="s">
        <v>4</v>
      </c>
      <c r="G328" s="591">
        <v>39286</v>
      </c>
    </row>
    <row r="329" spans="1:7">
      <c r="A329" s="1707"/>
      <c r="B329" s="27" t="s">
        <v>4</v>
      </c>
      <c r="C329" s="211"/>
      <c r="D329" s="354" t="s">
        <v>440</v>
      </c>
      <c r="E329" s="354" t="s">
        <v>400</v>
      </c>
      <c r="F329" s="212" t="s">
        <v>4</v>
      </c>
      <c r="G329" s="591">
        <v>39286</v>
      </c>
    </row>
    <row r="330" spans="1:7">
      <c r="A330" s="1707"/>
      <c r="B330" s="27" t="s">
        <v>27</v>
      </c>
      <c r="C330" s="211"/>
      <c r="D330" s="354" t="s">
        <v>441</v>
      </c>
      <c r="E330" s="354" t="s">
        <v>29</v>
      </c>
      <c r="F330" s="212" t="s">
        <v>4</v>
      </c>
      <c r="G330" s="591">
        <v>39286</v>
      </c>
    </row>
    <row r="331" spans="1:7">
      <c r="A331" s="1707"/>
      <c r="B331" s="27" t="s">
        <v>99</v>
      </c>
      <c r="C331" s="211"/>
      <c r="D331" s="354" t="s">
        <v>61</v>
      </c>
      <c r="E331" s="354" t="s">
        <v>34</v>
      </c>
      <c r="F331" s="212" t="s">
        <v>4</v>
      </c>
      <c r="G331" s="591">
        <v>39286</v>
      </c>
    </row>
    <row r="332" spans="1:7">
      <c r="A332" s="1707"/>
      <c r="B332" s="27" t="s">
        <v>27</v>
      </c>
      <c r="C332" s="211"/>
      <c r="D332" s="354" t="s">
        <v>28</v>
      </c>
      <c r="E332" s="354" t="s">
        <v>325</v>
      </c>
      <c r="F332" s="212" t="s">
        <v>4</v>
      </c>
      <c r="G332" s="591">
        <v>39287</v>
      </c>
    </row>
    <row r="333" spans="1:7">
      <c r="A333" s="1707"/>
      <c r="B333" s="27" t="s">
        <v>78</v>
      </c>
      <c r="C333" s="211"/>
      <c r="D333" s="354" t="s">
        <v>442</v>
      </c>
      <c r="E333" s="354" t="s">
        <v>111</v>
      </c>
      <c r="F333" s="212" t="s">
        <v>4</v>
      </c>
      <c r="G333" s="591">
        <v>39287</v>
      </c>
    </row>
    <row r="334" spans="1:7">
      <c r="A334" s="1707"/>
      <c r="B334" s="27" t="s">
        <v>4</v>
      </c>
      <c r="C334" s="211"/>
      <c r="D334" s="354" t="s">
        <v>443</v>
      </c>
      <c r="E334" s="354" t="s">
        <v>111</v>
      </c>
      <c r="F334" s="212" t="s">
        <v>4</v>
      </c>
      <c r="G334" s="591">
        <v>39288</v>
      </c>
    </row>
    <row r="335" spans="1:7">
      <c r="A335" s="1707"/>
      <c r="B335" s="27" t="s">
        <v>4</v>
      </c>
      <c r="C335" s="211"/>
      <c r="D335" s="354" t="s">
        <v>406</v>
      </c>
      <c r="E335" s="354" t="s">
        <v>111</v>
      </c>
      <c r="F335" s="212" t="s">
        <v>4</v>
      </c>
      <c r="G335" s="591">
        <v>39288</v>
      </c>
    </row>
    <row r="336" spans="1:7">
      <c r="A336" s="1707"/>
      <c r="B336" s="27" t="s">
        <v>86</v>
      </c>
      <c r="C336" s="211"/>
      <c r="D336" s="354" t="s">
        <v>444</v>
      </c>
      <c r="E336" s="354" t="s">
        <v>4</v>
      </c>
      <c r="F336" s="212" t="s">
        <v>4</v>
      </c>
      <c r="G336" s="591">
        <v>39288</v>
      </c>
    </row>
    <row r="337" spans="1:7">
      <c r="A337" s="1707"/>
      <c r="B337" s="27" t="s">
        <v>99</v>
      </c>
      <c r="C337" s="211"/>
      <c r="D337" s="354" t="s">
        <v>445</v>
      </c>
      <c r="E337" s="354" t="s">
        <v>267</v>
      </c>
      <c r="F337" s="212" t="s">
        <v>4</v>
      </c>
      <c r="G337" s="591">
        <v>39289</v>
      </c>
    </row>
    <row r="338" spans="1:7">
      <c r="A338" s="1707"/>
      <c r="B338" s="27" t="s">
        <v>58</v>
      </c>
      <c r="C338" s="358"/>
      <c r="D338" s="359" t="s">
        <v>446</v>
      </c>
      <c r="E338" s="359" t="s">
        <v>57</v>
      </c>
      <c r="F338" s="360" t="s">
        <v>4</v>
      </c>
      <c r="G338" s="589">
        <v>39289</v>
      </c>
    </row>
    <row r="339" spans="1:7">
      <c r="A339" s="1707"/>
      <c r="B339" s="27" t="s">
        <v>4</v>
      </c>
      <c r="C339" s="362"/>
      <c r="D339" s="363" t="s">
        <v>447</v>
      </c>
      <c r="E339" s="363" t="s">
        <v>111</v>
      </c>
      <c r="F339" s="166" t="s">
        <v>4</v>
      </c>
      <c r="G339" s="1583">
        <v>39293</v>
      </c>
    </row>
    <row r="340" spans="1:7">
      <c r="A340" s="1707"/>
      <c r="B340" s="27" t="s">
        <v>54</v>
      </c>
      <c r="C340" s="204"/>
      <c r="D340" s="353" t="s">
        <v>448</v>
      </c>
      <c r="E340" s="353" t="s">
        <v>267</v>
      </c>
      <c r="F340" s="155" t="s">
        <v>4</v>
      </c>
      <c r="G340" s="590">
        <v>39294</v>
      </c>
    </row>
    <row r="341" spans="1:7">
      <c r="A341" s="1707"/>
      <c r="B341" s="27" t="s">
        <v>4</v>
      </c>
      <c r="C341" s="211"/>
      <c r="D341" s="354" t="s">
        <v>449</v>
      </c>
      <c r="E341" s="354" t="s">
        <v>82</v>
      </c>
      <c r="F341" s="212" t="s">
        <v>4</v>
      </c>
      <c r="G341" s="591">
        <v>39294</v>
      </c>
    </row>
    <row r="342" spans="1:7">
      <c r="A342" s="1707"/>
      <c r="B342" s="27" t="s">
        <v>100</v>
      </c>
      <c r="C342" s="211"/>
      <c r="D342" s="354" t="s">
        <v>450</v>
      </c>
      <c r="E342" s="354" t="s">
        <v>4</v>
      </c>
      <c r="F342" s="212" t="s">
        <v>4</v>
      </c>
      <c r="G342" s="591">
        <v>39295</v>
      </c>
    </row>
    <row r="343" spans="1:7">
      <c r="A343" s="1707"/>
      <c r="B343" s="27" t="s">
        <v>63</v>
      </c>
      <c r="C343" s="211"/>
      <c r="D343" s="354" t="s">
        <v>64</v>
      </c>
      <c r="E343" s="354" t="s">
        <v>4</v>
      </c>
      <c r="F343" s="212" t="s">
        <v>4</v>
      </c>
      <c r="G343" s="591">
        <v>39295</v>
      </c>
    </row>
    <row r="344" spans="1:7">
      <c r="A344" s="1707"/>
      <c r="B344" s="27" t="s">
        <v>98</v>
      </c>
      <c r="C344" s="211"/>
      <c r="D344" s="354" t="s">
        <v>451</v>
      </c>
      <c r="E344" s="354" t="s">
        <v>267</v>
      </c>
      <c r="F344" s="212" t="s">
        <v>4</v>
      </c>
      <c r="G344" s="591">
        <v>39295</v>
      </c>
    </row>
    <row r="345" spans="1:7">
      <c r="A345" s="1707"/>
      <c r="B345" s="27" t="s">
        <v>86</v>
      </c>
      <c r="C345" s="211"/>
      <c r="D345" s="354" t="s">
        <v>452</v>
      </c>
      <c r="E345" s="354" t="s">
        <v>82</v>
      </c>
      <c r="F345" s="212" t="s">
        <v>4</v>
      </c>
      <c r="G345" s="591">
        <v>39295</v>
      </c>
    </row>
    <row r="346" spans="1:7">
      <c r="A346" s="1707"/>
      <c r="B346" s="27" t="s">
        <v>43</v>
      </c>
      <c r="C346" s="211"/>
      <c r="D346" s="354" t="s">
        <v>453</v>
      </c>
      <c r="E346" s="354" t="s">
        <v>454</v>
      </c>
      <c r="F346" s="212" t="s">
        <v>4</v>
      </c>
      <c r="G346" s="591">
        <v>39295</v>
      </c>
    </row>
    <row r="347" spans="1:7">
      <c r="A347" s="1707"/>
      <c r="B347" s="27" t="s">
        <v>43</v>
      </c>
      <c r="C347" s="211"/>
      <c r="D347" s="354" t="s">
        <v>53</v>
      </c>
      <c r="E347" s="354" t="s">
        <v>454</v>
      </c>
      <c r="F347" s="212" t="s">
        <v>4</v>
      </c>
      <c r="G347" s="591">
        <v>39295</v>
      </c>
    </row>
    <row r="348" spans="1:7">
      <c r="A348" s="1707"/>
      <c r="B348" s="27" t="s">
        <v>86</v>
      </c>
      <c r="C348" s="211"/>
      <c r="D348" s="354" t="s">
        <v>455</v>
      </c>
      <c r="E348" s="354" t="s">
        <v>57</v>
      </c>
      <c r="F348" s="212" t="s">
        <v>4</v>
      </c>
      <c r="G348" s="591">
        <v>39296</v>
      </c>
    </row>
    <row r="349" spans="1:7">
      <c r="A349" s="1707"/>
      <c r="B349" s="27" t="s">
        <v>86</v>
      </c>
      <c r="C349" s="211"/>
      <c r="D349" s="354" t="s">
        <v>456</v>
      </c>
      <c r="E349" s="354" t="s">
        <v>82</v>
      </c>
      <c r="F349" s="212" t="s">
        <v>4</v>
      </c>
      <c r="G349" s="591">
        <v>39296</v>
      </c>
    </row>
    <row r="350" spans="1:7">
      <c r="A350" s="1707"/>
      <c r="B350" s="27" t="s">
        <v>78</v>
      </c>
      <c r="C350" s="211"/>
      <c r="D350" s="354" t="s">
        <v>457</v>
      </c>
      <c r="E350" s="354" t="s">
        <v>82</v>
      </c>
      <c r="F350" s="212" t="s">
        <v>4</v>
      </c>
      <c r="G350" s="591">
        <v>39296</v>
      </c>
    </row>
    <row r="351" spans="1:7">
      <c r="A351" s="1707"/>
      <c r="B351" s="27" t="s">
        <v>92</v>
      </c>
      <c r="C351" s="211"/>
      <c r="D351" s="354" t="s">
        <v>458</v>
      </c>
      <c r="E351" s="354" t="s">
        <v>111</v>
      </c>
      <c r="F351" s="212" t="s">
        <v>4</v>
      </c>
      <c r="G351" s="591">
        <v>39295</v>
      </c>
    </row>
    <row r="352" spans="1:7">
      <c r="A352" s="1707"/>
      <c r="B352" s="27" t="s">
        <v>43</v>
      </c>
      <c r="C352" s="358"/>
      <c r="D352" s="359" t="s">
        <v>459</v>
      </c>
      <c r="E352" s="359" t="s">
        <v>454</v>
      </c>
      <c r="F352" s="360" t="s">
        <v>4</v>
      </c>
      <c r="G352" s="589">
        <v>39296</v>
      </c>
    </row>
    <row r="353" spans="1:7">
      <c r="A353" s="1707"/>
      <c r="B353" s="27" t="s">
        <v>54</v>
      </c>
      <c r="C353" s="204"/>
      <c r="D353" s="353" t="s">
        <v>460</v>
      </c>
      <c r="E353" s="353" t="s">
        <v>56</v>
      </c>
      <c r="F353" s="155" t="s">
        <v>4</v>
      </c>
      <c r="G353" s="590">
        <v>39297</v>
      </c>
    </row>
    <row r="354" spans="1:7">
      <c r="A354" s="1707"/>
      <c r="B354" s="27" t="s">
        <v>78</v>
      </c>
      <c r="C354" s="211"/>
      <c r="D354" s="354" t="s">
        <v>461</v>
      </c>
      <c r="E354" s="354" t="s">
        <v>82</v>
      </c>
      <c r="F354" s="212" t="s">
        <v>4</v>
      </c>
      <c r="G354" s="591">
        <v>39297</v>
      </c>
    </row>
    <row r="355" spans="1:7">
      <c r="A355" s="1707"/>
      <c r="B355" s="27" t="s">
        <v>27</v>
      </c>
      <c r="C355" s="211"/>
      <c r="D355" s="354" t="s">
        <v>462</v>
      </c>
      <c r="E355" s="354" t="s">
        <v>30</v>
      </c>
      <c r="F355" s="212" t="s">
        <v>4</v>
      </c>
      <c r="G355" s="591">
        <v>39300</v>
      </c>
    </row>
    <row r="356" spans="1:7">
      <c r="A356" s="1707"/>
      <c r="B356" s="27" t="s">
        <v>86</v>
      </c>
      <c r="C356" s="211"/>
      <c r="D356" s="354" t="s">
        <v>463</v>
      </c>
      <c r="E356" s="354" t="s">
        <v>82</v>
      </c>
      <c r="F356" s="212" t="s">
        <v>4</v>
      </c>
      <c r="G356" s="591">
        <v>39300</v>
      </c>
    </row>
    <row r="357" spans="1:7">
      <c r="A357" s="1707"/>
      <c r="B357" s="27" t="s">
        <v>464</v>
      </c>
      <c r="C357" s="211"/>
      <c r="D357" s="354" t="s">
        <v>465</v>
      </c>
      <c r="E357" s="354" t="s">
        <v>49</v>
      </c>
      <c r="F357" s="212" t="s">
        <v>4</v>
      </c>
      <c r="G357" s="591">
        <v>39300</v>
      </c>
    </row>
    <row r="358" spans="1:7">
      <c r="A358" s="1707"/>
      <c r="B358" s="27" t="s">
        <v>4</v>
      </c>
      <c r="C358" s="211"/>
      <c r="D358" s="354" t="s">
        <v>466</v>
      </c>
      <c r="E358" s="354" t="s">
        <v>425</v>
      </c>
      <c r="F358" s="212" t="s">
        <v>4</v>
      </c>
      <c r="G358" s="591">
        <v>39300</v>
      </c>
    </row>
    <row r="359" spans="1:7">
      <c r="A359" s="1707"/>
      <c r="B359" s="27" t="s">
        <v>4</v>
      </c>
      <c r="C359" s="211"/>
      <c r="D359" s="354" t="s">
        <v>467</v>
      </c>
      <c r="E359" s="354" t="s">
        <v>425</v>
      </c>
      <c r="F359" s="212" t="s">
        <v>4</v>
      </c>
      <c r="G359" s="591">
        <v>39300</v>
      </c>
    </row>
    <row r="360" spans="1:7">
      <c r="A360" s="1707"/>
      <c r="B360" s="27" t="s">
        <v>78</v>
      </c>
      <c r="C360" s="211"/>
      <c r="D360" s="354" t="s">
        <v>468</v>
      </c>
      <c r="E360" s="354" t="s">
        <v>82</v>
      </c>
      <c r="F360" s="212" t="s">
        <v>4</v>
      </c>
      <c r="G360" s="591">
        <v>39301</v>
      </c>
    </row>
    <row r="361" spans="1:7">
      <c r="A361" s="1707"/>
      <c r="B361" s="27" t="s">
        <v>78</v>
      </c>
      <c r="C361" s="211"/>
      <c r="D361" s="354" t="s">
        <v>469</v>
      </c>
      <c r="E361" s="354" t="s">
        <v>82</v>
      </c>
      <c r="F361" s="212" t="s">
        <v>4</v>
      </c>
      <c r="G361" s="591">
        <v>39301</v>
      </c>
    </row>
    <row r="362" spans="1:7">
      <c r="A362" s="1707"/>
      <c r="B362" s="27" t="s">
        <v>76</v>
      </c>
      <c r="C362" s="358"/>
      <c r="D362" s="359" t="s">
        <v>470</v>
      </c>
      <c r="E362" s="359" t="s">
        <v>267</v>
      </c>
      <c r="F362" s="360" t="s">
        <v>4</v>
      </c>
      <c r="G362" s="589">
        <v>39302</v>
      </c>
    </row>
    <row r="363" spans="1:7">
      <c r="A363" s="1707"/>
      <c r="B363" s="27" t="s">
        <v>99</v>
      </c>
      <c r="C363" s="204"/>
      <c r="D363" s="353" t="s">
        <v>62</v>
      </c>
      <c r="E363" s="353" t="s">
        <v>4</v>
      </c>
      <c r="F363" s="155" t="s">
        <v>4</v>
      </c>
      <c r="G363" s="590">
        <v>39307</v>
      </c>
    </row>
    <row r="364" spans="1:7">
      <c r="A364" s="1707"/>
      <c r="B364" s="27" t="s">
        <v>54</v>
      </c>
      <c r="C364" s="211"/>
      <c r="D364" s="354" t="s">
        <v>471</v>
      </c>
      <c r="E364" s="354" t="s">
        <v>267</v>
      </c>
      <c r="F364" s="212" t="s">
        <v>4</v>
      </c>
      <c r="G364" s="591">
        <v>39307</v>
      </c>
    </row>
    <row r="365" spans="1:7">
      <c r="A365" s="1707"/>
      <c r="B365" s="27" t="s">
        <v>78</v>
      </c>
      <c r="C365" s="211"/>
      <c r="D365" s="354" t="s">
        <v>227</v>
      </c>
      <c r="E365" s="354" t="s">
        <v>267</v>
      </c>
      <c r="F365" s="212" t="s">
        <v>4</v>
      </c>
      <c r="G365" s="591">
        <v>39307</v>
      </c>
    </row>
    <row r="366" spans="1:7">
      <c r="A366" s="1707"/>
      <c r="B366" s="27" t="s">
        <v>86</v>
      </c>
      <c r="C366" s="211"/>
      <c r="D366" s="354" t="s">
        <v>472</v>
      </c>
      <c r="E366" s="354" t="s">
        <v>57</v>
      </c>
      <c r="F366" s="212" t="s">
        <v>4</v>
      </c>
      <c r="G366" s="591">
        <v>39308</v>
      </c>
    </row>
    <row r="367" spans="1:7">
      <c r="A367" s="1707"/>
      <c r="B367" s="27" t="s">
        <v>4</v>
      </c>
      <c r="C367" s="358"/>
      <c r="D367" s="359" t="s">
        <v>473</v>
      </c>
      <c r="E367" s="359" t="s">
        <v>425</v>
      </c>
      <c r="F367" s="360" t="s">
        <v>4</v>
      </c>
      <c r="G367" s="589">
        <v>39311</v>
      </c>
    </row>
    <row r="368" spans="1:7">
      <c r="A368" s="1707"/>
      <c r="B368" s="27" t="s">
        <v>86</v>
      </c>
      <c r="C368" s="204"/>
      <c r="D368" s="353" t="s">
        <v>474</v>
      </c>
      <c r="E368" s="353" t="s">
        <v>57</v>
      </c>
      <c r="F368" s="155" t="s">
        <v>4</v>
      </c>
      <c r="G368" s="590">
        <v>39316</v>
      </c>
    </row>
    <row r="369" spans="1:7">
      <c r="A369" s="1707"/>
      <c r="B369" s="27" t="s">
        <v>4</v>
      </c>
      <c r="C369" s="211"/>
      <c r="D369" s="354" t="s">
        <v>475</v>
      </c>
      <c r="E369" s="354" t="s">
        <v>82</v>
      </c>
      <c r="F369" s="212" t="s">
        <v>4</v>
      </c>
      <c r="G369" s="591">
        <v>39316</v>
      </c>
    </row>
    <row r="370" spans="1:7">
      <c r="A370" s="1707"/>
      <c r="B370" s="27" t="s">
        <v>78</v>
      </c>
      <c r="C370" s="211"/>
      <c r="D370" s="354" t="s">
        <v>476</v>
      </c>
      <c r="E370" s="354" t="s">
        <v>82</v>
      </c>
      <c r="F370" s="212" t="s">
        <v>4</v>
      </c>
      <c r="G370" s="591">
        <v>39317</v>
      </c>
    </row>
    <row r="371" spans="1:7">
      <c r="A371" s="1707"/>
      <c r="B371" s="27" t="s">
        <v>4</v>
      </c>
      <c r="C371" s="211"/>
      <c r="D371" s="354" t="s">
        <v>477</v>
      </c>
      <c r="E371" s="354" t="s">
        <v>425</v>
      </c>
      <c r="F371" s="212" t="s">
        <v>4</v>
      </c>
      <c r="G371" s="591">
        <v>39307</v>
      </c>
    </row>
    <row r="372" spans="1:7">
      <c r="A372" s="1707"/>
      <c r="B372" s="27" t="s">
        <v>54</v>
      </c>
      <c r="C372" s="358"/>
      <c r="D372" s="359" t="s">
        <v>143</v>
      </c>
      <c r="E372" s="359" t="s">
        <v>267</v>
      </c>
      <c r="F372" s="360" t="s">
        <v>4</v>
      </c>
      <c r="G372" s="589">
        <v>39317</v>
      </c>
    </row>
    <row r="373" spans="1:7">
      <c r="A373" s="1707"/>
      <c r="B373" s="27" t="s">
        <v>27</v>
      </c>
      <c r="C373" s="204"/>
      <c r="D373" s="353" t="s">
        <v>478</v>
      </c>
      <c r="E373" s="353" t="s">
        <v>29</v>
      </c>
      <c r="F373" s="155" t="s">
        <v>4</v>
      </c>
      <c r="G373" s="1584">
        <v>39321</v>
      </c>
    </row>
    <row r="374" spans="1:7">
      <c r="A374" s="1707"/>
      <c r="B374" s="27" t="s">
        <v>4</v>
      </c>
      <c r="C374" s="211"/>
      <c r="D374" s="354" t="s">
        <v>479</v>
      </c>
      <c r="E374" s="354" t="s">
        <v>49</v>
      </c>
      <c r="F374" s="212" t="s">
        <v>4</v>
      </c>
      <c r="G374" s="591">
        <v>39321</v>
      </c>
    </row>
    <row r="375" spans="1:7">
      <c r="A375" s="1707"/>
      <c r="B375" s="27" t="s">
        <v>78</v>
      </c>
      <c r="C375" s="211"/>
      <c r="D375" s="354" t="s">
        <v>480</v>
      </c>
      <c r="E375" s="354" t="s">
        <v>82</v>
      </c>
      <c r="F375" s="212" t="s">
        <v>4</v>
      </c>
      <c r="G375" s="591">
        <v>39321</v>
      </c>
    </row>
    <row r="376" spans="1:7">
      <c r="A376" s="1707"/>
      <c r="B376" s="27" t="s">
        <v>4</v>
      </c>
      <c r="C376" s="211"/>
      <c r="D376" s="354" t="s">
        <v>481</v>
      </c>
      <c r="E376" s="354" t="s">
        <v>49</v>
      </c>
      <c r="F376" s="212" t="s">
        <v>4</v>
      </c>
      <c r="G376" s="591">
        <v>39321</v>
      </c>
    </row>
    <row r="377" spans="1:7">
      <c r="A377" s="1707"/>
      <c r="B377" s="27" t="s">
        <v>86</v>
      </c>
      <c r="C377" s="211"/>
      <c r="D377" s="354" t="s">
        <v>482</v>
      </c>
      <c r="E377" s="354" t="s">
        <v>267</v>
      </c>
      <c r="F377" s="212" t="s">
        <v>4</v>
      </c>
      <c r="G377" s="591">
        <v>39321</v>
      </c>
    </row>
    <row r="378" spans="1:7">
      <c r="A378" s="1707"/>
      <c r="B378" s="27" t="s">
        <v>4</v>
      </c>
      <c r="C378" s="211"/>
      <c r="D378" s="354" t="s">
        <v>45</v>
      </c>
      <c r="E378" s="354" t="s">
        <v>483</v>
      </c>
      <c r="F378" s="212" t="s">
        <v>4</v>
      </c>
      <c r="G378" s="591">
        <v>39321</v>
      </c>
    </row>
    <row r="379" spans="1:7">
      <c r="A379" s="1707"/>
      <c r="B379" s="27" t="s">
        <v>27</v>
      </c>
      <c r="C379" s="211"/>
      <c r="D379" s="354" t="s">
        <v>484</v>
      </c>
      <c r="E379" s="354" t="s">
        <v>29</v>
      </c>
      <c r="F379" s="212" t="s">
        <v>4</v>
      </c>
      <c r="G379" s="591">
        <v>39328</v>
      </c>
    </row>
    <row r="380" spans="1:7">
      <c r="A380" s="1707"/>
      <c r="B380" s="27" t="s">
        <v>36</v>
      </c>
      <c r="C380" s="211"/>
      <c r="D380" s="354" t="s">
        <v>485</v>
      </c>
      <c r="E380" s="354" t="s">
        <v>486</v>
      </c>
      <c r="F380" s="212" t="s">
        <v>4</v>
      </c>
      <c r="G380" s="591">
        <v>39328</v>
      </c>
    </row>
    <row r="381" spans="1:7">
      <c r="A381" s="1707"/>
      <c r="B381" s="27" t="s">
        <v>63</v>
      </c>
      <c r="C381" s="211"/>
      <c r="D381" s="354" t="s">
        <v>487</v>
      </c>
      <c r="E381" s="354" t="s">
        <v>367</v>
      </c>
      <c r="F381" s="212" t="s">
        <v>4</v>
      </c>
      <c r="G381" s="591">
        <v>39328</v>
      </c>
    </row>
    <row r="382" spans="1:7">
      <c r="A382" s="1707"/>
      <c r="B382" s="27" t="s">
        <v>78</v>
      </c>
      <c r="C382" s="211"/>
      <c r="D382" s="354" t="s">
        <v>488</v>
      </c>
      <c r="E382" s="354" t="s">
        <v>82</v>
      </c>
      <c r="F382" s="212" t="s">
        <v>4</v>
      </c>
      <c r="G382" s="591">
        <v>39329</v>
      </c>
    </row>
    <row r="383" spans="1:7">
      <c r="A383" s="1707"/>
      <c r="B383" s="27" t="s">
        <v>4</v>
      </c>
      <c r="C383" s="211"/>
      <c r="D383" s="354" t="s">
        <v>489</v>
      </c>
      <c r="E383" s="354" t="s">
        <v>111</v>
      </c>
      <c r="F383" s="212" t="s">
        <v>4</v>
      </c>
      <c r="G383" s="591">
        <v>39329</v>
      </c>
    </row>
    <row r="384" spans="1:7">
      <c r="A384" s="1707"/>
      <c r="B384" s="27" t="s">
        <v>464</v>
      </c>
      <c r="C384" s="211"/>
      <c r="D384" s="354" t="s">
        <v>490</v>
      </c>
      <c r="E384" s="354" t="s">
        <v>491</v>
      </c>
      <c r="F384" s="212" t="s">
        <v>4</v>
      </c>
      <c r="G384" s="591">
        <v>39330</v>
      </c>
    </row>
    <row r="385" spans="1:7">
      <c r="A385" s="1707"/>
      <c r="B385" s="27" t="s">
        <v>4</v>
      </c>
      <c r="C385" s="211"/>
      <c r="D385" s="354" t="s">
        <v>492</v>
      </c>
      <c r="E385" s="354" t="s">
        <v>111</v>
      </c>
      <c r="F385" s="212" t="s">
        <v>4</v>
      </c>
      <c r="G385" s="591">
        <v>39331</v>
      </c>
    </row>
    <row r="386" spans="1:7">
      <c r="A386" s="1707"/>
      <c r="B386" s="27" t="s">
        <v>4</v>
      </c>
      <c r="C386" s="211"/>
      <c r="D386" s="354" t="s">
        <v>493</v>
      </c>
      <c r="E386" s="354" t="s">
        <v>111</v>
      </c>
      <c r="F386" s="212" t="s">
        <v>4</v>
      </c>
      <c r="G386" s="591">
        <v>39331</v>
      </c>
    </row>
    <row r="387" spans="1:7">
      <c r="A387" s="1707"/>
      <c r="B387" s="27" t="s">
        <v>4</v>
      </c>
      <c r="C387" s="211"/>
      <c r="D387" s="354" t="s">
        <v>494</v>
      </c>
      <c r="E387" s="354" t="s">
        <v>111</v>
      </c>
      <c r="F387" s="212" t="s">
        <v>4</v>
      </c>
      <c r="G387" s="591">
        <v>39331</v>
      </c>
    </row>
    <row r="388" spans="1:7">
      <c r="A388" s="1707"/>
      <c r="B388" s="27" t="s">
        <v>495</v>
      </c>
      <c r="C388" s="211"/>
      <c r="D388" s="354" t="s">
        <v>496</v>
      </c>
      <c r="E388" s="354" t="s">
        <v>497</v>
      </c>
      <c r="F388" s="212" t="s">
        <v>4</v>
      </c>
      <c r="G388" s="591">
        <v>39335</v>
      </c>
    </row>
    <row r="389" spans="1:7">
      <c r="A389" s="1707"/>
      <c r="B389" s="27" t="s">
        <v>495</v>
      </c>
      <c r="C389" s="211"/>
      <c r="D389" s="354" t="s">
        <v>498</v>
      </c>
      <c r="E389" s="354" t="s">
        <v>29</v>
      </c>
      <c r="F389" s="212" t="s">
        <v>4</v>
      </c>
      <c r="G389" s="591">
        <v>39335</v>
      </c>
    </row>
    <row r="390" spans="1:7" ht="16">
      <c r="A390" s="1707"/>
      <c r="B390" s="27" t="s">
        <v>32</v>
      </c>
      <c r="C390" s="211"/>
      <c r="D390" s="364" t="s">
        <v>33</v>
      </c>
      <c r="E390" s="354" t="s">
        <v>30</v>
      </c>
      <c r="F390" s="212" t="s">
        <v>4</v>
      </c>
      <c r="G390" s="591">
        <v>39340</v>
      </c>
    </row>
    <row r="391" spans="1:7">
      <c r="A391" s="1707"/>
      <c r="B391" s="27" t="s">
        <v>44</v>
      </c>
      <c r="C391" s="211"/>
      <c r="D391" s="354" t="s">
        <v>48</v>
      </c>
      <c r="E391" s="354" t="s">
        <v>499</v>
      </c>
      <c r="F391" s="212" t="s">
        <v>4</v>
      </c>
      <c r="G391" s="591">
        <v>39335</v>
      </c>
    </row>
    <row r="392" spans="1:7">
      <c r="A392" s="1707"/>
      <c r="B392" s="27" t="s">
        <v>92</v>
      </c>
      <c r="C392" s="211"/>
      <c r="D392" s="354" t="s">
        <v>500</v>
      </c>
      <c r="E392" s="354" t="s">
        <v>111</v>
      </c>
      <c r="F392" s="212" t="s">
        <v>4</v>
      </c>
      <c r="G392" s="591">
        <v>39335</v>
      </c>
    </row>
    <row r="393" spans="1:7">
      <c r="A393" s="1707"/>
      <c r="B393" s="27" t="s">
        <v>63</v>
      </c>
      <c r="C393" s="211"/>
      <c r="D393" s="354" t="s">
        <v>501</v>
      </c>
      <c r="E393" s="354" t="s">
        <v>56</v>
      </c>
      <c r="F393" s="212" t="s">
        <v>4</v>
      </c>
      <c r="G393" s="591">
        <v>39335</v>
      </c>
    </row>
    <row r="394" spans="1:7">
      <c r="A394" s="1707"/>
      <c r="B394" s="27" t="s">
        <v>63</v>
      </c>
      <c r="C394" s="211"/>
      <c r="D394" s="354" t="s">
        <v>502</v>
      </c>
      <c r="E394" s="354" t="s">
        <v>56</v>
      </c>
      <c r="F394" s="212" t="s">
        <v>4</v>
      </c>
      <c r="G394" s="591">
        <v>39336</v>
      </c>
    </row>
    <row r="395" spans="1:7">
      <c r="A395" s="1707"/>
      <c r="B395" s="27" t="s">
        <v>4</v>
      </c>
      <c r="C395" s="211"/>
      <c r="D395" s="354" t="s">
        <v>51</v>
      </c>
      <c r="E395" s="354" t="s">
        <v>55</v>
      </c>
      <c r="F395" s="212" t="s">
        <v>4</v>
      </c>
      <c r="G395" s="591">
        <v>39342</v>
      </c>
    </row>
    <row r="396" spans="1:7">
      <c r="A396" s="1707"/>
      <c r="B396" s="27" t="s">
        <v>99</v>
      </c>
      <c r="C396" s="211"/>
      <c r="D396" s="354" t="s">
        <v>503</v>
      </c>
      <c r="E396" s="354" t="s">
        <v>56</v>
      </c>
      <c r="F396" s="212" t="s">
        <v>4</v>
      </c>
      <c r="G396" s="591">
        <v>39342</v>
      </c>
    </row>
    <row r="397" spans="1:7">
      <c r="A397" s="1707"/>
      <c r="B397" s="27" t="s">
        <v>464</v>
      </c>
      <c r="C397" s="358"/>
      <c r="D397" s="359" t="s">
        <v>504</v>
      </c>
      <c r="E397" s="359" t="s">
        <v>4</v>
      </c>
      <c r="F397" s="360" t="s">
        <v>4</v>
      </c>
      <c r="G397" s="589">
        <v>39343</v>
      </c>
    </row>
    <row r="398" spans="1:7">
      <c r="A398" s="1707"/>
      <c r="B398" s="27" t="s">
        <v>43</v>
      </c>
      <c r="C398" s="204"/>
      <c r="D398" s="353" t="s">
        <v>505</v>
      </c>
      <c r="E398" s="353" t="s">
        <v>454</v>
      </c>
      <c r="F398" s="155" t="s">
        <v>4</v>
      </c>
      <c r="G398" s="590">
        <v>39345</v>
      </c>
    </row>
    <row r="399" spans="1:7">
      <c r="A399" s="1707"/>
      <c r="B399" s="27" t="s">
        <v>43</v>
      </c>
      <c r="C399" s="211"/>
      <c r="D399" s="354" t="s">
        <v>506</v>
      </c>
      <c r="E399" s="354" t="s">
        <v>454</v>
      </c>
      <c r="F399" s="212" t="s">
        <v>4</v>
      </c>
      <c r="G399" s="591">
        <v>39345</v>
      </c>
    </row>
    <row r="400" spans="1:7">
      <c r="A400" s="1707"/>
      <c r="B400" s="27" t="s">
        <v>4</v>
      </c>
      <c r="C400" s="211"/>
      <c r="D400" s="354" t="s">
        <v>507</v>
      </c>
      <c r="E400" s="354" t="s">
        <v>55</v>
      </c>
      <c r="F400" s="212" t="s">
        <v>4</v>
      </c>
      <c r="G400" s="591">
        <v>39351</v>
      </c>
    </row>
    <row r="401" spans="1:7">
      <c r="A401" s="1707"/>
      <c r="B401" s="27" t="s">
        <v>78</v>
      </c>
      <c r="C401" s="211"/>
      <c r="D401" s="354" t="s">
        <v>508</v>
      </c>
      <c r="E401" s="354" t="s">
        <v>82</v>
      </c>
      <c r="F401" s="212" t="s">
        <v>4</v>
      </c>
      <c r="G401" s="591">
        <v>39351</v>
      </c>
    </row>
    <row r="402" spans="1:7">
      <c r="A402" s="1707"/>
      <c r="B402" s="27" t="s">
        <v>92</v>
      </c>
      <c r="C402" s="211"/>
      <c r="D402" s="354" t="s">
        <v>509</v>
      </c>
      <c r="E402" s="354" t="s">
        <v>111</v>
      </c>
      <c r="F402" s="212" t="s">
        <v>4</v>
      </c>
      <c r="G402" s="591">
        <v>39351</v>
      </c>
    </row>
    <row r="403" spans="1:7">
      <c r="A403" s="1707"/>
      <c r="B403" s="27" t="s">
        <v>54</v>
      </c>
      <c r="C403" s="211"/>
      <c r="D403" s="354" t="s">
        <v>510</v>
      </c>
      <c r="E403" s="354" t="s">
        <v>267</v>
      </c>
      <c r="F403" s="212" t="s">
        <v>4</v>
      </c>
      <c r="G403" s="591">
        <v>39352</v>
      </c>
    </row>
    <row r="404" spans="1:7">
      <c r="A404" s="1707"/>
      <c r="B404" s="27" t="s">
        <v>54</v>
      </c>
      <c r="C404" s="211"/>
      <c r="D404" s="354" t="s">
        <v>511</v>
      </c>
      <c r="E404" s="354" t="s">
        <v>57</v>
      </c>
      <c r="F404" s="212" t="s">
        <v>4</v>
      </c>
      <c r="G404" s="591">
        <v>39353</v>
      </c>
    </row>
    <row r="405" spans="1:7">
      <c r="A405" s="1707"/>
      <c r="B405" s="27" t="s">
        <v>464</v>
      </c>
      <c r="C405" s="204"/>
      <c r="D405" s="29" t="s">
        <v>512</v>
      </c>
      <c r="E405" s="29" t="s">
        <v>49</v>
      </c>
      <c r="F405" s="26" t="s">
        <v>4</v>
      </c>
      <c r="G405" s="1585">
        <v>39353</v>
      </c>
    </row>
    <row r="406" spans="1:7">
      <c r="A406" s="1707"/>
      <c r="B406" s="27" t="s">
        <v>5696</v>
      </c>
      <c r="C406" s="204"/>
      <c r="D406" s="29" t="s">
        <v>5697</v>
      </c>
      <c r="E406" s="29" t="s">
        <v>5698</v>
      </c>
      <c r="F406" s="26" t="s">
        <v>4</v>
      </c>
      <c r="G406" s="1585">
        <v>39358</v>
      </c>
    </row>
    <row r="407" spans="1:7">
      <c r="A407" s="1707"/>
      <c r="B407" s="27" t="s">
        <v>5696</v>
      </c>
      <c r="C407" s="204"/>
      <c r="D407" s="29" t="s">
        <v>5699</v>
      </c>
      <c r="E407" s="29" t="s">
        <v>5700</v>
      </c>
      <c r="F407" s="26" t="s">
        <v>4</v>
      </c>
      <c r="G407" s="1585">
        <v>39358</v>
      </c>
    </row>
    <row r="408" spans="1:7">
      <c r="A408" s="1707"/>
      <c r="B408" s="27" t="s">
        <v>5701</v>
      </c>
      <c r="C408" s="204"/>
      <c r="D408" s="29" t="s">
        <v>5702</v>
      </c>
      <c r="E408" s="29" t="s">
        <v>5703</v>
      </c>
      <c r="F408" s="26" t="s">
        <v>4</v>
      </c>
      <c r="G408" s="1585">
        <v>39359</v>
      </c>
    </row>
    <row r="409" spans="1:7">
      <c r="A409" s="1707"/>
      <c r="B409" s="27" t="s">
        <v>5704</v>
      </c>
      <c r="C409" s="204"/>
      <c r="D409" s="29" t="s">
        <v>5705</v>
      </c>
      <c r="E409" s="29" t="s">
        <v>5706</v>
      </c>
      <c r="F409" s="26" t="s">
        <v>4</v>
      </c>
      <c r="G409" s="1585">
        <v>39359</v>
      </c>
    </row>
    <row r="410" spans="1:7">
      <c r="A410" s="1707"/>
      <c r="B410" s="27" t="s">
        <v>5707</v>
      </c>
      <c r="C410" s="204"/>
      <c r="D410" s="29" t="s">
        <v>5708</v>
      </c>
      <c r="E410" s="29" t="s">
        <v>5709</v>
      </c>
      <c r="F410" s="26" t="s">
        <v>4</v>
      </c>
      <c r="G410" s="1585">
        <v>39363</v>
      </c>
    </row>
    <row r="411" spans="1:7">
      <c r="A411" s="1707"/>
      <c r="B411" s="27" t="s">
        <v>5710</v>
      </c>
      <c r="C411" s="204"/>
      <c r="D411" s="29" t="s">
        <v>5711</v>
      </c>
      <c r="E411" s="29" t="s">
        <v>5700</v>
      </c>
      <c r="F411" s="26" t="s">
        <v>4</v>
      </c>
      <c r="G411" s="1585">
        <v>39364</v>
      </c>
    </row>
    <row r="412" spans="1:7">
      <c r="A412" s="1707"/>
      <c r="B412" s="27" t="s">
        <v>5712</v>
      </c>
      <c r="C412" s="204"/>
      <c r="D412" s="29" t="s">
        <v>5713</v>
      </c>
      <c r="E412" s="29" t="s">
        <v>5714</v>
      </c>
      <c r="F412" s="26" t="s">
        <v>4</v>
      </c>
      <c r="G412" s="1585">
        <v>39363</v>
      </c>
    </row>
    <row r="413" spans="1:7">
      <c r="A413" s="1707"/>
      <c r="B413" s="27" t="s">
        <v>5715</v>
      </c>
      <c r="C413" s="204"/>
      <c r="D413" s="29" t="s">
        <v>5716</v>
      </c>
      <c r="E413" s="29" t="s">
        <v>5717</v>
      </c>
      <c r="F413" s="26" t="s">
        <v>4</v>
      </c>
      <c r="G413" s="1585">
        <v>39363</v>
      </c>
    </row>
    <row r="414" spans="1:7">
      <c r="A414" s="1707"/>
      <c r="B414" s="27" t="s">
        <v>5718</v>
      </c>
      <c r="C414" s="204"/>
      <c r="D414" s="29" t="s">
        <v>5719</v>
      </c>
      <c r="E414" s="29" t="s">
        <v>5720</v>
      </c>
      <c r="F414" s="26" t="s">
        <v>4</v>
      </c>
      <c r="G414" s="1585">
        <v>39364</v>
      </c>
    </row>
    <row r="415" spans="1:7">
      <c r="A415" s="1707"/>
      <c r="B415" s="27" t="s">
        <v>5721</v>
      </c>
      <c r="C415" s="204"/>
      <c r="D415" s="29" t="s">
        <v>5722</v>
      </c>
      <c r="E415" s="29" t="s">
        <v>5717</v>
      </c>
      <c r="F415" s="26" t="s">
        <v>4</v>
      </c>
      <c r="G415" s="1585">
        <v>39366</v>
      </c>
    </row>
    <row r="416" spans="1:7">
      <c r="A416" s="1707"/>
      <c r="B416" s="27" t="s">
        <v>5723</v>
      </c>
      <c r="C416" s="204"/>
      <c r="D416" s="29" t="s">
        <v>5724</v>
      </c>
      <c r="E416" s="29" t="s">
        <v>5725</v>
      </c>
      <c r="F416" s="26" t="s">
        <v>4</v>
      </c>
      <c r="G416" s="1585">
        <v>39366</v>
      </c>
    </row>
    <row r="417" spans="1:7">
      <c r="A417" s="1707"/>
      <c r="B417" s="27" t="s">
        <v>5726</v>
      </c>
      <c r="C417" s="204"/>
      <c r="D417" s="29" t="s">
        <v>5727</v>
      </c>
      <c r="E417" s="29" t="s">
        <v>5728</v>
      </c>
      <c r="F417" s="26" t="s">
        <v>4</v>
      </c>
      <c r="G417" s="1585">
        <v>39370</v>
      </c>
    </row>
    <row r="418" spans="1:7">
      <c r="A418" s="1707"/>
      <c r="B418" s="27" t="s">
        <v>5729</v>
      </c>
      <c r="C418" s="204"/>
      <c r="D418" s="29" t="s">
        <v>5730</v>
      </c>
      <c r="E418" s="29" t="s">
        <v>5731</v>
      </c>
      <c r="F418" s="26" t="s">
        <v>4</v>
      </c>
      <c r="G418" s="1585">
        <v>39370</v>
      </c>
    </row>
    <row r="419" spans="1:7">
      <c r="A419" s="1707"/>
      <c r="B419" s="27" t="s">
        <v>5732</v>
      </c>
      <c r="C419" s="204"/>
      <c r="D419" s="29" t="s">
        <v>5733</v>
      </c>
      <c r="E419" s="29" t="s">
        <v>5734</v>
      </c>
      <c r="F419" s="26" t="s">
        <v>4</v>
      </c>
      <c r="G419" s="1585">
        <v>39371</v>
      </c>
    </row>
    <row r="420" spans="1:7">
      <c r="A420" s="1707"/>
      <c r="B420" s="27" t="s">
        <v>5723</v>
      </c>
      <c r="C420" s="204"/>
      <c r="D420" s="29" t="s">
        <v>5735</v>
      </c>
      <c r="E420" s="29" t="s">
        <v>5736</v>
      </c>
      <c r="F420" s="26" t="s">
        <v>4</v>
      </c>
      <c r="G420" s="1585">
        <v>39371</v>
      </c>
    </row>
    <row r="421" spans="1:7">
      <c r="A421" s="1707"/>
      <c r="B421" s="27" t="s">
        <v>5737</v>
      </c>
      <c r="C421" s="204"/>
      <c r="D421" s="29" t="s">
        <v>5738</v>
      </c>
      <c r="E421" s="29" t="s">
        <v>5717</v>
      </c>
      <c r="F421" s="26" t="s">
        <v>4</v>
      </c>
      <c r="G421" s="1585">
        <v>39371</v>
      </c>
    </row>
    <row r="422" spans="1:7">
      <c r="A422" s="1707"/>
      <c r="B422" s="27" t="s">
        <v>5739</v>
      </c>
      <c r="C422" s="204"/>
      <c r="D422" s="29" t="s">
        <v>5740</v>
      </c>
      <c r="E422" s="29" t="s">
        <v>5741</v>
      </c>
      <c r="F422" s="26" t="s">
        <v>4</v>
      </c>
      <c r="G422" s="1585">
        <v>39372</v>
      </c>
    </row>
    <row r="423" spans="1:7">
      <c r="A423" s="1707"/>
      <c r="B423" s="27" t="s">
        <v>5742</v>
      </c>
      <c r="C423" s="204"/>
      <c r="D423" s="29" t="s">
        <v>5743</v>
      </c>
      <c r="E423" s="29" t="s">
        <v>5725</v>
      </c>
      <c r="F423" s="26" t="s">
        <v>4</v>
      </c>
      <c r="G423" s="1585">
        <v>39374</v>
      </c>
    </row>
    <row r="424" spans="1:7">
      <c r="A424" s="1707"/>
      <c r="B424" s="27" t="s">
        <v>5742</v>
      </c>
      <c r="C424" s="204"/>
      <c r="D424" s="29" t="s">
        <v>5744</v>
      </c>
      <c r="E424" s="29" t="s">
        <v>5741</v>
      </c>
      <c r="F424" s="26" t="s">
        <v>4</v>
      </c>
      <c r="G424" s="1585">
        <v>39377</v>
      </c>
    </row>
    <row r="425" spans="1:7">
      <c r="A425" s="1707"/>
      <c r="B425" s="27" t="s">
        <v>5742</v>
      </c>
      <c r="C425" s="204"/>
      <c r="D425" s="29" t="s">
        <v>5745</v>
      </c>
      <c r="E425" s="29" t="s">
        <v>5741</v>
      </c>
      <c r="F425" s="26" t="s">
        <v>4</v>
      </c>
      <c r="G425" s="1585">
        <v>39377</v>
      </c>
    </row>
    <row r="426" spans="1:7">
      <c r="A426" s="1707"/>
      <c r="B426" s="27" t="s">
        <v>4</v>
      </c>
      <c r="C426" s="204"/>
      <c r="D426" s="29" t="s">
        <v>5746</v>
      </c>
      <c r="E426" s="29" t="s">
        <v>5747</v>
      </c>
      <c r="F426" s="26" t="s">
        <v>4</v>
      </c>
      <c r="G426" s="1585">
        <v>39377</v>
      </c>
    </row>
    <row r="427" spans="1:7">
      <c r="A427" s="1707"/>
      <c r="B427" s="27" t="s">
        <v>4</v>
      </c>
      <c r="C427" s="204"/>
      <c r="D427" s="29" t="s">
        <v>5748</v>
      </c>
      <c r="E427" s="29" t="s">
        <v>4</v>
      </c>
      <c r="F427" s="26" t="s">
        <v>4</v>
      </c>
      <c r="G427" s="1585">
        <v>39375</v>
      </c>
    </row>
    <row r="428" spans="1:7">
      <c r="A428" s="1707"/>
      <c r="B428" s="27" t="s">
        <v>5749</v>
      </c>
      <c r="C428" s="204"/>
      <c r="D428" s="29" t="s">
        <v>5750</v>
      </c>
      <c r="E428" s="29" t="s">
        <v>5751</v>
      </c>
      <c r="F428" s="26" t="s">
        <v>4</v>
      </c>
      <c r="G428" s="1585">
        <v>39377</v>
      </c>
    </row>
    <row r="429" spans="1:7">
      <c r="A429" s="1707"/>
      <c r="B429" s="27" t="s">
        <v>5752</v>
      </c>
      <c r="C429" s="204"/>
      <c r="D429" s="29" t="s">
        <v>5753</v>
      </c>
      <c r="E429" s="29" t="s">
        <v>5754</v>
      </c>
      <c r="F429" s="26" t="s">
        <v>4</v>
      </c>
      <c r="G429" s="1585">
        <v>39379</v>
      </c>
    </row>
    <row r="430" spans="1:7">
      <c r="A430" s="1707"/>
      <c r="B430" s="27" t="s">
        <v>4</v>
      </c>
      <c r="C430" s="204"/>
      <c r="D430" s="29" t="s">
        <v>5755</v>
      </c>
      <c r="E430" s="29" t="s">
        <v>5756</v>
      </c>
      <c r="F430" s="26" t="s">
        <v>4</v>
      </c>
      <c r="G430" s="1585">
        <v>39379</v>
      </c>
    </row>
    <row r="431" spans="1:7">
      <c r="A431" s="1707"/>
      <c r="B431" s="27" t="s">
        <v>5757</v>
      </c>
      <c r="C431" s="204"/>
      <c r="D431" s="29" t="s">
        <v>5758</v>
      </c>
      <c r="E431" s="29" t="s">
        <v>5756</v>
      </c>
      <c r="F431" s="26" t="s">
        <v>4</v>
      </c>
      <c r="G431" s="1585">
        <v>39380</v>
      </c>
    </row>
    <row r="432" spans="1:7">
      <c r="A432" s="1707"/>
      <c r="B432" s="27" t="s">
        <v>5759</v>
      </c>
      <c r="C432" s="204"/>
      <c r="D432" s="29" t="s">
        <v>5760</v>
      </c>
      <c r="E432" s="29" t="s">
        <v>5717</v>
      </c>
      <c r="F432" s="26" t="s">
        <v>4</v>
      </c>
      <c r="G432" s="589">
        <v>39386</v>
      </c>
    </row>
    <row r="433" spans="1:7">
      <c r="A433" s="1707"/>
      <c r="B433" s="27" t="s">
        <v>5737</v>
      </c>
      <c r="C433" s="204"/>
      <c r="D433" s="29" t="s">
        <v>5761</v>
      </c>
      <c r="E433" s="29" t="s">
        <v>5762</v>
      </c>
      <c r="F433" s="26" t="s">
        <v>4</v>
      </c>
      <c r="G433" s="1585">
        <v>39387</v>
      </c>
    </row>
    <row r="434" spans="1:7">
      <c r="A434" s="1707"/>
      <c r="B434" s="27" t="s">
        <v>5763</v>
      </c>
      <c r="C434" s="204"/>
      <c r="D434" s="29" t="s">
        <v>5764</v>
      </c>
      <c r="E434" s="29" t="s">
        <v>5762</v>
      </c>
      <c r="F434" s="26" t="s">
        <v>4</v>
      </c>
      <c r="G434" s="1585">
        <v>39387</v>
      </c>
    </row>
    <row r="435" spans="1:7">
      <c r="A435" s="1707"/>
      <c r="B435" s="27" t="s">
        <v>5765</v>
      </c>
      <c r="C435" s="204"/>
      <c r="D435" s="29" t="s">
        <v>5766</v>
      </c>
      <c r="E435" s="29" t="s">
        <v>5762</v>
      </c>
      <c r="F435" s="26" t="s">
        <v>4</v>
      </c>
      <c r="G435" s="1585">
        <v>39387</v>
      </c>
    </row>
    <row r="436" spans="1:7">
      <c r="A436" s="1707"/>
      <c r="B436" s="27" t="s">
        <v>5742</v>
      </c>
      <c r="C436" s="204"/>
      <c r="D436" s="29" t="s">
        <v>5767</v>
      </c>
      <c r="E436" s="29" t="s">
        <v>5768</v>
      </c>
      <c r="F436" s="26" t="s">
        <v>4</v>
      </c>
      <c r="G436" s="1585">
        <v>39387</v>
      </c>
    </row>
    <row r="437" spans="1:7">
      <c r="A437" s="1707"/>
      <c r="B437" s="27" t="s">
        <v>5769</v>
      </c>
      <c r="C437" s="204"/>
      <c r="D437" s="29" t="s">
        <v>5770</v>
      </c>
      <c r="E437" s="29" t="s">
        <v>5768</v>
      </c>
      <c r="F437" s="26" t="s">
        <v>4</v>
      </c>
      <c r="G437" s="1585">
        <v>39387</v>
      </c>
    </row>
    <row r="438" spans="1:7">
      <c r="A438" s="1707"/>
      <c r="B438" s="27" t="s">
        <v>5729</v>
      </c>
      <c r="C438" s="204"/>
      <c r="D438" s="29" t="s">
        <v>5771</v>
      </c>
      <c r="E438" s="29" t="s">
        <v>5731</v>
      </c>
      <c r="F438" s="26" t="s">
        <v>4</v>
      </c>
      <c r="G438" s="1585">
        <v>39388</v>
      </c>
    </row>
    <row r="439" spans="1:7">
      <c r="A439" s="1707"/>
      <c r="B439" s="27" t="s">
        <v>5729</v>
      </c>
      <c r="C439" s="204"/>
      <c r="D439" s="29" t="s">
        <v>5772</v>
      </c>
      <c r="E439" s="29" t="s">
        <v>5731</v>
      </c>
      <c r="F439" s="26" t="s">
        <v>4</v>
      </c>
      <c r="G439" s="1585">
        <v>39391</v>
      </c>
    </row>
    <row r="440" spans="1:7">
      <c r="A440" s="1707"/>
      <c r="B440" s="27" t="s">
        <v>5721</v>
      </c>
      <c r="C440" s="204"/>
      <c r="D440" s="29" t="s">
        <v>5773</v>
      </c>
      <c r="E440" s="29" t="s">
        <v>5717</v>
      </c>
      <c r="F440" s="26" t="s">
        <v>4</v>
      </c>
      <c r="G440" s="1585">
        <v>39391</v>
      </c>
    </row>
    <row r="441" spans="1:7">
      <c r="A441" s="1707"/>
      <c r="B441" s="27" t="s">
        <v>5721</v>
      </c>
      <c r="C441" s="204"/>
      <c r="D441" s="29" t="s">
        <v>5774</v>
      </c>
      <c r="E441" s="29" t="s">
        <v>5717</v>
      </c>
      <c r="F441" s="26" t="s">
        <v>4</v>
      </c>
      <c r="G441" s="1585">
        <v>39391</v>
      </c>
    </row>
    <row r="442" spans="1:7">
      <c r="A442" s="1707"/>
      <c r="B442" s="27" t="s">
        <v>5721</v>
      </c>
      <c r="C442" s="204"/>
      <c r="D442" s="29" t="s">
        <v>5775</v>
      </c>
      <c r="E442" s="29" t="s">
        <v>5717</v>
      </c>
      <c r="F442" s="26" t="s">
        <v>4</v>
      </c>
      <c r="G442" s="1585">
        <v>39391</v>
      </c>
    </row>
    <row r="443" spans="1:7">
      <c r="A443" s="1707"/>
      <c r="B443" s="27" t="s">
        <v>5776</v>
      </c>
      <c r="C443" s="204"/>
      <c r="D443" s="29" t="s">
        <v>5777</v>
      </c>
      <c r="E443" s="29" t="s">
        <v>5720</v>
      </c>
      <c r="F443" s="26" t="s">
        <v>4</v>
      </c>
      <c r="G443" s="1585">
        <v>39387</v>
      </c>
    </row>
    <row r="444" spans="1:7">
      <c r="A444" s="1707"/>
      <c r="B444" s="27" t="s">
        <v>5757</v>
      </c>
      <c r="C444" s="204"/>
      <c r="D444" s="29" t="s">
        <v>5778</v>
      </c>
      <c r="E444" s="29" t="s">
        <v>5741</v>
      </c>
      <c r="F444" s="26" t="s">
        <v>4</v>
      </c>
      <c r="G444" s="1585">
        <v>39392</v>
      </c>
    </row>
    <row r="445" spans="1:7">
      <c r="A445" s="1707"/>
      <c r="B445" s="27" t="s">
        <v>5737</v>
      </c>
      <c r="C445" s="204"/>
      <c r="D445" s="29" t="s">
        <v>5779</v>
      </c>
      <c r="E445" s="29" t="s">
        <v>5754</v>
      </c>
      <c r="F445" s="26" t="s">
        <v>4</v>
      </c>
      <c r="G445" s="1585">
        <v>39392</v>
      </c>
    </row>
    <row r="446" spans="1:7">
      <c r="A446" s="1707"/>
      <c r="B446" s="27" t="s">
        <v>5721</v>
      </c>
      <c r="C446" s="204"/>
      <c r="D446" s="29" t="s">
        <v>5780</v>
      </c>
      <c r="E446" s="29" t="s">
        <v>5717</v>
      </c>
      <c r="F446" s="26" t="s">
        <v>4</v>
      </c>
      <c r="G446" s="1585">
        <v>39393</v>
      </c>
    </row>
    <row r="447" spans="1:7">
      <c r="A447" s="1707"/>
      <c r="B447" s="27" t="s">
        <v>5729</v>
      </c>
      <c r="C447" s="204"/>
      <c r="D447" s="29" t="s">
        <v>5781</v>
      </c>
      <c r="E447" s="29" t="s">
        <v>5731</v>
      </c>
      <c r="F447" s="26" t="s">
        <v>4</v>
      </c>
      <c r="G447" s="1585">
        <v>39394</v>
      </c>
    </row>
    <row r="448" spans="1:7">
      <c r="A448" s="1707"/>
      <c r="B448" s="27" t="s">
        <v>5721</v>
      </c>
      <c r="C448" s="204"/>
      <c r="D448" s="29" t="s">
        <v>5782</v>
      </c>
      <c r="E448" s="29" t="s">
        <v>5717</v>
      </c>
      <c r="F448" s="26" t="s">
        <v>4</v>
      </c>
      <c r="G448" s="1585">
        <v>39396</v>
      </c>
    </row>
    <row r="449" spans="1:7">
      <c r="A449" s="1707"/>
      <c r="B449" s="27" t="s">
        <v>5783</v>
      </c>
      <c r="C449" s="204"/>
      <c r="D449" s="29" t="s">
        <v>5784</v>
      </c>
      <c r="E449" s="29" t="s">
        <v>5785</v>
      </c>
      <c r="F449" s="26" t="s">
        <v>4</v>
      </c>
      <c r="G449" s="1585">
        <v>39398</v>
      </c>
    </row>
    <row r="450" spans="1:7">
      <c r="A450" s="1707"/>
      <c r="B450" s="27" t="s">
        <v>5786</v>
      </c>
      <c r="C450" s="204"/>
      <c r="D450" s="29" t="s">
        <v>5787</v>
      </c>
      <c r="E450" s="29" t="s">
        <v>5788</v>
      </c>
      <c r="F450" s="26" t="s">
        <v>4</v>
      </c>
      <c r="G450" s="1585">
        <v>39398</v>
      </c>
    </row>
    <row r="451" spans="1:7">
      <c r="A451" s="1707"/>
      <c r="B451" s="27" t="s">
        <v>5737</v>
      </c>
      <c r="C451" s="204"/>
      <c r="D451" s="29" t="s">
        <v>5789</v>
      </c>
      <c r="E451" s="29" t="s">
        <v>5754</v>
      </c>
      <c r="F451" s="26" t="s">
        <v>4</v>
      </c>
      <c r="G451" s="1585">
        <v>39394</v>
      </c>
    </row>
    <row r="452" spans="1:7">
      <c r="A452" s="1707"/>
      <c r="B452" s="27" t="s">
        <v>5790</v>
      </c>
      <c r="C452" s="204"/>
      <c r="D452" s="29" t="s">
        <v>5791</v>
      </c>
      <c r="E452" s="29" t="s">
        <v>5741</v>
      </c>
      <c r="F452" s="26" t="s">
        <v>4</v>
      </c>
      <c r="G452" s="1585">
        <v>39400</v>
      </c>
    </row>
    <row r="453" spans="1:7">
      <c r="A453" s="1707"/>
      <c r="B453" s="27" t="s">
        <v>5757</v>
      </c>
      <c r="C453" s="204"/>
      <c r="D453" s="29" t="s">
        <v>5792</v>
      </c>
      <c r="E453" s="29" t="s">
        <v>5741</v>
      </c>
      <c r="F453" s="26" t="s">
        <v>4</v>
      </c>
      <c r="G453" s="1585">
        <v>39401</v>
      </c>
    </row>
    <row r="454" spans="1:7">
      <c r="A454" s="1707"/>
      <c r="B454" s="27" t="s">
        <v>4</v>
      </c>
      <c r="C454" s="204"/>
      <c r="D454" s="29" t="s">
        <v>5793</v>
      </c>
      <c r="E454" s="29" t="s">
        <v>5756</v>
      </c>
      <c r="F454" s="26" t="s">
        <v>4</v>
      </c>
      <c r="G454" s="1585">
        <v>39401</v>
      </c>
    </row>
    <row r="455" spans="1:7">
      <c r="A455" s="1707"/>
      <c r="B455" s="27" t="s">
        <v>4</v>
      </c>
      <c r="C455" s="204"/>
      <c r="D455" s="29" t="s">
        <v>5794</v>
      </c>
      <c r="E455" s="29" t="s">
        <v>5756</v>
      </c>
      <c r="F455" s="26" t="s">
        <v>4</v>
      </c>
      <c r="G455" s="1585">
        <v>39401</v>
      </c>
    </row>
    <row r="456" spans="1:7">
      <c r="A456" s="1707"/>
      <c r="B456" s="27" t="s">
        <v>5795</v>
      </c>
      <c r="C456" s="204"/>
      <c r="D456" s="29" t="s">
        <v>5796</v>
      </c>
      <c r="E456" s="29" t="s">
        <v>5797</v>
      </c>
      <c r="F456" s="26" t="s">
        <v>4</v>
      </c>
      <c r="G456" s="1585">
        <v>39406</v>
      </c>
    </row>
    <row r="457" spans="1:7">
      <c r="A457" s="1707"/>
      <c r="B457" s="27" t="s">
        <v>5790</v>
      </c>
      <c r="C457" s="204"/>
      <c r="D457" s="29" t="s">
        <v>5798</v>
      </c>
      <c r="E457" s="29" t="s">
        <v>5741</v>
      </c>
      <c r="F457" s="26" t="s">
        <v>4</v>
      </c>
      <c r="G457" s="1585">
        <v>39407</v>
      </c>
    </row>
    <row r="458" spans="1:7">
      <c r="A458" s="1707"/>
      <c r="B458" s="27" t="s">
        <v>5799</v>
      </c>
      <c r="C458" s="204"/>
      <c r="D458" s="29" t="s">
        <v>5800</v>
      </c>
      <c r="E458" s="29" t="s">
        <v>5801</v>
      </c>
      <c r="F458" s="26" t="s">
        <v>4</v>
      </c>
      <c r="G458" s="1585">
        <v>39407</v>
      </c>
    </row>
    <row r="459" spans="1:7">
      <c r="A459" s="1707"/>
      <c r="B459" s="27" t="s">
        <v>5802</v>
      </c>
      <c r="C459" s="204"/>
      <c r="D459" s="29" t="s">
        <v>5803</v>
      </c>
      <c r="E459" s="29" t="s">
        <v>5804</v>
      </c>
      <c r="F459" s="26" t="s">
        <v>4</v>
      </c>
      <c r="G459" s="1585">
        <v>39407</v>
      </c>
    </row>
    <row r="460" spans="1:7">
      <c r="A460" s="1707"/>
      <c r="B460" s="27" t="s">
        <v>5805</v>
      </c>
      <c r="C460" s="204"/>
      <c r="D460" s="29" t="s">
        <v>5806</v>
      </c>
      <c r="E460" s="29" t="s">
        <v>5807</v>
      </c>
      <c r="F460" s="26" t="s">
        <v>4</v>
      </c>
      <c r="G460" s="1585">
        <v>39406</v>
      </c>
    </row>
    <row r="461" spans="1:7">
      <c r="A461" s="1707"/>
      <c r="B461" s="27" t="s">
        <v>5723</v>
      </c>
      <c r="C461" s="204"/>
      <c r="D461" s="29" t="s">
        <v>5808</v>
      </c>
      <c r="E461" s="29" t="s">
        <v>5741</v>
      </c>
      <c r="F461" s="26" t="s">
        <v>4</v>
      </c>
      <c r="G461" s="1585">
        <v>39412</v>
      </c>
    </row>
    <row r="462" spans="1:7">
      <c r="A462" s="1707"/>
      <c r="B462" s="27" t="s">
        <v>5739</v>
      </c>
      <c r="C462" s="204"/>
      <c r="D462" s="29" t="s">
        <v>5809</v>
      </c>
      <c r="E462" s="29" t="s">
        <v>5741</v>
      </c>
      <c r="F462" s="26" t="s">
        <v>4</v>
      </c>
      <c r="G462" s="1585">
        <v>39413</v>
      </c>
    </row>
    <row r="463" spans="1:7">
      <c r="A463" s="1707"/>
      <c r="B463" s="27" t="s">
        <v>5723</v>
      </c>
      <c r="C463" s="204"/>
      <c r="D463" s="29" t="s">
        <v>5810</v>
      </c>
      <c r="E463" s="29" t="s">
        <v>5811</v>
      </c>
      <c r="F463" s="26" t="s">
        <v>4</v>
      </c>
      <c r="G463" s="1585">
        <v>39415</v>
      </c>
    </row>
    <row r="464" spans="1:7">
      <c r="A464" s="1707"/>
      <c r="B464" s="27" t="s">
        <v>5812</v>
      </c>
      <c r="C464" s="204"/>
      <c r="D464" s="29" t="s">
        <v>5813</v>
      </c>
      <c r="E464" s="29" t="s">
        <v>5814</v>
      </c>
      <c r="F464" s="26" t="s">
        <v>4</v>
      </c>
      <c r="G464" s="1585">
        <v>39417</v>
      </c>
    </row>
    <row r="465" spans="1:7">
      <c r="A465" s="1707"/>
      <c r="B465" s="27" t="s">
        <v>5815</v>
      </c>
      <c r="C465" s="204"/>
      <c r="D465" s="29" t="s">
        <v>5816</v>
      </c>
      <c r="E465" s="29" t="s">
        <v>5747</v>
      </c>
      <c r="F465" s="26" t="s">
        <v>4</v>
      </c>
      <c r="G465" s="1585">
        <v>39417</v>
      </c>
    </row>
    <row r="466" spans="1:7">
      <c r="A466" s="1707"/>
      <c r="B466" s="27" t="s">
        <v>5817</v>
      </c>
      <c r="C466" s="204"/>
      <c r="D466" s="29" t="s">
        <v>5818</v>
      </c>
      <c r="E466" s="29" t="s">
        <v>5819</v>
      </c>
      <c r="F466" s="26" t="s">
        <v>4</v>
      </c>
      <c r="G466" s="1585">
        <v>39417</v>
      </c>
    </row>
    <row r="467" spans="1:7">
      <c r="A467" s="1707"/>
      <c r="B467" s="27" t="s">
        <v>5799</v>
      </c>
      <c r="C467" s="204"/>
      <c r="D467" s="29" t="s">
        <v>5820</v>
      </c>
      <c r="E467" s="29" t="s">
        <v>5821</v>
      </c>
      <c r="F467" s="26" t="s">
        <v>4</v>
      </c>
      <c r="G467" s="1585">
        <v>39417</v>
      </c>
    </row>
    <row r="468" spans="1:7">
      <c r="A468" s="1707"/>
      <c r="B468" s="27" t="s">
        <v>5729</v>
      </c>
      <c r="C468" s="204"/>
      <c r="D468" s="29" t="s">
        <v>5822</v>
      </c>
      <c r="E468" s="29" t="s">
        <v>5823</v>
      </c>
      <c r="F468" s="26" t="s">
        <v>4</v>
      </c>
      <c r="G468" s="1585">
        <v>39417</v>
      </c>
    </row>
    <row r="469" spans="1:7">
      <c r="A469" s="1707"/>
      <c r="B469" s="27" t="s">
        <v>5824</v>
      </c>
      <c r="C469" s="204"/>
      <c r="D469" s="29" t="s">
        <v>5825</v>
      </c>
      <c r="E469" s="29" t="s">
        <v>5801</v>
      </c>
      <c r="F469" s="26" t="s">
        <v>4</v>
      </c>
      <c r="G469" s="1585">
        <v>39417</v>
      </c>
    </row>
    <row r="470" spans="1:7">
      <c r="A470" s="1707"/>
      <c r="B470" s="27" t="s">
        <v>5826</v>
      </c>
      <c r="C470" s="204"/>
      <c r="D470" s="29" t="s">
        <v>5827</v>
      </c>
      <c r="E470" s="29" t="s">
        <v>5828</v>
      </c>
      <c r="F470" s="26" t="s">
        <v>4</v>
      </c>
      <c r="G470" s="1585">
        <v>39419</v>
      </c>
    </row>
    <row r="471" spans="1:7">
      <c r="A471" s="1707"/>
      <c r="B471" s="27" t="s">
        <v>5742</v>
      </c>
      <c r="C471" s="204"/>
      <c r="D471" s="29" t="s">
        <v>5829</v>
      </c>
      <c r="E471" s="29" t="s">
        <v>5741</v>
      </c>
      <c r="F471" s="26" t="s">
        <v>4</v>
      </c>
      <c r="G471" s="1585">
        <v>39420</v>
      </c>
    </row>
    <row r="472" spans="1:7">
      <c r="A472" s="1707"/>
      <c r="B472" s="27" t="s">
        <v>5826</v>
      </c>
      <c r="C472" s="204"/>
      <c r="D472" s="29" t="s">
        <v>5830</v>
      </c>
      <c r="E472" s="29" t="s">
        <v>5807</v>
      </c>
      <c r="F472" s="26" t="s">
        <v>4</v>
      </c>
      <c r="G472" s="1585">
        <v>39421</v>
      </c>
    </row>
    <row r="473" spans="1:7">
      <c r="A473" s="1707"/>
      <c r="B473" s="27" t="s">
        <v>5831</v>
      </c>
      <c r="C473" s="204"/>
      <c r="D473" s="29" t="s">
        <v>5832</v>
      </c>
      <c r="E473" s="29" t="s">
        <v>5833</v>
      </c>
      <c r="F473" s="26" t="s">
        <v>4</v>
      </c>
      <c r="G473" s="1585">
        <v>39422</v>
      </c>
    </row>
    <row r="474" spans="1:7">
      <c r="A474" s="1707"/>
      <c r="B474" s="27" t="s">
        <v>5831</v>
      </c>
      <c r="C474" s="204"/>
      <c r="D474" s="29" t="s">
        <v>5834</v>
      </c>
      <c r="E474" s="29" t="s">
        <v>5835</v>
      </c>
      <c r="F474" s="26" t="s">
        <v>4</v>
      </c>
      <c r="G474" s="1585">
        <v>39426</v>
      </c>
    </row>
    <row r="475" spans="1:7">
      <c r="A475" s="1707"/>
      <c r="B475" s="27" t="s">
        <v>5726</v>
      </c>
      <c r="C475" s="204"/>
      <c r="D475" s="29" t="s">
        <v>5836</v>
      </c>
      <c r="E475" s="29" t="s">
        <v>5785</v>
      </c>
      <c r="F475" s="26" t="s">
        <v>4</v>
      </c>
      <c r="G475" s="1585">
        <v>39426</v>
      </c>
    </row>
    <row r="476" spans="1:7">
      <c r="A476" s="1707"/>
      <c r="B476" s="27" t="s">
        <v>5837</v>
      </c>
      <c r="C476" s="204"/>
      <c r="D476" s="29" t="s">
        <v>5838</v>
      </c>
      <c r="E476" s="29" t="s">
        <v>5788</v>
      </c>
      <c r="F476" s="26" t="s">
        <v>4</v>
      </c>
      <c r="G476" s="1585">
        <v>39429</v>
      </c>
    </row>
    <row r="477" spans="1:7">
      <c r="A477" s="1707"/>
      <c r="B477" s="27" t="s">
        <v>5790</v>
      </c>
      <c r="C477" s="204"/>
      <c r="D477" s="29" t="s">
        <v>5839</v>
      </c>
      <c r="E477" s="29" t="s">
        <v>5741</v>
      </c>
      <c r="F477" s="26" t="s">
        <v>4</v>
      </c>
      <c r="G477" s="1585">
        <v>39430</v>
      </c>
    </row>
    <row r="478" spans="1:7">
      <c r="A478" s="1707"/>
      <c r="B478" s="27" t="s">
        <v>5817</v>
      </c>
      <c r="C478" s="204"/>
      <c r="D478" s="29" t="s">
        <v>5840</v>
      </c>
      <c r="E478" s="29" t="s">
        <v>5841</v>
      </c>
      <c r="F478" s="26" t="s">
        <v>4</v>
      </c>
      <c r="G478" s="1585">
        <v>39431</v>
      </c>
    </row>
    <row r="479" spans="1:7">
      <c r="A479" s="1707"/>
      <c r="B479" s="27" t="s">
        <v>5826</v>
      </c>
      <c r="C479" s="204"/>
      <c r="D479" s="29" t="s">
        <v>5842</v>
      </c>
      <c r="E479" s="29" t="s">
        <v>5841</v>
      </c>
      <c r="F479" s="26" t="s">
        <v>4</v>
      </c>
      <c r="G479" s="1585">
        <v>39431</v>
      </c>
    </row>
    <row r="480" spans="1:7">
      <c r="A480" s="1707"/>
      <c r="B480" s="27" t="s">
        <v>5843</v>
      </c>
      <c r="C480" s="204"/>
      <c r="D480" s="29" t="s">
        <v>5844</v>
      </c>
      <c r="E480" s="29" t="s">
        <v>5731</v>
      </c>
      <c r="F480" s="26" t="s">
        <v>4</v>
      </c>
      <c r="G480" s="1585">
        <v>39433</v>
      </c>
    </row>
    <row r="481" spans="1:7">
      <c r="A481" s="1707"/>
      <c r="B481" s="27" t="s">
        <v>5845</v>
      </c>
      <c r="C481" s="204"/>
      <c r="D481" s="29" t="s">
        <v>5846</v>
      </c>
      <c r="E481" s="29" t="s">
        <v>5847</v>
      </c>
      <c r="F481" s="26" t="s">
        <v>4</v>
      </c>
      <c r="G481" s="1585">
        <v>39433</v>
      </c>
    </row>
    <row r="482" spans="1:7">
      <c r="A482" s="1707"/>
      <c r="B482" s="27" t="s">
        <v>5848</v>
      </c>
      <c r="C482" s="204"/>
      <c r="D482" s="29" t="s">
        <v>5849</v>
      </c>
      <c r="E482" s="29" t="s">
        <v>5850</v>
      </c>
      <c r="F482" s="26" t="s">
        <v>4</v>
      </c>
      <c r="G482" s="1585">
        <v>39440</v>
      </c>
    </row>
    <row r="483" spans="1:7">
      <c r="A483" s="1707"/>
      <c r="B483" s="27" t="s">
        <v>5851</v>
      </c>
      <c r="C483" s="204"/>
      <c r="D483" s="29" t="s">
        <v>5852</v>
      </c>
      <c r="E483" s="29" t="s">
        <v>5807</v>
      </c>
      <c r="F483" s="26" t="s">
        <v>4</v>
      </c>
      <c r="G483" s="1585">
        <v>39440</v>
      </c>
    </row>
    <row r="484" spans="1:7">
      <c r="A484" s="1707"/>
      <c r="B484" s="27" t="s">
        <v>5765</v>
      </c>
      <c r="C484" s="204"/>
      <c r="D484" s="29" t="s">
        <v>5853</v>
      </c>
      <c r="E484" s="29" t="s">
        <v>5811</v>
      </c>
      <c r="F484" s="26" t="s">
        <v>4</v>
      </c>
      <c r="G484" s="1585">
        <v>39444</v>
      </c>
    </row>
    <row r="485" spans="1:7">
      <c r="A485" s="1707"/>
      <c r="B485" s="27" t="s">
        <v>5854</v>
      </c>
      <c r="C485" s="204"/>
      <c r="D485" s="29" t="s">
        <v>5855</v>
      </c>
      <c r="E485" s="29" t="s">
        <v>5850</v>
      </c>
      <c r="F485" s="26" t="s">
        <v>4</v>
      </c>
      <c r="G485" s="1585">
        <v>39448</v>
      </c>
    </row>
    <row r="486" spans="1:7">
      <c r="A486" s="1707"/>
      <c r="B486" s="27" t="s">
        <v>5856</v>
      </c>
      <c r="C486" s="204"/>
      <c r="D486" s="29" t="s">
        <v>5857</v>
      </c>
      <c r="E486" s="29" t="s">
        <v>5858</v>
      </c>
      <c r="F486" s="26" t="s">
        <v>4</v>
      </c>
      <c r="G486" s="1585">
        <v>39448</v>
      </c>
    </row>
    <row r="487" spans="1:7">
      <c r="A487" s="1707"/>
      <c r="B487" s="27" t="s">
        <v>5769</v>
      </c>
      <c r="C487" s="204"/>
      <c r="D487" s="29" t="s">
        <v>5859</v>
      </c>
      <c r="E487" s="29" t="s">
        <v>5720</v>
      </c>
      <c r="F487" s="26" t="s">
        <v>4</v>
      </c>
      <c r="G487" s="1585">
        <v>39448</v>
      </c>
    </row>
    <row r="488" spans="1:7">
      <c r="A488" s="1707"/>
      <c r="B488" s="27" t="s">
        <v>5851</v>
      </c>
      <c r="C488" s="204"/>
      <c r="D488" s="29" t="s">
        <v>5860</v>
      </c>
      <c r="E488" s="29" t="s">
        <v>5841</v>
      </c>
      <c r="F488" s="26" t="s">
        <v>4</v>
      </c>
      <c r="G488" s="1585">
        <v>39448</v>
      </c>
    </row>
    <row r="489" spans="1:7">
      <c r="A489" s="1707"/>
      <c r="B489" s="27" t="s">
        <v>5742</v>
      </c>
      <c r="C489" s="204"/>
      <c r="D489" s="29" t="s">
        <v>5861</v>
      </c>
      <c r="E489" s="29" t="s">
        <v>5811</v>
      </c>
      <c r="F489" s="26" t="s">
        <v>4</v>
      </c>
      <c r="G489" s="1585">
        <v>39448</v>
      </c>
    </row>
    <row r="490" spans="1:7">
      <c r="A490" s="1707"/>
      <c r="B490" s="27" t="s">
        <v>5721</v>
      </c>
      <c r="C490" s="204"/>
      <c r="D490" s="29" t="s">
        <v>5862</v>
      </c>
      <c r="E490" s="29" t="s">
        <v>5717</v>
      </c>
      <c r="F490" s="26" t="s">
        <v>4</v>
      </c>
      <c r="G490" s="1585">
        <v>39449</v>
      </c>
    </row>
    <row r="491" spans="1:7">
      <c r="A491" s="1707"/>
      <c r="B491" s="27" t="s">
        <v>5863</v>
      </c>
      <c r="C491" s="204"/>
      <c r="D491" s="29" t="s">
        <v>5864</v>
      </c>
      <c r="E491" s="29" t="s">
        <v>5720</v>
      </c>
      <c r="F491" s="26" t="s">
        <v>4</v>
      </c>
      <c r="G491" s="1585">
        <v>39449</v>
      </c>
    </row>
    <row r="492" spans="1:7">
      <c r="A492" s="1707"/>
      <c r="B492" s="27" t="s">
        <v>5831</v>
      </c>
      <c r="C492" s="204"/>
      <c r="D492" s="29" t="s">
        <v>5865</v>
      </c>
      <c r="E492" s="29" t="s">
        <v>5866</v>
      </c>
      <c r="F492" s="26" t="s">
        <v>4</v>
      </c>
      <c r="G492" s="1585">
        <v>39450</v>
      </c>
    </row>
    <row r="493" spans="1:7">
      <c r="A493" s="1707"/>
      <c r="B493" s="27" t="s">
        <v>5769</v>
      </c>
      <c r="C493" s="204"/>
      <c r="D493" s="29" t="s">
        <v>5867</v>
      </c>
      <c r="E493" s="29" t="s">
        <v>5720</v>
      </c>
      <c r="F493" s="26" t="s">
        <v>4</v>
      </c>
      <c r="G493" s="1585">
        <v>39450</v>
      </c>
    </row>
    <row r="494" spans="1:7">
      <c r="A494" s="1707"/>
      <c r="B494" s="27" t="s">
        <v>5868</v>
      </c>
      <c r="C494" s="204"/>
      <c r="D494" s="29" t="s">
        <v>5869</v>
      </c>
      <c r="E494" s="29" t="s">
        <v>5870</v>
      </c>
      <c r="F494" s="26" t="s">
        <v>4</v>
      </c>
      <c r="G494" s="1585">
        <v>39454</v>
      </c>
    </row>
    <row r="495" spans="1:7">
      <c r="A495" s="1707"/>
      <c r="B495" s="27" t="s">
        <v>5742</v>
      </c>
      <c r="C495" s="204"/>
      <c r="D495" s="29" t="s">
        <v>5871</v>
      </c>
      <c r="E495" s="29" t="s">
        <v>5720</v>
      </c>
      <c r="F495" s="26" t="s">
        <v>4</v>
      </c>
      <c r="G495" s="1585">
        <v>39454</v>
      </c>
    </row>
    <row r="496" spans="1:7">
      <c r="A496" s="1707"/>
      <c r="B496" s="27" t="s">
        <v>5757</v>
      </c>
      <c r="C496" s="204"/>
      <c r="D496" s="29" t="s">
        <v>5872</v>
      </c>
      <c r="E496" s="29" t="s">
        <v>5736</v>
      </c>
      <c r="F496" s="26" t="s">
        <v>4</v>
      </c>
      <c r="G496" s="1585">
        <v>39455</v>
      </c>
    </row>
    <row r="497" spans="1:7">
      <c r="A497" s="1707"/>
      <c r="B497" s="27" t="s">
        <v>5873</v>
      </c>
      <c r="C497" s="204"/>
      <c r="D497" s="29" t="s">
        <v>5874</v>
      </c>
      <c r="E497" s="29" t="s">
        <v>5875</v>
      </c>
      <c r="F497" s="26" t="s">
        <v>4</v>
      </c>
      <c r="G497" s="1585">
        <v>39457</v>
      </c>
    </row>
    <row r="498" spans="1:7">
      <c r="A498" s="1707"/>
      <c r="B498" s="27" t="s">
        <v>5721</v>
      </c>
      <c r="C498" s="204"/>
      <c r="D498" s="29" t="s">
        <v>5876</v>
      </c>
      <c r="E498" s="29" t="s">
        <v>5717</v>
      </c>
      <c r="F498" s="26" t="s">
        <v>4</v>
      </c>
      <c r="G498" s="1585">
        <v>39458</v>
      </c>
    </row>
    <row r="499" spans="1:7">
      <c r="A499" s="1707"/>
      <c r="B499" s="27" t="s">
        <v>5790</v>
      </c>
      <c r="C499" s="204"/>
      <c r="D499" s="29" t="s">
        <v>5877</v>
      </c>
      <c r="E499" s="29" t="s">
        <v>5736</v>
      </c>
      <c r="F499" s="26" t="s">
        <v>4</v>
      </c>
      <c r="G499" s="1585">
        <v>39458</v>
      </c>
    </row>
    <row r="500" spans="1:7">
      <c r="A500" s="1707"/>
      <c r="B500" s="27" t="s">
        <v>5790</v>
      </c>
      <c r="C500" s="204"/>
      <c r="D500" s="29" t="s">
        <v>5878</v>
      </c>
      <c r="E500" s="29" t="s">
        <v>5736</v>
      </c>
      <c r="F500" s="26" t="s">
        <v>4</v>
      </c>
      <c r="G500" s="1585">
        <v>39458</v>
      </c>
    </row>
    <row r="501" spans="1:7">
      <c r="A501" s="1707"/>
      <c r="B501" s="27" t="s">
        <v>5873</v>
      </c>
      <c r="C501" s="204"/>
      <c r="D501" s="29" t="s">
        <v>5879</v>
      </c>
      <c r="E501" s="29" t="s">
        <v>5880</v>
      </c>
      <c r="F501" s="26" t="s">
        <v>4</v>
      </c>
      <c r="G501" s="1585">
        <v>39461</v>
      </c>
    </row>
    <row r="502" spans="1:7">
      <c r="A502" s="1707"/>
      <c r="B502" s="27" t="s">
        <v>5721</v>
      </c>
      <c r="C502" s="204"/>
      <c r="D502" s="29" t="s">
        <v>5881</v>
      </c>
      <c r="E502" s="29" t="s">
        <v>5717</v>
      </c>
      <c r="F502" s="26" t="s">
        <v>4</v>
      </c>
      <c r="G502" s="1585">
        <v>39464</v>
      </c>
    </row>
    <row r="503" spans="1:7">
      <c r="A503" s="1707"/>
      <c r="B503" s="27" t="s">
        <v>5790</v>
      </c>
      <c r="C503" s="204"/>
      <c r="D503" s="29" t="s">
        <v>5882</v>
      </c>
      <c r="E503" s="29" t="s">
        <v>5736</v>
      </c>
      <c r="F503" s="26" t="s">
        <v>4</v>
      </c>
      <c r="G503" s="1585">
        <v>39470</v>
      </c>
    </row>
    <row r="504" spans="1:7">
      <c r="A504" s="1707"/>
      <c r="B504" s="27" t="s">
        <v>5790</v>
      </c>
      <c r="C504" s="204"/>
      <c r="D504" s="29" t="s">
        <v>5883</v>
      </c>
      <c r="E504" s="29" t="s">
        <v>5736</v>
      </c>
      <c r="F504" s="26" t="s">
        <v>4</v>
      </c>
      <c r="G504" s="1585">
        <v>39470</v>
      </c>
    </row>
    <row r="505" spans="1:7">
      <c r="A505" s="1707"/>
      <c r="B505" s="27" t="s">
        <v>5769</v>
      </c>
      <c r="C505" s="204"/>
      <c r="D505" s="29" t="s">
        <v>5884</v>
      </c>
      <c r="E505" s="29" t="s">
        <v>5720</v>
      </c>
      <c r="F505" s="26" t="s">
        <v>4</v>
      </c>
      <c r="G505" s="1585">
        <v>39471</v>
      </c>
    </row>
    <row r="506" spans="1:7">
      <c r="A506" s="1707"/>
      <c r="B506" s="27" t="s">
        <v>5739</v>
      </c>
      <c r="C506" s="204"/>
      <c r="D506" s="29" t="s">
        <v>5885</v>
      </c>
      <c r="E506" s="29" t="s">
        <v>5736</v>
      </c>
      <c r="F506" s="26" t="s">
        <v>4</v>
      </c>
      <c r="G506" s="1585">
        <v>39471</v>
      </c>
    </row>
    <row r="507" spans="1:7">
      <c r="A507" s="1707"/>
      <c r="B507" s="27" t="s">
        <v>5721</v>
      </c>
      <c r="C507" s="204"/>
      <c r="D507" s="29" t="s">
        <v>5886</v>
      </c>
      <c r="E507" s="29" t="s">
        <v>5717</v>
      </c>
      <c r="F507" s="26" t="s">
        <v>4</v>
      </c>
      <c r="G507" s="1585">
        <v>39471</v>
      </c>
    </row>
    <row r="508" spans="1:7">
      <c r="A508" s="1707"/>
      <c r="B508" s="27" t="s">
        <v>5739</v>
      </c>
      <c r="C508" s="204"/>
      <c r="D508" s="29" t="s">
        <v>5887</v>
      </c>
      <c r="E508" s="29" t="s">
        <v>5736</v>
      </c>
      <c r="F508" s="26" t="s">
        <v>4</v>
      </c>
      <c r="G508" s="1585">
        <v>39472</v>
      </c>
    </row>
    <row r="509" spans="1:7">
      <c r="A509" s="1707"/>
      <c r="B509" s="27" t="s">
        <v>5739</v>
      </c>
      <c r="C509" s="204"/>
      <c r="D509" s="29" t="s">
        <v>5888</v>
      </c>
      <c r="E509" s="29" t="s">
        <v>5736</v>
      </c>
      <c r="F509" s="26" t="s">
        <v>4</v>
      </c>
      <c r="G509" s="1585">
        <v>39472</v>
      </c>
    </row>
    <row r="510" spans="1:7">
      <c r="A510" s="1707"/>
      <c r="B510" s="27" t="s">
        <v>5739</v>
      </c>
      <c r="C510" s="204"/>
      <c r="D510" s="29" t="s">
        <v>5889</v>
      </c>
      <c r="E510" s="29" t="s">
        <v>5736</v>
      </c>
      <c r="F510" s="26" t="s">
        <v>4</v>
      </c>
      <c r="G510" s="1585">
        <v>39472</v>
      </c>
    </row>
    <row r="511" spans="1:7">
      <c r="A511" s="1707"/>
      <c r="B511" s="27" t="s">
        <v>5739</v>
      </c>
      <c r="C511" s="204"/>
      <c r="D511" s="29" t="s">
        <v>5890</v>
      </c>
      <c r="E511" s="29" t="s">
        <v>5736</v>
      </c>
      <c r="F511" s="26" t="s">
        <v>4</v>
      </c>
      <c r="G511" s="1585">
        <v>39473</v>
      </c>
    </row>
    <row r="512" spans="1:7">
      <c r="A512" s="1707"/>
      <c r="B512" s="27" t="s">
        <v>5721</v>
      </c>
      <c r="C512" s="204"/>
      <c r="D512" s="29" t="s">
        <v>5891</v>
      </c>
      <c r="E512" s="29" t="s">
        <v>5717</v>
      </c>
      <c r="F512" s="26" t="s">
        <v>4</v>
      </c>
      <c r="G512" s="1585">
        <v>39473</v>
      </c>
    </row>
    <row r="513" spans="1:7">
      <c r="A513" s="1707"/>
      <c r="B513" s="27" t="s">
        <v>5742</v>
      </c>
      <c r="C513" s="204"/>
      <c r="D513" s="29" t="s">
        <v>5892</v>
      </c>
      <c r="E513" s="29" t="s">
        <v>5741</v>
      </c>
      <c r="F513" s="26" t="s">
        <v>4</v>
      </c>
      <c r="G513" s="1585">
        <v>39475</v>
      </c>
    </row>
    <row r="514" spans="1:7">
      <c r="A514" s="1707"/>
      <c r="B514" s="27" t="s">
        <v>5742</v>
      </c>
      <c r="C514" s="204"/>
      <c r="D514" s="29" t="s">
        <v>5893</v>
      </c>
      <c r="E514" s="29" t="s">
        <v>5741</v>
      </c>
      <c r="F514" s="26" t="s">
        <v>4</v>
      </c>
      <c r="G514" s="1585">
        <v>39475</v>
      </c>
    </row>
    <row r="515" spans="1:7">
      <c r="A515" s="1707"/>
      <c r="B515" s="27" t="s">
        <v>5721</v>
      </c>
      <c r="C515" s="204"/>
      <c r="D515" s="29" t="s">
        <v>5894</v>
      </c>
      <c r="E515" s="29" t="s">
        <v>5717</v>
      </c>
      <c r="F515" s="26" t="s">
        <v>4</v>
      </c>
      <c r="G515" s="1585">
        <v>39475</v>
      </c>
    </row>
    <row r="516" spans="1:7">
      <c r="A516" s="1707"/>
      <c r="B516" s="27" t="s">
        <v>5729</v>
      </c>
      <c r="C516" s="204"/>
      <c r="D516" s="29" t="s">
        <v>5895</v>
      </c>
      <c r="E516" s="29" t="s">
        <v>5731</v>
      </c>
      <c r="F516" s="26" t="s">
        <v>4</v>
      </c>
      <c r="G516" s="1585">
        <v>39475</v>
      </c>
    </row>
    <row r="517" spans="1:7">
      <c r="A517" s="1707"/>
      <c r="B517" s="27" t="s">
        <v>5896</v>
      </c>
      <c r="C517" s="204"/>
      <c r="D517" s="29" t="s">
        <v>5897</v>
      </c>
      <c r="E517" s="29" t="s">
        <v>5801</v>
      </c>
      <c r="F517" s="26" t="s">
        <v>4</v>
      </c>
      <c r="G517" s="1585">
        <v>39475</v>
      </c>
    </row>
    <row r="518" spans="1:7">
      <c r="A518" s="1707"/>
      <c r="B518" s="27" t="s">
        <v>5739</v>
      </c>
      <c r="C518" s="204"/>
      <c r="D518" s="29" t="s">
        <v>5898</v>
      </c>
      <c r="E518" s="29" t="s">
        <v>5736</v>
      </c>
      <c r="F518" s="26" t="s">
        <v>4</v>
      </c>
      <c r="G518" s="1585">
        <v>39475</v>
      </c>
    </row>
    <row r="519" spans="1:7">
      <c r="A519" s="1707"/>
      <c r="B519" s="27" t="s">
        <v>5899</v>
      </c>
      <c r="C519" s="204"/>
      <c r="D519" s="29" t="s">
        <v>5900</v>
      </c>
      <c r="E519" s="29" t="s">
        <v>5785</v>
      </c>
      <c r="F519" s="26" t="s">
        <v>4</v>
      </c>
      <c r="G519" s="1585">
        <v>39476</v>
      </c>
    </row>
    <row r="520" spans="1:7">
      <c r="A520" s="1707"/>
      <c r="B520" s="27" t="s">
        <v>5815</v>
      </c>
      <c r="C520" s="204"/>
      <c r="D520" s="29" t="s">
        <v>5901</v>
      </c>
      <c r="E520" s="29" t="s">
        <v>5902</v>
      </c>
      <c r="F520" s="26" t="s">
        <v>4</v>
      </c>
      <c r="G520" s="1585">
        <v>39479</v>
      </c>
    </row>
    <row r="521" spans="1:7">
      <c r="A521" s="1707"/>
      <c r="B521" s="27" t="s">
        <v>5786</v>
      </c>
      <c r="C521" s="204"/>
      <c r="D521" s="29" t="s">
        <v>5903</v>
      </c>
      <c r="E521" s="29" t="s">
        <v>5904</v>
      </c>
      <c r="F521" s="26" t="s">
        <v>4</v>
      </c>
      <c r="G521" s="1585">
        <v>39479</v>
      </c>
    </row>
    <row r="522" spans="1:7">
      <c r="A522" s="1707"/>
      <c r="B522" s="27" t="s">
        <v>5786</v>
      </c>
      <c r="C522" s="204"/>
      <c r="D522" s="29" t="s">
        <v>5905</v>
      </c>
      <c r="E522" s="29" t="s">
        <v>5904</v>
      </c>
      <c r="F522" s="26" t="s">
        <v>4</v>
      </c>
      <c r="G522" s="1585">
        <v>39490</v>
      </c>
    </row>
    <row r="523" spans="1:7">
      <c r="A523" s="1707"/>
      <c r="B523" s="27" t="s">
        <v>5815</v>
      </c>
      <c r="C523" s="204"/>
      <c r="D523" s="29" t="s">
        <v>5906</v>
      </c>
      <c r="E523" s="29" t="s">
        <v>5731</v>
      </c>
      <c r="F523" s="26" t="s">
        <v>4</v>
      </c>
      <c r="G523" s="1585">
        <v>39490</v>
      </c>
    </row>
    <row r="524" spans="1:7">
      <c r="A524" s="1707"/>
      <c r="B524" s="27" t="s">
        <v>5907</v>
      </c>
      <c r="C524" s="204"/>
      <c r="D524" s="29" t="s">
        <v>5908</v>
      </c>
      <c r="E524" s="29" t="s">
        <v>5909</v>
      </c>
      <c r="F524" s="26" t="s">
        <v>4</v>
      </c>
      <c r="G524" s="1585">
        <v>39491</v>
      </c>
    </row>
    <row r="525" spans="1:7">
      <c r="A525" s="1707"/>
      <c r="B525" s="27" t="s">
        <v>5910</v>
      </c>
      <c r="C525" s="204"/>
      <c r="D525" s="29" t="s">
        <v>5911</v>
      </c>
      <c r="E525" s="29" t="s">
        <v>4</v>
      </c>
      <c r="F525" s="26" t="s">
        <v>4</v>
      </c>
      <c r="G525" s="1585">
        <v>39491</v>
      </c>
    </row>
    <row r="526" spans="1:7">
      <c r="A526" s="1707"/>
      <c r="B526" s="27" t="s">
        <v>5786</v>
      </c>
      <c r="C526" s="204"/>
      <c r="D526" s="29" t="s">
        <v>5912</v>
      </c>
      <c r="E526" s="29" t="s">
        <v>5904</v>
      </c>
      <c r="F526" s="26" t="s">
        <v>4</v>
      </c>
      <c r="G526" s="1585">
        <v>39493</v>
      </c>
    </row>
    <row r="527" spans="1:7">
      <c r="A527" s="1707"/>
      <c r="B527" s="27" t="s">
        <v>5790</v>
      </c>
      <c r="C527" s="204"/>
      <c r="D527" s="29" t="s">
        <v>5913</v>
      </c>
      <c r="E527" s="29" t="s">
        <v>5736</v>
      </c>
      <c r="F527" s="26" t="s">
        <v>4</v>
      </c>
      <c r="G527" s="1585">
        <v>39494</v>
      </c>
    </row>
    <row r="528" spans="1:7">
      <c r="A528" s="1707"/>
      <c r="B528" s="27" t="s">
        <v>5786</v>
      </c>
      <c r="C528" s="204"/>
      <c r="D528" s="29" t="s">
        <v>5914</v>
      </c>
      <c r="E528" s="29" t="s">
        <v>5915</v>
      </c>
      <c r="F528" s="26" t="s">
        <v>4</v>
      </c>
      <c r="G528" s="1585">
        <v>39496</v>
      </c>
    </row>
    <row r="529" spans="1:7">
      <c r="A529" s="1707"/>
      <c r="B529" s="27" t="s">
        <v>5815</v>
      </c>
      <c r="C529" s="204"/>
      <c r="D529" s="29" t="s">
        <v>5916</v>
      </c>
      <c r="E529" s="29" t="s">
        <v>5731</v>
      </c>
      <c r="F529" s="26" t="s">
        <v>4</v>
      </c>
      <c r="G529" s="1585">
        <v>39496</v>
      </c>
    </row>
    <row r="530" spans="1:7">
      <c r="A530" s="1707"/>
      <c r="B530" s="27" t="s">
        <v>5917</v>
      </c>
      <c r="C530" s="204"/>
      <c r="D530" s="29" t="s">
        <v>5918</v>
      </c>
      <c r="E530" s="29" t="s">
        <v>5720</v>
      </c>
      <c r="F530" s="26" t="s">
        <v>4</v>
      </c>
      <c r="G530" s="1585">
        <v>39497</v>
      </c>
    </row>
    <row r="531" spans="1:7">
      <c r="A531" s="1707"/>
      <c r="B531" s="27" t="s">
        <v>5910</v>
      </c>
      <c r="C531" s="204"/>
      <c r="D531" s="29" t="s">
        <v>5919</v>
      </c>
      <c r="E531" s="29" t="s">
        <v>5920</v>
      </c>
      <c r="F531" s="26" t="s">
        <v>4</v>
      </c>
      <c r="G531" s="1585">
        <v>39497</v>
      </c>
    </row>
    <row r="532" spans="1:7">
      <c r="A532" s="1707"/>
      <c r="B532" s="27" t="s">
        <v>5910</v>
      </c>
      <c r="C532" s="204"/>
      <c r="D532" s="29" t="s">
        <v>5921</v>
      </c>
      <c r="E532" s="29" t="s">
        <v>5920</v>
      </c>
      <c r="F532" s="26" t="s">
        <v>4</v>
      </c>
      <c r="G532" s="1585">
        <v>39497</v>
      </c>
    </row>
    <row r="533" spans="1:7">
      <c r="A533" s="1707"/>
      <c r="B533" s="27" t="s">
        <v>5848</v>
      </c>
      <c r="C533" s="204"/>
      <c r="D533" s="29" t="s">
        <v>5922</v>
      </c>
      <c r="E533" s="29" t="s">
        <v>5923</v>
      </c>
      <c r="F533" s="26" t="s">
        <v>4</v>
      </c>
      <c r="G533" s="1585">
        <v>39498</v>
      </c>
    </row>
    <row r="534" spans="1:7">
      <c r="A534" s="1707"/>
      <c r="B534" s="27" t="s">
        <v>5910</v>
      </c>
      <c r="C534" s="204"/>
      <c r="D534" s="29" t="s">
        <v>5924</v>
      </c>
      <c r="E534" s="29" t="s">
        <v>5720</v>
      </c>
      <c r="F534" s="26" t="s">
        <v>4</v>
      </c>
      <c r="G534" s="1585">
        <v>39498</v>
      </c>
    </row>
    <row r="535" spans="1:7">
      <c r="A535" s="1707"/>
      <c r="B535" s="27" t="s">
        <v>5910</v>
      </c>
      <c r="C535" s="204"/>
      <c r="D535" s="29" t="s">
        <v>5925</v>
      </c>
      <c r="E535" s="29" t="s">
        <v>5720</v>
      </c>
      <c r="F535" s="26" t="s">
        <v>4</v>
      </c>
      <c r="G535" s="1585">
        <v>39498</v>
      </c>
    </row>
    <row r="536" spans="1:7">
      <c r="A536" s="1707"/>
      <c r="B536" s="27" t="s">
        <v>5739</v>
      </c>
      <c r="C536" s="204"/>
      <c r="D536" s="29" t="s">
        <v>5926</v>
      </c>
      <c r="E536" s="29" t="s">
        <v>5736</v>
      </c>
      <c r="F536" s="26" t="s">
        <v>4</v>
      </c>
      <c r="G536" s="1585">
        <v>39499</v>
      </c>
    </row>
    <row r="537" spans="1:7">
      <c r="A537" s="1707"/>
      <c r="B537" s="27" t="s">
        <v>5927</v>
      </c>
      <c r="C537" s="204"/>
      <c r="D537" s="29" t="s">
        <v>5928</v>
      </c>
      <c r="E537" s="29" t="s">
        <v>5929</v>
      </c>
      <c r="F537" s="26" t="s">
        <v>4</v>
      </c>
      <c r="G537" s="1585">
        <v>39499</v>
      </c>
    </row>
    <row r="538" spans="1:7">
      <c r="A538" s="1707"/>
      <c r="B538" s="27" t="s">
        <v>5910</v>
      </c>
      <c r="C538" s="204"/>
      <c r="D538" s="29" t="s">
        <v>5930</v>
      </c>
      <c r="E538" s="29" t="s">
        <v>5720</v>
      </c>
      <c r="F538" s="26" t="s">
        <v>4</v>
      </c>
      <c r="G538" s="1585">
        <v>39499</v>
      </c>
    </row>
    <row r="539" spans="1:7">
      <c r="A539" s="1707"/>
      <c r="B539" s="27" t="s">
        <v>5910</v>
      </c>
      <c r="C539" s="204"/>
      <c r="D539" s="29" t="s">
        <v>5931</v>
      </c>
      <c r="E539" s="29" t="s">
        <v>5720</v>
      </c>
      <c r="F539" s="26" t="s">
        <v>4</v>
      </c>
      <c r="G539" s="1585">
        <v>39499</v>
      </c>
    </row>
    <row r="540" spans="1:7">
      <c r="A540" s="1707"/>
      <c r="B540" s="27" t="s">
        <v>5815</v>
      </c>
      <c r="C540" s="204"/>
      <c r="D540" s="29" t="s">
        <v>5932</v>
      </c>
      <c r="E540" s="29" t="s">
        <v>5933</v>
      </c>
      <c r="F540" s="26" t="s">
        <v>4</v>
      </c>
      <c r="G540" s="1585">
        <v>39503</v>
      </c>
    </row>
    <row r="541" spans="1:7">
      <c r="A541" s="1707"/>
      <c r="B541" s="27" t="s">
        <v>5910</v>
      </c>
      <c r="C541" s="204"/>
      <c r="D541" s="29" t="s">
        <v>5934</v>
      </c>
      <c r="E541" s="29" t="s">
        <v>5720</v>
      </c>
      <c r="F541" s="26" t="s">
        <v>4</v>
      </c>
      <c r="G541" s="1585">
        <v>39503</v>
      </c>
    </row>
    <row r="542" spans="1:7">
      <c r="A542" s="1707"/>
      <c r="B542" s="27" t="s">
        <v>5927</v>
      </c>
      <c r="C542" s="204"/>
      <c r="D542" s="29" t="s">
        <v>5935</v>
      </c>
      <c r="E542" s="29" t="s">
        <v>5929</v>
      </c>
      <c r="F542" s="26" t="s">
        <v>4</v>
      </c>
      <c r="G542" s="1585">
        <v>39506</v>
      </c>
    </row>
    <row r="543" spans="1:7">
      <c r="A543" s="1707"/>
      <c r="B543" s="27" t="s">
        <v>5936</v>
      </c>
      <c r="C543" s="204"/>
      <c r="D543" s="29" t="s">
        <v>5937</v>
      </c>
      <c r="E543" s="29"/>
      <c r="F543" s="26" t="s">
        <v>4</v>
      </c>
      <c r="G543" s="1585">
        <v>39508</v>
      </c>
    </row>
    <row r="544" spans="1:7">
      <c r="A544" s="1707"/>
      <c r="B544" s="27" t="s">
        <v>5938</v>
      </c>
      <c r="C544" s="204"/>
      <c r="D544" s="29" t="s">
        <v>5939</v>
      </c>
      <c r="E544" s="29" t="s">
        <v>5717</v>
      </c>
      <c r="F544" s="26" t="s">
        <v>4</v>
      </c>
      <c r="G544" s="1585">
        <v>39508</v>
      </c>
    </row>
    <row r="545" spans="1:7">
      <c r="A545" s="1707"/>
      <c r="B545" s="27" t="s">
        <v>5742</v>
      </c>
      <c r="C545" s="204"/>
      <c r="D545" s="29" t="s">
        <v>5940</v>
      </c>
      <c r="E545" s="29" t="s">
        <v>5720</v>
      </c>
      <c r="F545" s="26" t="s">
        <v>4</v>
      </c>
      <c r="G545" s="1585">
        <v>39508</v>
      </c>
    </row>
    <row r="546" spans="1:7">
      <c r="A546" s="1707"/>
      <c r="B546" s="27" t="s">
        <v>5729</v>
      </c>
      <c r="C546" s="204"/>
      <c r="D546" s="29" t="s">
        <v>5941</v>
      </c>
      <c r="E546" s="29" t="s">
        <v>5731</v>
      </c>
      <c r="F546" s="26" t="s">
        <v>4</v>
      </c>
      <c r="G546" s="1585">
        <v>39508</v>
      </c>
    </row>
    <row r="547" spans="1:7">
      <c r="A547" s="1707"/>
      <c r="B547" s="27" t="s">
        <v>5815</v>
      </c>
      <c r="C547" s="204"/>
      <c r="D547" s="29" t="s">
        <v>5942</v>
      </c>
      <c r="E547" s="29" t="s">
        <v>5943</v>
      </c>
      <c r="F547" s="26" t="s">
        <v>4</v>
      </c>
      <c r="G547" s="1585">
        <v>39508</v>
      </c>
    </row>
    <row r="548" spans="1:7">
      <c r="A548" s="1707"/>
      <c r="B548" s="27" t="s">
        <v>5757</v>
      </c>
      <c r="C548" s="204"/>
      <c r="D548" s="29" t="s">
        <v>5944</v>
      </c>
      <c r="E548" s="29" t="s">
        <v>5768</v>
      </c>
      <c r="F548" s="26" t="s">
        <v>4</v>
      </c>
      <c r="G548" s="1585">
        <v>39510</v>
      </c>
    </row>
    <row r="549" spans="1:7">
      <c r="A549" s="1707"/>
      <c r="B549" s="27" t="s">
        <v>5783</v>
      </c>
      <c r="C549" s="204"/>
      <c r="D549" s="29" t="s">
        <v>5945</v>
      </c>
      <c r="E549" s="29" t="s">
        <v>5801</v>
      </c>
      <c r="F549" s="26" t="s">
        <v>4</v>
      </c>
      <c r="G549" s="1585">
        <v>39512</v>
      </c>
    </row>
    <row r="550" spans="1:7">
      <c r="A550" s="1707"/>
      <c r="B550" s="27" t="s">
        <v>5757</v>
      </c>
      <c r="C550" s="204"/>
      <c r="D550" s="29" t="s">
        <v>5946</v>
      </c>
      <c r="E550" s="29" t="s">
        <v>5736</v>
      </c>
      <c r="F550" s="26" t="s">
        <v>4</v>
      </c>
      <c r="G550" s="1585">
        <v>39514</v>
      </c>
    </row>
    <row r="551" spans="1:7">
      <c r="A551" s="1707"/>
      <c r="B551" s="27" t="s">
        <v>5795</v>
      </c>
      <c r="C551" s="204"/>
      <c r="D551" s="29" t="s">
        <v>5947</v>
      </c>
      <c r="E551" s="29" t="s">
        <v>5801</v>
      </c>
      <c r="F551" s="26" t="s">
        <v>4</v>
      </c>
      <c r="G551" s="1585">
        <v>39517</v>
      </c>
    </row>
    <row r="552" spans="1:7">
      <c r="A552" s="1707"/>
      <c r="B552" s="27" t="s">
        <v>5948</v>
      </c>
      <c r="C552" s="204"/>
      <c r="D552" s="29" t="s">
        <v>5949</v>
      </c>
      <c r="E552" s="29" t="s">
        <v>5950</v>
      </c>
      <c r="F552" s="26" t="s">
        <v>4</v>
      </c>
      <c r="G552" s="1585">
        <v>39518</v>
      </c>
    </row>
    <row r="553" spans="1:7">
      <c r="A553" s="1707"/>
      <c r="B553" s="27" t="s">
        <v>5910</v>
      </c>
      <c r="C553" s="204"/>
      <c r="D553" s="29" t="s">
        <v>5951</v>
      </c>
      <c r="E553" s="29" t="s">
        <v>5736</v>
      </c>
      <c r="F553" s="26" t="s">
        <v>4</v>
      </c>
      <c r="G553" s="1585">
        <v>39518</v>
      </c>
    </row>
    <row r="554" spans="1:7">
      <c r="A554" s="1707"/>
      <c r="B554" s="27" t="s">
        <v>5795</v>
      </c>
      <c r="C554" s="204"/>
      <c r="D554" s="29" t="s">
        <v>5952</v>
      </c>
      <c r="E554" s="29" t="s">
        <v>5801</v>
      </c>
      <c r="F554" s="26" t="s">
        <v>4</v>
      </c>
      <c r="G554" s="1585">
        <v>39520</v>
      </c>
    </row>
    <row r="555" spans="1:7">
      <c r="A555" s="1707"/>
      <c r="B555" s="27" t="s">
        <v>5776</v>
      </c>
      <c r="C555" s="204"/>
      <c r="D555" s="29" t="s">
        <v>5953</v>
      </c>
      <c r="E555" s="29" t="s">
        <v>5720</v>
      </c>
      <c r="F555" s="26" t="s">
        <v>4</v>
      </c>
      <c r="G555" s="1585">
        <v>39521</v>
      </c>
    </row>
    <row r="556" spans="1:7">
      <c r="A556" s="1707"/>
      <c r="B556" s="27" t="s">
        <v>5721</v>
      </c>
      <c r="C556" s="204"/>
      <c r="D556" s="29" t="s">
        <v>5954</v>
      </c>
      <c r="E556" s="29" t="s">
        <v>4</v>
      </c>
      <c r="F556" s="26" t="s">
        <v>4</v>
      </c>
      <c r="G556" s="1585">
        <v>39522</v>
      </c>
    </row>
    <row r="557" spans="1:7">
      <c r="A557" s="1707"/>
      <c r="B557" s="27" t="s">
        <v>5927</v>
      </c>
      <c r="C557" s="204"/>
      <c r="D557" s="29" t="s">
        <v>5955</v>
      </c>
      <c r="E557" s="29" t="s">
        <v>5801</v>
      </c>
      <c r="F557" s="26" t="s">
        <v>4</v>
      </c>
      <c r="G557" s="1585">
        <v>39524</v>
      </c>
    </row>
    <row r="558" spans="1:7">
      <c r="A558" s="1707"/>
      <c r="B558" s="27" t="s">
        <v>5927</v>
      </c>
      <c r="C558" s="204"/>
      <c r="D558" s="29" t="s">
        <v>5956</v>
      </c>
      <c r="E558" s="29" t="s">
        <v>5957</v>
      </c>
      <c r="F558" s="26" t="s">
        <v>4</v>
      </c>
      <c r="G558" s="1585">
        <v>39524</v>
      </c>
    </row>
    <row r="559" spans="1:7">
      <c r="A559" s="1707"/>
      <c r="B559" s="27" t="s">
        <v>5927</v>
      </c>
      <c r="C559" s="204"/>
      <c r="D559" s="29" t="s">
        <v>5958</v>
      </c>
      <c r="E559" s="29" t="s">
        <v>5801</v>
      </c>
      <c r="F559" s="26" t="s">
        <v>4</v>
      </c>
      <c r="G559" s="1585">
        <v>39524</v>
      </c>
    </row>
    <row r="560" spans="1:7">
      <c r="A560" s="1707"/>
      <c r="B560" s="27" t="s">
        <v>5959</v>
      </c>
      <c r="C560" s="204"/>
      <c r="D560" s="29" t="s">
        <v>5960</v>
      </c>
      <c r="E560" s="29" t="s">
        <v>5731</v>
      </c>
      <c r="F560" s="26" t="s">
        <v>4</v>
      </c>
      <c r="G560" s="1585">
        <v>39524</v>
      </c>
    </row>
    <row r="561" spans="1:7">
      <c r="A561" s="1707"/>
      <c r="B561" s="27" t="s">
        <v>5742</v>
      </c>
      <c r="C561" s="204"/>
      <c r="D561" s="29" t="s">
        <v>5961</v>
      </c>
      <c r="E561" s="29" t="s">
        <v>5717</v>
      </c>
      <c r="F561" s="26" t="s">
        <v>4</v>
      </c>
      <c r="G561" s="1585">
        <v>39526</v>
      </c>
    </row>
    <row r="562" spans="1:7">
      <c r="A562" s="1707"/>
      <c r="B562" s="27" t="s">
        <v>5927</v>
      </c>
      <c r="C562" s="204"/>
      <c r="D562" s="29" t="s">
        <v>5962</v>
      </c>
      <c r="E562" s="29" t="s">
        <v>5801</v>
      </c>
      <c r="F562" s="26" t="s">
        <v>4</v>
      </c>
      <c r="G562" s="1585">
        <v>39526</v>
      </c>
    </row>
    <row r="563" spans="1:7">
      <c r="A563" s="1707"/>
      <c r="B563" s="27" t="s">
        <v>5963</v>
      </c>
      <c r="C563" s="204"/>
      <c r="D563" s="29" t="s">
        <v>5964</v>
      </c>
      <c r="E563" s="29" t="s">
        <v>5731</v>
      </c>
      <c r="F563" s="26" t="s">
        <v>4</v>
      </c>
      <c r="G563" s="1585">
        <v>39531</v>
      </c>
    </row>
    <row r="564" spans="1:7">
      <c r="A564" s="1707"/>
      <c r="B564" s="27" t="s">
        <v>5965</v>
      </c>
      <c r="C564" s="204"/>
      <c r="D564" s="29" t="s">
        <v>5966</v>
      </c>
      <c r="E564" s="29" t="s">
        <v>5801</v>
      </c>
      <c r="F564" s="26" t="s">
        <v>4</v>
      </c>
      <c r="G564" s="1585">
        <v>39531</v>
      </c>
    </row>
    <row r="565" spans="1:7">
      <c r="A565" s="1707"/>
      <c r="B565" s="27" t="s">
        <v>5799</v>
      </c>
      <c r="C565" s="204"/>
      <c r="D565" s="29" t="s">
        <v>5967</v>
      </c>
      <c r="E565" s="29" t="s">
        <v>5801</v>
      </c>
      <c r="F565" s="26" t="s">
        <v>4</v>
      </c>
      <c r="G565" s="1585">
        <v>39531</v>
      </c>
    </row>
    <row r="566" spans="1:7">
      <c r="A566" s="1707"/>
      <c r="B566" s="27" t="s">
        <v>5959</v>
      </c>
      <c r="C566" s="204"/>
      <c r="D566" s="29" t="s">
        <v>5968</v>
      </c>
      <c r="E566" s="29" t="s">
        <v>5801</v>
      </c>
      <c r="F566" s="26" t="s">
        <v>4</v>
      </c>
      <c r="G566" s="1585">
        <v>39531</v>
      </c>
    </row>
    <row r="567" spans="1:7">
      <c r="A567" s="1707"/>
      <c r="B567" s="27" t="s">
        <v>5742</v>
      </c>
      <c r="C567" s="204"/>
      <c r="D567" s="29" t="s">
        <v>5969</v>
      </c>
      <c r="E567" s="29" t="s">
        <v>5720</v>
      </c>
      <c r="F567" s="26" t="s">
        <v>4</v>
      </c>
      <c r="G567" s="1585">
        <v>39531</v>
      </c>
    </row>
    <row r="568" spans="1:7">
      <c r="A568" s="1707"/>
      <c r="B568" s="27" t="s">
        <v>5970</v>
      </c>
      <c r="C568" s="204"/>
      <c r="D568" s="29" t="s">
        <v>5971</v>
      </c>
      <c r="E568" s="29" t="s">
        <v>5801</v>
      </c>
      <c r="F568" s="26" t="s">
        <v>4</v>
      </c>
      <c r="G568" s="1585">
        <v>39532</v>
      </c>
    </row>
    <row r="569" spans="1:7">
      <c r="A569" s="1707"/>
      <c r="B569" s="27" t="s">
        <v>5972</v>
      </c>
      <c r="C569" s="204"/>
      <c r="D569" s="29" t="s">
        <v>5973</v>
      </c>
      <c r="E569" s="29" t="s">
        <v>5801</v>
      </c>
      <c r="F569" s="26" t="s">
        <v>4</v>
      </c>
      <c r="G569" s="1585">
        <v>39532</v>
      </c>
    </row>
    <row r="570" spans="1:7">
      <c r="A570" s="1707"/>
      <c r="B570" s="27" t="s">
        <v>5723</v>
      </c>
      <c r="C570" s="204"/>
      <c r="D570" s="29" t="s">
        <v>5974</v>
      </c>
      <c r="E570" s="29" t="s">
        <v>5717</v>
      </c>
      <c r="F570" s="26" t="s">
        <v>4</v>
      </c>
      <c r="G570" s="1585">
        <v>39533</v>
      </c>
    </row>
    <row r="571" spans="1:7">
      <c r="A571" s="1707"/>
      <c r="B571" s="27" t="s">
        <v>5783</v>
      </c>
      <c r="C571" s="204"/>
      <c r="D571" s="29" t="s">
        <v>5975</v>
      </c>
      <c r="E571" s="29" t="s">
        <v>5801</v>
      </c>
      <c r="F571" s="26" t="s">
        <v>4</v>
      </c>
      <c r="G571" s="1585">
        <v>39533</v>
      </c>
    </row>
    <row r="572" spans="1:7">
      <c r="A572" s="1707"/>
      <c r="B572" s="27" t="s">
        <v>5976</v>
      </c>
      <c r="C572" s="204"/>
      <c r="D572" s="29" t="s">
        <v>5977</v>
      </c>
      <c r="E572" s="29" t="s">
        <v>5720</v>
      </c>
      <c r="F572" s="26" t="s">
        <v>4</v>
      </c>
      <c r="G572" s="1585">
        <v>39534</v>
      </c>
    </row>
    <row r="573" spans="1:7">
      <c r="A573" s="1707"/>
      <c r="B573" s="27" t="s">
        <v>5790</v>
      </c>
      <c r="C573" s="204"/>
      <c r="D573" s="29" t="s">
        <v>5978</v>
      </c>
      <c r="E573" s="29" t="s">
        <v>5762</v>
      </c>
      <c r="F573" s="26" t="s">
        <v>4</v>
      </c>
      <c r="G573" s="1585">
        <v>39534</v>
      </c>
    </row>
    <row r="574" spans="1:7">
      <c r="A574" s="1707"/>
      <c r="B574" s="27" t="s">
        <v>5765</v>
      </c>
      <c r="C574" s="204"/>
      <c r="D574" s="29" t="s">
        <v>5979</v>
      </c>
      <c r="E574" s="29" t="s">
        <v>5980</v>
      </c>
      <c r="F574" s="26" t="s">
        <v>4</v>
      </c>
      <c r="G574" s="1585">
        <v>39536</v>
      </c>
    </row>
    <row r="575" spans="1:7">
      <c r="A575" s="1707"/>
      <c r="B575" s="27" t="s">
        <v>5981</v>
      </c>
      <c r="C575" s="204"/>
      <c r="D575" s="29" t="s">
        <v>5982</v>
      </c>
      <c r="E575" s="29" t="s">
        <v>5785</v>
      </c>
      <c r="F575" s="26" t="s">
        <v>4</v>
      </c>
      <c r="G575" s="1585">
        <v>39539</v>
      </c>
    </row>
    <row r="576" spans="1:7">
      <c r="A576" s="1707"/>
      <c r="B576" s="27" t="s">
        <v>5965</v>
      </c>
      <c r="C576" s="204"/>
      <c r="D576" s="29" t="s">
        <v>5983</v>
      </c>
      <c r="E576" s="29" t="s">
        <v>5984</v>
      </c>
      <c r="F576" s="26" t="s">
        <v>4</v>
      </c>
      <c r="G576" s="1585">
        <v>39539</v>
      </c>
    </row>
    <row r="577" spans="1:7">
      <c r="A577" s="1707"/>
      <c r="B577" s="27" t="s">
        <v>5985</v>
      </c>
      <c r="C577" s="204"/>
      <c r="D577" s="29" t="s">
        <v>5986</v>
      </c>
      <c r="E577" s="29" t="s">
        <v>5807</v>
      </c>
      <c r="F577" s="26" t="s">
        <v>4</v>
      </c>
      <c r="G577" s="1585">
        <v>39539</v>
      </c>
    </row>
    <row r="578" spans="1:7">
      <c r="A578" s="1707"/>
      <c r="B578" s="27" t="s">
        <v>5742</v>
      </c>
      <c r="C578" s="204"/>
      <c r="D578" s="29" t="s">
        <v>5987</v>
      </c>
      <c r="E578" s="29" t="s">
        <v>4</v>
      </c>
      <c r="F578" s="26" t="s">
        <v>4</v>
      </c>
      <c r="G578" s="1585">
        <v>39539</v>
      </c>
    </row>
    <row r="579" spans="1:7">
      <c r="A579" s="1707"/>
      <c r="B579" s="27" t="s">
        <v>5742</v>
      </c>
      <c r="C579" s="204"/>
      <c r="D579" s="29" t="s">
        <v>5988</v>
      </c>
      <c r="E579" s="29" t="s">
        <v>5720</v>
      </c>
      <c r="F579" s="26" t="s">
        <v>4</v>
      </c>
      <c r="G579" s="1585">
        <v>39539</v>
      </c>
    </row>
    <row r="580" spans="1:7">
      <c r="A580" s="1707"/>
      <c r="B580" s="27" t="s">
        <v>5723</v>
      </c>
      <c r="C580" s="204"/>
      <c r="D580" s="29" t="s">
        <v>5989</v>
      </c>
      <c r="E580" s="29" t="s">
        <v>5990</v>
      </c>
      <c r="F580" s="26" t="s">
        <v>4</v>
      </c>
      <c r="G580" s="1585">
        <v>39539</v>
      </c>
    </row>
    <row r="581" spans="1:7">
      <c r="A581" s="1707"/>
      <c r="B581" s="27" t="s">
        <v>5757</v>
      </c>
      <c r="C581" s="204"/>
      <c r="D581" s="29" t="s">
        <v>5991</v>
      </c>
      <c r="E581" s="29" t="s">
        <v>5736</v>
      </c>
      <c r="F581" s="26" t="s">
        <v>4</v>
      </c>
      <c r="G581" s="1585">
        <v>39539</v>
      </c>
    </row>
    <row r="582" spans="1:7">
      <c r="A582" s="1707"/>
      <c r="B582" s="27" t="s">
        <v>5873</v>
      </c>
      <c r="C582" s="204"/>
      <c r="D582" s="29" t="s">
        <v>5992</v>
      </c>
      <c r="E582" s="29" t="s">
        <v>5993</v>
      </c>
      <c r="F582" s="26" t="s">
        <v>4</v>
      </c>
      <c r="G582" s="1585">
        <v>39543</v>
      </c>
    </row>
    <row r="583" spans="1:7">
      <c r="A583" s="1707"/>
      <c r="B583" s="27" t="s">
        <v>5742</v>
      </c>
      <c r="C583" s="204"/>
      <c r="D583" s="29" t="s">
        <v>5994</v>
      </c>
      <c r="E583" s="29" t="s">
        <v>5720</v>
      </c>
      <c r="F583" s="26" t="s">
        <v>4</v>
      </c>
      <c r="G583" s="1585">
        <v>39547</v>
      </c>
    </row>
    <row r="584" spans="1:7">
      <c r="A584" s="1707"/>
      <c r="B584" s="27" t="s">
        <v>5995</v>
      </c>
      <c r="C584" s="204"/>
      <c r="D584" s="29" t="s">
        <v>5996</v>
      </c>
      <c r="E584" s="29" t="s">
        <v>5736</v>
      </c>
      <c r="F584" s="26" t="s">
        <v>4</v>
      </c>
      <c r="G584" s="1585">
        <v>39552</v>
      </c>
    </row>
    <row r="585" spans="1:7">
      <c r="A585" s="1707"/>
      <c r="B585" s="27" t="s">
        <v>5737</v>
      </c>
      <c r="C585" s="204"/>
      <c r="D585" s="29" t="s">
        <v>5997</v>
      </c>
      <c r="E585" s="29" t="s">
        <v>5720</v>
      </c>
      <c r="F585" s="26" t="s">
        <v>4</v>
      </c>
      <c r="G585" s="1585">
        <v>39552</v>
      </c>
    </row>
    <row r="586" spans="1:7">
      <c r="A586" s="1707"/>
      <c r="B586" s="27" t="s">
        <v>5863</v>
      </c>
      <c r="C586" s="204"/>
      <c r="D586" s="29" t="s">
        <v>5998</v>
      </c>
      <c r="E586" s="29" t="s">
        <v>5720</v>
      </c>
      <c r="F586" s="26" t="s">
        <v>4</v>
      </c>
      <c r="G586" s="1585">
        <v>39554</v>
      </c>
    </row>
    <row r="587" spans="1:7">
      <c r="A587" s="1707"/>
      <c r="B587" s="27" t="s">
        <v>5976</v>
      </c>
      <c r="C587" s="204"/>
      <c r="D587" s="29" t="s">
        <v>5999</v>
      </c>
      <c r="E587" s="29" t="s">
        <v>5720</v>
      </c>
      <c r="F587" s="26" t="s">
        <v>4</v>
      </c>
      <c r="G587" s="1585">
        <v>39555</v>
      </c>
    </row>
    <row r="588" spans="1:7">
      <c r="A588" s="1707"/>
      <c r="B588" s="27" t="s">
        <v>5718</v>
      </c>
      <c r="C588" s="204"/>
      <c r="D588" s="29" t="s">
        <v>6000</v>
      </c>
      <c r="E588" s="29" t="s">
        <v>5717</v>
      </c>
      <c r="F588" s="26" t="s">
        <v>4</v>
      </c>
      <c r="G588" s="1585">
        <v>39555</v>
      </c>
    </row>
    <row r="589" spans="1:7">
      <c r="A589" s="1707"/>
      <c r="B589" s="27" t="s">
        <v>5863</v>
      </c>
      <c r="C589" s="204"/>
      <c r="D589" s="29" t="s">
        <v>5998</v>
      </c>
      <c r="E589" s="29" t="s">
        <v>5720</v>
      </c>
      <c r="F589" s="26" t="s">
        <v>4</v>
      </c>
      <c r="G589" s="1585">
        <v>39557</v>
      </c>
    </row>
    <row r="590" spans="1:7">
      <c r="A590" s="1707"/>
      <c r="B590" s="28" t="s">
        <v>5863</v>
      </c>
      <c r="C590" s="204"/>
      <c r="D590" s="29" t="s">
        <v>6001</v>
      </c>
      <c r="E590" s="29" t="s">
        <v>5717</v>
      </c>
      <c r="F590" s="26" t="s">
        <v>4</v>
      </c>
      <c r="G590" s="1585">
        <v>39557</v>
      </c>
    </row>
    <row r="591" spans="1:7">
      <c r="A591" s="1707"/>
      <c r="B591" s="27" t="s">
        <v>6002</v>
      </c>
      <c r="C591" s="204"/>
      <c r="D591" s="29" t="s">
        <v>6003</v>
      </c>
      <c r="E591" s="29" t="s">
        <v>5801</v>
      </c>
      <c r="F591" s="26" t="s">
        <v>4</v>
      </c>
      <c r="G591" s="1585">
        <v>39559</v>
      </c>
    </row>
    <row r="592" spans="1:7">
      <c r="A592" s="1707"/>
      <c r="B592" s="27" t="s">
        <v>5995</v>
      </c>
      <c r="C592" s="204"/>
      <c r="D592" s="29" t="s">
        <v>6004</v>
      </c>
      <c r="E592" s="29" t="s">
        <v>5736</v>
      </c>
      <c r="F592" s="26" t="s">
        <v>4</v>
      </c>
      <c r="G592" s="1585">
        <v>39560</v>
      </c>
    </row>
    <row r="593" spans="1:7">
      <c r="A593" s="1707"/>
      <c r="B593" s="27" t="s">
        <v>5995</v>
      </c>
      <c r="C593" s="204"/>
      <c r="D593" s="29" t="s">
        <v>6005</v>
      </c>
      <c r="E593" s="29" t="s">
        <v>5720</v>
      </c>
      <c r="F593" s="26" t="s">
        <v>4</v>
      </c>
      <c r="G593" s="1585">
        <v>39560</v>
      </c>
    </row>
    <row r="594" spans="1:7">
      <c r="A594" s="1707"/>
      <c r="B594" s="27" t="s">
        <v>5995</v>
      </c>
      <c r="C594" s="204"/>
      <c r="D594" s="29" t="s">
        <v>6006</v>
      </c>
      <c r="E594" s="29" t="s">
        <v>5736</v>
      </c>
      <c r="F594" s="26" t="s">
        <v>4</v>
      </c>
      <c r="G594" s="1585">
        <v>39560</v>
      </c>
    </row>
    <row r="595" spans="1:7">
      <c r="A595" s="1707"/>
      <c r="B595" s="27" t="s">
        <v>6007</v>
      </c>
      <c r="C595" s="204"/>
      <c r="D595" s="29" t="s">
        <v>6008</v>
      </c>
      <c r="E595" s="29" t="s">
        <v>5717</v>
      </c>
      <c r="F595" s="26" t="s">
        <v>4</v>
      </c>
      <c r="G595" s="1585">
        <v>39560</v>
      </c>
    </row>
    <row r="596" spans="1:7">
      <c r="A596" s="1707"/>
      <c r="B596" s="27" t="s">
        <v>5742</v>
      </c>
      <c r="C596" s="204"/>
      <c r="D596" s="29" t="s">
        <v>6009</v>
      </c>
      <c r="E596" s="29" t="s">
        <v>5720</v>
      </c>
      <c r="F596" s="26" t="s">
        <v>4</v>
      </c>
      <c r="G596" s="1585">
        <v>39563</v>
      </c>
    </row>
    <row r="597" spans="1:7">
      <c r="A597" s="1707"/>
      <c r="B597" s="27" t="s">
        <v>6002</v>
      </c>
      <c r="C597" s="204"/>
      <c r="D597" s="29" t="s">
        <v>6010</v>
      </c>
      <c r="E597" s="29" t="s">
        <v>5801</v>
      </c>
      <c r="F597" s="26" t="s">
        <v>4</v>
      </c>
      <c r="G597" s="1585">
        <v>39566</v>
      </c>
    </row>
    <row r="598" spans="1:7">
      <c r="A598" s="1707"/>
      <c r="B598" s="27" t="s">
        <v>5769</v>
      </c>
      <c r="C598" s="204"/>
      <c r="D598" s="29" t="s">
        <v>6011</v>
      </c>
      <c r="E598" s="29" t="s">
        <v>6012</v>
      </c>
      <c r="F598" s="26" t="s">
        <v>4</v>
      </c>
      <c r="G598" s="1585">
        <v>39566</v>
      </c>
    </row>
    <row r="599" spans="1:7">
      <c r="A599" s="1707"/>
      <c r="B599" s="27" t="s">
        <v>5769</v>
      </c>
      <c r="C599" s="204"/>
      <c r="D599" s="29" t="s">
        <v>6013</v>
      </c>
      <c r="E599" s="29" t="s">
        <v>6014</v>
      </c>
      <c r="F599" s="26" t="s">
        <v>4</v>
      </c>
      <c r="G599" s="1585">
        <v>39566</v>
      </c>
    </row>
    <row r="600" spans="1:7">
      <c r="A600" s="1707"/>
      <c r="B600" s="27" t="s">
        <v>5938</v>
      </c>
      <c r="C600" s="204"/>
      <c r="D600" s="29" t="s">
        <v>6015</v>
      </c>
      <c r="E600" s="29" t="s">
        <v>5717</v>
      </c>
      <c r="F600" s="26" t="s">
        <v>4</v>
      </c>
      <c r="G600" s="1585">
        <v>39567</v>
      </c>
    </row>
    <row r="601" spans="1:7">
      <c r="A601" s="1707"/>
      <c r="B601" s="27" t="s">
        <v>5742</v>
      </c>
      <c r="C601" s="204"/>
      <c r="D601" s="29" t="s">
        <v>6016</v>
      </c>
      <c r="E601" s="29" t="s">
        <v>5720</v>
      </c>
      <c r="F601" s="26" t="s">
        <v>4</v>
      </c>
      <c r="G601" s="1585">
        <v>39569</v>
      </c>
    </row>
    <row r="602" spans="1:7">
      <c r="A602" s="1707"/>
      <c r="B602" s="27" t="s">
        <v>5721</v>
      </c>
      <c r="C602" s="204"/>
      <c r="D602" s="29" t="s">
        <v>6017</v>
      </c>
      <c r="E602" s="29" t="s">
        <v>5717</v>
      </c>
      <c r="F602" s="26" t="s">
        <v>4</v>
      </c>
      <c r="G602" s="1585">
        <v>39571</v>
      </c>
    </row>
    <row r="603" spans="1:7">
      <c r="A603" s="1707"/>
      <c r="B603" s="27" t="s">
        <v>5965</v>
      </c>
      <c r="C603" s="204"/>
      <c r="D603" s="29" t="s">
        <v>6018</v>
      </c>
      <c r="E603" s="29" t="s">
        <v>5984</v>
      </c>
      <c r="F603" s="26" t="s">
        <v>4</v>
      </c>
      <c r="G603" s="1585">
        <v>39573</v>
      </c>
    </row>
    <row r="604" spans="1:7">
      <c r="A604" s="1707"/>
      <c r="B604" s="27" t="s">
        <v>5985</v>
      </c>
      <c r="C604" s="204"/>
      <c r="D604" s="29" t="s">
        <v>6019</v>
      </c>
      <c r="E604" s="29" t="s">
        <v>5807</v>
      </c>
      <c r="F604" s="26" t="s">
        <v>4</v>
      </c>
      <c r="G604" s="1585">
        <v>39573</v>
      </c>
    </row>
    <row r="605" spans="1:7">
      <c r="A605" s="1707"/>
      <c r="B605" s="27" t="s">
        <v>6020</v>
      </c>
      <c r="C605" s="204"/>
      <c r="D605" s="29" t="s">
        <v>6021</v>
      </c>
      <c r="E605" s="29" t="s">
        <v>5736</v>
      </c>
      <c r="F605" s="26" t="s">
        <v>4</v>
      </c>
      <c r="G605" s="1585">
        <v>39573</v>
      </c>
    </row>
    <row r="606" spans="1:7">
      <c r="A606" s="1707"/>
      <c r="B606" s="27" t="s">
        <v>5729</v>
      </c>
      <c r="C606" s="204"/>
      <c r="D606" s="29" t="s">
        <v>6022</v>
      </c>
      <c r="E606" s="29" t="s">
        <v>6023</v>
      </c>
      <c r="F606" s="26" t="s">
        <v>4</v>
      </c>
      <c r="G606" s="1585">
        <v>39575</v>
      </c>
    </row>
    <row r="607" spans="1:7">
      <c r="A607" s="1707"/>
      <c r="B607" s="27" t="s">
        <v>5863</v>
      </c>
      <c r="C607" s="204"/>
      <c r="D607" s="29" t="s">
        <v>6024</v>
      </c>
      <c r="E607" s="29" t="s">
        <v>5811</v>
      </c>
      <c r="F607" s="26" t="s">
        <v>4</v>
      </c>
      <c r="G607" s="1585">
        <v>39575</v>
      </c>
    </row>
    <row r="608" spans="1:7">
      <c r="A608" s="1707"/>
      <c r="B608" s="27" t="s">
        <v>5863</v>
      </c>
      <c r="C608" s="204"/>
      <c r="D608" s="29" t="s">
        <v>6025</v>
      </c>
      <c r="E608" s="29" t="s">
        <v>5717</v>
      </c>
      <c r="F608" s="26" t="s">
        <v>4</v>
      </c>
      <c r="G608" s="1585">
        <v>39576</v>
      </c>
    </row>
    <row r="609" spans="1:7">
      <c r="A609" s="1707"/>
      <c r="B609" s="27" t="s">
        <v>5721</v>
      </c>
      <c r="C609" s="204"/>
      <c r="D609" s="29" t="s">
        <v>6026</v>
      </c>
      <c r="E609" s="29" t="s">
        <v>5717</v>
      </c>
      <c r="F609" s="26" t="s">
        <v>4</v>
      </c>
      <c r="G609" s="1585">
        <v>39577</v>
      </c>
    </row>
    <row r="610" spans="1:7">
      <c r="A610" s="1707"/>
      <c r="B610" s="27" t="s">
        <v>5863</v>
      </c>
      <c r="C610" s="204"/>
      <c r="D610" s="29" t="s">
        <v>6027</v>
      </c>
      <c r="E610" s="29" t="s">
        <v>5720</v>
      </c>
      <c r="F610" s="26" t="s">
        <v>4</v>
      </c>
      <c r="G610" s="1585">
        <v>39580</v>
      </c>
    </row>
    <row r="611" spans="1:7">
      <c r="A611" s="1707"/>
      <c r="B611" s="27" t="s">
        <v>5863</v>
      </c>
      <c r="C611" s="204"/>
      <c r="D611" s="29" t="s">
        <v>6028</v>
      </c>
      <c r="E611" s="29" t="s">
        <v>5811</v>
      </c>
      <c r="F611" s="26" t="s">
        <v>4</v>
      </c>
      <c r="G611" s="1585">
        <v>39581</v>
      </c>
    </row>
    <row r="612" spans="1:7">
      <c r="A612" s="1707"/>
      <c r="B612" s="27" t="s">
        <v>6020</v>
      </c>
      <c r="C612" s="204"/>
      <c r="D612" s="29" t="s">
        <v>6029</v>
      </c>
      <c r="E612" s="29" t="s">
        <v>5736</v>
      </c>
      <c r="F612" s="26" t="s">
        <v>4</v>
      </c>
      <c r="G612" s="1585">
        <v>39580</v>
      </c>
    </row>
    <row r="613" spans="1:7">
      <c r="A613" s="1707"/>
      <c r="B613" s="27" t="s">
        <v>5737</v>
      </c>
      <c r="C613" s="204"/>
      <c r="D613" s="29" t="s">
        <v>6030</v>
      </c>
      <c r="E613" s="29" t="s">
        <v>5720</v>
      </c>
      <c r="F613" s="26" t="s">
        <v>4</v>
      </c>
      <c r="G613" s="1585">
        <v>39580</v>
      </c>
    </row>
    <row r="614" spans="1:7">
      <c r="A614" s="1707"/>
      <c r="B614" s="27" t="s">
        <v>5959</v>
      </c>
      <c r="C614" s="204"/>
      <c r="D614" s="29" t="s">
        <v>6031</v>
      </c>
      <c r="E614" s="29" t="s">
        <v>5801</v>
      </c>
      <c r="F614" s="26" t="s">
        <v>4</v>
      </c>
      <c r="G614" s="1585">
        <v>39580</v>
      </c>
    </row>
    <row r="615" spans="1:7">
      <c r="A615" s="1707"/>
      <c r="B615" s="27" t="s">
        <v>5742</v>
      </c>
      <c r="C615" s="204"/>
      <c r="D615" s="29" t="s">
        <v>6032</v>
      </c>
      <c r="E615" s="29" t="s">
        <v>5720</v>
      </c>
      <c r="F615" s="26" t="s">
        <v>4</v>
      </c>
      <c r="G615" s="1585">
        <v>39582</v>
      </c>
    </row>
    <row r="616" spans="1:7">
      <c r="A616" s="1707"/>
      <c r="B616" s="27" t="s">
        <v>5723</v>
      </c>
      <c r="C616" s="204"/>
      <c r="D616" s="29" t="s">
        <v>6033</v>
      </c>
      <c r="E616" s="29" t="s">
        <v>4</v>
      </c>
      <c r="F616" s="26" t="s">
        <v>4</v>
      </c>
      <c r="G616" s="1585">
        <v>39583</v>
      </c>
    </row>
    <row r="617" spans="1:7">
      <c r="A617" s="1707"/>
      <c r="B617" s="27" t="s">
        <v>5863</v>
      </c>
      <c r="C617" s="204"/>
      <c r="D617" s="29" t="s">
        <v>6034</v>
      </c>
      <c r="E617" s="29" t="s">
        <v>5720</v>
      </c>
      <c r="F617" s="26" t="s">
        <v>4</v>
      </c>
      <c r="G617" s="1585">
        <v>39583</v>
      </c>
    </row>
    <row r="618" spans="1:7">
      <c r="A618" s="1707"/>
      <c r="B618" s="27" t="s">
        <v>5936</v>
      </c>
      <c r="C618" s="204"/>
      <c r="D618" s="29" t="s">
        <v>6035</v>
      </c>
      <c r="E618" s="29" t="s">
        <v>5736</v>
      </c>
      <c r="F618" s="26" t="s">
        <v>4</v>
      </c>
      <c r="G618" s="1585">
        <v>39583</v>
      </c>
    </row>
    <row r="619" spans="1:7">
      <c r="A619" s="1707"/>
      <c r="B619" s="27" t="s">
        <v>5985</v>
      </c>
      <c r="C619" s="204"/>
      <c r="D619" s="29" t="s">
        <v>6036</v>
      </c>
      <c r="E619" s="29" t="s">
        <v>5807</v>
      </c>
      <c r="F619" s="26" t="s">
        <v>4</v>
      </c>
      <c r="G619" s="1585">
        <v>39587</v>
      </c>
    </row>
    <row r="620" spans="1:7">
      <c r="A620" s="1707"/>
      <c r="B620" s="27" t="s">
        <v>5985</v>
      </c>
      <c r="C620" s="204"/>
      <c r="D620" s="29" t="s">
        <v>6037</v>
      </c>
      <c r="E620" s="29" t="s">
        <v>5807</v>
      </c>
      <c r="F620" s="26" t="s">
        <v>4</v>
      </c>
      <c r="G620" s="1585">
        <v>39587</v>
      </c>
    </row>
    <row r="621" spans="1:7">
      <c r="A621" s="1707"/>
      <c r="B621" s="27" t="s">
        <v>5863</v>
      </c>
      <c r="C621" s="204"/>
      <c r="D621" s="29" t="s">
        <v>6038</v>
      </c>
      <c r="E621" s="29" t="s">
        <v>5720</v>
      </c>
      <c r="F621" s="26" t="s">
        <v>4</v>
      </c>
      <c r="G621" s="1585">
        <v>39587</v>
      </c>
    </row>
    <row r="622" spans="1:7">
      <c r="A622" s="1707"/>
      <c r="B622" s="27" t="s">
        <v>5721</v>
      </c>
      <c r="C622" s="204"/>
      <c r="D622" s="29" t="s">
        <v>6039</v>
      </c>
      <c r="E622" s="29" t="s">
        <v>5717</v>
      </c>
      <c r="F622" s="26" t="s">
        <v>4</v>
      </c>
      <c r="G622" s="1585">
        <v>39589</v>
      </c>
    </row>
    <row r="623" spans="1:7">
      <c r="A623" s="1707"/>
      <c r="B623" s="27" t="s">
        <v>5769</v>
      </c>
      <c r="C623" s="204"/>
      <c r="D623" s="29" t="s">
        <v>6040</v>
      </c>
      <c r="E623" s="29" t="s">
        <v>5717</v>
      </c>
      <c r="F623" s="26" t="s">
        <v>4</v>
      </c>
      <c r="G623" s="1585">
        <v>39592</v>
      </c>
    </row>
    <row r="624" spans="1:7">
      <c r="A624" s="1707"/>
      <c r="B624" s="27" t="s">
        <v>5981</v>
      </c>
      <c r="C624" s="204"/>
      <c r="D624" s="29" t="s">
        <v>6041</v>
      </c>
      <c r="E624" s="29" t="s">
        <v>6042</v>
      </c>
      <c r="F624" s="26" t="s">
        <v>4</v>
      </c>
      <c r="G624" s="1585">
        <v>39594</v>
      </c>
    </row>
    <row r="625" spans="1:7">
      <c r="A625" s="1707"/>
      <c r="B625" s="27" t="s">
        <v>5863</v>
      </c>
      <c r="C625" s="204"/>
      <c r="D625" s="29" t="s">
        <v>6043</v>
      </c>
      <c r="E625" s="29" t="s">
        <v>5811</v>
      </c>
      <c r="F625" s="26" t="s">
        <v>4</v>
      </c>
      <c r="G625" s="1585">
        <v>39594</v>
      </c>
    </row>
    <row r="626" spans="1:7">
      <c r="A626" s="1707"/>
      <c r="B626" s="27" t="s">
        <v>5863</v>
      </c>
      <c r="C626" s="204"/>
      <c r="D626" s="29" t="s">
        <v>6038</v>
      </c>
      <c r="E626" s="29" t="s">
        <v>5720</v>
      </c>
      <c r="F626" s="26" t="s">
        <v>4</v>
      </c>
      <c r="G626" s="1585">
        <v>39595</v>
      </c>
    </row>
    <row r="627" spans="1:7">
      <c r="A627" s="1707"/>
      <c r="B627" s="27" t="s">
        <v>5863</v>
      </c>
      <c r="C627" s="204"/>
      <c r="D627" s="29" t="s">
        <v>6044</v>
      </c>
      <c r="E627" s="29" t="s">
        <v>5811</v>
      </c>
      <c r="F627" s="26" t="s">
        <v>4</v>
      </c>
      <c r="G627" s="1585">
        <v>39595</v>
      </c>
    </row>
    <row r="628" spans="1:7">
      <c r="A628" s="1707"/>
      <c r="B628" s="27" t="s">
        <v>5718</v>
      </c>
      <c r="C628" s="204"/>
      <c r="D628" s="29" t="s">
        <v>6045</v>
      </c>
      <c r="E628" s="29" t="s">
        <v>5720</v>
      </c>
      <c r="F628" s="26" t="s">
        <v>4</v>
      </c>
      <c r="G628" s="1585">
        <v>39596</v>
      </c>
    </row>
    <row r="629" spans="1:7">
      <c r="A629" s="1707"/>
      <c r="B629" s="27" t="s">
        <v>5718</v>
      </c>
      <c r="C629" s="204"/>
      <c r="D629" s="29" t="s">
        <v>6046</v>
      </c>
      <c r="E629" s="29" t="s">
        <v>5717</v>
      </c>
      <c r="F629" s="26" t="s">
        <v>4</v>
      </c>
      <c r="G629" s="1585">
        <v>39596</v>
      </c>
    </row>
    <row r="630" spans="1:7">
      <c r="A630" s="1707"/>
      <c r="B630" s="27" t="s">
        <v>6047</v>
      </c>
      <c r="C630" s="204"/>
      <c r="D630" s="29" t="s">
        <v>6048</v>
      </c>
      <c r="E630" s="29" t="s">
        <v>5909</v>
      </c>
      <c r="F630" s="26" t="s">
        <v>4</v>
      </c>
      <c r="G630" s="1585">
        <v>39596</v>
      </c>
    </row>
    <row r="631" spans="1:7">
      <c r="A631" s="1707"/>
      <c r="B631" s="27" t="s">
        <v>5863</v>
      </c>
      <c r="C631" s="204"/>
      <c r="D631" s="29" t="s">
        <v>6049</v>
      </c>
      <c r="E631" s="29" t="s">
        <v>5811</v>
      </c>
      <c r="F631" s="26" t="s">
        <v>4</v>
      </c>
      <c r="G631" s="1585">
        <v>39596</v>
      </c>
    </row>
    <row r="632" spans="1:7">
      <c r="A632" s="1707"/>
      <c r="B632" s="27" t="s">
        <v>5721</v>
      </c>
      <c r="C632" s="204"/>
      <c r="D632" s="29" t="s">
        <v>6050</v>
      </c>
      <c r="E632" s="29" t="s">
        <v>5717</v>
      </c>
      <c r="F632" s="26" t="s">
        <v>4</v>
      </c>
      <c r="G632" s="1585">
        <v>39599</v>
      </c>
    </row>
    <row r="633" spans="1:7">
      <c r="A633" s="1707"/>
      <c r="B633" s="27" t="s">
        <v>5863</v>
      </c>
      <c r="C633" s="204"/>
      <c r="D633" s="29" t="s">
        <v>6051</v>
      </c>
      <c r="E633" s="29" t="s">
        <v>5720</v>
      </c>
      <c r="F633" s="26" t="s">
        <v>4</v>
      </c>
      <c r="G633" s="1585">
        <v>39600</v>
      </c>
    </row>
    <row r="634" spans="1:7">
      <c r="A634" s="1707"/>
      <c r="B634" s="27" t="s">
        <v>6052</v>
      </c>
      <c r="C634" s="204"/>
      <c r="D634" s="29" t="s">
        <v>6053</v>
      </c>
      <c r="E634" s="29" t="s">
        <v>5801</v>
      </c>
      <c r="F634" s="26" t="s">
        <v>4</v>
      </c>
      <c r="G634" s="1585">
        <v>39601</v>
      </c>
    </row>
    <row r="635" spans="1:7">
      <c r="A635" s="1707"/>
      <c r="B635" s="27" t="s">
        <v>5848</v>
      </c>
      <c r="C635" s="204"/>
      <c r="D635" s="29" t="s">
        <v>6054</v>
      </c>
      <c r="E635" s="29" t="s">
        <v>5850</v>
      </c>
      <c r="F635" s="26" t="s">
        <v>4</v>
      </c>
      <c r="G635" s="1585">
        <v>39601</v>
      </c>
    </row>
    <row r="636" spans="1:7">
      <c r="A636" s="1707"/>
      <c r="B636" s="27" t="s">
        <v>5718</v>
      </c>
      <c r="C636" s="204"/>
      <c r="D636" s="29" t="s">
        <v>6055</v>
      </c>
      <c r="E636" s="29" t="s">
        <v>5720</v>
      </c>
      <c r="F636" s="26" t="s">
        <v>4</v>
      </c>
      <c r="G636" s="1585">
        <v>39602</v>
      </c>
    </row>
    <row r="637" spans="1:7">
      <c r="A637" s="1707"/>
      <c r="B637" s="27" t="s">
        <v>5718</v>
      </c>
      <c r="C637" s="204"/>
      <c r="D637" s="29" t="s">
        <v>6056</v>
      </c>
      <c r="E637" s="29" t="s">
        <v>5720</v>
      </c>
      <c r="F637" s="26" t="s">
        <v>4</v>
      </c>
      <c r="G637" s="1585">
        <v>39602</v>
      </c>
    </row>
    <row r="638" spans="1:7">
      <c r="A638" s="1707"/>
      <c r="B638" s="27" t="s">
        <v>4</v>
      </c>
      <c r="C638" s="204"/>
      <c r="D638" s="29" t="s">
        <v>6057</v>
      </c>
      <c r="E638" s="29" t="s">
        <v>5741</v>
      </c>
      <c r="F638" s="26" t="s">
        <v>4</v>
      </c>
      <c r="G638" s="1585">
        <v>39603</v>
      </c>
    </row>
    <row r="639" spans="1:7">
      <c r="A639" s="1707"/>
      <c r="B639" s="27" t="s">
        <v>5742</v>
      </c>
      <c r="C639" s="204"/>
      <c r="D639" s="29" t="s">
        <v>6058</v>
      </c>
      <c r="E639" s="29" t="s">
        <v>5720</v>
      </c>
      <c r="F639" s="26" t="s">
        <v>4</v>
      </c>
      <c r="G639" s="1585">
        <v>39604</v>
      </c>
    </row>
    <row r="640" spans="1:7">
      <c r="A640" s="1707"/>
      <c r="B640" s="27" t="s">
        <v>5757</v>
      </c>
      <c r="C640" s="204"/>
      <c r="D640" s="29" t="s">
        <v>6059</v>
      </c>
      <c r="E640" s="29" t="s">
        <v>5768</v>
      </c>
      <c r="F640" s="26" t="s">
        <v>4</v>
      </c>
      <c r="G640" s="1585">
        <v>39608</v>
      </c>
    </row>
    <row r="641" spans="1:9">
      <c r="A641" s="1707"/>
      <c r="B641" s="27" t="s">
        <v>5848</v>
      </c>
      <c r="C641" s="204"/>
      <c r="D641" s="29" t="s">
        <v>6060</v>
      </c>
      <c r="E641" s="29" t="s">
        <v>6061</v>
      </c>
      <c r="F641" s="26" t="s">
        <v>4</v>
      </c>
      <c r="G641" s="1585">
        <v>39608</v>
      </c>
    </row>
    <row r="642" spans="1:9">
      <c r="A642" s="1707"/>
      <c r="B642" s="27" t="s">
        <v>6052</v>
      </c>
      <c r="C642" s="204"/>
      <c r="D642" s="29" t="s">
        <v>6062</v>
      </c>
      <c r="E642" s="29" t="s">
        <v>5823</v>
      </c>
      <c r="F642" s="26" t="s">
        <v>4</v>
      </c>
      <c r="G642" s="1585">
        <v>39610</v>
      </c>
    </row>
    <row r="643" spans="1:9">
      <c r="A643" s="1707"/>
      <c r="B643" s="27" t="s">
        <v>5790</v>
      </c>
      <c r="C643" s="204"/>
      <c r="D643" s="29" t="s">
        <v>6063</v>
      </c>
      <c r="E643" s="29" t="s">
        <v>5741</v>
      </c>
      <c r="F643" s="26" t="s">
        <v>4</v>
      </c>
      <c r="G643" s="1585">
        <v>39610</v>
      </c>
      <c r="H643" s="980">
        <v>42429</v>
      </c>
      <c r="I643" s="1505">
        <f>H643-G643</f>
        <v>2819</v>
      </c>
    </row>
    <row r="644" spans="1:9">
      <c r="A644" s="1707"/>
      <c r="B644" s="27" t="s">
        <v>5737</v>
      </c>
      <c r="C644" s="204"/>
      <c r="D644" s="29" t="s">
        <v>6064</v>
      </c>
      <c r="E644" s="29" t="s">
        <v>5741</v>
      </c>
      <c r="F644" s="26" t="s">
        <v>4</v>
      </c>
      <c r="G644" s="1585">
        <v>39611</v>
      </c>
    </row>
    <row r="645" spans="1:9">
      <c r="A645" s="1707"/>
      <c r="B645" s="27" t="s">
        <v>5790</v>
      </c>
      <c r="C645" s="204"/>
      <c r="D645" s="29" t="s">
        <v>6065</v>
      </c>
      <c r="E645" s="29" t="s">
        <v>5741</v>
      </c>
      <c r="F645" s="26" t="s">
        <v>4</v>
      </c>
      <c r="G645" s="1585">
        <v>39612</v>
      </c>
    </row>
    <row r="646" spans="1:9">
      <c r="A646" s="1707"/>
      <c r="B646" s="27" t="s">
        <v>5927</v>
      </c>
      <c r="C646" s="204"/>
      <c r="D646" s="29" t="s">
        <v>6066</v>
      </c>
      <c r="E646" s="29" t="s">
        <v>5915</v>
      </c>
      <c r="F646" s="26" t="s">
        <v>4</v>
      </c>
      <c r="G646" s="1585">
        <v>39615</v>
      </c>
    </row>
    <row r="647" spans="1:9">
      <c r="A647" s="1707"/>
      <c r="B647" s="27" t="s">
        <v>5959</v>
      </c>
      <c r="C647" s="204"/>
      <c r="D647" s="29" t="s">
        <v>6067</v>
      </c>
      <c r="E647" s="29" t="s">
        <v>5801</v>
      </c>
      <c r="F647" s="26" t="s">
        <v>4</v>
      </c>
      <c r="G647" s="1585">
        <v>39615</v>
      </c>
    </row>
    <row r="648" spans="1:9">
      <c r="A648" s="1707"/>
      <c r="B648" s="27" t="s">
        <v>6068</v>
      </c>
      <c r="C648" s="204"/>
      <c r="D648" s="29" t="s">
        <v>6069</v>
      </c>
      <c r="E648" s="29" t="s">
        <v>5870</v>
      </c>
      <c r="F648" s="26" t="s">
        <v>4</v>
      </c>
      <c r="G648" s="1585">
        <v>39615</v>
      </c>
    </row>
    <row r="649" spans="1:9">
      <c r="A649" s="1707"/>
      <c r="B649" s="27" t="s">
        <v>5737</v>
      </c>
      <c r="C649" s="204"/>
      <c r="D649" s="29" t="s">
        <v>6070</v>
      </c>
      <c r="E649" s="29" t="s">
        <v>5762</v>
      </c>
      <c r="F649" s="26" t="s">
        <v>4</v>
      </c>
      <c r="G649" s="1585">
        <v>39615</v>
      </c>
    </row>
    <row r="650" spans="1:9">
      <c r="A650" s="1707"/>
      <c r="B650" s="27" t="s">
        <v>5790</v>
      </c>
      <c r="C650" s="204"/>
      <c r="D650" s="29" t="s">
        <v>6071</v>
      </c>
      <c r="E650" s="29" t="s">
        <v>5741</v>
      </c>
      <c r="F650" s="26" t="s">
        <v>4</v>
      </c>
      <c r="G650" s="1585">
        <v>39617</v>
      </c>
    </row>
    <row r="651" spans="1:9">
      <c r="A651" s="1707"/>
      <c r="B651" s="27" t="s">
        <v>5721</v>
      </c>
      <c r="C651" s="204"/>
      <c r="D651" s="29" t="s">
        <v>6072</v>
      </c>
      <c r="E651" s="29" t="s">
        <v>5717</v>
      </c>
      <c r="F651" s="26" t="s">
        <v>4</v>
      </c>
      <c r="G651" s="1585">
        <v>39618</v>
      </c>
    </row>
    <row r="652" spans="1:9">
      <c r="A652" s="1707"/>
      <c r="B652" s="27" t="s">
        <v>4</v>
      </c>
      <c r="C652" s="204"/>
      <c r="D652" s="29" t="s">
        <v>6073</v>
      </c>
      <c r="E652" s="29" t="s">
        <v>5741</v>
      </c>
      <c r="F652" s="26" t="s">
        <v>4</v>
      </c>
      <c r="G652" s="1585">
        <v>39620</v>
      </c>
    </row>
    <row r="653" spans="1:9">
      <c r="A653" s="1707"/>
      <c r="B653" s="27" t="s">
        <v>5765</v>
      </c>
      <c r="C653" s="204"/>
      <c r="D653" s="29" t="s">
        <v>6074</v>
      </c>
      <c r="E653" s="29" t="s">
        <v>5811</v>
      </c>
      <c r="F653" s="26" t="s">
        <v>4</v>
      </c>
      <c r="G653" s="1585">
        <v>39622</v>
      </c>
    </row>
    <row r="654" spans="1:9">
      <c r="A654" s="1707"/>
      <c r="B654" s="27" t="s">
        <v>5790</v>
      </c>
      <c r="C654" s="204"/>
      <c r="D654" s="29" t="s">
        <v>6075</v>
      </c>
      <c r="E654" s="29" t="s">
        <v>5741</v>
      </c>
      <c r="F654" s="26" t="s">
        <v>4</v>
      </c>
      <c r="G654" s="1585">
        <v>39624</v>
      </c>
    </row>
    <row r="655" spans="1:9">
      <c r="A655" s="1707"/>
      <c r="B655" s="27" t="s">
        <v>5721</v>
      </c>
      <c r="C655" s="204"/>
      <c r="D655" s="29" t="s">
        <v>6076</v>
      </c>
      <c r="E655" s="29" t="s">
        <v>5717</v>
      </c>
      <c r="F655" s="26" t="s">
        <v>4</v>
      </c>
      <c r="G655" s="1585">
        <v>39625</v>
      </c>
    </row>
    <row r="656" spans="1:9">
      <c r="A656" s="1707"/>
      <c r="B656" s="27" t="s">
        <v>5790</v>
      </c>
      <c r="C656" s="204"/>
      <c r="D656" s="29" t="s">
        <v>6077</v>
      </c>
      <c r="E656" s="29" t="s">
        <v>5741</v>
      </c>
      <c r="F656" s="26" t="s">
        <v>4</v>
      </c>
      <c r="G656" s="1585">
        <v>39625</v>
      </c>
    </row>
    <row r="657" spans="1:7">
      <c r="A657" s="1707"/>
      <c r="B657" s="27" t="s">
        <v>5723</v>
      </c>
      <c r="C657" s="204"/>
      <c r="D657" s="29" t="s">
        <v>4</v>
      </c>
      <c r="E657" s="29" t="s">
        <v>4</v>
      </c>
      <c r="F657" s="26" t="s">
        <v>4</v>
      </c>
      <c r="G657" s="1585">
        <v>39625</v>
      </c>
    </row>
    <row r="658" spans="1:7">
      <c r="A658" s="1707"/>
      <c r="B658" s="27" t="s">
        <v>4</v>
      </c>
      <c r="C658" s="204"/>
      <c r="D658" s="29" t="s">
        <v>6078</v>
      </c>
      <c r="E658" s="29" t="s">
        <v>5720</v>
      </c>
      <c r="F658" s="26" t="s">
        <v>4</v>
      </c>
      <c r="G658" s="1585">
        <v>39625</v>
      </c>
    </row>
    <row r="659" spans="1:7">
      <c r="A659" s="1707"/>
      <c r="B659" s="27" t="s">
        <v>5927</v>
      </c>
      <c r="C659" s="204"/>
      <c r="D659" s="29" t="s">
        <v>6079</v>
      </c>
      <c r="E659" s="29" t="s">
        <v>5915</v>
      </c>
      <c r="F659" s="26" t="s">
        <v>4</v>
      </c>
      <c r="G659" s="1585">
        <v>39626</v>
      </c>
    </row>
    <row r="660" spans="1:7">
      <c r="A660" s="1707"/>
      <c r="B660" s="27" t="s">
        <v>5790</v>
      </c>
      <c r="C660" s="204"/>
      <c r="D660" s="29" t="s">
        <v>6080</v>
      </c>
      <c r="E660" s="29" t="s">
        <v>5741</v>
      </c>
      <c r="F660" s="26" t="s">
        <v>4</v>
      </c>
      <c r="G660" s="1585">
        <v>39626</v>
      </c>
    </row>
    <row r="661" spans="1:7">
      <c r="A661" s="1707"/>
      <c r="B661" s="27" t="s">
        <v>5757</v>
      </c>
      <c r="C661" s="204"/>
      <c r="D661" s="29" t="s">
        <v>6081</v>
      </c>
      <c r="E661" s="29" t="s">
        <v>5741</v>
      </c>
      <c r="F661" s="26" t="s">
        <v>4</v>
      </c>
      <c r="G661" s="1585">
        <v>39629</v>
      </c>
    </row>
    <row r="662" spans="1:7">
      <c r="A662" s="1707"/>
      <c r="B662" s="27" t="s">
        <v>5742</v>
      </c>
      <c r="C662" s="204"/>
      <c r="D662" s="29" t="s">
        <v>6082</v>
      </c>
      <c r="E662" s="29" t="s">
        <v>5720</v>
      </c>
      <c r="F662" s="26" t="s">
        <v>4</v>
      </c>
      <c r="G662" s="1585">
        <v>39629</v>
      </c>
    </row>
    <row r="663" spans="1:7">
      <c r="A663" s="1707"/>
      <c r="B663" s="27" t="s">
        <v>5742</v>
      </c>
      <c r="C663" s="204"/>
      <c r="D663" s="29" t="s">
        <v>6083</v>
      </c>
      <c r="E663" s="29" t="s">
        <v>5720</v>
      </c>
      <c r="F663" s="26" t="s">
        <v>4</v>
      </c>
      <c r="G663" s="1585">
        <v>39630</v>
      </c>
    </row>
    <row r="664" spans="1:7">
      <c r="A664" s="1707"/>
      <c r="B664" s="27" t="s">
        <v>6068</v>
      </c>
      <c r="C664" s="204"/>
      <c r="D664" s="29" t="s">
        <v>6084</v>
      </c>
      <c r="E664" s="29" t="s">
        <v>6085</v>
      </c>
      <c r="F664" s="26" t="s">
        <v>4</v>
      </c>
      <c r="G664" s="1585">
        <v>39630</v>
      </c>
    </row>
    <row r="665" spans="1:7">
      <c r="A665" s="1707"/>
      <c r="B665" s="27" t="s">
        <v>5757</v>
      </c>
      <c r="C665" s="204"/>
      <c r="D665" s="29" t="s">
        <v>6086</v>
      </c>
      <c r="E665" s="29" t="s">
        <v>5741</v>
      </c>
      <c r="F665" s="26" t="s">
        <v>4</v>
      </c>
      <c r="G665" s="1585">
        <v>39630</v>
      </c>
    </row>
    <row r="666" spans="1:7">
      <c r="A666" s="1707"/>
      <c r="B666" s="27" t="s">
        <v>5757</v>
      </c>
      <c r="C666" s="204"/>
      <c r="D666" s="29" t="s">
        <v>6087</v>
      </c>
      <c r="E666" s="29" t="s">
        <v>5741</v>
      </c>
      <c r="F666" s="26" t="s">
        <v>4</v>
      </c>
      <c r="G666" s="1585">
        <v>39630</v>
      </c>
    </row>
    <row r="667" spans="1:7">
      <c r="A667" s="1707"/>
      <c r="B667" s="27" t="s">
        <v>6020</v>
      </c>
      <c r="C667" s="204"/>
      <c r="D667" s="29" t="s">
        <v>6088</v>
      </c>
      <c r="E667" s="29" t="s">
        <v>6089</v>
      </c>
      <c r="F667" s="26" t="s">
        <v>4</v>
      </c>
      <c r="G667" s="1585">
        <v>39630</v>
      </c>
    </row>
    <row r="668" spans="1:7">
      <c r="A668" s="1707"/>
      <c r="B668" s="27" t="s">
        <v>6090</v>
      </c>
      <c r="C668" s="204"/>
      <c r="D668" s="29" t="s">
        <v>6091</v>
      </c>
      <c r="E668" s="29" t="s">
        <v>5741</v>
      </c>
      <c r="F668" s="26" t="s">
        <v>4</v>
      </c>
      <c r="G668" s="1585">
        <v>39630</v>
      </c>
    </row>
    <row r="669" spans="1:7">
      <c r="A669" s="1707"/>
      <c r="B669" s="27" t="s">
        <v>5757</v>
      </c>
      <c r="C669" s="204"/>
      <c r="D669" s="29" t="s">
        <v>6092</v>
      </c>
      <c r="E669" s="29" t="s">
        <v>5741</v>
      </c>
      <c r="F669" s="26" t="s">
        <v>4</v>
      </c>
      <c r="G669" s="1585">
        <v>39631</v>
      </c>
    </row>
    <row r="670" spans="1:7">
      <c r="A670" s="1707"/>
      <c r="B670" s="27" t="s">
        <v>5723</v>
      </c>
      <c r="C670" s="204"/>
      <c r="D670" s="29" t="s">
        <v>6093</v>
      </c>
      <c r="E670" s="29" t="s">
        <v>4</v>
      </c>
      <c r="F670" s="26" t="s">
        <v>4</v>
      </c>
      <c r="G670" s="1585">
        <v>39632</v>
      </c>
    </row>
    <row r="671" spans="1:7">
      <c r="A671" s="1707"/>
      <c r="B671" s="27" t="s">
        <v>5742</v>
      </c>
      <c r="C671" s="204"/>
      <c r="D671" s="29" t="s">
        <v>6094</v>
      </c>
      <c r="E671" s="29" t="s">
        <v>5720</v>
      </c>
      <c r="F671" s="26" t="s">
        <v>4</v>
      </c>
      <c r="G671" s="1585">
        <v>39633</v>
      </c>
    </row>
    <row r="672" spans="1:7">
      <c r="A672" s="1707"/>
      <c r="B672" s="27" t="s">
        <v>5721</v>
      </c>
      <c r="C672" s="204"/>
      <c r="D672" s="29" t="s">
        <v>6095</v>
      </c>
      <c r="E672" s="29" t="s">
        <v>5717</v>
      </c>
      <c r="F672" s="26" t="s">
        <v>4</v>
      </c>
      <c r="G672" s="1585">
        <v>39636</v>
      </c>
    </row>
    <row r="673" spans="1:7">
      <c r="A673" s="1707"/>
      <c r="B673" s="27" t="s">
        <v>5757</v>
      </c>
      <c r="C673" s="204"/>
      <c r="D673" s="29" t="s">
        <v>6096</v>
      </c>
      <c r="E673" s="29" t="s">
        <v>5741</v>
      </c>
      <c r="F673" s="26" t="s">
        <v>4</v>
      </c>
      <c r="G673" s="1585">
        <v>39636</v>
      </c>
    </row>
    <row r="674" spans="1:7">
      <c r="A674" s="1707"/>
      <c r="B674" s="27" t="s">
        <v>6097</v>
      </c>
      <c r="C674" s="204"/>
      <c r="D674" s="29" t="s">
        <v>6098</v>
      </c>
      <c r="E674" s="29" t="s">
        <v>5741</v>
      </c>
      <c r="F674" s="26" t="s">
        <v>4</v>
      </c>
      <c r="G674" s="1585">
        <v>39636</v>
      </c>
    </row>
    <row r="675" spans="1:7">
      <c r="A675" s="1707"/>
      <c r="B675" s="27" t="s">
        <v>5976</v>
      </c>
      <c r="C675" s="204"/>
      <c r="D675" s="29" t="s">
        <v>4</v>
      </c>
      <c r="E675" s="29" t="s">
        <v>5720</v>
      </c>
      <c r="F675" s="26" t="s">
        <v>4</v>
      </c>
      <c r="G675" s="1585">
        <v>39636</v>
      </c>
    </row>
    <row r="676" spans="1:7">
      <c r="A676" s="1707"/>
      <c r="B676" s="27" t="s">
        <v>6020</v>
      </c>
      <c r="C676" s="1688" t="s">
        <v>22261</v>
      </c>
      <c r="D676" s="29" t="s">
        <v>6099</v>
      </c>
      <c r="E676" s="29" t="s">
        <v>6089</v>
      </c>
      <c r="F676" s="26" t="s">
        <v>4</v>
      </c>
      <c r="G676" s="1585">
        <v>39636</v>
      </c>
    </row>
    <row r="677" spans="1:7">
      <c r="A677" s="1707"/>
      <c r="B677" s="27" t="s">
        <v>6020</v>
      </c>
      <c r="C677" s="204"/>
      <c r="D677" s="29" t="s">
        <v>6100</v>
      </c>
      <c r="E677" s="29" t="s">
        <v>6101</v>
      </c>
      <c r="F677" s="26" t="s">
        <v>4</v>
      </c>
      <c r="G677" s="1585">
        <v>39636</v>
      </c>
    </row>
    <row r="678" spans="1:7">
      <c r="A678" s="1707"/>
      <c r="B678" s="27" t="s">
        <v>5742</v>
      </c>
      <c r="C678" s="204"/>
      <c r="D678" s="29" t="s">
        <v>6102</v>
      </c>
      <c r="E678" s="29" t="s">
        <v>5741</v>
      </c>
      <c r="F678" s="26" t="s">
        <v>4</v>
      </c>
      <c r="G678" s="1585">
        <v>39637</v>
      </c>
    </row>
    <row r="679" spans="1:7">
      <c r="A679" s="1707"/>
      <c r="B679" s="27" t="s">
        <v>5742</v>
      </c>
      <c r="C679" s="204"/>
      <c r="D679" s="29" t="s">
        <v>6103</v>
      </c>
      <c r="E679" s="29" t="s">
        <v>5741</v>
      </c>
      <c r="F679" s="26" t="s">
        <v>4</v>
      </c>
      <c r="G679" s="1585">
        <v>39637</v>
      </c>
    </row>
    <row r="680" spans="1:7">
      <c r="A680" s="1707"/>
      <c r="B680" s="27" t="s">
        <v>5938</v>
      </c>
      <c r="C680" s="204"/>
      <c r="D680" s="29" t="s">
        <v>6104</v>
      </c>
      <c r="E680" s="29" t="s">
        <v>5741</v>
      </c>
      <c r="F680" s="26" t="s">
        <v>4</v>
      </c>
      <c r="G680" s="1585">
        <v>39638</v>
      </c>
    </row>
    <row r="681" spans="1:7">
      <c r="A681" s="1707"/>
      <c r="B681" s="27" t="s">
        <v>6020</v>
      </c>
      <c r="C681" s="204"/>
      <c r="D681" s="29" t="s">
        <v>6105</v>
      </c>
      <c r="E681" s="29" t="s">
        <v>6101</v>
      </c>
      <c r="F681" s="26" t="s">
        <v>4</v>
      </c>
      <c r="G681" s="1585">
        <v>39638</v>
      </c>
    </row>
    <row r="682" spans="1:7">
      <c r="A682" s="1707"/>
      <c r="B682" s="27" t="s">
        <v>5757</v>
      </c>
      <c r="C682" s="204"/>
      <c r="D682" s="29" t="s">
        <v>6106</v>
      </c>
      <c r="E682" s="29" t="s">
        <v>4</v>
      </c>
      <c r="F682" s="26" t="s">
        <v>4</v>
      </c>
      <c r="G682" s="1585">
        <v>39638</v>
      </c>
    </row>
    <row r="683" spans="1:7">
      <c r="A683" s="1707"/>
      <c r="B683" s="27" t="s">
        <v>6068</v>
      </c>
      <c r="C683" s="204"/>
      <c r="D683" s="29" t="s">
        <v>6107</v>
      </c>
      <c r="E683" s="29" t="s">
        <v>5870</v>
      </c>
      <c r="F683" s="26" t="s">
        <v>4</v>
      </c>
      <c r="G683" s="1585">
        <v>39639</v>
      </c>
    </row>
    <row r="684" spans="1:7">
      <c r="A684" s="1707"/>
      <c r="B684" s="27" t="s">
        <v>6097</v>
      </c>
      <c r="C684" s="204"/>
      <c r="D684" s="29" t="s">
        <v>6108</v>
      </c>
      <c r="E684" s="29" t="s">
        <v>5741</v>
      </c>
      <c r="F684" s="26" t="s">
        <v>4</v>
      </c>
      <c r="G684" s="1585">
        <v>39639</v>
      </c>
    </row>
    <row r="685" spans="1:7">
      <c r="A685" s="1707"/>
      <c r="B685" s="27" t="s">
        <v>5723</v>
      </c>
      <c r="C685" s="204"/>
      <c r="D685" s="29" t="s">
        <v>6109</v>
      </c>
      <c r="E685" s="29" t="s">
        <v>5990</v>
      </c>
      <c r="F685" s="26" t="s">
        <v>4</v>
      </c>
      <c r="G685" s="1585">
        <v>39640</v>
      </c>
    </row>
    <row r="686" spans="1:7">
      <c r="A686" s="1707"/>
      <c r="B686" s="27" t="s">
        <v>5985</v>
      </c>
      <c r="C686" s="204"/>
      <c r="D686" s="29" t="s">
        <v>6110</v>
      </c>
      <c r="E686" s="29" t="s">
        <v>5807</v>
      </c>
      <c r="F686" s="26" t="s">
        <v>4</v>
      </c>
      <c r="G686" s="1585">
        <v>39643</v>
      </c>
    </row>
    <row r="687" spans="1:7">
      <c r="A687" s="1707"/>
      <c r="B687" s="27" t="s">
        <v>5985</v>
      </c>
      <c r="C687" s="204"/>
      <c r="D687" s="29" t="s">
        <v>5207</v>
      </c>
      <c r="E687" s="29" t="s">
        <v>5807</v>
      </c>
      <c r="F687" s="26" t="s">
        <v>4</v>
      </c>
      <c r="G687" s="1585">
        <v>39643</v>
      </c>
    </row>
    <row r="688" spans="1:7">
      <c r="A688" s="1707"/>
      <c r="B688" s="27" t="s">
        <v>5765</v>
      </c>
      <c r="C688" s="204"/>
      <c r="D688" s="29" t="s">
        <v>6111</v>
      </c>
      <c r="E688" s="29" t="s">
        <v>5811</v>
      </c>
      <c r="F688" s="26" t="s">
        <v>4</v>
      </c>
      <c r="G688" s="1585">
        <v>39643</v>
      </c>
    </row>
    <row r="689" spans="1:7">
      <c r="A689" s="1707"/>
      <c r="B689" s="27" t="s">
        <v>4</v>
      </c>
      <c r="C689" s="204"/>
      <c r="D689" s="29" t="s">
        <v>6112</v>
      </c>
      <c r="E689" s="29" t="s">
        <v>5720</v>
      </c>
      <c r="F689" s="26" t="s">
        <v>4</v>
      </c>
      <c r="G689" s="1585">
        <v>39643</v>
      </c>
    </row>
    <row r="690" spans="1:7">
      <c r="A690" s="1707"/>
      <c r="B690" s="27" t="s">
        <v>5917</v>
      </c>
      <c r="C690" s="204"/>
      <c r="D690" s="29" t="s">
        <v>6113</v>
      </c>
      <c r="E690" s="29" t="s">
        <v>6114</v>
      </c>
      <c r="F690" s="26" t="s">
        <v>4</v>
      </c>
      <c r="G690" s="1585">
        <v>39644</v>
      </c>
    </row>
    <row r="691" spans="1:7">
      <c r="A691" s="1707"/>
      <c r="B691" s="27" t="s">
        <v>4</v>
      </c>
      <c r="C691" s="204"/>
      <c r="D691" s="29" t="s">
        <v>6115</v>
      </c>
      <c r="E691" s="29" t="s">
        <v>5741</v>
      </c>
      <c r="F691" s="26" t="s">
        <v>4</v>
      </c>
      <c r="G691" s="1585">
        <v>39645</v>
      </c>
    </row>
    <row r="692" spans="1:7">
      <c r="A692" s="1707"/>
      <c r="B692" s="27" t="s">
        <v>5863</v>
      </c>
      <c r="C692" s="204"/>
      <c r="D692" s="29" t="s">
        <v>6116</v>
      </c>
      <c r="E692" s="29" t="s">
        <v>5720</v>
      </c>
      <c r="F692" s="26" t="s">
        <v>4</v>
      </c>
      <c r="G692" s="1585">
        <v>39645</v>
      </c>
    </row>
    <row r="693" spans="1:7">
      <c r="A693" s="1707"/>
      <c r="B693" s="27" t="s">
        <v>5757</v>
      </c>
      <c r="C693" s="204"/>
      <c r="D693" s="29" t="s">
        <v>6117</v>
      </c>
      <c r="E693" s="29" t="s">
        <v>4</v>
      </c>
      <c r="F693" s="26" t="s">
        <v>4</v>
      </c>
      <c r="G693" s="1585">
        <v>39645</v>
      </c>
    </row>
    <row r="694" spans="1:7">
      <c r="A694" s="1707"/>
      <c r="B694" s="27" t="s">
        <v>5757</v>
      </c>
      <c r="C694" s="204"/>
      <c r="D694" s="29" t="s">
        <v>6118</v>
      </c>
      <c r="E694" s="29" t="s">
        <v>4</v>
      </c>
      <c r="F694" s="26" t="s">
        <v>4</v>
      </c>
      <c r="G694" s="1585">
        <v>39645</v>
      </c>
    </row>
    <row r="695" spans="1:7">
      <c r="A695" s="1707"/>
      <c r="B695" s="27" t="s">
        <v>5863</v>
      </c>
      <c r="C695" s="204"/>
      <c r="D695" s="29" t="s">
        <v>6119</v>
      </c>
      <c r="E695" s="29" t="s">
        <v>5720</v>
      </c>
      <c r="F695" s="26" t="s">
        <v>4</v>
      </c>
      <c r="G695" s="1585">
        <v>39646</v>
      </c>
    </row>
    <row r="696" spans="1:7">
      <c r="A696" s="1707"/>
      <c r="B696" s="27" t="s">
        <v>5723</v>
      </c>
      <c r="C696" s="204"/>
      <c r="D696" s="29" t="s">
        <v>6120</v>
      </c>
      <c r="E696" s="29" t="s">
        <v>5811</v>
      </c>
      <c r="F696" s="26" t="s">
        <v>4</v>
      </c>
      <c r="G696" s="1585">
        <v>39646</v>
      </c>
    </row>
    <row r="697" spans="1:7">
      <c r="A697" s="1707"/>
      <c r="B697" s="27" t="s">
        <v>5723</v>
      </c>
      <c r="C697" s="204"/>
      <c r="D697" s="29" t="s">
        <v>6121</v>
      </c>
      <c r="E697" s="29" t="s">
        <v>4</v>
      </c>
      <c r="F697" s="26" t="s">
        <v>4</v>
      </c>
      <c r="G697" s="1585">
        <v>39647</v>
      </c>
    </row>
    <row r="698" spans="1:7">
      <c r="A698" s="1707"/>
      <c r="B698" s="27" t="s">
        <v>5863</v>
      </c>
      <c r="C698" s="204"/>
      <c r="D698" s="29" t="s">
        <v>6122</v>
      </c>
      <c r="E698" s="29" t="s">
        <v>5720</v>
      </c>
      <c r="F698" s="26" t="s">
        <v>4</v>
      </c>
      <c r="G698" s="1585">
        <v>39658</v>
      </c>
    </row>
    <row r="699" spans="1:7">
      <c r="A699" s="1707"/>
      <c r="B699" s="27" t="s">
        <v>5757</v>
      </c>
      <c r="C699" s="204"/>
      <c r="D699" s="29" t="s">
        <v>6123</v>
      </c>
      <c r="E699" s="29" t="s">
        <v>4</v>
      </c>
      <c r="F699" s="26" t="s">
        <v>4</v>
      </c>
      <c r="G699" s="1585">
        <v>39658</v>
      </c>
    </row>
    <row r="700" spans="1:7">
      <c r="A700" s="1707"/>
      <c r="B700" s="27" t="s">
        <v>6047</v>
      </c>
      <c r="C700" s="204"/>
      <c r="D700" s="29" t="s">
        <v>6124</v>
      </c>
      <c r="E700" s="29" t="s">
        <v>5741</v>
      </c>
      <c r="F700" s="26" t="s">
        <v>4</v>
      </c>
      <c r="G700" s="1585">
        <v>39660</v>
      </c>
    </row>
    <row r="701" spans="1:7">
      <c r="A701" s="1707"/>
      <c r="B701" s="27" t="s">
        <v>5723</v>
      </c>
      <c r="C701" s="204"/>
      <c r="D701" s="29" t="s">
        <v>6125</v>
      </c>
      <c r="E701" s="29" t="s">
        <v>4</v>
      </c>
      <c r="F701" s="26" t="s">
        <v>4</v>
      </c>
      <c r="G701" s="1585">
        <v>39660</v>
      </c>
    </row>
    <row r="702" spans="1:7">
      <c r="A702" s="1707"/>
      <c r="B702" s="27" t="s">
        <v>6047</v>
      </c>
      <c r="C702" s="204"/>
      <c r="D702" s="29" t="s">
        <v>6126</v>
      </c>
      <c r="E702" s="29" t="s">
        <v>5741</v>
      </c>
      <c r="F702" s="26" t="s">
        <v>4</v>
      </c>
      <c r="G702" s="1585">
        <v>39661</v>
      </c>
    </row>
    <row r="703" spans="1:7">
      <c r="A703" s="1707"/>
      <c r="B703" s="27" t="s">
        <v>5757</v>
      </c>
      <c r="C703" s="204"/>
      <c r="D703" s="29" t="s">
        <v>6127</v>
      </c>
      <c r="E703" s="29" t="s">
        <v>4</v>
      </c>
      <c r="F703" s="26" t="s">
        <v>4</v>
      </c>
      <c r="G703" s="1585">
        <v>39661</v>
      </c>
    </row>
    <row r="704" spans="1:7">
      <c r="A704" s="1707"/>
      <c r="B704" s="27" t="s">
        <v>5757</v>
      </c>
      <c r="C704" s="204"/>
      <c r="D704" s="29" t="s">
        <v>6128</v>
      </c>
      <c r="E704" s="29" t="s">
        <v>4</v>
      </c>
      <c r="F704" s="26" t="s">
        <v>4</v>
      </c>
      <c r="G704" s="1585">
        <v>39661</v>
      </c>
    </row>
    <row r="705" spans="1:7">
      <c r="A705" s="1707"/>
      <c r="B705" s="27" t="s">
        <v>5742</v>
      </c>
      <c r="C705" s="204"/>
      <c r="D705" s="29" t="s">
        <v>6129</v>
      </c>
      <c r="E705" s="29" t="s">
        <v>5741</v>
      </c>
      <c r="F705" s="26" t="s">
        <v>4</v>
      </c>
      <c r="G705" s="1585">
        <v>39661</v>
      </c>
    </row>
    <row r="706" spans="1:7">
      <c r="A706" s="1707"/>
      <c r="B706" s="27" t="s">
        <v>5742</v>
      </c>
      <c r="C706" s="204"/>
      <c r="D706" s="29" t="s">
        <v>6130</v>
      </c>
      <c r="E706" s="29" t="s">
        <v>5741</v>
      </c>
      <c r="F706" s="26" t="s">
        <v>4</v>
      </c>
      <c r="G706" s="1585">
        <v>39661</v>
      </c>
    </row>
    <row r="707" spans="1:7">
      <c r="A707" s="1707"/>
      <c r="B707" s="27" t="s">
        <v>5815</v>
      </c>
      <c r="C707" s="204"/>
      <c r="D707" s="29" t="s">
        <v>6131</v>
      </c>
      <c r="E707" s="29" t="s">
        <v>5788</v>
      </c>
      <c r="F707" s="26" t="s">
        <v>4</v>
      </c>
      <c r="G707" s="1585">
        <v>39661</v>
      </c>
    </row>
    <row r="708" spans="1:7">
      <c r="A708" s="1707"/>
      <c r="B708" s="27" t="s">
        <v>4</v>
      </c>
      <c r="C708" s="204"/>
      <c r="D708" s="29" t="s">
        <v>6132</v>
      </c>
      <c r="E708" s="29" t="s">
        <v>5741</v>
      </c>
      <c r="F708" s="26" t="s">
        <v>4</v>
      </c>
      <c r="G708" s="1585">
        <v>39661</v>
      </c>
    </row>
    <row r="709" spans="1:7">
      <c r="A709" s="1707"/>
      <c r="B709" s="27" t="s">
        <v>6020</v>
      </c>
      <c r="C709" s="204"/>
      <c r="D709" s="29" t="s">
        <v>6133</v>
      </c>
      <c r="E709" s="29" t="s">
        <v>6101</v>
      </c>
      <c r="F709" s="26" t="s">
        <v>4</v>
      </c>
      <c r="G709" s="1585">
        <v>39661</v>
      </c>
    </row>
    <row r="710" spans="1:7">
      <c r="A710" s="1707"/>
      <c r="B710" s="27" t="s">
        <v>5757</v>
      </c>
      <c r="C710" s="204"/>
      <c r="D710" s="29" t="s">
        <v>6134</v>
      </c>
      <c r="E710" s="29" t="s">
        <v>4</v>
      </c>
      <c r="F710" s="26" t="s">
        <v>4</v>
      </c>
      <c r="G710" s="1585">
        <v>39662</v>
      </c>
    </row>
    <row r="711" spans="1:7">
      <c r="A711" s="1707"/>
      <c r="B711" s="27" t="s">
        <v>5757</v>
      </c>
      <c r="C711" s="204"/>
      <c r="D711" s="29" t="s">
        <v>6135</v>
      </c>
      <c r="E711" s="29" t="s">
        <v>4</v>
      </c>
      <c r="F711" s="26" t="s">
        <v>4</v>
      </c>
      <c r="G711" s="1585">
        <v>39662</v>
      </c>
    </row>
    <row r="712" spans="1:7">
      <c r="A712" s="1707"/>
      <c r="B712" s="27" t="s">
        <v>5757</v>
      </c>
      <c r="C712" s="204"/>
      <c r="D712" s="29" t="s">
        <v>6136</v>
      </c>
      <c r="E712" s="29" t="s">
        <v>4</v>
      </c>
      <c r="F712" s="26" t="s">
        <v>4</v>
      </c>
      <c r="G712" s="1585">
        <v>39662</v>
      </c>
    </row>
    <row r="713" spans="1:7">
      <c r="A713" s="1707"/>
      <c r="B713" s="27" t="s">
        <v>6137</v>
      </c>
      <c r="C713" s="204"/>
      <c r="D713" s="29" t="s">
        <v>6138</v>
      </c>
      <c r="E713" s="29" t="s">
        <v>6139</v>
      </c>
      <c r="F713" s="26" t="s">
        <v>4</v>
      </c>
      <c r="G713" s="1585">
        <v>39664</v>
      </c>
    </row>
    <row r="714" spans="1:7">
      <c r="A714" s="1707"/>
      <c r="B714" s="27" t="s">
        <v>6140</v>
      </c>
      <c r="C714" s="204"/>
      <c r="D714" s="29" t="s">
        <v>6141</v>
      </c>
      <c r="E714" s="29" t="s">
        <v>5811</v>
      </c>
      <c r="F714" s="26" t="s">
        <v>4</v>
      </c>
      <c r="G714" s="1585">
        <v>39664</v>
      </c>
    </row>
    <row r="715" spans="1:7">
      <c r="A715" s="1707"/>
      <c r="B715" s="27" t="s">
        <v>5718</v>
      </c>
      <c r="C715" s="204"/>
      <c r="D715" s="29" t="s">
        <v>6142</v>
      </c>
      <c r="E715" s="29" t="s">
        <v>4</v>
      </c>
      <c r="F715" s="26" t="s">
        <v>4</v>
      </c>
      <c r="G715" s="1585">
        <v>39664</v>
      </c>
    </row>
    <row r="716" spans="1:7">
      <c r="A716" s="1707"/>
      <c r="B716" s="27" t="s">
        <v>5718</v>
      </c>
      <c r="C716" s="204"/>
      <c r="D716" s="29" t="s">
        <v>6143</v>
      </c>
      <c r="E716" s="29" t="s">
        <v>4</v>
      </c>
      <c r="F716" s="26" t="s">
        <v>4</v>
      </c>
      <c r="G716" s="1585">
        <v>39664</v>
      </c>
    </row>
    <row r="717" spans="1:7">
      <c r="A717" s="1707"/>
      <c r="B717" s="27" t="s">
        <v>5815</v>
      </c>
      <c r="C717" s="204"/>
      <c r="D717" s="29" t="s">
        <v>6144</v>
      </c>
      <c r="E717" s="29" t="s">
        <v>5902</v>
      </c>
      <c r="F717" s="26" t="s">
        <v>4</v>
      </c>
      <c r="G717" s="1585">
        <v>39664</v>
      </c>
    </row>
    <row r="718" spans="1:7">
      <c r="A718" s="1707"/>
      <c r="B718" s="27" t="s">
        <v>6068</v>
      </c>
      <c r="C718" s="204"/>
      <c r="D718" s="29" t="s">
        <v>6145</v>
      </c>
      <c r="E718" s="29" t="s">
        <v>6146</v>
      </c>
      <c r="F718" s="26" t="s">
        <v>4</v>
      </c>
      <c r="G718" s="1585">
        <v>39664</v>
      </c>
    </row>
    <row r="719" spans="1:7">
      <c r="A719" s="1707"/>
      <c r="B719" s="27" t="s">
        <v>5863</v>
      </c>
      <c r="C719" s="204"/>
      <c r="D719" s="29" t="s">
        <v>6147</v>
      </c>
      <c r="E719" s="29" t="s">
        <v>5811</v>
      </c>
      <c r="F719" s="26" t="s">
        <v>4</v>
      </c>
      <c r="G719" s="1585">
        <v>39664</v>
      </c>
    </row>
    <row r="720" spans="1:7">
      <c r="A720" s="1707"/>
      <c r="B720" s="27" t="s">
        <v>5763</v>
      </c>
      <c r="C720" s="204"/>
      <c r="D720" s="29" t="s">
        <v>6148</v>
      </c>
      <c r="E720" s="29" t="s">
        <v>4</v>
      </c>
      <c r="F720" s="26" t="s">
        <v>4</v>
      </c>
      <c r="G720" s="1585">
        <v>39664</v>
      </c>
    </row>
    <row r="721" spans="1:7">
      <c r="A721" s="1707"/>
      <c r="B721" s="27" t="s">
        <v>5812</v>
      </c>
      <c r="C721" s="204"/>
      <c r="D721" s="29" t="s">
        <v>6149</v>
      </c>
      <c r="E721" s="29" t="s">
        <v>6150</v>
      </c>
      <c r="F721" s="26" t="s">
        <v>4</v>
      </c>
      <c r="G721" s="1585">
        <v>39665</v>
      </c>
    </row>
    <row r="722" spans="1:7">
      <c r="A722" s="1707"/>
      <c r="B722" s="27" t="s">
        <v>6137</v>
      </c>
      <c r="C722" s="204"/>
      <c r="D722" s="29" t="s">
        <v>6151</v>
      </c>
      <c r="E722" s="29" t="s">
        <v>5984</v>
      </c>
      <c r="F722" s="26" t="s">
        <v>4</v>
      </c>
      <c r="G722" s="1585">
        <v>39665</v>
      </c>
    </row>
    <row r="723" spans="1:7">
      <c r="A723" s="1707"/>
      <c r="B723" s="27" t="s">
        <v>5769</v>
      </c>
      <c r="C723" s="204"/>
      <c r="D723" s="29" t="s">
        <v>4</v>
      </c>
      <c r="E723" s="29" t="s">
        <v>5741</v>
      </c>
      <c r="F723" s="26" t="s">
        <v>4</v>
      </c>
      <c r="G723" s="1586">
        <v>39665</v>
      </c>
    </row>
    <row r="724" spans="1:7">
      <c r="A724" s="1707"/>
      <c r="B724" s="27" t="s">
        <v>5769</v>
      </c>
      <c r="C724" s="204"/>
      <c r="D724" s="29" t="s">
        <v>644</v>
      </c>
      <c r="E724" s="29" t="s">
        <v>6152</v>
      </c>
      <c r="F724" s="26" t="s">
        <v>4</v>
      </c>
      <c r="G724" s="1585">
        <v>39665</v>
      </c>
    </row>
    <row r="725" spans="1:7">
      <c r="A725" s="1707"/>
      <c r="B725" s="27" t="s">
        <v>6153</v>
      </c>
      <c r="C725" s="204"/>
      <c r="D725" s="29" t="s">
        <v>645</v>
      </c>
      <c r="E725" s="29" t="s">
        <v>6154</v>
      </c>
      <c r="F725" s="26" t="s">
        <v>4</v>
      </c>
      <c r="G725" s="1585">
        <v>39665</v>
      </c>
    </row>
    <row r="726" spans="1:7">
      <c r="A726" s="1707"/>
      <c r="B726" s="27" t="s">
        <v>6155</v>
      </c>
      <c r="C726" s="204"/>
      <c r="D726" s="29" t="s">
        <v>646</v>
      </c>
      <c r="E726" s="29" t="s">
        <v>6156</v>
      </c>
      <c r="F726" s="26" t="s">
        <v>4</v>
      </c>
      <c r="G726" s="1585">
        <v>39665</v>
      </c>
    </row>
    <row r="727" spans="1:7">
      <c r="A727" s="1707"/>
      <c r="B727" s="27" t="s">
        <v>6157</v>
      </c>
      <c r="C727" s="204"/>
      <c r="D727" s="29" t="s">
        <v>6158</v>
      </c>
      <c r="E727" s="29" t="s">
        <v>6156</v>
      </c>
      <c r="F727" s="26" t="s">
        <v>4</v>
      </c>
      <c r="G727" s="1585">
        <v>39665</v>
      </c>
    </row>
    <row r="728" spans="1:7">
      <c r="A728" s="1707"/>
      <c r="B728" s="27" t="s">
        <v>6159</v>
      </c>
      <c r="C728" s="204"/>
      <c r="D728" s="29" t="s">
        <v>6160</v>
      </c>
      <c r="E728" s="29" t="s">
        <v>4</v>
      </c>
      <c r="F728" s="26" t="s">
        <v>4</v>
      </c>
      <c r="G728" s="1585">
        <v>39665</v>
      </c>
    </row>
    <row r="729" spans="1:7">
      <c r="A729" s="1707"/>
      <c r="B729" s="27" t="s">
        <v>6161</v>
      </c>
      <c r="C729" s="204"/>
      <c r="D729" s="29" t="s">
        <v>6162</v>
      </c>
      <c r="E729" s="29" t="s">
        <v>6163</v>
      </c>
      <c r="F729" s="26" t="s">
        <v>4</v>
      </c>
      <c r="G729" s="1585">
        <v>39665</v>
      </c>
    </row>
    <row r="730" spans="1:7">
      <c r="A730" s="1707"/>
      <c r="B730" s="27" t="s">
        <v>6164</v>
      </c>
      <c r="C730" s="204">
        <v>959</v>
      </c>
      <c r="D730" s="29" t="s">
        <v>6165</v>
      </c>
      <c r="E730" s="29" t="s">
        <v>4</v>
      </c>
      <c r="F730" s="26" t="s">
        <v>4</v>
      </c>
      <c r="G730" s="1585">
        <v>39662</v>
      </c>
    </row>
    <row r="731" spans="1:7">
      <c r="A731" s="1707"/>
      <c r="B731" s="27" t="s">
        <v>6159</v>
      </c>
      <c r="C731" s="204">
        <v>949</v>
      </c>
      <c r="D731" s="29" t="s">
        <v>6166</v>
      </c>
      <c r="E731" s="29" t="s">
        <v>4</v>
      </c>
      <c r="F731" s="26" t="s">
        <v>4</v>
      </c>
      <c r="G731" s="1585">
        <v>39669</v>
      </c>
    </row>
    <row r="732" spans="1:7">
      <c r="A732" s="1707"/>
      <c r="B732" s="27" t="s">
        <v>6167</v>
      </c>
      <c r="C732" s="204">
        <v>946</v>
      </c>
      <c r="D732" s="29" t="s">
        <v>6168</v>
      </c>
      <c r="E732" s="29" t="s">
        <v>6169</v>
      </c>
      <c r="F732" s="26" t="s">
        <v>4</v>
      </c>
      <c r="G732" s="1585">
        <v>39667</v>
      </c>
    </row>
    <row r="733" spans="1:7">
      <c r="A733" s="1707"/>
      <c r="B733" s="27" t="s">
        <v>6161</v>
      </c>
      <c r="C733" s="204">
        <v>947</v>
      </c>
      <c r="D733" s="29" t="s">
        <v>6170</v>
      </c>
      <c r="E733" s="29" t="s">
        <v>6163</v>
      </c>
      <c r="F733" s="26" t="s">
        <v>4</v>
      </c>
      <c r="G733" s="1585">
        <v>39667</v>
      </c>
    </row>
    <row r="734" spans="1:7">
      <c r="A734" s="1707"/>
      <c r="B734" s="27" t="s">
        <v>6161</v>
      </c>
      <c r="C734" s="204">
        <v>948</v>
      </c>
      <c r="D734" s="29" t="s">
        <v>6171</v>
      </c>
      <c r="E734" s="29" t="s">
        <v>6172</v>
      </c>
      <c r="F734" s="26" t="s">
        <v>4</v>
      </c>
      <c r="G734" s="1585">
        <v>39667</v>
      </c>
    </row>
    <row r="735" spans="1:7">
      <c r="A735" s="1707"/>
      <c r="B735" s="27" t="s">
        <v>6173</v>
      </c>
      <c r="C735" s="204">
        <v>950</v>
      </c>
      <c r="D735" s="29" t="s">
        <v>6174</v>
      </c>
      <c r="E735" s="29" t="s">
        <v>6175</v>
      </c>
      <c r="F735" s="26" t="s">
        <v>4</v>
      </c>
      <c r="G735" s="1585">
        <v>39668</v>
      </c>
    </row>
    <row r="736" spans="1:7">
      <c r="A736" s="1707"/>
      <c r="B736" s="27" t="s">
        <v>6173</v>
      </c>
      <c r="C736" s="204">
        <v>951</v>
      </c>
      <c r="D736" s="29" t="s">
        <v>6176</v>
      </c>
      <c r="E736" s="29" t="s">
        <v>6175</v>
      </c>
      <c r="F736" s="26" t="s">
        <v>4</v>
      </c>
      <c r="G736" s="1585">
        <v>39668</v>
      </c>
    </row>
    <row r="737" spans="1:7">
      <c r="A737" s="1707"/>
      <c r="B737" s="27" t="s">
        <v>6167</v>
      </c>
      <c r="C737" s="204">
        <v>945</v>
      </c>
      <c r="D737" s="29" t="s">
        <v>6177</v>
      </c>
      <c r="E737" s="29" t="s">
        <v>6178</v>
      </c>
      <c r="F737" s="26" t="s">
        <v>4</v>
      </c>
      <c r="G737" s="1585">
        <v>39671</v>
      </c>
    </row>
    <row r="738" spans="1:7">
      <c r="A738" s="1707"/>
      <c r="B738" s="27" t="s">
        <v>6179</v>
      </c>
      <c r="C738" s="204">
        <v>857</v>
      </c>
      <c r="D738" s="29" t="s">
        <v>6180</v>
      </c>
      <c r="E738" s="29" t="s">
        <v>6181</v>
      </c>
      <c r="F738" s="26" t="s">
        <v>4</v>
      </c>
      <c r="G738" s="1585">
        <v>39671</v>
      </c>
    </row>
    <row r="739" spans="1:7">
      <c r="A739" s="1707"/>
      <c r="B739" s="27" t="s">
        <v>6182</v>
      </c>
      <c r="C739" s="204">
        <v>960</v>
      </c>
      <c r="D739" s="29" t="s">
        <v>6183</v>
      </c>
      <c r="E739" s="29" t="s">
        <v>4</v>
      </c>
      <c r="F739" s="26" t="s">
        <v>4</v>
      </c>
      <c r="G739" s="1585">
        <v>39672</v>
      </c>
    </row>
    <row r="740" spans="1:7">
      <c r="A740" s="1707"/>
      <c r="B740" s="27" t="s">
        <v>6182</v>
      </c>
      <c r="C740" s="204">
        <v>961</v>
      </c>
      <c r="D740" s="29" t="s">
        <v>6184</v>
      </c>
      <c r="E740" s="29" t="s">
        <v>4</v>
      </c>
      <c r="F740" s="26" t="s">
        <v>4</v>
      </c>
      <c r="G740" s="1585">
        <v>39672</v>
      </c>
    </row>
    <row r="741" spans="1:7">
      <c r="A741" s="1707"/>
      <c r="B741" s="27" t="s">
        <v>6185</v>
      </c>
      <c r="C741" s="204">
        <v>962</v>
      </c>
      <c r="D741" s="29" t="s">
        <v>6186</v>
      </c>
      <c r="E741" s="29" t="s">
        <v>4</v>
      </c>
      <c r="F741" s="26" t="s">
        <v>4</v>
      </c>
      <c r="G741" s="1585">
        <v>39673</v>
      </c>
    </row>
    <row r="742" spans="1:7">
      <c r="A742" s="1707"/>
      <c r="B742" s="27" t="s">
        <v>6187</v>
      </c>
      <c r="C742" s="204">
        <v>963</v>
      </c>
      <c r="D742" s="29" t="s">
        <v>6188</v>
      </c>
      <c r="E742" s="29" t="s">
        <v>4</v>
      </c>
      <c r="F742" s="26" t="s">
        <v>4</v>
      </c>
      <c r="G742" s="1585">
        <v>39673</v>
      </c>
    </row>
    <row r="743" spans="1:7">
      <c r="A743" s="1707"/>
      <c r="B743" s="27" t="s">
        <v>6167</v>
      </c>
      <c r="C743" s="204">
        <v>964</v>
      </c>
      <c r="D743" s="29" t="s">
        <v>6189</v>
      </c>
      <c r="E743" s="29" t="s">
        <v>6156</v>
      </c>
      <c r="F743" s="26" t="s">
        <v>4</v>
      </c>
      <c r="G743" s="1585">
        <v>39674</v>
      </c>
    </row>
    <row r="744" spans="1:7">
      <c r="A744" s="1707"/>
      <c r="B744" s="27" t="s">
        <v>6167</v>
      </c>
      <c r="C744" s="204">
        <v>965</v>
      </c>
      <c r="D744" s="29" t="s">
        <v>6190</v>
      </c>
      <c r="E744" s="29" t="s">
        <v>6156</v>
      </c>
      <c r="F744" s="26" t="s">
        <v>4</v>
      </c>
      <c r="G744" s="1585">
        <v>39674</v>
      </c>
    </row>
    <row r="745" spans="1:7">
      <c r="A745" s="1707"/>
      <c r="B745" s="27" t="s">
        <v>6191</v>
      </c>
      <c r="C745" s="204">
        <v>966</v>
      </c>
      <c r="D745" s="29" t="s">
        <v>6192</v>
      </c>
      <c r="E745" s="29" t="s">
        <v>4</v>
      </c>
      <c r="F745" s="26" t="s">
        <v>4</v>
      </c>
      <c r="G745" s="1585">
        <v>39674</v>
      </c>
    </row>
    <row r="746" spans="1:7">
      <c r="A746" s="1707"/>
      <c r="B746" s="27" t="s">
        <v>6191</v>
      </c>
      <c r="C746" s="204">
        <v>967</v>
      </c>
      <c r="D746" s="29" t="s">
        <v>6193</v>
      </c>
      <c r="E746" s="29" t="s">
        <v>4</v>
      </c>
      <c r="F746" s="26" t="s">
        <v>4</v>
      </c>
      <c r="G746" s="1585">
        <v>39674</v>
      </c>
    </row>
    <row r="747" spans="1:7">
      <c r="A747" s="1707"/>
      <c r="B747" s="27" t="s">
        <v>6194</v>
      </c>
      <c r="C747" s="204">
        <v>968</v>
      </c>
      <c r="D747" s="29" t="s">
        <v>6195</v>
      </c>
      <c r="E747" s="29" t="s">
        <v>4</v>
      </c>
      <c r="F747" s="26" t="s">
        <v>4</v>
      </c>
      <c r="G747" s="1585">
        <v>39675</v>
      </c>
    </row>
    <row r="748" spans="1:7">
      <c r="A748" s="1707"/>
      <c r="B748" s="27" t="s">
        <v>6196</v>
      </c>
      <c r="C748" s="204">
        <v>970</v>
      </c>
      <c r="D748" s="29" t="s">
        <v>6197</v>
      </c>
      <c r="E748" s="29" t="s">
        <v>6156</v>
      </c>
      <c r="F748" s="26" t="s">
        <v>4</v>
      </c>
      <c r="G748" s="1585">
        <v>39676</v>
      </c>
    </row>
    <row r="749" spans="1:7">
      <c r="A749" s="1707"/>
      <c r="B749" s="27" t="s">
        <v>6164</v>
      </c>
      <c r="C749" s="204">
        <v>971</v>
      </c>
      <c r="D749" s="29" t="s">
        <v>6198</v>
      </c>
      <c r="E749" s="29" t="s">
        <v>6156</v>
      </c>
      <c r="F749" s="26" t="s">
        <v>4</v>
      </c>
      <c r="G749" s="1585">
        <v>39676</v>
      </c>
    </row>
    <row r="750" spans="1:7">
      <c r="A750" s="1707"/>
      <c r="B750" s="27" t="s">
        <v>6199</v>
      </c>
      <c r="C750" s="204">
        <v>969</v>
      </c>
      <c r="D750" s="29" t="s">
        <v>6200</v>
      </c>
      <c r="E750" s="29" t="s">
        <v>6201</v>
      </c>
      <c r="F750" s="26" t="s">
        <v>4</v>
      </c>
      <c r="G750" s="1585">
        <v>39678</v>
      </c>
    </row>
    <row r="751" spans="1:7">
      <c r="A751" s="1707"/>
      <c r="B751" s="27" t="s">
        <v>6167</v>
      </c>
      <c r="C751" s="204">
        <v>921</v>
      </c>
      <c r="D751" s="29" t="s">
        <v>6202</v>
      </c>
      <c r="E751" s="29" t="s">
        <v>6169</v>
      </c>
      <c r="F751" s="26" t="s">
        <v>4</v>
      </c>
      <c r="G751" s="1585">
        <v>39678</v>
      </c>
    </row>
    <row r="752" spans="1:7">
      <c r="A752" s="1707"/>
      <c r="B752" s="27" t="s">
        <v>6203</v>
      </c>
      <c r="C752" s="204">
        <v>935</v>
      </c>
      <c r="D752" s="29" t="s">
        <v>6204</v>
      </c>
      <c r="E752" s="29" t="s">
        <v>6205</v>
      </c>
      <c r="F752" s="26" t="s">
        <v>4</v>
      </c>
      <c r="G752" s="1585">
        <v>39678</v>
      </c>
    </row>
    <row r="753" spans="1:7">
      <c r="A753" s="1707"/>
      <c r="B753" s="27" t="s">
        <v>6199</v>
      </c>
      <c r="C753" s="204">
        <v>940</v>
      </c>
      <c r="D753" s="29" t="s">
        <v>6206</v>
      </c>
      <c r="E753" s="29" t="s">
        <v>6207</v>
      </c>
      <c r="F753" s="26" t="s">
        <v>4</v>
      </c>
      <c r="G753" s="1585">
        <v>39678</v>
      </c>
    </row>
    <row r="754" spans="1:7">
      <c r="A754" s="1707"/>
      <c r="B754" s="27" t="s">
        <v>6208</v>
      </c>
      <c r="C754" s="204">
        <v>972</v>
      </c>
      <c r="D754" s="29" t="s">
        <v>6209</v>
      </c>
      <c r="E754" s="29" t="s">
        <v>6210</v>
      </c>
      <c r="F754" s="26" t="s">
        <v>4</v>
      </c>
      <c r="G754" s="1585">
        <v>39678</v>
      </c>
    </row>
    <row r="755" spans="1:7">
      <c r="A755" s="1707"/>
      <c r="B755" s="27" t="s">
        <v>6211</v>
      </c>
      <c r="C755" s="204">
        <v>925</v>
      </c>
      <c r="D755" s="29" t="s">
        <v>6212</v>
      </c>
      <c r="E755" s="29" t="s">
        <v>6213</v>
      </c>
      <c r="F755" s="26" t="s">
        <v>4</v>
      </c>
      <c r="G755" s="1585">
        <v>39678</v>
      </c>
    </row>
    <row r="756" spans="1:7">
      <c r="A756" s="1707"/>
      <c r="B756" s="27" t="s">
        <v>6214</v>
      </c>
      <c r="C756" s="204">
        <v>973</v>
      </c>
      <c r="D756" s="29" t="s">
        <v>6215</v>
      </c>
      <c r="E756" s="29" t="s">
        <v>6156</v>
      </c>
      <c r="F756" s="26" t="s">
        <v>4</v>
      </c>
      <c r="G756" s="1585">
        <v>39678</v>
      </c>
    </row>
    <row r="757" spans="1:7">
      <c r="A757" s="1707"/>
      <c r="B757" s="27" t="s">
        <v>6214</v>
      </c>
      <c r="C757" s="204">
        <v>974</v>
      </c>
      <c r="D757" s="29" t="s">
        <v>6216</v>
      </c>
      <c r="E757" s="29" t="s">
        <v>6156</v>
      </c>
      <c r="F757" s="26" t="s">
        <v>4</v>
      </c>
      <c r="G757" s="1585">
        <v>39678</v>
      </c>
    </row>
    <row r="758" spans="1:7">
      <c r="A758" s="1707"/>
      <c r="B758" s="27" t="s">
        <v>6167</v>
      </c>
      <c r="C758" s="204">
        <v>958</v>
      </c>
      <c r="D758" s="29" t="s">
        <v>6217</v>
      </c>
      <c r="E758" s="29" t="s">
        <v>6218</v>
      </c>
      <c r="F758" s="26" t="s">
        <v>4</v>
      </c>
      <c r="G758" s="1585">
        <v>39678</v>
      </c>
    </row>
    <row r="759" spans="1:7">
      <c r="A759" s="1707"/>
      <c r="B759" s="27" t="s">
        <v>6159</v>
      </c>
      <c r="C759" s="204">
        <v>975</v>
      </c>
      <c r="D759" s="29" t="s">
        <v>6219</v>
      </c>
      <c r="E759" s="29" t="s">
        <v>6156</v>
      </c>
      <c r="F759" s="26" t="s">
        <v>4</v>
      </c>
      <c r="G759" s="1585">
        <v>39678</v>
      </c>
    </row>
    <row r="760" spans="1:7">
      <c r="A760" s="1707">
        <v>39678</v>
      </c>
      <c r="B760" s="27" t="s">
        <v>6182</v>
      </c>
      <c r="C760" s="204">
        <v>976</v>
      </c>
      <c r="D760" s="29" t="s">
        <v>6220</v>
      </c>
      <c r="E760" s="29" t="s">
        <v>6156</v>
      </c>
      <c r="F760" s="26" t="s">
        <v>4</v>
      </c>
      <c r="G760" s="1585">
        <v>39674</v>
      </c>
    </row>
    <row r="761" spans="1:7">
      <c r="A761" s="1707"/>
      <c r="B761" s="27" t="s">
        <v>6221</v>
      </c>
      <c r="C761" s="204">
        <v>977</v>
      </c>
      <c r="D761" s="29" t="s">
        <v>6222</v>
      </c>
      <c r="E761" s="29" t="s">
        <v>6156</v>
      </c>
      <c r="F761" s="26" t="s">
        <v>4</v>
      </c>
      <c r="G761" s="1585">
        <v>39679</v>
      </c>
    </row>
    <row r="762" spans="1:7">
      <c r="A762" s="1707"/>
      <c r="B762" s="27" t="s">
        <v>6223</v>
      </c>
      <c r="C762" s="204">
        <v>979</v>
      </c>
      <c r="D762" s="29" t="s">
        <v>6224</v>
      </c>
      <c r="E762" s="29" t="s">
        <v>6156</v>
      </c>
      <c r="F762" s="26" t="s">
        <v>4</v>
      </c>
      <c r="G762" s="1585">
        <v>39679</v>
      </c>
    </row>
    <row r="763" spans="1:7">
      <c r="A763" s="1707"/>
      <c r="B763" s="27" t="s">
        <v>6167</v>
      </c>
      <c r="C763" s="204">
        <v>978</v>
      </c>
      <c r="D763" s="29" t="s">
        <v>6225</v>
      </c>
      <c r="E763" s="29" t="s">
        <v>6156</v>
      </c>
      <c r="F763" s="26" t="s">
        <v>4</v>
      </c>
      <c r="G763" s="1585">
        <v>39680</v>
      </c>
    </row>
    <row r="764" spans="1:7">
      <c r="A764" s="1707"/>
      <c r="B764" s="27" t="s">
        <v>6223</v>
      </c>
      <c r="C764" s="204">
        <v>980</v>
      </c>
      <c r="D764" s="29" t="s">
        <v>6226</v>
      </c>
      <c r="E764" s="29" t="s">
        <v>6156</v>
      </c>
      <c r="F764" s="26" t="s">
        <v>4</v>
      </c>
      <c r="G764" s="1585">
        <v>39680</v>
      </c>
    </row>
    <row r="765" spans="1:7">
      <c r="A765" s="1707"/>
      <c r="B765" s="27" t="s">
        <v>6223</v>
      </c>
      <c r="C765" s="204">
        <v>981</v>
      </c>
      <c r="D765" s="29" t="s">
        <v>6227</v>
      </c>
      <c r="E765" s="29" t="s">
        <v>6156</v>
      </c>
      <c r="F765" s="26" t="s">
        <v>4</v>
      </c>
      <c r="G765" s="1585">
        <v>39680</v>
      </c>
    </row>
    <row r="766" spans="1:7">
      <c r="A766" s="1707"/>
      <c r="B766" s="27" t="s">
        <v>6159</v>
      </c>
      <c r="C766" s="204">
        <v>982</v>
      </c>
      <c r="D766" s="29" t="s">
        <v>6228</v>
      </c>
      <c r="E766" s="29" t="s">
        <v>6156</v>
      </c>
      <c r="F766" s="26" t="s">
        <v>4</v>
      </c>
      <c r="G766" s="1585">
        <v>39680</v>
      </c>
    </row>
    <row r="767" spans="1:7">
      <c r="A767" s="1707"/>
      <c r="B767" s="27" t="s">
        <v>6194</v>
      </c>
      <c r="C767" s="204">
        <v>991</v>
      </c>
      <c r="D767" s="29" t="s">
        <v>6229</v>
      </c>
      <c r="E767" s="29" t="s">
        <v>6156</v>
      </c>
      <c r="F767" s="26" t="s">
        <v>4</v>
      </c>
      <c r="G767" s="1585">
        <v>39680</v>
      </c>
    </row>
    <row r="768" spans="1:7">
      <c r="A768" s="1707"/>
      <c r="B768" s="27" t="s">
        <v>6182</v>
      </c>
      <c r="C768" s="204"/>
      <c r="D768" s="29" t="s">
        <v>6230</v>
      </c>
      <c r="E768" s="29" t="s">
        <v>6156</v>
      </c>
      <c r="F768" s="26" t="s">
        <v>4</v>
      </c>
      <c r="G768" s="1585">
        <v>39681</v>
      </c>
    </row>
    <row r="769" spans="1:7">
      <c r="A769" s="1707"/>
      <c r="B769" s="27" t="s">
        <v>6182</v>
      </c>
      <c r="C769" s="204"/>
      <c r="D769" s="29" t="s">
        <v>6231</v>
      </c>
      <c r="E769" s="29" t="s">
        <v>6156</v>
      </c>
      <c r="F769" s="26" t="s">
        <v>4</v>
      </c>
      <c r="G769" s="1585">
        <v>39681</v>
      </c>
    </row>
    <row r="770" spans="1:7">
      <c r="A770" s="1707"/>
      <c r="B770" s="27" t="s">
        <v>6221</v>
      </c>
      <c r="C770" s="204"/>
      <c r="D770" s="29" t="s">
        <v>6232</v>
      </c>
      <c r="E770" s="29" t="s">
        <v>6156</v>
      </c>
      <c r="F770" s="26" t="s">
        <v>4</v>
      </c>
      <c r="G770" s="1585">
        <v>39681</v>
      </c>
    </row>
    <row r="771" spans="1:7">
      <c r="A771" s="1707"/>
      <c r="B771" s="27" t="s">
        <v>6233</v>
      </c>
      <c r="C771" s="204"/>
      <c r="D771" s="29" t="s">
        <v>6234</v>
      </c>
      <c r="E771" s="29" t="s">
        <v>6163</v>
      </c>
      <c r="F771" s="26" t="s">
        <v>4</v>
      </c>
      <c r="G771" s="1585">
        <v>39681</v>
      </c>
    </row>
    <row r="772" spans="1:7">
      <c r="A772" s="1707"/>
      <c r="B772" s="27" t="s">
        <v>6167</v>
      </c>
      <c r="C772" s="204"/>
      <c r="D772" s="29" t="s">
        <v>6235</v>
      </c>
      <c r="E772" s="29" t="s">
        <v>6156</v>
      </c>
      <c r="F772" s="26" t="s">
        <v>4</v>
      </c>
      <c r="G772" s="1585">
        <v>39681</v>
      </c>
    </row>
    <row r="773" spans="1:7">
      <c r="A773" s="1707"/>
      <c r="B773" s="27" t="s">
        <v>6167</v>
      </c>
      <c r="C773" s="204"/>
      <c r="D773" s="29" t="s">
        <v>6236</v>
      </c>
      <c r="E773" s="29" t="s">
        <v>6156</v>
      </c>
      <c r="F773" s="26" t="s">
        <v>4</v>
      </c>
      <c r="G773" s="1585">
        <v>39681</v>
      </c>
    </row>
    <row r="774" spans="1:7">
      <c r="A774" s="1707"/>
      <c r="B774" s="27" t="s">
        <v>6167</v>
      </c>
      <c r="C774" s="204"/>
      <c r="D774" s="29" t="s">
        <v>6237</v>
      </c>
      <c r="E774" s="29" t="s">
        <v>6156</v>
      </c>
      <c r="F774" s="26" t="s">
        <v>4</v>
      </c>
      <c r="G774" s="1585">
        <v>39681</v>
      </c>
    </row>
    <row r="775" spans="1:7">
      <c r="A775" s="1707"/>
      <c r="B775" s="27" t="s">
        <v>6167</v>
      </c>
      <c r="C775" s="204"/>
      <c r="D775" s="29" t="s">
        <v>6238</v>
      </c>
      <c r="E775" s="29" t="s">
        <v>6169</v>
      </c>
      <c r="F775" s="26" t="s">
        <v>4</v>
      </c>
      <c r="G775" s="1585">
        <v>39681</v>
      </c>
    </row>
    <row r="776" spans="1:7">
      <c r="A776" s="1707"/>
      <c r="B776" s="27" t="s">
        <v>6239</v>
      </c>
      <c r="C776" s="204"/>
      <c r="D776" s="29" t="s">
        <v>6240</v>
      </c>
      <c r="E776" s="29" t="s">
        <v>6241</v>
      </c>
      <c r="F776" s="26" t="s">
        <v>4</v>
      </c>
      <c r="G776" s="1585">
        <v>39681</v>
      </c>
    </row>
    <row r="777" spans="1:7">
      <c r="A777" s="1707"/>
      <c r="B777" s="27" t="s">
        <v>6191</v>
      </c>
      <c r="C777" s="204"/>
      <c r="D777" s="29" t="s">
        <v>6242</v>
      </c>
      <c r="E777" s="29" t="s">
        <v>6156</v>
      </c>
      <c r="F777" s="26" t="s">
        <v>4</v>
      </c>
      <c r="G777" s="1585">
        <v>39682</v>
      </c>
    </row>
    <row r="778" spans="1:7">
      <c r="A778" s="1707"/>
      <c r="B778" s="27" t="s">
        <v>6191</v>
      </c>
      <c r="C778" s="204"/>
      <c r="D778" s="29" t="s">
        <v>6243</v>
      </c>
      <c r="E778" s="353" t="s">
        <v>6156</v>
      </c>
      <c r="F778" s="26" t="s">
        <v>4</v>
      </c>
      <c r="G778" s="1585">
        <v>39682</v>
      </c>
    </row>
    <row r="779" spans="1:7">
      <c r="A779" s="1707"/>
      <c r="B779" s="27" t="s">
        <v>6214</v>
      </c>
      <c r="C779" s="204"/>
      <c r="D779" s="29" t="s">
        <v>6244</v>
      </c>
      <c r="E779" s="353" t="s">
        <v>6156</v>
      </c>
      <c r="F779" s="26" t="s">
        <v>4</v>
      </c>
      <c r="G779" s="1585">
        <v>39682</v>
      </c>
    </row>
    <row r="780" spans="1:7">
      <c r="A780" s="1707"/>
      <c r="B780" s="27" t="s">
        <v>6185</v>
      </c>
      <c r="C780" s="204"/>
      <c r="D780" s="29" t="s">
        <v>6245</v>
      </c>
      <c r="E780" s="353" t="s">
        <v>6156</v>
      </c>
      <c r="F780" s="26" t="s">
        <v>4</v>
      </c>
      <c r="G780" s="1585">
        <v>39682</v>
      </c>
    </row>
    <row r="781" spans="1:7">
      <c r="A781" s="1707"/>
      <c r="B781" s="27" t="s">
        <v>6185</v>
      </c>
      <c r="C781" s="204"/>
      <c r="D781" s="29" t="s">
        <v>6246</v>
      </c>
      <c r="E781" s="353" t="s">
        <v>6156</v>
      </c>
      <c r="F781" s="26" t="s">
        <v>4</v>
      </c>
      <c r="G781" s="1585">
        <v>39682</v>
      </c>
    </row>
    <row r="782" spans="1:7">
      <c r="A782" s="1707"/>
      <c r="B782" s="27" t="s">
        <v>6185</v>
      </c>
      <c r="C782" s="204"/>
      <c r="D782" s="29" t="s">
        <v>6247</v>
      </c>
      <c r="E782" s="353" t="s">
        <v>6156</v>
      </c>
      <c r="F782" s="26" t="s">
        <v>4</v>
      </c>
      <c r="G782" s="1585">
        <v>39682</v>
      </c>
    </row>
    <row r="783" spans="1:7">
      <c r="A783" s="1707"/>
      <c r="B783" s="27" t="s">
        <v>6185</v>
      </c>
      <c r="C783" s="204"/>
      <c r="D783" s="29" t="s">
        <v>6248</v>
      </c>
      <c r="E783" s="353" t="s">
        <v>6156</v>
      </c>
      <c r="F783" s="26" t="s">
        <v>4</v>
      </c>
      <c r="G783" s="1585">
        <v>39682</v>
      </c>
    </row>
    <row r="784" spans="1:7">
      <c r="A784" s="1707"/>
      <c r="B784" s="27" t="s">
        <v>6249</v>
      </c>
      <c r="C784" s="204"/>
      <c r="D784" s="29" t="s">
        <v>6250</v>
      </c>
      <c r="E784" s="353" t="s">
        <v>6156</v>
      </c>
      <c r="F784" s="26" t="s">
        <v>4</v>
      </c>
      <c r="G784" s="1585">
        <v>39682</v>
      </c>
    </row>
    <row r="785" spans="1:7">
      <c r="A785" s="1707"/>
      <c r="B785" s="27" t="s">
        <v>6179</v>
      </c>
      <c r="C785" s="204"/>
      <c r="D785" s="29" t="s">
        <v>6251</v>
      </c>
      <c r="E785" s="353" t="s">
        <v>6156</v>
      </c>
      <c r="F785" s="26" t="s">
        <v>4</v>
      </c>
      <c r="G785" s="1585">
        <v>39682</v>
      </c>
    </row>
    <row r="786" spans="1:7">
      <c r="A786" s="1707"/>
      <c r="B786" s="27" t="s">
        <v>6187</v>
      </c>
      <c r="C786" s="204"/>
      <c r="D786" s="29" t="s">
        <v>6252</v>
      </c>
      <c r="E786" s="29" t="s">
        <v>6156</v>
      </c>
      <c r="F786" s="26" t="s">
        <v>4</v>
      </c>
      <c r="G786" s="1585">
        <v>39685</v>
      </c>
    </row>
    <row r="787" spans="1:7">
      <c r="A787" s="1707"/>
      <c r="B787" s="27" t="s">
        <v>6187</v>
      </c>
      <c r="C787" s="204"/>
      <c r="D787" s="29" t="s">
        <v>6253</v>
      </c>
      <c r="E787" s="29" t="s">
        <v>6156</v>
      </c>
      <c r="F787" s="26" t="s">
        <v>4</v>
      </c>
      <c r="G787" s="1585">
        <v>39685</v>
      </c>
    </row>
    <row r="788" spans="1:7">
      <c r="A788" s="1707"/>
      <c r="B788" s="27" t="s">
        <v>6194</v>
      </c>
      <c r="C788" s="204"/>
      <c r="D788" s="29" t="s">
        <v>6254</v>
      </c>
      <c r="E788" s="29" t="s">
        <v>6156</v>
      </c>
      <c r="F788" s="26" t="s">
        <v>4</v>
      </c>
      <c r="G788" s="1585">
        <v>39685</v>
      </c>
    </row>
    <row r="789" spans="1:7">
      <c r="A789" s="1707"/>
      <c r="B789" s="27" t="s">
        <v>6173</v>
      </c>
      <c r="C789" s="204"/>
      <c r="D789" s="29" t="s">
        <v>6255</v>
      </c>
      <c r="E789" s="29" t="s">
        <v>6256</v>
      </c>
      <c r="F789" s="26" t="s">
        <v>4</v>
      </c>
      <c r="G789" s="1585">
        <v>39685</v>
      </c>
    </row>
    <row r="790" spans="1:7">
      <c r="A790" s="1707"/>
      <c r="B790" s="27" t="s">
        <v>6257</v>
      </c>
      <c r="C790" s="204"/>
      <c r="D790" s="29" t="s">
        <v>6258</v>
      </c>
      <c r="E790" s="29" t="s">
        <v>6259</v>
      </c>
      <c r="F790" s="26" t="s">
        <v>4</v>
      </c>
      <c r="G790" s="1585">
        <v>39685</v>
      </c>
    </row>
    <row r="791" spans="1:7">
      <c r="A791" s="1707"/>
      <c r="B791" s="27" t="s">
        <v>6182</v>
      </c>
      <c r="C791" s="204"/>
      <c r="D791" s="29" t="s">
        <v>6260</v>
      </c>
      <c r="E791" s="29" t="s">
        <v>6156</v>
      </c>
      <c r="F791" s="26" t="s">
        <v>4</v>
      </c>
      <c r="G791" s="1585">
        <v>39685</v>
      </c>
    </row>
    <row r="792" spans="1:7">
      <c r="A792" s="1707"/>
      <c r="B792" s="27" t="s">
        <v>6182</v>
      </c>
      <c r="C792" s="204"/>
      <c r="D792" s="29" t="s">
        <v>6261</v>
      </c>
      <c r="E792" s="29" t="s">
        <v>6156</v>
      </c>
      <c r="F792" s="26" t="s">
        <v>4</v>
      </c>
      <c r="G792" s="1585">
        <v>39685</v>
      </c>
    </row>
    <row r="793" spans="1:7">
      <c r="A793" s="1707"/>
      <c r="B793" s="27" t="s">
        <v>6185</v>
      </c>
      <c r="C793" s="204"/>
      <c r="D793" s="29" t="s">
        <v>6262</v>
      </c>
      <c r="E793" s="29" t="s">
        <v>6156</v>
      </c>
      <c r="F793" s="26" t="s">
        <v>4</v>
      </c>
      <c r="G793" s="1585">
        <v>39686</v>
      </c>
    </row>
    <row r="794" spans="1:7">
      <c r="A794" s="1707"/>
      <c r="B794" s="27" t="s">
        <v>6182</v>
      </c>
      <c r="C794" s="204"/>
      <c r="D794" s="29" t="s">
        <v>6263</v>
      </c>
      <c r="E794" s="29" t="s">
        <v>6156</v>
      </c>
      <c r="F794" s="26" t="s">
        <v>4</v>
      </c>
      <c r="G794" s="1585">
        <v>39686</v>
      </c>
    </row>
    <row r="795" spans="1:7">
      <c r="A795" s="1707"/>
      <c r="B795" s="27" t="s">
        <v>6167</v>
      </c>
      <c r="C795" s="204"/>
      <c r="D795" s="29" t="s">
        <v>6264</v>
      </c>
      <c r="E795" s="29" t="s">
        <v>6156</v>
      </c>
      <c r="F795" s="26" t="s">
        <v>4</v>
      </c>
      <c r="G795" s="1585">
        <v>39687</v>
      </c>
    </row>
    <row r="796" spans="1:7">
      <c r="A796" s="1707"/>
      <c r="B796" s="27" t="s">
        <v>6257</v>
      </c>
      <c r="C796" s="30"/>
      <c r="D796" s="29" t="s">
        <v>6265</v>
      </c>
      <c r="E796" s="29" t="s">
        <v>6172</v>
      </c>
      <c r="F796" s="26" t="s">
        <v>4</v>
      </c>
      <c r="G796" s="1585">
        <v>39687</v>
      </c>
    </row>
    <row r="797" spans="1:7">
      <c r="A797" s="1707"/>
      <c r="B797" s="27" t="s">
        <v>6179</v>
      </c>
      <c r="C797" s="30"/>
      <c r="D797" s="29" t="s">
        <v>6266</v>
      </c>
      <c r="E797" s="29" t="s">
        <v>6156</v>
      </c>
      <c r="F797" s="26" t="s">
        <v>4</v>
      </c>
      <c r="G797" s="1585">
        <v>39687</v>
      </c>
    </row>
    <row r="798" spans="1:7">
      <c r="A798" s="1707"/>
      <c r="B798" s="27" t="s">
        <v>6159</v>
      </c>
      <c r="C798" s="30"/>
      <c r="D798" s="29" t="s">
        <v>6267</v>
      </c>
      <c r="E798" s="29" t="s">
        <v>6156</v>
      </c>
      <c r="F798" s="26" t="s">
        <v>4</v>
      </c>
      <c r="G798" s="1585">
        <v>39687</v>
      </c>
    </row>
    <row r="799" spans="1:7">
      <c r="A799" s="1707"/>
      <c r="B799" s="27" t="s">
        <v>6157</v>
      </c>
      <c r="C799" s="30"/>
      <c r="D799" s="29" t="s">
        <v>6268</v>
      </c>
      <c r="E799" s="29" t="s">
        <v>6156</v>
      </c>
      <c r="F799" s="26" t="s">
        <v>4</v>
      </c>
      <c r="G799" s="1585">
        <v>39687</v>
      </c>
    </row>
    <row r="800" spans="1:7">
      <c r="A800" s="1707"/>
      <c r="B800" s="27" t="s">
        <v>6185</v>
      </c>
      <c r="C800" s="30"/>
      <c r="D800" s="29" t="s">
        <v>6248</v>
      </c>
      <c r="E800" s="29" t="s">
        <v>6156</v>
      </c>
      <c r="F800" s="26" t="s">
        <v>4</v>
      </c>
      <c r="G800" s="1577"/>
    </row>
    <row r="801" spans="1:7">
      <c r="A801" s="1707"/>
      <c r="B801" s="27" t="s">
        <v>6164</v>
      </c>
      <c r="C801" s="30">
        <v>1016</v>
      </c>
      <c r="D801" s="29" t="s">
        <v>6269</v>
      </c>
      <c r="E801" s="29" t="s">
        <v>6156</v>
      </c>
      <c r="F801" s="26" t="s">
        <v>4</v>
      </c>
      <c r="G801" s="1585">
        <v>39689</v>
      </c>
    </row>
    <row r="802" spans="1:7">
      <c r="A802" s="1707"/>
      <c r="B802" s="27" t="s">
        <v>6214</v>
      </c>
      <c r="C802" s="30">
        <v>1018</v>
      </c>
      <c r="D802" s="29" t="s">
        <v>12</v>
      </c>
      <c r="E802" s="29" t="s">
        <v>6270</v>
      </c>
      <c r="F802" s="26" t="s">
        <v>4</v>
      </c>
      <c r="G802" s="1585">
        <v>39689</v>
      </c>
    </row>
    <row r="803" spans="1:7">
      <c r="A803" s="1707"/>
      <c r="B803" s="27" t="s">
        <v>6271</v>
      </c>
      <c r="C803" s="30">
        <v>1017</v>
      </c>
      <c r="D803" s="29" t="s">
        <v>6272</v>
      </c>
      <c r="E803" s="29" t="s">
        <v>6270</v>
      </c>
      <c r="F803" s="26" t="s">
        <v>4</v>
      </c>
      <c r="G803" s="1585">
        <v>39689</v>
      </c>
    </row>
    <row r="804" spans="1:7">
      <c r="A804" s="1707"/>
      <c r="B804" s="27" t="s">
        <v>6271</v>
      </c>
      <c r="C804" s="30">
        <v>1019</v>
      </c>
      <c r="D804" s="29" t="s">
        <v>6273</v>
      </c>
      <c r="E804" s="29" t="s">
        <v>6270</v>
      </c>
      <c r="F804" s="26" t="s">
        <v>4</v>
      </c>
      <c r="G804" s="1585">
        <v>39689</v>
      </c>
    </row>
    <row r="805" spans="1:7">
      <c r="A805" s="1707"/>
      <c r="B805" s="27" t="s">
        <v>6274</v>
      </c>
      <c r="C805" s="30">
        <v>1015</v>
      </c>
      <c r="D805" s="29" t="s">
        <v>6275</v>
      </c>
      <c r="E805" s="29" t="s">
        <v>6270</v>
      </c>
      <c r="F805" s="26" t="s">
        <v>4</v>
      </c>
      <c r="G805" s="1585">
        <v>39689</v>
      </c>
    </row>
    <row r="806" spans="1:7">
      <c r="A806" s="1707"/>
      <c r="B806" s="27" t="s">
        <v>6276</v>
      </c>
      <c r="C806" s="30">
        <v>20130</v>
      </c>
      <c r="D806" s="29" t="s">
        <v>6277</v>
      </c>
      <c r="E806" s="29" t="s">
        <v>6270</v>
      </c>
      <c r="F806" s="26" t="s">
        <v>4</v>
      </c>
      <c r="G806" s="1585">
        <v>39690</v>
      </c>
    </row>
    <row r="807" spans="1:7">
      <c r="A807" s="1707"/>
      <c r="B807" s="27" t="s">
        <v>6278</v>
      </c>
      <c r="C807" s="30">
        <v>944</v>
      </c>
      <c r="D807" s="29" t="s">
        <v>6279</v>
      </c>
      <c r="E807" s="29" t="s">
        <v>6280</v>
      </c>
      <c r="F807" s="26" t="s">
        <v>4</v>
      </c>
      <c r="G807" s="1585">
        <v>39692</v>
      </c>
    </row>
    <row r="808" spans="1:7">
      <c r="A808" s="1707"/>
      <c r="B808" s="27" t="s">
        <v>6281</v>
      </c>
      <c r="C808" s="30"/>
      <c r="D808" s="29" t="s">
        <v>6282</v>
      </c>
      <c r="E808" s="29" t="s">
        <v>6270</v>
      </c>
      <c r="F808" s="26" t="s">
        <v>4</v>
      </c>
      <c r="G808" s="1585">
        <v>39692</v>
      </c>
    </row>
    <row r="809" spans="1:7">
      <c r="A809" s="1707"/>
      <c r="B809" s="27" t="s">
        <v>6281</v>
      </c>
      <c r="C809" s="30"/>
      <c r="D809" s="29" t="s">
        <v>6283</v>
      </c>
      <c r="E809" s="29" t="s">
        <v>6270</v>
      </c>
      <c r="F809" s="26" t="s">
        <v>4</v>
      </c>
      <c r="G809" s="1585">
        <v>39692</v>
      </c>
    </row>
    <row r="810" spans="1:7">
      <c r="A810" s="1707"/>
      <c r="B810" s="27" t="s">
        <v>6284</v>
      </c>
      <c r="C810" s="204">
        <v>20134</v>
      </c>
      <c r="D810" s="29" t="s">
        <v>6285</v>
      </c>
      <c r="E810" s="29" t="s">
        <v>6286</v>
      </c>
      <c r="F810" s="26" t="s">
        <v>4</v>
      </c>
      <c r="G810" s="1585">
        <v>39693</v>
      </c>
    </row>
    <row r="811" spans="1:7">
      <c r="A811" s="1707"/>
      <c r="B811" s="27" t="s">
        <v>6287</v>
      </c>
      <c r="C811" s="204"/>
      <c r="D811" s="29" t="s">
        <v>6288</v>
      </c>
      <c r="E811" s="29" t="s">
        <v>6270</v>
      </c>
      <c r="F811" s="26" t="s">
        <v>4</v>
      </c>
      <c r="G811" s="1585">
        <v>39693</v>
      </c>
    </row>
    <row r="812" spans="1:7">
      <c r="A812" s="1707"/>
      <c r="B812" s="27" t="s">
        <v>6281</v>
      </c>
      <c r="C812" s="204"/>
      <c r="D812" s="29" t="s">
        <v>6289</v>
      </c>
      <c r="E812" s="353" t="s">
        <v>6270</v>
      </c>
      <c r="F812" s="26" t="s">
        <v>4</v>
      </c>
      <c r="G812" s="1585">
        <v>39694</v>
      </c>
    </row>
    <row r="813" spans="1:7">
      <c r="A813" s="1707"/>
      <c r="B813" s="27" t="s">
        <v>6290</v>
      </c>
      <c r="C813" s="204"/>
      <c r="D813" s="29" t="s">
        <v>6291</v>
      </c>
      <c r="E813" s="353" t="s">
        <v>6270</v>
      </c>
      <c r="F813" s="26" t="s">
        <v>4</v>
      </c>
      <c r="G813" s="1585">
        <v>39694</v>
      </c>
    </row>
    <row r="814" spans="1:7">
      <c r="A814" s="1707"/>
      <c r="B814" s="27" t="s">
        <v>6292</v>
      </c>
      <c r="C814" s="204"/>
      <c r="D814" s="29" t="s">
        <v>6293</v>
      </c>
      <c r="E814" s="353" t="s">
        <v>6270</v>
      </c>
      <c r="F814" s="26" t="s">
        <v>4</v>
      </c>
      <c r="G814" s="1585">
        <v>39694</v>
      </c>
    </row>
    <row r="815" spans="1:7">
      <c r="A815" s="1707"/>
      <c r="B815" s="27" t="s">
        <v>6292</v>
      </c>
      <c r="C815" s="204"/>
      <c r="D815" s="29" t="s">
        <v>638</v>
      </c>
      <c r="E815" s="353" t="s">
        <v>6294</v>
      </c>
      <c r="F815" s="26" t="s">
        <v>4</v>
      </c>
      <c r="G815" s="1585">
        <v>39694</v>
      </c>
    </row>
    <row r="816" spans="1:7">
      <c r="A816" s="1707"/>
      <c r="B816" s="27" t="s">
        <v>6295</v>
      </c>
      <c r="C816" s="204"/>
      <c r="D816" s="29" t="s">
        <v>6296</v>
      </c>
      <c r="E816" s="353" t="s">
        <v>6294</v>
      </c>
      <c r="F816" s="26" t="s">
        <v>4</v>
      </c>
      <c r="G816" s="1585">
        <v>39695</v>
      </c>
    </row>
    <row r="817" spans="1:7">
      <c r="A817" s="1707"/>
      <c r="B817" s="27" t="s">
        <v>6297</v>
      </c>
      <c r="C817" s="204"/>
      <c r="D817" s="29" t="s">
        <v>6298</v>
      </c>
      <c r="E817" s="353" t="s">
        <v>6294</v>
      </c>
      <c r="F817" s="26" t="s">
        <v>4</v>
      </c>
      <c r="G817" s="1585">
        <v>39695</v>
      </c>
    </row>
    <row r="818" spans="1:7">
      <c r="A818" s="1707"/>
      <c r="B818" s="27" t="s">
        <v>6299</v>
      </c>
      <c r="C818" s="204"/>
      <c r="D818" s="29" t="s">
        <v>6300</v>
      </c>
      <c r="E818" s="353" t="s">
        <v>6294</v>
      </c>
      <c r="F818" s="26" t="s">
        <v>4</v>
      </c>
      <c r="G818" s="1585">
        <v>39696</v>
      </c>
    </row>
    <row r="819" spans="1:7">
      <c r="A819" s="1707"/>
      <c r="B819" s="27" t="s">
        <v>6301</v>
      </c>
      <c r="C819" s="204"/>
      <c r="D819" s="29" t="s">
        <v>6302</v>
      </c>
      <c r="E819" s="353" t="s">
        <v>6303</v>
      </c>
      <c r="F819" s="26" t="s">
        <v>4</v>
      </c>
      <c r="G819" s="1585">
        <v>39696</v>
      </c>
    </row>
    <row r="820" spans="1:7">
      <c r="A820" s="1707"/>
      <c r="B820" s="27" t="s">
        <v>6299</v>
      </c>
      <c r="C820" s="204"/>
      <c r="D820" s="29" t="s">
        <v>6304</v>
      </c>
      <c r="E820" s="353" t="s">
        <v>6294</v>
      </c>
      <c r="F820" s="26" t="s">
        <v>4</v>
      </c>
      <c r="G820" s="1585">
        <v>39697</v>
      </c>
    </row>
    <row r="821" spans="1:7">
      <c r="A821" s="1707"/>
      <c r="B821" s="27" t="s">
        <v>6305</v>
      </c>
      <c r="C821" s="204"/>
      <c r="D821" s="29" t="s">
        <v>6306</v>
      </c>
      <c r="E821" s="353" t="s">
        <v>6303</v>
      </c>
      <c r="F821" s="26" t="s">
        <v>4</v>
      </c>
      <c r="G821" s="1585">
        <v>39699</v>
      </c>
    </row>
    <row r="822" spans="1:7">
      <c r="A822" s="1707"/>
      <c r="B822" s="27" t="s">
        <v>6305</v>
      </c>
      <c r="C822" s="204"/>
      <c r="D822" s="29" t="s">
        <v>6307</v>
      </c>
      <c r="E822" s="353" t="s">
        <v>6303</v>
      </c>
      <c r="F822" s="26" t="s">
        <v>4</v>
      </c>
      <c r="G822" s="1585">
        <v>39699</v>
      </c>
    </row>
    <row r="823" spans="1:7">
      <c r="A823" s="1707"/>
      <c r="B823" s="27" t="s">
        <v>6301</v>
      </c>
      <c r="C823" s="204"/>
      <c r="D823" s="29" t="s">
        <v>6308</v>
      </c>
      <c r="E823" s="353" t="s">
        <v>6294</v>
      </c>
      <c r="F823" s="26" t="s">
        <v>4</v>
      </c>
      <c r="G823" s="1585">
        <v>39699</v>
      </c>
    </row>
    <row r="824" spans="1:7">
      <c r="A824" s="1707"/>
      <c r="B824" s="27" t="s">
        <v>6305</v>
      </c>
      <c r="C824" s="204"/>
      <c r="D824" s="29" t="s">
        <v>6309</v>
      </c>
      <c r="E824" s="353" t="s">
        <v>6303</v>
      </c>
      <c r="F824" s="26" t="s">
        <v>4</v>
      </c>
      <c r="G824" s="1585">
        <v>39700</v>
      </c>
    </row>
    <row r="825" spans="1:7">
      <c r="A825" s="1707"/>
      <c r="B825" s="27" t="s">
        <v>6305</v>
      </c>
      <c r="C825" s="204"/>
      <c r="D825" s="29" t="s">
        <v>186</v>
      </c>
      <c r="E825" s="363" t="s">
        <v>6310</v>
      </c>
      <c r="F825" s="59" t="s">
        <v>4</v>
      </c>
      <c r="G825" s="1585">
        <v>39701</v>
      </c>
    </row>
    <row r="826" spans="1:7">
      <c r="A826" s="1707"/>
      <c r="B826" s="27" t="s">
        <v>6311</v>
      </c>
      <c r="C826" s="204"/>
      <c r="D826" s="29" t="s">
        <v>6312</v>
      </c>
      <c r="E826" s="363" t="s">
        <v>6310</v>
      </c>
      <c r="F826" s="59" t="s">
        <v>4</v>
      </c>
      <c r="G826" s="1585">
        <v>39702</v>
      </c>
    </row>
    <row r="827" spans="1:7">
      <c r="A827" s="1707"/>
      <c r="B827" s="27" t="s">
        <v>6313</v>
      </c>
      <c r="C827" s="30"/>
      <c r="D827" s="29" t="s">
        <v>6314</v>
      </c>
      <c r="E827" s="29" t="s">
        <v>6310</v>
      </c>
      <c r="F827" s="26" t="s">
        <v>4</v>
      </c>
      <c r="G827" s="1585">
        <v>39702</v>
      </c>
    </row>
    <row r="828" spans="1:7">
      <c r="A828" s="1707"/>
      <c r="B828" s="27" t="s">
        <v>6315</v>
      </c>
      <c r="C828" s="30"/>
      <c r="D828" s="29" t="s">
        <v>6316</v>
      </c>
      <c r="E828" s="29" t="s">
        <v>6317</v>
      </c>
      <c r="F828" s="26" t="s">
        <v>4</v>
      </c>
      <c r="G828" s="1585">
        <v>39706</v>
      </c>
    </row>
    <row r="829" spans="1:7">
      <c r="A829" s="1707"/>
      <c r="B829" s="27" t="s">
        <v>6318</v>
      </c>
      <c r="C829" s="30"/>
      <c r="D829" s="29" t="s">
        <v>6319</v>
      </c>
      <c r="E829" s="29" t="s">
        <v>6310</v>
      </c>
      <c r="F829" s="26" t="s">
        <v>4</v>
      </c>
      <c r="G829" s="1585">
        <v>39706</v>
      </c>
    </row>
    <row r="830" spans="1:7">
      <c r="A830" s="1707"/>
      <c r="B830" s="27" t="s">
        <v>6320</v>
      </c>
      <c r="C830" s="30"/>
      <c r="D830" s="29" t="s">
        <v>6321</v>
      </c>
      <c r="E830" s="29" t="s">
        <v>6322</v>
      </c>
      <c r="F830" s="26" t="s">
        <v>4</v>
      </c>
      <c r="G830" s="1585">
        <v>39707</v>
      </c>
    </row>
    <row r="831" spans="1:7">
      <c r="A831" s="1707"/>
      <c r="B831" s="27" t="s">
        <v>6323</v>
      </c>
      <c r="C831" s="30"/>
      <c r="D831" s="29" t="s">
        <v>6324</v>
      </c>
      <c r="E831" s="29" t="s">
        <v>6325</v>
      </c>
      <c r="F831" s="26" t="s">
        <v>4</v>
      </c>
      <c r="G831" s="1585">
        <v>39707</v>
      </c>
    </row>
    <row r="832" spans="1:7">
      <c r="A832" s="1707"/>
      <c r="B832" s="27" t="s">
        <v>6326</v>
      </c>
      <c r="C832" s="30"/>
      <c r="D832" s="29" t="s">
        <v>6327</v>
      </c>
      <c r="E832" s="29" t="s">
        <v>6310</v>
      </c>
      <c r="F832" s="26" t="s">
        <v>4</v>
      </c>
      <c r="G832" s="1585">
        <v>39707</v>
      </c>
    </row>
    <row r="833" spans="1:7">
      <c r="A833" s="1707"/>
      <c r="B833" s="27" t="s">
        <v>6328</v>
      </c>
      <c r="C833" s="30"/>
      <c r="D833" s="29" t="s">
        <v>6329</v>
      </c>
      <c r="E833" s="29" t="s">
        <v>6330</v>
      </c>
      <c r="F833" s="26" t="s">
        <v>4</v>
      </c>
      <c r="G833" s="1585">
        <v>39707</v>
      </c>
    </row>
    <row r="834" spans="1:7">
      <c r="A834" s="1707">
        <v>39707</v>
      </c>
      <c r="B834" s="27" t="s">
        <v>6331</v>
      </c>
      <c r="C834" s="30"/>
      <c r="D834" s="29" t="s">
        <v>6332</v>
      </c>
      <c r="E834" s="29" t="s">
        <v>6310</v>
      </c>
      <c r="F834" s="26" t="s">
        <v>4</v>
      </c>
      <c r="G834" s="1585">
        <v>39703</v>
      </c>
    </row>
    <row r="835" spans="1:7">
      <c r="A835" s="1707"/>
      <c r="B835" s="27" t="s">
        <v>6328</v>
      </c>
      <c r="C835" s="30"/>
      <c r="D835" s="29" t="s">
        <v>6333</v>
      </c>
      <c r="E835" s="29" t="s">
        <v>6330</v>
      </c>
      <c r="F835" s="26" t="s">
        <v>4</v>
      </c>
      <c r="G835" s="1585">
        <v>39709</v>
      </c>
    </row>
    <row r="836" spans="1:7">
      <c r="A836" s="1707"/>
      <c r="B836" s="27" t="s">
        <v>6334</v>
      </c>
      <c r="C836" s="204"/>
      <c r="D836" s="29" t="s">
        <v>6335</v>
      </c>
      <c r="E836" s="353" t="s">
        <v>6336</v>
      </c>
      <c r="F836" s="26" t="s">
        <v>4</v>
      </c>
      <c r="G836" s="1585">
        <v>39713</v>
      </c>
    </row>
    <row r="837" spans="1:7">
      <c r="A837" s="1707"/>
      <c r="B837" s="27" t="s">
        <v>6313</v>
      </c>
      <c r="C837" s="30"/>
      <c r="D837" s="29" t="s">
        <v>6337</v>
      </c>
      <c r="E837" s="29" t="s">
        <v>6310</v>
      </c>
      <c r="F837" s="26" t="s">
        <v>4</v>
      </c>
      <c r="G837" s="1585">
        <v>39713</v>
      </c>
    </row>
    <row r="838" spans="1:7">
      <c r="A838" s="1707"/>
      <c r="B838" s="27" t="s">
        <v>6338</v>
      </c>
      <c r="C838" s="30"/>
      <c r="D838" s="29" t="s">
        <v>6339</v>
      </c>
      <c r="E838" s="29" t="s">
        <v>6340</v>
      </c>
      <c r="F838" s="26" t="s">
        <v>4</v>
      </c>
      <c r="G838" s="1585">
        <v>39714</v>
      </c>
    </row>
    <row r="839" spans="1:7">
      <c r="A839" s="1707"/>
      <c r="B839" s="27" t="s">
        <v>6341</v>
      </c>
      <c r="C839" s="30"/>
      <c r="D839" s="29" t="s">
        <v>6342</v>
      </c>
      <c r="E839" s="29" t="s">
        <v>6343</v>
      </c>
      <c r="F839" s="26" t="s">
        <v>4</v>
      </c>
      <c r="G839" s="1585">
        <v>39714</v>
      </c>
    </row>
    <row r="840" spans="1:7">
      <c r="A840" s="1707"/>
      <c r="B840" s="27" t="s">
        <v>6344</v>
      </c>
      <c r="C840" s="30"/>
      <c r="D840" s="29" t="s">
        <v>6345</v>
      </c>
      <c r="E840" s="29" t="s">
        <v>6346</v>
      </c>
      <c r="F840" s="26" t="s">
        <v>4</v>
      </c>
      <c r="G840" s="1585">
        <v>39714</v>
      </c>
    </row>
    <row r="841" spans="1:7">
      <c r="A841" s="1707"/>
      <c r="B841" s="27" t="s">
        <v>6347</v>
      </c>
      <c r="C841" s="30"/>
      <c r="D841" s="29" t="s">
        <v>6348</v>
      </c>
      <c r="E841" s="29" t="s">
        <v>6349</v>
      </c>
      <c r="F841" s="26" t="s">
        <v>4</v>
      </c>
      <c r="G841" s="1585">
        <v>39715</v>
      </c>
    </row>
    <row r="842" spans="1:7">
      <c r="A842" s="1707"/>
      <c r="B842" s="27" t="s">
        <v>6350</v>
      </c>
      <c r="C842" s="30"/>
      <c r="D842" s="29" t="s">
        <v>6351</v>
      </c>
      <c r="E842" s="29" t="s">
        <v>6310</v>
      </c>
      <c r="F842" s="26" t="s">
        <v>4</v>
      </c>
      <c r="G842" s="1585">
        <v>39716</v>
      </c>
    </row>
    <row r="843" spans="1:7">
      <c r="A843" s="1707"/>
      <c r="B843" s="27" t="s">
        <v>6350</v>
      </c>
      <c r="C843" s="30"/>
      <c r="D843" s="29" t="s">
        <v>6352</v>
      </c>
      <c r="E843" s="29" t="s">
        <v>6310</v>
      </c>
      <c r="F843" s="26" t="s">
        <v>4</v>
      </c>
      <c r="G843" s="1585">
        <v>39717</v>
      </c>
    </row>
    <row r="844" spans="1:7">
      <c r="A844" s="1707"/>
      <c r="B844" s="27" t="s">
        <v>6311</v>
      </c>
      <c r="C844" s="30"/>
      <c r="D844" s="29" t="s">
        <v>6353</v>
      </c>
      <c r="E844" s="29" t="s">
        <v>6310</v>
      </c>
      <c r="F844" s="26" t="s">
        <v>4</v>
      </c>
      <c r="G844" s="1585">
        <v>39717</v>
      </c>
    </row>
    <row r="845" spans="1:7">
      <c r="A845" s="1707"/>
      <c r="B845" s="27" t="s">
        <v>6323</v>
      </c>
      <c r="C845" s="30"/>
      <c r="D845" s="29" t="s">
        <v>6354</v>
      </c>
      <c r="E845" s="29" t="s">
        <v>6325</v>
      </c>
      <c r="F845" s="26" t="s">
        <v>4</v>
      </c>
      <c r="G845" s="1585">
        <v>39720</v>
      </c>
    </row>
    <row r="846" spans="1:7">
      <c r="A846" s="1707"/>
      <c r="B846" s="27" t="s">
        <v>6355</v>
      </c>
      <c r="C846" s="30"/>
      <c r="D846" s="29" t="s">
        <v>6356</v>
      </c>
      <c r="E846" s="29" t="s">
        <v>6357</v>
      </c>
      <c r="F846" s="26" t="s">
        <v>4</v>
      </c>
      <c r="G846" s="1585">
        <v>39722</v>
      </c>
    </row>
    <row r="847" spans="1:7">
      <c r="A847" s="1707"/>
      <c r="B847" s="27" t="s">
        <v>6341</v>
      </c>
      <c r="C847" s="30"/>
      <c r="D847" s="29" t="s">
        <v>6358</v>
      </c>
      <c r="E847" s="29" t="s">
        <v>6343</v>
      </c>
      <c r="F847" s="26" t="s">
        <v>4</v>
      </c>
      <c r="G847" s="1585">
        <v>39723</v>
      </c>
    </row>
    <row r="848" spans="1:7">
      <c r="A848" s="1707"/>
      <c r="B848" s="27" t="s">
        <v>6311</v>
      </c>
      <c r="C848" s="30"/>
      <c r="D848" s="29" t="s">
        <v>6359</v>
      </c>
      <c r="E848" s="29" t="s">
        <v>6310</v>
      </c>
      <c r="F848" s="26" t="s">
        <v>4</v>
      </c>
      <c r="G848" s="1585">
        <v>39727</v>
      </c>
    </row>
    <row r="849" spans="1:7">
      <c r="A849" s="1707"/>
      <c r="B849" s="27" t="s">
        <v>6328</v>
      </c>
      <c r="C849" s="30">
        <v>1062</v>
      </c>
      <c r="D849" s="29" t="s">
        <v>6360</v>
      </c>
      <c r="E849" s="29" t="s">
        <v>6330</v>
      </c>
      <c r="F849" s="26" t="s">
        <v>4</v>
      </c>
      <c r="G849" s="1585">
        <v>39729</v>
      </c>
    </row>
    <row r="850" spans="1:7">
      <c r="A850" s="1707"/>
      <c r="B850" s="27" t="s">
        <v>6328</v>
      </c>
      <c r="C850" s="30">
        <v>1063</v>
      </c>
      <c r="D850" s="29" t="s">
        <v>6361</v>
      </c>
      <c r="E850" s="29" t="s">
        <v>6330</v>
      </c>
      <c r="F850" s="26" t="s">
        <v>4</v>
      </c>
      <c r="G850" s="1585">
        <v>39729</v>
      </c>
    </row>
    <row r="851" spans="1:7">
      <c r="A851" s="1707"/>
      <c r="B851" s="27" t="s">
        <v>6362</v>
      </c>
      <c r="C851" s="30"/>
      <c r="D851" s="29" t="s">
        <v>6363</v>
      </c>
      <c r="E851" s="29" t="s">
        <v>6364</v>
      </c>
      <c r="F851" s="26" t="s">
        <v>4</v>
      </c>
      <c r="G851" s="1585">
        <v>39734</v>
      </c>
    </row>
    <row r="852" spans="1:7">
      <c r="A852" s="1707"/>
      <c r="B852" s="27" t="s">
        <v>6323</v>
      </c>
      <c r="C852" s="30"/>
      <c r="D852" s="29" t="s">
        <v>6365</v>
      </c>
      <c r="E852" s="29" t="s">
        <v>6325</v>
      </c>
      <c r="F852" s="26" t="s">
        <v>4</v>
      </c>
      <c r="G852" s="1585">
        <v>39734</v>
      </c>
    </row>
    <row r="853" spans="1:7">
      <c r="A853" s="1707"/>
      <c r="B853" s="27" t="s">
        <v>6362</v>
      </c>
      <c r="C853" s="30"/>
      <c r="D853" s="29" t="s">
        <v>6366</v>
      </c>
      <c r="E853" s="29" t="s">
        <v>6364</v>
      </c>
      <c r="F853" s="26" t="s">
        <v>4</v>
      </c>
      <c r="G853" s="1585">
        <v>39735</v>
      </c>
    </row>
    <row r="854" spans="1:7">
      <c r="A854" s="1707"/>
      <c r="B854" s="27" t="s">
        <v>6350</v>
      </c>
      <c r="C854" s="30"/>
      <c r="D854" s="29" t="s">
        <v>6367</v>
      </c>
      <c r="E854" s="29" t="s">
        <v>6368</v>
      </c>
      <c r="F854" s="26" t="s">
        <v>4</v>
      </c>
      <c r="G854" s="1585">
        <v>39752</v>
      </c>
    </row>
    <row r="855" spans="1:7">
      <c r="A855" s="1707"/>
      <c r="B855" s="27" t="s">
        <v>4</v>
      </c>
      <c r="C855" s="30"/>
      <c r="D855" s="29" t="s">
        <v>6369</v>
      </c>
      <c r="E855" s="29" t="s">
        <v>6343</v>
      </c>
      <c r="F855" s="26" t="s">
        <v>4</v>
      </c>
      <c r="G855" s="1585">
        <v>39764</v>
      </c>
    </row>
    <row r="856" spans="1:7">
      <c r="A856" s="1707"/>
      <c r="B856" s="27" t="s">
        <v>4</v>
      </c>
      <c r="C856" s="30"/>
      <c r="D856" s="29" t="s">
        <v>6370</v>
      </c>
      <c r="E856" s="29" t="s">
        <v>6343</v>
      </c>
      <c r="F856" s="26" t="s">
        <v>4</v>
      </c>
      <c r="G856" s="1585">
        <v>39764</v>
      </c>
    </row>
    <row r="857" spans="1:7">
      <c r="A857" s="1707"/>
      <c r="B857" s="27" t="s">
        <v>6371</v>
      </c>
      <c r="C857" s="30"/>
      <c r="D857" s="29" t="s">
        <v>6372</v>
      </c>
      <c r="E857" s="29" t="s">
        <v>6373</v>
      </c>
      <c r="F857" s="26" t="s">
        <v>4</v>
      </c>
      <c r="G857" s="1585">
        <v>39765</v>
      </c>
    </row>
    <row r="858" spans="1:7">
      <c r="A858" s="1707"/>
      <c r="B858" s="27" t="s">
        <v>6371</v>
      </c>
      <c r="C858" s="30"/>
      <c r="D858" s="29" t="s">
        <v>6374</v>
      </c>
      <c r="E858" s="29" t="s">
        <v>6373</v>
      </c>
      <c r="F858" s="26" t="s">
        <v>4</v>
      </c>
      <c r="G858" s="1585">
        <v>39765</v>
      </c>
    </row>
    <row r="859" spans="1:7">
      <c r="A859" s="1707"/>
      <c r="B859" s="27" t="s">
        <v>6371</v>
      </c>
      <c r="C859" s="30"/>
      <c r="D859" s="29" t="s">
        <v>6375</v>
      </c>
      <c r="E859" s="29" t="s">
        <v>6373</v>
      </c>
      <c r="F859" s="26" t="s">
        <v>4</v>
      </c>
      <c r="G859" s="1585">
        <v>39765</v>
      </c>
    </row>
    <row r="860" spans="1:7">
      <c r="A860" s="1707"/>
      <c r="B860" s="27" t="s">
        <v>6376</v>
      </c>
      <c r="C860" s="30"/>
      <c r="D860" s="29" t="s">
        <v>6377</v>
      </c>
      <c r="E860" s="29" t="s">
        <v>6378</v>
      </c>
      <c r="F860" s="26" t="s">
        <v>4</v>
      </c>
      <c r="G860" s="1585">
        <v>39785</v>
      </c>
    </row>
    <row r="861" spans="1:7">
      <c r="A861" s="1707"/>
      <c r="B861" s="27" t="s">
        <v>6376</v>
      </c>
      <c r="C861" s="30"/>
      <c r="D861" s="29" t="s">
        <v>6379</v>
      </c>
      <c r="E861" s="29" t="s">
        <v>6378</v>
      </c>
      <c r="F861" s="26" t="s">
        <v>4</v>
      </c>
      <c r="G861" s="1585">
        <v>39794</v>
      </c>
    </row>
    <row r="862" spans="1:7">
      <c r="A862" s="1707"/>
      <c r="B862" s="27" t="s">
        <v>6380</v>
      </c>
      <c r="C862" s="30"/>
      <c r="D862" s="29" t="s">
        <v>6381</v>
      </c>
      <c r="E862" s="29" t="s">
        <v>4</v>
      </c>
      <c r="F862" s="26" t="s">
        <v>4</v>
      </c>
      <c r="G862" s="1585">
        <v>39812</v>
      </c>
    </row>
    <row r="863" spans="1:7" ht="16" thickBot="1">
      <c r="A863" s="1708"/>
      <c r="B863" s="213" t="s">
        <v>6380</v>
      </c>
      <c r="C863" s="172"/>
      <c r="D863" s="750" t="s">
        <v>6382</v>
      </c>
      <c r="E863" s="750" t="s">
        <v>4</v>
      </c>
      <c r="F863" s="59" t="s">
        <v>4</v>
      </c>
      <c r="G863" s="1587">
        <v>39812</v>
      </c>
    </row>
    <row r="864" spans="1:7" ht="16" thickTop="1">
      <c r="A864" s="1709"/>
      <c r="B864" s="365" t="s">
        <v>6318</v>
      </c>
      <c r="C864" s="221"/>
      <c r="D864" s="366" t="s">
        <v>6383</v>
      </c>
      <c r="E864" s="297" t="s">
        <v>6378</v>
      </c>
      <c r="F864" s="222" t="s">
        <v>4</v>
      </c>
      <c r="G864" s="1588">
        <v>39814</v>
      </c>
    </row>
    <row r="865" spans="1:7">
      <c r="A865" s="1707"/>
      <c r="B865" s="27" t="s">
        <v>6318</v>
      </c>
      <c r="C865" s="30"/>
      <c r="D865" s="218" t="s">
        <v>25</v>
      </c>
      <c r="E865" s="29" t="s">
        <v>6384</v>
      </c>
      <c r="F865" s="26" t="s">
        <v>4</v>
      </c>
      <c r="G865" s="1589">
        <v>39814</v>
      </c>
    </row>
    <row r="866" spans="1:7">
      <c r="A866" s="1707"/>
      <c r="B866" s="27" t="s">
        <v>6385</v>
      </c>
      <c r="C866" s="30"/>
      <c r="D866" s="218" t="s">
        <v>6386</v>
      </c>
      <c r="E866" s="29" t="s">
        <v>6384</v>
      </c>
      <c r="F866" s="26" t="s">
        <v>4</v>
      </c>
      <c r="G866" s="1585">
        <v>39814</v>
      </c>
    </row>
    <row r="867" spans="1:7">
      <c r="A867" s="1707"/>
      <c r="B867" s="27" t="s">
        <v>6385</v>
      </c>
      <c r="C867" s="30"/>
      <c r="D867" s="218" t="s">
        <v>6387</v>
      </c>
      <c r="E867" s="29" t="s">
        <v>6384</v>
      </c>
      <c r="F867" s="26" t="s">
        <v>4</v>
      </c>
      <c r="G867" s="1585">
        <v>39814</v>
      </c>
    </row>
    <row r="868" spans="1:7">
      <c r="A868" s="1707"/>
      <c r="B868" s="27" t="s">
        <v>6385</v>
      </c>
      <c r="C868" s="30"/>
      <c r="D868" s="218" t="s">
        <v>6388</v>
      </c>
      <c r="E868" s="29" t="s">
        <v>6384</v>
      </c>
      <c r="F868" s="26" t="s">
        <v>4</v>
      </c>
      <c r="G868" s="1585">
        <v>39814</v>
      </c>
    </row>
    <row r="869" spans="1:7">
      <c r="A869" s="1707"/>
      <c r="B869" s="27" t="s">
        <v>6385</v>
      </c>
      <c r="C869" s="30"/>
      <c r="D869" s="218" t="s">
        <v>6389</v>
      </c>
      <c r="E869" s="29" t="s">
        <v>6384</v>
      </c>
      <c r="F869" s="26" t="s">
        <v>4</v>
      </c>
      <c r="G869" s="1585">
        <v>39814</v>
      </c>
    </row>
    <row r="870" spans="1:7">
      <c r="A870" s="1707"/>
      <c r="B870" s="27" t="s">
        <v>6385</v>
      </c>
      <c r="C870" s="30"/>
      <c r="D870" s="218" t="s">
        <v>6390</v>
      </c>
      <c r="E870" s="29" t="s">
        <v>6384</v>
      </c>
      <c r="F870" s="26" t="s">
        <v>4</v>
      </c>
      <c r="G870" s="1585">
        <v>39814</v>
      </c>
    </row>
    <row r="871" spans="1:7">
      <c r="A871" s="1707"/>
      <c r="B871" s="27" t="s">
        <v>6385</v>
      </c>
      <c r="C871" s="30"/>
      <c r="D871" s="218" t="s">
        <v>6391</v>
      </c>
      <c r="E871" s="29" t="s">
        <v>6384</v>
      </c>
      <c r="F871" s="26" t="s">
        <v>4</v>
      </c>
      <c r="G871" s="1585">
        <v>39814</v>
      </c>
    </row>
    <row r="872" spans="1:7">
      <c r="A872" s="1707"/>
      <c r="B872" s="27" t="s">
        <v>6385</v>
      </c>
      <c r="C872" s="30"/>
      <c r="D872" s="218" t="s">
        <v>6392</v>
      </c>
      <c r="E872" s="29" t="s">
        <v>6384</v>
      </c>
      <c r="F872" s="26" t="s">
        <v>4</v>
      </c>
      <c r="G872" s="1585">
        <v>39814</v>
      </c>
    </row>
    <row r="873" spans="1:7">
      <c r="A873" s="1707"/>
      <c r="B873" s="27" t="s">
        <v>6385</v>
      </c>
      <c r="C873" s="30"/>
      <c r="D873" s="367" t="s">
        <v>6393</v>
      </c>
      <c r="E873" s="29" t="s">
        <v>6384</v>
      </c>
      <c r="F873" s="26" t="s">
        <v>4</v>
      </c>
      <c r="G873" s="1585">
        <v>39814</v>
      </c>
    </row>
    <row r="874" spans="1:7">
      <c r="A874" s="1707"/>
      <c r="B874" s="27" t="s">
        <v>6385</v>
      </c>
      <c r="C874" s="30"/>
      <c r="D874" s="170" t="s">
        <v>6394</v>
      </c>
      <c r="E874" s="29" t="s">
        <v>6384</v>
      </c>
      <c r="F874" s="26" t="s">
        <v>4</v>
      </c>
      <c r="G874" s="1585">
        <v>39814</v>
      </c>
    </row>
    <row r="875" spans="1:7">
      <c r="A875" s="1707"/>
      <c r="B875" s="27" t="s">
        <v>6385</v>
      </c>
      <c r="C875" s="30"/>
      <c r="D875" s="218" t="s">
        <v>6395</v>
      </c>
      <c r="E875" s="29" t="s">
        <v>6384</v>
      </c>
      <c r="F875" s="26" t="s">
        <v>4</v>
      </c>
      <c r="G875" s="1585">
        <v>39814</v>
      </c>
    </row>
    <row r="876" spans="1:7">
      <c r="A876" s="1707"/>
      <c r="B876" s="27" t="s">
        <v>6385</v>
      </c>
      <c r="C876" s="30"/>
      <c r="D876" s="218" t="s">
        <v>6396</v>
      </c>
      <c r="E876" s="29" t="s">
        <v>6384</v>
      </c>
      <c r="F876" s="26" t="s">
        <v>4</v>
      </c>
      <c r="G876" s="1585">
        <v>39814</v>
      </c>
    </row>
    <row r="877" spans="1:7">
      <c r="A877" s="1707"/>
      <c r="B877" s="27" t="s">
        <v>6385</v>
      </c>
      <c r="C877" s="30"/>
      <c r="D877" s="218" t="s">
        <v>6397</v>
      </c>
      <c r="E877" s="29" t="s">
        <v>6384</v>
      </c>
      <c r="F877" s="26" t="s">
        <v>4</v>
      </c>
      <c r="G877" s="1585">
        <v>39814</v>
      </c>
    </row>
    <row r="878" spans="1:7">
      <c r="A878" s="1707"/>
      <c r="B878" s="27" t="s">
        <v>6385</v>
      </c>
      <c r="C878" s="30"/>
      <c r="D878" s="218" t="s">
        <v>6398</v>
      </c>
      <c r="E878" s="29" t="s">
        <v>6384</v>
      </c>
      <c r="F878" s="26" t="s">
        <v>4</v>
      </c>
      <c r="G878" s="1585">
        <v>39814</v>
      </c>
    </row>
    <row r="879" spans="1:7">
      <c r="A879" s="1707"/>
      <c r="B879" s="27" t="s">
        <v>6385</v>
      </c>
      <c r="C879" s="30"/>
      <c r="D879" s="218" t="s">
        <v>26</v>
      </c>
      <c r="E879" s="29" t="s">
        <v>6384</v>
      </c>
      <c r="F879" s="26" t="s">
        <v>4</v>
      </c>
      <c r="G879" s="1585">
        <v>39814</v>
      </c>
    </row>
    <row r="880" spans="1:7">
      <c r="A880" s="1707"/>
      <c r="B880" s="27" t="s">
        <v>6385</v>
      </c>
      <c r="C880" s="30"/>
      <c r="D880" s="218" t="s">
        <v>6399</v>
      </c>
      <c r="E880" s="29" t="s">
        <v>6384</v>
      </c>
      <c r="F880" s="26" t="s">
        <v>4</v>
      </c>
      <c r="G880" s="1585">
        <v>39814</v>
      </c>
    </row>
    <row r="881" spans="1:7">
      <c r="A881" s="1707"/>
      <c r="B881" s="27" t="s">
        <v>6385</v>
      </c>
      <c r="C881" s="30"/>
      <c r="D881" s="218" t="s">
        <v>6400</v>
      </c>
      <c r="E881" s="29" t="s">
        <v>6384</v>
      </c>
      <c r="F881" s="26" t="s">
        <v>4</v>
      </c>
      <c r="G881" s="1585">
        <v>39814</v>
      </c>
    </row>
    <row r="882" spans="1:7">
      <c r="A882" s="1707"/>
      <c r="B882" s="27" t="s">
        <v>6385</v>
      </c>
      <c r="C882" s="30"/>
      <c r="D882" s="218" t="s">
        <v>6401</v>
      </c>
      <c r="E882" s="29" t="s">
        <v>6384</v>
      </c>
      <c r="F882" s="26" t="s">
        <v>4</v>
      </c>
      <c r="G882" s="1585">
        <v>39814</v>
      </c>
    </row>
    <row r="883" spans="1:7">
      <c r="A883" s="1707"/>
      <c r="B883" s="27" t="s">
        <v>6385</v>
      </c>
      <c r="C883" s="30"/>
      <c r="D883" s="218" t="s">
        <v>6402</v>
      </c>
      <c r="E883" s="29" t="s">
        <v>6384</v>
      </c>
      <c r="F883" s="26" t="s">
        <v>4</v>
      </c>
      <c r="G883" s="1585">
        <v>39814</v>
      </c>
    </row>
    <row r="884" spans="1:7">
      <c r="A884" s="1707"/>
      <c r="B884" s="27" t="s">
        <v>6385</v>
      </c>
      <c r="C884" s="30"/>
      <c r="D884" s="218" t="s">
        <v>6403</v>
      </c>
      <c r="E884" s="29" t="s">
        <v>6384</v>
      </c>
      <c r="F884" s="26" t="s">
        <v>4</v>
      </c>
      <c r="G884" s="1585">
        <v>39814</v>
      </c>
    </row>
    <row r="885" spans="1:7">
      <c r="A885" s="1707"/>
      <c r="B885" s="213" t="s">
        <v>6404</v>
      </c>
      <c r="C885" s="172"/>
      <c r="D885" s="750" t="s">
        <v>6405</v>
      </c>
      <c r="E885" s="959" t="s">
        <v>6406</v>
      </c>
      <c r="F885" s="26" t="s">
        <v>4</v>
      </c>
      <c r="G885" s="1587">
        <v>39814</v>
      </c>
    </row>
    <row r="886" spans="1:7">
      <c r="B886" s="27" t="s">
        <v>6407</v>
      </c>
      <c r="C886" s="30"/>
      <c r="D886" s="29" t="s">
        <v>6408</v>
      </c>
      <c r="E886" s="29" t="s">
        <v>6409</v>
      </c>
      <c r="F886" s="26" t="s">
        <v>4</v>
      </c>
      <c r="G886" s="1585">
        <v>39818</v>
      </c>
    </row>
    <row r="887" spans="1:7">
      <c r="B887" s="27" t="s">
        <v>6404</v>
      </c>
      <c r="C887" s="30"/>
      <c r="D887" s="29" t="s">
        <v>6410</v>
      </c>
      <c r="E887" s="29" t="s">
        <v>6406</v>
      </c>
      <c r="F887" s="26" t="s">
        <v>4</v>
      </c>
      <c r="G887" s="1585">
        <v>39819</v>
      </c>
    </row>
    <row r="888" spans="1:7">
      <c r="B888" s="27" t="s">
        <v>6404</v>
      </c>
      <c r="C888" s="30"/>
      <c r="D888" s="29" t="s">
        <v>6411</v>
      </c>
      <c r="E888" s="29" t="s">
        <v>6406</v>
      </c>
      <c r="F888" s="26" t="s">
        <v>4</v>
      </c>
      <c r="G888" s="1585">
        <v>39820</v>
      </c>
    </row>
    <row r="889" spans="1:7">
      <c r="B889" s="27" t="s">
        <v>6412</v>
      </c>
      <c r="C889" s="30"/>
      <c r="D889" s="29" t="s">
        <v>6413</v>
      </c>
      <c r="E889" s="29" t="s">
        <v>6409</v>
      </c>
      <c r="F889" s="26" t="s">
        <v>4</v>
      </c>
      <c r="G889" s="1585">
        <v>39826</v>
      </c>
    </row>
    <row r="890" spans="1:7">
      <c r="B890" s="27" t="s">
        <v>6404</v>
      </c>
      <c r="C890" s="30"/>
      <c r="D890" s="29" t="s">
        <v>6414</v>
      </c>
      <c r="E890" s="29" t="s">
        <v>6415</v>
      </c>
      <c r="F890" s="26" t="s">
        <v>4</v>
      </c>
      <c r="G890" s="1585">
        <v>39829</v>
      </c>
    </row>
    <row r="891" spans="1:7">
      <c r="B891" s="27" t="s">
        <v>6416</v>
      </c>
      <c r="C891" s="30"/>
      <c r="D891" s="29" t="s">
        <v>4</v>
      </c>
      <c r="E891" s="29" t="s">
        <v>6417</v>
      </c>
      <c r="F891" s="26" t="s">
        <v>4</v>
      </c>
      <c r="G891" s="1585">
        <v>39834</v>
      </c>
    </row>
    <row r="892" spans="1:7">
      <c r="B892" s="27" t="s">
        <v>6416</v>
      </c>
      <c r="C892" s="30"/>
      <c r="D892" s="29" t="s">
        <v>6418</v>
      </c>
      <c r="E892" s="29" t="s">
        <v>6417</v>
      </c>
      <c r="F892" s="26" t="s">
        <v>4</v>
      </c>
      <c r="G892" s="1585">
        <v>39834</v>
      </c>
    </row>
    <row r="893" spans="1:7">
      <c r="B893" s="27" t="s">
        <v>6419</v>
      </c>
      <c r="C893" s="30"/>
      <c r="D893" s="170" t="s">
        <v>6420</v>
      </c>
      <c r="E893" s="29" t="s">
        <v>6384</v>
      </c>
      <c r="F893" s="26" t="s">
        <v>4</v>
      </c>
      <c r="G893" s="1585">
        <v>39835</v>
      </c>
    </row>
    <row r="894" spans="1:7" ht="16.5" thickBot="1">
      <c r="B894" s="213" t="s">
        <v>6421</v>
      </c>
      <c r="C894" s="172"/>
      <c r="D894" s="368" t="s">
        <v>21</v>
      </c>
      <c r="E894" s="750" t="s">
        <v>6422</v>
      </c>
      <c r="F894" s="59" t="s">
        <v>4</v>
      </c>
      <c r="G894" s="1587">
        <v>39836</v>
      </c>
    </row>
    <row r="895" spans="1:7">
      <c r="B895" s="369" t="s">
        <v>6423</v>
      </c>
      <c r="C895" s="181"/>
      <c r="D895" s="370" t="s">
        <v>10</v>
      </c>
      <c r="E895" s="370" t="s">
        <v>6424</v>
      </c>
      <c r="F895" s="183" t="s">
        <v>4</v>
      </c>
      <c r="G895" s="1590">
        <v>39845</v>
      </c>
    </row>
    <row r="896" spans="1:7">
      <c r="B896" s="27" t="s">
        <v>6425</v>
      </c>
      <c r="C896" s="30"/>
      <c r="D896" s="29" t="s">
        <v>6426</v>
      </c>
      <c r="E896" s="29" t="s">
        <v>6424</v>
      </c>
      <c r="F896" s="26" t="s">
        <v>4</v>
      </c>
      <c r="G896" s="1585">
        <v>39849</v>
      </c>
    </row>
    <row r="897" spans="2:7">
      <c r="B897" s="27" t="s">
        <v>6427</v>
      </c>
      <c r="C897" s="30">
        <v>1105</v>
      </c>
      <c r="D897" s="29" t="s">
        <v>6428</v>
      </c>
      <c r="E897" s="29" t="s">
        <v>6429</v>
      </c>
      <c r="F897" s="26" t="s">
        <v>4</v>
      </c>
      <c r="G897" s="1585">
        <v>39850</v>
      </c>
    </row>
    <row r="898" spans="2:7">
      <c r="B898" s="27" t="s">
        <v>6425</v>
      </c>
      <c r="C898" s="30">
        <v>1106</v>
      </c>
      <c r="D898" s="29" t="s">
        <v>6430</v>
      </c>
      <c r="E898" s="29" t="s">
        <v>6431</v>
      </c>
      <c r="F898" s="26" t="s">
        <v>4</v>
      </c>
      <c r="G898" s="1585">
        <v>39850</v>
      </c>
    </row>
    <row r="899" spans="2:7">
      <c r="B899" s="277" t="s">
        <v>6425</v>
      </c>
      <c r="C899" s="30">
        <v>1107</v>
      </c>
      <c r="D899" s="29" t="s">
        <v>6432</v>
      </c>
      <c r="E899" s="29" t="s">
        <v>6424</v>
      </c>
      <c r="F899" s="26" t="s">
        <v>4</v>
      </c>
      <c r="G899" s="1591">
        <v>39853</v>
      </c>
    </row>
    <row r="900" spans="2:7">
      <c r="B900" s="277" t="s">
        <v>6433</v>
      </c>
      <c r="C900" s="30">
        <v>1108</v>
      </c>
      <c r="D900" s="29" t="s">
        <v>6434</v>
      </c>
      <c r="E900" s="29" t="s">
        <v>6435</v>
      </c>
      <c r="F900" s="26" t="s">
        <v>4</v>
      </c>
      <c r="G900" s="1591">
        <v>39855</v>
      </c>
    </row>
    <row r="901" spans="2:7">
      <c r="B901" s="277" t="s">
        <v>4</v>
      </c>
      <c r="C901" s="30">
        <v>1109</v>
      </c>
      <c r="D901" s="29" t="s">
        <v>6436</v>
      </c>
      <c r="E901" s="29" t="s">
        <v>6437</v>
      </c>
      <c r="F901" s="26" t="s">
        <v>4</v>
      </c>
      <c r="G901" s="1591">
        <v>39853</v>
      </c>
    </row>
    <row r="902" spans="2:7">
      <c r="B902" s="277" t="s">
        <v>4</v>
      </c>
      <c r="C902" s="30">
        <v>1110</v>
      </c>
      <c r="D902" s="29" t="s">
        <v>6438</v>
      </c>
      <c r="E902" s="29" t="s">
        <v>6437</v>
      </c>
      <c r="F902" s="26" t="s">
        <v>4</v>
      </c>
      <c r="G902" s="1591">
        <v>39853</v>
      </c>
    </row>
    <row r="903" spans="2:7">
      <c r="B903" s="277" t="s">
        <v>4</v>
      </c>
      <c r="C903" s="30">
        <v>1111</v>
      </c>
      <c r="D903" s="29" t="s">
        <v>6439</v>
      </c>
      <c r="E903" s="29" t="s">
        <v>6437</v>
      </c>
      <c r="F903" s="26" t="s">
        <v>4</v>
      </c>
      <c r="G903" s="1591">
        <v>39853</v>
      </c>
    </row>
    <row r="904" spans="2:7">
      <c r="B904" s="277" t="s">
        <v>4</v>
      </c>
      <c r="C904" s="30">
        <v>1112</v>
      </c>
      <c r="D904" s="29" t="s">
        <v>6440</v>
      </c>
      <c r="E904" s="29" t="s">
        <v>6437</v>
      </c>
      <c r="F904" s="26" t="s">
        <v>4</v>
      </c>
      <c r="G904" s="1591">
        <v>39853</v>
      </c>
    </row>
    <row r="905" spans="2:7">
      <c r="B905" s="27" t="s">
        <v>6441</v>
      </c>
      <c r="C905" s="30"/>
      <c r="D905" s="29" t="s">
        <v>6442</v>
      </c>
      <c r="E905" s="29" t="s">
        <v>6443</v>
      </c>
      <c r="F905" s="26" t="s">
        <v>4</v>
      </c>
      <c r="G905" s="1585">
        <v>39855</v>
      </c>
    </row>
    <row r="906" spans="2:7">
      <c r="B906" s="277" t="s">
        <v>4</v>
      </c>
      <c r="C906" s="30">
        <v>1115</v>
      </c>
      <c r="D906" s="29" t="s">
        <v>6444</v>
      </c>
      <c r="E906" s="29" t="s">
        <v>6437</v>
      </c>
      <c r="F906" s="26" t="s">
        <v>4</v>
      </c>
      <c r="G906" s="1585">
        <v>39855</v>
      </c>
    </row>
    <row r="907" spans="2:7">
      <c r="B907" s="27" t="s">
        <v>6445</v>
      </c>
      <c r="C907" s="30">
        <v>1116</v>
      </c>
      <c r="D907" s="29" t="s">
        <v>6446</v>
      </c>
      <c r="E907" s="29" t="s">
        <v>6447</v>
      </c>
      <c r="F907" s="26" t="s">
        <v>4</v>
      </c>
      <c r="G907" s="1585">
        <v>39856</v>
      </c>
    </row>
    <row r="908" spans="2:7">
      <c r="B908" s="277" t="s">
        <v>4</v>
      </c>
      <c r="C908" s="30">
        <v>1117</v>
      </c>
      <c r="D908" s="29" t="s">
        <v>6448</v>
      </c>
      <c r="E908" s="29" t="s">
        <v>6437</v>
      </c>
      <c r="F908" s="26" t="s">
        <v>4</v>
      </c>
      <c r="G908" s="1585">
        <v>39857</v>
      </c>
    </row>
    <row r="909" spans="2:7">
      <c r="B909" s="27" t="s">
        <v>6449</v>
      </c>
      <c r="C909" s="30">
        <v>1118</v>
      </c>
      <c r="D909" s="29" t="s">
        <v>6450</v>
      </c>
      <c r="E909" s="29" t="s">
        <v>6451</v>
      </c>
      <c r="F909" s="26" t="s">
        <v>4</v>
      </c>
      <c r="G909" s="1585">
        <v>39860</v>
      </c>
    </row>
    <row r="910" spans="2:7">
      <c r="B910" s="27" t="s">
        <v>6445</v>
      </c>
      <c r="C910" s="30">
        <v>1119</v>
      </c>
      <c r="D910" s="29" t="s">
        <v>6452</v>
      </c>
      <c r="E910" s="29"/>
      <c r="F910" s="26" t="s">
        <v>4</v>
      </c>
      <c r="G910" s="1585">
        <v>39858</v>
      </c>
    </row>
    <row r="911" spans="2:7">
      <c r="B911" s="27" t="s">
        <v>6453</v>
      </c>
      <c r="C911" s="30">
        <v>1120</v>
      </c>
      <c r="D911" s="29" t="s">
        <v>6454</v>
      </c>
      <c r="E911" s="29" t="s">
        <v>6455</v>
      </c>
      <c r="F911" s="26" t="s">
        <v>4</v>
      </c>
      <c r="G911" s="1585">
        <v>39863</v>
      </c>
    </row>
    <row r="912" spans="2:7">
      <c r="B912" s="27" t="s">
        <v>6445</v>
      </c>
      <c r="C912" s="30">
        <v>1121</v>
      </c>
      <c r="D912" s="29" t="s">
        <v>6456</v>
      </c>
      <c r="E912" s="29" t="s">
        <v>6447</v>
      </c>
      <c r="F912" s="26" t="s">
        <v>4</v>
      </c>
      <c r="G912" s="1585">
        <v>39863</v>
      </c>
    </row>
    <row r="913" spans="2:7">
      <c r="B913" s="27" t="s">
        <v>6445</v>
      </c>
      <c r="C913" s="30">
        <v>1122</v>
      </c>
      <c r="D913" s="29" t="s">
        <v>6457</v>
      </c>
      <c r="E913" s="29" t="s">
        <v>6458</v>
      </c>
      <c r="F913" s="26" t="s">
        <v>4</v>
      </c>
      <c r="G913" s="1585">
        <v>39864</v>
      </c>
    </row>
    <row r="914" spans="2:7">
      <c r="B914" s="27" t="s">
        <v>6433</v>
      </c>
      <c r="C914" s="30">
        <v>1123</v>
      </c>
      <c r="D914" s="29" t="s">
        <v>6459</v>
      </c>
      <c r="E914" s="29" t="s">
        <v>6460</v>
      </c>
      <c r="F914" s="26" t="s">
        <v>4</v>
      </c>
      <c r="G914" s="1585">
        <v>39867</v>
      </c>
    </row>
    <row r="915" spans="2:7">
      <c r="B915" s="27" t="s">
        <v>6461</v>
      </c>
      <c r="C915" s="30">
        <v>1124</v>
      </c>
      <c r="D915" s="29" t="s">
        <v>6462</v>
      </c>
      <c r="E915" s="29" t="s">
        <v>6437</v>
      </c>
      <c r="F915" s="26" t="s">
        <v>4</v>
      </c>
      <c r="G915" s="1585">
        <v>39868</v>
      </c>
    </row>
    <row r="916" spans="2:7">
      <c r="B916" s="27" t="s">
        <v>6461</v>
      </c>
      <c r="C916" s="30">
        <v>1125</v>
      </c>
      <c r="D916" s="29" t="s">
        <v>6463</v>
      </c>
      <c r="E916" s="29" t="s">
        <v>6437</v>
      </c>
      <c r="F916" s="26" t="s">
        <v>4</v>
      </c>
      <c r="G916" s="1585">
        <v>39868</v>
      </c>
    </row>
    <row r="917" spans="2:7" ht="16" thickBot="1">
      <c r="B917" s="213" t="s">
        <v>6464</v>
      </c>
      <c r="C917" s="172">
        <v>1126</v>
      </c>
      <c r="D917" s="750" t="s">
        <v>6465</v>
      </c>
      <c r="E917" s="750" t="s">
        <v>6424</v>
      </c>
      <c r="F917" s="59" t="s">
        <v>4</v>
      </c>
      <c r="G917" s="1587">
        <v>39869</v>
      </c>
    </row>
    <row r="918" spans="2:7">
      <c r="B918" s="369" t="s">
        <v>6445</v>
      </c>
      <c r="C918" s="181">
        <v>1127</v>
      </c>
      <c r="D918" s="370" t="s">
        <v>6466</v>
      </c>
      <c r="E918" s="370" t="s">
        <v>6447</v>
      </c>
      <c r="F918" s="183" t="s">
        <v>4</v>
      </c>
      <c r="G918" s="1590">
        <v>39874</v>
      </c>
    </row>
    <row r="919" spans="2:7">
      <c r="B919" s="27" t="s">
        <v>6427</v>
      </c>
      <c r="C919" s="30">
        <v>1128</v>
      </c>
      <c r="D919" s="29" t="s">
        <v>6467</v>
      </c>
      <c r="E919" s="29" t="s">
        <v>6468</v>
      </c>
      <c r="F919" s="26" t="s">
        <v>4</v>
      </c>
      <c r="G919" s="1585">
        <v>39881</v>
      </c>
    </row>
    <row r="920" spans="2:7">
      <c r="B920" s="27" t="s">
        <v>6469</v>
      </c>
      <c r="C920" s="30">
        <v>1129</v>
      </c>
      <c r="D920" s="372" t="s">
        <v>6470</v>
      </c>
      <c r="E920" s="140" t="s">
        <v>6437</v>
      </c>
      <c r="F920" s="26" t="s">
        <v>4</v>
      </c>
      <c r="G920" s="1585">
        <v>39888</v>
      </c>
    </row>
    <row r="921" spans="2:7">
      <c r="B921" s="27" t="s">
        <v>6469</v>
      </c>
      <c r="C921" s="30">
        <v>1130</v>
      </c>
      <c r="D921" s="372" t="s">
        <v>6471</v>
      </c>
      <c r="E921" s="29" t="s">
        <v>6437</v>
      </c>
      <c r="F921" s="26" t="s">
        <v>4</v>
      </c>
      <c r="G921" s="1585">
        <v>39888</v>
      </c>
    </row>
    <row r="922" spans="2:7">
      <c r="B922" s="27" t="s">
        <v>6469</v>
      </c>
      <c r="C922" s="30">
        <v>1131</v>
      </c>
      <c r="D922" s="372" t="s">
        <v>6472</v>
      </c>
      <c r="E922" s="29" t="s">
        <v>6437</v>
      </c>
      <c r="F922" s="26" t="s">
        <v>4</v>
      </c>
      <c r="G922" s="1585">
        <v>39890</v>
      </c>
    </row>
    <row r="923" spans="2:7">
      <c r="B923" s="27" t="s">
        <v>6433</v>
      </c>
      <c r="C923" s="30">
        <v>1132</v>
      </c>
      <c r="D923" s="29" t="s">
        <v>6473</v>
      </c>
      <c r="E923" s="29" t="s">
        <v>6474</v>
      </c>
      <c r="F923" s="26" t="s">
        <v>4</v>
      </c>
      <c r="G923" s="1585">
        <v>39895</v>
      </c>
    </row>
    <row r="924" spans="2:7">
      <c r="B924" s="27" t="s">
        <v>6469</v>
      </c>
      <c r="C924" s="30">
        <v>1133</v>
      </c>
      <c r="D924" s="1503" t="s">
        <v>6475</v>
      </c>
      <c r="E924" s="353" t="s">
        <v>6437</v>
      </c>
      <c r="F924" s="26" t="s">
        <v>4</v>
      </c>
      <c r="G924" s="1585">
        <v>39895</v>
      </c>
    </row>
    <row r="925" spans="2:7">
      <c r="B925" s="27" t="s">
        <v>6469</v>
      </c>
      <c r="C925" s="30">
        <v>1134</v>
      </c>
      <c r="D925" s="1503" t="s">
        <v>6476</v>
      </c>
      <c r="E925" s="353" t="s">
        <v>6437</v>
      </c>
      <c r="F925" s="26" t="s">
        <v>4</v>
      </c>
      <c r="G925" s="1585">
        <v>39895</v>
      </c>
    </row>
    <row r="926" spans="2:7">
      <c r="B926" s="27" t="s">
        <v>6469</v>
      </c>
      <c r="C926" s="30">
        <v>1135</v>
      </c>
      <c r="D926" s="29" t="s">
        <v>6477</v>
      </c>
      <c r="E926" s="29" t="s">
        <v>6437</v>
      </c>
      <c r="F926" s="26" t="s">
        <v>4</v>
      </c>
      <c r="G926" s="1585">
        <v>39895</v>
      </c>
    </row>
    <row r="927" spans="2:7">
      <c r="B927" s="27" t="s">
        <v>6469</v>
      </c>
      <c r="C927" s="30">
        <v>1136</v>
      </c>
      <c r="D927" s="29" t="s">
        <v>6478</v>
      </c>
      <c r="E927" s="29" t="s">
        <v>6437</v>
      </c>
      <c r="F927" s="26" t="s">
        <v>4</v>
      </c>
      <c r="G927" s="1585">
        <v>39897</v>
      </c>
    </row>
    <row r="928" spans="2:7">
      <c r="B928" s="27" t="s">
        <v>6469</v>
      </c>
      <c r="C928" s="30">
        <v>1137</v>
      </c>
      <c r="D928" s="29" t="s">
        <v>6479</v>
      </c>
      <c r="E928" s="29" t="s">
        <v>6437</v>
      </c>
      <c r="F928" s="26" t="s">
        <v>4</v>
      </c>
      <c r="G928" s="1585">
        <v>39898</v>
      </c>
    </row>
    <row r="929" spans="2:7">
      <c r="B929" s="27" t="s">
        <v>6469</v>
      </c>
      <c r="C929" s="30">
        <v>1138</v>
      </c>
      <c r="D929" s="29" t="s">
        <v>6480</v>
      </c>
      <c r="E929" s="29" t="s">
        <v>6437</v>
      </c>
      <c r="F929" s="26" t="s">
        <v>4</v>
      </c>
      <c r="G929" s="1585">
        <v>39899</v>
      </c>
    </row>
    <row r="930" spans="2:7">
      <c r="B930" s="27" t="s">
        <v>6469</v>
      </c>
      <c r="C930" s="30">
        <v>1139</v>
      </c>
      <c r="D930" s="29" t="s">
        <v>6481</v>
      </c>
      <c r="E930" s="29" t="s">
        <v>6437</v>
      </c>
      <c r="F930" s="26" t="s">
        <v>4</v>
      </c>
      <c r="G930" s="1585">
        <v>39899</v>
      </c>
    </row>
    <row r="931" spans="2:7" ht="16" thickBot="1">
      <c r="B931" s="213" t="s">
        <v>6469</v>
      </c>
      <c r="C931" s="172">
        <v>1140</v>
      </c>
      <c r="D931" s="750" t="s">
        <v>6482</v>
      </c>
      <c r="E931" s="750" t="s">
        <v>6437</v>
      </c>
      <c r="F931" s="59" t="s">
        <v>4</v>
      </c>
      <c r="G931" s="1587">
        <v>39902</v>
      </c>
    </row>
    <row r="932" spans="2:7">
      <c r="B932" s="369" t="s">
        <v>6469</v>
      </c>
      <c r="C932" s="181">
        <v>1141</v>
      </c>
      <c r="D932" s="370" t="s">
        <v>238</v>
      </c>
      <c r="E932" s="370" t="s">
        <v>6483</v>
      </c>
      <c r="F932" s="183" t="s">
        <v>4</v>
      </c>
      <c r="G932" s="1590">
        <v>39904</v>
      </c>
    </row>
    <row r="933" spans="2:7">
      <c r="B933" s="27" t="s">
        <v>6484</v>
      </c>
      <c r="C933" s="30">
        <v>1143</v>
      </c>
      <c r="D933" s="170" t="s">
        <v>6485</v>
      </c>
      <c r="E933" s="29" t="s">
        <v>6486</v>
      </c>
      <c r="F933" s="26" t="s">
        <v>4</v>
      </c>
      <c r="G933" s="1585">
        <v>39904</v>
      </c>
    </row>
    <row r="934" spans="2:7">
      <c r="B934" s="27" t="s">
        <v>6484</v>
      </c>
      <c r="C934" s="30">
        <v>1144</v>
      </c>
      <c r="D934" s="170" t="s">
        <v>6487</v>
      </c>
      <c r="E934" s="29" t="s">
        <v>6486</v>
      </c>
      <c r="F934" s="26" t="s">
        <v>4</v>
      </c>
      <c r="G934" s="1585">
        <v>39904</v>
      </c>
    </row>
    <row r="935" spans="2:7">
      <c r="B935" s="27" t="s">
        <v>6488</v>
      </c>
      <c r="C935" s="30">
        <v>1146</v>
      </c>
      <c r="D935" s="170" t="s">
        <v>6489</v>
      </c>
      <c r="E935" s="29" t="s">
        <v>6490</v>
      </c>
      <c r="F935" s="26" t="s">
        <v>4</v>
      </c>
      <c r="G935" s="1585">
        <v>39904</v>
      </c>
    </row>
    <row r="936" spans="2:7">
      <c r="B936" s="27" t="s">
        <v>6491</v>
      </c>
      <c r="C936" s="30">
        <v>1147</v>
      </c>
      <c r="D936" s="29" t="s">
        <v>239</v>
      </c>
      <c r="E936" s="29" t="s">
        <v>6492</v>
      </c>
      <c r="F936" s="26" t="s">
        <v>4</v>
      </c>
      <c r="G936" s="1585">
        <v>39904</v>
      </c>
    </row>
    <row r="937" spans="2:7">
      <c r="B937" s="27" t="s">
        <v>6493</v>
      </c>
      <c r="C937" s="30">
        <v>1148</v>
      </c>
      <c r="D937" s="29" t="s">
        <v>240</v>
      </c>
      <c r="E937" s="29" t="s">
        <v>6494</v>
      </c>
      <c r="F937" s="26" t="s">
        <v>4</v>
      </c>
      <c r="G937" s="1585">
        <v>39904</v>
      </c>
    </row>
    <row r="938" spans="2:7">
      <c r="B938" s="27" t="s">
        <v>6495</v>
      </c>
      <c r="C938" s="30">
        <v>1149</v>
      </c>
      <c r="D938" s="373" t="s">
        <v>6496</v>
      </c>
      <c r="E938" s="29" t="s">
        <v>6494</v>
      </c>
      <c r="F938" s="26" t="s">
        <v>4</v>
      </c>
      <c r="G938" s="1585">
        <v>39904</v>
      </c>
    </row>
    <row r="939" spans="2:7">
      <c r="B939" s="27" t="s">
        <v>6495</v>
      </c>
      <c r="C939" s="30">
        <v>1150</v>
      </c>
      <c r="D939" s="373" t="s">
        <v>6497</v>
      </c>
      <c r="E939" s="29" t="s">
        <v>6494</v>
      </c>
      <c r="F939" s="26" t="s">
        <v>4</v>
      </c>
      <c r="G939" s="1585">
        <v>39904</v>
      </c>
    </row>
    <row r="940" spans="2:7">
      <c r="B940" s="27" t="s">
        <v>6495</v>
      </c>
      <c r="C940" s="30">
        <v>1151</v>
      </c>
      <c r="D940" s="373" t="s">
        <v>6498</v>
      </c>
      <c r="E940" s="29" t="s">
        <v>6494</v>
      </c>
      <c r="F940" s="26" t="s">
        <v>4</v>
      </c>
      <c r="G940" s="1585">
        <v>39904</v>
      </c>
    </row>
    <row r="941" spans="2:7">
      <c r="B941" s="27" t="s">
        <v>6495</v>
      </c>
      <c r="C941" s="30"/>
      <c r="D941" s="373" t="s">
        <v>6499</v>
      </c>
      <c r="E941" s="29" t="s">
        <v>6494</v>
      </c>
      <c r="F941" s="26" t="s">
        <v>4</v>
      </c>
      <c r="G941" s="1585">
        <v>39904</v>
      </c>
    </row>
    <row r="942" spans="2:7">
      <c r="B942" s="27" t="s">
        <v>6495</v>
      </c>
      <c r="C942" s="30"/>
      <c r="D942" s="373" t="s">
        <v>6500</v>
      </c>
      <c r="E942" s="29" t="s">
        <v>6494</v>
      </c>
      <c r="F942" s="26" t="s">
        <v>4</v>
      </c>
      <c r="G942" s="1585">
        <v>39904</v>
      </c>
    </row>
    <row r="943" spans="2:7">
      <c r="B943" s="27" t="s">
        <v>6495</v>
      </c>
      <c r="C943" s="30">
        <v>1152</v>
      </c>
      <c r="D943" s="373" t="s">
        <v>6501</v>
      </c>
      <c r="E943" s="29" t="s">
        <v>6494</v>
      </c>
      <c r="F943" s="26" t="s">
        <v>4</v>
      </c>
      <c r="G943" s="1585">
        <v>39904</v>
      </c>
    </row>
    <row r="944" spans="2:7">
      <c r="B944" s="27" t="s">
        <v>6502</v>
      </c>
      <c r="C944" s="30">
        <v>1153</v>
      </c>
      <c r="D944" s="29" t="s">
        <v>6503</v>
      </c>
      <c r="E944" s="29" t="s">
        <v>6494</v>
      </c>
      <c r="F944" s="26" t="s">
        <v>4</v>
      </c>
      <c r="G944" s="1585">
        <v>39904</v>
      </c>
    </row>
    <row r="945" spans="2:7">
      <c r="B945" s="27" t="s">
        <v>6504</v>
      </c>
      <c r="C945" s="30">
        <v>1145</v>
      </c>
      <c r="D945" s="29" t="s">
        <v>6505</v>
      </c>
      <c r="E945" s="29" t="s">
        <v>6506</v>
      </c>
      <c r="F945" s="26" t="s">
        <v>4</v>
      </c>
      <c r="G945" s="1585">
        <v>39905</v>
      </c>
    </row>
    <row r="946" spans="2:7">
      <c r="B946" s="27" t="s">
        <v>6507</v>
      </c>
      <c r="C946" s="30">
        <v>1154</v>
      </c>
      <c r="D946" s="29" t="s">
        <v>6508</v>
      </c>
      <c r="E946" s="29" t="s">
        <v>6509</v>
      </c>
      <c r="F946" s="26" t="s">
        <v>4</v>
      </c>
      <c r="G946" s="1585">
        <v>39905</v>
      </c>
    </row>
    <row r="947" spans="2:7">
      <c r="B947" s="27" t="s">
        <v>6495</v>
      </c>
      <c r="C947" s="30"/>
      <c r="D947" s="29" t="s">
        <v>6510</v>
      </c>
      <c r="E947" s="29" t="s">
        <v>6494</v>
      </c>
      <c r="F947" s="26" t="s">
        <v>4</v>
      </c>
      <c r="G947" s="1585">
        <v>39904</v>
      </c>
    </row>
    <row r="948" spans="2:7">
      <c r="B948" s="27" t="s">
        <v>6511</v>
      </c>
      <c r="C948" s="30">
        <v>1155</v>
      </c>
      <c r="D948" s="29" t="s">
        <v>6512</v>
      </c>
      <c r="E948" s="29" t="s">
        <v>6513</v>
      </c>
      <c r="F948" s="26" t="s">
        <v>4</v>
      </c>
      <c r="G948" s="1585">
        <v>39909</v>
      </c>
    </row>
    <row r="949" spans="2:7">
      <c r="B949" s="27" t="s">
        <v>6495</v>
      </c>
      <c r="C949" s="30"/>
      <c r="D949" s="29" t="s">
        <v>6514</v>
      </c>
      <c r="E949" s="29" t="s">
        <v>6494</v>
      </c>
      <c r="F949" s="26" t="s">
        <v>4</v>
      </c>
      <c r="G949" s="1585">
        <v>39909</v>
      </c>
    </row>
    <row r="950" spans="2:7">
      <c r="B950" s="27" t="s">
        <v>6504</v>
      </c>
      <c r="C950" s="30"/>
      <c r="D950" s="29" t="s">
        <v>6515</v>
      </c>
      <c r="E950" s="29" t="s">
        <v>6506</v>
      </c>
      <c r="F950" s="26" t="s">
        <v>4</v>
      </c>
      <c r="G950" s="1585">
        <v>39909</v>
      </c>
    </row>
    <row r="951" spans="2:7">
      <c r="B951" s="27" t="s">
        <v>6504</v>
      </c>
      <c r="C951" s="30">
        <v>1158</v>
      </c>
      <c r="D951" s="29" t="s">
        <v>6516</v>
      </c>
      <c r="E951" s="29" t="s">
        <v>6506</v>
      </c>
      <c r="F951" s="26" t="s">
        <v>4</v>
      </c>
      <c r="G951" s="1585">
        <v>39909</v>
      </c>
    </row>
    <row r="952" spans="2:7">
      <c r="B952" s="27" t="s">
        <v>6502</v>
      </c>
      <c r="C952" s="30">
        <v>1159</v>
      </c>
      <c r="D952" s="29" t="s">
        <v>6517</v>
      </c>
      <c r="E952" s="29" t="s">
        <v>6494</v>
      </c>
      <c r="F952" s="26" t="s">
        <v>4</v>
      </c>
      <c r="G952" s="1585">
        <v>39909</v>
      </c>
    </row>
    <row r="953" spans="2:7">
      <c r="B953" s="27" t="s">
        <v>6495</v>
      </c>
      <c r="C953" s="30">
        <v>1156</v>
      </c>
      <c r="D953" s="29" t="s">
        <v>6518</v>
      </c>
      <c r="E953" s="29" t="s">
        <v>6494</v>
      </c>
      <c r="F953" s="26" t="s">
        <v>4</v>
      </c>
      <c r="G953" s="1585">
        <v>39911</v>
      </c>
    </row>
    <row r="954" spans="2:7">
      <c r="B954" s="27" t="s">
        <v>6504</v>
      </c>
      <c r="C954" s="30">
        <v>1157</v>
      </c>
      <c r="D954" s="29" t="s">
        <v>6519</v>
      </c>
      <c r="E954" s="29" t="s">
        <v>6494</v>
      </c>
      <c r="F954" s="26" t="s">
        <v>4</v>
      </c>
      <c r="G954" s="1585">
        <v>39912</v>
      </c>
    </row>
    <row r="955" spans="2:7">
      <c r="B955" s="27" t="s">
        <v>6504</v>
      </c>
      <c r="C955" s="30">
        <v>1160</v>
      </c>
      <c r="D955" s="29" t="s">
        <v>6520</v>
      </c>
      <c r="E955" s="29" t="s">
        <v>6494</v>
      </c>
      <c r="F955" s="26" t="s">
        <v>4</v>
      </c>
      <c r="G955" s="1585">
        <v>39912</v>
      </c>
    </row>
    <row r="956" spans="2:7">
      <c r="B956" s="27" t="s">
        <v>6521</v>
      </c>
      <c r="C956" s="30">
        <v>1161</v>
      </c>
      <c r="D956" s="29" t="s">
        <v>6522</v>
      </c>
      <c r="E956" s="29" t="s">
        <v>4</v>
      </c>
      <c r="F956" s="26" t="s">
        <v>4</v>
      </c>
      <c r="G956" s="1585">
        <v>39912</v>
      </c>
    </row>
    <row r="957" spans="2:7">
      <c r="B957" s="27" t="s">
        <v>6504</v>
      </c>
      <c r="C957" s="30">
        <v>1162</v>
      </c>
      <c r="D957" s="29" t="s">
        <v>6523</v>
      </c>
      <c r="E957" s="29" t="s">
        <v>6506</v>
      </c>
      <c r="F957" s="26" t="s">
        <v>4</v>
      </c>
      <c r="G957" s="1585">
        <v>39912</v>
      </c>
    </row>
    <row r="958" spans="2:7">
      <c r="B958" s="27" t="s">
        <v>6524</v>
      </c>
      <c r="C958" s="30">
        <v>1163</v>
      </c>
      <c r="D958" s="29" t="s">
        <v>6525</v>
      </c>
      <c r="E958" s="29" t="s">
        <v>6526</v>
      </c>
      <c r="F958" s="26" t="s">
        <v>4</v>
      </c>
      <c r="G958" s="1585">
        <v>39916</v>
      </c>
    </row>
    <row r="959" spans="2:7">
      <c r="B959" s="27" t="s">
        <v>6502</v>
      </c>
      <c r="C959" s="30">
        <v>1164</v>
      </c>
      <c r="D959" s="29" t="s">
        <v>6527</v>
      </c>
      <c r="E959" s="29" t="s">
        <v>4</v>
      </c>
      <c r="F959" s="26" t="s">
        <v>4</v>
      </c>
      <c r="G959" s="1585">
        <v>39916</v>
      </c>
    </row>
    <row r="960" spans="2:7">
      <c r="B960" s="27" t="s">
        <v>6521</v>
      </c>
      <c r="C960" s="30">
        <v>1165</v>
      </c>
      <c r="D960" s="29" t="s">
        <v>6528</v>
      </c>
      <c r="E960" s="29" t="s">
        <v>4</v>
      </c>
      <c r="F960" s="26" t="s">
        <v>4</v>
      </c>
      <c r="G960" s="1585">
        <v>39919</v>
      </c>
    </row>
    <row r="961" spans="1:7">
      <c r="B961" s="27" t="s">
        <v>6529</v>
      </c>
      <c r="C961" s="30">
        <v>1166</v>
      </c>
      <c r="D961" s="29" t="s">
        <v>6530</v>
      </c>
      <c r="E961" s="29" t="s">
        <v>6513</v>
      </c>
      <c r="F961" s="26" t="s">
        <v>4</v>
      </c>
      <c r="G961" s="1585">
        <v>39924</v>
      </c>
    </row>
    <row r="962" spans="1:7">
      <c r="B962" s="27" t="s">
        <v>6495</v>
      </c>
      <c r="C962" s="30"/>
      <c r="D962" s="29" t="s">
        <v>246</v>
      </c>
      <c r="E962" s="29" t="s">
        <v>6531</v>
      </c>
      <c r="F962" s="26" t="s">
        <v>4</v>
      </c>
      <c r="G962" s="1585">
        <v>39926</v>
      </c>
    </row>
    <row r="963" spans="1:7">
      <c r="B963" s="27" t="s">
        <v>6532</v>
      </c>
      <c r="C963" s="30">
        <v>1174</v>
      </c>
      <c r="D963" s="29" t="s">
        <v>6533</v>
      </c>
      <c r="E963" s="29" t="s">
        <v>6531</v>
      </c>
      <c r="F963" s="26" t="s">
        <v>4</v>
      </c>
      <c r="G963" s="1585">
        <v>39927</v>
      </c>
    </row>
    <row r="964" spans="1:7">
      <c r="B964" s="27" t="s">
        <v>6532</v>
      </c>
      <c r="C964" s="30">
        <v>1172</v>
      </c>
      <c r="D964" s="29" t="s">
        <v>6534</v>
      </c>
      <c r="E964" s="29" t="s">
        <v>6531</v>
      </c>
      <c r="F964" s="26" t="s">
        <v>4</v>
      </c>
      <c r="G964" s="1585">
        <v>39927</v>
      </c>
    </row>
    <row r="965" spans="1:7">
      <c r="B965" s="27" t="s">
        <v>6532</v>
      </c>
      <c r="C965" s="30">
        <v>1173</v>
      </c>
      <c r="D965" s="29" t="s">
        <v>6535</v>
      </c>
      <c r="E965" s="29" t="s">
        <v>6531</v>
      </c>
      <c r="F965" s="26" t="s">
        <v>4</v>
      </c>
      <c r="G965" s="1585">
        <v>39927</v>
      </c>
    </row>
    <row r="966" spans="1:7">
      <c r="B966" s="27" t="s">
        <v>6536</v>
      </c>
      <c r="C966" s="30">
        <v>1168</v>
      </c>
      <c r="D966" s="29" t="s">
        <v>6537</v>
      </c>
      <c r="E966" s="29" t="s">
        <v>6538</v>
      </c>
      <c r="F966" s="26" t="s">
        <v>4</v>
      </c>
      <c r="G966" s="1585">
        <v>39930</v>
      </c>
    </row>
    <row r="967" spans="1:7">
      <c r="B967" s="27" t="s">
        <v>6539</v>
      </c>
      <c r="C967" s="30">
        <v>1167</v>
      </c>
      <c r="D967" s="29" t="s">
        <v>6540</v>
      </c>
      <c r="E967" s="29" t="s">
        <v>6541</v>
      </c>
      <c r="F967" s="26" t="s">
        <v>4</v>
      </c>
      <c r="G967" s="1585">
        <v>39930</v>
      </c>
    </row>
    <row r="968" spans="1:7">
      <c r="B968" s="27" t="s">
        <v>6542</v>
      </c>
      <c r="C968" s="30">
        <v>1169</v>
      </c>
      <c r="D968" s="29" t="s">
        <v>6543</v>
      </c>
      <c r="E968" s="29" t="s">
        <v>4</v>
      </c>
      <c r="F968" s="26" t="s">
        <v>4</v>
      </c>
      <c r="G968" s="1585">
        <v>39932</v>
      </c>
    </row>
    <row r="969" spans="1:7">
      <c r="B969" s="27" t="s">
        <v>6544</v>
      </c>
      <c r="C969" s="30">
        <v>1170</v>
      </c>
      <c r="D969" s="29" t="s">
        <v>6545</v>
      </c>
      <c r="E969" s="29" t="s">
        <v>6546</v>
      </c>
      <c r="F969" s="26" t="s">
        <v>4</v>
      </c>
      <c r="G969" s="1585">
        <v>39932</v>
      </c>
    </row>
    <row r="970" spans="1:7">
      <c r="B970" s="27" t="s">
        <v>6532</v>
      </c>
      <c r="C970" s="30">
        <v>1181</v>
      </c>
      <c r="D970" s="29" t="s">
        <v>6547</v>
      </c>
      <c r="E970" s="29" t="s">
        <v>6531</v>
      </c>
      <c r="F970" s="26" t="s">
        <v>4</v>
      </c>
      <c r="G970" s="1585">
        <v>39933</v>
      </c>
    </row>
    <row r="971" spans="1:7" ht="16" thickBot="1">
      <c r="B971" s="27" t="s">
        <v>6532</v>
      </c>
      <c r="C971" s="172">
        <v>1182</v>
      </c>
      <c r="D971" s="750" t="s">
        <v>6548</v>
      </c>
      <c r="E971" s="750" t="s">
        <v>6531</v>
      </c>
      <c r="F971" s="59" t="s">
        <v>4</v>
      </c>
      <c r="G971" s="1587">
        <v>39933</v>
      </c>
    </row>
    <row r="972" spans="1:7">
      <c r="A972" s="1710"/>
      <c r="B972" s="369" t="s">
        <v>6549</v>
      </c>
      <c r="C972" s="181">
        <v>1175</v>
      </c>
      <c r="D972" s="370" t="s">
        <v>6550</v>
      </c>
      <c r="E972" s="370" t="s">
        <v>6531</v>
      </c>
      <c r="F972" s="183" t="s">
        <v>4</v>
      </c>
      <c r="G972" s="1590">
        <v>39934</v>
      </c>
    </row>
    <row r="973" spans="1:7">
      <c r="B973" s="27" t="s">
        <v>1071</v>
      </c>
      <c r="C973" s="30">
        <v>1176</v>
      </c>
      <c r="D973" s="29" t="s">
        <v>6551</v>
      </c>
      <c r="E973" s="29" t="s">
        <v>6546</v>
      </c>
      <c r="F973" s="26" t="s">
        <v>4</v>
      </c>
      <c r="G973" s="1585">
        <v>39934</v>
      </c>
    </row>
    <row r="974" spans="1:7">
      <c r="B974" s="27" t="s">
        <v>6552</v>
      </c>
      <c r="C974" s="30"/>
      <c r="D974" s="29" t="s">
        <v>6553</v>
      </c>
      <c r="E974" s="29" t="s">
        <v>6531</v>
      </c>
      <c r="F974" s="26" t="s">
        <v>4</v>
      </c>
      <c r="G974" s="1585">
        <v>39934</v>
      </c>
    </row>
    <row r="975" spans="1:7">
      <c r="B975" s="27" t="s">
        <v>6552</v>
      </c>
      <c r="C975" s="30">
        <v>1178</v>
      </c>
      <c r="D975" s="29" t="s">
        <v>6554</v>
      </c>
      <c r="E975" s="29" t="s">
        <v>6531</v>
      </c>
      <c r="F975" s="26" t="s">
        <v>4</v>
      </c>
      <c r="G975" s="1585">
        <v>39934</v>
      </c>
    </row>
    <row r="976" spans="1:7">
      <c r="B976" s="27" t="s">
        <v>6552</v>
      </c>
      <c r="C976" s="30">
        <v>1179</v>
      </c>
      <c r="D976" s="29" t="s">
        <v>6555</v>
      </c>
      <c r="E976" s="29" t="s">
        <v>6531</v>
      </c>
      <c r="F976" s="26" t="s">
        <v>4</v>
      </c>
      <c r="G976" s="1585">
        <v>39934</v>
      </c>
    </row>
    <row r="977" spans="2:8">
      <c r="B977" s="27" t="s">
        <v>6556</v>
      </c>
      <c r="C977" s="30">
        <v>1180</v>
      </c>
      <c r="D977" s="29" t="s">
        <v>6557</v>
      </c>
      <c r="E977" s="29" t="s">
        <v>6558</v>
      </c>
      <c r="F977" s="26" t="s">
        <v>4</v>
      </c>
      <c r="G977" s="1585">
        <v>39934</v>
      </c>
      <c r="H977" s="28" t="s">
        <v>6559</v>
      </c>
    </row>
    <row r="978" spans="2:8">
      <c r="B978" s="27" t="s">
        <v>6560</v>
      </c>
      <c r="C978" s="30">
        <v>1183</v>
      </c>
      <c r="D978" s="29" t="s">
        <v>6561</v>
      </c>
      <c r="E978" s="29" t="s">
        <v>6531</v>
      </c>
      <c r="F978" s="26" t="s">
        <v>4</v>
      </c>
      <c r="G978" s="1585">
        <v>39934</v>
      </c>
    </row>
    <row r="979" spans="2:8">
      <c r="B979" s="27" t="s">
        <v>6560</v>
      </c>
      <c r="C979" s="30">
        <v>1184</v>
      </c>
      <c r="D979" s="29" t="s">
        <v>6562</v>
      </c>
      <c r="E979" s="29" t="s">
        <v>6531</v>
      </c>
      <c r="F979" s="26" t="s">
        <v>4</v>
      </c>
      <c r="G979" s="1585">
        <v>39934</v>
      </c>
    </row>
    <row r="980" spans="2:8">
      <c r="B980" s="27" t="s">
        <v>6560</v>
      </c>
      <c r="C980" s="30">
        <v>1185</v>
      </c>
      <c r="D980" s="29" t="s">
        <v>6563</v>
      </c>
      <c r="E980" s="29" t="s">
        <v>6531</v>
      </c>
      <c r="F980" s="26" t="s">
        <v>4</v>
      </c>
      <c r="G980" s="1585">
        <v>39934</v>
      </c>
    </row>
    <row r="981" spans="2:8">
      <c r="B981" s="27" t="s">
        <v>6560</v>
      </c>
      <c r="C981" s="30">
        <v>1186</v>
      </c>
      <c r="D981" s="29" t="s">
        <v>6564</v>
      </c>
      <c r="E981" s="29" t="s">
        <v>6531</v>
      </c>
      <c r="F981" s="26" t="s">
        <v>4</v>
      </c>
      <c r="G981" s="1585">
        <v>39934</v>
      </c>
    </row>
    <row r="982" spans="2:8">
      <c r="B982" s="27" t="s">
        <v>6560</v>
      </c>
      <c r="C982" s="30">
        <v>1187</v>
      </c>
      <c r="D982" s="29" t="s">
        <v>6565</v>
      </c>
      <c r="E982" s="29" t="s">
        <v>6531</v>
      </c>
      <c r="F982" s="26" t="s">
        <v>4</v>
      </c>
      <c r="G982" s="1585">
        <v>39934</v>
      </c>
    </row>
    <row r="983" spans="2:8">
      <c r="B983" s="27" t="s">
        <v>6560</v>
      </c>
      <c r="C983" s="30">
        <v>1188</v>
      </c>
      <c r="D983" s="29" t="s">
        <v>6566</v>
      </c>
      <c r="E983" s="29" t="s">
        <v>6531</v>
      </c>
      <c r="F983" s="26" t="s">
        <v>4</v>
      </c>
      <c r="G983" s="1585">
        <v>39934</v>
      </c>
    </row>
    <row r="984" spans="2:8">
      <c r="B984" s="27" t="s">
        <v>6560</v>
      </c>
      <c r="C984" s="30">
        <v>1189</v>
      </c>
      <c r="D984" s="29" t="s">
        <v>6567</v>
      </c>
      <c r="E984" s="29" t="s">
        <v>6531</v>
      </c>
      <c r="F984" s="26" t="s">
        <v>4</v>
      </c>
      <c r="G984" s="1585">
        <v>39935</v>
      </c>
    </row>
    <row r="985" spans="2:8">
      <c r="B985" s="27" t="s">
        <v>6560</v>
      </c>
      <c r="C985" s="30">
        <v>1190</v>
      </c>
      <c r="D985" s="29" t="s">
        <v>6568</v>
      </c>
      <c r="E985" s="29" t="s">
        <v>6531</v>
      </c>
      <c r="F985" s="26" t="s">
        <v>4</v>
      </c>
      <c r="G985" s="1585">
        <v>39935</v>
      </c>
    </row>
    <row r="986" spans="2:8">
      <c r="B986" s="27" t="s">
        <v>6542</v>
      </c>
      <c r="C986" s="30"/>
      <c r="D986" s="29" t="s">
        <v>6569</v>
      </c>
      <c r="E986" s="29" t="s">
        <v>4</v>
      </c>
      <c r="F986" s="26" t="s">
        <v>4</v>
      </c>
      <c r="G986" s="1585">
        <v>39935</v>
      </c>
    </row>
    <row r="987" spans="2:8">
      <c r="B987" s="27" t="s">
        <v>6532</v>
      </c>
      <c r="C987" s="30">
        <v>1191</v>
      </c>
      <c r="D987" s="29" t="s">
        <v>6570</v>
      </c>
      <c r="E987" s="29" t="s">
        <v>6531</v>
      </c>
      <c r="F987" s="26" t="s">
        <v>4</v>
      </c>
      <c r="G987" s="1585">
        <v>39937</v>
      </c>
    </row>
    <row r="988" spans="2:8">
      <c r="B988" s="27" t="s">
        <v>6552</v>
      </c>
      <c r="C988" s="30"/>
      <c r="D988" s="29" t="s">
        <v>6571</v>
      </c>
      <c r="E988" s="29" t="s">
        <v>6531</v>
      </c>
      <c r="F988" s="26" t="s">
        <v>4</v>
      </c>
      <c r="G988" s="1585">
        <v>39937</v>
      </c>
    </row>
    <row r="989" spans="2:8">
      <c r="B989" s="27" t="s">
        <v>6542</v>
      </c>
      <c r="C989" s="30"/>
      <c r="D989" s="29" t="s">
        <v>6572</v>
      </c>
      <c r="E989" s="29" t="s">
        <v>4</v>
      </c>
      <c r="F989" s="26" t="s">
        <v>4</v>
      </c>
      <c r="G989" s="1585">
        <v>39937</v>
      </c>
    </row>
    <row r="990" spans="2:8">
      <c r="B990" s="27" t="s">
        <v>6532</v>
      </c>
      <c r="C990" s="30">
        <v>1197</v>
      </c>
      <c r="D990" s="29" t="s">
        <v>6573</v>
      </c>
      <c r="E990" s="29" t="s">
        <v>4</v>
      </c>
      <c r="F990" s="26" t="s">
        <v>4</v>
      </c>
      <c r="G990" s="1585">
        <v>39937</v>
      </c>
    </row>
    <row r="991" spans="2:8">
      <c r="B991" s="27" t="s">
        <v>6532</v>
      </c>
      <c r="C991" s="30"/>
      <c r="D991" s="29" t="s">
        <v>6574</v>
      </c>
      <c r="E991" s="29" t="s">
        <v>4</v>
      </c>
      <c r="F991" s="26" t="s">
        <v>4</v>
      </c>
      <c r="G991" s="1585">
        <v>39937</v>
      </c>
    </row>
    <row r="992" spans="2:8">
      <c r="B992" s="27" t="s">
        <v>6560</v>
      </c>
      <c r="C992" s="30">
        <v>1193</v>
      </c>
      <c r="D992" s="29" t="s">
        <v>6575</v>
      </c>
      <c r="E992" s="29" t="s">
        <v>6531</v>
      </c>
      <c r="F992" s="26" t="s">
        <v>4</v>
      </c>
      <c r="G992" s="1585">
        <v>39939</v>
      </c>
    </row>
    <row r="993" spans="2:7">
      <c r="B993" s="27" t="s">
        <v>6560</v>
      </c>
      <c r="C993" s="30">
        <v>1192</v>
      </c>
      <c r="D993" s="29" t="s">
        <v>6576</v>
      </c>
      <c r="E993" s="29" t="s">
        <v>6577</v>
      </c>
      <c r="F993" s="26" t="s">
        <v>4</v>
      </c>
      <c r="G993" s="1585">
        <v>39939</v>
      </c>
    </row>
    <row r="994" spans="2:7">
      <c r="B994" s="27" t="s">
        <v>6542</v>
      </c>
      <c r="C994" s="30">
        <v>1194</v>
      </c>
      <c r="D994" s="29" t="s">
        <v>6578</v>
      </c>
      <c r="E994" s="29" t="s">
        <v>4</v>
      </c>
      <c r="F994" s="26" t="s">
        <v>4</v>
      </c>
      <c r="G994" s="1585">
        <v>39939</v>
      </c>
    </row>
    <row r="995" spans="2:7">
      <c r="B995" s="374" t="s">
        <v>6579</v>
      </c>
      <c r="C995" s="191">
        <v>1198</v>
      </c>
      <c r="D995" s="282" t="s">
        <v>6580</v>
      </c>
      <c r="E995" s="282" t="s">
        <v>6581</v>
      </c>
      <c r="F995" s="178" t="s">
        <v>4</v>
      </c>
      <c r="G995" s="1592">
        <v>39939</v>
      </c>
    </row>
    <row r="996" spans="2:7">
      <c r="B996" s="374" t="s">
        <v>6539</v>
      </c>
      <c r="C996" s="191">
        <v>1195</v>
      </c>
      <c r="D996" s="282" t="s">
        <v>6582</v>
      </c>
      <c r="E996" s="282" t="s">
        <v>6541</v>
      </c>
      <c r="F996" s="178" t="s">
        <v>4</v>
      </c>
      <c r="G996" s="1592">
        <v>39940</v>
      </c>
    </row>
    <row r="997" spans="2:7">
      <c r="B997" s="27" t="s">
        <v>6583</v>
      </c>
      <c r="C997" s="30">
        <v>1199</v>
      </c>
      <c r="D997" s="29" t="s">
        <v>6584</v>
      </c>
      <c r="E997" s="29" t="s">
        <v>6546</v>
      </c>
      <c r="F997" s="178" t="s">
        <v>4</v>
      </c>
      <c r="G997" s="1592">
        <v>39941</v>
      </c>
    </row>
    <row r="998" spans="2:7">
      <c r="B998" s="27" t="s">
        <v>6560</v>
      </c>
      <c r="C998" s="30"/>
      <c r="D998" s="29" t="s">
        <v>6585</v>
      </c>
      <c r="E998" s="29" t="s">
        <v>6531</v>
      </c>
      <c r="F998" s="178" t="s">
        <v>4</v>
      </c>
      <c r="G998" s="1592">
        <v>39942</v>
      </c>
    </row>
    <row r="999" spans="2:7">
      <c r="B999" s="27" t="s">
        <v>6560</v>
      </c>
      <c r="C999" s="30"/>
      <c r="D999" s="29" t="s">
        <v>6586</v>
      </c>
      <c r="E999" s="29" t="s">
        <v>6531</v>
      </c>
      <c r="F999" s="178" t="s">
        <v>4</v>
      </c>
      <c r="G999" s="1592">
        <v>39942</v>
      </c>
    </row>
    <row r="1000" spans="2:7">
      <c r="B1000" s="27" t="s">
        <v>6560</v>
      </c>
      <c r="C1000" s="30"/>
      <c r="D1000" s="29" t="s">
        <v>6587</v>
      </c>
      <c r="E1000" s="29" t="s">
        <v>6531</v>
      </c>
      <c r="F1000" s="178" t="s">
        <v>4</v>
      </c>
      <c r="G1000" s="1592">
        <v>39942</v>
      </c>
    </row>
    <row r="1001" spans="2:7">
      <c r="B1001" s="27" t="s">
        <v>6532</v>
      </c>
      <c r="C1001" s="30"/>
      <c r="D1001" s="29" t="s">
        <v>6588</v>
      </c>
      <c r="E1001" s="29" t="s">
        <v>6531</v>
      </c>
      <c r="F1001" s="26" t="s">
        <v>4</v>
      </c>
      <c r="G1001" s="1585">
        <v>39944</v>
      </c>
    </row>
    <row r="1002" spans="2:7">
      <c r="B1002" s="27" t="s">
        <v>6589</v>
      </c>
      <c r="C1002" s="30">
        <v>1196</v>
      </c>
      <c r="D1002" s="29" t="s">
        <v>6590</v>
      </c>
      <c r="E1002" s="29" t="s">
        <v>6591</v>
      </c>
      <c r="F1002" s="26" t="s">
        <v>4</v>
      </c>
      <c r="G1002" s="1585">
        <v>39944</v>
      </c>
    </row>
    <row r="1003" spans="2:7">
      <c r="B1003" s="27" t="s">
        <v>6560</v>
      </c>
      <c r="C1003" s="30"/>
      <c r="D1003" s="29" t="s">
        <v>6592</v>
      </c>
      <c r="E1003" s="29" t="s">
        <v>6531</v>
      </c>
      <c r="F1003" s="178" t="s">
        <v>4</v>
      </c>
      <c r="G1003" s="1585">
        <v>39944</v>
      </c>
    </row>
    <row r="1004" spans="2:7">
      <c r="B1004" s="27" t="s">
        <v>6593</v>
      </c>
      <c r="C1004" s="30">
        <v>1201</v>
      </c>
      <c r="D1004" s="29" t="s">
        <v>6594</v>
      </c>
      <c r="E1004" s="29" t="s">
        <v>6546</v>
      </c>
      <c r="F1004" s="178" t="s">
        <v>4</v>
      </c>
      <c r="G1004" s="1585">
        <v>39945</v>
      </c>
    </row>
    <row r="1005" spans="2:7">
      <c r="B1005" s="27" t="s">
        <v>6560</v>
      </c>
      <c r="C1005" s="30">
        <v>1202</v>
      </c>
      <c r="D1005" s="29" t="s">
        <v>6595</v>
      </c>
      <c r="E1005" s="29" t="s">
        <v>6531</v>
      </c>
      <c r="F1005" s="178" t="s">
        <v>4</v>
      </c>
      <c r="G1005" s="1585">
        <v>39945</v>
      </c>
    </row>
    <row r="1006" spans="2:7">
      <c r="B1006" s="27" t="s">
        <v>6560</v>
      </c>
      <c r="C1006" s="30">
        <v>1200</v>
      </c>
      <c r="D1006" s="29" t="s">
        <v>6596</v>
      </c>
      <c r="E1006" s="29" t="s">
        <v>6531</v>
      </c>
      <c r="F1006" s="178" t="s">
        <v>4</v>
      </c>
      <c r="G1006" s="1585">
        <v>39946</v>
      </c>
    </row>
    <row r="1007" spans="2:7">
      <c r="B1007" s="27" t="s">
        <v>6597</v>
      </c>
      <c r="C1007" s="30"/>
      <c r="D1007" s="29" t="s">
        <v>6598</v>
      </c>
      <c r="E1007" s="29" t="s">
        <v>6531</v>
      </c>
      <c r="F1007" s="178" t="s">
        <v>4</v>
      </c>
      <c r="G1007" s="1585">
        <v>39946</v>
      </c>
    </row>
    <row r="1008" spans="2:7">
      <c r="B1008" s="27" t="s">
        <v>6552</v>
      </c>
      <c r="C1008" s="30"/>
      <c r="D1008" s="29" t="s">
        <v>6599</v>
      </c>
      <c r="E1008" s="29" t="s">
        <v>6531</v>
      </c>
      <c r="F1008" s="178" t="s">
        <v>4</v>
      </c>
      <c r="G1008" s="1585">
        <v>39946</v>
      </c>
    </row>
    <row r="1009" spans="2:7">
      <c r="B1009" s="27" t="s">
        <v>6552</v>
      </c>
      <c r="C1009" s="30"/>
      <c r="D1009" s="29" t="s">
        <v>6600</v>
      </c>
      <c r="E1009" s="29" t="s">
        <v>6531</v>
      </c>
      <c r="F1009" s="178" t="s">
        <v>4</v>
      </c>
      <c r="G1009" s="1585">
        <v>39946</v>
      </c>
    </row>
    <row r="1010" spans="2:7">
      <c r="B1010" s="27" t="s">
        <v>6560</v>
      </c>
      <c r="C1010" s="30">
        <v>1205</v>
      </c>
      <c r="D1010" s="375" t="s">
        <v>6601</v>
      </c>
      <c r="E1010" s="29" t="s">
        <v>6531</v>
      </c>
      <c r="F1010" s="178" t="s">
        <v>4</v>
      </c>
      <c r="G1010" s="1585">
        <v>39947</v>
      </c>
    </row>
    <row r="1011" spans="2:7">
      <c r="B1011" s="27" t="s">
        <v>6597</v>
      </c>
      <c r="C1011" s="30">
        <v>1200</v>
      </c>
      <c r="D1011" s="29" t="s">
        <v>6602</v>
      </c>
      <c r="E1011" s="29" t="s">
        <v>6531</v>
      </c>
      <c r="F1011" s="178" t="s">
        <v>4</v>
      </c>
      <c r="G1011" s="1585">
        <v>39947</v>
      </c>
    </row>
    <row r="1012" spans="2:7">
      <c r="B1012" s="374" t="s">
        <v>6579</v>
      </c>
      <c r="C1012" s="30"/>
      <c r="D1012" s="29" t="s">
        <v>6603</v>
      </c>
      <c r="E1012" s="29" t="s">
        <v>6531</v>
      </c>
      <c r="F1012" s="178" t="s">
        <v>4</v>
      </c>
      <c r="G1012" s="1585">
        <v>39948</v>
      </c>
    </row>
    <row r="1013" spans="2:7">
      <c r="B1013" s="27" t="s">
        <v>6532</v>
      </c>
      <c r="C1013" s="30"/>
      <c r="D1013" s="29" t="s">
        <v>6604</v>
      </c>
      <c r="E1013" s="29" t="s">
        <v>6531</v>
      </c>
      <c r="F1013" s="178" t="s">
        <v>4</v>
      </c>
      <c r="G1013" s="1585">
        <v>39948</v>
      </c>
    </row>
    <row r="1014" spans="2:7">
      <c r="B1014" s="27" t="s">
        <v>6560</v>
      </c>
      <c r="C1014" s="30"/>
      <c r="D1014" s="29" t="s">
        <v>6605</v>
      </c>
      <c r="E1014" s="29" t="s">
        <v>6531</v>
      </c>
      <c r="F1014" s="178" t="s">
        <v>4</v>
      </c>
      <c r="G1014" s="1585">
        <v>39949</v>
      </c>
    </row>
    <row r="1015" spans="2:7">
      <c r="B1015" s="27" t="s">
        <v>6560</v>
      </c>
      <c r="C1015" s="30"/>
      <c r="D1015" s="29" t="s">
        <v>6606</v>
      </c>
      <c r="E1015" s="29" t="s">
        <v>6531</v>
      </c>
      <c r="F1015" s="178" t="s">
        <v>4</v>
      </c>
      <c r="G1015" s="1585">
        <v>39949</v>
      </c>
    </row>
    <row r="1016" spans="2:7">
      <c r="B1016" s="27" t="s">
        <v>6560</v>
      </c>
      <c r="C1016" s="30"/>
      <c r="D1016" s="29" t="s">
        <v>6607</v>
      </c>
      <c r="E1016" s="29" t="s">
        <v>6531</v>
      </c>
      <c r="F1016" s="178" t="s">
        <v>4</v>
      </c>
      <c r="G1016" s="1585">
        <v>39949</v>
      </c>
    </row>
    <row r="1017" spans="2:7">
      <c r="B1017" s="27" t="s">
        <v>6597</v>
      </c>
      <c r="C1017" s="30"/>
      <c r="D1017" s="29" t="s">
        <v>6608</v>
      </c>
      <c r="E1017" s="29" t="s">
        <v>6531</v>
      </c>
      <c r="F1017" s="178" t="s">
        <v>4</v>
      </c>
      <c r="G1017" s="1585">
        <v>39951</v>
      </c>
    </row>
    <row r="1018" spans="2:7">
      <c r="B1018" s="27" t="s">
        <v>6609</v>
      </c>
      <c r="C1018" s="30"/>
      <c r="D1018" s="29" t="s">
        <v>6610</v>
      </c>
      <c r="E1018" s="29" t="s">
        <v>6531</v>
      </c>
      <c r="F1018" s="178" t="s">
        <v>4</v>
      </c>
      <c r="G1018" s="1585">
        <v>39951</v>
      </c>
    </row>
    <row r="1019" spans="2:7">
      <c r="B1019" s="27" t="s">
        <v>6532</v>
      </c>
      <c r="C1019" s="30"/>
      <c r="D1019" s="29" t="s">
        <v>6611</v>
      </c>
      <c r="E1019" s="29" t="s">
        <v>6531</v>
      </c>
      <c r="F1019" s="178" t="s">
        <v>4</v>
      </c>
      <c r="G1019" s="1585">
        <v>39952</v>
      </c>
    </row>
    <row r="1020" spans="2:7">
      <c r="B1020" s="27" t="s">
        <v>6532</v>
      </c>
      <c r="C1020" s="30"/>
      <c r="D1020" s="29" t="s">
        <v>6612</v>
      </c>
      <c r="E1020" s="29" t="s">
        <v>6531</v>
      </c>
      <c r="F1020" s="178" t="s">
        <v>4</v>
      </c>
      <c r="G1020" s="1585">
        <v>39952</v>
      </c>
    </row>
    <row r="1021" spans="2:7">
      <c r="B1021" s="27" t="s">
        <v>6532</v>
      </c>
      <c r="C1021" s="30"/>
      <c r="D1021" s="29" t="s">
        <v>6613</v>
      </c>
      <c r="E1021" s="29" t="s">
        <v>6531</v>
      </c>
      <c r="F1021" s="178" t="s">
        <v>4</v>
      </c>
      <c r="G1021" s="1585">
        <v>39952</v>
      </c>
    </row>
    <row r="1022" spans="2:7">
      <c r="B1022" s="27" t="s">
        <v>6532</v>
      </c>
      <c r="C1022" s="30"/>
      <c r="D1022" s="29" t="s">
        <v>6614</v>
      </c>
      <c r="E1022" s="29" t="s">
        <v>6531</v>
      </c>
      <c r="F1022" s="178" t="s">
        <v>4</v>
      </c>
      <c r="G1022" s="1585">
        <v>39952</v>
      </c>
    </row>
    <row r="1023" spans="2:7">
      <c r="B1023" s="27" t="s">
        <v>6597</v>
      </c>
      <c r="C1023" s="30"/>
      <c r="D1023" s="29" t="s">
        <v>6615</v>
      </c>
      <c r="E1023" s="29" t="s">
        <v>6531</v>
      </c>
      <c r="F1023" s="178" t="s">
        <v>4</v>
      </c>
      <c r="G1023" s="1585">
        <v>39952</v>
      </c>
    </row>
    <row r="1024" spans="2:7">
      <c r="B1024" s="27" t="s">
        <v>6532</v>
      </c>
      <c r="C1024" s="30"/>
      <c r="D1024" s="29" t="s">
        <v>6616</v>
      </c>
      <c r="E1024" s="29" t="s">
        <v>6531</v>
      </c>
      <c r="F1024" s="178" t="s">
        <v>4</v>
      </c>
      <c r="G1024" s="1585">
        <v>39953</v>
      </c>
    </row>
    <row r="1025" spans="1:9">
      <c r="B1025" s="27" t="s">
        <v>6597</v>
      </c>
      <c r="C1025" s="30"/>
      <c r="D1025" s="29" t="s">
        <v>6617</v>
      </c>
      <c r="E1025" s="29" t="s">
        <v>6531</v>
      </c>
      <c r="F1025" s="178" t="s">
        <v>4</v>
      </c>
      <c r="G1025" s="1585">
        <v>39953</v>
      </c>
    </row>
    <row r="1026" spans="1:9">
      <c r="B1026" s="27" t="s">
        <v>6597</v>
      </c>
      <c r="C1026" s="30"/>
      <c r="D1026" s="29" t="s">
        <v>6618</v>
      </c>
      <c r="E1026" s="29" t="s">
        <v>6531</v>
      </c>
      <c r="F1026" s="178" t="s">
        <v>4</v>
      </c>
      <c r="G1026" s="1585">
        <v>39953</v>
      </c>
    </row>
    <row r="1027" spans="1:9">
      <c r="B1027" s="27" t="s">
        <v>6619</v>
      </c>
      <c r="C1027" s="30"/>
      <c r="D1027" s="29" t="s">
        <v>6620</v>
      </c>
      <c r="E1027" s="29" t="s">
        <v>6541</v>
      </c>
      <c r="F1027" s="178" t="s">
        <v>4</v>
      </c>
      <c r="G1027" s="1585">
        <v>39953</v>
      </c>
    </row>
    <row r="1028" spans="1:9">
      <c r="B1028" s="27" t="s">
        <v>6532</v>
      </c>
      <c r="C1028" s="30"/>
      <c r="D1028" s="29" t="s">
        <v>6621</v>
      </c>
      <c r="E1028" s="29" t="s">
        <v>6531</v>
      </c>
      <c r="F1028" s="178" t="s">
        <v>4</v>
      </c>
      <c r="G1028" s="1585">
        <v>39954</v>
      </c>
    </row>
    <row r="1029" spans="1:9">
      <c r="B1029" s="27" t="s">
        <v>6532</v>
      </c>
      <c r="C1029" s="30"/>
      <c r="D1029" s="29" t="s">
        <v>6622</v>
      </c>
      <c r="E1029" s="29" t="s">
        <v>6531</v>
      </c>
      <c r="F1029" s="178" t="s">
        <v>4</v>
      </c>
      <c r="G1029" s="1585">
        <v>39955</v>
      </c>
      <c r="H1029" s="256" t="s">
        <v>6623</v>
      </c>
    </row>
    <row r="1030" spans="1:9">
      <c r="B1030" s="27" t="s">
        <v>6624</v>
      </c>
      <c r="C1030" s="30"/>
      <c r="D1030" s="29" t="s">
        <v>6625</v>
      </c>
      <c r="E1030" s="29" t="s">
        <v>6531</v>
      </c>
      <c r="F1030" s="178" t="s">
        <v>4</v>
      </c>
      <c r="G1030" s="1585">
        <v>39955</v>
      </c>
    </row>
    <row r="1031" spans="1:9">
      <c r="B1031" s="27" t="s">
        <v>6532</v>
      </c>
      <c r="C1031" s="30"/>
      <c r="D1031" s="29" t="s">
        <v>4</v>
      </c>
      <c r="E1031" s="29" t="s">
        <v>6531</v>
      </c>
      <c r="F1031" s="178" t="s">
        <v>4</v>
      </c>
      <c r="G1031" s="1585">
        <v>39958</v>
      </c>
      <c r="H1031" s="28" t="s">
        <v>6626</v>
      </c>
    </row>
    <row r="1032" spans="1:9">
      <c r="B1032" s="27" t="s">
        <v>6624</v>
      </c>
      <c r="C1032" s="30"/>
      <c r="D1032" s="29" t="s">
        <v>6627</v>
      </c>
      <c r="E1032" s="29" t="s">
        <v>6531</v>
      </c>
      <c r="F1032" s="178" t="s">
        <v>4</v>
      </c>
      <c r="G1032" s="1585">
        <v>39959</v>
      </c>
      <c r="H1032" s="28" t="s">
        <v>6628</v>
      </c>
    </row>
    <row r="1033" spans="1:9">
      <c r="B1033" s="27" t="s">
        <v>6532</v>
      </c>
      <c r="C1033" s="30"/>
      <c r="D1033" s="29" t="s">
        <v>6629</v>
      </c>
      <c r="E1033" s="29" t="s">
        <v>6531</v>
      </c>
      <c r="F1033" s="178" t="s">
        <v>4</v>
      </c>
      <c r="G1033" s="1585">
        <v>39959</v>
      </c>
      <c r="H1033" s="28" t="s">
        <v>6630</v>
      </c>
    </row>
    <row r="1034" spans="1:9">
      <c r="B1034" s="27" t="s">
        <v>6532</v>
      </c>
      <c r="C1034" s="30"/>
      <c r="D1034" s="29" t="s">
        <v>6631</v>
      </c>
      <c r="E1034" s="29" t="s">
        <v>6531</v>
      </c>
      <c r="F1034" s="178" t="s">
        <v>4</v>
      </c>
      <c r="G1034" s="1585">
        <v>39959</v>
      </c>
      <c r="H1034" s="28" t="s">
        <v>6632</v>
      </c>
    </row>
    <row r="1035" spans="1:9">
      <c r="B1035" s="27" t="s">
        <v>6532</v>
      </c>
      <c r="C1035" s="30">
        <v>1224</v>
      </c>
      <c r="D1035" s="29" t="s">
        <v>0</v>
      </c>
      <c r="E1035" s="29" t="s">
        <v>6633</v>
      </c>
      <c r="F1035" s="178" t="s">
        <v>4</v>
      </c>
      <c r="G1035" s="1585">
        <v>39959</v>
      </c>
      <c r="H1035" s="28" t="s">
        <v>6634</v>
      </c>
    </row>
    <row r="1036" spans="1:9">
      <c r="B1036" s="27" t="s">
        <v>6635</v>
      </c>
      <c r="C1036" s="30"/>
      <c r="D1036" s="29" t="s">
        <v>6636</v>
      </c>
      <c r="E1036" s="29" t="s">
        <v>6633</v>
      </c>
      <c r="F1036" s="178" t="s">
        <v>4</v>
      </c>
      <c r="G1036" s="1585">
        <v>39960</v>
      </c>
      <c r="H1036" s="28" t="s">
        <v>6637</v>
      </c>
    </row>
    <row r="1037" spans="1:9" ht="16" thickBot="1">
      <c r="B1037" s="213" t="s">
        <v>6638</v>
      </c>
      <c r="C1037" s="172">
        <v>1223</v>
      </c>
      <c r="D1037" s="750" t="s">
        <v>6639</v>
      </c>
      <c r="E1037" s="750" t="s">
        <v>6633</v>
      </c>
      <c r="F1037" s="376" t="s">
        <v>4</v>
      </c>
      <c r="G1037" s="1587">
        <v>39963</v>
      </c>
      <c r="H1037" s="28" t="s">
        <v>6640</v>
      </c>
      <c r="I1037" s="1506" t="s">
        <v>14760</v>
      </c>
    </row>
    <row r="1038" spans="1:9">
      <c r="A1038" s="1710"/>
      <c r="B1038" s="369" t="s">
        <v>6641</v>
      </c>
      <c r="C1038" s="181">
        <v>1226</v>
      </c>
      <c r="D1038" s="370" t="s">
        <v>4</v>
      </c>
      <c r="E1038" s="370" t="s">
        <v>6633</v>
      </c>
      <c r="F1038" s="183" t="s">
        <v>4</v>
      </c>
      <c r="G1038" s="1590">
        <v>39965</v>
      </c>
      <c r="H1038" s="28" t="s">
        <v>6642</v>
      </c>
      <c r="I1038" s="1506" t="s">
        <v>14761</v>
      </c>
    </row>
    <row r="1039" spans="1:9">
      <c r="B1039" s="27" t="s">
        <v>6641</v>
      </c>
      <c r="C1039" s="30">
        <v>1227</v>
      </c>
      <c r="D1039" s="29" t="s">
        <v>6643</v>
      </c>
      <c r="E1039" s="29" t="s">
        <v>6633</v>
      </c>
      <c r="F1039" s="26" t="s">
        <v>4</v>
      </c>
      <c r="G1039" s="1585">
        <v>39965</v>
      </c>
      <c r="H1039" s="256" t="s">
        <v>6644</v>
      </c>
      <c r="I1039" s="1506" t="s">
        <v>14762</v>
      </c>
    </row>
    <row r="1040" spans="1:9">
      <c r="B1040" s="27" t="s">
        <v>6641</v>
      </c>
      <c r="C1040" s="30">
        <v>1228</v>
      </c>
      <c r="D1040" s="29" t="s">
        <v>6645</v>
      </c>
      <c r="E1040" s="29" t="s">
        <v>6633</v>
      </c>
      <c r="F1040" s="26" t="s">
        <v>4</v>
      </c>
      <c r="G1040" s="1585">
        <v>39965</v>
      </c>
      <c r="H1040" s="256" t="s">
        <v>6646</v>
      </c>
      <c r="I1040" s="1507" t="s">
        <v>14763</v>
      </c>
    </row>
    <row r="1041" spans="2:9">
      <c r="B1041" s="27" t="s">
        <v>6641</v>
      </c>
      <c r="C1041" s="30">
        <v>1229</v>
      </c>
      <c r="D1041" s="29" t="s">
        <v>6647</v>
      </c>
      <c r="E1041" s="29" t="s">
        <v>6633</v>
      </c>
      <c r="F1041" s="26" t="s">
        <v>4</v>
      </c>
      <c r="G1041" s="1585">
        <v>39965</v>
      </c>
      <c r="H1041" s="256" t="s">
        <v>6648</v>
      </c>
      <c r="I1041" s="1506" t="s">
        <v>14764</v>
      </c>
    </row>
    <row r="1042" spans="2:9">
      <c r="B1042" s="27" t="s">
        <v>6638</v>
      </c>
      <c r="C1042" s="30"/>
      <c r="D1042" s="29" t="s">
        <v>6649</v>
      </c>
      <c r="E1042" s="29" t="s">
        <v>6633</v>
      </c>
      <c r="F1042" s="26" t="s">
        <v>4</v>
      </c>
      <c r="G1042" s="1585">
        <v>39965</v>
      </c>
    </row>
    <row r="1043" spans="2:9">
      <c r="B1043" s="27" t="s">
        <v>6650</v>
      </c>
      <c r="C1043" s="30">
        <v>1225</v>
      </c>
      <c r="D1043" s="29" t="s">
        <v>6651</v>
      </c>
      <c r="E1043" s="29" t="s">
        <v>6633</v>
      </c>
      <c r="F1043" s="26" t="s">
        <v>4</v>
      </c>
      <c r="G1043" s="1585">
        <v>39965</v>
      </c>
      <c r="H1043" s="28" t="s">
        <v>6652</v>
      </c>
      <c r="I1043" s="1506" t="s">
        <v>14765</v>
      </c>
    </row>
    <row r="1044" spans="2:9">
      <c r="B1044" s="27" t="s">
        <v>6653</v>
      </c>
      <c r="C1044" s="30">
        <v>1222</v>
      </c>
      <c r="D1044" s="29" t="s">
        <v>6654</v>
      </c>
      <c r="E1044" s="29" t="s">
        <v>6655</v>
      </c>
      <c r="F1044" s="26" t="s">
        <v>4</v>
      </c>
      <c r="G1044" s="1586">
        <v>39965</v>
      </c>
    </row>
    <row r="1045" spans="2:9">
      <c r="B1045" s="27" t="s">
        <v>6656</v>
      </c>
      <c r="C1045" s="30">
        <v>1230</v>
      </c>
      <c r="D1045" s="29" t="s">
        <v>6657</v>
      </c>
      <c r="E1045" s="29" t="s">
        <v>6633</v>
      </c>
      <c r="F1045" s="26" t="s">
        <v>4</v>
      </c>
      <c r="G1045" s="1585">
        <v>39965</v>
      </c>
      <c r="H1045" s="28" t="s">
        <v>6658</v>
      </c>
      <c r="I1045" s="1506" t="s">
        <v>14766</v>
      </c>
    </row>
    <row r="1046" spans="2:9">
      <c r="B1046" s="374" t="s">
        <v>6650</v>
      </c>
      <c r="C1046" s="191">
        <v>1231</v>
      </c>
      <c r="D1046" s="282" t="s">
        <v>6659</v>
      </c>
      <c r="E1046" s="282" t="s">
        <v>6633</v>
      </c>
      <c r="F1046" s="178" t="s">
        <v>4</v>
      </c>
      <c r="G1046" s="1592">
        <v>39966</v>
      </c>
      <c r="H1046" s="28" t="s">
        <v>6660</v>
      </c>
      <c r="I1046" s="1506" t="s">
        <v>14767</v>
      </c>
    </row>
    <row r="1047" spans="2:9">
      <c r="B1047" s="374" t="s">
        <v>6661</v>
      </c>
      <c r="C1047" s="191">
        <v>1233</v>
      </c>
      <c r="D1047" s="282" t="s">
        <v>6662</v>
      </c>
      <c r="E1047" s="282" t="s">
        <v>6633</v>
      </c>
      <c r="F1047" s="178" t="s">
        <v>4</v>
      </c>
      <c r="G1047" s="1592">
        <v>39966</v>
      </c>
      <c r="H1047" s="28" t="s">
        <v>6663</v>
      </c>
      <c r="I1047" s="1506" t="s">
        <v>14768</v>
      </c>
    </row>
    <row r="1048" spans="2:9">
      <c r="B1048" s="374" t="s">
        <v>6661</v>
      </c>
      <c r="C1048" s="191">
        <v>1234</v>
      </c>
      <c r="D1048" s="282" t="s">
        <v>6664</v>
      </c>
      <c r="E1048" s="282" t="s">
        <v>6665</v>
      </c>
      <c r="F1048" s="178" t="s">
        <v>4</v>
      </c>
      <c r="G1048" s="1592">
        <v>39966</v>
      </c>
      <c r="H1048" s="28" t="s">
        <v>6666</v>
      </c>
      <c r="I1048" s="1506" t="s">
        <v>14769</v>
      </c>
    </row>
    <row r="1049" spans="2:9">
      <c r="B1049" s="374" t="s">
        <v>6635</v>
      </c>
      <c r="C1049" s="191">
        <v>1232</v>
      </c>
      <c r="D1049" s="282" t="s">
        <v>6667</v>
      </c>
      <c r="E1049" s="282" t="s">
        <v>6633</v>
      </c>
      <c r="F1049" s="178" t="s">
        <v>4</v>
      </c>
      <c r="G1049" s="1592">
        <v>39966</v>
      </c>
      <c r="H1049" s="28" t="s">
        <v>6668</v>
      </c>
      <c r="I1049" s="1506" t="s">
        <v>14770</v>
      </c>
    </row>
    <row r="1050" spans="2:9">
      <c r="B1050" s="374" t="s">
        <v>6635</v>
      </c>
      <c r="C1050" s="191"/>
      <c r="D1050" s="282" t="s">
        <v>6669</v>
      </c>
      <c r="E1050" s="282" t="s">
        <v>6633</v>
      </c>
      <c r="F1050" s="178" t="s">
        <v>4</v>
      </c>
      <c r="G1050" s="1592">
        <v>39966</v>
      </c>
      <c r="H1050" s="28" t="s">
        <v>6670</v>
      </c>
      <c r="I1050" s="1506" t="s">
        <v>14771</v>
      </c>
    </row>
    <row r="1051" spans="2:9">
      <c r="B1051" s="27" t="s">
        <v>6671</v>
      </c>
      <c r="C1051" s="30">
        <v>1149</v>
      </c>
      <c r="D1051" s="29" t="s">
        <v>4</v>
      </c>
      <c r="E1051" s="29" t="s">
        <v>6633</v>
      </c>
      <c r="F1051" s="26" t="s">
        <v>4</v>
      </c>
      <c r="G1051" s="1585">
        <v>39966</v>
      </c>
    </row>
    <row r="1052" spans="2:9">
      <c r="B1052" s="374" t="s">
        <v>6661</v>
      </c>
      <c r="C1052" s="30"/>
      <c r="D1052" s="29" t="s">
        <v>6672</v>
      </c>
      <c r="E1052" s="282" t="s">
        <v>6665</v>
      </c>
      <c r="F1052" s="26" t="s">
        <v>4</v>
      </c>
      <c r="G1052" s="1585">
        <v>39967</v>
      </c>
    </row>
    <row r="1053" spans="2:9">
      <c r="B1053" s="27" t="s">
        <v>6673</v>
      </c>
      <c r="C1053" s="30"/>
      <c r="D1053" s="29" t="s">
        <v>6674</v>
      </c>
      <c r="E1053" s="29" t="s">
        <v>6633</v>
      </c>
      <c r="F1053" s="26" t="s">
        <v>4</v>
      </c>
      <c r="G1053" s="1585">
        <v>39968</v>
      </c>
      <c r="H1053" s="28" t="s">
        <v>6675</v>
      </c>
    </row>
    <row r="1054" spans="2:9">
      <c r="B1054" s="27" t="s">
        <v>6671</v>
      </c>
      <c r="C1054" s="172"/>
      <c r="D1054" s="750" t="s">
        <v>4</v>
      </c>
      <c r="E1054" s="750" t="s">
        <v>6633</v>
      </c>
      <c r="F1054" s="59" t="s">
        <v>4</v>
      </c>
      <c r="G1054" s="1587">
        <v>39968</v>
      </c>
      <c r="H1054" s="256" t="s">
        <v>6676</v>
      </c>
    </row>
    <row r="1055" spans="2:9">
      <c r="B1055" s="27" t="s">
        <v>6671</v>
      </c>
      <c r="C1055" s="30"/>
      <c r="D1055" s="29" t="s">
        <v>4</v>
      </c>
      <c r="E1055" s="29" t="s">
        <v>6633</v>
      </c>
      <c r="F1055" s="26" t="s">
        <v>4</v>
      </c>
      <c r="G1055" s="1585">
        <v>39968</v>
      </c>
      <c r="H1055" s="28" t="s">
        <v>6677</v>
      </c>
    </row>
    <row r="1056" spans="2:9">
      <c r="B1056" s="374" t="s">
        <v>6635</v>
      </c>
      <c r="C1056" s="30"/>
      <c r="D1056" s="29" t="s">
        <v>6678</v>
      </c>
      <c r="E1056" s="29" t="s">
        <v>6633</v>
      </c>
      <c r="F1056" s="26" t="s">
        <v>4</v>
      </c>
      <c r="G1056" s="1585">
        <v>39969</v>
      </c>
    </row>
    <row r="1057" spans="2:9">
      <c r="B1057" s="374" t="s">
        <v>6679</v>
      </c>
      <c r="C1057" s="30"/>
      <c r="D1057" s="29" t="s">
        <v>6680</v>
      </c>
      <c r="E1057" s="29" t="s">
        <v>6681</v>
      </c>
      <c r="F1057" s="26" t="s">
        <v>4</v>
      </c>
      <c r="G1057" s="1585">
        <v>39970</v>
      </c>
    </row>
    <row r="1058" spans="2:9">
      <c r="B1058" s="27" t="s">
        <v>6638</v>
      </c>
      <c r="C1058" s="30">
        <v>1238</v>
      </c>
      <c r="D1058" s="29" t="s">
        <v>313</v>
      </c>
      <c r="E1058" s="29" t="s">
        <v>6682</v>
      </c>
      <c r="F1058" s="26" t="s">
        <v>4</v>
      </c>
      <c r="G1058" s="1585">
        <v>39970</v>
      </c>
    </row>
    <row r="1059" spans="2:9">
      <c r="B1059" s="27" t="s">
        <v>6683</v>
      </c>
      <c r="C1059" s="30"/>
      <c r="D1059" s="29" t="s">
        <v>6684</v>
      </c>
      <c r="E1059" s="29" t="s">
        <v>6682</v>
      </c>
      <c r="F1059" s="26" t="s">
        <v>4</v>
      </c>
      <c r="G1059" s="1585">
        <v>39970</v>
      </c>
      <c r="H1059" s="28" t="s">
        <v>6685</v>
      </c>
    </row>
    <row r="1060" spans="2:9">
      <c r="B1060" s="27" t="s">
        <v>6686</v>
      </c>
      <c r="C1060" s="30"/>
      <c r="D1060" s="29" t="s">
        <v>6687</v>
      </c>
      <c r="E1060" s="29" t="s">
        <v>6682</v>
      </c>
      <c r="F1060" s="26" t="s">
        <v>4</v>
      </c>
      <c r="G1060" s="1585">
        <v>39970</v>
      </c>
      <c r="H1060" s="28" t="s">
        <v>6688</v>
      </c>
    </row>
    <row r="1061" spans="2:9">
      <c r="B1061" s="27" t="s">
        <v>4</v>
      </c>
      <c r="C1061" s="30"/>
      <c r="D1061" s="29" t="s">
        <v>6689</v>
      </c>
      <c r="E1061" s="29" t="s">
        <v>6682</v>
      </c>
      <c r="F1061" s="26" t="s">
        <v>4</v>
      </c>
      <c r="G1061" s="1585">
        <v>39970</v>
      </c>
      <c r="H1061" s="28" t="s">
        <v>6690</v>
      </c>
      <c r="I1061" s="1506" t="s">
        <v>14772</v>
      </c>
    </row>
    <row r="1062" spans="2:9">
      <c r="B1062" s="27" t="s">
        <v>6691</v>
      </c>
      <c r="C1062" s="30"/>
      <c r="D1062" s="29" t="s">
        <v>6692</v>
      </c>
      <c r="E1062" s="29" t="s">
        <v>6693</v>
      </c>
      <c r="F1062" s="26" t="s">
        <v>4</v>
      </c>
      <c r="G1062" s="1585">
        <v>39972</v>
      </c>
    </row>
    <row r="1063" spans="2:9">
      <c r="B1063" s="27" t="s">
        <v>6694</v>
      </c>
      <c r="C1063" s="30"/>
      <c r="D1063" s="29" t="s">
        <v>6695</v>
      </c>
      <c r="E1063" s="29" t="s">
        <v>4</v>
      </c>
      <c r="F1063" s="26" t="s">
        <v>4</v>
      </c>
      <c r="G1063" s="1585">
        <v>39972</v>
      </c>
    </row>
    <row r="1064" spans="2:9">
      <c r="B1064" s="27" t="s">
        <v>6696</v>
      </c>
      <c r="C1064" s="30">
        <v>1242</v>
      </c>
      <c r="D1064" s="140" t="s">
        <v>6697</v>
      </c>
      <c r="E1064" s="29" t="s">
        <v>6682</v>
      </c>
      <c r="F1064" s="26" t="s">
        <v>4</v>
      </c>
      <c r="G1064" s="1585">
        <v>39973</v>
      </c>
      <c r="H1064" s="28" t="s">
        <v>6698</v>
      </c>
    </row>
    <row r="1065" spans="2:9">
      <c r="B1065" s="27" t="s">
        <v>6696</v>
      </c>
      <c r="C1065" s="30">
        <v>1243</v>
      </c>
      <c r="D1065" s="29" t="s">
        <v>6699</v>
      </c>
      <c r="E1065" s="29" t="s">
        <v>6682</v>
      </c>
      <c r="F1065" s="26" t="s">
        <v>4</v>
      </c>
      <c r="G1065" s="1585">
        <v>39973</v>
      </c>
      <c r="H1065" s="28" t="s">
        <v>6700</v>
      </c>
    </row>
    <row r="1066" spans="2:9">
      <c r="B1066" s="27" t="s">
        <v>6701</v>
      </c>
      <c r="C1066" s="30">
        <v>1244</v>
      </c>
      <c r="D1066" s="29" t="s">
        <v>6702</v>
      </c>
      <c r="E1066" s="29" t="s">
        <v>6682</v>
      </c>
      <c r="F1066" s="26" t="s">
        <v>4</v>
      </c>
      <c r="G1066" s="1585">
        <v>39973</v>
      </c>
      <c r="H1066" s="28" t="s">
        <v>6703</v>
      </c>
    </row>
    <row r="1067" spans="2:9">
      <c r="B1067" s="27" t="s">
        <v>6704</v>
      </c>
      <c r="C1067" s="30">
        <v>1245</v>
      </c>
      <c r="D1067" s="29" t="s">
        <v>6705</v>
      </c>
      <c r="E1067" s="29" t="s">
        <v>6706</v>
      </c>
      <c r="F1067" s="26" t="s">
        <v>4</v>
      </c>
      <c r="G1067" s="1585">
        <v>39973</v>
      </c>
    </row>
    <row r="1068" spans="2:9">
      <c r="B1068" s="27" t="s">
        <v>6707</v>
      </c>
      <c r="C1068" s="30"/>
      <c r="D1068" s="29" t="s">
        <v>6708</v>
      </c>
      <c r="E1068" s="29" t="s">
        <v>6682</v>
      </c>
      <c r="F1068" s="26" t="s">
        <v>4</v>
      </c>
      <c r="G1068" s="1585">
        <v>39974</v>
      </c>
    </row>
    <row r="1069" spans="2:9">
      <c r="B1069" s="27" t="s">
        <v>6707</v>
      </c>
      <c r="C1069" s="30"/>
      <c r="D1069" s="29" t="s">
        <v>6709</v>
      </c>
      <c r="E1069" s="29" t="s">
        <v>6682</v>
      </c>
      <c r="F1069" s="26" t="s">
        <v>4</v>
      </c>
      <c r="G1069" s="1585">
        <v>39974</v>
      </c>
    </row>
    <row r="1070" spans="2:9">
      <c r="B1070" s="27" t="s">
        <v>6707</v>
      </c>
      <c r="C1070" s="30">
        <v>1246</v>
      </c>
      <c r="D1070" s="29" t="s">
        <v>6710</v>
      </c>
      <c r="E1070" s="29" t="s">
        <v>6682</v>
      </c>
      <c r="F1070" s="26" t="s">
        <v>4</v>
      </c>
      <c r="G1070" s="1585">
        <v>39974</v>
      </c>
      <c r="H1070" s="28" t="s">
        <v>6711</v>
      </c>
    </row>
    <row r="1071" spans="2:9">
      <c r="B1071" s="27" t="s">
        <v>6707</v>
      </c>
      <c r="C1071" s="30">
        <v>1247</v>
      </c>
      <c r="D1071" s="29" t="s">
        <v>6712</v>
      </c>
      <c r="E1071" s="29" t="s">
        <v>6682</v>
      </c>
      <c r="F1071" s="26" t="s">
        <v>4</v>
      </c>
      <c r="G1071" s="1585">
        <v>39974</v>
      </c>
      <c r="H1071" s="28" t="s">
        <v>6713</v>
      </c>
    </row>
    <row r="1072" spans="2:9">
      <c r="B1072" s="27" t="s">
        <v>6714</v>
      </c>
      <c r="C1072" s="30">
        <v>1248</v>
      </c>
      <c r="D1072" s="29" t="s">
        <v>6715</v>
      </c>
      <c r="E1072" s="29" t="s">
        <v>6682</v>
      </c>
      <c r="F1072" s="26" t="s">
        <v>4</v>
      </c>
      <c r="G1072" s="1585">
        <v>39974</v>
      </c>
    </row>
    <row r="1073" spans="2:8">
      <c r="B1073" s="27" t="s">
        <v>6686</v>
      </c>
      <c r="C1073" s="30">
        <v>1249</v>
      </c>
      <c r="D1073" s="29" t="s">
        <v>6716</v>
      </c>
      <c r="E1073" s="29" t="s">
        <v>6682</v>
      </c>
      <c r="F1073" s="26" t="s">
        <v>4</v>
      </c>
      <c r="G1073" s="1585">
        <v>39974</v>
      </c>
      <c r="H1073" s="28" t="s">
        <v>6717</v>
      </c>
    </row>
    <row r="1074" spans="2:8">
      <c r="B1074" s="27" t="s">
        <v>6707</v>
      </c>
      <c r="C1074" s="30">
        <v>1250</v>
      </c>
      <c r="D1074" s="29" t="s">
        <v>6718</v>
      </c>
      <c r="E1074" s="29" t="s">
        <v>6682</v>
      </c>
      <c r="F1074" s="26" t="s">
        <v>4</v>
      </c>
      <c r="G1074" s="1585">
        <v>39975</v>
      </c>
      <c r="H1074" s="28" t="s">
        <v>6719</v>
      </c>
    </row>
    <row r="1075" spans="2:8">
      <c r="B1075" s="27" t="s">
        <v>6696</v>
      </c>
      <c r="C1075" s="30"/>
      <c r="D1075" s="29" t="s">
        <v>6720</v>
      </c>
      <c r="E1075" s="29" t="s">
        <v>6682</v>
      </c>
      <c r="F1075" s="26" t="s">
        <v>4</v>
      </c>
      <c r="G1075" s="1585">
        <v>39979</v>
      </c>
      <c r="H1075" s="28" t="s">
        <v>6721</v>
      </c>
    </row>
    <row r="1076" spans="2:8">
      <c r="B1076" s="27" t="s">
        <v>6707</v>
      </c>
      <c r="C1076" s="30">
        <v>1246</v>
      </c>
      <c r="D1076" s="29" t="s">
        <v>6722</v>
      </c>
      <c r="E1076" s="29" t="s">
        <v>6682</v>
      </c>
      <c r="F1076" s="26" t="s">
        <v>4</v>
      </c>
      <c r="G1076" s="1585">
        <v>39979</v>
      </c>
      <c r="H1076" s="28" t="s">
        <v>6723</v>
      </c>
    </row>
    <row r="1077" spans="2:8">
      <c r="B1077" s="27" t="s">
        <v>4</v>
      </c>
      <c r="C1077" s="30"/>
      <c r="D1077" s="29" t="s">
        <v>6724</v>
      </c>
      <c r="E1077" s="29" t="s">
        <v>6682</v>
      </c>
      <c r="F1077" s="26" t="s">
        <v>4</v>
      </c>
      <c r="G1077" s="1585">
        <v>39980</v>
      </c>
    </row>
    <row r="1078" spans="2:8">
      <c r="B1078" s="213" t="s">
        <v>4</v>
      </c>
      <c r="C1078" s="172">
        <v>1256</v>
      </c>
      <c r="D1078" s="750" t="s">
        <v>6725</v>
      </c>
      <c r="E1078" s="750" t="s">
        <v>6682</v>
      </c>
      <c r="F1078" s="59" t="s">
        <v>4</v>
      </c>
      <c r="G1078" s="1587">
        <v>39980</v>
      </c>
      <c r="H1078" s="28" t="s">
        <v>6726</v>
      </c>
    </row>
    <row r="1079" spans="2:8">
      <c r="B1079" s="27" t="s">
        <v>6686</v>
      </c>
      <c r="C1079" s="30">
        <v>1247</v>
      </c>
      <c r="D1079" s="29" t="s">
        <v>6727</v>
      </c>
      <c r="E1079" s="29" t="s">
        <v>6682</v>
      </c>
      <c r="F1079" s="26" t="s">
        <v>4</v>
      </c>
      <c r="G1079" s="1585">
        <v>39980</v>
      </c>
    </row>
    <row r="1080" spans="2:8">
      <c r="B1080" s="27" t="s">
        <v>6696</v>
      </c>
      <c r="C1080" s="30"/>
      <c r="D1080" s="29" t="s">
        <v>6728</v>
      </c>
      <c r="E1080" s="29" t="s">
        <v>6682</v>
      </c>
      <c r="F1080" s="26" t="s">
        <v>4</v>
      </c>
      <c r="G1080" s="1585">
        <v>39981</v>
      </c>
    </row>
    <row r="1081" spans="2:8">
      <c r="B1081" s="27" t="s">
        <v>6696</v>
      </c>
      <c r="C1081" s="30"/>
      <c r="D1081" s="29" t="s">
        <v>6729</v>
      </c>
      <c r="E1081" s="29" t="s">
        <v>6682</v>
      </c>
      <c r="F1081" s="26" t="s">
        <v>4</v>
      </c>
      <c r="G1081" s="1585">
        <v>39981</v>
      </c>
    </row>
    <row r="1082" spans="2:8">
      <c r="B1082" s="27" t="s">
        <v>4</v>
      </c>
      <c r="C1082" s="30"/>
      <c r="D1082" s="29" t="s">
        <v>6730</v>
      </c>
      <c r="E1082" s="29" t="s">
        <v>6682</v>
      </c>
      <c r="F1082" s="26" t="s">
        <v>4</v>
      </c>
      <c r="G1082" s="1585">
        <v>39981</v>
      </c>
    </row>
    <row r="1083" spans="2:8">
      <c r="B1083" s="27" t="s">
        <v>4</v>
      </c>
      <c r="C1083" s="30"/>
      <c r="D1083" s="29" t="s">
        <v>6731</v>
      </c>
      <c r="E1083" s="29" t="s">
        <v>6682</v>
      </c>
      <c r="F1083" s="26" t="s">
        <v>4</v>
      </c>
      <c r="G1083" s="1585">
        <v>39981</v>
      </c>
    </row>
    <row r="1084" spans="2:8">
      <c r="B1084" s="27" t="s">
        <v>6694</v>
      </c>
      <c r="C1084" s="30">
        <v>1251</v>
      </c>
      <c r="D1084" s="29" t="s">
        <v>6732</v>
      </c>
      <c r="E1084" s="29" t="s">
        <v>4</v>
      </c>
      <c r="F1084" s="26" t="s">
        <v>4</v>
      </c>
      <c r="G1084" s="1585">
        <v>39981</v>
      </c>
    </row>
    <row r="1085" spans="2:8">
      <c r="B1085" s="27" t="s">
        <v>4</v>
      </c>
      <c r="C1085" s="30">
        <v>1252</v>
      </c>
      <c r="D1085" s="29" t="s">
        <v>6733</v>
      </c>
      <c r="E1085" s="29" t="s">
        <v>6682</v>
      </c>
      <c r="F1085" s="26" t="s">
        <v>4</v>
      </c>
      <c r="G1085" s="1585">
        <v>39981</v>
      </c>
      <c r="H1085" s="28" t="s">
        <v>6734</v>
      </c>
    </row>
    <row r="1086" spans="2:8">
      <c r="B1086" s="27" t="s">
        <v>6707</v>
      </c>
      <c r="C1086" s="30">
        <v>1253</v>
      </c>
      <c r="D1086" s="29" t="s">
        <v>6735</v>
      </c>
      <c r="E1086" s="29" t="s">
        <v>6682</v>
      </c>
      <c r="F1086" s="26" t="s">
        <v>4</v>
      </c>
      <c r="G1086" s="1585">
        <v>39982</v>
      </c>
      <c r="H1086" s="28" t="s">
        <v>6736</v>
      </c>
    </row>
    <row r="1087" spans="2:8">
      <c r="B1087" s="27" t="s">
        <v>6737</v>
      </c>
      <c r="C1087" s="30">
        <v>1254</v>
      </c>
      <c r="D1087" s="29" t="s">
        <v>6738</v>
      </c>
      <c r="E1087" s="29" t="s">
        <v>6739</v>
      </c>
      <c r="F1087" s="26" t="s">
        <v>4</v>
      </c>
      <c r="G1087" s="1585">
        <v>39982</v>
      </c>
      <c r="H1087" s="28" t="s">
        <v>6740</v>
      </c>
    </row>
    <row r="1088" spans="2:8">
      <c r="B1088" s="27" t="s">
        <v>6696</v>
      </c>
      <c r="C1088" s="30"/>
      <c r="D1088" s="29" t="s">
        <v>6741</v>
      </c>
      <c r="E1088" s="29" t="s">
        <v>6682</v>
      </c>
      <c r="F1088" s="26" t="s">
        <v>4</v>
      </c>
      <c r="G1088" s="1585">
        <v>39982</v>
      </c>
    </row>
    <row r="1089" spans="2:8">
      <c r="B1089" s="27" t="s">
        <v>6696</v>
      </c>
      <c r="C1089" s="30">
        <v>1255</v>
      </c>
      <c r="D1089" s="29" t="s">
        <v>6742</v>
      </c>
      <c r="E1089" s="29" t="s">
        <v>6682</v>
      </c>
      <c r="F1089" s="26" t="s">
        <v>4</v>
      </c>
      <c r="G1089" s="1585">
        <v>39982</v>
      </c>
    </row>
    <row r="1090" spans="2:8">
      <c r="B1090" s="27" t="s">
        <v>4</v>
      </c>
      <c r="C1090" s="30">
        <v>1257</v>
      </c>
      <c r="D1090" s="29" t="s">
        <v>6743</v>
      </c>
      <c r="E1090" s="29" t="s">
        <v>6682</v>
      </c>
      <c r="F1090" s="26" t="s">
        <v>4</v>
      </c>
      <c r="G1090" s="1585">
        <v>39983</v>
      </c>
      <c r="H1090" s="28" t="s">
        <v>6744</v>
      </c>
    </row>
    <row r="1091" spans="2:8">
      <c r="B1091" s="27" t="s">
        <v>4</v>
      </c>
      <c r="C1091" s="30">
        <v>1262</v>
      </c>
      <c r="D1091" s="29" t="s">
        <v>6745</v>
      </c>
      <c r="E1091" s="29" t="s">
        <v>6682</v>
      </c>
      <c r="F1091" s="26" t="s">
        <v>4</v>
      </c>
      <c r="G1091" s="1585">
        <v>39984</v>
      </c>
      <c r="H1091" s="28" t="s">
        <v>6746</v>
      </c>
    </row>
    <row r="1092" spans="2:8">
      <c r="B1092" s="27" t="s">
        <v>6714</v>
      </c>
      <c r="C1092" s="30"/>
      <c r="D1092" s="29" t="s">
        <v>6747</v>
      </c>
      <c r="E1092" s="29" t="s">
        <v>6682</v>
      </c>
      <c r="F1092" s="26" t="s">
        <v>4</v>
      </c>
      <c r="G1092" s="1585">
        <v>39984</v>
      </c>
      <c r="H1092" s="28" t="s">
        <v>6748</v>
      </c>
    </row>
    <row r="1093" spans="2:8">
      <c r="B1093" s="27" t="s">
        <v>6696</v>
      </c>
      <c r="C1093" s="30">
        <v>1258</v>
      </c>
      <c r="D1093" s="29" t="s">
        <v>6749</v>
      </c>
      <c r="E1093" s="29" t="s">
        <v>6682</v>
      </c>
      <c r="F1093" s="26" t="s">
        <v>4</v>
      </c>
      <c r="G1093" s="1585">
        <v>39984</v>
      </c>
      <c r="H1093" s="28" t="s">
        <v>6750</v>
      </c>
    </row>
    <row r="1094" spans="2:8">
      <c r="B1094" s="27" t="s">
        <v>6707</v>
      </c>
      <c r="C1094" s="30">
        <v>1260</v>
      </c>
      <c r="D1094" s="29" t="s">
        <v>6751</v>
      </c>
      <c r="E1094" s="29" t="s">
        <v>6682</v>
      </c>
      <c r="F1094" s="26" t="s">
        <v>4</v>
      </c>
      <c r="G1094" s="1585">
        <v>39985</v>
      </c>
      <c r="H1094" s="28" t="s">
        <v>6713</v>
      </c>
    </row>
    <row r="1095" spans="2:8">
      <c r="B1095" s="27" t="s">
        <v>6707</v>
      </c>
      <c r="C1095" s="30">
        <v>1259</v>
      </c>
      <c r="D1095" s="29" t="s">
        <v>6752</v>
      </c>
      <c r="E1095" s="29" t="s">
        <v>6682</v>
      </c>
      <c r="F1095" s="26" t="s">
        <v>4</v>
      </c>
      <c r="G1095" s="1585">
        <v>39985</v>
      </c>
      <c r="H1095" s="28" t="s">
        <v>6711</v>
      </c>
    </row>
    <row r="1096" spans="2:8">
      <c r="B1096" s="27" t="s">
        <v>6753</v>
      </c>
      <c r="C1096" s="30">
        <v>1261</v>
      </c>
      <c r="D1096" s="29" t="s">
        <v>6754</v>
      </c>
      <c r="E1096" s="29" t="s">
        <v>4</v>
      </c>
      <c r="F1096" s="26" t="s">
        <v>4</v>
      </c>
      <c r="G1096" s="1585">
        <v>39987</v>
      </c>
    </row>
    <row r="1097" spans="2:8">
      <c r="B1097" s="27" t="s">
        <v>6755</v>
      </c>
      <c r="C1097" s="30">
        <v>1263</v>
      </c>
      <c r="D1097" s="29" t="s">
        <v>6756</v>
      </c>
      <c r="E1097" s="29" t="s">
        <v>6682</v>
      </c>
      <c r="F1097" s="26" t="s">
        <v>4</v>
      </c>
      <c r="G1097" s="1585">
        <v>39986</v>
      </c>
    </row>
    <row r="1098" spans="2:8">
      <c r="B1098" s="27" t="s">
        <v>6757</v>
      </c>
      <c r="C1098" s="30">
        <v>1264</v>
      </c>
      <c r="D1098" s="29" t="s">
        <v>6758</v>
      </c>
      <c r="E1098" s="29" t="s">
        <v>6682</v>
      </c>
      <c r="F1098" s="26" t="s">
        <v>4</v>
      </c>
      <c r="G1098" s="1585">
        <v>39987</v>
      </c>
    </row>
    <row r="1099" spans="2:8">
      <c r="B1099" s="27" t="s">
        <v>6759</v>
      </c>
      <c r="C1099" s="30">
        <v>1265</v>
      </c>
      <c r="D1099" s="29" t="s">
        <v>6760</v>
      </c>
      <c r="E1099" s="29" t="s">
        <v>6682</v>
      </c>
      <c r="F1099" s="26" t="s">
        <v>4</v>
      </c>
      <c r="G1099" s="1585">
        <v>39987</v>
      </c>
    </row>
    <row r="1100" spans="2:8">
      <c r="B1100" s="27" t="s">
        <v>6707</v>
      </c>
      <c r="C1100" s="30">
        <v>1266</v>
      </c>
      <c r="D1100" s="29" t="s">
        <v>6761</v>
      </c>
      <c r="E1100" s="29" t="s">
        <v>6682</v>
      </c>
      <c r="F1100" s="26" t="s">
        <v>4</v>
      </c>
      <c r="G1100" s="1585">
        <v>39987</v>
      </c>
    </row>
    <row r="1101" spans="2:8">
      <c r="B1101" s="27" t="s">
        <v>6707</v>
      </c>
      <c r="C1101" s="30">
        <v>1267</v>
      </c>
      <c r="D1101" s="29" t="s">
        <v>6762</v>
      </c>
      <c r="E1101" s="29" t="s">
        <v>6682</v>
      </c>
      <c r="F1101" s="26" t="s">
        <v>4</v>
      </c>
      <c r="G1101" s="1585">
        <v>39987</v>
      </c>
    </row>
    <row r="1102" spans="2:8">
      <c r="B1102" s="27" t="s">
        <v>6707</v>
      </c>
      <c r="C1102" s="30">
        <v>1268</v>
      </c>
      <c r="D1102" s="29" t="s">
        <v>6763</v>
      </c>
      <c r="E1102" s="29" t="s">
        <v>6682</v>
      </c>
      <c r="F1102" s="26" t="s">
        <v>4</v>
      </c>
      <c r="G1102" s="1585">
        <v>39987</v>
      </c>
    </row>
    <row r="1103" spans="2:8">
      <c r="B1103" s="27" t="s">
        <v>6696</v>
      </c>
      <c r="C1103" s="30"/>
      <c r="D1103" s="29" t="s">
        <v>6764</v>
      </c>
      <c r="E1103" s="29" t="s">
        <v>6682</v>
      </c>
      <c r="F1103" s="26" t="s">
        <v>4</v>
      </c>
      <c r="G1103" s="1585">
        <v>39988</v>
      </c>
    </row>
    <row r="1104" spans="2:8">
      <c r="B1104" s="27" t="s">
        <v>6757</v>
      </c>
      <c r="C1104" s="30"/>
      <c r="D1104" s="29" t="s">
        <v>6765</v>
      </c>
      <c r="E1104" s="29" t="s">
        <v>6682</v>
      </c>
      <c r="F1104" s="26" t="s">
        <v>4</v>
      </c>
      <c r="G1104" s="1585">
        <v>39989</v>
      </c>
    </row>
    <row r="1105" spans="1:8">
      <c r="B1105" s="27" t="s">
        <v>6696</v>
      </c>
      <c r="C1105" s="30"/>
      <c r="D1105" s="29" t="s">
        <v>6766</v>
      </c>
      <c r="E1105" s="29" t="s">
        <v>6682</v>
      </c>
      <c r="F1105" s="26" t="s">
        <v>4</v>
      </c>
      <c r="G1105" s="1585">
        <v>39990</v>
      </c>
    </row>
    <row r="1106" spans="1:8">
      <c r="B1106" s="27" t="s">
        <v>6767</v>
      </c>
      <c r="C1106" s="30">
        <v>1271</v>
      </c>
      <c r="D1106" s="29" t="s">
        <v>6768</v>
      </c>
      <c r="E1106" s="29" t="s">
        <v>6769</v>
      </c>
      <c r="F1106" s="26" t="s">
        <v>4</v>
      </c>
      <c r="G1106" s="1585">
        <v>39993</v>
      </c>
    </row>
    <row r="1107" spans="1:8">
      <c r="B1107" s="27" t="s">
        <v>6696</v>
      </c>
      <c r="C1107" s="30"/>
      <c r="D1107" s="29" t="s">
        <v>6770</v>
      </c>
      <c r="E1107" s="29" t="s">
        <v>6682</v>
      </c>
      <c r="F1107" s="26" t="s">
        <v>4</v>
      </c>
      <c r="G1107" s="1585">
        <v>39993</v>
      </c>
    </row>
    <row r="1108" spans="1:8">
      <c r="B1108" s="27" t="s">
        <v>4</v>
      </c>
      <c r="C1108" s="30">
        <v>1272</v>
      </c>
      <c r="D1108" s="29" t="s">
        <v>6771</v>
      </c>
      <c r="E1108" s="29" t="s">
        <v>6682</v>
      </c>
      <c r="F1108" s="26" t="s">
        <v>4</v>
      </c>
      <c r="G1108" s="1585">
        <v>39993</v>
      </c>
      <c r="H1108" s="28" t="s">
        <v>6772</v>
      </c>
    </row>
    <row r="1109" spans="1:8">
      <c r="B1109" s="27" t="s">
        <v>6773</v>
      </c>
      <c r="C1109" s="30">
        <v>1275</v>
      </c>
      <c r="D1109" s="29" t="s">
        <v>6774</v>
      </c>
      <c r="E1109" s="29" t="s">
        <v>6682</v>
      </c>
      <c r="F1109" s="26" t="s">
        <v>4</v>
      </c>
      <c r="G1109" s="1585">
        <v>39994</v>
      </c>
      <c r="H1109" s="1638" t="s">
        <v>6775</v>
      </c>
    </row>
    <row r="1110" spans="1:8" ht="16" thickBot="1">
      <c r="A1110" s="1711"/>
      <c r="B1110" s="377" t="s">
        <v>6696</v>
      </c>
      <c r="C1110" s="378"/>
      <c r="D1110" s="379" t="s">
        <v>6776</v>
      </c>
      <c r="E1110" s="380" t="s">
        <v>6682</v>
      </c>
      <c r="F1110" s="381" t="s">
        <v>4</v>
      </c>
      <c r="G1110" s="1593">
        <v>39994</v>
      </c>
      <c r="H1110" s="1638"/>
    </row>
    <row r="1111" spans="1:8" ht="16" thickTop="1">
      <c r="B1111" s="382" t="s">
        <v>6777</v>
      </c>
      <c r="C1111" s="207">
        <v>1274</v>
      </c>
      <c r="D1111" s="383" t="s">
        <v>6778</v>
      </c>
      <c r="E1111" s="383" t="s">
        <v>6682</v>
      </c>
      <c r="F1111" s="208" t="s">
        <v>4</v>
      </c>
      <c r="G1111" s="1589">
        <v>39995</v>
      </c>
      <c r="H1111" s="28" t="s">
        <v>6779</v>
      </c>
    </row>
    <row r="1112" spans="1:8">
      <c r="B1112" s="27" t="s">
        <v>6773</v>
      </c>
      <c r="C1112" s="30">
        <v>1276</v>
      </c>
      <c r="D1112" s="29" t="s">
        <v>6780</v>
      </c>
      <c r="E1112" s="29" t="s">
        <v>6682</v>
      </c>
      <c r="F1112" s="26" t="s">
        <v>4</v>
      </c>
      <c r="G1112" s="1585">
        <v>39995</v>
      </c>
      <c r="H1112" s="28" t="s">
        <v>6781</v>
      </c>
    </row>
    <row r="1113" spans="1:8">
      <c r="B1113" s="27" t="s">
        <v>6757</v>
      </c>
      <c r="C1113" s="30">
        <v>1277</v>
      </c>
      <c r="D1113" s="29" t="s">
        <v>6782</v>
      </c>
      <c r="E1113" s="29" t="s">
        <v>6682</v>
      </c>
      <c r="F1113" s="26" t="s">
        <v>4</v>
      </c>
      <c r="G1113" s="1585">
        <v>39995</v>
      </c>
      <c r="H1113" s="28" t="s">
        <v>6783</v>
      </c>
    </row>
    <row r="1114" spans="1:8">
      <c r="B1114" s="27" t="s">
        <v>6696</v>
      </c>
      <c r="C1114" s="30"/>
      <c r="D1114" s="29" t="s">
        <v>6784</v>
      </c>
      <c r="E1114" s="29" t="s">
        <v>6682</v>
      </c>
      <c r="F1114" s="26" t="s">
        <v>4</v>
      </c>
      <c r="G1114" s="1585">
        <v>39995</v>
      </c>
    </row>
    <row r="1115" spans="1:8">
      <c r="B1115" s="27" t="s">
        <v>6785</v>
      </c>
      <c r="C1115" s="30">
        <v>1278</v>
      </c>
      <c r="D1115" s="29" t="s">
        <v>6786</v>
      </c>
      <c r="E1115" s="29" t="s">
        <v>6682</v>
      </c>
      <c r="F1115" s="26" t="s">
        <v>4</v>
      </c>
      <c r="G1115" s="1585">
        <v>39995</v>
      </c>
    </row>
    <row r="1116" spans="1:8">
      <c r="B1116" s="27" t="s">
        <v>6696</v>
      </c>
      <c r="C1116" s="30">
        <v>1221</v>
      </c>
      <c r="D1116" s="29" t="s">
        <v>6787</v>
      </c>
      <c r="E1116" s="29" t="s">
        <v>6682</v>
      </c>
      <c r="F1116" s="26" t="s">
        <v>4</v>
      </c>
      <c r="G1116" s="1585">
        <v>39995</v>
      </c>
      <c r="H1116" s="28" t="s">
        <v>6788</v>
      </c>
    </row>
    <row r="1117" spans="1:8">
      <c r="B1117" s="27" t="s">
        <v>6755</v>
      </c>
      <c r="C1117" s="30">
        <v>1279</v>
      </c>
      <c r="D1117" s="29" t="s">
        <v>6789</v>
      </c>
      <c r="E1117" s="29" t="s">
        <v>6682</v>
      </c>
      <c r="F1117" s="26" t="s">
        <v>4</v>
      </c>
      <c r="G1117" s="1585">
        <v>39996</v>
      </c>
    </row>
    <row r="1118" spans="1:8">
      <c r="B1118" s="27" t="s">
        <v>6696</v>
      </c>
      <c r="C1118" s="30">
        <v>1280</v>
      </c>
      <c r="D1118" s="29" t="s">
        <v>6790</v>
      </c>
      <c r="E1118" s="29" t="s">
        <v>6682</v>
      </c>
      <c r="F1118" s="26" t="s">
        <v>4</v>
      </c>
      <c r="G1118" s="1585">
        <v>39991</v>
      </c>
    </row>
    <row r="1119" spans="1:8">
      <c r="B1119" s="27" t="s">
        <v>6707</v>
      </c>
      <c r="C1119" s="30">
        <v>1281</v>
      </c>
      <c r="D1119" s="29" t="s">
        <v>6791</v>
      </c>
      <c r="E1119" s="29" t="s">
        <v>6682</v>
      </c>
      <c r="F1119" s="26" t="s">
        <v>4</v>
      </c>
      <c r="G1119" s="1585">
        <v>39997</v>
      </c>
    </row>
    <row r="1120" spans="1:8">
      <c r="B1120" s="27" t="s">
        <v>6707</v>
      </c>
      <c r="C1120" s="30">
        <v>1282</v>
      </c>
      <c r="D1120" s="29" t="s">
        <v>6792</v>
      </c>
      <c r="E1120" s="29" t="s">
        <v>6682</v>
      </c>
      <c r="F1120" s="26" t="s">
        <v>4</v>
      </c>
      <c r="G1120" s="1585">
        <v>39997</v>
      </c>
    </row>
    <row r="1121" spans="2:8">
      <c r="B1121" s="27" t="s">
        <v>6773</v>
      </c>
      <c r="C1121" s="30"/>
      <c r="D1121" s="29" t="s">
        <v>6793</v>
      </c>
      <c r="E1121" s="29" t="s">
        <v>6794</v>
      </c>
      <c r="F1121" s="26" t="s">
        <v>4</v>
      </c>
      <c r="G1121" s="1585">
        <v>40000</v>
      </c>
      <c r="H1121" s="28" t="s">
        <v>6795</v>
      </c>
    </row>
    <row r="1122" spans="2:8">
      <c r="B1122" s="27" t="s">
        <v>6773</v>
      </c>
      <c r="C1122" s="30"/>
      <c r="D1122" s="29" t="s">
        <v>6796</v>
      </c>
      <c r="E1122" s="29" t="s">
        <v>6794</v>
      </c>
      <c r="F1122" s="26" t="s">
        <v>4</v>
      </c>
      <c r="G1122" s="1585">
        <v>40000</v>
      </c>
      <c r="H1122" s="28" t="s">
        <v>6797</v>
      </c>
    </row>
    <row r="1123" spans="2:8">
      <c r="B1123" s="27" t="s">
        <v>6755</v>
      </c>
      <c r="C1123" s="30">
        <v>1283</v>
      </c>
      <c r="D1123" s="29" t="s">
        <v>6798</v>
      </c>
      <c r="E1123" s="29" t="s">
        <v>6799</v>
      </c>
      <c r="F1123" s="26" t="s">
        <v>4</v>
      </c>
      <c r="G1123" s="1585">
        <v>40000</v>
      </c>
      <c r="H1123" s="28" t="s">
        <v>6800</v>
      </c>
    </row>
    <row r="1124" spans="2:8">
      <c r="B1124" s="27" t="s">
        <v>6696</v>
      </c>
      <c r="C1124" s="30">
        <v>1284</v>
      </c>
      <c r="D1124" s="29" t="s">
        <v>4</v>
      </c>
      <c r="E1124" s="29" t="s">
        <v>6682</v>
      </c>
      <c r="F1124" s="26" t="s">
        <v>4</v>
      </c>
      <c r="G1124" s="1585">
        <v>40003</v>
      </c>
    </row>
    <row r="1125" spans="2:8">
      <c r="B1125" s="27" t="s">
        <v>6757</v>
      </c>
      <c r="C1125" s="30">
        <v>1285</v>
      </c>
      <c r="D1125" s="29" t="s">
        <v>6801</v>
      </c>
      <c r="E1125" s="29" t="s">
        <v>6682</v>
      </c>
      <c r="F1125" s="26" t="s">
        <v>4</v>
      </c>
      <c r="G1125" s="1585">
        <v>40004</v>
      </c>
    </row>
    <row r="1126" spans="2:8">
      <c r="B1126" s="27" t="s">
        <v>6773</v>
      </c>
      <c r="C1126" s="30">
        <v>1286</v>
      </c>
      <c r="D1126" s="29" t="s">
        <v>6802</v>
      </c>
      <c r="E1126" s="29" t="s">
        <v>6682</v>
      </c>
      <c r="F1126" s="26" t="s">
        <v>4</v>
      </c>
      <c r="G1126" s="1585">
        <v>40004</v>
      </c>
    </row>
    <row r="1127" spans="2:8">
      <c r="B1127" s="27" t="s">
        <v>6714</v>
      </c>
      <c r="C1127" s="30">
        <v>1288</v>
      </c>
      <c r="D1127" s="170" t="s">
        <v>6803</v>
      </c>
      <c r="E1127" s="29" t="s">
        <v>6682</v>
      </c>
      <c r="F1127" s="26" t="s">
        <v>4</v>
      </c>
      <c r="G1127" s="1585">
        <v>40004</v>
      </c>
    </row>
    <row r="1128" spans="2:8">
      <c r="B1128" s="27" t="s">
        <v>6714</v>
      </c>
      <c r="C1128" s="30">
        <v>1289</v>
      </c>
      <c r="D1128" s="170" t="s">
        <v>6804</v>
      </c>
      <c r="E1128" s="29" t="s">
        <v>6682</v>
      </c>
      <c r="F1128" s="26" t="s">
        <v>4</v>
      </c>
      <c r="G1128" s="1585">
        <v>40004</v>
      </c>
    </row>
    <row r="1129" spans="2:8">
      <c r="B1129" s="27" t="s">
        <v>6714</v>
      </c>
      <c r="C1129" s="30">
        <v>1290</v>
      </c>
      <c r="D1129" s="170" t="s">
        <v>6805</v>
      </c>
      <c r="E1129" s="29" t="s">
        <v>6682</v>
      </c>
      <c r="F1129" s="26" t="s">
        <v>4</v>
      </c>
      <c r="G1129" s="1585">
        <v>40004</v>
      </c>
    </row>
    <row r="1130" spans="2:8">
      <c r="B1130" s="27" t="s">
        <v>6806</v>
      </c>
      <c r="C1130" s="30">
        <v>1292</v>
      </c>
      <c r="D1130" s="170" t="s">
        <v>6807</v>
      </c>
      <c r="E1130" s="29" t="s">
        <v>6808</v>
      </c>
      <c r="F1130" s="26" t="s">
        <v>4</v>
      </c>
      <c r="G1130" s="1585">
        <v>40005</v>
      </c>
    </row>
    <row r="1131" spans="2:8">
      <c r="B1131" s="27" t="s">
        <v>6757</v>
      </c>
      <c r="C1131" s="30">
        <v>1293</v>
      </c>
      <c r="D1131" s="29" t="s">
        <v>6809</v>
      </c>
      <c r="E1131" s="29" t="s">
        <v>6682</v>
      </c>
      <c r="F1131" s="26" t="s">
        <v>4</v>
      </c>
      <c r="G1131" s="1585">
        <v>40005</v>
      </c>
    </row>
    <row r="1132" spans="2:8">
      <c r="B1132" s="27" t="s">
        <v>6753</v>
      </c>
      <c r="C1132" s="30">
        <v>1291</v>
      </c>
      <c r="D1132" s="29" t="s">
        <v>6810</v>
      </c>
      <c r="E1132" s="29" t="s">
        <v>6682</v>
      </c>
      <c r="F1132" s="26" t="s">
        <v>4</v>
      </c>
      <c r="G1132" s="1585">
        <v>40007</v>
      </c>
    </row>
    <row r="1133" spans="2:8">
      <c r="B1133" s="27" t="s">
        <v>6773</v>
      </c>
      <c r="C1133" s="30"/>
      <c r="D1133" s="29" t="s">
        <v>6811</v>
      </c>
      <c r="E1133" s="29" t="s">
        <v>6682</v>
      </c>
      <c r="F1133" s="26" t="s">
        <v>4</v>
      </c>
      <c r="G1133" s="1585">
        <v>40007</v>
      </c>
    </row>
    <row r="1134" spans="2:8">
      <c r="B1134" s="27" t="s">
        <v>6757</v>
      </c>
      <c r="C1134" s="30"/>
      <c r="D1134" s="29" t="s">
        <v>6812</v>
      </c>
      <c r="E1134" s="29" t="s">
        <v>6682</v>
      </c>
      <c r="F1134" s="26" t="s">
        <v>4</v>
      </c>
      <c r="G1134" s="1585">
        <v>40007</v>
      </c>
    </row>
    <row r="1135" spans="2:8">
      <c r="B1135" s="27" t="s">
        <v>6757</v>
      </c>
      <c r="C1135" s="30"/>
      <c r="D1135" s="29" t="s">
        <v>6813</v>
      </c>
      <c r="E1135" s="29" t="s">
        <v>6682</v>
      </c>
      <c r="F1135" s="26" t="s">
        <v>4</v>
      </c>
      <c r="G1135" s="1585">
        <v>40007</v>
      </c>
    </row>
    <row r="1136" spans="2:8">
      <c r="B1136" s="27" t="s">
        <v>6696</v>
      </c>
      <c r="C1136" s="30">
        <v>1294</v>
      </c>
      <c r="D1136" s="29" t="s">
        <v>6814</v>
      </c>
      <c r="E1136" s="29" t="s">
        <v>6682</v>
      </c>
      <c r="F1136" s="26" t="s">
        <v>4</v>
      </c>
      <c r="G1136" s="1585">
        <v>40007</v>
      </c>
    </row>
    <row r="1137" spans="2:8">
      <c r="B1137" s="27" t="s">
        <v>6773</v>
      </c>
      <c r="C1137" s="30">
        <v>1295</v>
      </c>
      <c r="D1137" s="29" t="s">
        <v>6815</v>
      </c>
      <c r="E1137" s="29" t="s">
        <v>6794</v>
      </c>
      <c r="F1137" s="26" t="s">
        <v>4</v>
      </c>
      <c r="G1137" s="1585">
        <v>40007</v>
      </c>
    </row>
    <row r="1138" spans="2:8">
      <c r="B1138" s="27" t="s">
        <v>6816</v>
      </c>
      <c r="C1138" s="30">
        <v>1296</v>
      </c>
      <c r="D1138" s="29" t="s">
        <v>6817</v>
      </c>
      <c r="E1138" s="29" t="s">
        <v>6682</v>
      </c>
      <c r="F1138" s="26" t="s">
        <v>4</v>
      </c>
      <c r="G1138" s="1585">
        <v>40009</v>
      </c>
    </row>
    <row r="1139" spans="2:8">
      <c r="B1139" s="27" t="s">
        <v>6816</v>
      </c>
      <c r="C1139" s="30">
        <v>1297</v>
      </c>
      <c r="D1139" s="29" t="s">
        <v>6818</v>
      </c>
      <c r="E1139" s="29" t="s">
        <v>6682</v>
      </c>
      <c r="F1139" s="26" t="s">
        <v>4</v>
      </c>
      <c r="G1139" s="1585">
        <v>40009</v>
      </c>
    </row>
    <row r="1140" spans="2:8" ht="16">
      <c r="B1140" s="27" t="s">
        <v>6755</v>
      </c>
      <c r="C1140" s="384">
        <v>1287</v>
      </c>
      <c r="D1140" s="29" t="s">
        <v>6819</v>
      </c>
      <c r="E1140" s="29" t="s">
        <v>6682</v>
      </c>
      <c r="F1140" s="26" t="s">
        <v>4</v>
      </c>
      <c r="G1140" s="1585">
        <v>40009</v>
      </c>
    </row>
    <row r="1141" spans="2:8">
      <c r="B1141" s="27" t="s">
        <v>6773</v>
      </c>
      <c r="C1141" s="30">
        <v>1298</v>
      </c>
      <c r="D1141" s="29" t="s">
        <v>6820</v>
      </c>
      <c r="E1141" s="29" t="s">
        <v>6794</v>
      </c>
      <c r="F1141" s="26" t="s">
        <v>4</v>
      </c>
      <c r="G1141" s="1585">
        <v>40009</v>
      </c>
      <c r="H1141" s="28" t="s">
        <v>6821</v>
      </c>
    </row>
    <row r="1142" spans="2:8">
      <c r="B1142" s="27" t="s">
        <v>6755</v>
      </c>
      <c r="C1142" s="30">
        <v>1299</v>
      </c>
      <c r="D1142" s="29" t="s">
        <v>6822</v>
      </c>
      <c r="E1142" s="29" t="s">
        <v>6682</v>
      </c>
      <c r="F1142" s="26" t="s">
        <v>4</v>
      </c>
      <c r="G1142" s="1585">
        <v>40010</v>
      </c>
    </row>
    <row r="1143" spans="2:8">
      <c r="B1143" s="27" t="s">
        <v>6823</v>
      </c>
      <c r="C1143" s="30">
        <v>1300</v>
      </c>
      <c r="D1143" s="29" t="s">
        <v>6824</v>
      </c>
      <c r="E1143" s="29" t="s">
        <v>6825</v>
      </c>
      <c r="F1143" s="26" t="s">
        <v>4</v>
      </c>
      <c r="G1143" s="1585">
        <v>40011</v>
      </c>
    </row>
    <row r="1144" spans="2:8">
      <c r="B1144" s="27" t="s">
        <v>6694</v>
      </c>
      <c r="C1144" s="30">
        <v>1302</v>
      </c>
      <c r="D1144" s="29" t="s">
        <v>6826</v>
      </c>
      <c r="E1144" s="29" t="s">
        <v>6739</v>
      </c>
      <c r="F1144" s="26" t="s">
        <v>4</v>
      </c>
      <c r="G1144" s="1585">
        <v>40012</v>
      </c>
    </row>
    <row r="1145" spans="2:8">
      <c r="B1145" s="27" t="s">
        <v>6827</v>
      </c>
      <c r="C1145" s="30">
        <v>1301</v>
      </c>
      <c r="D1145" s="29" t="s">
        <v>6828</v>
      </c>
      <c r="E1145" s="29" t="s">
        <v>6829</v>
      </c>
      <c r="F1145" s="26" t="s">
        <v>4</v>
      </c>
      <c r="G1145" s="1585">
        <v>40014</v>
      </c>
    </row>
    <row r="1146" spans="2:8">
      <c r="B1146" s="27" t="s">
        <v>6830</v>
      </c>
      <c r="C1146" s="30">
        <v>1303</v>
      </c>
      <c r="D1146" s="29" t="s">
        <v>6831</v>
      </c>
      <c r="E1146" s="29" t="s">
        <v>6739</v>
      </c>
      <c r="F1146" s="26" t="s">
        <v>4</v>
      </c>
      <c r="G1146" s="1585">
        <v>40014</v>
      </c>
    </row>
    <row r="1147" spans="2:8">
      <c r="B1147" s="27" t="s">
        <v>6755</v>
      </c>
      <c r="C1147" s="30">
        <v>1305</v>
      </c>
      <c r="D1147" s="29" t="s">
        <v>6832</v>
      </c>
      <c r="E1147" s="29" t="s">
        <v>6682</v>
      </c>
      <c r="F1147" s="26" t="s">
        <v>4</v>
      </c>
      <c r="G1147" s="1585">
        <v>40014</v>
      </c>
    </row>
    <row r="1148" spans="2:8">
      <c r="B1148" s="27" t="s">
        <v>6696</v>
      </c>
      <c r="C1148" s="30"/>
      <c r="D1148" s="29" t="s">
        <v>6833</v>
      </c>
      <c r="E1148" s="29" t="s">
        <v>6682</v>
      </c>
      <c r="F1148" s="26" t="s">
        <v>4</v>
      </c>
      <c r="G1148" s="1585">
        <v>40014</v>
      </c>
    </row>
    <row r="1149" spans="2:8">
      <c r="B1149" s="27" t="s">
        <v>6806</v>
      </c>
      <c r="C1149" s="30">
        <v>1306</v>
      </c>
      <c r="D1149" s="29" t="s">
        <v>6834</v>
      </c>
      <c r="E1149" s="29" t="s">
        <v>6808</v>
      </c>
      <c r="F1149" s="26" t="s">
        <v>4</v>
      </c>
      <c r="G1149" s="1585">
        <v>40014</v>
      </c>
    </row>
    <row r="1150" spans="2:8">
      <c r="B1150" s="27" t="s">
        <v>6823</v>
      </c>
      <c r="C1150" s="30">
        <v>1307</v>
      </c>
      <c r="D1150" s="29" t="s">
        <v>6835</v>
      </c>
      <c r="E1150" s="29" t="s">
        <v>6739</v>
      </c>
      <c r="F1150" s="26" t="s">
        <v>4</v>
      </c>
      <c r="G1150" s="1585">
        <v>40017</v>
      </c>
    </row>
    <row r="1151" spans="2:8">
      <c r="B1151" s="27" t="s">
        <v>6757</v>
      </c>
      <c r="C1151" s="30">
        <v>1308</v>
      </c>
      <c r="D1151" s="29" t="s">
        <v>6836</v>
      </c>
      <c r="E1151" s="29" t="s">
        <v>6682</v>
      </c>
      <c r="F1151" s="26" t="s">
        <v>4</v>
      </c>
      <c r="G1151" s="1585">
        <v>40018</v>
      </c>
      <c r="H1151" s="28" t="s">
        <v>6837</v>
      </c>
    </row>
    <row r="1152" spans="2:8">
      <c r="B1152" s="27" t="s">
        <v>6755</v>
      </c>
      <c r="C1152" s="30">
        <v>1309</v>
      </c>
      <c r="D1152" s="29" t="s">
        <v>6838</v>
      </c>
      <c r="E1152" s="29" t="s">
        <v>6682</v>
      </c>
      <c r="F1152" s="26" t="s">
        <v>4</v>
      </c>
      <c r="G1152" s="1585">
        <v>40018</v>
      </c>
    </row>
    <row r="1153" spans="2:8">
      <c r="B1153" s="27" t="s">
        <v>6755</v>
      </c>
      <c r="C1153" s="30">
        <v>1310</v>
      </c>
      <c r="D1153" s="29" t="s">
        <v>6839</v>
      </c>
      <c r="E1153" s="29" t="s">
        <v>6682</v>
      </c>
      <c r="F1153" s="26" t="s">
        <v>4</v>
      </c>
      <c r="G1153" s="1585">
        <v>40018</v>
      </c>
    </row>
    <row r="1154" spans="2:8">
      <c r="B1154" s="27" t="s">
        <v>6696</v>
      </c>
      <c r="C1154" s="30">
        <v>1311</v>
      </c>
      <c r="D1154" s="29" t="s">
        <v>6840</v>
      </c>
      <c r="E1154" s="29" t="s">
        <v>6682</v>
      </c>
      <c r="F1154" s="26" t="s">
        <v>4</v>
      </c>
      <c r="G1154" s="1585">
        <v>40019</v>
      </c>
      <c r="H1154" s="28" t="s">
        <v>6841</v>
      </c>
    </row>
    <row r="1155" spans="2:8">
      <c r="B1155" s="27" t="s">
        <v>6842</v>
      </c>
      <c r="C1155" s="30">
        <v>1312</v>
      </c>
      <c r="D1155" s="29" t="s">
        <v>6843</v>
      </c>
      <c r="E1155" s="29" t="s">
        <v>6844</v>
      </c>
      <c r="F1155" s="26" t="s">
        <v>4</v>
      </c>
      <c r="G1155" s="1585">
        <v>40022</v>
      </c>
    </row>
    <row r="1156" spans="2:8">
      <c r="B1156" s="27" t="s">
        <v>6757</v>
      </c>
      <c r="C1156" s="30">
        <v>1314</v>
      </c>
      <c r="D1156" s="29" t="s">
        <v>6845</v>
      </c>
      <c r="E1156" s="29" t="s">
        <v>6682</v>
      </c>
      <c r="F1156" s="26" t="s">
        <v>6846</v>
      </c>
      <c r="G1156" s="1585">
        <v>40026</v>
      </c>
      <c r="H1156" s="256" t="s">
        <v>6847</v>
      </c>
    </row>
    <row r="1157" spans="2:8">
      <c r="B1157" s="27" t="s">
        <v>6694</v>
      </c>
      <c r="C1157" s="30">
        <v>1315</v>
      </c>
      <c r="D1157" s="29" t="s">
        <v>6848</v>
      </c>
      <c r="E1157" s="29" t="s">
        <v>6849</v>
      </c>
      <c r="F1157" s="26" t="s">
        <v>6846</v>
      </c>
      <c r="G1157" s="1585">
        <v>40026</v>
      </c>
    </row>
    <row r="1158" spans="2:8">
      <c r="B1158" s="27" t="s">
        <v>6850</v>
      </c>
      <c r="C1158" s="30">
        <v>1313</v>
      </c>
      <c r="D1158" s="29" t="s">
        <v>6851</v>
      </c>
      <c r="E1158" s="29" t="s">
        <v>6852</v>
      </c>
      <c r="F1158" s="26" t="s">
        <v>6846</v>
      </c>
      <c r="G1158" s="1585">
        <v>40028</v>
      </c>
    </row>
    <row r="1159" spans="2:8">
      <c r="B1159" s="27" t="s">
        <v>6696</v>
      </c>
      <c r="C1159" s="30">
        <v>1316</v>
      </c>
      <c r="D1159" s="29" t="s">
        <v>6853</v>
      </c>
      <c r="E1159" s="29" t="s">
        <v>6682</v>
      </c>
      <c r="F1159" s="26" t="s">
        <v>6846</v>
      </c>
      <c r="G1159" s="1585">
        <v>40028</v>
      </c>
      <c r="H1159" s="28" t="s">
        <v>6854</v>
      </c>
    </row>
    <row r="1160" spans="2:8">
      <c r="B1160" s="27" t="s">
        <v>6696</v>
      </c>
      <c r="C1160" s="30"/>
      <c r="D1160" s="29" t="s">
        <v>6855</v>
      </c>
      <c r="E1160" s="29" t="s">
        <v>6682</v>
      </c>
      <c r="F1160" s="26" t="s">
        <v>6846</v>
      </c>
      <c r="G1160" s="1585">
        <v>40030</v>
      </c>
    </row>
    <row r="1161" spans="2:8">
      <c r="B1161" s="27" t="s">
        <v>6696</v>
      </c>
      <c r="C1161" s="30">
        <v>1317</v>
      </c>
      <c r="D1161" s="29" t="s">
        <v>6856</v>
      </c>
      <c r="E1161" s="29" t="s">
        <v>6682</v>
      </c>
      <c r="F1161" s="26" t="s">
        <v>6846</v>
      </c>
      <c r="G1161" s="1585">
        <v>40031</v>
      </c>
    </row>
    <row r="1162" spans="2:8">
      <c r="B1162" s="27" t="s">
        <v>6757</v>
      </c>
      <c r="C1162" s="30">
        <v>1318</v>
      </c>
      <c r="D1162" s="29" t="s">
        <v>6857</v>
      </c>
      <c r="E1162" s="29" t="s">
        <v>6682</v>
      </c>
      <c r="F1162" s="26" t="s">
        <v>6846</v>
      </c>
      <c r="G1162" s="1585">
        <v>40035</v>
      </c>
      <c r="H1162" s="28" t="s">
        <v>6858</v>
      </c>
    </row>
    <row r="1163" spans="2:8">
      <c r="B1163" s="27" t="s">
        <v>6696</v>
      </c>
      <c r="C1163" s="30">
        <v>1319</v>
      </c>
      <c r="D1163" s="29" t="s">
        <v>6859</v>
      </c>
      <c r="E1163" s="29" t="s">
        <v>6682</v>
      </c>
      <c r="F1163" s="26" t="s">
        <v>6846</v>
      </c>
      <c r="G1163" s="1585">
        <v>40035</v>
      </c>
    </row>
    <row r="1164" spans="2:8">
      <c r="B1164" s="27" t="s">
        <v>6696</v>
      </c>
      <c r="C1164" s="30"/>
      <c r="D1164" s="29" t="s">
        <v>6860</v>
      </c>
      <c r="E1164" s="29" t="s">
        <v>6682</v>
      </c>
      <c r="F1164" s="26" t="s">
        <v>6846</v>
      </c>
      <c r="G1164" s="1585">
        <v>40035</v>
      </c>
    </row>
    <row r="1165" spans="2:8">
      <c r="B1165" s="27" t="s">
        <v>6755</v>
      </c>
      <c r="C1165" s="30">
        <v>1320</v>
      </c>
      <c r="D1165" s="29" t="s">
        <v>6861</v>
      </c>
      <c r="E1165" s="29" t="s">
        <v>6682</v>
      </c>
      <c r="F1165" s="26" t="s">
        <v>6846</v>
      </c>
      <c r="G1165" s="1585">
        <v>40036</v>
      </c>
    </row>
    <row r="1166" spans="2:8">
      <c r="B1166" s="27" t="s">
        <v>6696</v>
      </c>
      <c r="C1166" s="30"/>
      <c r="D1166" s="29" t="s">
        <v>6862</v>
      </c>
      <c r="E1166" s="29" t="s">
        <v>6682</v>
      </c>
      <c r="F1166" s="26" t="s">
        <v>6846</v>
      </c>
      <c r="G1166" s="1585">
        <v>40036</v>
      </c>
    </row>
    <row r="1167" spans="2:8">
      <c r="B1167" s="27" t="s">
        <v>6696</v>
      </c>
      <c r="C1167" s="30">
        <v>1321</v>
      </c>
      <c r="D1167" s="29" t="s">
        <v>6863</v>
      </c>
      <c r="E1167" s="29" t="s">
        <v>6682</v>
      </c>
      <c r="F1167" s="26" t="s">
        <v>6846</v>
      </c>
      <c r="G1167" s="1585">
        <v>40037</v>
      </c>
    </row>
    <row r="1168" spans="2:8">
      <c r="B1168" s="27" t="s">
        <v>6696</v>
      </c>
      <c r="C1168" s="30"/>
      <c r="D1168" s="29" t="s">
        <v>6864</v>
      </c>
      <c r="E1168" s="29" t="s">
        <v>6682</v>
      </c>
      <c r="F1168" s="26" t="s">
        <v>6846</v>
      </c>
      <c r="G1168" s="1585">
        <v>40038</v>
      </c>
    </row>
    <row r="1169" spans="2:8">
      <c r="B1169" s="27" t="s">
        <v>6696</v>
      </c>
      <c r="C1169" s="30"/>
      <c r="D1169" s="29" t="s">
        <v>6865</v>
      </c>
      <c r="E1169" s="29" t="s">
        <v>6682</v>
      </c>
      <c r="F1169" s="26" t="s">
        <v>6846</v>
      </c>
      <c r="G1169" s="1585">
        <v>40038</v>
      </c>
    </row>
    <row r="1170" spans="2:8">
      <c r="B1170" s="27" t="s">
        <v>6696</v>
      </c>
      <c r="C1170" s="30">
        <v>1322</v>
      </c>
      <c r="D1170" s="29" t="s">
        <v>6866</v>
      </c>
      <c r="E1170" s="29" t="s">
        <v>6682</v>
      </c>
      <c r="F1170" s="26" t="s">
        <v>6846</v>
      </c>
      <c r="G1170" s="1585">
        <v>40039</v>
      </c>
    </row>
    <row r="1171" spans="2:8">
      <c r="B1171" s="27" t="s">
        <v>6696</v>
      </c>
      <c r="C1171" s="30">
        <v>1323</v>
      </c>
      <c r="D1171" s="29" t="s">
        <v>4</v>
      </c>
      <c r="E1171" s="29" t="s">
        <v>6682</v>
      </c>
      <c r="F1171" s="26" t="s">
        <v>6846</v>
      </c>
      <c r="G1171" s="1585">
        <v>40039</v>
      </c>
    </row>
    <row r="1172" spans="2:8">
      <c r="B1172" s="27" t="s">
        <v>6696</v>
      </c>
      <c r="C1172" s="30">
        <v>1324</v>
      </c>
      <c r="D1172" s="29" t="s">
        <v>6867</v>
      </c>
      <c r="E1172" s="29" t="s">
        <v>6682</v>
      </c>
      <c r="F1172" s="26" t="s">
        <v>6846</v>
      </c>
      <c r="G1172" s="1585">
        <v>40039</v>
      </c>
    </row>
    <row r="1173" spans="2:8">
      <c r="B1173" s="27" t="s">
        <v>6696</v>
      </c>
      <c r="C1173" s="30">
        <v>1325</v>
      </c>
      <c r="D1173" s="29" t="s">
        <v>6868</v>
      </c>
      <c r="E1173" s="29" t="s">
        <v>6682</v>
      </c>
      <c r="F1173" s="26" t="s">
        <v>6846</v>
      </c>
      <c r="G1173" s="1585">
        <v>40039</v>
      </c>
    </row>
    <row r="1174" spans="2:8">
      <c r="B1174" s="27" t="s">
        <v>6696</v>
      </c>
      <c r="C1174" s="30">
        <v>1326</v>
      </c>
      <c r="D1174" s="29" t="s">
        <v>6869</v>
      </c>
      <c r="E1174" s="29" t="s">
        <v>6682</v>
      </c>
      <c r="F1174" s="26" t="s">
        <v>6846</v>
      </c>
      <c r="G1174" s="1585">
        <v>40040</v>
      </c>
    </row>
    <row r="1175" spans="2:8">
      <c r="B1175" s="27" t="s">
        <v>6696</v>
      </c>
      <c r="C1175" s="30">
        <v>1327</v>
      </c>
      <c r="D1175" s="29" t="s">
        <v>6870</v>
      </c>
      <c r="E1175" s="29" t="s">
        <v>6682</v>
      </c>
      <c r="F1175" s="26" t="s">
        <v>6846</v>
      </c>
      <c r="G1175" s="1585">
        <v>40040</v>
      </c>
    </row>
    <row r="1176" spans="2:8">
      <c r="B1176" s="27" t="s">
        <v>6696</v>
      </c>
      <c r="C1176" s="30">
        <v>1328</v>
      </c>
      <c r="D1176" s="29" t="s">
        <v>6871</v>
      </c>
      <c r="E1176" s="29" t="s">
        <v>6682</v>
      </c>
      <c r="F1176" s="26" t="s">
        <v>6846</v>
      </c>
      <c r="G1176" s="1585">
        <v>40040</v>
      </c>
    </row>
    <row r="1177" spans="2:8">
      <c r="B1177" s="27" t="s">
        <v>6696</v>
      </c>
      <c r="C1177" s="30">
        <v>1329</v>
      </c>
      <c r="D1177" s="29" t="s">
        <v>6872</v>
      </c>
      <c r="E1177" s="29" t="s">
        <v>6682</v>
      </c>
      <c r="F1177" s="26" t="s">
        <v>6846</v>
      </c>
      <c r="G1177" s="1585">
        <v>40040</v>
      </c>
    </row>
    <row r="1178" spans="2:8">
      <c r="B1178" s="27" t="s">
        <v>6696</v>
      </c>
      <c r="C1178" s="30"/>
      <c r="D1178" s="29" t="s">
        <v>6873</v>
      </c>
      <c r="E1178" s="29" t="s">
        <v>6682</v>
      </c>
      <c r="F1178" s="26" t="s">
        <v>6846</v>
      </c>
      <c r="G1178" s="1585">
        <v>40040</v>
      </c>
    </row>
    <row r="1179" spans="2:8">
      <c r="B1179" s="27" t="s">
        <v>6696</v>
      </c>
      <c r="C1179" s="30"/>
      <c r="D1179" s="29" t="s">
        <v>6874</v>
      </c>
      <c r="E1179" s="29" t="s">
        <v>6682</v>
      </c>
      <c r="F1179" s="26" t="s">
        <v>6846</v>
      </c>
      <c r="G1179" s="1585">
        <v>40040</v>
      </c>
    </row>
    <row r="1180" spans="2:8">
      <c r="B1180" s="27" t="s">
        <v>6696</v>
      </c>
      <c r="C1180" s="30">
        <v>1330</v>
      </c>
      <c r="D1180" s="29" t="s">
        <v>6875</v>
      </c>
      <c r="E1180" s="29" t="s">
        <v>6682</v>
      </c>
      <c r="F1180" s="26" t="s">
        <v>6846</v>
      </c>
      <c r="G1180" s="1585">
        <v>40040</v>
      </c>
    </row>
    <row r="1181" spans="2:8">
      <c r="B1181" s="27" t="s">
        <v>6830</v>
      </c>
      <c r="C1181" s="30">
        <v>1331</v>
      </c>
      <c r="D1181" s="29" t="s">
        <v>6876</v>
      </c>
      <c r="E1181" s="29" t="s">
        <v>6682</v>
      </c>
      <c r="F1181" s="26" t="s">
        <v>6846</v>
      </c>
      <c r="G1181" s="1585">
        <v>40042</v>
      </c>
      <c r="H1181" s="28" t="s">
        <v>6877</v>
      </c>
    </row>
    <row r="1182" spans="2:8">
      <c r="B1182" s="27" t="s">
        <v>6696</v>
      </c>
      <c r="C1182" s="30">
        <v>1332</v>
      </c>
      <c r="D1182" s="29" t="s">
        <v>6878</v>
      </c>
      <c r="E1182" s="29" t="s">
        <v>6682</v>
      </c>
      <c r="F1182" s="26" t="s">
        <v>6846</v>
      </c>
      <c r="G1182" s="1585">
        <v>40043</v>
      </c>
    </row>
    <row r="1183" spans="2:8">
      <c r="B1183" s="27" t="s">
        <v>6755</v>
      </c>
      <c r="C1183" s="30"/>
      <c r="D1183" s="29" t="s">
        <v>6879</v>
      </c>
      <c r="E1183" s="29" t="s">
        <v>6682</v>
      </c>
      <c r="F1183" s="26" t="s">
        <v>6846</v>
      </c>
      <c r="G1183" s="1585">
        <v>40044</v>
      </c>
    </row>
    <row r="1184" spans="2:8">
      <c r="B1184" s="27" t="s">
        <v>6694</v>
      </c>
      <c r="C1184" s="30">
        <v>1331</v>
      </c>
      <c r="D1184" s="29" t="s">
        <v>6880</v>
      </c>
      <c r="E1184" s="29" t="s">
        <v>6881</v>
      </c>
      <c r="F1184" s="26" t="s">
        <v>4</v>
      </c>
      <c r="G1184" s="1585">
        <v>40045</v>
      </c>
    </row>
    <row r="1185" spans="2:8">
      <c r="B1185" s="27" t="s">
        <v>6755</v>
      </c>
      <c r="C1185" s="30">
        <v>1333</v>
      </c>
      <c r="D1185" s="29" t="s">
        <v>6882</v>
      </c>
      <c r="E1185" s="29" t="s">
        <v>6682</v>
      </c>
      <c r="F1185" s="26" t="s">
        <v>4</v>
      </c>
      <c r="G1185" s="1585">
        <v>40046</v>
      </c>
    </row>
    <row r="1186" spans="2:8">
      <c r="B1186" s="27" t="s">
        <v>6696</v>
      </c>
      <c r="C1186" s="30">
        <v>1332</v>
      </c>
      <c r="D1186" s="29" t="s">
        <v>6883</v>
      </c>
      <c r="E1186" s="29" t="s">
        <v>6682</v>
      </c>
      <c r="F1186" s="26" t="s">
        <v>4</v>
      </c>
      <c r="G1186" s="1585">
        <v>40046</v>
      </c>
    </row>
    <row r="1187" spans="2:8">
      <c r="B1187" s="27" t="s">
        <v>4</v>
      </c>
      <c r="C1187" s="30">
        <v>1334</v>
      </c>
      <c r="D1187" s="29" t="s">
        <v>6884</v>
      </c>
      <c r="E1187" s="29" t="s">
        <v>6682</v>
      </c>
      <c r="F1187" s="26" t="s">
        <v>4</v>
      </c>
      <c r="G1187" s="1585">
        <v>40047</v>
      </c>
      <c r="H1187" s="28" t="s">
        <v>6885</v>
      </c>
    </row>
    <row r="1188" spans="2:8">
      <c r="B1188" s="27" t="s">
        <v>6886</v>
      </c>
      <c r="C1188" s="30"/>
      <c r="D1188" s="29" t="s">
        <v>6733</v>
      </c>
      <c r="E1188" s="29" t="s">
        <v>6682</v>
      </c>
      <c r="F1188" s="26" t="s">
        <v>4</v>
      </c>
      <c r="G1188" s="1585">
        <v>40049</v>
      </c>
      <c r="H1188" s="28" t="s">
        <v>6734</v>
      </c>
    </row>
    <row r="1189" spans="2:8">
      <c r="B1189" s="27" t="s">
        <v>651</v>
      </c>
      <c r="C1189" s="30">
        <v>1336</v>
      </c>
      <c r="D1189" s="29" t="s">
        <v>6887</v>
      </c>
      <c r="E1189" s="29" t="s">
        <v>6682</v>
      </c>
      <c r="F1189" s="26" t="s">
        <v>4</v>
      </c>
      <c r="G1189" s="1585">
        <v>40049</v>
      </c>
      <c r="H1189" s="28" t="s">
        <v>6698</v>
      </c>
    </row>
    <row r="1190" spans="2:8">
      <c r="B1190" s="27" t="s">
        <v>6696</v>
      </c>
      <c r="C1190" s="30">
        <v>1337</v>
      </c>
      <c r="D1190" s="286" t="s">
        <v>6888</v>
      </c>
      <c r="E1190" s="29" t="s">
        <v>6682</v>
      </c>
      <c r="F1190" s="26" t="s">
        <v>4</v>
      </c>
      <c r="G1190" s="1585">
        <v>40049</v>
      </c>
      <c r="H1190" s="28" t="s">
        <v>6889</v>
      </c>
    </row>
    <row r="1191" spans="2:8">
      <c r="B1191" s="27" t="s">
        <v>651</v>
      </c>
      <c r="C1191" s="30"/>
      <c r="D1191" s="29" t="s">
        <v>6890</v>
      </c>
      <c r="E1191" s="29" t="s">
        <v>6682</v>
      </c>
      <c r="F1191" s="26" t="s">
        <v>4</v>
      </c>
      <c r="G1191" s="1585">
        <v>40049</v>
      </c>
    </row>
    <row r="1192" spans="2:8">
      <c r="B1192" s="27" t="s">
        <v>651</v>
      </c>
      <c r="C1192" s="30"/>
      <c r="D1192" s="29" t="s">
        <v>6891</v>
      </c>
      <c r="E1192" s="29" t="s">
        <v>6682</v>
      </c>
      <c r="F1192" s="26" t="s">
        <v>4</v>
      </c>
      <c r="G1192" s="1585">
        <v>40050</v>
      </c>
      <c r="H1192" s="28" t="s">
        <v>6698</v>
      </c>
    </row>
    <row r="1193" spans="2:8">
      <c r="B1193" s="27" t="s">
        <v>6707</v>
      </c>
      <c r="C1193" s="30"/>
      <c r="D1193" s="29" t="s">
        <v>6892</v>
      </c>
      <c r="E1193" s="29" t="s">
        <v>6893</v>
      </c>
      <c r="F1193" s="26" t="s">
        <v>4</v>
      </c>
      <c r="G1193" s="1585">
        <v>40051</v>
      </c>
      <c r="H1193" s="28" t="s">
        <v>6894</v>
      </c>
    </row>
    <row r="1194" spans="2:8">
      <c r="B1194" s="27" t="s">
        <v>6755</v>
      </c>
      <c r="C1194" s="30">
        <v>1338</v>
      </c>
      <c r="D1194" s="29" t="s">
        <v>6895</v>
      </c>
      <c r="E1194" s="29" t="s">
        <v>6682</v>
      </c>
      <c r="F1194" s="26" t="s">
        <v>4</v>
      </c>
      <c r="G1194" s="1585">
        <v>40051</v>
      </c>
    </row>
    <row r="1195" spans="2:8">
      <c r="B1195" s="27" t="s">
        <v>6696</v>
      </c>
      <c r="C1195" s="30">
        <v>1335</v>
      </c>
      <c r="D1195" s="29" t="s">
        <v>6896</v>
      </c>
      <c r="E1195" s="29" t="s">
        <v>6682</v>
      </c>
      <c r="F1195" s="26" t="s">
        <v>4</v>
      </c>
      <c r="G1195" s="1585">
        <v>40051</v>
      </c>
      <c r="H1195" s="28" t="s">
        <v>6897</v>
      </c>
    </row>
    <row r="1196" spans="2:8">
      <c r="B1196" s="27" t="s">
        <v>6707</v>
      </c>
      <c r="C1196" s="30"/>
      <c r="D1196" s="29" t="s">
        <v>6898</v>
      </c>
      <c r="E1196" s="29" t="s">
        <v>6893</v>
      </c>
      <c r="F1196" s="26" t="s">
        <v>4</v>
      </c>
      <c r="G1196" s="1585">
        <v>40052</v>
      </c>
      <c r="H1196" s="28" t="s">
        <v>6899</v>
      </c>
    </row>
    <row r="1197" spans="2:8">
      <c r="B1197" s="27" t="s">
        <v>6900</v>
      </c>
      <c r="C1197" s="30">
        <v>1337</v>
      </c>
      <c r="D1197" s="29" t="s">
        <v>6901</v>
      </c>
      <c r="E1197" s="29" t="s">
        <v>6682</v>
      </c>
      <c r="F1197" s="26" t="s">
        <v>4</v>
      </c>
      <c r="G1197" s="1585">
        <v>40052</v>
      </c>
      <c r="H1197" s="28" t="s">
        <v>6797</v>
      </c>
    </row>
    <row r="1198" spans="2:8">
      <c r="B1198" s="27" t="s">
        <v>6707</v>
      </c>
      <c r="C1198" s="30"/>
      <c r="D1198" s="29" t="s">
        <v>6902</v>
      </c>
      <c r="E1198" s="29" t="s">
        <v>6893</v>
      </c>
      <c r="F1198" s="26" t="s">
        <v>4</v>
      </c>
      <c r="G1198" s="1585">
        <v>40053</v>
      </c>
    </row>
    <row r="1199" spans="2:8">
      <c r="B1199" s="27" t="s">
        <v>6830</v>
      </c>
      <c r="C1199" s="30"/>
      <c r="D1199" s="29" t="s">
        <v>6903</v>
      </c>
      <c r="E1199" s="29" t="s">
        <v>6739</v>
      </c>
      <c r="F1199" s="26" t="s">
        <v>4</v>
      </c>
      <c r="G1199" s="1585">
        <v>40057</v>
      </c>
      <c r="H1199" s="28" t="s">
        <v>6904</v>
      </c>
    </row>
    <row r="1200" spans="2:8">
      <c r="B1200" s="27" t="s">
        <v>6707</v>
      </c>
      <c r="C1200" s="30"/>
      <c r="D1200" s="29" t="s">
        <v>6905</v>
      </c>
      <c r="E1200" s="29" t="s">
        <v>6893</v>
      </c>
      <c r="F1200" s="26" t="s">
        <v>4</v>
      </c>
      <c r="G1200" s="1585">
        <v>40057</v>
      </c>
    </row>
    <row r="1201" spans="2:8">
      <c r="B1201" s="27" t="s">
        <v>6823</v>
      </c>
      <c r="C1201" s="30">
        <v>1339</v>
      </c>
      <c r="D1201" s="29" t="s">
        <v>6906</v>
      </c>
      <c r="E1201" s="29" t="s">
        <v>6881</v>
      </c>
      <c r="F1201" s="26" t="s">
        <v>4</v>
      </c>
      <c r="G1201" s="1585">
        <v>40057</v>
      </c>
      <c r="H1201" s="28" t="s">
        <v>6907</v>
      </c>
    </row>
    <row r="1202" spans="2:8">
      <c r="B1202" s="27" t="s">
        <v>6908</v>
      </c>
      <c r="C1202" s="30">
        <v>1340</v>
      </c>
      <c r="D1202" s="29" t="s">
        <v>6909</v>
      </c>
      <c r="E1202" s="29" t="s">
        <v>6910</v>
      </c>
      <c r="F1202" s="26" t="s">
        <v>4</v>
      </c>
      <c r="G1202" s="1585">
        <v>40057</v>
      </c>
      <c r="H1202" s="28" t="s">
        <v>6911</v>
      </c>
    </row>
    <row r="1203" spans="2:8">
      <c r="B1203" s="27" t="s">
        <v>6908</v>
      </c>
      <c r="C1203" s="30">
        <v>1341</v>
      </c>
      <c r="D1203" s="29" t="s">
        <v>6912</v>
      </c>
      <c r="E1203" s="29" t="s">
        <v>6910</v>
      </c>
      <c r="F1203" s="26" t="s">
        <v>4</v>
      </c>
      <c r="G1203" s="1585">
        <v>40057</v>
      </c>
      <c r="H1203" s="28" t="s">
        <v>6913</v>
      </c>
    </row>
    <row r="1204" spans="2:8">
      <c r="B1204" s="27" t="s">
        <v>6704</v>
      </c>
      <c r="C1204" s="30">
        <v>1342</v>
      </c>
      <c r="D1204" s="29" t="s">
        <v>6914</v>
      </c>
      <c r="E1204" s="29" t="s">
        <v>6739</v>
      </c>
      <c r="F1204" s="26" t="s">
        <v>4</v>
      </c>
      <c r="G1204" s="1585">
        <v>40057</v>
      </c>
      <c r="H1204" s="28" t="s">
        <v>6915</v>
      </c>
    </row>
    <row r="1205" spans="2:8">
      <c r="B1205" s="27" t="s">
        <v>6916</v>
      </c>
      <c r="C1205" s="30">
        <v>1343</v>
      </c>
      <c r="D1205" s="29" t="s">
        <v>6917</v>
      </c>
      <c r="E1205" s="29" t="s">
        <v>6682</v>
      </c>
      <c r="F1205" s="26" t="s">
        <v>4</v>
      </c>
      <c r="G1205" s="1585">
        <v>40058</v>
      </c>
    </row>
    <row r="1206" spans="2:8">
      <c r="B1206" s="27" t="s">
        <v>6918</v>
      </c>
      <c r="C1206" s="30">
        <v>1344</v>
      </c>
      <c r="D1206" s="29" t="s">
        <v>6919</v>
      </c>
      <c r="E1206" s="29" t="s">
        <v>6739</v>
      </c>
      <c r="F1206" s="26" t="s">
        <v>4</v>
      </c>
      <c r="G1206" s="1585">
        <v>40059</v>
      </c>
      <c r="H1206" s="28" t="s">
        <v>6920</v>
      </c>
    </row>
    <row r="1207" spans="2:8" ht="16">
      <c r="B1207" s="27" t="s">
        <v>6921</v>
      </c>
      <c r="C1207" s="30">
        <v>1346</v>
      </c>
      <c r="D1207" s="29" t="s">
        <v>6922</v>
      </c>
      <c r="E1207" s="29" t="s">
        <v>6739</v>
      </c>
      <c r="F1207" s="26" t="s">
        <v>4</v>
      </c>
      <c r="G1207" s="1585">
        <v>40060</v>
      </c>
      <c r="H1207" s="1639" t="s">
        <v>6923</v>
      </c>
    </row>
    <row r="1208" spans="2:8" ht="16">
      <c r="B1208" s="27" t="s">
        <v>6830</v>
      </c>
      <c r="C1208" s="30"/>
      <c r="D1208" s="29" t="s">
        <v>6924</v>
      </c>
      <c r="E1208" s="29" t="s">
        <v>6739</v>
      </c>
      <c r="F1208" s="26" t="s">
        <v>4</v>
      </c>
      <c r="G1208" s="1585">
        <v>40060</v>
      </c>
      <c r="H1208" s="1639" t="s">
        <v>6925</v>
      </c>
    </row>
    <row r="1209" spans="2:8">
      <c r="B1209" s="27" t="s">
        <v>4</v>
      </c>
      <c r="C1209" s="30">
        <v>1347</v>
      </c>
      <c r="D1209" s="29" t="s">
        <v>6926</v>
      </c>
      <c r="E1209" s="29" t="s">
        <v>6927</v>
      </c>
      <c r="F1209" s="26" t="s">
        <v>4</v>
      </c>
      <c r="G1209" s="1585">
        <v>40060</v>
      </c>
      <c r="H1209" s="28" t="s">
        <v>6928</v>
      </c>
    </row>
    <row r="1210" spans="2:8">
      <c r="B1210" s="27" t="s">
        <v>6908</v>
      </c>
      <c r="C1210" s="30">
        <v>1348</v>
      </c>
      <c r="D1210" s="29" t="s">
        <v>6929</v>
      </c>
      <c r="E1210" s="29" t="s">
        <v>6881</v>
      </c>
      <c r="F1210" s="26" t="s">
        <v>4</v>
      </c>
      <c r="G1210" s="1585">
        <v>40061</v>
      </c>
      <c r="H1210" s="28" t="s">
        <v>6930</v>
      </c>
    </row>
    <row r="1211" spans="2:8">
      <c r="B1211" s="205" t="s">
        <v>6696</v>
      </c>
      <c r="C1211" s="62">
        <v>1349</v>
      </c>
      <c r="D1211" s="270" t="s">
        <v>6931</v>
      </c>
      <c r="E1211" s="270" t="s">
        <v>6682</v>
      </c>
      <c r="F1211" s="43" t="s">
        <v>4</v>
      </c>
      <c r="G1211" s="1594">
        <v>40063</v>
      </c>
    </row>
    <row r="1212" spans="2:8">
      <c r="B1212" s="205" t="s">
        <v>6830</v>
      </c>
      <c r="C1212" s="62">
        <v>1345</v>
      </c>
      <c r="D1212" s="270" t="s">
        <v>6932</v>
      </c>
      <c r="E1212" s="270" t="s">
        <v>6739</v>
      </c>
      <c r="F1212" s="43" t="s">
        <v>4</v>
      </c>
      <c r="G1212" s="1594">
        <v>40064</v>
      </c>
    </row>
    <row r="1213" spans="2:8">
      <c r="B1213" s="385" t="s">
        <v>6707</v>
      </c>
      <c r="C1213" s="200"/>
      <c r="D1213" s="1361" t="s">
        <v>6933</v>
      </c>
      <c r="E1213" s="1361" t="s">
        <v>6682</v>
      </c>
      <c r="F1213" s="201" t="s">
        <v>4</v>
      </c>
      <c r="G1213" s="1595">
        <v>40065</v>
      </c>
    </row>
    <row r="1214" spans="2:8">
      <c r="B1214" s="205" t="s">
        <v>6707</v>
      </c>
      <c r="C1214" s="62"/>
      <c r="D1214" s="270" t="s">
        <v>6934</v>
      </c>
      <c r="E1214" s="270" t="s">
        <v>6682</v>
      </c>
      <c r="F1214" s="26" t="s">
        <v>4</v>
      </c>
      <c r="G1214" s="1585">
        <v>40070</v>
      </c>
    </row>
    <row r="1215" spans="2:8">
      <c r="B1215" s="28" t="s">
        <v>6886</v>
      </c>
      <c r="C1215" s="62">
        <v>1349</v>
      </c>
      <c r="D1215" s="29" t="s">
        <v>6935</v>
      </c>
      <c r="E1215" s="29" t="s">
        <v>6881</v>
      </c>
      <c r="F1215" s="26" t="s">
        <v>4</v>
      </c>
      <c r="G1215" s="1585">
        <v>40070</v>
      </c>
      <c r="H1215" s="28" t="s">
        <v>6936</v>
      </c>
    </row>
    <row r="1216" spans="2:8">
      <c r="B1216" s="205" t="s">
        <v>6696</v>
      </c>
      <c r="C1216" s="30"/>
      <c r="D1216" s="29" t="s">
        <v>6937</v>
      </c>
      <c r="E1216" s="270" t="s">
        <v>6682</v>
      </c>
      <c r="F1216" s="26" t="s">
        <v>4</v>
      </c>
      <c r="G1216" s="1585">
        <v>40070</v>
      </c>
    </row>
    <row r="1217" spans="2:9">
      <c r="B1217" s="27" t="s">
        <v>6938</v>
      </c>
      <c r="C1217" s="30">
        <v>1350</v>
      </c>
      <c r="D1217" s="29" t="s">
        <v>6939</v>
      </c>
      <c r="E1217" s="29" t="s">
        <v>6940</v>
      </c>
      <c r="F1217" s="26" t="s">
        <v>4</v>
      </c>
      <c r="G1217" s="1585">
        <v>40070</v>
      </c>
    </row>
    <row r="1218" spans="2:9">
      <c r="B1218" s="27" t="s">
        <v>6707</v>
      </c>
      <c r="C1218" s="30">
        <v>1351</v>
      </c>
      <c r="D1218" s="29" t="s">
        <v>6941</v>
      </c>
      <c r="E1218" s="29" t="s">
        <v>6893</v>
      </c>
      <c r="F1218" s="26" t="s">
        <v>4</v>
      </c>
      <c r="G1218" s="1585">
        <v>40071</v>
      </c>
      <c r="H1218" s="28" t="s">
        <v>6736</v>
      </c>
      <c r="I1218" s="1506" t="s">
        <v>14773</v>
      </c>
    </row>
    <row r="1219" spans="2:9">
      <c r="B1219" s="27" t="s">
        <v>6707</v>
      </c>
      <c r="C1219" s="30">
        <v>1352</v>
      </c>
      <c r="D1219" s="29" t="s">
        <v>6942</v>
      </c>
      <c r="E1219" s="29" t="s">
        <v>6893</v>
      </c>
      <c r="F1219" s="26" t="s">
        <v>4</v>
      </c>
      <c r="G1219" s="1585">
        <v>40071</v>
      </c>
      <c r="H1219" s="28" t="s">
        <v>6723</v>
      </c>
      <c r="I1219" s="1506" t="s">
        <v>14774</v>
      </c>
    </row>
    <row r="1220" spans="2:9">
      <c r="B1220" s="27" t="s">
        <v>6696</v>
      </c>
      <c r="C1220" s="30"/>
      <c r="D1220" s="29" t="s">
        <v>6943</v>
      </c>
      <c r="E1220" s="270" t="s">
        <v>6682</v>
      </c>
      <c r="F1220" s="26" t="s">
        <v>4</v>
      </c>
      <c r="G1220" s="1585">
        <v>40072</v>
      </c>
    </row>
    <row r="1221" spans="2:9">
      <c r="B1221" s="27" t="s">
        <v>6696</v>
      </c>
      <c r="C1221" s="30"/>
      <c r="D1221" s="29" t="s">
        <v>6944</v>
      </c>
      <c r="E1221" s="270" t="s">
        <v>6682</v>
      </c>
      <c r="F1221" s="26" t="s">
        <v>4</v>
      </c>
      <c r="G1221" s="1585">
        <v>40072</v>
      </c>
    </row>
    <row r="1222" spans="2:9">
      <c r="B1222" s="27" t="s">
        <v>4</v>
      </c>
      <c r="C1222" s="30">
        <v>1353</v>
      </c>
      <c r="D1222" s="29" t="s">
        <v>6945</v>
      </c>
      <c r="E1222" s="29" t="s">
        <v>6946</v>
      </c>
      <c r="F1222" s="26" t="s">
        <v>4</v>
      </c>
      <c r="G1222" s="1585">
        <v>40073</v>
      </c>
      <c r="H1222" s="28" t="s">
        <v>6947</v>
      </c>
    </row>
    <row r="1223" spans="2:9">
      <c r="B1223" s="27" t="s">
        <v>6948</v>
      </c>
      <c r="C1223" s="30">
        <v>1354</v>
      </c>
      <c r="D1223" s="29" t="s">
        <v>6949</v>
      </c>
      <c r="E1223" s="29" t="s">
        <v>6950</v>
      </c>
      <c r="F1223" s="26" t="s">
        <v>4</v>
      </c>
      <c r="G1223" s="1585">
        <v>40077</v>
      </c>
    </row>
    <row r="1224" spans="2:9">
      <c r="B1224" s="27" t="s">
        <v>6948</v>
      </c>
      <c r="C1224" s="30">
        <v>1357</v>
      </c>
      <c r="D1224" s="29" t="s">
        <v>1532</v>
      </c>
      <c r="E1224" s="29" t="s">
        <v>6739</v>
      </c>
      <c r="F1224" s="26" t="s">
        <v>4</v>
      </c>
      <c r="G1224" s="1585">
        <v>40077</v>
      </c>
    </row>
    <row r="1225" spans="2:9">
      <c r="B1225" s="27" t="s">
        <v>651</v>
      </c>
      <c r="C1225" s="30">
        <v>1358</v>
      </c>
      <c r="D1225" s="29" t="s">
        <v>6951</v>
      </c>
      <c r="E1225" s="29" t="s">
        <v>6682</v>
      </c>
      <c r="F1225" s="26" t="s">
        <v>4</v>
      </c>
      <c r="G1225" s="1585">
        <v>40077</v>
      </c>
    </row>
    <row r="1226" spans="2:9">
      <c r="B1226" s="27" t="s">
        <v>6952</v>
      </c>
      <c r="C1226" s="30">
        <v>1356</v>
      </c>
      <c r="D1226" s="29" t="s">
        <v>6953</v>
      </c>
      <c r="E1226" s="29" t="s">
        <v>6682</v>
      </c>
      <c r="F1226" s="26" t="s">
        <v>4</v>
      </c>
      <c r="G1226" s="1585">
        <v>40077</v>
      </c>
      <c r="H1226" s="28" t="s">
        <v>6954</v>
      </c>
    </row>
    <row r="1227" spans="2:9">
      <c r="B1227" s="27" t="s">
        <v>651</v>
      </c>
      <c r="C1227" s="30"/>
      <c r="D1227" s="29" t="s">
        <v>6955</v>
      </c>
      <c r="E1227" s="29" t="s">
        <v>6682</v>
      </c>
      <c r="F1227" s="26" t="s">
        <v>4</v>
      </c>
      <c r="G1227" s="1585">
        <v>40079</v>
      </c>
    </row>
    <row r="1228" spans="2:9">
      <c r="B1228" s="27" t="s">
        <v>651</v>
      </c>
      <c r="C1228" s="30">
        <v>1359</v>
      </c>
      <c r="D1228" s="29" t="s">
        <v>6956</v>
      </c>
      <c r="E1228" s="29" t="s">
        <v>6682</v>
      </c>
      <c r="F1228" s="26" t="s">
        <v>4</v>
      </c>
      <c r="G1228" s="1585">
        <v>40079</v>
      </c>
      <c r="H1228" s="28" t="s">
        <v>6957</v>
      </c>
    </row>
    <row r="1229" spans="2:9">
      <c r="B1229" s="27" t="s">
        <v>651</v>
      </c>
      <c r="C1229" s="30"/>
      <c r="D1229" s="29" t="s">
        <v>6958</v>
      </c>
      <c r="E1229" s="29" t="s">
        <v>6682</v>
      </c>
      <c r="F1229" s="26" t="s">
        <v>4</v>
      </c>
      <c r="G1229" s="1585">
        <v>40079</v>
      </c>
      <c r="H1229" s="28" t="s">
        <v>6959</v>
      </c>
    </row>
    <row r="1230" spans="2:9">
      <c r="B1230" s="27" t="s">
        <v>6948</v>
      </c>
      <c r="C1230" s="30"/>
      <c r="D1230" s="29" t="s">
        <v>6960</v>
      </c>
      <c r="E1230" s="29" t="s">
        <v>6739</v>
      </c>
      <c r="F1230" s="26" t="s">
        <v>4</v>
      </c>
      <c r="G1230" s="1585">
        <v>40079</v>
      </c>
      <c r="H1230" s="28" t="s">
        <v>6961</v>
      </c>
    </row>
    <row r="1231" spans="2:9">
      <c r="B1231" s="27" t="s">
        <v>6908</v>
      </c>
      <c r="C1231" s="30"/>
      <c r="D1231" s="29" t="s">
        <v>6962</v>
      </c>
      <c r="E1231" s="29" t="s">
        <v>4</v>
      </c>
      <c r="F1231" s="26" t="s">
        <v>4</v>
      </c>
      <c r="G1231" s="1585">
        <v>40079</v>
      </c>
      <c r="H1231" s="28" t="s">
        <v>6963</v>
      </c>
    </row>
    <row r="1232" spans="2:9">
      <c r="B1232" s="27" t="s">
        <v>6908</v>
      </c>
      <c r="C1232" s="30">
        <v>1360</v>
      </c>
      <c r="D1232" s="29" t="s">
        <v>6964</v>
      </c>
      <c r="E1232" s="29" t="s">
        <v>4</v>
      </c>
      <c r="F1232" s="26" t="s">
        <v>4</v>
      </c>
      <c r="G1232" s="1585">
        <v>40080</v>
      </c>
      <c r="H1232" s="28" t="s">
        <v>6889</v>
      </c>
    </row>
    <row r="1233" spans="2:8">
      <c r="B1233" s="27" t="s">
        <v>6908</v>
      </c>
      <c r="C1233" s="30">
        <v>1361</v>
      </c>
      <c r="D1233" s="29" t="s">
        <v>6965</v>
      </c>
      <c r="E1233" s="29" t="s">
        <v>4</v>
      </c>
      <c r="F1233" s="26" t="s">
        <v>4</v>
      </c>
      <c r="G1233" s="1585">
        <v>40080</v>
      </c>
      <c r="H1233" s="28" t="s">
        <v>6700</v>
      </c>
    </row>
    <row r="1234" spans="2:8">
      <c r="B1234" s="27" t="s">
        <v>6966</v>
      </c>
      <c r="C1234" s="30"/>
      <c r="D1234" s="29" t="s">
        <v>6967</v>
      </c>
      <c r="E1234" s="29" t="s">
        <v>6682</v>
      </c>
      <c r="F1234" s="26" t="s">
        <v>4</v>
      </c>
      <c r="G1234" s="1585">
        <v>40081</v>
      </c>
      <c r="H1234" s="28" t="s">
        <v>6968</v>
      </c>
    </row>
    <row r="1235" spans="2:8">
      <c r="B1235" s="27" t="s">
        <v>6908</v>
      </c>
      <c r="C1235" s="30"/>
      <c r="D1235" s="29" t="s">
        <v>6969</v>
      </c>
      <c r="E1235" s="29" t="s">
        <v>4</v>
      </c>
      <c r="F1235" s="26" t="s">
        <v>4</v>
      </c>
      <c r="G1235" s="1585">
        <v>40084</v>
      </c>
      <c r="H1235" s="28" t="s">
        <v>6970</v>
      </c>
    </row>
    <row r="1236" spans="2:8">
      <c r="B1236" s="27" t="s">
        <v>6707</v>
      </c>
      <c r="C1236" s="30"/>
      <c r="D1236" s="29" t="s">
        <v>6971</v>
      </c>
      <c r="E1236" s="29" t="s">
        <v>6893</v>
      </c>
      <c r="F1236" s="26" t="s">
        <v>6972</v>
      </c>
      <c r="G1236" s="1585">
        <v>40087</v>
      </c>
    </row>
    <row r="1237" spans="2:8">
      <c r="B1237" s="27" t="s">
        <v>6757</v>
      </c>
      <c r="C1237" s="30">
        <v>1364</v>
      </c>
      <c r="D1237" s="29" t="s">
        <v>6973</v>
      </c>
      <c r="E1237" s="29" t="s">
        <v>6682</v>
      </c>
      <c r="F1237" s="26" t="s">
        <v>6972</v>
      </c>
      <c r="G1237" s="1585">
        <v>40087</v>
      </c>
      <c r="H1237" s="28" t="s">
        <v>6974</v>
      </c>
    </row>
    <row r="1238" spans="2:8">
      <c r="B1238" s="27" t="s">
        <v>6908</v>
      </c>
      <c r="C1238" s="30">
        <v>1365</v>
      </c>
      <c r="D1238" s="29" t="s">
        <v>6975</v>
      </c>
      <c r="E1238" s="29" t="s">
        <v>4</v>
      </c>
      <c r="F1238" s="26" t="s">
        <v>6972</v>
      </c>
      <c r="G1238" s="1585">
        <v>40087</v>
      </c>
      <c r="H1238" s="28" t="s">
        <v>6976</v>
      </c>
    </row>
    <row r="1239" spans="2:8">
      <c r="B1239" s="27" t="s">
        <v>6966</v>
      </c>
      <c r="C1239" s="30">
        <v>1366</v>
      </c>
      <c r="D1239" s="29" t="s">
        <v>6977</v>
      </c>
      <c r="E1239" s="29" t="s">
        <v>6682</v>
      </c>
      <c r="F1239" s="26" t="s">
        <v>6972</v>
      </c>
      <c r="G1239" s="1585">
        <v>40087</v>
      </c>
      <c r="H1239" s="28" t="s">
        <v>6978</v>
      </c>
    </row>
    <row r="1240" spans="2:8">
      <c r="B1240" s="27" t="s">
        <v>6707</v>
      </c>
      <c r="C1240" s="30">
        <v>1367</v>
      </c>
      <c r="D1240" s="29" t="s">
        <v>6979</v>
      </c>
      <c r="E1240" s="29" t="s">
        <v>6893</v>
      </c>
      <c r="F1240" s="26" t="s">
        <v>6972</v>
      </c>
      <c r="G1240" s="1585">
        <v>40087</v>
      </c>
      <c r="H1240" s="28" t="s">
        <v>6980</v>
      </c>
    </row>
    <row r="1241" spans="2:8">
      <c r="B1241" s="27" t="s">
        <v>6823</v>
      </c>
      <c r="C1241" s="30">
        <v>1368</v>
      </c>
      <c r="D1241" s="29" t="s">
        <v>6981</v>
      </c>
      <c r="E1241" s="29" t="s">
        <v>6881</v>
      </c>
      <c r="F1241" s="26" t="s">
        <v>6972</v>
      </c>
      <c r="G1241" s="1585">
        <v>40087</v>
      </c>
      <c r="H1241" s="28" t="s">
        <v>6982</v>
      </c>
    </row>
    <row r="1242" spans="2:8">
      <c r="B1242" s="27" t="s">
        <v>6714</v>
      </c>
      <c r="C1242" s="30">
        <v>1369</v>
      </c>
      <c r="D1242" s="29" t="s">
        <v>6983</v>
      </c>
      <c r="E1242" s="29" t="s">
        <v>6682</v>
      </c>
      <c r="F1242" s="26" t="s">
        <v>6972</v>
      </c>
      <c r="G1242" s="1585">
        <v>40087</v>
      </c>
      <c r="H1242" s="28" t="s">
        <v>6984</v>
      </c>
    </row>
    <row r="1243" spans="2:8">
      <c r="B1243" s="27" t="s">
        <v>6707</v>
      </c>
      <c r="C1243" s="30">
        <v>1370</v>
      </c>
      <c r="D1243" s="29" t="s">
        <v>6985</v>
      </c>
      <c r="E1243" s="29" t="s">
        <v>6893</v>
      </c>
      <c r="F1243" s="26" t="s">
        <v>6972</v>
      </c>
      <c r="G1243" s="1585">
        <v>40088</v>
      </c>
      <c r="H1243" s="28" t="s">
        <v>4</v>
      </c>
    </row>
    <row r="1244" spans="2:8">
      <c r="B1244" s="27" t="s">
        <v>6753</v>
      </c>
      <c r="C1244" s="30">
        <v>1362</v>
      </c>
      <c r="D1244" s="29" t="s">
        <v>6986</v>
      </c>
      <c r="E1244" s="29" t="s">
        <v>6987</v>
      </c>
      <c r="F1244" s="26" t="s">
        <v>6972</v>
      </c>
      <c r="G1244" s="1585">
        <v>40091</v>
      </c>
    </row>
    <row r="1245" spans="2:8">
      <c r="B1245" s="27" t="s">
        <v>6806</v>
      </c>
      <c r="C1245" s="30">
        <v>1371</v>
      </c>
      <c r="D1245" s="29" t="s">
        <v>6988</v>
      </c>
      <c r="E1245" s="29" t="s">
        <v>6739</v>
      </c>
      <c r="F1245" s="26" t="s">
        <v>4</v>
      </c>
      <c r="G1245" s="1585">
        <v>40091</v>
      </c>
      <c r="H1245" s="28" t="s">
        <v>6989</v>
      </c>
    </row>
    <row r="1246" spans="2:8">
      <c r="B1246" s="27" t="s">
        <v>4</v>
      </c>
      <c r="C1246" s="30">
        <v>1372</v>
      </c>
      <c r="D1246" s="29" t="s">
        <v>6990</v>
      </c>
      <c r="E1246" s="29" t="s">
        <v>6991</v>
      </c>
      <c r="F1246" s="26" t="s">
        <v>4</v>
      </c>
      <c r="G1246" s="1585">
        <v>40091</v>
      </c>
      <c r="H1246" s="28" t="s">
        <v>6992</v>
      </c>
    </row>
    <row r="1247" spans="2:8">
      <c r="B1247" s="27" t="s">
        <v>6785</v>
      </c>
      <c r="C1247" s="30">
        <v>1373</v>
      </c>
      <c r="D1247" s="29" t="s">
        <v>6993</v>
      </c>
      <c r="E1247" s="29" t="s">
        <v>6994</v>
      </c>
      <c r="F1247" s="26" t="s">
        <v>4</v>
      </c>
      <c r="G1247" s="1585">
        <v>40092</v>
      </c>
      <c r="H1247" s="28" t="s">
        <v>6995</v>
      </c>
    </row>
    <row r="1248" spans="2:8">
      <c r="B1248" s="27" t="s">
        <v>6918</v>
      </c>
      <c r="C1248" s="30">
        <v>1375</v>
      </c>
      <c r="D1248" s="29" t="s">
        <v>6996</v>
      </c>
      <c r="E1248" s="29" t="s">
        <v>6881</v>
      </c>
      <c r="F1248" s="26" t="s">
        <v>4</v>
      </c>
      <c r="G1248" s="1585">
        <v>40093</v>
      </c>
      <c r="H1248" s="28" t="s">
        <v>6920</v>
      </c>
    </row>
    <row r="1249" spans="2:8">
      <c r="B1249" s="27" t="s">
        <v>6918</v>
      </c>
      <c r="C1249" s="30">
        <v>1374</v>
      </c>
      <c r="D1249" s="29" t="s">
        <v>6997</v>
      </c>
      <c r="E1249" s="29" t="s">
        <v>6739</v>
      </c>
      <c r="F1249" s="26" t="s">
        <v>4</v>
      </c>
      <c r="G1249" s="1585">
        <v>40093</v>
      </c>
      <c r="H1249" s="28" t="s">
        <v>6998</v>
      </c>
    </row>
    <row r="1250" spans="2:8">
      <c r="B1250" s="27" t="s">
        <v>6966</v>
      </c>
      <c r="C1250" s="30">
        <v>1376</v>
      </c>
      <c r="D1250" s="29" t="s">
        <v>6999</v>
      </c>
      <c r="E1250" s="29" t="s">
        <v>6682</v>
      </c>
      <c r="F1250" s="26" t="s">
        <v>4</v>
      </c>
      <c r="G1250" s="1585">
        <v>40093</v>
      </c>
      <c r="H1250" s="28" t="s">
        <v>6821</v>
      </c>
    </row>
    <row r="1251" spans="2:8">
      <c r="B1251" s="27" t="s">
        <v>4</v>
      </c>
      <c r="C1251" s="30">
        <v>1377</v>
      </c>
      <c r="D1251" s="29" t="s">
        <v>7000</v>
      </c>
      <c r="E1251" s="29" t="s">
        <v>6991</v>
      </c>
      <c r="F1251" s="26" t="s">
        <v>4</v>
      </c>
      <c r="G1251" s="1585">
        <v>40094</v>
      </c>
    </row>
    <row r="1252" spans="2:8">
      <c r="B1252" s="27" t="s">
        <v>6696</v>
      </c>
      <c r="C1252" s="30"/>
      <c r="D1252" s="29" t="s">
        <v>7001</v>
      </c>
      <c r="E1252" s="29" t="s">
        <v>6682</v>
      </c>
      <c r="F1252" s="26" t="s">
        <v>4</v>
      </c>
      <c r="G1252" s="1585">
        <v>40095</v>
      </c>
      <c r="H1252" s="28" t="s">
        <v>7002</v>
      </c>
    </row>
    <row r="1253" spans="2:8">
      <c r="B1253" s="27" t="s">
        <v>6696</v>
      </c>
      <c r="C1253" s="30">
        <v>1380</v>
      </c>
      <c r="D1253" s="29" t="s">
        <v>7003</v>
      </c>
      <c r="E1253" s="29" t="s">
        <v>6682</v>
      </c>
      <c r="F1253" s="26" t="s">
        <v>4</v>
      </c>
      <c r="G1253" s="1585">
        <v>40098</v>
      </c>
      <c r="H1253" s="28" t="s">
        <v>6911</v>
      </c>
    </row>
    <row r="1254" spans="2:8">
      <c r="B1254" s="27" t="s">
        <v>7004</v>
      </c>
      <c r="C1254" s="30">
        <v>1381</v>
      </c>
      <c r="D1254" s="29" t="s">
        <v>7005</v>
      </c>
      <c r="E1254" s="29" t="s">
        <v>6739</v>
      </c>
      <c r="F1254" s="26" t="s">
        <v>4</v>
      </c>
      <c r="G1254" s="1585">
        <v>40099</v>
      </c>
      <c r="H1254" s="28" t="s">
        <v>7006</v>
      </c>
    </row>
    <row r="1255" spans="2:8">
      <c r="B1255" s="27" t="s">
        <v>6696</v>
      </c>
      <c r="C1255" s="30"/>
      <c r="D1255" s="29" t="s">
        <v>7007</v>
      </c>
      <c r="E1255" s="29" t="s">
        <v>6682</v>
      </c>
      <c r="F1255" s="26" t="s">
        <v>4</v>
      </c>
      <c r="G1255" s="1585">
        <v>40101</v>
      </c>
    </row>
    <row r="1256" spans="2:8">
      <c r="B1256" s="27" t="s">
        <v>6696</v>
      </c>
      <c r="C1256" s="30"/>
      <c r="D1256" s="29" t="s">
        <v>7008</v>
      </c>
      <c r="E1256" s="29" t="s">
        <v>6682</v>
      </c>
      <c r="F1256" s="26" t="s">
        <v>4</v>
      </c>
      <c r="G1256" s="1585">
        <v>40101</v>
      </c>
    </row>
    <row r="1257" spans="2:8">
      <c r="B1257" s="27" t="s">
        <v>6696</v>
      </c>
      <c r="C1257" s="30"/>
      <c r="D1257" s="29" t="s">
        <v>7009</v>
      </c>
      <c r="E1257" s="29" t="s">
        <v>6682</v>
      </c>
      <c r="F1257" s="26" t="s">
        <v>4</v>
      </c>
      <c r="G1257" s="1585">
        <v>40101</v>
      </c>
    </row>
    <row r="1258" spans="2:8">
      <c r="B1258" s="27" t="s">
        <v>6696</v>
      </c>
      <c r="C1258" s="30">
        <v>1382</v>
      </c>
      <c r="D1258" s="29" t="s">
        <v>7010</v>
      </c>
      <c r="E1258" s="29" t="s">
        <v>6682</v>
      </c>
      <c r="F1258" s="26" t="s">
        <v>4</v>
      </c>
      <c r="G1258" s="1585">
        <v>40101</v>
      </c>
      <c r="H1258" s="28" t="s">
        <v>7011</v>
      </c>
    </row>
    <row r="1259" spans="2:8">
      <c r="B1259" s="27" t="s">
        <v>6966</v>
      </c>
      <c r="C1259" s="30"/>
      <c r="D1259" s="29" t="s">
        <v>7012</v>
      </c>
      <c r="E1259" s="29" t="s">
        <v>6682</v>
      </c>
      <c r="F1259" s="26" t="s">
        <v>4</v>
      </c>
      <c r="G1259" s="1585">
        <v>40102</v>
      </c>
    </row>
    <row r="1260" spans="2:8">
      <c r="B1260" s="27" t="s">
        <v>6707</v>
      </c>
      <c r="C1260" s="30">
        <v>1379</v>
      </c>
      <c r="D1260" s="29" t="s">
        <v>7013</v>
      </c>
      <c r="E1260" s="29" t="s">
        <v>6893</v>
      </c>
      <c r="F1260" s="26" t="s">
        <v>4</v>
      </c>
      <c r="G1260" s="1585">
        <v>40102</v>
      </c>
    </row>
    <row r="1261" spans="2:8">
      <c r="B1261" s="27" t="s">
        <v>6908</v>
      </c>
      <c r="C1261" s="30">
        <v>1383</v>
      </c>
      <c r="D1261" s="29" t="s">
        <v>7014</v>
      </c>
      <c r="E1261" s="29" t="s">
        <v>6994</v>
      </c>
      <c r="F1261" s="26" t="s">
        <v>4</v>
      </c>
      <c r="G1261" s="1585">
        <v>40105</v>
      </c>
    </row>
    <row r="1262" spans="2:8">
      <c r="B1262" s="27" t="s">
        <v>4</v>
      </c>
      <c r="C1262" s="30">
        <v>1385</v>
      </c>
      <c r="D1262" s="29" t="s">
        <v>7015</v>
      </c>
      <c r="E1262" s="29" t="s">
        <v>6682</v>
      </c>
      <c r="F1262" s="26" t="s">
        <v>4</v>
      </c>
      <c r="G1262" s="1585">
        <v>40106</v>
      </c>
      <c r="H1262" s="28" t="s">
        <v>7016</v>
      </c>
    </row>
    <row r="1263" spans="2:8">
      <c r="B1263" s="27" t="s">
        <v>6696</v>
      </c>
      <c r="C1263" s="30">
        <v>1384</v>
      </c>
      <c r="D1263" s="29" t="s">
        <v>7008</v>
      </c>
      <c r="E1263" s="29" t="s">
        <v>6682</v>
      </c>
      <c r="F1263" s="26" t="s">
        <v>4</v>
      </c>
      <c r="G1263" s="1585">
        <v>40106</v>
      </c>
      <c r="H1263" s="28" t="s">
        <v>7017</v>
      </c>
    </row>
    <row r="1264" spans="2:8">
      <c r="B1264" s="27" t="s">
        <v>6696</v>
      </c>
      <c r="C1264" s="30">
        <v>1386</v>
      </c>
      <c r="D1264" s="29" t="s">
        <v>7018</v>
      </c>
      <c r="E1264" s="29" t="s">
        <v>6682</v>
      </c>
      <c r="F1264" s="26" t="s">
        <v>4</v>
      </c>
      <c r="G1264" s="1585">
        <v>40107</v>
      </c>
    </row>
    <row r="1265" spans="2:8">
      <c r="B1265" s="27" t="s">
        <v>6696</v>
      </c>
      <c r="C1265" s="30">
        <v>1387</v>
      </c>
      <c r="D1265" s="29" t="s">
        <v>7019</v>
      </c>
      <c r="E1265" s="29" t="s">
        <v>6682</v>
      </c>
      <c r="F1265" s="26" t="s">
        <v>4</v>
      </c>
      <c r="G1265" s="1585">
        <v>40108</v>
      </c>
      <c r="H1265" s="28" t="s">
        <v>7020</v>
      </c>
    </row>
    <row r="1266" spans="2:8">
      <c r="B1266" s="27" t="s">
        <v>6966</v>
      </c>
      <c r="C1266" s="30">
        <v>1388</v>
      </c>
      <c r="D1266" s="29" t="s">
        <v>7021</v>
      </c>
      <c r="E1266" s="29" t="s">
        <v>6682</v>
      </c>
      <c r="F1266" s="26" t="s">
        <v>4</v>
      </c>
      <c r="G1266" s="1585">
        <v>40109</v>
      </c>
      <c r="H1266" s="28" t="s">
        <v>7022</v>
      </c>
    </row>
    <row r="1267" spans="2:8">
      <c r="B1267" s="27" t="s">
        <v>7004</v>
      </c>
      <c r="C1267" s="30">
        <v>1389</v>
      </c>
      <c r="D1267" s="29" t="s">
        <v>7023</v>
      </c>
      <c r="E1267" s="29" t="s">
        <v>6682</v>
      </c>
      <c r="F1267" s="26" t="s">
        <v>4</v>
      </c>
      <c r="G1267" s="1585">
        <v>40112</v>
      </c>
      <c r="H1267" s="28" t="s">
        <v>7024</v>
      </c>
    </row>
    <row r="1268" spans="2:8">
      <c r="B1268" s="27" t="s">
        <v>7025</v>
      </c>
      <c r="C1268" s="30">
        <v>1390</v>
      </c>
      <c r="D1268" s="29" t="s">
        <v>7026</v>
      </c>
      <c r="E1268" s="29" t="s">
        <v>6852</v>
      </c>
      <c r="F1268" s="26" t="s">
        <v>4</v>
      </c>
      <c r="G1268" s="1585">
        <v>40113</v>
      </c>
    </row>
    <row r="1269" spans="2:8">
      <c r="B1269" s="27" t="s">
        <v>6696</v>
      </c>
      <c r="C1269" s="30"/>
      <c r="D1269" s="29" t="s">
        <v>7027</v>
      </c>
      <c r="E1269" s="29" t="s">
        <v>6682</v>
      </c>
      <c r="F1269" s="26" t="s">
        <v>4</v>
      </c>
      <c r="G1269" s="1585">
        <v>40113</v>
      </c>
    </row>
    <row r="1270" spans="2:8">
      <c r="B1270" s="27" t="s">
        <v>6696</v>
      </c>
      <c r="C1270" s="30">
        <v>1391</v>
      </c>
      <c r="D1270" s="29" t="s">
        <v>7028</v>
      </c>
      <c r="E1270" s="29" t="s">
        <v>6682</v>
      </c>
      <c r="F1270" s="26" t="s">
        <v>4</v>
      </c>
      <c r="G1270" s="1585">
        <v>40119</v>
      </c>
      <c r="H1270" s="28" t="s">
        <v>6854</v>
      </c>
    </row>
    <row r="1271" spans="2:8">
      <c r="B1271" s="27" t="s">
        <v>6696</v>
      </c>
      <c r="C1271" s="30">
        <v>1392</v>
      </c>
      <c r="D1271" s="29" t="s">
        <v>7029</v>
      </c>
      <c r="E1271" s="29" t="s">
        <v>6682</v>
      </c>
      <c r="F1271" s="26" t="s">
        <v>4</v>
      </c>
      <c r="G1271" s="1585">
        <v>40119</v>
      </c>
      <c r="H1271" s="28" t="s">
        <v>6970</v>
      </c>
    </row>
    <row r="1272" spans="2:8">
      <c r="B1272" s="27" t="s">
        <v>6714</v>
      </c>
      <c r="C1272" s="30">
        <v>1393</v>
      </c>
      <c r="D1272" s="29" t="s">
        <v>7030</v>
      </c>
      <c r="E1272" s="29" t="s">
        <v>6682</v>
      </c>
      <c r="F1272" s="26" t="s">
        <v>4</v>
      </c>
      <c r="G1272" s="1585">
        <v>40119</v>
      </c>
      <c r="H1272" s="28" t="s">
        <v>7031</v>
      </c>
    </row>
    <row r="1273" spans="2:8">
      <c r="B1273" s="27" t="s">
        <v>6694</v>
      </c>
      <c r="C1273" s="30">
        <v>1394</v>
      </c>
      <c r="D1273" s="29" t="s">
        <v>7032</v>
      </c>
      <c r="E1273" s="29" t="s">
        <v>6739</v>
      </c>
      <c r="F1273" s="26" t="s">
        <v>4</v>
      </c>
      <c r="G1273" s="1585">
        <v>40119</v>
      </c>
      <c r="H1273" s="28" t="s">
        <v>7033</v>
      </c>
    </row>
    <row r="1274" spans="2:8">
      <c r="B1274" s="27" t="s">
        <v>6701</v>
      </c>
      <c r="C1274" s="30">
        <v>1395</v>
      </c>
      <c r="D1274" s="29" t="s">
        <v>7034</v>
      </c>
      <c r="E1274" s="29" t="s">
        <v>7035</v>
      </c>
      <c r="F1274" s="26" t="s">
        <v>4</v>
      </c>
      <c r="G1274" s="1585">
        <v>40119</v>
      </c>
      <c r="H1274" s="28" t="s">
        <v>7036</v>
      </c>
    </row>
    <row r="1275" spans="2:8">
      <c r="B1275" s="27" t="s">
        <v>6701</v>
      </c>
      <c r="C1275" s="30"/>
      <c r="D1275" s="29" t="s">
        <v>7037</v>
      </c>
      <c r="E1275" s="29" t="s">
        <v>6994</v>
      </c>
      <c r="F1275" s="26" t="s">
        <v>4</v>
      </c>
      <c r="G1275" s="1585">
        <v>40120</v>
      </c>
      <c r="H1275" s="28" t="s">
        <v>7038</v>
      </c>
    </row>
    <row r="1276" spans="2:8">
      <c r="B1276" s="27" t="s">
        <v>6696</v>
      </c>
      <c r="C1276" s="30">
        <v>1397</v>
      </c>
      <c r="D1276" s="29" t="s">
        <v>7039</v>
      </c>
      <c r="E1276" s="29" t="s">
        <v>6682</v>
      </c>
      <c r="F1276" s="26" t="s">
        <v>4</v>
      </c>
      <c r="G1276" s="1585">
        <v>40120</v>
      </c>
      <c r="H1276" s="28" t="s">
        <v>7040</v>
      </c>
    </row>
    <row r="1277" spans="2:8">
      <c r="B1277" s="27" t="s">
        <v>6806</v>
      </c>
      <c r="C1277" s="30">
        <v>1398</v>
      </c>
      <c r="D1277" s="29" t="s">
        <v>7041</v>
      </c>
      <c r="E1277" s="29" t="s">
        <v>6739</v>
      </c>
      <c r="F1277" s="26" t="s">
        <v>4</v>
      </c>
      <c r="G1277" s="1585">
        <v>40121</v>
      </c>
      <c r="H1277" s="28" t="s">
        <v>6989</v>
      </c>
    </row>
    <row r="1278" spans="2:8">
      <c r="B1278" s="27" t="s">
        <v>6696</v>
      </c>
      <c r="C1278" s="30">
        <v>1399</v>
      </c>
      <c r="D1278" s="29" t="s">
        <v>4</v>
      </c>
      <c r="E1278" s="29" t="s">
        <v>6682</v>
      </c>
      <c r="F1278" s="26" t="s">
        <v>4</v>
      </c>
      <c r="G1278" s="1585">
        <v>40121</v>
      </c>
    </row>
    <row r="1279" spans="2:8">
      <c r="B1279" s="27" t="s">
        <v>6704</v>
      </c>
      <c r="C1279" s="30">
        <v>136</v>
      </c>
      <c r="D1279" s="29" t="s">
        <v>7042</v>
      </c>
      <c r="E1279" s="29" t="s">
        <v>6739</v>
      </c>
      <c r="F1279" s="26" t="s">
        <v>4</v>
      </c>
      <c r="G1279" s="1585">
        <v>40122</v>
      </c>
      <c r="H1279" s="28" t="s">
        <v>7043</v>
      </c>
    </row>
    <row r="1280" spans="2:8">
      <c r="B1280" s="27" t="s">
        <v>6823</v>
      </c>
      <c r="C1280" s="30">
        <v>1401</v>
      </c>
      <c r="D1280" s="29" t="s">
        <v>7044</v>
      </c>
      <c r="E1280" s="29" t="s">
        <v>6881</v>
      </c>
      <c r="F1280" s="26" t="s">
        <v>4</v>
      </c>
      <c r="G1280" s="1585">
        <v>40122</v>
      </c>
      <c r="H1280" s="28" t="s">
        <v>6982</v>
      </c>
    </row>
    <row r="1281" spans="2:8">
      <c r="B1281" s="27" t="s">
        <v>6753</v>
      </c>
      <c r="C1281" s="30">
        <v>1400</v>
      </c>
      <c r="D1281" s="29" t="s">
        <v>6986</v>
      </c>
      <c r="E1281" s="29" t="s">
        <v>7045</v>
      </c>
      <c r="F1281" s="26" t="s">
        <v>4</v>
      </c>
      <c r="G1281" s="1585">
        <v>40127</v>
      </c>
    </row>
    <row r="1282" spans="2:8">
      <c r="B1282" s="27" t="s">
        <v>6696</v>
      </c>
      <c r="C1282" s="30">
        <v>1402</v>
      </c>
      <c r="D1282" s="29" t="s">
        <v>7046</v>
      </c>
      <c r="E1282" s="29" t="s">
        <v>7045</v>
      </c>
      <c r="F1282" s="26" t="s">
        <v>4</v>
      </c>
      <c r="G1282" s="1585">
        <v>40127</v>
      </c>
    </row>
    <row r="1283" spans="2:8">
      <c r="B1283" s="27" t="s">
        <v>6694</v>
      </c>
      <c r="C1283" s="30">
        <v>1404</v>
      </c>
      <c r="D1283" s="29" t="s">
        <v>7047</v>
      </c>
      <c r="E1283" s="29" t="s">
        <v>6739</v>
      </c>
      <c r="F1283" s="26" t="s">
        <v>4</v>
      </c>
      <c r="G1283" s="1585">
        <v>40135</v>
      </c>
      <c r="H1283" s="28" t="s">
        <v>7048</v>
      </c>
    </row>
    <row r="1284" spans="2:8">
      <c r="B1284" s="27" t="s">
        <v>7049</v>
      </c>
      <c r="C1284" s="30">
        <v>1403</v>
      </c>
      <c r="D1284" s="29" t="s">
        <v>7050</v>
      </c>
      <c r="E1284" s="29" t="s">
        <v>7035</v>
      </c>
      <c r="F1284" s="26" t="s">
        <v>4</v>
      </c>
      <c r="G1284" s="1585">
        <v>40140</v>
      </c>
      <c r="H1284" s="28" t="s">
        <v>7051</v>
      </c>
    </row>
    <row r="1285" spans="2:8">
      <c r="B1285" s="27" t="s">
        <v>6921</v>
      </c>
      <c r="C1285" s="30">
        <v>1405</v>
      </c>
      <c r="D1285" s="29" t="s">
        <v>7052</v>
      </c>
      <c r="E1285" s="29" t="s">
        <v>6881</v>
      </c>
      <c r="F1285" s="26" t="s">
        <v>4</v>
      </c>
      <c r="G1285" s="1585">
        <v>40141</v>
      </c>
    </row>
    <row r="1286" spans="2:8">
      <c r="B1286" s="27" t="s">
        <v>7053</v>
      </c>
      <c r="C1286" s="30">
        <v>1406</v>
      </c>
      <c r="D1286" s="29" t="s">
        <v>7054</v>
      </c>
      <c r="E1286" s="29" t="s">
        <v>7055</v>
      </c>
      <c r="F1286" s="26" t="s">
        <v>4</v>
      </c>
      <c r="G1286" s="1585">
        <v>40142</v>
      </c>
      <c r="H1286" s="28" t="s">
        <v>7056</v>
      </c>
    </row>
    <row r="1287" spans="2:8">
      <c r="B1287" s="27" t="s">
        <v>7057</v>
      </c>
      <c r="C1287" s="30"/>
      <c r="D1287" s="29" t="s">
        <v>7058</v>
      </c>
      <c r="E1287" s="29" t="s">
        <v>6682</v>
      </c>
      <c r="F1287" s="26" t="s">
        <v>4</v>
      </c>
      <c r="G1287" s="1585">
        <v>40143</v>
      </c>
    </row>
    <row r="1288" spans="2:8">
      <c r="B1288" s="27" t="s">
        <v>7059</v>
      </c>
      <c r="C1288" s="30">
        <v>1407</v>
      </c>
      <c r="D1288" s="29" t="s">
        <v>7060</v>
      </c>
      <c r="E1288" s="29" t="s">
        <v>6739</v>
      </c>
      <c r="F1288" s="26" t="s">
        <v>4</v>
      </c>
      <c r="G1288" s="1585">
        <v>40148</v>
      </c>
      <c r="H1288" s="28" t="s">
        <v>7061</v>
      </c>
    </row>
    <row r="1289" spans="2:8">
      <c r="B1289" s="27" t="s">
        <v>6714</v>
      </c>
      <c r="C1289" s="30">
        <v>1408</v>
      </c>
      <c r="D1289" s="29" t="s">
        <v>4</v>
      </c>
      <c r="E1289" s="29" t="s">
        <v>6682</v>
      </c>
      <c r="F1289" s="26" t="s">
        <v>4</v>
      </c>
      <c r="G1289" s="1585">
        <v>40148</v>
      </c>
      <c r="H1289" s="28" t="s">
        <v>6984</v>
      </c>
    </row>
    <row r="1290" spans="2:8">
      <c r="B1290" s="27" t="s">
        <v>4</v>
      </c>
      <c r="C1290" s="30">
        <v>1409</v>
      </c>
      <c r="D1290" s="29" t="s">
        <v>7062</v>
      </c>
      <c r="E1290" s="29" t="s">
        <v>6799</v>
      </c>
      <c r="F1290" s="26" t="s">
        <v>4</v>
      </c>
      <c r="G1290" s="1585">
        <v>40148</v>
      </c>
      <c r="H1290" s="28" t="s">
        <v>7063</v>
      </c>
    </row>
    <row r="1291" spans="2:8">
      <c r="B1291" s="27" t="s">
        <v>7057</v>
      </c>
      <c r="C1291" s="30">
        <v>1410</v>
      </c>
      <c r="D1291" s="29" t="s">
        <v>7064</v>
      </c>
      <c r="E1291" s="29" t="s">
        <v>6946</v>
      </c>
      <c r="F1291" s="26" t="s">
        <v>4</v>
      </c>
      <c r="G1291" s="1585">
        <v>40148</v>
      </c>
      <c r="H1291" s="28" t="s">
        <v>7065</v>
      </c>
    </row>
    <row r="1292" spans="2:8">
      <c r="B1292" s="27" t="s">
        <v>6701</v>
      </c>
      <c r="C1292" s="30">
        <v>1411</v>
      </c>
      <c r="D1292" s="29" t="s">
        <v>7066</v>
      </c>
      <c r="E1292" s="29" t="s">
        <v>6881</v>
      </c>
      <c r="F1292" s="26" t="s">
        <v>4</v>
      </c>
      <c r="G1292" s="1585">
        <v>40148</v>
      </c>
      <c r="H1292" s="28" t="s">
        <v>7067</v>
      </c>
    </row>
    <row r="1293" spans="2:8">
      <c r="B1293" s="27" t="s">
        <v>6823</v>
      </c>
      <c r="C1293" s="30">
        <v>1412</v>
      </c>
      <c r="D1293" s="29" t="s">
        <v>7068</v>
      </c>
      <c r="E1293" s="29" t="s">
        <v>6739</v>
      </c>
      <c r="F1293" s="26" t="s">
        <v>4</v>
      </c>
      <c r="G1293" s="1585">
        <v>40148</v>
      </c>
      <c r="H1293" s="28" t="s">
        <v>7069</v>
      </c>
    </row>
    <row r="1294" spans="2:8">
      <c r="B1294" s="27" t="s">
        <v>4</v>
      </c>
      <c r="C1294" s="30">
        <v>1413</v>
      </c>
      <c r="D1294" s="29" t="s">
        <v>7070</v>
      </c>
      <c r="E1294" s="29" t="s">
        <v>4</v>
      </c>
      <c r="F1294" s="26" t="s">
        <v>4</v>
      </c>
      <c r="G1294" s="1585">
        <v>40149</v>
      </c>
    </row>
    <row r="1295" spans="2:8">
      <c r="B1295" s="27" t="s">
        <v>7059</v>
      </c>
      <c r="C1295" s="30">
        <v>1414</v>
      </c>
      <c r="D1295" s="29" t="s">
        <v>7071</v>
      </c>
      <c r="E1295" s="29" t="s">
        <v>6893</v>
      </c>
      <c r="F1295" s="26" t="s">
        <v>4</v>
      </c>
      <c r="G1295" s="1585">
        <v>40150</v>
      </c>
    </row>
    <row r="1296" spans="2:8">
      <c r="B1296" s="27" t="s">
        <v>7059</v>
      </c>
      <c r="C1296" s="30"/>
      <c r="D1296" s="29" t="s">
        <v>7072</v>
      </c>
      <c r="E1296" s="29" t="s">
        <v>6881</v>
      </c>
      <c r="F1296" s="26" t="s">
        <v>4</v>
      </c>
      <c r="G1296" s="1585">
        <v>40157</v>
      </c>
    </row>
    <row r="1297" spans="2:9">
      <c r="B1297" s="27" t="s">
        <v>6691</v>
      </c>
      <c r="C1297" s="30">
        <v>1415</v>
      </c>
      <c r="D1297" s="29" t="s">
        <v>7073</v>
      </c>
      <c r="E1297" s="29" t="s">
        <v>6852</v>
      </c>
      <c r="F1297" s="26" t="s">
        <v>4</v>
      </c>
      <c r="G1297" s="1585">
        <v>40161</v>
      </c>
      <c r="H1297" s="28" t="s">
        <v>7074</v>
      </c>
    </row>
    <row r="1298" spans="2:9">
      <c r="B1298" s="27" t="s">
        <v>7057</v>
      </c>
      <c r="C1298" s="30">
        <v>1417</v>
      </c>
      <c r="D1298" s="29" t="s">
        <v>6745</v>
      </c>
      <c r="E1298" s="29" t="s">
        <v>6799</v>
      </c>
      <c r="F1298" s="26" t="s">
        <v>4</v>
      </c>
      <c r="G1298" s="1585">
        <v>40161</v>
      </c>
      <c r="H1298" s="28" t="s">
        <v>6746</v>
      </c>
      <c r="I1298" s="1506" t="s">
        <v>14775</v>
      </c>
    </row>
    <row r="1299" spans="2:9">
      <c r="B1299" s="27" t="s">
        <v>7059</v>
      </c>
      <c r="C1299" s="30">
        <v>1418</v>
      </c>
      <c r="D1299" s="29" t="s">
        <v>7075</v>
      </c>
      <c r="E1299" s="29" t="s">
        <v>6881</v>
      </c>
      <c r="F1299" s="26" t="s">
        <v>4</v>
      </c>
      <c r="G1299" s="1585">
        <v>40162</v>
      </c>
      <c r="H1299" s="28" t="s">
        <v>7076</v>
      </c>
    </row>
    <row r="1300" spans="2:9">
      <c r="B1300" s="27" t="s">
        <v>7077</v>
      </c>
      <c r="C1300" s="30">
        <v>1416</v>
      </c>
      <c r="D1300" s="29" t="s">
        <v>7078</v>
      </c>
      <c r="E1300" s="29" t="s">
        <v>6808</v>
      </c>
      <c r="F1300" s="26" t="s">
        <v>4</v>
      </c>
      <c r="G1300" s="1585">
        <v>40163</v>
      </c>
      <c r="H1300" s="28" t="s">
        <v>7079</v>
      </c>
    </row>
    <row r="1301" spans="2:9">
      <c r="B1301" s="27" t="s">
        <v>7059</v>
      </c>
      <c r="C1301" s="30">
        <v>1419</v>
      </c>
      <c r="D1301" s="29" t="s">
        <v>7080</v>
      </c>
      <c r="E1301" s="29" t="s">
        <v>6739</v>
      </c>
      <c r="F1301" s="26" t="s">
        <v>4</v>
      </c>
      <c r="G1301" s="1585">
        <v>40164</v>
      </c>
      <c r="H1301" s="28" t="s">
        <v>7081</v>
      </c>
    </row>
    <row r="1302" spans="2:9">
      <c r="B1302" s="27" t="s">
        <v>6830</v>
      </c>
      <c r="C1302" s="30">
        <v>1420</v>
      </c>
      <c r="D1302" s="29" t="s">
        <v>7082</v>
      </c>
      <c r="E1302" s="29" t="s">
        <v>6739</v>
      </c>
      <c r="F1302" s="26" t="s">
        <v>4</v>
      </c>
      <c r="G1302" s="1585">
        <v>40168</v>
      </c>
      <c r="H1302" s="28" t="s">
        <v>7083</v>
      </c>
    </row>
    <row r="1303" spans="2:9">
      <c r="B1303" s="27" t="s">
        <v>6755</v>
      </c>
      <c r="C1303" s="30"/>
      <c r="D1303" s="29" t="s">
        <v>7084</v>
      </c>
      <c r="E1303" s="29" t="s">
        <v>6682</v>
      </c>
      <c r="F1303" s="26" t="s">
        <v>4</v>
      </c>
      <c r="G1303" s="1585">
        <v>40169</v>
      </c>
    </row>
    <row r="1304" spans="2:9">
      <c r="B1304" s="27" t="s">
        <v>6701</v>
      </c>
      <c r="C1304" s="30">
        <v>1421</v>
      </c>
      <c r="D1304" s="29" t="s">
        <v>7085</v>
      </c>
      <c r="E1304" s="29" t="s">
        <v>6881</v>
      </c>
      <c r="F1304" s="26" t="s">
        <v>4</v>
      </c>
      <c r="G1304" s="1585">
        <v>40170</v>
      </c>
      <c r="H1304" s="28" t="s">
        <v>7038</v>
      </c>
    </row>
    <row r="1305" spans="2:9">
      <c r="B1305" s="27" t="s">
        <v>6908</v>
      </c>
      <c r="C1305" s="30">
        <v>1422</v>
      </c>
      <c r="D1305" s="29" t="s">
        <v>7086</v>
      </c>
      <c r="E1305" s="29" t="s">
        <v>6881</v>
      </c>
      <c r="F1305" s="26" t="s">
        <v>4</v>
      </c>
      <c r="G1305" s="1585">
        <v>40172</v>
      </c>
      <c r="H1305" s="28" t="s">
        <v>6904</v>
      </c>
      <c r="I1305" s="1506"/>
    </row>
    <row r="1306" spans="2:9">
      <c r="B1306" s="27" t="s">
        <v>6908</v>
      </c>
      <c r="C1306" s="30">
        <v>1423</v>
      </c>
      <c r="D1306" s="29" t="s">
        <v>7087</v>
      </c>
      <c r="E1306" s="29" t="s">
        <v>6881</v>
      </c>
      <c r="F1306" s="26" t="s">
        <v>4</v>
      </c>
      <c r="G1306" s="1585">
        <v>40172</v>
      </c>
      <c r="H1306" s="28" t="s">
        <v>6925</v>
      </c>
    </row>
    <row r="1307" spans="2:9">
      <c r="B1307" s="27" t="s">
        <v>7088</v>
      </c>
      <c r="C1307" s="30">
        <v>1424</v>
      </c>
      <c r="D1307" s="29" t="s">
        <v>7089</v>
      </c>
      <c r="E1307" s="29" t="s">
        <v>6739</v>
      </c>
      <c r="F1307" s="26" t="s">
        <v>4</v>
      </c>
      <c r="G1307" s="1585">
        <v>40172</v>
      </c>
      <c r="H1307" s="28" t="s">
        <v>7090</v>
      </c>
    </row>
    <row r="1308" spans="2:9">
      <c r="B1308" s="27" t="s">
        <v>7091</v>
      </c>
      <c r="C1308" s="30">
        <v>1425</v>
      </c>
      <c r="D1308" s="29" t="s">
        <v>7092</v>
      </c>
      <c r="E1308" s="29" t="s">
        <v>6739</v>
      </c>
      <c r="F1308" s="26" t="s">
        <v>4</v>
      </c>
      <c r="G1308" s="1585">
        <v>40179</v>
      </c>
    </row>
    <row r="1309" spans="2:9">
      <c r="B1309" s="27" t="s">
        <v>6755</v>
      </c>
      <c r="C1309" s="30">
        <v>1426</v>
      </c>
      <c r="D1309" s="29" t="s">
        <v>7093</v>
      </c>
      <c r="E1309" s="29" t="s">
        <v>6682</v>
      </c>
      <c r="F1309" s="26" t="s">
        <v>4</v>
      </c>
      <c r="G1309" s="1585">
        <v>40179</v>
      </c>
      <c r="H1309" s="28" t="s">
        <v>7094</v>
      </c>
    </row>
    <row r="1310" spans="2:9">
      <c r="B1310" s="27" t="s">
        <v>7095</v>
      </c>
      <c r="C1310" s="30">
        <v>1427</v>
      </c>
      <c r="D1310" s="29" t="s">
        <v>7096</v>
      </c>
      <c r="E1310" s="29" t="s">
        <v>6893</v>
      </c>
      <c r="F1310" s="26" t="s">
        <v>4</v>
      </c>
      <c r="G1310" s="1585">
        <v>40179</v>
      </c>
      <c r="H1310" s="28" t="s">
        <v>7097</v>
      </c>
    </row>
    <row r="1311" spans="2:9">
      <c r="B1311" s="27" t="s">
        <v>7059</v>
      </c>
      <c r="C1311" s="30"/>
      <c r="D1311" s="29" t="s">
        <v>7098</v>
      </c>
      <c r="E1311" s="29" t="s">
        <v>6739</v>
      </c>
      <c r="F1311" s="26" t="s">
        <v>4</v>
      </c>
      <c r="G1311" s="1585">
        <v>40184</v>
      </c>
      <c r="H1311" s="28" t="s">
        <v>7099</v>
      </c>
    </row>
    <row r="1312" spans="2:9">
      <c r="B1312" s="27" t="s">
        <v>6755</v>
      </c>
      <c r="C1312" s="30"/>
      <c r="D1312" s="29" t="s">
        <v>7100</v>
      </c>
      <c r="E1312" s="29" t="s">
        <v>6682</v>
      </c>
      <c r="F1312" s="26" t="s">
        <v>4</v>
      </c>
      <c r="G1312" s="1585">
        <v>40184</v>
      </c>
      <c r="H1312" s="28" t="s">
        <v>7094</v>
      </c>
    </row>
    <row r="1313" spans="2:8">
      <c r="B1313" s="27" t="s">
        <v>6755</v>
      </c>
      <c r="C1313" s="30"/>
      <c r="D1313" s="29" t="s">
        <v>7101</v>
      </c>
      <c r="E1313" s="29" t="s">
        <v>6682</v>
      </c>
      <c r="F1313" s="26" t="s">
        <v>4</v>
      </c>
      <c r="G1313" s="1585">
        <v>40184</v>
      </c>
      <c r="H1313" s="28" t="s">
        <v>7094</v>
      </c>
    </row>
    <row r="1314" spans="2:8">
      <c r="B1314" s="27" t="s">
        <v>7102</v>
      </c>
      <c r="C1314" s="30">
        <v>1429</v>
      </c>
      <c r="D1314" s="29" t="s">
        <v>7103</v>
      </c>
      <c r="E1314" s="29" t="s">
        <v>6739</v>
      </c>
      <c r="F1314" s="26" t="s">
        <v>4</v>
      </c>
      <c r="G1314" s="1585">
        <v>40186</v>
      </c>
      <c r="H1314" s="28" t="s">
        <v>7104</v>
      </c>
    </row>
    <row r="1315" spans="2:8">
      <c r="B1315" s="27" t="s">
        <v>6755</v>
      </c>
      <c r="C1315" s="30">
        <v>1428</v>
      </c>
      <c r="D1315" s="29" t="s">
        <v>7105</v>
      </c>
      <c r="E1315" s="29" t="s">
        <v>6682</v>
      </c>
      <c r="F1315" s="26" t="s">
        <v>4</v>
      </c>
      <c r="G1315" s="1585">
        <v>40186</v>
      </c>
    </row>
    <row r="1316" spans="2:8">
      <c r="B1316" s="205" t="s">
        <v>7057</v>
      </c>
      <c r="C1316" s="62">
        <v>1430</v>
      </c>
      <c r="D1316" s="270" t="s">
        <v>7106</v>
      </c>
      <c r="E1316" s="270" t="s">
        <v>6682</v>
      </c>
      <c r="F1316" s="43" t="s">
        <v>4</v>
      </c>
      <c r="G1316" s="1594">
        <v>40189</v>
      </c>
      <c r="H1316" s="28" t="s">
        <v>7107</v>
      </c>
    </row>
    <row r="1317" spans="2:8">
      <c r="B1317" s="205" t="s">
        <v>6707</v>
      </c>
      <c r="C1317" s="62">
        <v>1431</v>
      </c>
      <c r="D1317" s="270" t="s">
        <v>7108</v>
      </c>
      <c r="E1317" s="270" t="s">
        <v>6808</v>
      </c>
      <c r="F1317" s="43" t="s">
        <v>4</v>
      </c>
      <c r="G1317" s="1594">
        <v>40193</v>
      </c>
      <c r="H1317" s="28" t="s">
        <v>7109</v>
      </c>
    </row>
    <row r="1318" spans="2:8">
      <c r="B1318" s="205" t="s">
        <v>6755</v>
      </c>
      <c r="C1318" s="62">
        <v>1433</v>
      </c>
      <c r="D1318" s="270" t="s">
        <v>7110</v>
      </c>
      <c r="E1318" s="270" t="s">
        <v>6682</v>
      </c>
      <c r="F1318" s="43" t="s">
        <v>4</v>
      </c>
      <c r="G1318" s="1594">
        <v>40196</v>
      </c>
    </row>
    <row r="1319" spans="2:8">
      <c r="B1319" s="27" t="s">
        <v>7111</v>
      </c>
      <c r="C1319" s="30"/>
      <c r="D1319" s="29" t="s">
        <v>7112</v>
      </c>
      <c r="E1319" s="29" t="s">
        <v>6808</v>
      </c>
      <c r="F1319" s="26" t="s">
        <v>4</v>
      </c>
      <c r="G1319" s="1594">
        <v>40197</v>
      </c>
      <c r="H1319" s="28" t="s">
        <v>7113</v>
      </c>
    </row>
    <row r="1320" spans="2:8">
      <c r="B1320" s="27" t="s">
        <v>7114</v>
      </c>
      <c r="C1320" s="30"/>
      <c r="D1320" s="29" t="s">
        <v>7115</v>
      </c>
      <c r="E1320" s="270" t="s">
        <v>6682</v>
      </c>
      <c r="F1320" s="43" t="s">
        <v>4</v>
      </c>
      <c r="G1320" s="1594">
        <v>40197</v>
      </c>
    </row>
    <row r="1321" spans="2:8">
      <c r="B1321" s="27" t="s">
        <v>7114</v>
      </c>
      <c r="C1321" s="30"/>
      <c r="D1321" s="29" t="s">
        <v>7116</v>
      </c>
      <c r="E1321" s="270" t="s">
        <v>6682</v>
      </c>
      <c r="F1321" s="43" t="s">
        <v>4</v>
      </c>
      <c r="G1321" s="1594">
        <v>40197</v>
      </c>
    </row>
    <row r="1322" spans="2:8">
      <c r="B1322" s="27" t="s">
        <v>7114</v>
      </c>
      <c r="C1322" s="30"/>
      <c r="D1322" s="29" t="s">
        <v>7117</v>
      </c>
      <c r="E1322" s="270" t="s">
        <v>6682</v>
      </c>
      <c r="F1322" s="43" t="s">
        <v>4</v>
      </c>
      <c r="G1322" s="1594">
        <v>40198</v>
      </c>
    </row>
    <row r="1323" spans="2:8">
      <c r="B1323" s="27" t="s">
        <v>7114</v>
      </c>
      <c r="C1323" s="30"/>
      <c r="D1323" s="29" t="s">
        <v>7118</v>
      </c>
      <c r="E1323" s="270" t="s">
        <v>6682</v>
      </c>
      <c r="F1323" s="43" t="s">
        <v>4</v>
      </c>
      <c r="G1323" s="1594">
        <v>40198</v>
      </c>
    </row>
    <row r="1324" spans="2:8">
      <c r="B1324" s="27" t="s">
        <v>7057</v>
      </c>
      <c r="C1324" s="30">
        <v>1434</v>
      </c>
      <c r="D1324" s="29" t="s">
        <v>7119</v>
      </c>
      <c r="E1324" s="270" t="s">
        <v>6682</v>
      </c>
      <c r="F1324" s="43" t="s">
        <v>4</v>
      </c>
      <c r="G1324" s="1594">
        <v>40198</v>
      </c>
      <c r="H1324" s="28" t="s">
        <v>7120</v>
      </c>
    </row>
    <row r="1325" spans="2:8">
      <c r="B1325" s="27" t="s">
        <v>6701</v>
      </c>
      <c r="C1325" s="30">
        <v>1435</v>
      </c>
      <c r="D1325" s="29" t="s">
        <v>7121</v>
      </c>
      <c r="E1325" s="270" t="s">
        <v>6739</v>
      </c>
      <c r="F1325" s="43" t="s">
        <v>4</v>
      </c>
      <c r="G1325" s="1594">
        <v>40199</v>
      </c>
      <c r="H1325" s="28" t="s">
        <v>7122</v>
      </c>
    </row>
    <row r="1326" spans="2:8">
      <c r="B1326" s="27" t="s">
        <v>7111</v>
      </c>
      <c r="C1326" s="30">
        <v>1436</v>
      </c>
      <c r="D1326" s="29" t="s">
        <v>7123</v>
      </c>
      <c r="E1326" s="270" t="s">
        <v>6808</v>
      </c>
      <c r="F1326" s="43" t="s">
        <v>4</v>
      </c>
      <c r="G1326" s="1594">
        <v>40201</v>
      </c>
    </row>
    <row r="1327" spans="2:8">
      <c r="B1327" s="27" t="s">
        <v>7111</v>
      </c>
      <c r="C1327" s="30">
        <v>1437</v>
      </c>
      <c r="D1327" s="29" t="s">
        <v>7124</v>
      </c>
      <c r="E1327" s="270" t="s">
        <v>6682</v>
      </c>
      <c r="F1327" s="43" t="s">
        <v>4</v>
      </c>
      <c r="G1327" s="1594">
        <v>40203</v>
      </c>
    </row>
    <row r="1328" spans="2:8">
      <c r="B1328" s="27" t="s">
        <v>7125</v>
      </c>
      <c r="C1328" s="30">
        <v>1438</v>
      </c>
      <c r="D1328" s="29" t="s">
        <v>7126</v>
      </c>
      <c r="E1328" s="270" t="s">
        <v>6682</v>
      </c>
      <c r="F1328" s="43" t="s">
        <v>4</v>
      </c>
      <c r="G1328" s="1585">
        <v>40204</v>
      </c>
      <c r="H1328" s="43"/>
    </row>
    <row r="1329" spans="2:8">
      <c r="B1329" s="27" t="s">
        <v>6806</v>
      </c>
      <c r="C1329" s="30">
        <v>1432</v>
      </c>
      <c r="D1329" s="29" t="s">
        <v>7127</v>
      </c>
      <c r="E1329" s="270" t="s">
        <v>6739</v>
      </c>
      <c r="F1329" s="43" t="s">
        <v>4</v>
      </c>
      <c r="G1329" s="1585">
        <v>40206</v>
      </c>
      <c r="H1329" s="28" t="s">
        <v>6700</v>
      </c>
    </row>
    <row r="1330" spans="2:8">
      <c r="B1330" s="27" t="s">
        <v>7128</v>
      </c>
      <c r="C1330" s="30">
        <v>1440</v>
      </c>
      <c r="D1330" s="29" t="s">
        <v>7129</v>
      </c>
      <c r="E1330" s="270" t="s">
        <v>6881</v>
      </c>
      <c r="F1330" s="43" t="s">
        <v>4</v>
      </c>
      <c r="G1330" s="1585">
        <v>40207</v>
      </c>
    </row>
    <row r="1331" spans="2:8">
      <c r="B1331" s="27" t="s">
        <v>6842</v>
      </c>
      <c r="C1331" s="30">
        <v>1439</v>
      </c>
      <c r="D1331" s="29" t="s">
        <v>7130</v>
      </c>
      <c r="E1331" s="29" t="s">
        <v>7131</v>
      </c>
      <c r="F1331" s="26" t="s">
        <v>4</v>
      </c>
      <c r="G1331" s="1585">
        <v>40210</v>
      </c>
    </row>
    <row r="1332" spans="2:8">
      <c r="B1332" s="27" t="s">
        <v>7114</v>
      </c>
      <c r="C1332" s="30">
        <v>1443</v>
      </c>
      <c r="D1332" s="29" t="s">
        <v>7132</v>
      </c>
      <c r="E1332" s="270" t="s">
        <v>6682</v>
      </c>
      <c r="F1332" s="26" t="s">
        <v>4</v>
      </c>
      <c r="G1332" s="1585">
        <v>40210</v>
      </c>
      <c r="H1332" s="28" t="s">
        <v>7133</v>
      </c>
    </row>
    <row r="1333" spans="2:8">
      <c r="B1333" s="27" t="s">
        <v>7125</v>
      </c>
      <c r="C1333" s="30">
        <v>1441</v>
      </c>
      <c r="D1333" s="29" t="s">
        <v>7134</v>
      </c>
      <c r="E1333" s="270" t="s">
        <v>6682</v>
      </c>
      <c r="F1333" s="26" t="s">
        <v>4</v>
      </c>
      <c r="G1333" s="1585">
        <v>40210</v>
      </c>
      <c r="H1333" s="28" t="s">
        <v>7135</v>
      </c>
    </row>
    <row r="1334" spans="2:8">
      <c r="B1334" s="27" t="s">
        <v>7125</v>
      </c>
      <c r="C1334" s="30">
        <v>1442</v>
      </c>
      <c r="D1334" s="29" t="s">
        <v>4</v>
      </c>
      <c r="E1334" s="270" t="s">
        <v>6682</v>
      </c>
      <c r="F1334" s="26" t="s">
        <v>4</v>
      </c>
      <c r="G1334" s="1585">
        <v>40210</v>
      </c>
      <c r="H1334" s="28" t="s">
        <v>7136</v>
      </c>
    </row>
    <row r="1335" spans="2:8">
      <c r="B1335" s="27" t="s">
        <v>6755</v>
      </c>
      <c r="C1335" s="30"/>
      <c r="D1335" s="29" t="s">
        <v>7137</v>
      </c>
      <c r="E1335" s="270" t="s">
        <v>6682</v>
      </c>
      <c r="F1335" s="43" t="s">
        <v>4</v>
      </c>
      <c r="G1335" s="1594">
        <v>40212</v>
      </c>
    </row>
    <row r="1336" spans="2:8">
      <c r="B1336" s="27" t="s">
        <v>7114</v>
      </c>
      <c r="C1336" s="30"/>
      <c r="D1336" s="29" t="s">
        <v>7138</v>
      </c>
      <c r="E1336" s="270" t="s">
        <v>6682</v>
      </c>
      <c r="F1336" s="43" t="s">
        <v>4</v>
      </c>
      <c r="G1336" s="1594">
        <v>40213</v>
      </c>
    </row>
    <row r="1337" spans="2:8">
      <c r="B1337" s="27" t="s">
        <v>7114</v>
      </c>
      <c r="C1337" s="30"/>
      <c r="D1337" s="29" t="s">
        <v>7139</v>
      </c>
      <c r="E1337" s="270" t="s">
        <v>6682</v>
      </c>
      <c r="F1337" s="43" t="s">
        <v>4</v>
      </c>
      <c r="G1337" s="1594">
        <v>40213</v>
      </c>
    </row>
    <row r="1338" spans="2:8">
      <c r="B1338" s="27" t="s">
        <v>6823</v>
      </c>
      <c r="C1338" s="30">
        <v>1444</v>
      </c>
      <c r="D1338" s="29" t="s">
        <v>7140</v>
      </c>
      <c r="E1338" s="29" t="s">
        <v>6825</v>
      </c>
      <c r="F1338" s="43" t="s">
        <v>4</v>
      </c>
      <c r="G1338" s="1594">
        <v>40213</v>
      </c>
      <c r="H1338" s="28" t="s">
        <v>7141</v>
      </c>
    </row>
    <row r="1339" spans="2:8">
      <c r="B1339" s="27" t="s">
        <v>7114</v>
      </c>
      <c r="C1339" s="30">
        <v>1445</v>
      </c>
      <c r="D1339" s="29" t="s">
        <v>7142</v>
      </c>
      <c r="E1339" s="270" t="s">
        <v>6682</v>
      </c>
      <c r="F1339" s="43" t="s">
        <v>4</v>
      </c>
      <c r="G1339" s="1594">
        <v>40213</v>
      </c>
      <c r="H1339" s="28" t="s">
        <v>7143</v>
      </c>
    </row>
    <row r="1340" spans="2:8">
      <c r="B1340" s="27" t="s">
        <v>7114</v>
      </c>
      <c r="C1340" s="30"/>
      <c r="D1340" s="29" t="s">
        <v>7144</v>
      </c>
      <c r="E1340" s="270" t="s">
        <v>6682</v>
      </c>
      <c r="F1340" s="43" t="s">
        <v>4</v>
      </c>
      <c r="G1340" s="1594">
        <v>40213</v>
      </c>
    </row>
    <row r="1341" spans="2:8">
      <c r="B1341" s="27" t="s">
        <v>6755</v>
      </c>
      <c r="C1341" s="30">
        <v>14</v>
      </c>
      <c r="D1341" s="29" t="s">
        <v>7145</v>
      </c>
      <c r="E1341" s="29" t="s">
        <v>6682</v>
      </c>
      <c r="F1341" s="26" t="s">
        <v>4</v>
      </c>
      <c r="G1341" s="1585">
        <v>40214</v>
      </c>
    </row>
    <row r="1342" spans="2:8">
      <c r="B1342" s="27" t="s">
        <v>6830</v>
      </c>
      <c r="C1342" s="30">
        <v>1447</v>
      </c>
      <c r="D1342" s="29" t="s">
        <v>7146</v>
      </c>
      <c r="E1342" s="29" t="s">
        <v>4</v>
      </c>
      <c r="F1342" s="26" t="s">
        <v>4</v>
      </c>
      <c r="G1342" s="1585">
        <v>40217</v>
      </c>
      <c r="H1342" s="28" t="s">
        <v>7147</v>
      </c>
    </row>
    <row r="1343" spans="2:8">
      <c r="B1343" s="27" t="s">
        <v>6830</v>
      </c>
      <c r="C1343" s="30">
        <v>1448</v>
      </c>
      <c r="D1343" s="29" t="s">
        <v>7148</v>
      </c>
      <c r="E1343" s="29" t="s">
        <v>4</v>
      </c>
      <c r="F1343" s="26" t="s">
        <v>4</v>
      </c>
      <c r="G1343" s="1585">
        <v>40217</v>
      </c>
      <c r="H1343" s="28" t="s">
        <v>7149</v>
      </c>
    </row>
    <row r="1344" spans="2:8">
      <c r="B1344" s="27" t="s">
        <v>7150</v>
      </c>
      <c r="C1344" s="30">
        <v>1449</v>
      </c>
      <c r="D1344" s="29" t="s">
        <v>7151</v>
      </c>
      <c r="E1344" s="29" t="s">
        <v>6739</v>
      </c>
      <c r="F1344" s="26" t="s">
        <v>4</v>
      </c>
      <c r="G1344" s="1585">
        <v>40218</v>
      </c>
      <c r="H1344" s="28" t="s">
        <v>7152</v>
      </c>
    </row>
    <row r="1345" spans="2:10">
      <c r="B1345" s="27" t="s">
        <v>7153</v>
      </c>
      <c r="C1345" s="30">
        <v>1450</v>
      </c>
      <c r="D1345" s="29" t="s">
        <v>7154</v>
      </c>
      <c r="E1345" s="29" t="s">
        <v>6682</v>
      </c>
      <c r="F1345" s="26" t="s">
        <v>4</v>
      </c>
      <c r="G1345" s="1585">
        <v>40218</v>
      </c>
    </row>
    <row r="1346" spans="2:10">
      <c r="B1346" s="27" t="s">
        <v>6694</v>
      </c>
      <c r="C1346" s="30"/>
      <c r="D1346" s="29" t="s">
        <v>6826</v>
      </c>
      <c r="E1346" s="29" t="s">
        <v>7155</v>
      </c>
      <c r="F1346" s="26" t="s">
        <v>4</v>
      </c>
      <c r="G1346" s="1585">
        <v>40218</v>
      </c>
    </row>
    <row r="1347" spans="2:10">
      <c r="B1347" s="27" t="s">
        <v>6701</v>
      </c>
      <c r="C1347" s="30">
        <v>1451</v>
      </c>
      <c r="D1347" s="29" t="s">
        <v>7156</v>
      </c>
      <c r="E1347" s="29" t="s">
        <v>6739</v>
      </c>
      <c r="F1347" s="26" t="s">
        <v>4</v>
      </c>
      <c r="G1347" s="1585">
        <v>40219</v>
      </c>
      <c r="H1347" s="28" t="s">
        <v>7157</v>
      </c>
    </row>
    <row r="1348" spans="2:10">
      <c r="B1348" s="27" t="s">
        <v>7158</v>
      </c>
      <c r="C1348" s="30">
        <v>1456</v>
      </c>
      <c r="D1348" s="29" t="s">
        <v>7159</v>
      </c>
      <c r="E1348" s="29" t="s">
        <v>6739</v>
      </c>
      <c r="F1348" s="26" t="s">
        <v>4</v>
      </c>
      <c r="G1348" s="1585">
        <v>40231</v>
      </c>
      <c r="H1348" s="28" t="s">
        <v>7160</v>
      </c>
    </row>
    <row r="1349" spans="2:10">
      <c r="B1349" s="27" t="s">
        <v>6694</v>
      </c>
      <c r="C1349" s="30">
        <v>1454</v>
      </c>
      <c r="D1349" s="29" t="s">
        <v>7161</v>
      </c>
      <c r="E1349" s="29" t="s">
        <v>6808</v>
      </c>
      <c r="F1349" s="26" t="s">
        <v>4</v>
      </c>
      <c r="G1349" s="1585">
        <v>40231</v>
      </c>
      <c r="H1349" s="28" t="s">
        <v>7162</v>
      </c>
      <c r="I1349" s="1506" t="s">
        <v>4</v>
      </c>
    </row>
    <row r="1350" spans="2:10">
      <c r="B1350" s="27" t="s">
        <v>6755</v>
      </c>
      <c r="C1350" s="30">
        <v>1455</v>
      </c>
      <c r="D1350" s="29" t="s">
        <v>7163</v>
      </c>
      <c r="E1350" s="29" t="s">
        <v>6682</v>
      </c>
      <c r="F1350" s="26" t="s">
        <v>4</v>
      </c>
      <c r="G1350" s="1585">
        <v>40231</v>
      </c>
    </row>
    <row r="1351" spans="2:10">
      <c r="B1351" s="27" t="s">
        <v>7164</v>
      </c>
      <c r="C1351" s="30">
        <v>1452</v>
      </c>
      <c r="D1351" s="29" t="s">
        <v>7165</v>
      </c>
      <c r="E1351" s="29" t="s">
        <v>7166</v>
      </c>
      <c r="F1351" s="26" t="s">
        <v>4</v>
      </c>
      <c r="G1351" s="1585">
        <v>40232</v>
      </c>
      <c r="H1351" s="28" t="s">
        <v>7167</v>
      </c>
    </row>
    <row r="1352" spans="2:10">
      <c r="B1352" s="27" t="s">
        <v>6842</v>
      </c>
      <c r="C1352" s="30">
        <v>1453</v>
      </c>
      <c r="D1352" s="29" t="s">
        <v>7168</v>
      </c>
      <c r="E1352" s="29" t="s">
        <v>7131</v>
      </c>
      <c r="F1352" s="26" t="s">
        <v>4</v>
      </c>
      <c r="G1352" s="1585">
        <v>40232</v>
      </c>
      <c r="H1352" s="28" t="s">
        <v>7169</v>
      </c>
      <c r="J1352" s="24">
        <v>8</v>
      </c>
    </row>
    <row r="1353" spans="2:10">
      <c r="B1353" s="27" t="s">
        <v>6806</v>
      </c>
      <c r="C1353" s="30">
        <v>1457</v>
      </c>
      <c r="D1353" s="29" t="s">
        <v>7170</v>
      </c>
      <c r="E1353" s="29" t="s">
        <v>4</v>
      </c>
      <c r="F1353" s="26" t="s">
        <v>4</v>
      </c>
      <c r="G1353" s="1585">
        <v>40232</v>
      </c>
      <c r="H1353" s="28" t="s">
        <v>7171</v>
      </c>
    </row>
    <row r="1354" spans="2:10">
      <c r="B1354" s="27" t="s">
        <v>4</v>
      </c>
      <c r="C1354" s="30">
        <v>1458</v>
      </c>
      <c r="D1354" s="29" t="s">
        <v>7172</v>
      </c>
      <c r="E1354" s="29" t="s">
        <v>6682</v>
      </c>
      <c r="F1354" s="26" t="s">
        <v>4</v>
      </c>
      <c r="G1354" s="1585">
        <v>40232</v>
      </c>
      <c r="H1354" s="28" t="s">
        <v>7173</v>
      </c>
    </row>
    <row r="1355" spans="2:10">
      <c r="B1355" s="27" t="s">
        <v>4</v>
      </c>
      <c r="C1355" s="30">
        <v>1459</v>
      </c>
      <c r="D1355" s="29" t="s">
        <v>7174</v>
      </c>
      <c r="E1355" s="29" t="s">
        <v>6991</v>
      </c>
      <c r="F1355" s="26" t="s">
        <v>4</v>
      </c>
      <c r="G1355" s="1585">
        <v>40232</v>
      </c>
      <c r="H1355" s="28" t="s">
        <v>7175</v>
      </c>
    </row>
    <row r="1356" spans="2:10">
      <c r="B1356" s="27" t="s">
        <v>6823</v>
      </c>
      <c r="C1356" s="30">
        <v>1460</v>
      </c>
      <c r="D1356" s="29" t="s">
        <v>7176</v>
      </c>
      <c r="E1356" s="29" t="s">
        <v>7177</v>
      </c>
      <c r="F1356" s="26" t="s">
        <v>4</v>
      </c>
      <c r="G1356" s="1585">
        <v>40233</v>
      </c>
    </row>
    <row r="1357" spans="2:10">
      <c r="B1357" s="27" t="s">
        <v>7128</v>
      </c>
      <c r="C1357" s="30">
        <v>1461</v>
      </c>
      <c r="D1357" s="29" t="s">
        <v>7178</v>
      </c>
      <c r="E1357" s="29" t="s">
        <v>7177</v>
      </c>
      <c r="F1357" s="26" t="s">
        <v>4</v>
      </c>
      <c r="G1357" s="1585">
        <v>40234</v>
      </c>
      <c r="H1357" s="28" t="s">
        <v>7179</v>
      </c>
    </row>
    <row r="1358" spans="2:10">
      <c r="B1358" s="27" t="s">
        <v>7180</v>
      </c>
      <c r="C1358" s="30">
        <v>1462</v>
      </c>
      <c r="D1358" s="29" t="s">
        <v>7181</v>
      </c>
      <c r="E1358" s="29" t="s">
        <v>6682</v>
      </c>
      <c r="F1358" s="26" t="s">
        <v>4</v>
      </c>
      <c r="G1358" s="1585">
        <v>40234</v>
      </c>
    </row>
    <row r="1359" spans="2:10">
      <c r="B1359" s="27" t="s">
        <v>7180</v>
      </c>
      <c r="C1359" s="30">
        <v>1463</v>
      </c>
      <c r="D1359" s="29" t="s">
        <v>7182</v>
      </c>
      <c r="E1359" s="29" t="s">
        <v>6682</v>
      </c>
      <c r="F1359" s="26" t="s">
        <v>4</v>
      </c>
      <c r="G1359" s="1585">
        <v>40234</v>
      </c>
    </row>
    <row r="1360" spans="2:10">
      <c r="B1360" s="27" t="s">
        <v>7180</v>
      </c>
      <c r="C1360" s="30">
        <v>1464</v>
      </c>
      <c r="D1360" s="29" t="s">
        <v>7183</v>
      </c>
      <c r="E1360" s="29" t="s">
        <v>7184</v>
      </c>
      <c r="F1360" s="26" t="s">
        <v>4</v>
      </c>
      <c r="G1360" s="1585">
        <v>40234</v>
      </c>
    </row>
    <row r="1361" spans="2:8">
      <c r="B1361" s="27" t="s">
        <v>7125</v>
      </c>
      <c r="C1361" s="30">
        <v>1465</v>
      </c>
      <c r="D1361" s="29" t="s">
        <v>7185</v>
      </c>
      <c r="E1361" s="29" t="s">
        <v>6682</v>
      </c>
      <c r="F1361" s="26" t="s">
        <v>4</v>
      </c>
      <c r="G1361" s="1585">
        <v>40238</v>
      </c>
      <c r="H1361" s="28" t="s">
        <v>7186</v>
      </c>
    </row>
    <row r="1362" spans="2:8">
      <c r="B1362" s="27" t="s">
        <v>7187</v>
      </c>
      <c r="C1362" s="30">
        <v>1466</v>
      </c>
      <c r="D1362" s="29" t="s">
        <v>7188</v>
      </c>
      <c r="E1362" s="29" t="s">
        <v>6893</v>
      </c>
      <c r="F1362" s="26" t="s">
        <v>4</v>
      </c>
      <c r="G1362" s="1585">
        <v>40238</v>
      </c>
      <c r="H1362" s="28" t="s">
        <v>7076</v>
      </c>
    </row>
    <row r="1363" spans="2:8">
      <c r="B1363" s="27" t="s">
        <v>6823</v>
      </c>
      <c r="C1363" s="30">
        <v>1467</v>
      </c>
      <c r="D1363" s="29" t="s">
        <v>7189</v>
      </c>
      <c r="E1363" s="29" t="s">
        <v>6825</v>
      </c>
      <c r="F1363" s="26" t="s">
        <v>4</v>
      </c>
      <c r="G1363" s="1585">
        <v>40238</v>
      </c>
    </row>
    <row r="1364" spans="2:8">
      <c r="B1364" s="27" t="s">
        <v>6823</v>
      </c>
      <c r="C1364" s="30">
        <v>1468</v>
      </c>
      <c r="D1364" s="29" t="s">
        <v>7190</v>
      </c>
      <c r="E1364" s="29" t="s">
        <v>7177</v>
      </c>
      <c r="F1364" s="26" t="s">
        <v>4</v>
      </c>
      <c r="G1364" s="1585">
        <v>40238</v>
      </c>
    </row>
    <row r="1365" spans="2:8">
      <c r="B1365" s="27" t="s">
        <v>7191</v>
      </c>
      <c r="C1365" s="30">
        <v>1469</v>
      </c>
      <c r="D1365" s="29" t="s">
        <v>7192</v>
      </c>
      <c r="E1365" s="29" t="s">
        <v>6849</v>
      </c>
      <c r="F1365" s="26" t="s">
        <v>4</v>
      </c>
      <c r="G1365" s="1585">
        <v>40239</v>
      </c>
      <c r="H1365" s="28" t="s">
        <v>7193</v>
      </c>
    </row>
    <row r="1366" spans="2:8">
      <c r="B1366" s="27" t="s">
        <v>7194</v>
      </c>
      <c r="C1366" s="30">
        <v>1471</v>
      </c>
      <c r="D1366" s="29" t="s">
        <v>7195</v>
      </c>
      <c r="E1366" s="29" t="s">
        <v>6893</v>
      </c>
      <c r="F1366" s="26" t="s">
        <v>4</v>
      </c>
      <c r="G1366" s="1585">
        <v>40240</v>
      </c>
    </row>
    <row r="1367" spans="2:8">
      <c r="B1367" s="27" t="s">
        <v>7057</v>
      </c>
      <c r="C1367" s="30">
        <v>1472</v>
      </c>
      <c r="D1367" s="29" t="s">
        <v>7196</v>
      </c>
      <c r="E1367" s="29" t="s">
        <v>7197</v>
      </c>
      <c r="F1367" s="26" t="s">
        <v>4</v>
      </c>
      <c r="G1367" s="1585">
        <v>40240</v>
      </c>
    </row>
    <row r="1368" spans="2:8">
      <c r="B1368" s="27" t="s">
        <v>6806</v>
      </c>
      <c r="C1368" s="30">
        <v>1473</v>
      </c>
      <c r="D1368" s="29" t="s">
        <v>7198</v>
      </c>
      <c r="E1368" s="29" t="s">
        <v>6706</v>
      </c>
      <c r="F1368" s="26" t="s">
        <v>4</v>
      </c>
      <c r="G1368" s="1585">
        <v>40240</v>
      </c>
    </row>
    <row r="1369" spans="2:8">
      <c r="B1369" s="27" t="s">
        <v>7199</v>
      </c>
      <c r="C1369" s="30">
        <v>1474</v>
      </c>
      <c r="D1369" s="29" t="s">
        <v>7200</v>
      </c>
      <c r="E1369" s="29" t="s">
        <v>7201</v>
      </c>
      <c r="F1369" s="26" t="s">
        <v>4</v>
      </c>
      <c r="G1369" s="1585">
        <v>40241</v>
      </c>
    </row>
    <row r="1370" spans="2:8">
      <c r="B1370" s="28" t="s">
        <v>7158</v>
      </c>
      <c r="C1370" s="30">
        <v>1475</v>
      </c>
      <c r="D1370" s="29" t="s">
        <v>7202</v>
      </c>
      <c r="E1370" s="29" t="s">
        <v>6739</v>
      </c>
      <c r="F1370" s="26" t="s">
        <v>4</v>
      </c>
      <c r="G1370" s="1585">
        <v>40242</v>
      </c>
    </row>
    <row r="1371" spans="2:8">
      <c r="B1371" s="27" t="s">
        <v>7125</v>
      </c>
      <c r="C1371" s="30">
        <v>1476</v>
      </c>
      <c r="D1371" s="29" t="s">
        <v>7203</v>
      </c>
      <c r="E1371" s="29" t="s">
        <v>6682</v>
      </c>
      <c r="F1371" s="26" t="s">
        <v>4</v>
      </c>
      <c r="G1371" s="1585">
        <v>40242</v>
      </c>
    </row>
    <row r="1372" spans="2:8">
      <c r="B1372" s="27" t="s">
        <v>7125</v>
      </c>
      <c r="C1372" s="30"/>
      <c r="D1372" s="29" t="s">
        <v>7204</v>
      </c>
      <c r="E1372" s="29" t="s">
        <v>6682</v>
      </c>
      <c r="F1372" s="26" t="s">
        <v>4</v>
      </c>
      <c r="G1372" s="1585">
        <v>40243</v>
      </c>
    </row>
    <row r="1373" spans="2:8">
      <c r="B1373" s="27" t="s">
        <v>7057</v>
      </c>
      <c r="C1373" s="30">
        <v>1476</v>
      </c>
      <c r="D1373" s="29" t="s">
        <v>7205</v>
      </c>
      <c r="E1373" s="29" t="s">
        <v>6682</v>
      </c>
      <c r="F1373" s="26" t="s">
        <v>4</v>
      </c>
      <c r="G1373" s="1585">
        <v>40243</v>
      </c>
    </row>
    <row r="1374" spans="2:8">
      <c r="B1374" s="27" t="s">
        <v>7206</v>
      </c>
      <c r="C1374" s="30">
        <v>1465</v>
      </c>
      <c r="D1374" s="29" t="s">
        <v>7207</v>
      </c>
      <c r="E1374" s="29" t="s">
        <v>7201</v>
      </c>
      <c r="F1374" s="26" t="s">
        <v>4</v>
      </c>
      <c r="G1374" s="1585">
        <v>40245</v>
      </c>
    </row>
    <row r="1375" spans="2:8">
      <c r="B1375" s="27" t="s">
        <v>7025</v>
      </c>
      <c r="C1375" s="30">
        <v>1477</v>
      </c>
      <c r="D1375" s="29" t="s">
        <v>7208</v>
      </c>
      <c r="E1375" s="29" t="s">
        <v>7201</v>
      </c>
      <c r="F1375" s="26" t="s">
        <v>4</v>
      </c>
      <c r="G1375" s="1585">
        <v>40245</v>
      </c>
    </row>
    <row r="1376" spans="2:8">
      <c r="B1376" s="27" t="s">
        <v>6755</v>
      </c>
      <c r="C1376" s="30">
        <v>1480</v>
      </c>
      <c r="D1376" s="29" t="s">
        <v>7209</v>
      </c>
      <c r="E1376" s="29" t="s">
        <v>6682</v>
      </c>
      <c r="F1376" s="26" t="s">
        <v>4</v>
      </c>
      <c r="G1376" s="1585">
        <v>40245</v>
      </c>
    </row>
    <row r="1377" spans="2:9">
      <c r="B1377" s="27" t="s">
        <v>6701</v>
      </c>
      <c r="C1377" s="30">
        <v>1481</v>
      </c>
      <c r="D1377" s="29" t="s">
        <v>7210</v>
      </c>
      <c r="E1377" s="29" t="s">
        <v>6739</v>
      </c>
      <c r="F1377" s="26" t="s">
        <v>4</v>
      </c>
      <c r="G1377" s="1585">
        <v>40246</v>
      </c>
      <c r="H1377" s="28" t="s">
        <v>7122</v>
      </c>
    </row>
    <row r="1378" spans="2:9">
      <c r="B1378" s="27" t="s">
        <v>7211</v>
      </c>
      <c r="C1378" s="30"/>
      <c r="D1378" s="29" t="s">
        <v>7212</v>
      </c>
      <c r="E1378" s="29" t="s">
        <v>6852</v>
      </c>
      <c r="F1378" s="26" t="s">
        <v>4</v>
      </c>
      <c r="G1378" s="1585">
        <v>40246</v>
      </c>
      <c r="H1378" s="28" t="s">
        <v>7213</v>
      </c>
    </row>
    <row r="1379" spans="2:9">
      <c r="B1379" s="27" t="s">
        <v>6755</v>
      </c>
      <c r="C1379" s="30">
        <v>1482</v>
      </c>
      <c r="D1379" s="29" t="s">
        <v>7214</v>
      </c>
      <c r="E1379" s="29" t="s">
        <v>6682</v>
      </c>
      <c r="F1379" s="26" t="s">
        <v>4</v>
      </c>
      <c r="G1379" s="1585">
        <v>40246</v>
      </c>
    </row>
    <row r="1380" spans="2:9">
      <c r="B1380" s="27" t="s">
        <v>6755</v>
      </c>
      <c r="C1380" s="30">
        <v>1483</v>
      </c>
      <c r="D1380" s="29" t="s">
        <v>7215</v>
      </c>
      <c r="E1380" s="29" t="s">
        <v>6682</v>
      </c>
      <c r="F1380" s="26" t="s">
        <v>4</v>
      </c>
      <c r="G1380" s="1585">
        <v>40246</v>
      </c>
    </row>
    <row r="1381" spans="2:9">
      <c r="B1381" s="27" t="s">
        <v>6767</v>
      </c>
      <c r="C1381" s="30">
        <v>1479</v>
      </c>
      <c r="D1381" s="29" t="s">
        <v>7216</v>
      </c>
      <c r="E1381" s="29" t="s">
        <v>6852</v>
      </c>
      <c r="F1381" s="26" t="s">
        <v>4</v>
      </c>
      <c r="G1381" s="1585">
        <v>40247</v>
      </c>
    </row>
    <row r="1382" spans="2:9">
      <c r="B1382" s="27" t="s">
        <v>6755</v>
      </c>
      <c r="C1382" s="30"/>
      <c r="D1382" s="29" t="s">
        <v>7217</v>
      </c>
      <c r="E1382" s="29" t="s">
        <v>6682</v>
      </c>
      <c r="F1382" s="26" t="s">
        <v>4</v>
      </c>
      <c r="G1382" s="1585">
        <v>40248</v>
      </c>
    </row>
    <row r="1383" spans="2:9">
      <c r="B1383" s="27" t="s">
        <v>7218</v>
      </c>
      <c r="C1383" s="30"/>
      <c r="D1383" s="29" t="s">
        <v>7219</v>
      </c>
      <c r="E1383" s="29" t="s">
        <v>6739</v>
      </c>
      <c r="F1383" s="26" t="s">
        <v>4</v>
      </c>
      <c r="G1383" s="1585">
        <v>40249</v>
      </c>
    </row>
    <row r="1384" spans="2:9">
      <c r="B1384" s="27" t="s">
        <v>7049</v>
      </c>
      <c r="C1384" s="30">
        <v>1484</v>
      </c>
      <c r="D1384" s="29" t="s">
        <v>7220</v>
      </c>
      <c r="E1384" s="29" t="s">
        <v>7221</v>
      </c>
      <c r="F1384" s="26" t="s">
        <v>4</v>
      </c>
      <c r="G1384" s="1585">
        <v>40252</v>
      </c>
    </row>
    <row r="1385" spans="2:9">
      <c r="B1385" s="27" t="s">
        <v>7025</v>
      </c>
      <c r="C1385" s="30">
        <v>1485</v>
      </c>
      <c r="D1385" s="29" t="s">
        <v>7222</v>
      </c>
      <c r="E1385" s="29" t="s">
        <v>7201</v>
      </c>
      <c r="F1385" s="26" t="s">
        <v>4</v>
      </c>
      <c r="G1385" s="1585">
        <v>40252</v>
      </c>
    </row>
    <row r="1386" spans="2:9">
      <c r="B1386" s="27" t="s">
        <v>6767</v>
      </c>
      <c r="C1386" s="30">
        <v>1486</v>
      </c>
      <c r="D1386" s="29" t="s">
        <v>7223</v>
      </c>
      <c r="E1386" s="29" t="s">
        <v>7224</v>
      </c>
      <c r="F1386" s="26" t="s">
        <v>4</v>
      </c>
      <c r="G1386" s="1585">
        <v>40252</v>
      </c>
      <c r="H1386" s="28" t="s">
        <v>4</v>
      </c>
      <c r="I1386" s="1506" t="s">
        <v>14776</v>
      </c>
    </row>
    <row r="1387" spans="2:9">
      <c r="B1387" s="27" t="s">
        <v>6823</v>
      </c>
      <c r="C1387" s="30"/>
      <c r="D1387" s="29" t="s">
        <v>7225</v>
      </c>
      <c r="E1387" s="29" t="s">
        <v>7177</v>
      </c>
      <c r="F1387" s="26" t="s">
        <v>4</v>
      </c>
      <c r="G1387" s="1585">
        <v>40252</v>
      </c>
    </row>
    <row r="1388" spans="2:9">
      <c r="B1388" s="27" t="s">
        <v>7164</v>
      </c>
      <c r="C1388" s="30">
        <v>1487</v>
      </c>
      <c r="D1388" s="29" t="s">
        <v>7226</v>
      </c>
      <c r="E1388" s="29" t="s">
        <v>7227</v>
      </c>
      <c r="F1388" s="26" t="s">
        <v>4</v>
      </c>
      <c r="G1388" s="1585">
        <v>40253</v>
      </c>
    </row>
    <row r="1389" spans="2:9">
      <c r="B1389" s="27" t="s">
        <v>6696</v>
      </c>
      <c r="C1389" s="30">
        <v>1325</v>
      </c>
      <c r="D1389" s="29" t="s">
        <v>6868</v>
      </c>
      <c r="E1389" s="29" t="s">
        <v>6682</v>
      </c>
      <c r="F1389" s="26" t="s">
        <v>4</v>
      </c>
      <c r="G1389" s="1585">
        <v>40253</v>
      </c>
    </row>
    <row r="1391" spans="2:9">
      <c r="B1391" s="27" t="s">
        <v>6707</v>
      </c>
      <c r="C1391" s="30"/>
      <c r="D1391" s="29" t="s">
        <v>7228</v>
      </c>
      <c r="E1391" s="29" t="s">
        <v>6893</v>
      </c>
      <c r="F1391" s="26" t="s">
        <v>4</v>
      </c>
      <c r="G1391" s="1585">
        <v>40253</v>
      </c>
    </row>
    <row r="1392" spans="2:9">
      <c r="B1392" s="27" t="s">
        <v>6707</v>
      </c>
      <c r="C1392" s="1388" t="s">
        <v>22248</v>
      </c>
      <c r="D1392" s="29" t="s">
        <v>7229</v>
      </c>
      <c r="E1392" s="29" t="s">
        <v>6893</v>
      </c>
      <c r="F1392" s="26" t="s">
        <v>4</v>
      </c>
      <c r="G1392" s="1585">
        <v>40253</v>
      </c>
      <c r="H1392" s="28" t="s">
        <v>7061</v>
      </c>
    </row>
    <row r="1393" spans="2:8">
      <c r="B1393" s="27" t="s">
        <v>6755</v>
      </c>
      <c r="C1393" s="30"/>
      <c r="D1393" s="29" t="s">
        <v>7230</v>
      </c>
      <c r="E1393" s="29" t="s">
        <v>6682</v>
      </c>
      <c r="F1393" s="26" t="s">
        <v>4</v>
      </c>
      <c r="G1393" s="1585">
        <v>40253</v>
      </c>
    </row>
    <row r="1394" spans="2:8">
      <c r="B1394" s="27" t="s">
        <v>6755</v>
      </c>
      <c r="C1394" s="30">
        <v>1492</v>
      </c>
      <c r="D1394" s="29" t="s">
        <v>7231</v>
      </c>
      <c r="E1394" s="29" t="s">
        <v>6682</v>
      </c>
      <c r="F1394" s="26" t="s">
        <v>4</v>
      </c>
      <c r="G1394" s="1585">
        <v>40254</v>
      </c>
    </row>
    <row r="1395" spans="2:8">
      <c r="B1395" s="27" t="s">
        <v>6755</v>
      </c>
      <c r="C1395" s="30">
        <v>1496</v>
      </c>
      <c r="D1395" s="29" t="s">
        <v>7232</v>
      </c>
      <c r="E1395" s="29" t="s">
        <v>6991</v>
      </c>
      <c r="F1395" s="26" t="s">
        <v>4</v>
      </c>
      <c r="G1395" s="1585">
        <v>40254</v>
      </c>
    </row>
    <row r="1396" spans="2:8">
      <c r="B1396" s="27" t="s">
        <v>6916</v>
      </c>
      <c r="C1396" s="30"/>
      <c r="D1396" s="29" t="s">
        <v>7233</v>
      </c>
      <c r="E1396" s="29" t="s">
        <v>6682</v>
      </c>
      <c r="F1396" s="26" t="s">
        <v>4</v>
      </c>
      <c r="G1396" s="1585">
        <v>40255</v>
      </c>
    </row>
    <row r="1397" spans="2:8">
      <c r="B1397" s="27" t="s">
        <v>6759</v>
      </c>
      <c r="C1397" s="30">
        <v>1494</v>
      </c>
      <c r="D1397" s="29" t="s">
        <v>7234</v>
      </c>
      <c r="E1397" s="29" t="s">
        <v>6739</v>
      </c>
      <c r="F1397" s="26" t="s">
        <v>4</v>
      </c>
      <c r="G1397" s="1585">
        <v>40255</v>
      </c>
      <c r="H1397" s="28" t="s">
        <v>7235</v>
      </c>
    </row>
    <row r="1398" spans="2:8">
      <c r="B1398" s="27" t="s">
        <v>7111</v>
      </c>
      <c r="C1398" s="30">
        <v>1495</v>
      </c>
      <c r="D1398" s="29" t="s">
        <v>7236</v>
      </c>
      <c r="E1398" s="29" t="s">
        <v>7045</v>
      </c>
      <c r="F1398" s="26" t="s">
        <v>4</v>
      </c>
      <c r="G1398" s="1585">
        <v>40255</v>
      </c>
    </row>
    <row r="1399" spans="2:8">
      <c r="B1399" s="27" t="s">
        <v>7237</v>
      </c>
      <c r="C1399" s="30">
        <v>1493</v>
      </c>
      <c r="D1399" s="29" t="s">
        <v>7238</v>
      </c>
      <c r="E1399" s="29" t="s">
        <v>6682</v>
      </c>
      <c r="F1399" s="26" t="s">
        <v>4</v>
      </c>
      <c r="G1399" s="1585">
        <v>40255</v>
      </c>
    </row>
    <row r="1400" spans="2:8">
      <c r="B1400" s="27" t="s">
        <v>7153</v>
      </c>
      <c r="C1400" s="30">
        <v>1497</v>
      </c>
      <c r="D1400" s="29" t="s">
        <v>7239</v>
      </c>
      <c r="E1400" s="29" t="s">
        <v>6682</v>
      </c>
      <c r="F1400" s="26" t="s">
        <v>4</v>
      </c>
      <c r="G1400" s="1585">
        <v>40256</v>
      </c>
    </row>
    <row r="1401" spans="2:8">
      <c r="B1401" s="27" t="s">
        <v>6755</v>
      </c>
      <c r="C1401" s="30">
        <v>1498</v>
      </c>
      <c r="D1401" s="29" t="s">
        <v>7240</v>
      </c>
      <c r="E1401" s="29" t="s">
        <v>6682</v>
      </c>
      <c r="F1401" s="26" t="s">
        <v>4</v>
      </c>
      <c r="G1401" s="1585">
        <v>40256</v>
      </c>
    </row>
    <row r="1402" spans="2:8">
      <c r="B1402" s="27" t="s">
        <v>6916</v>
      </c>
      <c r="C1402" s="30"/>
      <c r="D1402" s="29" t="s">
        <v>7241</v>
      </c>
      <c r="E1402" s="29" t="s">
        <v>6682</v>
      </c>
      <c r="F1402" s="26" t="s">
        <v>4</v>
      </c>
      <c r="G1402" s="1585">
        <v>40259</v>
      </c>
    </row>
    <row r="1403" spans="2:8">
      <c r="B1403" s="27" t="s">
        <v>6691</v>
      </c>
      <c r="C1403" s="30"/>
      <c r="D1403" s="29" t="s">
        <v>7242</v>
      </c>
      <c r="E1403" s="29" t="s">
        <v>7243</v>
      </c>
      <c r="F1403" s="26" t="s">
        <v>4</v>
      </c>
      <c r="G1403" s="1585">
        <v>40260</v>
      </c>
    </row>
    <row r="1404" spans="2:8">
      <c r="B1404" s="27" t="s">
        <v>6806</v>
      </c>
      <c r="C1404" s="30">
        <v>1501</v>
      </c>
      <c r="D1404" s="29" t="s">
        <v>7244</v>
      </c>
      <c r="E1404" s="29" t="s">
        <v>7245</v>
      </c>
      <c r="F1404" s="26" t="s">
        <v>4</v>
      </c>
      <c r="G1404" s="1585">
        <v>40263</v>
      </c>
    </row>
    <row r="1405" spans="2:8">
      <c r="B1405" s="27" t="s">
        <v>7153</v>
      </c>
      <c r="C1405" s="30">
        <v>1500</v>
      </c>
      <c r="D1405" s="29" t="s">
        <v>7246</v>
      </c>
      <c r="E1405" s="29" t="s">
        <v>6682</v>
      </c>
      <c r="F1405" s="26" t="s">
        <v>4</v>
      </c>
      <c r="G1405" s="1585">
        <v>40263</v>
      </c>
      <c r="H1405" s="28" t="s">
        <v>6690</v>
      </c>
    </row>
    <row r="1406" spans="2:8">
      <c r="B1406" s="27" t="s">
        <v>7153</v>
      </c>
      <c r="C1406" s="30">
        <v>1502</v>
      </c>
      <c r="D1406" s="29" t="s">
        <v>7247</v>
      </c>
      <c r="E1406" s="29" t="s">
        <v>6852</v>
      </c>
      <c r="F1406" s="26" t="s">
        <v>4</v>
      </c>
      <c r="G1406" s="1585">
        <v>40264</v>
      </c>
    </row>
    <row r="1407" spans="2:8">
      <c r="B1407" s="27" t="s">
        <v>6908</v>
      </c>
      <c r="C1407" s="30">
        <v>1503</v>
      </c>
      <c r="D1407" s="29" t="s">
        <v>7248</v>
      </c>
      <c r="E1407" s="29" t="s">
        <v>7035</v>
      </c>
      <c r="F1407" s="26" t="s">
        <v>4</v>
      </c>
      <c r="G1407" s="1585">
        <v>40269</v>
      </c>
    </row>
    <row r="1408" spans="2:8">
      <c r="B1408" s="27" t="s">
        <v>6842</v>
      </c>
      <c r="C1408" s="30">
        <v>1504</v>
      </c>
      <c r="D1408" s="29" t="s">
        <v>7249</v>
      </c>
      <c r="E1408" s="29" t="s">
        <v>6844</v>
      </c>
      <c r="F1408" s="26" t="s">
        <v>4</v>
      </c>
      <c r="G1408" s="1585">
        <v>40269</v>
      </c>
    </row>
    <row r="1409" spans="2:9">
      <c r="B1409" s="27" t="s">
        <v>7250</v>
      </c>
      <c r="C1409" s="30">
        <v>1505</v>
      </c>
      <c r="D1409" s="29" t="s">
        <v>7251</v>
      </c>
      <c r="E1409" s="29" t="s">
        <v>7252</v>
      </c>
      <c r="F1409" s="26" t="s">
        <v>4</v>
      </c>
      <c r="G1409" s="1585">
        <v>40269</v>
      </c>
    </row>
    <row r="1410" spans="2:9">
      <c r="B1410" s="27" t="s">
        <v>6696</v>
      </c>
      <c r="C1410" s="30">
        <v>1506</v>
      </c>
      <c r="D1410" s="29" t="s">
        <v>7253</v>
      </c>
      <c r="E1410" s="29" t="s">
        <v>6682</v>
      </c>
      <c r="F1410" s="26" t="s">
        <v>4</v>
      </c>
      <c r="G1410" s="1585">
        <v>40269</v>
      </c>
      <c r="H1410" s="28" t="s">
        <v>7254</v>
      </c>
    </row>
    <row r="1411" spans="2:9">
      <c r="B1411" s="27" t="s">
        <v>6696</v>
      </c>
      <c r="C1411" s="30"/>
      <c r="D1411" s="29" t="s">
        <v>7255</v>
      </c>
      <c r="E1411" s="29" t="s">
        <v>6682</v>
      </c>
      <c r="F1411" s="26" t="s">
        <v>4</v>
      </c>
      <c r="G1411" s="1585">
        <v>40269</v>
      </c>
    </row>
    <row r="1412" spans="2:9">
      <c r="B1412" s="27" t="s">
        <v>6696</v>
      </c>
      <c r="C1412" s="30">
        <v>1507</v>
      </c>
      <c r="D1412" s="29" t="s">
        <v>7256</v>
      </c>
      <c r="E1412" s="29" t="s">
        <v>6682</v>
      </c>
      <c r="F1412" s="26" t="s">
        <v>4</v>
      </c>
      <c r="G1412" s="1585">
        <v>40269</v>
      </c>
      <c r="H1412" s="28" t="s">
        <v>7002</v>
      </c>
    </row>
    <row r="1413" spans="2:9">
      <c r="B1413" s="27" t="s">
        <v>6696</v>
      </c>
      <c r="C1413" s="30"/>
      <c r="D1413" s="29" t="s">
        <v>7257</v>
      </c>
      <c r="E1413" s="29" t="s">
        <v>6682</v>
      </c>
      <c r="F1413" s="26" t="s">
        <v>4</v>
      </c>
      <c r="G1413" s="1585">
        <v>40269</v>
      </c>
    </row>
    <row r="1414" spans="2:9">
      <c r="B1414" s="27" t="s">
        <v>6755</v>
      </c>
      <c r="C1414" s="30">
        <v>1508</v>
      </c>
      <c r="D1414" s="29" t="s">
        <v>7258</v>
      </c>
      <c r="E1414" s="29" t="s">
        <v>6682</v>
      </c>
      <c r="F1414" s="26" t="s">
        <v>4</v>
      </c>
      <c r="G1414" s="1585">
        <v>40269</v>
      </c>
    </row>
    <row r="1415" spans="2:9">
      <c r="B1415" s="27" t="s">
        <v>6755</v>
      </c>
      <c r="C1415" s="30">
        <v>1509</v>
      </c>
      <c r="D1415" s="29" t="s">
        <v>7259</v>
      </c>
      <c r="E1415" s="29" t="s">
        <v>7184</v>
      </c>
      <c r="F1415" s="26" t="s">
        <v>4</v>
      </c>
      <c r="G1415" s="1585">
        <v>40269</v>
      </c>
    </row>
    <row r="1416" spans="2:9">
      <c r="B1416" s="28" t="s">
        <v>6916</v>
      </c>
      <c r="C1416" s="30">
        <v>1510</v>
      </c>
      <c r="D1416" s="29" t="s">
        <v>7260</v>
      </c>
      <c r="E1416" s="29" t="s">
        <v>6682</v>
      </c>
      <c r="F1416" s="26" t="s">
        <v>4</v>
      </c>
      <c r="G1416" s="1585">
        <v>40269</v>
      </c>
    </row>
    <row r="1417" spans="2:9">
      <c r="B1417" s="28" t="s">
        <v>7261</v>
      </c>
      <c r="C1417" s="30">
        <v>1511</v>
      </c>
      <c r="D1417" s="29" t="s">
        <v>7262</v>
      </c>
      <c r="E1417" s="29" t="s">
        <v>6739</v>
      </c>
      <c r="F1417" s="26" t="s">
        <v>4</v>
      </c>
      <c r="G1417" s="1585">
        <v>40274</v>
      </c>
      <c r="H1417" s="28" t="s">
        <v>7263</v>
      </c>
    </row>
    <row r="1418" spans="2:9">
      <c r="B1418" s="28" t="s">
        <v>6830</v>
      </c>
      <c r="C1418" s="30"/>
      <c r="D1418" s="29" t="s">
        <v>7264</v>
      </c>
      <c r="E1418" s="29" t="s">
        <v>4</v>
      </c>
      <c r="F1418" s="26" t="s">
        <v>4</v>
      </c>
      <c r="G1418" s="1585">
        <v>40274</v>
      </c>
      <c r="H1418" s="28" t="s">
        <v>7265</v>
      </c>
    </row>
    <row r="1419" spans="2:9">
      <c r="B1419" s="27" t="s">
        <v>6966</v>
      </c>
      <c r="C1419" s="30">
        <v>1513</v>
      </c>
      <c r="D1419" s="29" t="s">
        <v>7266</v>
      </c>
      <c r="E1419" s="29" t="s">
        <v>6893</v>
      </c>
      <c r="F1419" s="26" t="s">
        <v>4</v>
      </c>
      <c r="G1419" s="1585">
        <v>40275</v>
      </c>
      <c r="H1419" s="28" t="s">
        <v>7267</v>
      </c>
    </row>
    <row r="1420" spans="2:9">
      <c r="B1420" s="27" t="s">
        <v>7095</v>
      </c>
      <c r="C1420" s="30">
        <v>1514</v>
      </c>
      <c r="D1420" s="29" t="s">
        <v>7096</v>
      </c>
      <c r="E1420" s="29" t="s">
        <v>6893</v>
      </c>
      <c r="F1420" s="26" t="s">
        <v>4</v>
      </c>
      <c r="G1420" s="1585">
        <v>40275</v>
      </c>
      <c r="H1420" s="28" t="s">
        <v>7097</v>
      </c>
      <c r="I1420" s="1506" t="s">
        <v>4</v>
      </c>
    </row>
    <row r="1421" spans="2:9">
      <c r="B1421" s="27" t="s">
        <v>7057</v>
      </c>
      <c r="C1421" s="30">
        <v>1512</v>
      </c>
      <c r="D1421" s="29" t="s">
        <v>7268</v>
      </c>
      <c r="E1421" s="29" t="s">
        <v>6682</v>
      </c>
      <c r="F1421" s="26" t="s">
        <v>4</v>
      </c>
      <c r="G1421" s="1585">
        <v>40280</v>
      </c>
      <c r="H1421" s="28" t="s">
        <v>7063</v>
      </c>
    </row>
    <row r="1422" spans="2:9">
      <c r="B1422" s="205" t="s">
        <v>6830</v>
      </c>
      <c r="C1422" s="62"/>
      <c r="D1422" s="270" t="s">
        <v>7269</v>
      </c>
      <c r="E1422" s="270" t="s">
        <v>4</v>
      </c>
      <c r="F1422" s="43" t="s">
        <v>4</v>
      </c>
      <c r="G1422" s="1594">
        <v>40280</v>
      </c>
      <c r="H1422" s="28" t="s">
        <v>7147</v>
      </c>
    </row>
    <row r="1423" spans="2:9">
      <c r="B1423" s="205" t="s">
        <v>7206</v>
      </c>
      <c r="C1423" s="62">
        <v>1515</v>
      </c>
      <c r="D1423" s="270" t="s">
        <v>7270</v>
      </c>
      <c r="E1423" s="270" t="s">
        <v>7271</v>
      </c>
      <c r="F1423" s="43" t="s">
        <v>4</v>
      </c>
      <c r="G1423" s="1594">
        <v>40281</v>
      </c>
      <c r="H1423" s="28" t="s">
        <v>7272</v>
      </c>
    </row>
    <row r="1424" spans="2:9">
      <c r="B1424" s="27" t="s">
        <v>6755</v>
      </c>
      <c r="C1424" s="30">
        <v>1516</v>
      </c>
      <c r="D1424" s="29" t="s">
        <v>7273</v>
      </c>
      <c r="E1424" s="29" t="s">
        <v>6682</v>
      </c>
      <c r="F1424" s="43" t="s">
        <v>4</v>
      </c>
      <c r="G1424" s="1594">
        <v>40281</v>
      </c>
    </row>
    <row r="1425" spans="2:8">
      <c r="B1425" s="27" t="s">
        <v>6830</v>
      </c>
      <c r="C1425" s="30">
        <v>1517</v>
      </c>
      <c r="D1425" s="29" t="s">
        <v>7274</v>
      </c>
      <c r="E1425" s="29" t="s">
        <v>4</v>
      </c>
      <c r="F1425" s="43" t="s">
        <v>4</v>
      </c>
      <c r="G1425" s="1594">
        <v>40281</v>
      </c>
    </row>
    <row r="1426" spans="2:8">
      <c r="B1426" s="27" t="s">
        <v>7057</v>
      </c>
      <c r="C1426" s="30"/>
      <c r="D1426" s="29" t="s">
        <v>7275</v>
      </c>
      <c r="E1426" s="29" t="s">
        <v>6946</v>
      </c>
      <c r="F1426" s="43" t="s">
        <v>4</v>
      </c>
      <c r="G1426" s="1594">
        <v>40282</v>
      </c>
      <c r="H1426" s="28" t="s">
        <v>7276</v>
      </c>
    </row>
    <row r="1427" spans="2:8">
      <c r="B1427" s="27" t="s">
        <v>6830</v>
      </c>
      <c r="C1427" s="30">
        <v>1518</v>
      </c>
      <c r="D1427" s="29" t="s">
        <v>7277</v>
      </c>
      <c r="E1427" s="29" t="s">
        <v>6830</v>
      </c>
      <c r="F1427" s="43" t="s">
        <v>4</v>
      </c>
      <c r="G1427" s="1594">
        <v>40282</v>
      </c>
      <c r="H1427" s="28" t="s">
        <v>6989</v>
      </c>
    </row>
    <row r="1428" spans="2:8">
      <c r="B1428" s="27" t="s">
        <v>6830</v>
      </c>
      <c r="C1428" s="30"/>
      <c r="D1428" s="29" t="s">
        <v>7278</v>
      </c>
      <c r="E1428" s="29" t="s">
        <v>7279</v>
      </c>
      <c r="F1428" s="26" t="s">
        <v>4</v>
      </c>
      <c r="G1428" s="1585">
        <v>40283</v>
      </c>
      <c r="H1428" s="28" t="s">
        <v>6976</v>
      </c>
    </row>
    <row r="1429" spans="2:8">
      <c r="B1429" s="27" t="s">
        <v>6755</v>
      </c>
      <c r="C1429" s="30">
        <v>1519</v>
      </c>
      <c r="D1429" s="29" t="s">
        <v>7280</v>
      </c>
      <c r="E1429" s="29" t="s">
        <v>6682</v>
      </c>
      <c r="F1429" s="43" t="s">
        <v>4</v>
      </c>
      <c r="G1429" s="1594">
        <v>40283</v>
      </c>
    </row>
    <row r="1430" spans="2:8">
      <c r="B1430" s="27" t="s">
        <v>7059</v>
      </c>
      <c r="C1430" s="30">
        <v>1520</v>
      </c>
      <c r="D1430" s="29" t="s">
        <v>7281</v>
      </c>
      <c r="E1430" s="29" t="s">
        <v>6893</v>
      </c>
      <c r="F1430" s="43" t="s">
        <v>4</v>
      </c>
      <c r="G1430" s="1585">
        <v>40287</v>
      </c>
    </row>
    <row r="1431" spans="2:8">
      <c r="B1431" s="27" t="s">
        <v>6966</v>
      </c>
      <c r="C1431" s="30"/>
      <c r="D1431" s="29" t="s">
        <v>7282</v>
      </c>
      <c r="E1431" s="29" t="s">
        <v>6682</v>
      </c>
      <c r="F1431" s="43" t="s">
        <v>4</v>
      </c>
      <c r="G1431" s="1594">
        <v>40289</v>
      </c>
      <c r="H1431" s="28" t="s">
        <v>7283</v>
      </c>
    </row>
    <row r="1432" spans="2:8">
      <c r="B1432" s="28" t="s">
        <v>6916</v>
      </c>
      <c r="C1432" s="30">
        <v>1522</v>
      </c>
      <c r="D1432" s="29" t="s">
        <v>7284</v>
      </c>
      <c r="E1432" s="29" t="s">
        <v>6682</v>
      </c>
      <c r="F1432" s="43" t="s">
        <v>4</v>
      </c>
      <c r="G1432" s="1594">
        <v>40289</v>
      </c>
      <c r="H1432" s="28" t="s">
        <v>7285</v>
      </c>
    </row>
    <row r="1433" spans="2:8">
      <c r="B1433" s="28" t="s">
        <v>6916</v>
      </c>
      <c r="C1433" s="30">
        <v>1521</v>
      </c>
      <c r="D1433" s="29" t="s">
        <v>7286</v>
      </c>
      <c r="E1433" s="29" t="s">
        <v>6682</v>
      </c>
      <c r="F1433" s="43" t="s">
        <v>4</v>
      </c>
      <c r="G1433" s="1594">
        <v>40289</v>
      </c>
      <c r="H1433" s="28" t="s">
        <v>6783</v>
      </c>
    </row>
    <row r="1434" spans="2:8">
      <c r="B1434" s="28" t="s">
        <v>6916</v>
      </c>
      <c r="C1434" s="30"/>
      <c r="D1434" s="29" t="s">
        <v>7287</v>
      </c>
      <c r="E1434" s="29" t="s">
        <v>6682</v>
      </c>
      <c r="F1434" s="43" t="s">
        <v>4</v>
      </c>
      <c r="G1434" s="1594">
        <v>40289</v>
      </c>
    </row>
    <row r="1435" spans="2:8">
      <c r="B1435" s="27" t="s">
        <v>6694</v>
      </c>
      <c r="C1435" s="30">
        <v>1523</v>
      </c>
      <c r="D1435" s="29" t="s">
        <v>7288</v>
      </c>
      <c r="E1435" s="29" t="s">
        <v>6808</v>
      </c>
      <c r="F1435" s="26" t="s">
        <v>4</v>
      </c>
      <c r="G1435" s="1585">
        <v>40294</v>
      </c>
      <c r="H1435" s="28" t="s">
        <v>7048</v>
      </c>
    </row>
    <row r="1436" spans="2:8">
      <c r="B1436" s="27" t="s">
        <v>4</v>
      </c>
      <c r="C1436" s="30">
        <v>1524</v>
      </c>
      <c r="D1436" s="29" t="s">
        <v>7289</v>
      </c>
      <c r="E1436" s="29" t="s">
        <v>6682</v>
      </c>
      <c r="F1436" s="26" t="s">
        <v>4</v>
      </c>
      <c r="G1436" s="1585">
        <v>40294</v>
      </c>
      <c r="H1436" s="28" t="s">
        <v>7290</v>
      </c>
    </row>
    <row r="1437" spans="2:8">
      <c r="B1437" s="27" t="s">
        <v>6966</v>
      </c>
      <c r="C1437" s="30"/>
      <c r="D1437" s="29" t="s">
        <v>7291</v>
      </c>
      <c r="E1437" s="29" t="s">
        <v>6682</v>
      </c>
      <c r="F1437" s="26" t="s">
        <v>4</v>
      </c>
      <c r="G1437" s="1585">
        <v>40295</v>
      </c>
    </row>
    <row r="1438" spans="2:8">
      <c r="B1438" s="27" t="s">
        <v>6966</v>
      </c>
      <c r="C1438" s="30">
        <v>1525</v>
      </c>
      <c r="D1438" s="29" t="s">
        <v>7292</v>
      </c>
      <c r="E1438" s="29" t="s">
        <v>6682</v>
      </c>
      <c r="F1438" s="26" t="s">
        <v>4</v>
      </c>
      <c r="G1438" s="1585">
        <v>40295</v>
      </c>
    </row>
    <row r="1439" spans="2:8">
      <c r="B1439" s="27" t="s">
        <v>6714</v>
      </c>
      <c r="C1439" s="30">
        <v>1526</v>
      </c>
      <c r="D1439" s="29" t="s">
        <v>7293</v>
      </c>
      <c r="E1439" s="29" t="s">
        <v>6682</v>
      </c>
      <c r="F1439" s="26" t="s">
        <v>4</v>
      </c>
      <c r="G1439" s="1585">
        <v>40296</v>
      </c>
    </row>
    <row r="1440" spans="2:8">
      <c r="B1440" s="27" t="s">
        <v>6701</v>
      </c>
      <c r="C1440" s="30">
        <v>1531</v>
      </c>
      <c r="D1440" s="29" t="s">
        <v>7294</v>
      </c>
      <c r="E1440" s="29" t="s">
        <v>6739</v>
      </c>
      <c r="F1440" s="26" t="s">
        <v>4</v>
      </c>
      <c r="G1440" s="1585">
        <v>40297</v>
      </c>
    </row>
    <row r="1441" spans="2:8">
      <c r="B1441" s="27" t="s">
        <v>6755</v>
      </c>
      <c r="C1441" s="30">
        <v>1538</v>
      </c>
      <c r="D1441" s="29" t="s">
        <v>7295</v>
      </c>
      <c r="E1441" s="29" t="s">
        <v>6682</v>
      </c>
      <c r="F1441" s="26" t="s">
        <v>4</v>
      </c>
      <c r="G1441" s="1585">
        <v>40301</v>
      </c>
    </row>
    <row r="1442" spans="2:8">
      <c r="B1442" s="27" t="s">
        <v>7296</v>
      </c>
      <c r="C1442" s="30">
        <v>1527</v>
      </c>
      <c r="D1442" s="29" t="s">
        <v>7297</v>
      </c>
      <c r="E1442" s="29" t="s">
        <v>6682</v>
      </c>
      <c r="F1442" s="26" t="s">
        <v>4</v>
      </c>
      <c r="G1442" s="1585">
        <v>40301</v>
      </c>
    </row>
    <row r="1443" spans="2:8">
      <c r="B1443" s="27" t="s">
        <v>7296</v>
      </c>
      <c r="C1443" s="30">
        <v>1529</v>
      </c>
      <c r="D1443" s="29" t="s">
        <v>7298</v>
      </c>
      <c r="E1443" s="29" t="s">
        <v>6682</v>
      </c>
      <c r="F1443" s="26" t="s">
        <v>4</v>
      </c>
      <c r="G1443" s="1585">
        <v>40301</v>
      </c>
    </row>
    <row r="1444" spans="2:8">
      <c r="B1444" s="27" t="s">
        <v>7296</v>
      </c>
      <c r="C1444" s="30">
        <v>1530</v>
      </c>
      <c r="D1444" s="29" t="s">
        <v>7299</v>
      </c>
      <c r="E1444" s="29" t="s">
        <v>6682</v>
      </c>
      <c r="F1444" s="26" t="s">
        <v>4</v>
      </c>
      <c r="G1444" s="1585">
        <v>40301</v>
      </c>
    </row>
    <row r="1445" spans="2:8">
      <c r="B1445" s="27" t="s">
        <v>7296</v>
      </c>
      <c r="C1445" s="30">
        <v>1532</v>
      </c>
      <c r="D1445" s="29" t="s">
        <v>7300</v>
      </c>
      <c r="E1445" s="29" t="s">
        <v>6682</v>
      </c>
      <c r="F1445" s="26" t="s">
        <v>4</v>
      </c>
      <c r="G1445" s="1585">
        <v>40301</v>
      </c>
    </row>
    <row r="1446" spans="2:8">
      <c r="B1446" s="27" t="s">
        <v>4</v>
      </c>
      <c r="C1446" s="30">
        <v>1533</v>
      </c>
      <c r="D1446" s="29" t="s">
        <v>7301</v>
      </c>
      <c r="E1446" s="29" t="s">
        <v>6682</v>
      </c>
      <c r="F1446" s="26" t="s">
        <v>4</v>
      </c>
      <c r="G1446" s="1585">
        <v>40302</v>
      </c>
    </row>
    <row r="1447" spans="2:8">
      <c r="B1447" s="27" t="s">
        <v>7302</v>
      </c>
      <c r="C1447" s="30">
        <v>1534</v>
      </c>
      <c r="D1447" s="29" t="s">
        <v>7303</v>
      </c>
      <c r="E1447" s="29" t="s">
        <v>6739</v>
      </c>
      <c r="F1447" s="26" t="s">
        <v>4</v>
      </c>
      <c r="G1447" s="1585">
        <v>40302</v>
      </c>
    </row>
    <row r="1448" spans="2:8">
      <c r="B1448" s="27" t="s">
        <v>7304</v>
      </c>
      <c r="C1448" s="30">
        <v>1528</v>
      </c>
      <c r="D1448" s="29" t="s">
        <v>7305</v>
      </c>
      <c r="E1448" s="29" t="s">
        <v>6682</v>
      </c>
      <c r="F1448" s="26" t="s">
        <v>4</v>
      </c>
      <c r="G1448" s="1585">
        <v>40302</v>
      </c>
      <c r="H1448" s="28" t="s">
        <v>7306</v>
      </c>
    </row>
    <row r="1449" spans="2:8">
      <c r="B1449" s="27" t="s">
        <v>7307</v>
      </c>
      <c r="C1449" s="30">
        <v>1536</v>
      </c>
      <c r="D1449" s="29" t="s">
        <v>654</v>
      </c>
      <c r="E1449" s="29" t="s">
        <v>7308</v>
      </c>
      <c r="F1449" s="26" t="s">
        <v>4</v>
      </c>
      <c r="G1449" s="1585">
        <v>40304</v>
      </c>
      <c r="H1449" s="28" t="s">
        <v>7309</v>
      </c>
    </row>
    <row r="1450" spans="2:8">
      <c r="B1450" s="27" t="s">
        <v>7310</v>
      </c>
      <c r="C1450" s="30">
        <v>1535</v>
      </c>
      <c r="D1450" s="29" t="s">
        <v>7311</v>
      </c>
      <c r="E1450" s="29" t="s">
        <v>7308</v>
      </c>
      <c r="F1450" s="26" t="s">
        <v>4</v>
      </c>
      <c r="G1450" s="1585">
        <v>40304</v>
      </c>
      <c r="H1450" s="28" t="s">
        <v>7312</v>
      </c>
    </row>
    <row r="1451" spans="2:8">
      <c r="B1451" s="27" t="s">
        <v>7313</v>
      </c>
      <c r="C1451" s="30">
        <v>1537</v>
      </c>
      <c r="D1451" s="29" t="s">
        <v>7314</v>
      </c>
      <c r="E1451" s="29" t="s">
        <v>7315</v>
      </c>
      <c r="F1451" s="26" t="s">
        <v>4</v>
      </c>
      <c r="G1451" s="1585">
        <v>40305</v>
      </c>
      <c r="H1451" s="28" t="s">
        <v>7316</v>
      </c>
    </row>
    <row r="1452" spans="2:8">
      <c r="B1452" s="27" t="s">
        <v>7317</v>
      </c>
      <c r="C1452" s="30"/>
      <c r="D1452" s="29" t="s">
        <v>7318</v>
      </c>
      <c r="E1452" s="29" t="s">
        <v>7319</v>
      </c>
      <c r="F1452" s="26" t="s">
        <v>4</v>
      </c>
      <c r="G1452" s="1585">
        <v>40305</v>
      </c>
    </row>
    <row r="1453" spans="2:8">
      <c r="B1453" s="27" t="s">
        <v>7320</v>
      </c>
      <c r="C1453" s="30">
        <v>1541</v>
      </c>
      <c r="D1453" s="29" t="s">
        <v>7321</v>
      </c>
      <c r="E1453" s="29" t="s">
        <v>7308</v>
      </c>
      <c r="F1453" s="26" t="s">
        <v>4</v>
      </c>
      <c r="G1453" s="1585">
        <v>40306</v>
      </c>
      <c r="H1453" s="28" t="s">
        <v>7322</v>
      </c>
    </row>
    <row r="1454" spans="2:8">
      <c r="B1454" s="27" t="s">
        <v>7323</v>
      </c>
      <c r="C1454" s="30">
        <v>1539</v>
      </c>
      <c r="D1454" s="29" t="s">
        <v>7324</v>
      </c>
      <c r="E1454" s="29" t="s">
        <v>7325</v>
      </c>
      <c r="F1454" s="26" t="s">
        <v>4</v>
      </c>
      <c r="G1454" s="1585">
        <v>40308</v>
      </c>
      <c r="H1454" s="28" t="s">
        <v>7326</v>
      </c>
    </row>
    <row r="1455" spans="2:8">
      <c r="B1455" s="27" t="s">
        <v>7327</v>
      </c>
      <c r="C1455" s="30">
        <v>1540</v>
      </c>
      <c r="D1455" s="29" t="s">
        <v>7328</v>
      </c>
      <c r="E1455" s="29" t="s">
        <v>7329</v>
      </c>
      <c r="F1455" s="26" t="s">
        <v>4</v>
      </c>
      <c r="G1455" s="1585">
        <v>40308</v>
      </c>
      <c r="H1455" s="28" t="s">
        <v>7330</v>
      </c>
    </row>
    <row r="1456" spans="2:8">
      <c r="B1456" s="27" t="s">
        <v>7331</v>
      </c>
      <c r="C1456" s="30">
        <v>1542</v>
      </c>
      <c r="D1456" s="29" t="s">
        <v>7332</v>
      </c>
      <c r="E1456" s="29" t="s">
        <v>7308</v>
      </c>
      <c r="F1456" s="26" t="s">
        <v>4</v>
      </c>
      <c r="G1456" s="1585">
        <v>40309</v>
      </c>
      <c r="H1456" s="28" t="s">
        <v>7333</v>
      </c>
    </row>
    <row r="1457" spans="2:8">
      <c r="B1457" s="27" t="s">
        <v>7317</v>
      </c>
      <c r="C1457" s="30"/>
      <c r="D1457" s="29" t="s">
        <v>7334</v>
      </c>
      <c r="E1457" s="29" t="s">
        <v>7335</v>
      </c>
      <c r="F1457" s="26" t="s">
        <v>4</v>
      </c>
      <c r="G1457" s="1585">
        <v>40309</v>
      </c>
    </row>
    <row r="1458" spans="2:8">
      <c r="B1458" s="27" t="s">
        <v>7336</v>
      </c>
      <c r="C1458" s="30">
        <v>1543</v>
      </c>
      <c r="D1458" s="29" t="s">
        <v>7337</v>
      </c>
      <c r="E1458" s="29" t="s">
        <v>7308</v>
      </c>
      <c r="F1458" s="26" t="s">
        <v>4</v>
      </c>
      <c r="G1458" s="1585">
        <v>40309</v>
      </c>
      <c r="H1458" s="28" t="s">
        <v>7338</v>
      </c>
    </row>
    <row r="1459" spans="2:8">
      <c r="B1459" s="27" t="s">
        <v>7336</v>
      </c>
      <c r="C1459" s="30">
        <v>1544</v>
      </c>
      <c r="D1459" s="29" t="s">
        <v>7339</v>
      </c>
      <c r="E1459" s="29" t="s">
        <v>7308</v>
      </c>
      <c r="F1459" s="26" t="s">
        <v>4</v>
      </c>
      <c r="G1459" s="1585">
        <v>40309</v>
      </c>
      <c r="H1459" s="28" t="s">
        <v>7340</v>
      </c>
    </row>
    <row r="1460" spans="2:8">
      <c r="B1460" s="27" t="s">
        <v>7341</v>
      </c>
      <c r="C1460" s="30"/>
      <c r="D1460" s="29" t="s">
        <v>7342</v>
      </c>
      <c r="E1460" s="29" t="s">
        <v>7308</v>
      </c>
      <c r="F1460" s="26" t="s">
        <v>4</v>
      </c>
      <c r="G1460" s="1585">
        <v>40310</v>
      </c>
    </row>
    <row r="1461" spans="2:8">
      <c r="B1461" s="27" t="s">
        <v>7317</v>
      </c>
      <c r="C1461" s="30">
        <v>1545</v>
      </c>
      <c r="D1461" s="29" t="s">
        <v>7343</v>
      </c>
      <c r="E1461" s="29" t="s">
        <v>7319</v>
      </c>
      <c r="F1461" s="26" t="s">
        <v>4</v>
      </c>
      <c r="G1461" s="1585">
        <v>40310</v>
      </c>
      <c r="H1461" s="28" t="s">
        <v>7344</v>
      </c>
    </row>
    <row r="1462" spans="2:8">
      <c r="B1462" s="27" t="s">
        <v>7317</v>
      </c>
      <c r="C1462" s="30">
        <v>1546</v>
      </c>
      <c r="D1462" s="29" t="s">
        <v>7345</v>
      </c>
      <c r="E1462" s="29" t="s">
        <v>7346</v>
      </c>
      <c r="F1462" s="26" t="s">
        <v>4</v>
      </c>
      <c r="G1462" s="1585">
        <v>40311</v>
      </c>
      <c r="H1462" s="256" t="s">
        <v>7347</v>
      </c>
    </row>
    <row r="1463" spans="2:8">
      <c r="B1463" s="27" t="s">
        <v>7348</v>
      </c>
      <c r="C1463" s="30">
        <v>1547</v>
      </c>
      <c r="D1463" s="29" t="s">
        <v>7349</v>
      </c>
      <c r="E1463" s="29" t="s">
        <v>7350</v>
      </c>
      <c r="F1463" s="26" t="s">
        <v>4</v>
      </c>
      <c r="G1463" s="1585">
        <v>40311</v>
      </c>
      <c r="H1463" s="28" t="s">
        <v>7351</v>
      </c>
    </row>
    <row r="1464" spans="2:8">
      <c r="B1464" s="27" t="s">
        <v>7352</v>
      </c>
      <c r="C1464" s="30">
        <v>1548</v>
      </c>
      <c r="D1464" s="29" t="s">
        <v>7353</v>
      </c>
      <c r="E1464" s="29" t="s">
        <v>7354</v>
      </c>
      <c r="F1464" s="26" t="s">
        <v>4</v>
      </c>
      <c r="G1464" s="1585">
        <v>40311</v>
      </c>
      <c r="H1464" s="28" t="s">
        <v>7355</v>
      </c>
    </row>
    <row r="1465" spans="2:8">
      <c r="B1465" s="27" t="s">
        <v>7356</v>
      </c>
      <c r="C1465" s="30">
        <v>1549</v>
      </c>
      <c r="D1465" s="29" t="s">
        <v>7357</v>
      </c>
      <c r="E1465" s="29" t="s">
        <v>7358</v>
      </c>
      <c r="F1465" s="26" t="s">
        <v>4</v>
      </c>
      <c r="G1465" s="1585">
        <v>40311</v>
      </c>
      <c r="H1465" s="28" t="s">
        <v>7359</v>
      </c>
    </row>
    <row r="1466" spans="2:8">
      <c r="B1466" s="28" t="s">
        <v>7336</v>
      </c>
      <c r="C1466" s="30">
        <v>1551</v>
      </c>
      <c r="D1466" s="29" t="s">
        <v>7360</v>
      </c>
      <c r="E1466" s="29" t="s">
        <v>7361</v>
      </c>
      <c r="F1466" s="26" t="s">
        <v>4</v>
      </c>
      <c r="G1466" s="1585">
        <v>40312</v>
      </c>
      <c r="H1466" s="28" t="s">
        <v>7362</v>
      </c>
    </row>
    <row r="1467" spans="2:8">
      <c r="B1467" s="61" t="s">
        <v>7348</v>
      </c>
      <c r="C1467" s="62"/>
      <c r="D1467" s="270" t="s">
        <v>7363</v>
      </c>
      <c r="E1467" s="270" t="s">
        <v>7364</v>
      </c>
      <c r="F1467" s="43" t="s">
        <v>4</v>
      </c>
      <c r="G1467" s="1594">
        <v>40312</v>
      </c>
      <c r="H1467" s="28" t="s">
        <v>7365</v>
      </c>
    </row>
    <row r="1468" spans="2:8">
      <c r="B1468" s="61" t="s">
        <v>7366</v>
      </c>
      <c r="C1468" s="62">
        <v>1552</v>
      </c>
      <c r="D1468" s="270" t="s">
        <v>7367</v>
      </c>
      <c r="E1468" s="270" t="s">
        <v>7319</v>
      </c>
      <c r="F1468" s="43" t="s">
        <v>4</v>
      </c>
      <c r="G1468" s="1594">
        <v>40313</v>
      </c>
    </row>
    <row r="1469" spans="2:8">
      <c r="B1469" s="205" t="s">
        <v>7368</v>
      </c>
      <c r="C1469" s="62">
        <v>1553</v>
      </c>
      <c r="D1469" s="270" t="s">
        <v>7369</v>
      </c>
      <c r="E1469" s="270" t="s">
        <v>7308</v>
      </c>
      <c r="F1469" s="43" t="s">
        <v>4</v>
      </c>
      <c r="G1469" s="1594">
        <v>40315</v>
      </c>
      <c r="H1469" s="28" t="s">
        <v>7370</v>
      </c>
    </row>
    <row r="1470" spans="2:8">
      <c r="B1470" s="205" t="s">
        <v>7317</v>
      </c>
      <c r="C1470" s="62">
        <v>1554</v>
      </c>
      <c r="D1470" s="270" t="s">
        <v>7371</v>
      </c>
      <c r="E1470" s="270" t="s">
        <v>7319</v>
      </c>
      <c r="F1470" s="43" t="s">
        <v>4</v>
      </c>
      <c r="G1470" s="1594">
        <v>40315</v>
      </c>
      <c r="H1470" s="28" t="s">
        <v>7372</v>
      </c>
    </row>
    <row r="1471" spans="2:8">
      <c r="B1471" s="27" t="s">
        <v>7373</v>
      </c>
      <c r="C1471" s="30">
        <v>1550</v>
      </c>
      <c r="D1471" s="29" t="s">
        <v>7374</v>
      </c>
      <c r="E1471" s="29" t="s">
        <v>7375</v>
      </c>
      <c r="F1471" s="26" t="s">
        <v>4</v>
      </c>
      <c r="G1471" s="1585">
        <v>40315</v>
      </c>
      <c r="H1471" s="28" t="s">
        <v>7376</v>
      </c>
    </row>
    <row r="1472" spans="2:8">
      <c r="B1472" s="27" t="s">
        <v>7341</v>
      </c>
      <c r="C1472" s="30"/>
      <c r="D1472" s="29" t="s">
        <v>7342</v>
      </c>
      <c r="E1472" s="29" t="s">
        <v>7308</v>
      </c>
      <c r="F1472" s="26" t="s">
        <v>4</v>
      </c>
      <c r="G1472" s="1585">
        <v>40315</v>
      </c>
      <c r="H1472" s="28" t="s">
        <v>7377</v>
      </c>
    </row>
    <row r="1473" spans="2:8">
      <c r="B1473" s="28" t="s">
        <v>7378</v>
      </c>
      <c r="C1473" s="30">
        <v>1555</v>
      </c>
      <c r="D1473" s="29" t="s">
        <v>7379</v>
      </c>
      <c r="E1473" s="29" t="s">
        <v>7319</v>
      </c>
      <c r="F1473" s="26" t="s">
        <v>4</v>
      </c>
      <c r="G1473" s="1585">
        <v>40316</v>
      </c>
      <c r="H1473" s="28" t="s">
        <v>7380</v>
      </c>
    </row>
    <row r="1474" spans="2:8">
      <c r="B1474" s="28" t="s">
        <v>7381</v>
      </c>
      <c r="C1474" s="30"/>
      <c r="D1474" s="29" t="s">
        <v>7382</v>
      </c>
      <c r="E1474" s="29" t="s">
        <v>7319</v>
      </c>
      <c r="F1474" s="26" t="s">
        <v>4</v>
      </c>
      <c r="G1474" s="1585">
        <v>40317</v>
      </c>
      <c r="H1474" s="28" t="s">
        <v>7383</v>
      </c>
    </row>
    <row r="1475" spans="2:8">
      <c r="B1475" s="28" t="s">
        <v>7384</v>
      </c>
      <c r="C1475" s="30">
        <v>1556</v>
      </c>
      <c r="D1475" s="29" t="s">
        <v>7385</v>
      </c>
      <c r="E1475" s="29" t="s">
        <v>7308</v>
      </c>
      <c r="F1475" s="26" t="s">
        <v>4</v>
      </c>
      <c r="G1475" s="1585">
        <v>40319</v>
      </c>
      <c r="H1475" s="28" t="s">
        <v>7386</v>
      </c>
    </row>
    <row r="1476" spans="2:8">
      <c r="B1476" s="27" t="s">
        <v>7317</v>
      </c>
      <c r="C1476" s="30">
        <v>1557</v>
      </c>
      <c r="D1476" s="29" t="s">
        <v>7387</v>
      </c>
      <c r="E1476" s="29" t="s">
        <v>7319</v>
      </c>
      <c r="F1476" s="26" t="s">
        <v>4</v>
      </c>
      <c r="G1476" s="1585">
        <v>40322</v>
      </c>
      <c r="H1476" s="28" t="s">
        <v>7388</v>
      </c>
    </row>
    <row r="1477" spans="2:8">
      <c r="B1477" s="28" t="s">
        <v>7389</v>
      </c>
      <c r="C1477" s="30"/>
      <c r="D1477" s="29" t="s">
        <v>7390</v>
      </c>
      <c r="E1477" s="29" t="s">
        <v>7308</v>
      </c>
      <c r="F1477" s="26" t="s">
        <v>4</v>
      </c>
      <c r="G1477" s="1585">
        <v>40322</v>
      </c>
      <c r="H1477" s="256" t="s">
        <v>7391</v>
      </c>
    </row>
    <row r="1478" spans="2:8">
      <c r="B1478" s="28" t="s">
        <v>7366</v>
      </c>
      <c r="C1478" s="30">
        <v>1559</v>
      </c>
      <c r="D1478" s="29" t="s">
        <v>7392</v>
      </c>
      <c r="E1478" s="29" t="s">
        <v>7308</v>
      </c>
      <c r="F1478" s="26" t="s">
        <v>4</v>
      </c>
      <c r="G1478" s="1585">
        <v>40322</v>
      </c>
    </row>
    <row r="1479" spans="2:8">
      <c r="B1479" s="27" t="s">
        <v>7366</v>
      </c>
      <c r="C1479" s="30">
        <v>1558</v>
      </c>
      <c r="D1479" s="29" t="s">
        <v>7393</v>
      </c>
      <c r="E1479" s="29" t="s">
        <v>7308</v>
      </c>
      <c r="F1479" s="26" t="s">
        <v>4</v>
      </c>
      <c r="G1479" s="1585">
        <v>40322</v>
      </c>
    </row>
    <row r="1480" spans="2:8">
      <c r="B1480" s="27" t="s">
        <v>7394</v>
      </c>
      <c r="C1480" s="30">
        <v>1560</v>
      </c>
      <c r="D1480" s="29" t="s">
        <v>7395</v>
      </c>
      <c r="E1480" s="29" t="s">
        <v>7358</v>
      </c>
      <c r="F1480" s="26" t="s">
        <v>4</v>
      </c>
      <c r="G1480" s="1585">
        <v>40330</v>
      </c>
      <c r="H1480" s="28" t="s">
        <v>7396</v>
      </c>
    </row>
    <row r="1481" spans="2:8">
      <c r="B1481" s="27" t="s">
        <v>7373</v>
      </c>
      <c r="C1481" s="30">
        <v>1561</v>
      </c>
      <c r="D1481" s="29" t="s">
        <v>7397</v>
      </c>
      <c r="E1481" s="29" t="s">
        <v>7398</v>
      </c>
      <c r="F1481" s="26" t="s">
        <v>4</v>
      </c>
      <c r="G1481" s="1585">
        <v>40330</v>
      </c>
      <c r="H1481" s="28" t="s">
        <v>7399</v>
      </c>
    </row>
    <row r="1482" spans="2:8">
      <c r="B1482" s="27" t="s">
        <v>7394</v>
      </c>
      <c r="C1482" s="30"/>
      <c r="D1482" s="29" t="s">
        <v>7400</v>
      </c>
      <c r="E1482" s="29" t="s">
        <v>7401</v>
      </c>
      <c r="F1482" s="26" t="s">
        <v>4</v>
      </c>
      <c r="G1482" s="1585">
        <v>40330</v>
      </c>
      <c r="H1482" s="28" t="s">
        <v>7402</v>
      </c>
    </row>
    <row r="1483" spans="2:8">
      <c r="B1483" s="27" t="s">
        <v>7317</v>
      </c>
      <c r="C1483" s="30">
        <v>1565</v>
      </c>
      <c r="D1483" s="29" t="s">
        <v>7403</v>
      </c>
      <c r="E1483" s="29" t="s">
        <v>7319</v>
      </c>
      <c r="F1483" s="26" t="s">
        <v>4</v>
      </c>
      <c r="G1483" s="1585">
        <v>40330</v>
      </c>
      <c r="H1483" s="28" t="s">
        <v>7388</v>
      </c>
    </row>
    <row r="1484" spans="2:8">
      <c r="B1484" s="27" t="s">
        <v>7404</v>
      </c>
      <c r="C1484" s="30"/>
      <c r="D1484" s="29" t="s">
        <v>7405</v>
      </c>
      <c r="E1484" s="29" t="s">
        <v>7335</v>
      </c>
      <c r="F1484" s="26" t="s">
        <v>4</v>
      </c>
      <c r="G1484" s="1585">
        <v>40330</v>
      </c>
      <c r="H1484" s="28" t="s">
        <v>7406</v>
      </c>
    </row>
    <row r="1485" spans="2:8">
      <c r="B1485" s="27" t="s">
        <v>4</v>
      </c>
      <c r="C1485" s="30"/>
      <c r="D1485" s="29" t="s">
        <v>7407</v>
      </c>
      <c r="E1485" s="29" t="s">
        <v>7308</v>
      </c>
      <c r="F1485" s="26" t="s">
        <v>4</v>
      </c>
      <c r="G1485" s="1585">
        <v>40330</v>
      </c>
      <c r="H1485" s="28" t="s">
        <v>7408</v>
      </c>
    </row>
    <row r="1486" spans="2:8">
      <c r="B1486" s="27" t="s">
        <v>7409</v>
      </c>
      <c r="C1486" s="30">
        <v>1564</v>
      </c>
      <c r="D1486" s="29" t="s">
        <v>7410</v>
      </c>
      <c r="E1486" s="29" t="s">
        <v>7308</v>
      </c>
      <c r="F1486" s="26" t="s">
        <v>4</v>
      </c>
      <c r="G1486" s="1585">
        <v>40330</v>
      </c>
      <c r="H1486" s="28" t="s">
        <v>7411</v>
      </c>
    </row>
    <row r="1487" spans="2:8">
      <c r="B1487" s="27" t="s">
        <v>7317</v>
      </c>
      <c r="C1487" s="30">
        <v>1562</v>
      </c>
      <c r="D1487" s="29" t="s">
        <v>7412</v>
      </c>
      <c r="E1487" s="29" t="s">
        <v>7413</v>
      </c>
      <c r="F1487" s="26" t="s">
        <v>4</v>
      </c>
      <c r="G1487" s="1585">
        <v>40330</v>
      </c>
      <c r="H1487" s="28" t="s">
        <v>7414</v>
      </c>
    </row>
    <row r="1488" spans="2:8">
      <c r="B1488" s="27" t="s">
        <v>7366</v>
      </c>
      <c r="C1488" s="30">
        <v>1566</v>
      </c>
      <c r="D1488" s="29" t="s">
        <v>7415</v>
      </c>
      <c r="E1488" s="29" t="s">
        <v>7308</v>
      </c>
      <c r="F1488" s="26" t="s">
        <v>4</v>
      </c>
      <c r="G1488" s="1585">
        <v>40330</v>
      </c>
      <c r="H1488" s="28" t="s">
        <v>7416</v>
      </c>
    </row>
    <row r="1489" spans="2:8">
      <c r="B1489" s="27" t="s">
        <v>7366</v>
      </c>
      <c r="C1489" s="30">
        <v>1567</v>
      </c>
      <c r="D1489" s="29" t="s">
        <v>7417</v>
      </c>
      <c r="E1489" s="29" t="s">
        <v>7308</v>
      </c>
      <c r="F1489" s="26" t="s">
        <v>4</v>
      </c>
      <c r="G1489" s="1585">
        <v>40330</v>
      </c>
      <c r="H1489" s="28" t="s">
        <v>7416</v>
      </c>
    </row>
    <row r="1490" spans="2:8">
      <c r="B1490" s="27" t="s">
        <v>4</v>
      </c>
      <c r="C1490" s="30">
        <v>1568</v>
      </c>
      <c r="D1490" s="29" t="s">
        <v>7418</v>
      </c>
      <c r="E1490" s="29" t="s">
        <v>7308</v>
      </c>
      <c r="F1490" s="26" t="s">
        <v>4</v>
      </c>
      <c r="G1490" s="1585">
        <v>40331</v>
      </c>
      <c r="H1490" s="28" t="s">
        <v>7419</v>
      </c>
    </row>
    <row r="1491" spans="2:8">
      <c r="B1491" s="27" t="s">
        <v>7420</v>
      </c>
      <c r="C1491" s="30"/>
      <c r="D1491" s="29" t="s">
        <v>7421</v>
      </c>
      <c r="E1491" s="29" t="s">
        <v>4</v>
      </c>
      <c r="F1491" s="26" t="s">
        <v>4</v>
      </c>
      <c r="G1491" s="1585">
        <v>40333</v>
      </c>
      <c r="H1491" s="28" t="s">
        <v>7422</v>
      </c>
    </row>
    <row r="1492" spans="2:8">
      <c r="B1492" s="27" t="s">
        <v>7409</v>
      </c>
      <c r="C1492" s="30">
        <v>1570</v>
      </c>
      <c r="D1492" s="29" t="s">
        <v>7423</v>
      </c>
      <c r="E1492" s="29" t="s">
        <v>7308</v>
      </c>
      <c r="F1492" s="26" t="s">
        <v>4</v>
      </c>
      <c r="G1492" s="1585">
        <v>40333</v>
      </c>
      <c r="H1492" s="28" t="s">
        <v>7386</v>
      </c>
    </row>
    <row r="1493" spans="2:8">
      <c r="B1493" s="27" t="s">
        <v>7424</v>
      </c>
      <c r="C1493" s="30">
        <v>1571</v>
      </c>
      <c r="D1493" s="29" t="s">
        <v>7425</v>
      </c>
      <c r="E1493" s="29" t="s">
        <v>7308</v>
      </c>
      <c r="F1493" s="26" t="s">
        <v>4</v>
      </c>
      <c r="G1493" s="1585">
        <v>40333</v>
      </c>
      <c r="H1493" s="28" t="s">
        <v>7426</v>
      </c>
    </row>
    <row r="1494" spans="2:8">
      <c r="B1494" s="27" t="s">
        <v>7427</v>
      </c>
      <c r="C1494" s="30">
        <v>1563</v>
      </c>
      <c r="D1494" s="29" t="s">
        <v>7428</v>
      </c>
      <c r="E1494" s="29" t="s">
        <v>7429</v>
      </c>
      <c r="F1494" s="26" t="s">
        <v>4</v>
      </c>
      <c r="G1494" s="1585">
        <v>40336</v>
      </c>
      <c r="H1494" s="28" t="s">
        <v>7430</v>
      </c>
    </row>
    <row r="1495" spans="2:8">
      <c r="B1495" s="27" t="s">
        <v>7356</v>
      </c>
      <c r="C1495" s="30">
        <v>1572</v>
      </c>
      <c r="D1495" s="29" t="s">
        <v>7431</v>
      </c>
      <c r="E1495" s="29" t="s">
        <v>7319</v>
      </c>
      <c r="F1495" s="26" t="s">
        <v>4</v>
      </c>
      <c r="G1495" s="1585">
        <v>40336</v>
      </c>
      <c r="H1495" s="28" t="s">
        <v>7432</v>
      </c>
    </row>
    <row r="1496" spans="2:8">
      <c r="B1496" s="27" t="s">
        <v>7384</v>
      </c>
      <c r="C1496" s="30">
        <v>1573</v>
      </c>
      <c r="D1496" s="29" t="s">
        <v>7433</v>
      </c>
      <c r="E1496" s="29" t="s">
        <v>7434</v>
      </c>
      <c r="F1496" s="26" t="s">
        <v>4</v>
      </c>
      <c r="G1496" s="1585">
        <v>40337</v>
      </c>
      <c r="H1496" s="28" t="s">
        <v>7435</v>
      </c>
    </row>
    <row r="1497" spans="2:8">
      <c r="B1497" s="27" t="s">
        <v>7424</v>
      </c>
      <c r="C1497" s="30"/>
      <c r="D1497" s="29" t="s">
        <v>7436</v>
      </c>
      <c r="E1497" s="29" t="s">
        <v>7358</v>
      </c>
      <c r="F1497" s="26" t="s">
        <v>4</v>
      </c>
      <c r="G1497" s="1585">
        <v>40337</v>
      </c>
    </row>
    <row r="1498" spans="2:8">
      <c r="B1498" s="27" t="s">
        <v>7437</v>
      </c>
      <c r="C1498" s="30">
        <v>1574</v>
      </c>
      <c r="D1498" s="29" t="s">
        <v>7438</v>
      </c>
      <c r="E1498" s="29" t="s">
        <v>7361</v>
      </c>
      <c r="F1498" s="26" t="s">
        <v>4</v>
      </c>
      <c r="G1498" s="1585">
        <v>40337</v>
      </c>
      <c r="H1498" s="28" t="s">
        <v>7439</v>
      </c>
    </row>
    <row r="1499" spans="2:8">
      <c r="B1499" s="27" t="s">
        <v>7394</v>
      </c>
      <c r="C1499" s="30"/>
      <c r="D1499" s="29" t="s">
        <v>7440</v>
      </c>
      <c r="E1499" s="29" t="s">
        <v>7441</v>
      </c>
      <c r="F1499" s="26" t="s">
        <v>4</v>
      </c>
      <c r="G1499" s="1585">
        <v>40339</v>
      </c>
      <c r="H1499" s="28" t="s">
        <v>7442</v>
      </c>
    </row>
    <row r="1500" spans="2:8">
      <c r="B1500" s="27" t="s">
        <v>7424</v>
      </c>
      <c r="C1500" s="30">
        <v>1576</v>
      </c>
      <c r="D1500" s="29" t="s">
        <v>7443</v>
      </c>
      <c r="E1500" s="29" t="s">
        <v>7358</v>
      </c>
      <c r="F1500" s="26" t="s">
        <v>4</v>
      </c>
      <c r="G1500" s="1585">
        <v>40339</v>
      </c>
      <c r="H1500" s="28" t="s">
        <v>7444</v>
      </c>
    </row>
    <row r="1501" spans="2:8">
      <c r="B1501" s="27" t="s">
        <v>7366</v>
      </c>
      <c r="C1501" s="30"/>
      <c r="D1501" s="29" t="s">
        <v>7445</v>
      </c>
      <c r="E1501" s="29" t="s">
        <v>7308</v>
      </c>
      <c r="F1501" s="26" t="s">
        <v>4</v>
      </c>
      <c r="G1501" s="1585">
        <v>40339</v>
      </c>
    </row>
    <row r="1502" spans="2:8">
      <c r="B1502" s="27" t="s">
        <v>7446</v>
      </c>
      <c r="C1502" s="30"/>
      <c r="D1502" s="29" t="s">
        <v>7447</v>
      </c>
      <c r="E1502" s="29" t="s">
        <v>7448</v>
      </c>
      <c r="F1502" s="26" t="s">
        <v>4</v>
      </c>
      <c r="G1502" s="1585">
        <v>40341</v>
      </c>
      <c r="H1502" s="28" t="s">
        <v>7449</v>
      </c>
    </row>
    <row r="1503" spans="2:8">
      <c r="B1503" s="27" t="s">
        <v>7341</v>
      </c>
      <c r="C1503" s="30"/>
      <c r="D1503" s="29" t="s">
        <v>7342</v>
      </c>
      <c r="E1503" s="29" t="s">
        <v>7448</v>
      </c>
      <c r="F1503" s="26" t="s">
        <v>4</v>
      </c>
      <c r="G1503" s="1585">
        <v>40341</v>
      </c>
    </row>
    <row r="1504" spans="2:8">
      <c r="B1504" s="27" t="s">
        <v>7420</v>
      </c>
      <c r="C1504" s="30"/>
      <c r="D1504" s="29" t="s">
        <v>7450</v>
      </c>
      <c r="E1504" s="29" t="s">
        <v>4</v>
      </c>
      <c r="F1504" s="26" t="s">
        <v>4</v>
      </c>
      <c r="G1504" s="1585">
        <v>40343</v>
      </c>
      <c r="H1504" s="256" t="s">
        <v>7451</v>
      </c>
    </row>
    <row r="1505" spans="2:8">
      <c r="B1505" s="27" t="s">
        <v>7452</v>
      </c>
      <c r="C1505" s="30"/>
      <c r="D1505" s="339" t="s">
        <v>7453</v>
      </c>
      <c r="E1505" s="29" t="s">
        <v>82</v>
      </c>
      <c r="F1505" s="26" t="s">
        <v>4</v>
      </c>
      <c r="G1505" s="1585">
        <v>40344</v>
      </c>
      <c r="H1505" s="28" t="s">
        <v>7454</v>
      </c>
    </row>
    <row r="1506" spans="2:8">
      <c r="B1506" s="27" t="s">
        <v>7452</v>
      </c>
      <c r="C1506" s="30"/>
      <c r="D1506" s="339" t="s">
        <v>7455</v>
      </c>
      <c r="E1506" s="29" t="s">
        <v>7308</v>
      </c>
      <c r="F1506" s="26" t="s">
        <v>4</v>
      </c>
      <c r="G1506" s="1585">
        <v>40344</v>
      </c>
      <c r="H1506" s="28" t="s">
        <v>7456</v>
      </c>
    </row>
    <row r="1507" spans="2:8">
      <c r="B1507" s="27" t="s">
        <v>7366</v>
      </c>
      <c r="C1507" s="30">
        <v>1582</v>
      </c>
      <c r="D1507" s="339" t="s">
        <v>7457</v>
      </c>
      <c r="E1507" s="29" t="s">
        <v>7308</v>
      </c>
      <c r="F1507" s="26" t="s">
        <v>4</v>
      </c>
      <c r="G1507" s="1585">
        <v>40346</v>
      </c>
    </row>
    <row r="1508" spans="2:8">
      <c r="B1508" s="27" t="s">
        <v>7341</v>
      </c>
      <c r="C1508" s="30"/>
      <c r="D1508" s="29" t="s">
        <v>7342</v>
      </c>
      <c r="E1508" s="29" t="s">
        <v>7448</v>
      </c>
      <c r="F1508" s="26" t="s">
        <v>4</v>
      </c>
      <c r="G1508" s="1585">
        <v>40346</v>
      </c>
    </row>
    <row r="1509" spans="2:8">
      <c r="B1509" s="27" t="s">
        <v>7389</v>
      </c>
      <c r="C1509" s="30">
        <v>1581</v>
      </c>
      <c r="D1509" s="339" t="s">
        <v>7458</v>
      </c>
      <c r="E1509" s="29" t="s">
        <v>7459</v>
      </c>
      <c r="F1509" s="26" t="s">
        <v>4</v>
      </c>
      <c r="G1509" s="1585">
        <v>40346</v>
      </c>
    </row>
    <row r="1510" spans="2:8">
      <c r="B1510" s="27" t="s">
        <v>7336</v>
      </c>
      <c r="C1510" s="30">
        <v>1580</v>
      </c>
      <c r="D1510" s="339" t="s">
        <v>7460</v>
      </c>
      <c r="E1510" s="29" t="s">
        <v>82</v>
      </c>
      <c r="F1510" s="26" t="s">
        <v>4</v>
      </c>
      <c r="G1510" s="1585">
        <v>40347</v>
      </c>
      <c r="H1510" s="28" t="s">
        <v>7461</v>
      </c>
    </row>
    <row r="1511" spans="2:8">
      <c r="B1511" s="27" t="s">
        <v>7336</v>
      </c>
      <c r="C1511" s="30">
        <v>1583</v>
      </c>
      <c r="D1511" s="339" t="s">
        <v>7462</v>
      </c>
      <c r="E1511" s="29" t="s">
        <v>82</v>
      </c>
      <c r="F1511" s="26" t="s">
        <v>4</v>
      </c>
      <c r="G1511" s="1585">
        <v>40350</v>
      </c>
      <c r="H1511" s="28" t="s">
        <v>7463</v>
      </c>
    </row>
    <row r="1512" spans="2:8">
      <c r="B1512" s="28" t="s">
        <v>7389</v>
      </c>
      <c r="C1512" s="30"/>
      <c r="D1512" s="29" t="s">
        <v>7464</v>
      </c>
      <c r="E1512" s="29" t="s">
        <v>7335</v>
      </c>
      <c r="F1512" s="26" t="s">
        <v>4</v>
      </c>
      <c r="G1512" s="1585">
        <v>40350</v>
      </c>
      <c r="H1512" s="28" t="s">
        <v>7351</v>
      </c>
    </row>
    <row r="1513" spans="2:8">
      <c r="B1513" s="27" t="s">
        <v>7373</v>
      </c>
      <c r="C1513" s="30"/>
      <c r="D1513" s="29" t="s">
        <v>7465</v>
      </c>
      <c r="E1513" s="29" t="s">
        <v>7398</v>
      </c>
      <c r="F1513" s="26" t="s">
        <v>4</v>
      </c>
      <c r="G1513" s="1585">
        <v>40350</v>
      </c>
      <c r="H1513" s="28" t="s">
        <v>7466</v>
      </c>
    </row>
    <row r="1514" spans="2:8">
      <c r="B1514" s="27" t="s">
        <v>7373</v>
      </c>
      <c r="C1514" s="30"/>
      <c r="D1514" s="29" t="s">
        <v>7467</v>
      </c>
      <c r="E1514" s="29" t="s">
        <v>7398</v>
      </c>
      <c r="F1514" s="26" t="s">
        <v>4</v>
      </c>
      <c r="G1514" s="1585">
        <v>40350</v>
      </c>
      <c r="H1514" s="28" t="s">
        <v>7468</v>
      </c>
    </row>
    <row r="1515" spans="2:8">
      <c r="B1515" s="27" t="s">
        <v>7394</v>
      </c>
      <c r="C1515" s="30">
        <v>1584</v>
      </c>
      <c r="D1515" s="29" t="s">
        <v>7469</v>
      </c>
      <c r="E1515" s="29" t="s">
        <v>7441</v>
      </c>
      <c r="F1515" s="26" t="s">
        <v>4</v>
      </c>
      <c r="G1515" s="1585">
        <v>40350</v>
      </c>
      <c r="H1515" s="28" t="s">
        <v>7470</v>
      </c>
    </row>
    <row r="1516" spans="2:8">
      <c r="B1516" s="28" t="s">
        <v>7452</v>
      </c>
      <c r="C1516" s="30">
        <v>1585</v>
      </c>
      <c r="D1516" s="29" t="s">
        <v>7471</v>
      </c>
      <c r="E1516" s="29" t="s">
        <v>7308</v>
      </c>
      <c r="F1516" s="26" t="s">
        <v>4</v>
      </c>
      <c r="G1516" s="1585">
        <v>40350</v>
      </c>
      <c r="H1516" s="28" t="s">
        <v>7472</v>
      </c>
    </row>
    <row r="1517" spans="2:8">
      <c r="B1517" s="28" t="s">
        <v>7366</v>
      </c>
      <c r="C1517" s="30">
        <v>1586</v>
      </c>
      <c r="D1517" s="29" t="s">
        <v>7473</v>
      </c>
      <c r="E1517" s="29" t="s">
        <v>7308</v>
      </c>
      <c r="F1517" s="26" t="s">
        <v>4</v>
      </c>
      <c r="G1517" s="1585">
        <v>40351</v>
      </c>
    </row>
    <row r="1518" spans="2:8">
      <c r="B1518" s="28" t="s">
        <v>7366</v>
      </c>
      <c r="C1518" s="30">
        <v>1587</v>
      </c>
      <c r="D1518" s="29" t="s">
        <v>7474</v>
      </c>
      <c r="E1518" s="29" t="s">
        <v>7308</v>
      </c>
      <c r="F1518" s="26" t="s">
        <v>4</v>
      </c>
      <c r="G1518" s="1585">
        <v>40351</v>
      </c>
    </row>
    <row r="1519" spans="2:8">
      <c r="B1519" s="28" t="s">
        <v>7366</v>
      </c>
      <c r="C1519" s="30">
        <v>1588</v>
      </c>
      <c r="D1519" s="29" t="s">
        <v>7475</v>
      </c>
      <c r="E1519" s="29" t="s">
        <v>7308</v>
      </c>
      <c r="F1519" s="26" t="s">
        <v>4</v>
      </c>
      <c r="G1519" s="1585">
        <v>40351</v>
      </c>
    </row>
    <row r="1520" spans="2:8">
      <c r="B1520" s="27" t="s">
        <v>7373</v>
      </c>
      <c r="C1520" s="30">
        <v>1579</v>
      </c>
      <c r="D1520" s="29" t="s">
        <v>7476</v>
      </c>
      <c r="E1520" s="29" t="s">
        <v>7398</v>
      </c>
      <c r="F1520" s="26" t="s">
        <v>4</v>
      </c>
      <c r="G1520" s="1585">
        <v>40352</v>
      </c>
      <c r="H1520" s="28" t="s">
        <v>7477</v>
      </c>
    </row>
    <row r="1521" spans="2:9">
      <c r="B1521" s="27" t="s">
        <v>7336</v>
      </c>
      <c r="C1521" s="30">
        <v>1589</v>
      </c>
      <c r="D1521" s="29" t="s">
        <v>7478</v>
      </c>
      <c r="E1521" s="29" t="s">
        <v>7479</v>
      </c>
      <c r="F1521" s="26" t="s">
        <v>4</v>
      </c>
      <c r="G1521" s="1585">
        <v>40353</v>
      </c>
      <c r="H1521" s="28" t="s">
        <v>7480</v>
      </c>
    </row>
    <row r="1522" spans="2:9">
      <c r="B1522" s="28" t="s">
        <v>7317</v>
      </c>
      <c r="C1522" s="30"/>
      <c r="D1522" s="29" t="s">
        <v>7481</v>
      </c>
      <c r="E1522" s="29" t="s">
        <v>7364</v>
      </c>
      <c r="F1522" s="26" t="s">
        <v>4</v>
      </c>
      <c r="G1522" s="1585">
        <v>40354</v>
      </c>
    </row>
    <row r="1523" spans="2:9">
      <c r="B1523" s="27" t="s">
        <v>7373</v>
      </c>
      <c r="C1523" s="30">
        <v>1590</v>
      </c>
      <c r="D1523" s="29" t="s">
        <v>7482</v>
      </c>
      <c r="E1523" s="29" t="s">
        <v>7398</v>
      </c>
      <c r="F1523" s="26" t="s">
        <v>4</v>
      </c>
      <c r="G1523" s="1585">
        <v>40360</v>
      </c>
      <c r="H1523" s="28" t="s">
        <v>7483</v>
      </c>
    </row>
    <row r="1524" spans="2:9">
      <c r="B1524" s="27" t="s">
        <v>7484</v>
      </c>
      <c r="C1524" s="30">
        <v>1591</v>
      </c>
      <c r="D1524" s="29" t="s">
        <v>7485</v>
      </c>
      <c r="E1524" s="29" t="s">
        <v>7329</v>
      </c>
      <c r="F1524" s="26" t="s">
        <v>4</v>
      </c>
      <c r="G1524" s="1585">
        <v>40360</v>
      </c>
      <c r="H1524" s="28" t="s">
        <v>7486</v>
      </c>
    </row>
    <row r="1525" spans="2:9">
      <c r="B1525" s="27" t="s">
        <v>7323</v>
      </c>
      <c r="C1525" s="30">
        <v>1592</v>
      </c>
      <c r="D1525" s="29" t="s">
        <v>7487</v>
      </c>
      <c r="E1525" s="29" t="s">
        <v>7488</v>
      </c>
      <c r="F1525" s="26" t="s">
        <v>4</v>
      </c>
      <c r="G1525" s="1585">
        <v>40360</v>
      </c>
      <c r="H1525" s="28" t="s">
        <v>7489</v>
      </c>
    </row>
    <row r="1526" spans="2:9">
      <c r="B1526" s="27" t="s">
        <v>7323</v>
      </c>
      <c r="C1526" s="30">
        <v>1593</v>
      </c>
      <c r="D1526" s="29" t="s">
        <v>7490</v>
      </c>
      <c r="E1526" s="29" t="s">
        <v>7488</v>
      </c>
      <c r="F1526" s="26" t="s">
        <v>4</v>
      </c>
      <c r="G1526" s="1585">
        <v>40360</v>
      </c>
      <c r="H1526" s="28" t="s">
        <v>7491</v>
      </c>
    </row>
    <row r="1527" spans="2:9">
      <c r="B1527" s="27" t="s">
        <v>7446</v>
      </c>
      <c r="C1527" s="30"/>
      <c r="D1527" s="29" t="s">
        <v>7447</v>
      </c>
      <c r="E1527" s="29" t="s">
        <v>7448</v>
      </c>
      <c r="F1527" s="26" t="s">
        <v>4</v>
      </c>
      <c r="G1527" s="1585">
        <v>40360</v>
      </c>
    </row>
    <row r="1528" spans="2:9">
      <c r="B1528" s="27" t="s">
        <v>7336</v>
      </c>
      <c r="C1528" s="30">
        <v>1596</v>
      </c>
      <c r="D1528" s="29" t="s">
        <v>7492</v>
      </c>
      <c r="E1528" s="29" t="s">
        <v>7493</v>
      </c>
      <c r="F1528" s="26" t="s">
        <v>4</v>
      </c>
      <c r="G1528" s="1585">
        <v>40360</v>
      </c>
      <c r="H1528" s="28" t="s">
        <v>7494</v>
      </c>
    </row>
    <row r="1529" spans="2:9">
      <c r="B1529" s="27" t="s">
        <v>7356</v>
      </c>
      <c r="C1529" s="30">
        <v>1595</v>
      </c>
      <c r="D1529" s="29" t="s">
        <v>7495</v>
      </c>
      <c r="E1529" s="29" t="s">
        <v>7496</v>
      </c>
      <c r="F1529" s="26" t="s">
        <v>4</v>
      </c>
      <c r="G1529" s="1585">
        <v>40360</v>
      </c>
      <c r="H1529" s="28" t="s">
        <v>7432</v>
      </c>
    </row>
    <row r="1530" spans="2:9">
      <c r="B1530" s="27" t="s">
        <v>7497</v>
      </c>
      <c r="C1530" s="30"/>
      <c r="D1530" s="29" t="s">
        <v>7498</v>
      </c>
      <c r="E1530" s="29" t="s">
        <v>7308</v>
      </c>
      <c r="F1530" s="26" t="s">
        <v>4</v>
      </c>
      <c r="G1530" s="1585">
        <v>40360</v>
      </c>
      <c r="H1530" s="28" t="s">
        <v>4</v>
      </c>
    </row>
    <row r="1531" spans="2:9">
      <c r="B1531" s="27" t="s">
        <v>7389</v>
      </c>
      <c r="C1531" s="30">
        <v>1594</v>
      </c>
      <c r="D1531" s="29" t="s">
        <v>7499</v>
      </c>
      <c r="E1531" s="29" t="s">
        <v>7459</v>
      </c>
      <c r="F1531" s="26" t="s">
        <v>4</v>
      </c>
      <c r="G1531" s="1585">
        <v>40360</v>
      </c>
      <c r="H1531" s="28" t="s">
        <v>7500</v>
      </c>
      <c r="I1531" s="1506" t="s">
        <v>14777</v>
      </c>
    </row>
    <row r="1532" spans="2:9">
      <c r="B1532" s="27" t="s">
        <v>7389</v>
      </c>
      <c r="C1532" s="30"/>
      <c r="D1532" s="29" t="s">
        <v>7501</v>
      </c>
      <c r="E1532" s="29" t="s">
        <v>7335</v>
      </c>
      <c r="F1532" s="26" t="s">
        <v>4</v>
      </c>
      <c r="G1532" s="1585">
        <v>40360</v>
      </c>
      <c r="H1532" s="28" t="s">
        <v>4</v>
      </c>
    </row>
    <row r="1533" spans="2:9">
      <c r="B1533" s="27" t="s">
        <v>7317</v>
      </c>
      <c r="C1533" s="30"/>
      <c r="D1533" s="29" t="s">
        <v>7502</v>
      </c>
      <c r="E1533" s="29" t="s">
        <v>4</v>
      </c>
      <c r="F1533" s="26" t="s">
        <v>4</v>
      </c>
      <c r="G1533" s="1585">
        <v>40360</v>
      </c>
      <c r="H1533" s="28" t="s">
        <v>7503</v>
      </c>
    </row>
    <row r="1534" spans="2:9">
      <c r="B1534" s="27" t="s">
        <v>7452</v>
      </c>
      <c r="C1534" s="30"/>
      <c r="D1534" s="29" t="s">
        <v>7504</v>
      </c>
      <c r="E1534" s="29" t="s">
        <v>7459</v>
      </c>
      <c r="F1534" s="26" t="s">
        <v>4</v>
      </c>
      <c r="G1534" s="1585">
        <v>40364</v>
      </c>
      <c r="I1534" s="1506" t="s">
        <v>14777</v>
      </c>
    </row>
    <row r="1535" spans="2:9">
      <c r="B1535" s="27" t="s">
        <v>7317</v>
      </c>
      <c r="C1535" s="30">
        <v>1598</v>
      </c>
      <c r="D1535" s="386" t="s">
        <v>7505</v>
      </c>
      <c r="E1535" s="29" t="s">
        <v>4</v>
      </c>
      <c r="F1535" s="26" t="s">
        <v>4</v>
      </c>
      <c r="G1535" s="1585">
        <v>40364</v>
      </c>
      <c r="H1535" s="28" t="s">
        <v>7506</v>
      </c>
    </row>
    <row r="1536" spans="2:9">
      <c r="B1536" s="27" t="s">
        <v>7420</v>
      </c>
      <c r="C1536" s="30">
        <v>1597</v>
      </c>
      <c r="D1536" s="386" t="s">
        <v>7507</v>
      </c>
      <c r="E1536" s="29" t="s">
        <v>4</v>
      </c>
      <c r="F1536" s="26" t="s">
        <v>4</v>
      </c>
      <c r="G1536" s="1585">
        <v>40364</v>
      </c>
      <c r="H1536" s="256" t="s">
        <v>7508</v>
      </c>
      <c r="I1536" s="1506" t="s">
        <v>4</v>
      </c>
    </row>
    <row r="1537" spans="2:8">
      <c r="B1537" s="27" t="s">
        <v>4</v>
      </c>
      <c r="C1537" s="30">
        <v>1599</v>
      </c>
      <c r="D1537" s="386" t="s">
        <v>7509</v>
      </c>
      <c r="E1537" s="29" t="s">
        <v>7308</v>
      </c>
      <c r="F1537" s="26" t="s">
        <v>4</v>
      </c>
      <c r="G1537" s="1585">
        <v>40367</v>
      </c>
    </row>
    <row r="1538" spans="2:8">
      <c r="B1538" s="27" t="s">
        <v>7366</v>
      </c>
      <c r="C1538" s="30">
        <v>1600</v>
      </c>
      <c r="D1538" s="386" t="s">
        <v>7510</v>
      </c>
      <c r="E1538" s="29" t="s">
        <v>7319</v>
      </c>
      <c r="F1538" s="26" t="s">
        <v>4</v>
      </c>
      <c r="G1538" s="1585">
        <v>40367</v>
      </c>
    </row>
    <row r="1539" spans="2:8">
      <c r="B1539" s="27" t="s">
        <v>4</v>
      </c>
      <c r="C1539" s="30">
        <v>1601</v>
      </c>
      <c r="D1539" s="29" t="s">
        <v>7511</v>
      </c>
      <c r="E1539" s="29" t="s">
        <v>7354</v>
      </c>
      <c r="F1539" s="26" t="s">
        <v>4</v>
      </c>
      <c r="G1539" s="1585">
        <v>40368</v>
      </c>
      <c r="H1539" s="28" t="s">
        <v>7512</v>
      </c>
    </row>
    <row r="1540" spans="2:8">
      <c r="B1540" s="27" t="s">
        <v>7452</v>
      </c>
      <c r="C1540" s="30">
        <v>1602</v>
      </c>
      <c r="D1540" s="29" t="s">
        <v>7513</v>
      </c>
      <c r="E1540" s="29" t="s">
        <v>7308</v>
      </c>
      <c r="F1540" s="26" t="s">
        <v>4</v>
      </c>
      <c r="G1540" s="1585">
        <v>40368</v>
      </c>
      <c r="H1540" s="28" t="s">
        <v>7514</v>
      </c>
    </row>
    <row r="1541" spans="2:8">
      <c r="B1541" s="27" t="s">
        <v>4</v>
      </c>
      <c r="C1541" s="30">
        <v>1603</v>
      </c>
      <c r="D1541" s="29" t="s">
        <v>4</v>
      </c>
      <c r="E1541" s="29" t="s">
        <v>7308</v>
      </c>
      <c r="F1541" s="26" t="s">
        <v>4</v>
      </c>
      <c r="G1541" s="1585">
        <v>40371</v>
      </c>
    </row>
    <row r="1542" spans="2:8">
      <c r="B1542" s="27" t="s">
        <v>7452</v>
      </c>
      <c r="C1542" s="30"/>
      <c r="D1542" s="29" t="s">
        <v>7515</v>
      </c>
      <c r="E1542" s="29" t="s">
        <v>7308</v>
      </c>
      <c r="F1542" s="26" t="s">
        <v>4</v>
      </c>
      <c r="G1542" s="1585">
        <v>40372</v>
      </c>
      <c r="H1542" s="28" t="s">
        <v>7516</v>
      </c>
    </row>
    <row r="1543" spans="2:8">
      <c r="B1543" s="27" t="s">
        <v>7389</v>
      </c>
      <c r="C1543" s="30"/>
      <c r="D1543" s="29" t="s">
        <v>7517</v>
      </c>
      <c r="E1543" s="29" t="s">
        <v>7308</v>
      </c>
      <c r="F1543" s="26" t="s">
        <v>4</v>
      </c>
      <c r="G1543" s="1585">
        <v>40372</v>
      </c>
    </row>
    <row r="1544" spans="2:8">
      <c r="B1544" s="27" t="s">
        <v>7389</v>
      </c>
      <c r="C1544" s="30"/>
      <c r="D1544" s="29" t="s">
        <v>7518</v>
      </c>
      <c r="E1544" s="29" t="s">
        <v>7308</v>
      </c>
      <c r="F1544" s="26" t="s">
        <v>4</v>
      </c>
      <c r="G1544" s="1585">
        <v>40373</v>
      </c>
    </row>
    <row r="1545" spans="2:8">
      <c r="B1545" s="27" t="s">
        <v>7452</v>
      </c>
      <c r="C1545" s="30"/>
      <c r="D1545" s="29" t="s">
        <v>7519</v>
      </c>
      <c r="E1545" s="29" t="s">
        <v>7308</v>
      </c>
      <c r="F1545" s="26" t="s">
        <v>4</v>
      </c>
      <c r="G1545" s="1585">
        <v>40376</v>
      </c>
      <c r="H1545" s="28" t="s">
        <v>7520</v>
      </c>
    </row>
    <row r="1546" spans="2:8">
      <c r="B1546" s="27" t="s">
        <v>7452</v>
      </c>
      <c r="C1546" s="30">
        <v>1607</v>
      </c>
      <c r="D1546" s="29" t="s">
        <v>7521</v>
      </c>
      <c r="E1546" s="29" t="s">
        <v>7308</v>
      </c>
      <c r="F1546" s="26" t="s">
        <v>4</v>
      </c>
      <c r="G1546" s="1585">
        <v>40380</v>
      </c>
    </row>
    <row r="1547" spans="2:8">
      <c r="B1547" s="27" t="s">
        <v>7381</v>
      </c>
      <c r="C1547" s="30">
        <v>1610</v>
      </c>
      <c r="D1547" s="29" t="s">
        <v>7522</v>
      </c>
      <c r="E1547" s="29" t="s">
        <v>7319</v>
      </c>
      <c r="F1547" s="26" t="s">
        <v>4</v>
      </c>
      <c r="G1547" s="1585">
        <v>40381</v>
      </c>
    </row>
    <row r="1548" spans="2:8">
      <c r="B1548" s="27" t="s">
        <v>7452</v>
      </c>
      <c r="C1548" s="30">
        <v>1606</v>
      </c>
      <c r="D1548" s="29" t="s">
        <v>7523</v>
      </c>
      <c r="E1548" s="29" t="s">
        <v>7308</v>
      </c>
      <c r="F1548" s="26" t="s">
        <v>4</v>
      </c>
      <c r="G1548" s="1585">
        <v>40381</v>
      </c>
      <c r="H1548" s="28" t="s">
        <v>7454</v>
      </c>
    </row>
    <row r="1549" spans="2:8">
      <c r="B1549" s="27" t="s">
        <v>7524</v>
      </c>
      <c r="C1549" s="30">
        <v>1604</v>
      </c>
      <c r="D1549" s="29" t="s">
        <v>7525</v>
      </c>
      <c r="E1549" s="29" t="s">
        <v>7526</v>
      </c>
      <c r="F1549" s="26" t="s">
        <v>7527</v>
      </c>
      <c r="G1549" s="1585">
        <v>40385</v>
      </c>
      <c r="H1549" s="28" t="s">
        <v>7326</v>
      </c>
    </row>
    <row r="1550" spans="2:8">
      <c r="B1550" s="27" t="s">
        <v>7528</v>
      </c>
      <c r="C1550" s="30">
        <v>1609</v>
      </c>
      <c r="D1550" s="29" t="s">
        <v>7529</v>
      </c>
      <c r="E1550" s="29" t="s">
        <v>7398</v>
      </c>
      <c r="F1550" s="26" t="s">
        <v>4</v>
      </c>
      <c r="G1550" s="1585">
        <v>40385</v>
      </c>
      <c r="H1550" s="28" t="s">
        <v>7530</v>
      </c>
    </row>
    <row r="1551" spans="2:8">
      <c r="B1551" s="27" t="s">
        <v>7394</v>
      </c>
      <c r="C1551" s="30">
        <v>1608</v>
      </c>
      <c r="D1551" s="29" t="s">
        <v>7531</v>
      </c>
      <c r="E1551" s="29" t="s">
        <v>7354</v>
      </c>
      <c r="F1551" s="26" t="s">
        <v>4</v>
      </c>
      <c r="G1551" s="1585">
        <v>40385</v>
      </c>
      <c r="H1551" s="28" t="s">
        <v>7532</v>
      </c>
    </row>
    <row r="1552" spans="2:8">
      <c r="B1552" s="27" t="s">
        <v>7437</v>
      </c>
      <c r="C1552" s="30">
        <v>1605</v>
      </c>
      <c r="D1552" s="29" t="s">
        <v>7533</v>
      </c>
      <c r="E1552" s="29" t="s">
        <v>7308</v>
      </c>
      <c r="F1552" s="26" t="s">
        <v>4</v>
      </c>
      <c r="G1552" s="1585">
        <v>40385</v>
      </c>
      <c r="H1552" s="28" t="s">
        <v>7534</v>
      </c>
    </row>
    <row r="1553" spans="2:8">
      <c r="B1553" s="27" t="s">
        <v>7437</v>
      </c>
      <c r="C1553" s="30"/>
      <c r="D1553" s="29" t="s">
        <v>7535</v>
      </c>
      <c r="E1553" s="29" t="s">
        <v>7308</v>
      </c>
      <c r="F1553" s="26" t="s">
        <v>4</v>
      </c>
      <c r="G1553" s="1585">
        <v>40385</v>
      </c>
      <c r="H1553" s="28" t="s">
        <v>7536</v>
      </c>
    </row>
    <row r="1554" spans="2:8">
      <c r="B1554" s="27" t="s">
        <v>7537</v>
      </c>
      <c r="C1554" s="30">
        <v>1611</v>
      </c>
      <c r="D1554" s="29" t="s">
        <v>7538</v>
      </c>
      <c r="E1554" s="29" t="s">
        <v>7539</v>
      </c>
      <c r="F1554" s="26" t="s">
        <v>4</v>
      </c>
      <c r="G1554" s="1585">
        <v>40387</v>
      </c>
    </row>
    <row r="1555" spans="2:8">
      <c r="B1555" s="27" t="s">
        <v>7437</v>
      </c>
      <c r="C1555" s="30">
        <v>1612</v>
      </c>
      <c r="D1555" s="29" t="s">
        <v>7540</v>
      </c>
      <c r="E1555" s="29" t="s">
        <v>4</v>
      </c>
      <c r="F1555" s="26" t="s">
        <v>4</v>
      </c>
      <c r="G1555" s="1585">
        <v>40386</v>
      </c>
    </row>
    <row r="1556" spans="2:8">
      <c r="B1556" s="27" t="s">
        <v>7541</v>
      </c>
      <c r="C1556" s="30">
        <v>1613</v>
      </c>
      <c r="D1556" s="29" t="s">
        <v>7542</v>
      </c>
      <c r="E1556" s="29" t="s">
        <v>7543</v>
      </c>
      <c r="F1556" s="26" t="s">
        <v>4</v>
      </c>
      <c r="G1556" s="1585">
        <v>40392</v>
      </c>
      <c r="H1556" s="28" t="s">
        <v>7489</v>
      </c>
    </row>
    <row r="1557" spans="2:8">
      <c r="B1557" s="27" t="s">
        <v>7544</v>
      </c>
      <c r="C1557" s="30">
        <v>1614</v>
      </c>
      <c r="D1557" s="29" t="s">
        <v>7545</v>
      </c>
      <c r="E1557" s="29" t="s">
        <v>7546</v>
      </c>
      <c r="F1557" s="26" t="s">
        <v>4</v>
      </c>
      <c r="G1557" s="1585">
        <v>40392</v>
      </c>
      <c r="H1557" s="28" t="s">
        <v>7547</v>
      </c>
    </row>
    <row r="1558" spans="2:8">
      <c r="B1558" s="27" t="s">
        <v>7394</v>
      </c>
      <c r="C1558" s="30">
        <v>1615</v>
      </c>
      <c r="D1558" s="29" t="s">
        <v>7410</v>
      </c>
      <c r="E1558" s="29" t="s">
        <v>7401</v>
      </c>
      <c r="F1558" s="26" t="s">
        <v>4</v>
      </c>
      <c r="G1558" s="1585">
        <v>40392</v>
      </c>
      <c r="H1558" s="28" t="s">
        <v>7411</v>
      </c>
    </row>
    <row r="1559" spans="2:8">
      <c r="B1559" s="27" t="s">
        <v>7356</v>
      </c>
      <c r="C1559" s="30"/>
      <c r="D1559" s="29" t="s">
        <v>7548</v>
      </c>
      <c r="E1559" s="29" t="s">
        <v>7401</v>
      </c>
      <c r="F1559" s="26" t="s">
        <v>4</v>
      </c>
      <c r="G1559" s="1585">
        <v>40392</v>
      </c>
      <c r="H1559" s="28" t="s">
        <v>656</v>
      </c>
    </row>
    <row r="1560" spans="2:8">
      <c r="B1560" s="27" t="s">
        <v>7437</v>
      </c>
      <c r="C1560" s="30">
        <v>1616</v>
      </c>
      <c r="D1560" s="29" t="s">
        <v>7549</v>
      </c>
      <c r="E1560" s="29" t="s">
        <v>7308</v>
      </c>
      <c r="F1560" s="26" t="s">
        <v>4</v>
      </c>
      <c r="G1560" s="1585">
        <v>40392</v>
      </c>
      <c r="H1560" s="28" t="s">
        <v>7340</v>
      </c>
    </row>
    <row r="1561" spans="2:8">
      <c r="B1561" s="27" t="s">
        <v>7389</v>
      </c>
      <c r="C1561" s="30"/>
      <c r="D1561" s="29" t="s">
        <v>7550</v>
      </c>
      <c r="E1561" s="29" t="s">
        <v>7335</v>
      </c>
      <c r="F1561" s="26" t="s">
        <v>4</v>
      </c>
      <c r="G1561" s="1585">
        <v>40392</v>
      </c>
      <c r="H1561" s="28" t="s">
        <v>7330</v>
      </c>
    </row>
    <row r="1562" spans="2:8">
      <c r="B1562" s="27" t="s">
        <v>7389</v>
      </c>
      <c r="C1562" s="30"/>
      <c r="D1562" s="29" t="s">
        <v>7551</v>
      </c>
      <c r="E1562" s="29" t="s">
        <v>7459</v>
      </c>
      <c r="F1562" s="26" t="s">
        <v>4</v>
      </c>
      <c r="G1562" s="1585">
        <v>40392</v>
      </c>
      <c r="H1562" s="28" t="s">
        <v>7351</v>
      </c>
    </row>
    <row r="1563" spans="2:8">
      <c r="B1563" s="27" t="s">
        <v>7389</v>
      </c>
      <c r="C1563" s="30"/>
      <c r="D1563" s="29" t="s">
        <v>7552</v>
      </c>
      <c r="E1563" s="29" t="s">
        <v>7459</v>
      </c>
      <c r="F1563" s="26" t="s">
        <v>4</v>
      </c>
      <c r="G1563" s="1585">
        <v>40392</v>
      </c>
      <c r="H1563" s="28" t="s">
        <v>7406</v>
      </c>
    </row>
    <row r="1564" spans="2:8">
      <c r="B1564" s="27" t="s">
        <v>7389</v>
      </c>
      <c r="C1564" s="30">
        <v>1619</v>
      </c>
      <c r="D1564" s="29" t="s">
        <v>7553</v>
      </c>
      <c r="E1564" s="29" t="s">
        <v>7459</v>
      </c>
      <c r="F1564" s="26" t="s">
        <v>4</v>
      </c>
      <c r="G1564" s="1585">
        <v>40392</v>
      </c>
      <c r="H1564" s="28" t="s">
        <v>7344</v>
      </c>
    </row>
    <row r="1565" spans="2:8">
      <c r="B1565" s="27" t="s">
        <v>7446</v>
      </c>
      <c r="C1565" s="30">
        <v>1617</v>
      </c>
      <c r="D1565" s="29" t="s">
        <v>7447</v>
      </c>
      <c r="E1565" s="29" t="s">
        <v>7319</v>
      </c>
      <c r="F1565" s="26" t="s">
        <v>4</v>
      </c>
      <c r="G1565" s="1585">
        <v>40392</v>
      </c>
    </row>
    <row r="1566" spans="2:8">
      <c r="B1566" s="27" t="s">
        <v>655</v>
      </c>
      <c r="C1566" s="30"/>
      <c r="D1566" s="29" t="s">
        <v>7554</v>
      </c>
      <c r="E1566" s="29" t="s">
        <v>82</v>
      </c>
      <c r="F1566" s="26" t="s">
        <v>4</v>
      </c>
      <c r="G1566" s="1585">
        <v>40392</v>
      </c>
    </row>
    <row r="1567" spans="2:8">
      <c r="B1567" s="27" t="s">
        <v>655</v>
      </c>
      <c r="C1567" s="30"/>
      <c r="D1567" s="29" t="s">
        <v>7555</v>
      </c>
      <c r="E1567" s="29" t="s">
        <v>82</v>
      </c>
      <c r="F1567" s="26" t="s">
        <v>4</v>
      </c>
      <c r="G1567" s="1585">
        <v>40392</v>
      </c>
    </row>
    <row r="1568" spans="2:8">
      <c r="B1568" s="27" t="s">
        <v>7394</v>
      </c>
      <c r="C1568" s="30"/>
      <c r="D1568" s="29" t="s">
        <v>7556</v>
      </c>
      <c r="E1568" s="29" t="s">
        <v>7557</v>
      </c>
      <c r="F1568" s="26" t="s">
        <v>4</v>
      </c>
      <c r="G1568" s="1585">
        <v>40393</v>
      </c>
    </row>
    <row r="1569" spans="2:8">
      <c r="B1569" s="27" t="s">
        <v>7409</v>
      </c>
      <c r="C1569" s="30">
        <v>1620</v>
      </c>
      <c r="D1569" s="29" t="s">
        <v>7558</v>
      </c>
      <c r="E1569" s="29" t="s">
        <v>7479</v>
      </c>
      <c r="F1569" s="26" t="s">
        <v>4</v>
      </c>
      <c r="G1569" s="1585">
        <v>40393</v>
      </c>
      <c r="H1569" s="28" t="s">
        <v>7559</v>
      </c>
    </row>
    <row r="1570" spans="2:8">
      <c r="B1570" s="28" t="s">
        <v>4</v>
      </c>
      <c r="C1570" s="30">
        <v>1621</v>
      </c>
      <c r="D1570" s="29" t="s">
        <v>4</v>
      </c>
      <c r="E1570" s="29" t="s">
        <v>7308</v>
      </c>
      <c r="F1570" s="26" t="s">
        <v>4</v>
      </c>
      <c r="G1570" s="1585">
        <v>40394</v>
      </c>
      <c r="H1570" s="28" t="s">
        <v>7560</v>
      </c>
    </row>
    <row r="1571" spans="2:8">
      <c r="B1571" s="27" t="s">
        <v>7381</v>
      </c>
      <c r="C1571" s="30">
        <v>1618</v>
      </c>
      <c r="D1571" s="29" t="s">
        <v>7561</v>
      </c>
      <c r="E1571" s="29" t="s">
        <v>7319</v>
      </c>
      <c r="F1571" s="26" t="s">
        <v>4</v>
      </c>
      <c r="G1571" s="1585">
        <v>40395</v>
      </c>
      <c r="H1571" s="28" t="s">
        <v>7383</v>
      </c>
    </row>
    <row r="1572" spans="2:8">
      <c r="B1572" s="27" t="s">
        <v>7452</v>
      </c>
      <c r="C1572" s="30">
        <v>1622</v>
      </c>
      <c r="D1572" s="29" t="s">
        <v>7562</v>
      </c>
      <c r="E1572" s="29" t="s">
        <v>7308</v>
      </c>
      <c r="F1572" s="26" t="s">
        <v>4</v>
      </c>
      <c r="G1572" s="1585">
        <v>40396</v>
      </c>
      <c r="H1572" s="28" t="s">
        <v>7563</v>
      </c>
    </row>
    <row r="1573" spans="2:8">
      <c r="B1573" s="27" t="s">
        <v>7437</v>
      </c>
      <c r="C1573" s="30">
        <v>1623</v>
      </c>
      <c r="D1573" s="29" t="s">
        <v>7564</v>
      </c>
      <c r="E1573" s="29" t="s">
        <v>7308</v>
      </c>
      <c r="F1573" s="26" t="s">
        <v>4</v>
      </c>
      <c r="G1573" s="1585">
        <v>40396</v>
      </c>
      <c r="H1573" s="28" t="s">
        <v>7463</v>
      </c>
    </row>
    <row r="1574" spans="2:8">
      <c r="B1574" s="27" t="s">
        <v>7356</v>
      </c>
      <c r="C1574" s="30">
        <v>1624</v>
      </c>
      <c r="D1574" s="29" t="s">
        <v>7565</v>
      </c>
      <c r="E1574" s="29" t="s">
        <v>7319</v>
      </c>
      <c r="F1574" s="26" t="s">
        <v>4</v>
      </c>
      <c r="G1574" s="1585">
        <v>40401</v>
      </c>
      <c r="H1574" s="28" t="s">
        <v>7566</v>
      </c>
    </row>
    <row r="1575" spans="2:8">
      <c r="B1575" s="27" t="s">
        <v>7356</v>
      </c>
      <c r="C1575" s="30"/>
      <c r="D1575" s="29" t="s">
        <v>7567</v>
      </c>
      <c r="E1575" s="29" t="s">
        <v>7401</v>
      </c>
      <c r="F1575" s="26" t="s">
        <v>4</v>
      </c>
      <c r="G1575" s="1585">
        <v>40401</v>
      </c>
      <c r="H1575" s="28" t="s">
        <v>7568</v>
      </c>
    </row>
    <row r="1576" spans="2:8">
      <c r="B1576" s="213" t="s">
        <v>7356</v>
      </c>
      <c r="C1576" s="172">
        <v>1625</v>
      </c>
      <c r="D1576" s="750" t="s">
        <v>7569</v>
      </c>
      <c r="E1576" s="750" t="s">
        <v>7319</v>
      </c>
      <c r="F1576" s="59" t="s">
        <v>4</v>
      </c>
      <c r="G1576" s="1587">
        <v>40402</v>
      </c>
      <c r="H1576" s="28" t="s">
        <v>7570</v>
      </c>
    </row>
    <row r="1577" spans="2:8">
      <c r="B1577" s="27" t="s">
        <v>7571</v>
      </c>
      <c r="C1577" s="30">
        <v>1626</v>
      </c>
      <c r="D1577" s="29" t="s">
        <v>7572</v>
      </c>
      <c r="E1577" s="29" t="s">
        <v>7308</v>
      </c>
      <c r="F1577" s="26" t="s">
        <v>4</v>
      </c>
      <c r="G1577" s="1585">
        <v>40402</v>
      </c>
      <c r="H1577" s="28" t="s">
        <v>7573</v>
      </c>
    </row>
    <row r="1578" spans="2:8">
      <c r="B1578" s="27" t="s">
        <v>7452</v>
      </c>
      <c r="C1578" s="30">
        <v>1627</v>
      </c>
      <c r="D1578" s="29" t="s">
        <v>7574</v>
      </c>
      <c r="E1578" s="29" t="s">
        <v>7308</v>
      </c>
      <c r="F1578" s="26" t="s">
        <v>4</v>
      </c>
      <c r="G1578" s="1585">
        <v>40403</v>
      </c>
      <c r="H1578" s="28" t="s">
        <v>7575</v>
      </c>
    </row>
    <row r="1579" spans="2:8">
      <c r="B1579" s="27" t="s">
        <v>7394</v>
      </c>
      <c r="C1579" s="30">
        <v>1628</v>
      </c>
      <c r="D1579" s="29" t="s">
        <v>7576</v>
      </c>
      <c r="E1579" s="29" t="s">
        <v>7441</v>
      </c>
      <c r="F1579" s="26" t="s">
        <v>4</v>
      </c>
      <c r="G1579" s="1585">
        <v>40403</v>
      </c>
      <c r="H1579" s="28" t="s">
        <v>7442</v>
      </c>
    </row>
    <row r="1580" spans="2:8">
      <c r="B1580" s="27" t="s">
        <v>7327</v>
      </c>
      <c r="C1580" s="30">
        <v>1629</v>
      </c>
      <c r="D1580" s="29" t="s">
        <v>7577</v>
      </c>
      <c r="E1580" s="29" t="s">
        <v>7526</v>
      </c>
      <c r="F1580" s="26" t="s">
        <v>4</v>
      </c>
      <c r="G1580" s="1585">
        <v>40406</v>
      </c>
      <c r="H1580" s="28" t="s">
        <v>7330</v>
      </c>
    </row>
    <row r="1581" spans="2:8">
      <c r="B1581" s="27" t="s">
        <v>7394</v>
      </c>
      <c r="C1581" s="30">
        <v>1630</v>
      </c>
      <c r="D1581" s="29" t="s">
        <v>7578</v>
      </c>
      <c r="E1581" s="29" t="s">
        <v>4</v>
      </c>
      <c r="F1581" s="26" t="s">
        <v>4</v>
      </c>
      <c r="G1581" s="1585">
        <v>40406</v>
      </c>
      <c r="H1581" s="28" t="s">
        <v>7579</v>
      </c>
    </row>
    <row r="1582" spans="2:8">
      <c r="B1582" s="27" t="s">
        <v>7331</v>
      </c>
      <c r="C1582" s="30">
        <v>1631</v>
      </c>
      <c r="D1582" s="29" t="s">
        <v>7580</v>
      </c>
      <c r="E1582" s="29" t="s">
        <v>7308</v>
      </c>
      <c r="F1582" s="26" t="s">
        <v>4</v>
      </c>
      <c r="G1582" s="1585">
        <v>40406</v>
      </c>
      <c r="H1582" s="28" t="s">
        <v>7581</v>
      </c>
    </row>
    <row r="1583" spans="2:8">
      <c r="B1583" s="27" t="s">
        <v>7582</v>
      </c>
      <c r="C1583" s="30">
        <v>1632</v>
      </c>
      <c r="D1583" s="29" t="s">
        <v>7583</v>
      </c>
      <c r="E1583" s="29" t="s">
        <v>7479</v>
      </c>
      <c r="F1583" s="26" t="s">
        <v>4</v>
      </c>
      <c r="G1583" s="1585">
        <v>40407</v>
      </c>
      <c r="H1583" s="28" t="s">
        <v>7584</v>
      </c>
    </row>
    <row r="1584" spans="2:8">
      <c r="B1584" s="27" t="s">
        <v>7331</v>
      </c>
      <c r="C1584" s="30"/>
      <c r="D1584" s="29" t="s">
        <v>4</v>
      </c>
      <c r="E1584" s="29" t="s">
        <v>7308</v>
      </c>
      <c r="F1584" s="26" t="s">
        <v>4</v>
      </c>
      <c r="G1584" s="1585">
        <v>40408</v>
      </c>
      <c r="H1584" s="28" t="s">
        <v>7585</v>
      </c>
    </row>
    <row r="1585" spans="2:9">
      <c r="B1585" s="27" t="s">
        <v>7313</v>
      </c>
      <c r="C1585" s="30">
        <v>1633</v>
      </c>
      <c r="D1585" s="387" t="s">
        <v>7586</v>
      </c>
      <c r="E1585" s="29" t="s">
        <v>7587</v>
      </c>
      <c r="F1585" s="26" t="s">
        <v>4</v>
      </c>
      <c r="G1585" s="1585">
        <v>40408</v>
      </c>
      <c r="H1585" s="28" t="s">
        <v>7588</v>
      </c>
    </row>
    <row r="1586" spans="2:9">
      <c r="B1586" s="27" t="s">
        <v>7571</v>
      </c>
      <c r="C1586" s="30">
        <v>1445</v>
      </c>
      <c r="D1586" s="29" t="s">
        <v>7589</v>
      </c>
      <c r="E1586" s="29" t="s">
        <v>7308</v>
      </c>
      <c r="F1586" s="26" t="s">
        <v>4</v>
      </c>
      <c r="G1586" s="1585">
        <v>40410</v>
      </c>
    </row>
    <row r="1587" spans="2:9">
      <c r="B1587" s="27" t="s">
        <v>7331</v>
      </c>
      <c r="C1587" s="30">
        <v>1634</v>
      </c>
      <c r="D1587" s="387" t="s">
        <v>7590</v>
      </c>
      <c r="E1587" s="29" t="s">
        <v>7308</v>
      </c>
      <c r="F1587" s="26" t="s">
        <v>4</v>
      </c>
      <c r="G1587" s="1585">
        <v>40410</v>
      </c>
      <c r="H1587" s="28" t="s">
        <v>7585</v>
      </c>
    </row>
    <row r="1588" spans="2:9">
      <c r="B1588" s="27" t="s">
        <v>7394</v>
      </c>
      <c r="C1588" s="30">
        <v>1635</v>
      </c>
      <c r="D1588" s="29" t="s">
        <v>7591</v>
      </c>
      <c r="E1588" s="29" t="s">
        <v>7358</v>
      </c>
      <c r="F1588" s="26" t="s">
        <v>4</v>
      </c>
      <c r="G1588" s="1585">
        <v>40410</v>
      </c>
      <c r="H1588" s="28" t="s">
        <v>7592</v>
      </c>
    </row>
    <row r="1589" spans="2:9">
      <c r="B1589" s="27" t="s">
        <v>7356</v>
      </c>
      <c r="C1589" s="30"/>
      <c r="D1589" s="29" t="s">
        <v>7593</v>
      </c>
      <c r="E1589" s="29" t="s">
        <v>7401</v>
      </c>
      <c r="F1589" s="26" t="s">
        <v>4</v>
      </c>
      <c r="G1589" s="1585">
        <v>40410</v>
      </c>
      <c r="H1589" s="28" t="s">
        <v>7566</v>
      </c>
    </row>
    <row r="1590" spans="2:9">
      <c r="B1590" s="27" t="s">
        <v>7381</v>
      </c>
      <c r="C1590" s="30">
        <v>1636</v>
      </c>
      <c r="D1590" s="29" t="s">
        <v>4</v>
      </c>
      <c r="E1590" s="29" t="s">
        <v>7319</v>
      </c>
      <c r="F1590" s="26" t="s">
        <v>4</v>
      </c>
      <c r="G1590" s="1585">
        <v>40413</v>
      </c>
      <c r="H1590" s="28" t="s">
        <v>7594</v>
      </c>
    </row>
    <row r="1591" spans="2:9">
      <c r="B1591" s="28" t="s">
        <v>7394</v>
      </c>
      <c r="C1591" s="30"/>
      <c r="D1591" s="29" t="s">
        <v>7595</v>
      </c>
      <c r="E1591" s="29" t="s">
        <v>7596</v>
      </c>
      <c r="F1591" s="26" t="s">
        <v>4</v>
      </c>
      <c r="G1591" s="1585">
        <v>40414</v>
      </c>
      <c r="H1591" s="28" t="s">
        <v>7597</v>
      </c>
    </row>
    <row r="1592" spans="2:9">
      <c r="B1592" s="27" t="s">
        <v>7394</v>
      </c>
      <c r="C1592" s="30"/>
      <c r="D1592" s="29" t="s">
        <v>7598</v>
      </c>
      <c r="E1592" s="29" t="s">
        <v>7596</v>
      </c>
      <c r="F1592" s="26" t="s">
        <v>4</v>
      </c>
      <c r="G1592" s="1585">
        <v>40414</v>
      </c>
      <c r="H1592" s="28" t="s">
        <v>7599</v>
      </c>
    </row>
    <row r="1593" spans="2:9">
      <c r="B1593" s="27" t="s">
        <v>7394</v>
      </c>
      <c r="C1593" s="30">
        <v>1637</v>
      </c>
      <c r="D1593" s="29" t="s">
        <v>7600</v>
      </c>
      <c r="E1593" s="29" t="s">
        <v>7596</v>
      </c>
      <c r="F1593" s="26" t="s">
        <v>4</v>
      </c>
      <c r="G1593" s="1585">
        <v>40415</v>
      </c>
      <c r="H1593" s="28" t="s">
        <v>7601</v>
      </c>
    </row>
    <row r="1594" spans="2:9">
      <c r="B1594" s="27" t="s">
        <v>7452</v>
      </c>
      <c r="C1594" s="30">
        <v>1638</v>
      </c>
      <c r="D1594" s="29" t="s">
        <v>7602</v>
      </c>
      <c r="E1594" s="29" t="s">
        <v>7308</v>
      </c>
      <c r="F1594" s="26" t="s">
        <v>4</v>
      </c>
      <c r="G1594" s="1585">
        <v>40416</v>
      </c>
      <c r="H1594" s="28" t="s">
        <v>7603</v>
      </c>
      <c r="I1594" s="1506" t="s">
        <v>4</v>
      </c>
    </row>
    <row r="1595" spans="2:9">
      <c r="B1595" s="27" t="s">
        <v>7452</v>
      </c>
      <c r="C1595" s="30"/>
      <c r="D1595" s="29" t="s">
        <v>7604</v>
      </c>
      <c r="E1595" s="29" t="s">
        <v>7308</v>
      </c>
      <c r="F1595" s="26" t="s">
        <v>4</v>
      </c>
      <c r="G1595" s="1585">
        <v>40417</v>
      </c>
      <c r="H1595" s="28" t="s">
        <v>7456</v>
      </c>
    </row>
    <row r="1596" spans="2:9">
      <c r="B1596" s="27" t="s">
        <v>7394</v>
      </c>
      <c r="C1596" s="30"/>
      <c r="D1596" s="29" t="s">
        <v>7605</v>
      </c>
      <c r="E1596" s="29" t="s">
        <v>7606</v>
      </c>
      <c r="F1596" s="26" t="s">
        <v>4</v>
      </c>
      <c r="G1596" s="1585">
        <v>40417</v>
      </c>
      <c r="H1596" s="28" t="s">
        <v>7607</v>
      </c>
    </row>
    <row r="1597" spans="2:9">
      <c r="B1597" s="27" t="s">
        <v>7394</v>
      </c>
      <c r="C1597" s="30"/>
      <c r="D1597" s="29" t="s">
        <v>7608</v>
      </c>
      <c r="E1597" s="29" t="s">
        <v>7496</v>
      </c>
      <c r="F1597" s="26" t="s">
        <v>4</v>
      </c>
      <c r="G1597" s="1585">
        <v>40422</v>
      </c>
      <c r="H1597" s="28" t="s">
        <v>7609</v>
      </c>
    </row>
    <row r="1598" spans="2:9">
      <c r="B1598" s="27" t="s">
        <v>7610</v>
      </c>
      <c r="C1598" s="30">
        <v>1640</v>
      </c>
      <c r="D1598" s="29" t="s">
        <v>7611</v>
      </c>
      <c r="E1598" s="29" t="s">
        <v>7612</v>
      </c>
      <c r="F1598" s="26" t="s">
        <v>4</v>
      </c>
      <c r="G1598" s="1585">
        <v>40422</v>
      </c>
      <c r="H1598" s="28" t="s">
        <v>7613</v>
      </c>
    </row>
    <row r="1599" spans="2:9">
      <c r="B1599" s="28" t="s">
        <v>7614</v>
      </c>
      <c r="C1599" s="30">
        <v>1641</v>
      </c>
      <c r="D1599" s="29" t="s">
        <v>7615</v>
      </c>
      <c r="E1599" s="29" t="s">
        <v>7319</v>
      </c>
      <c r="F1599" s="26" t="s">
        <v>4</v>
      </c>
      <c r="G1599" s="1585">
        <v>40422</v>
      </c>
      <c r="H1599" s="28" t="s">
        <v>7616</v>
      </c>
    </row>
    <row r="1600" spans="2:9">
      <c r="B1600" s="27" t="s">
        <v>7617</v>
      </c>
      <c r="C1600" s="30"/>
      <c r="D1600" s="29" t="s">
        <v>7618</v>
      </c>
      <c r="E1600" s="29" t="s">
        <v>7448</v>
      </c>
      <c r="F1600" s="26" t="s">
        <v>4</v>
      </c>
      <c r="G1600" s="1585">
        <v>40422</v>
      </c>
      <c r="H1600" s="28" t="s">
        <v>7448</v>
      </c>
    </row>
    <row r="1601" spans="2:9">
      <c r="B1601" s="27" t="s">
        <v>7617</v>
      </c>
      <c r="C1601" s="30"/>
      <c r="D1601" s="29" t="s">
        <v>7618</v>
      </c>
      <c r="E1601" s="29" t="s">
        <v>7448</v>
      </c>
      <c r="F1601" s="26" t="s">
        <v>4</v>
      </c>
      <c r="G1601" s="1585">
        <v>40424</v>
      </c>
      <c r="H1601" s="28" t="s">
        <v>7448</v>
      </c>
    </row>
    <row r="1602" spans="2:9">
      <c r="B1602" s="27" t="s">
        <v>7619</v>
      </c>
      <c r="C1602" s="30">
        <v>1639</v>
      </c>
      <c r="D1602" s="29" t="s">
        <v>7620</v>
      </c>
      <c r="E1602" s="29" t="s">
        <v>7621</v>
      </c>
      <c r="F1602" s="26" t="s">
        <v>4</v>
      </c>
      <c r="G1602" s="1585">
        <v>40427</v>
      </c>
    </row>
    <row r="1603" spans="2:9">
      <c r="B1603" s="27" t="s">
        <v>7373</v>
      </c>
      <c r="C1603" s="30">
        <v>1642</v>
      </c>
      <c r="D1603" s="29" t="s">
        <v>7622</v>
      </c>
      <c r="E1603" s="29" t="s">
        <v>7398</v>
      </c>
      <c r="F1603" s="26" t="s">
        <v>4</v>
      </c>
      <c r="G1603" s="1585">
        <v>40427</v>
      </c>
    </row>
    <row r="1604" spans="2:9">
      <c r="B1604" s="27" t="s">
        <v>7623</v>
      </c>
      <c r="C1604" s="30">
        <v>1643</v>
      </c>
      <c r="D1604" s="29" t="s">
        <v>7624</v>
      </c>
      <c r="E1604" s="29" t="s">
        <v>7625</v>
      </c>
      <c r="F1604" s="26" t="s">
        <v>4</v>
      </c>
      <c r="G1604" s="1585">
        <v>40427</v>
      </c>
    </row>
    <row r="1605" spans="2:9">
      <c r="B1605" s="27" t="s">
        <v>7623</v>
      </c>
      <c r="C1605" s="30">
        <v>1644</v>
      </c>
      <c r="D1605" s="29" t="s">
        <v>7626</v>
      </c>
      <c r="E1605" s="29" t="s">
        <v>7627</v>
      </c>
      <c r="F1605" s="26" t="s">
        <v>4</v>
      </c>
      <c r="G1605" s="1585">
        <v>40427</v>
      </c>
    </row>
    <row r="1606" spans="2:9">
      <c r="B1606" s="28" t="s">
        <v>7389</v>
      </c>
      <c r="C1606" s="30">
        <v>1645</v>
      </c>
      <c r="D1606" s="29" t="s">
        <v>7628</v>
      </c>
      <c r="E1606" s="29" t="s">
        <v>7629</v>
      </c>
      <c r="F1606" s="26" t="s">
        <v>4</v>
      </c>
      <c r="G1606" s="1585">
        <v>40424</v>
      </c>
      <c r="H1606" s="28" t="s">
        <v>7630</v>
      </c>
    </row>
    <row r="1607" spans="2:9">
      <c r="B1607" s="28" t="s">
        <v>7317</v>
      </c>
      <c r="C1607" s="30">
        <v>1646</v>
      </c>
      <c r="D1607" s="29" t="s">
        <v>7631</v>
      </c>
      <c r="E1607" s="29" t="s">
        <v>7632</v>
      </c>
      <c r="F1607" s="26" t="s">
        <v>4</v>
      </c>
      <c r="G1607" s="1585">
        <v>40424</v>
      </c>
      <c r="H1607" s="28" t="s">
        <v>7633</v>
      </c>
    </row>
    <row r="1608" spans="2:9">
      <c r="B1608" s="27" t="s">
        <v>7420</v>
      </c>
      <c r="C1608" s="30"/>
      <c r="D1608" s="29" t="s">
        <v>7634</v>
      </c>
      <c r="E1608" s="29" t="s">
        <v>4</v>
      </c>
      <c r="F1608" s="26" t="s">
        <v>4</v>
      </c>
      <c r="G1608" s="1585">
        <v>40427</v>
      </c>
    </row>
    <row r="1609" spans="2:9">
      <c r="B1609" s="27" t="s">
        <v>7420</v>
      </c>
      <c r="C1609" s="30">
        <v>1648</v>
      </c>
      <c r="D1609" s="29" t="s">
        <v>7635</v>
      </c>
      <c r="E1609" s="29" t="s">
        <v>7319</v>
      </c>
      <c r="F1609" s="26" t="s">
        <v>4</v>
      </c>
      <c r="G1609" s="1585">
        <v>40427</v>
      </c>
      <c r="H1609" s="256" t="s">
        <v>4</v>
      </c>
      <c r="I1609" s="1506" t="s">
        <v>14778</v>
      </c>
    </row>
    <row r="1610" spans="2:9">
      <c r="B1610" s="27" t="s">
        <v>7452</v>
      </c>
      <c r="C1610" s="30"/>
      <c r="D1610" s="29" t="s">
        <v>7636</v>
      </c>
      <c r="E1610" s="29" t="s">
        <v>7308</v>
      </c>
      <c r="F1610" s="26" t="s">
        <v>4</v>
      </c>
      <c r="G1610" s="1585">
        <v>40427</v>
      </c>
    </row>
    <row r="1611" spans="2:9">
      <c r="B1611" s="27" t="s">
        <v>7637</v>
      </c>
      <c r="C1611" s="30">
        <v>1647</v>
      </c>
      <c r="D1611" s="29" t="s">
        <v>7638</v>
      </c>
      <c r="E1611" s="29" t="s">
        <v>7308</v>
      </c>
      <c r="F1611" s="26" t="s">
        <v>4</v>
      </c>
      <c r="G1611" s="1585">
        <v>40428</v>
      </c>
      <c r="H1611" s="28" t="s">
        <v>7639</v>
      </c>
    </row>
    <row r="1612" spans="2:9">
      <c r="B1612" s="27" t="s">
        <v>7452</v>
      </c>
      <c r="C1612" s="30">
        <v>1650</v>
      </c>
      <c r="D1612" s="29" t="s">
        <v>7640</v>
      </c>
      <c r="E1612" s="29" t="s">
        <v>7308</v>
      </c>
      <c r="F1612" s="26" t="s">
        <v>4</v>
      </c>
      <c r="G1612" s="1585">
        <v>40429</v>
      </c>
      <c r="H1612" s="28" t="s">
        <v>7516</v>
      </c>
    </row>
    <row r="1613" spans="2:9">
      <c r="B1613" s="27" t="s">
        <v>7394</v>
      </c>
      <c r="C1613" s="30">
        <v>1651</v>
      </c>
      <c r="D1613" s="29" t="s">
        <v>7641</v>
      </c>
      <c r="E1613" s="29" t="s">
        <v>7642</v>
      </c>
      <c r="F1613" s="26" t="s">
        <v>4</v>
      </c>
      <c r="G1613" s="1585">
        <v>40430</v>
      </c>
      <c r="H1613" s="28" t="s">
        <v>7643</v>
      </c>
    </row>
    <row r="1614" spans="2:9">
      <c r="B1614" s="27" t="s">
        <v>7394</v>
      </c>
      <c r="C1614" s="30">
        <v>1652</v>
      </c>
      <c r="D1614" s="29" t="s">
        <v>7644</v>
      </c>
      <c r="E1614" s="29" t="s">
        <v>4</v>
      </c>
      <c r="F1614" s="26" t="s">
        <v>4</v>
      </c>
      <c r="G1614" s="1585">
        <v>40430</v>
      </c>
      <c r="H1614" s="28" t="s">
        <v>7645</v>
      </c>
    </row>
    <row r="1615" spans="2:9">
      <c r="B1615" s="27" t="s">
        <v>7394</v>
      </c>
      <c r="C1615" s="30">
        <v>1653</v>
      </c>
      <c r="D1615" s="29" t="s">
        <v>7646</v>
      </c>
      <c r="E1615" s="29" t="s">
        <v>4</v>
      </c>
      <c r="F1615" s="26" t="s">
        <v>4</v>
      </c>
      <c r="G1615" s="1585">
        <v>40431</v>
      </c>
      <c r="H1615" s="28" t="s">
        <v>7647</v>
      </c>
    </row>
    <row r="1616" spans="2:9">
      <c r="B1616" s="27" t="s">
        <v>7420</v>
      </c>
      <c r="C1616" s="30">
        <v>1654</v>
      </c>
      <c r="D1616" s="29" t="s">
        <v>7648</v>
      </c>
      <c r="E1616" s="29" t="s">
        <v>4</v>
      </c>
      <c r="F1616" s="26" t="s">
        <v>4</v>
      </c>
      <c r="G1616" s="1585">
        <v>40431</v>
      </c>
      <c r="H1616" s="28" t="s">
        <v>7422</v>
      </c>
    </row>
    <row r="1617" spans="2:9">
      <c r="B1617" s="27" t="s">
        <v>7623</v>
      </c>
      <c r="C1617" s="30">
        <v>1655</v>
      </c>
      <c r="D1617" s="29" t="s">
        <v>7649</v>
      </c>
      <c r="E1617" s="29" t="s">
        <v>7625</v>
      </c>
      <c r="F1617" s="26" t="s">
        <v>4</v>
      </c>
      <c r="G1617" s="1585">
        <v>40434</v>
      </c>
      <c r="H1617" s="28" t="s">
        <v>7530</v>
      </c>
    </row>
    <row r="1618" spans="2:9">
      <c r="B1618" s="27" t="s">
        <v>7409</v>
      </c>
      <c r="C1618" s="30">
        <v>1649</v>
      </c>
      <c r="D1618" s="29" t="s">
        <v>7650</v>
      </c>
      <c r="E1618" s="29" t="s">
        <v>7434</v>
      </c>
      <c r="F1618" s="26" t="s">
        <v>4</v>
      </c>
      <c r="G1618" s="1585">
        <v>40434</v>
      </c>
      <c r="H1618" s="256" t="s">
        <v>7651</v>
      </c>
    </row>
    <row r="1619" spans="2:9">
      <c r="B1619" s="27" t="s">
        <v>7652</v>
      </c>
      <c r="C1619" s="30"/>
      <c r="D1619" s="29" t="s">
        <v>7653</v>
      </c>
      <c r="E1619" s="29" t="s">
        <v>7654</v>
      </c>
      <c r="F1619" s="26" t="s">
        <v>4</v>
      </c>
      <c r="G1619" s="1585">
        <v>40434</v>
      </c>
      <c r="H1619" s="28" t="s">
        <v>7655</v>
      </c>
    </row>
    <row r="1620" spans="2:9">
      <c r="B1620" s="27" t="s">
        <v>7331</v>
      </c>
      <c r="C1620" s="30">
        <v>1386</v>
      </c>
      <c r="D1620" s="29" t="s">
        <v>7656</v>
      </c>
      <c r="E1620" s="29" t="s">
        <v>7308</v>
      </c>
      <c r="F1620" s="26" t="s">
        <v>4</v>
      </c>
      <c r="G1620" s="1585">
        <v>40434</v>
      </c>
    </row>
    <row r="1621" spans="2:9">
      <c r="B1621" s="27" t="s">
        <v>7356</v>
      </c>
      <c r="C1621" s="30">
        <v>1657</v>
      </c>
      <c r="D1621" s="29" t="s">
        <v>7657</v>
      </c>
      <c r="E1621" s="29" t="s">
        <v>7658</v>
      </c>
      <c r="F1621" s="26" t="s">
        <v>4</v>
      </c>
      <c r="G1621" s="1585">
        <v>40434</v>
      </c>
      <c r="H1621" s="28" t="s">
        <v>7659</v>
      </c>
      <c r="I1621" s="1506" t="s">
        <v>14779</v>
      </c>
    </row>
    <row r="1622" spans="2:9">
      <c r="B1622" s="27" t="s">
        <v>7394</v>
      </c>
      <c r="C1622" s="30">
        <v>1658</v>
      </c>
      <c r="D1622" s="29" t="s">
        <v>7660</v>
      </c>
      <c r="E1622" s="29" t="s">
        <v>4</v>
      </c>
      <c r="F1622" s="26" t="s">
        <v>4</v>
      </c>
      <c r="G1622" s="1585">
        <v>40435</v>
      </c>
      <c r="H1622" s="28" t="s">
        <v>7661</v>
      </c>
    </row>
    <row r="1623" spans="2:9">
      <c r="B1623" s="27" t="s">
        <v>7420</v>
      </c>
      <c r="C1623" s="30">
        <v>1659</v>
      </c>
      <c r="D1623" s="29" t="s">
        <v>4</v>
      </c>
      <c r="E1623" s="29" t="s">
        <v>4</v>
      </c>
      <c r="F1623" s="26" t="s">
        <v>4</v>
      </c>
      <c r="G1623" s="1585">
        <v>40435</v>
      </c>
      <c r="H1623" s="28" t="s">
        <v>7662</v>
      </c>
    </row>
    <row r="1624" spans="2:9">
      <c r="B1624" s="27" t="s">
        <v>7452</v>
      </c>
      <c r="C1624" s="30">
        <v>1660</v>
      </c>
      <c r="D1624" s="29" t="s">
        <v>7663</v>
      </c>
      <c r="E1624" s="29" t="s">
        <v>7308</v>
      </c>
      <c r="F1624" s="26" t="s">
        <v>4</v>
      </c>
      <c r="G1624" s="1585">
        <v>40435</v>
      </c>
      <c r="H1624" s="28" t="s">
        <v>7664</v>
      </c>
    </row>
    <row r="1625" spans="2:9">
      <c r="B1625" s="27" t="s">
        <v>7623</v>
      </c>
      <c r="C1625" s="30">
        <v>1656</v>
      </c>
      <c r="D1625" s="29" t="s">
        <v>7665</v>
      </c>
      <c r="E1625" s="29" t="s">
        <v>7625</v>
      </c>
      <c r="F1625" s="26" t="s">
        <v>4</v>
      </c>
      <c r="G1625" s="1585">
        <v>40436</v>
      </c>
      <c r="H1625" s="28" t="s">
        <v>7666</v>
      </c>
    </row>
    <row r="1626" spans="2:9">
      <c r="B1626" s="27" t="s">
        <v>7452</v>
      </c>
      <c r="C1626" s="30">
        <v>1661</v>
      </c>
      <c r="D1626" s="29" t="s">
        <v>7562</v>
      </c>
      <c r="E1626" s="29" t="s">
        <v>7308</v>
      </c>
      <c r="F1626" s="26" t="s">
        <v>4</v>
      </c>
      <c r="G1626" s="1585">
        <v>40436</v>
      </c>
      <c r="H1626" s="28" t="s">
        <v>7520</v>
      </c>
    </row>
    <row r="1627" spans="2:9">
      <c r="B1627" s="27" t="s">
        <v>7652</v>
      </c>
      <c r="C1627" s="30">
        <v>1662</v>
      </c>
      <c r="D1627" s="29" t="s">
        <v>7667</v>
      </c>
      <c r="E1627" s="29" t="s">
        <v>7654</v>
      </c>
      <c r="F1627" s="26" t="s">
        <v>4</v>
      </c>
      <c r="G1627" s="1585">
        <v>40437</v>
      </c>
      <c r="H1627" s="28" t="s">
        <v>7668</v>
      </c>
    </row>
    <row r="1628" spans="2:9">
      <c r="B1628" s="27" t="s">
        <v>7452</v>
      </c>
      <c r="C1628" s="30">
        <v>1663</v>
      </c>
      <c r="D1628" s="29" t="s">
        <v>7669</v>
      </c>
      <c r="E1628" s="29" t="s">
        <v>7308</v>
      </c>
      <c r="F1628" s="26" t="s">
        <v>4</v>
      </c>
      <c r="G1628" s="1585">
        <v>40437</v>
      </c>
      <c r="H1628" s="28" t="s">
        <v>7670</v>
      </c>
    </row>
    <row r="1629" spans="2:9">
      <c r="B1629" s="27" t="s">
        <v>7331</v>
      </c>
      <c r="C1629" s="30"/>
      <c r="D1629" s="29" t="s">
        <v>7671</v>
      </c>
      <c r="E1629" s="29" t="s">
        <v>7308</v>
      </c>
      <c r="F1629" s="26" t="s">
        <v>4</v>
      </c>
      <c r="G1629" s="1585">
        <v>40437</v>
      </c>
      <c r="H1629" s="28" t="s">
        <v>7672</v>
      </c>
    </row>
    <row r="1630" spans="2:9">
      <c r="B1630" s="27" t="s">
        <v>7394</v>
      </c>
      <c r="C1630" s="30">
        <v>1664</v>
      </c>
      <c r="D1630" s="29" t="s">
        <v>7673</v>
      </c>
      <c r="E1630" s="29" t="s">
        <v>4</v>
      </c>
      <c r="F1630" s="26" t="s">
        <v>4</v>
      </c>
      <c r="G1630" s="1585">
        <v>40437</v>
      </c>
      <c r="H1630" s="28" t="s">
        <v>7674</v>
      </c>
    </row>
    <row r="1631" spans="2:9">
      <c r="B1631" s="27" t="s">
        <v>7394</v>
      </c>
      <c r="C1631" s="30">
        <v>1665</v>
      </c>
      <c r="D1631" s="29" t="s">
        <v>7675</v>
      </c>
      <c r="E1631" s="29" t="s">
        <v>4</v>
      </c>
      <c r="F1631" s="26" t="s">
        <v>4</v>
      </c>
      <c r="G1631" s="1585">
        <v>40438</v>
      </c>
      <c r="H1631" s="28" t="s">
        <v>7676</v>
      </c>
    </row>
    <row r="1632" spans="2:9">
      <c r="B1632" s="27" t="s">
        <v>7652</v>
      </c>
      <c r="C1632" s="30">
        <v>1666</v>
      </c>
      <c r="D1632" s="29" t="s">
        <v>7677</v>
      </c>
      <c r="E1632" s="29" t="s">
        <v>7459</v>
      </c>
      <c r="F1632" s="26" t="s">
        <v>4</v>
      </c>
      <c r="G1632" s="1585">
        <v>40438</v>
      </c>
      <c r="H1632" s="28" t="s">
        <v>7678</v>
      </c>
      <c r="I1632" s="1505" t="s">
        <v>4</v>
      </c>
    </row>
    <row r="1633" spans="2:9">
      <c r="B1633" s="27" t="s">
        <v>4</v>
      </c>
      <c r="C1633" s="30">
        <v>1667</v>
      </c>
      <c r="D1633" s="29" t="s">
        <v>7679</v>
      </c>
      <c r="E1633" s="29" t="s">
        <v>7479</v>
      </c>
      <c r="F1633" s="26" t="s">
        <v>4</v>
      </c>
      <c r="G1633" s="1585">
        <v>40438</v>
      </c>
      <c r="H1633" s="256" t="s">
        <v>7680</v>
      </c>
    </row>
    <row r="1634" spans="2:9">
      <c r="B1634" s="27" t="s">
        <v>7331</v>
      </c>
      <c r="C1634" s="30">
        <v>1668</v>
      </c>
      <c r="D1634" s="29" t="s">
        <v>7681</v>
      </c>
      <c r="E1634" s="29" t="s">
        <v>7308</v>
      </c>
      <c r="F1634" s="26" t="s">
        <v>4</v>
      </c>
      <c r="G1634" s="1585">
        <v>40441</v>
      </c>
      <c r="H1634" s="28" t="s">
        <v>7682</v>
      </c>
    </row>
    <row r="1635" spans="2:9">
      <c r="B1635" s="27" t="s">
        <v>4</v>
      </c>
      <c r="C1635" s="30">
        <v>1669</v>
      </c>
      <c r="D1635" s="29" t="s">
        <v>7683</v>
      </c>
      <c r="E1635" s="29" t="s">
        <v>7308</v>
      </c>
      <c r="F1635" s="26" t="s">
        <v>4</v>
      </c>
      <c r="G1635" s="1585">
        <v>40441</v>
      </c>
      <c r="H1635" s="28" t="s">
        <v>7609</v>
      </c>
    </row>
    <row r="1636" spans="2:9">
      <c r="B1636" s="27" t="s">
        <v>7331</v>
      </c>
      <c r="C1636" s="30"/>
      <c r="D1636" s="29" t="s">
        <v>7684</v>
      </c>
      <c r="E1636" s="29" t="s">
        <v>7308</v>
      </c>
      <c r="F1636" s="26" t="s">
        <v>4</v>
      </c>
      <c r="G1636" s="1585">
        <v>40444</v>
      </c>
    </row>
    <row r="1637" spans="2:9">
      <c r="B1637" s="27" t="s">
        <v>7331</v>
      </c>
      <c r="C1637" s="30"/>
      <c r="D1637" s="29" t="s">
        <v>7685</v>
      </c>
      <c r="E1637" s="29" t="s">
        <v>7308</v>
      </c>
      <c r="F1637" s="26" t="s">
        <v>4</v>
      </c>
      <c r="G1637" s="1585">
        <v>40444</v>
      </c>
    </row>
    <row r="1638" spans="2:9">
      <c r="B1638" s="27" t="s">
        <v>7394</v>
      </c>
      <c r="C1638" s="30">
        <v>1670</v>
      </c>
      <c r="D1638" s="29" t="s">
        <v>7686</v>
      </c>
      <c r="E1638" s="29" t="s">
        <v>7687</v>
      </c>
      <c r="F1638" s="26" t="s">
        <v>4</v>
      </c>
      <c r="G1638" s="1585">
        <v>40444</v>
      </c>
      <c r="H1638" s="28" t="s">
        <v>7688</v>
      </c>
    </row>
    <row r="1639" spans="2:9">
      <c r="B1639" s="28" t="s">
        <v>4</v>
      </c>
      <c r="C1639" s="30">
        <v>1671</v>
      </c>
      <c r="D1639" s="29" t="s">
        <v>7689</v>
      </c>
      <c r="E1639" s="29" t="s">
        <v>7308</v>
      </c>
      <c r="F1639" s="26" t="s">
        <v>4</v>
      </c>
      <c r="G1639" s="1585">
        <v>40445</v>
      </c>
      <c r="H1639" s="28" t="s">
        <v>7690</v>
      </c>
    </row>
    <row r="1640" spans="2:9">
      <c r="B1640" s="27" t="s">
        <v>7652</v>
      </c>
      <c r="C1640" s="30">
        <v>1672</v>
      </c>
      <c r="D1640" s="29" t="s">
        <v>7691</v>
      </c>
      <c r="E1640" s="29" t="s">
        <v>7459</v>
      </c>
      <c r="F1640" s="26" t="s">
        <v>4</v>
      </c>
      <c r="G1640" s="1585">
        <v>40445</v>
      </c>
      <c r="H1640" s="28" t="s">
        <v>7692</v>
      </c>
      <c r="I1640" s="1505" t="s">
        <v>4</v>
      </c>
    </row>
    <row r="1641" spans="2:9">
      <c r="B1641" s="27" t="s">
        <v>7452</v>
      </c>
      <c r="C1641" s="30"/>
      <c r="D1641" s="29" t="s">
        <v>7693</v>
      </c>
      <c r="E1641" s="29" t="s">
        <v>7308</v>
      </c>
      <c r="F1641" s="26" t="s">
        <v>4</v>
      </c>
      <c r="G1641" s="1585">
        <v>40445</v>
      </c>
      <c r="H1641" s="28" t="s">
        <v>7514</v>
      </c>
    </row>
    <row r="1642" spans="2:9">
      <c r="B1642" s="27" t="s">
        <v>7373</v>
      </c>
      <c r="C1642" s="30">
        <v>1673</v>
      </c>
      <c r="D1642" s="29" t="s">
        <v>7694</v>
      </c>
      <c r="E1642" s="29" t="s">
        <v>7398</v>
      </c>
      <c r="F1642" s="26" t="s">
        <v>4</v>
      </c>
      <c r="G1642" s="1585">
        <v>40448</v>
      </c>
      <c r="H1642" s="28" t="s">
        <v>7695</v>
      </c>
    </row>
    <row r="1643" spans="2:9">
      <c r="B1643" s="27" t="s">
        <v>7696</v>
      </c>
      <c r="C1643" s="30">
        <v>1674</v>
      </c>
      <c r="D1643" s="29" t="s">
        <v>7697</v>
      </c>
      <c r="E1643" s="29"/>
      <c r="F1643" s="26" t="s">
        <v>4</v>
      </c>
      <c r="G1643" s="1585">
        <v>40448</v>
      </c>
      <c r="H1643" s="28" t="s">
        <v>7698</v>
      </c>
    </row>
    <row r="1644" spans="2:9">
      <c r="B1644" s="27" t="s">
        <v>7389</v>
      </c>
      <c r="C1644" s="30">
        <v>1676</v>
      </c>
      <c r="D1644" s="29" t="s">
        <v>7699</v>
      </c>
      <c r="E1644" s="29" t="s">
        <v>7700</v>
      </c>
      <c r="F1644" s="26" t="s">
        <v>4</v>
      </c>
      <c r="G1644" s="1585">
        <v>40449</v>
      </c>
      <c r="H1644" s="28" t="s">
        <v>7351</v>
      </c>
    </row>
    <row r="1645" spans="2:9">
      <c r="B1645" s="27" t="s">
        <v>7341</v>
      </c>
      <c r="C1645" s="30"/>
      <c r="D1645" s="29" t="s">
        <v>7342</v>
      </c>
      <c r="E1645" s="29" t="s">
        <v>7448</v>
      </c>
      <c r="F1645" s="26" t="s">
        <v>4</v>
      </c>
      <c r="G1645" s="1585">
        <v>40449</v>
      </c>
      <c r="H1645" s="28" t="s">
        <v>7701</v>
      </c>
      <c r="I1645" s="1506" t="s">
        <v>4</v>
      </c>
    </row>
    <row r="1646" spans="2:9">
      <c r="B1646" s="27" t="s">
        <v>7702</v>
      </c>
      <c r="C1646" s="30">
        <v>1677</v>
      </c>
      <c r="D1646" s="29" t="s">
        <v>7703</v>
      </c>
      <c r="E1646" s="29" t="s">
        <v>7704</v>
      </c>
      <c r="F1646" s="26" t="s">
        <v>4</v>
      </c>
      <c r="G1646" s="1585">
        <v>40452</v>
      </c>
      <c r="H1646" s="28" t="s">
        <v>7705</v>
      </c>
    </row>
    <row r="1647" spans="2:9">
      <c r="B1647" s="27" t="s">
        <v>7702</v>
      </c>
      <c r="C1647" s="30">
        <v>1678</v>
      </c>
      <c r="D1647" s="29" t="s">
        <v>7706</v>
      </c>
      <c r="E1647" s="29" t="s">
        <v>7704</v>
      </c>
      <c r="F1647" s="26" t="s">
        <v>4</v>
      </c>
      <c r="G1647" s="1585">
        <v>40452</v>
      </c>
      <c r="H1647" s="28" t="s">
        <v>7707</v>
      </c>
    </row>
    <row r="1648" spans="2:9">
      <c r="B1648" s="27" t="s">
        <v>7702</v>
      </c>
      <c r="C1648" s="30">
        <v>1679</v>
      </c>
      <c r="D1648" s="29" t="s">
        <v>7708</v>
      </c>
      <c r="E1648" s="29" t="s">
        <v>7704</v>
      </c>
      <c r="F1648" s="26" t="s">
        <v>4</v>
      </c>
      <c r="G1648" s="1585">
        <v>40452</v>
      </c>
      <c r="H1648" s="28" t="s">
        <v>7709</v>
      </c>
    </row>
    <row r="1649" spans="1:9">
      <c r="B1649" s="27" t="s">
        <v>7497</v>
      </c>
      <c r="C1649" s="30"/>
      <c r="D1649" s="29" t="s">
        <v>7710</v>
      </c>
      <c r="E1649" s="29" t="s">
        <v>7711</v>
      </c>
      <c r="F1649" s="26" t="s">
        <v>4</v>
      </c>
      <c r="G1649" s="1585">
        <v>40452</v>
      </c>
      <c r="H1649" s="28" t="s">
        <v>7712</v>
      </c>
    </row>
    <row r="1650" spans="1:9">
      <c r="B1650" s="28" t="s">
        <v>4</v>
      </c>
      <c r="C1650" s="30">
        <v>1682</v>
      </c>
      <c r="D1650" s="29" t="s">
        <v>7713</v>
      </c>
      <c r="E1650" s="29" t="s">
        <v>7711</v>
      </c>
      <c r="F1650" s="26" t="s">
        <v>4</v>
      </c>
      <c r="G1650" s="1585">
        <v>40452</v>
      </c>
      <c r="H1650" s="28" t="s">
        <v>7714</v>
      </c>
      <c r="I1650" s="1505" t="s">
        <v>14780</v>
      </c>
    </row>
    <row r="1651" spans="1:9">
      <c r="B1651" s="27" t="s">
        <v>7356</v>
      </c>
      <c r="C1651" s="30">
        <v>1683</v>
      </c>
      <c r="D1651" s="29" t="s">
        <v>7715</v>
      </c>
      <c r="E1651" s="29" t="s">
        <v>7319</v>
      </c>
      <c r="F1651" s="26" t="s">
        <v>4</v>
      </c>
      <c r="G1651" s="1585">
        <v>40452</v>
      </c>
      <c r="H1651" s="28" t="s">
        <v>7566</v>
      </c>
    </row>
    <row r="1652" spans="1:9">
      <c r="B1652" s="27" t="s">
        <v>7452</v>
      </c>
      <c r="C1652" s="30">
        <v>1681</v>
      </c>
      <c r="D1652" s="29" t="s">
        <v>7716</v>
      </c>
      <c r="E1652" s="29" t="s">
        <v>7711</v>
      </c>
      <c r="F1652" s="26" t="s">
        <v>4</v>
      </c>
      <c r="G1652" s="1585">
        <v>40452</v>
      </c>
      <c r="H1652" s="28" t="s">
        <v>7717</v>
      </c>
    </row>
    <row r="1653" spans="1:9">
      <c r="B1653" s="27" t="s">
        <v>7424</v>
      </c>
      <c r="C1653" s="30"/>
      <c r="D1653" s="29" t="s">
        <v>7718</v>
      </c>
      <c r="E1653" s="29" t="s">
        <v>7711</v>
      </c>
      <c r="F1653" s="26" t="s">
        <v>4</v>
      </c>
      <c r="G1653" s="1585">
        <v>40452</v>
      </c>
      <c r="H1653" s="28" t="s">
        <v>7719</v>
      </c>
      <c r="I1653" s="1506" t="s">
        <v>4</v>
      </c>
    </row>
    <row r="1654" spans="1:9">
      <c r="B1654" s="27" t="s">
        <v>7541</v>
      </c>
      <c r="C1654" s="30">
        <v>1675</v>
      </c>
      <c r="D1654" s="29" t="s">
        <v>7720</v>
      </c>
      <c r="E1654" s="29" t="s">
        <v>7543</v>
      </c>
      <c r="F1654" s="26" t="s">
        <v>4</v>
      </c>
      <c r="G1654" s="1585">
        <v>40455</v>
      </c>
      <c r="H1654" s="28" t="s">
        <v>7721</v>
      </c>
    </row>
    <row r="1655" spans="1:9">
      <c r="B1655" s="27" t="s">
        <v>7427</v>
      </c>
      <c r="C1655" s="30">
        <v>1680</v>
      </c>
      <c r="D1655" s="29" t="s">
        <v>7722</v>
      </c>
      <c r="E1655" s="29" t="s">
        <v>7723</v>
      </c>
      <c r="F1655" s="26" t="s">
        <v>4</v>
      </c>
      <c r="G1655" s="1585">
        <v>40455</v>
      </c>
      <c r="H1655" s="28" t="s">
        <v>7724</v>
      </c>
    </row>
    <row r="1656" spans="1:9">
      <c r="A1656" s="1712"/>
      <c r="B1656" s="28" t="s">
        <v>7394</v>
      </c>
      <c r="C1656" s="30">
        <v>1684</v>
      </c>
      <c r="D1656" s="29" t="s">
        <v>7725</v>
      </c>
      <c r="E1656" s="29" t="s">
        <v>7358</v>
      </c>
      <c r="F1656" s="26" t="s">
        <v>4</v>
      </c>
      <c r="G1656" s="1585">
        <v>40455</v>
      </c>
      <c r="H1656" s="28" t="s">
        <v>7726</v>
      </c>
    </row>
    <row r="1657" spans="1:9">
      <c r="A1657" s="1712"/>
      <c r="B1657" s="27" t="s">
        <v>7420</v>
      </c>
      <c r="C1657" s="30">
        <v>1685</v>
      </c>
      <c r="D1657" s="29" t="s">
        <v>7727</v>
      </c>
      <c r="E1657" s="29" t="s">
        <v>7319</v>
      </c>
      <c r="F1657" s="26" t="s">
        <v>4</v>
      </c>
      <c r="G1657" s="1585">
        <v>40455</v>
      </c>
      <c r="H1657" s="28" t="s">
        <v>7728</v>
      </c>
    </row>
    <row r="1658" spans="1:9">
      <c r="A1658" s="1712"/>
      <c r="B1658" s="27" t="s">
        <v>7446</v>
      </c>
      <c r="C1658" s="30"/>
      <c r="D1658" s="29" t="s">
        <v>7729</v>
      </c>
      <c r="E1658" s="29" t="s">
        <v>7730</v>
      </c>
      <c r="F1658" s="26" t="s">
        <v>4</v>
      </c>
      <c r="G1658" s="1585">
        <v>40455</v>
      </c>
      <c r="H1658" s="28" t="s">
        <v>7731</v>
      </c>
    </row>
    <row r="1659" spans="1:9">
      <c r="A1659" s="1712"/>
      <c r="B1659" s="27" t="s">
        <v>7381</v>
      </c>
      <c r="C1659" s="30">
        <v>1686</v>
      </c>
      <c r="D1659" s="29" t="s">
        <v>7732</v>
      </c>
      <c r="E1659" s="29" t="s">
        <v>7358</v>
      </c>
      <c r="F1659" s="26" t="s">
        <v>4</v>
      </c>
      <c r="G1659" s="1585">
        <v>40456</v>
      </c>
      <c r="H1659" s="28" t="s">
        <v>7383</v>
      </c>
    </row>
    <row r="1660" spans="1:9">
      <c r="A1660" s="1712"/>
      <c r="B1660" s="27" t="s">
        <v>7341</v>
      </c>
      <c r="C1660" s="30"/>
      <c r="D1660" s="29" t="s">
        <v>7733</v>
      </c>
      <c r="E1660" s="29" t="s">
        <v>7319</v>
      </c>
      <c r="F1660" s="26" t="s">
        <v>4</v>
      </c>
      <c r="G1660" s="1585">
        <v>40457</v>
      </c>
      <c r="H1660" s="28" t="s">
        <v>7734</v>
      </c>
      <c r="I1660" s="1506" t="s">
        <v>4</v>
      </c>
    </row>
    <row r="1661" spans="1:9">
      <c r="A1661" s="1712"/>
      <c r="B1661" s="27" t="s">
        <v>7341</v>
      </c>
      <c r="C1661" s="30">
        <v>1687</v>
      </c>
      <c r="D1661" s="29" t="s">
        <v>7735</v>
      </c>
      <c r="E1661" s="29" t="s">
        <v>7658</v>
      </c>
      <c r="F1661" s="26" t="s">
        <v>4</v>
      </c>
      <c r="G1661" s="1585">
        <v>40457</v>
      </c>
      <c r="H1661" s="28" t="s">
        <v>7736</v>
      </c>
    </row>
    <row r="1662" spans="1:9">
      <c r="A1662" s="1712"/>
      <c r="B1662" s="27" t="s">
        <v>7341</v>
      </c>
      <c r="C1662" s="30"/>
      <c r="D1662" s="29" t="s">
        <v>7737</v>
      </c>
      <c r="E1662" s="29" t="s">
        <v>7711</v>
      </c>
      <c r="F1662" s="26" t="s">
        <v>4</v>
      </c>
      <c r="G1662" s="1585">
        <v>40457</v>
      </c>
      <c r="I1662" s="1506" t="s">
        <v>14781</v>
      </c>
    </row>
    <row r="1663" spans="1:9">
      <c r="B1663" s="27" t="s">
        <v>7617</v>
      </c>
      <c r="C1663" s="30">
        <v>1688</v>
      </c>
      <c r="D1663" s="29" t="s">
        <v>7738</v>
      </c>
      <c r="E1663" s="29" t="s">
        <v>7319</v>
      </c>
      <c r="F1663" s="26" t="s">
        <v>4</v>
      </c>
      <c r="G1663" s="1585">
        <v>40458</v>
      </c>
      <c r="H1663" s="28" t="s">
        <v>7739</v>
      </c>
    </row>
    <row r="1664" spans="1:9">
      <c r="B1664" s="27" t="s">
        <v>7424</v>
      </c>
      <c r="C1664" s="30">
        <v>1689</v>
      </c>
      <c r="D1664" s="29" t="s">
        <v>7740</v>
      </c>
      <c r="E1664" s="29" t="s">
        <v>7711</v>
      </c>
      <c r="F1664" s="26" t="s">
        <v>4</v>
      </c>
      <c r="G1664" s="1585">
        <v>40458</v>
      </c>
      <c r="H1664" s="28" t="s">
        <v>7741</v>
      </c>
    </row>
    <row r="1665" spans="2:9">
      <c r="B1665" s="27" t="s">
        <v>7341</v>
      </c>
      <c r="C1665" s="30">
        <v>1690</v>
      </c>
      <c r="D1665" s="29" t="s">
        <v>7742</v>
      </c>
      <c r="E1665" s="29" t="s">
        <v>7658</v>
      </c>
      <c r="F1665" s="26" t="s">
        <v>4</v>
      </c>
      <c r="G1665" s="1585">
        <v>40459</v>
      </c>
      <c r="H1665" s="28" t="s">
        <v>7743</v>
      </c>
    </row>
    <row r="1666" spans="2:9">
      <c r="B1666" s="28" t="s">
        <v>4</v>
      </c>
      <c r="C1666" s="30">
        <v>1691</v>
      </c>
      <c r="D1666" s="29" t="s">
        <v>7744</v>
      </c>
      <c r="E1666" s="29" t="s">
        <v>7711</v>
      </c>
      <c r="F1666" s="26" t="s">
        <v>4</v>
      </c>
      <c r="G1666" s="1585">
        <v>40462</v>
      </c>
      <c r="H1666" s="28" t="s">
        <v>7745</v>
      </c>
    </row>
    <row r="1667" spans="2:9">
      <c r="B1667" s="27" t="s">
        <v>7452</v>
      </c>
      <c r="C1667" s="30">
        <v>1692</v>
      </c>
      <c r="D1667" s="29" t="s">
        <v>7746</v>
      </c>
      <c r="E1667" s="29" t="s">
        <v>7711</v>
      </c>
      <c r="F1667" s="26" t="s">
        <v>4</v>
      </c>
      <c r="G1667" s="1585">
        <v>40462</v>
      </c>
      <c r="H1667" s="28" t="s">
        <v>7747</v>
      </c>
    </row>
    <row r="1668" spans="2:9">
      <c r="B1668" s="27" t="s">
        <v>7652</v>
      </c>
      <c r="C1668" s="30">
        <v>1693</v>
      </c>
      <c r="D1668" s="29" t="s">
        <v>7748</v>
      </c>
      <c r="E1668" s="29"/>
      <c r="F1668" s="26" t="s">
        <v>4</v>
      </c>
      <c r="G1668" s="1585">
        <v>40463</v>
      </c>
      <c r="H1668" s="28" t="s">
        <v>7749</v>
      </c>
    </row>
    <row r="1669" spans="2:9">
      <c r="B1669" s="27" t="s">
        <v>7356</v>
      </c>
      <c r="C1669" s="30">
        <v>1694</v>
      </c>
      <c r="D1669" s="29" t="s">
        <v>7750</v>
      </c>
      <c r="E1669" s="29" t="s">
        <v>7358</v>
      </c>
      <c r="F1669" s="26" t="s">
        <v>4</v>
      </c>
      <c r="G1669" s="1585">
        <v>40465</v>
      </c>
      <c r="H1669" s="28" t="s">
        <v>7751</v>
      </c>
    </row>
    <row r="1670" spans="2:9">
      <c r="B1670" s="27" t="s">
        <v>7356</v>
      </c>
      <c r="C1670" s="30">
        <v>1695</v>
      </c>
      <c r="D1670" s="29" t="s">
        <v>7752</v>
      </c>
      <c r="E1670" s="29" t="s">
        <v>7658</v>
      </c>
      <c r="F1670" s="26" t="s">
        <v>4</v>
      </c>
      <c r="G1670" s="1585">
        <v>40467</v>
      </c>
      <c r="H1670" s="28" t="s">
        <v>7753</v>
      </c>
      <c r="I1670" s="1506" t="s">
        <v>14782</v>
      </c>
    </row>
    <row r="1671" spans="2:9">
      <c r="B1671" s="27" t="s">
        <v>7702</v>
      </c>
      <c r="C1671" s="30">
        <v>1696</v>
      </c>
      <c r="D1671" s="29" t="s">
        <v>7754</v>
      </c>
      <c r="E1671" s="29" t="s">
        <v>7398</v>
      </c>
      <c r="F1671" s="26" t="s">
        <v>4</v>
      </c>
      <c r="G1671" s="1585">
        <v>40469</v>
      </c>
      <c r="H1671" s="28" t="s">
        <v>7599</v>
      </c>
    </row>
    <row r="1672" spans="2:9">
      <c r="B1672" s="27" t="s">
        <v>7623</v>
      </c>
      <c r="C1672" s="30">
        <v>1697</v>
      </c>
      <c r="D1672" s="29" t="s">
        <v>7755</v>
      </c>
      <c r="E1672" s="29" t="s">
        <v>7756</v>
      </c>
      <c r="F1672" s="26" t="s">
        <v>4</v>
      </c>
      <c r="G1672" s="1585">
        <v>40469</v>
      </c>
      <c r="H1672" s="28" t="s">
        <v>7470</v>
      </c>
    </row>
    <row r="1673" spans="2:9">
      <c r="B1673" s="27" t="s">
        <v>7696</v>
      </c>
      <c r="C1673" s="30">
        <v>1698</v>
      </c>
      <c r="D1673" s="29" t="s">
        <v>7757</v>
      </c>
      <c r="E1673" s="29" t="s">
        <v>7758</v>
      </c>
      <c r="F1673" s="26" t="s">
        <v>4</v>
      </c>
      <c r="G1673" s="1585">
        <v>40469</v>
      </c>
      <c r="H1673" s="28" t="s">
        <v>7759</v>
      </c>
    </row>
    <row r="1674" spans="2:9">
      <c r="B1674" s="27" t="s">
        <v>7702</v>
      </c>
      <c r="C1674" s="30">
        <v>1699</v>
      </c>
      <c r="D1674" s="29" t="s">
        <v>7760</v>
      </c>
      <c r="E1674" s="29" t="s">
        <v>7398</v>
      </c>
      <c r="F1674" s="26" t="s">
        <v>4</v>
      </c>
      <c r="G1674" s="1585">
        <v>40476</v>
      </c>
      <c r="H1674" s="28" t="s">
        <v>7402</v>
      </c>
    </row>
    <row r="1675" spans="2:9">
      <c r="B1675" s="27" t="s">
        <v>7331</v>
      </c>
      <c r="C1675" s="30">
        <v>1700</v>
      </c>
      <c r="D1675" s="29" t="s">
        <v>7761</v>
      </c>
      <c r="E1675" s="29" t="s">
        <v>7711</v>
      </c>
      <c r="F1675" s="26" t="s">
        <v>4</v>
      </c>
      <c r="G1675" s="1585">
        <v>40477</v>
      </c>
      <c r="H1675" s="28" t="s">
        <v>7762</v>
      </c>
    </row>
    <row r="1676" spans="2:9">
      <c r="B1676" s="27" t="s">
        <v>7313</v>
      </c>
      <c r="C1676" s="30">
        <v>1701</v>
      </c>
      <c r="D1676" s="29" t="s">
        <v>7763</v>
      </c>
      <c r="E1676" s="29" t="s">
        <v>7315</v>
      </c>
      <c r="F1676" s="26" t="s">
        <v>4</v>
      </c>
      <c r="G1676" s="1585">
        <v>40478</v>
      </c>
      <c r="H1676" s="28" t="s">
        <v>7764</v>
      </c>
    </row>
    <row r="1677" spans="2:9">
      <c r="B1677" s="28" t="s">
        <v>7356</v>
      </c>
      <c r="C1677" s="30">
        <v>1702</v>
      </c>
      <c r="D1677" s="29" t="s">
        <v>7765</v>
      </c>
      <c r="E1677" s="29" t="s">
        <v>7658</v>
      </c>
      <c r="F1677" s="26" t="s">
        <v>4</v>
      </c>
      <c r="G1677" s="1585">
        <v>40478</v>
      </c>
      <c r="H1677" s="28" t="s">
        <v>7766</v>
      </c>
    </row>
    <row r="1678" spans="2:9">
      <c r="B1678" s="27" t="s">
        <v>7341</v>
      </c>
      <c r="C1678" s="30">
        <v>1703</v>
      </c>
      <c r="D1678" s="29" t="s">
        <v>7342</v>
      </c>
      <c r="E1678" s="29" t="s">
        <v>7658</v>
      </c>
      <c r="F1678" s="26" t="s">
        <v>4</v>
      </c>
      <c r="G1678" s="1585">
        <v>40483</v>
      </c>
      <c r="H1678" s="28" t="s">
        <v>7701</v>
      </c>
    </row>
    <row r="1679" spans="2:9">
      <c r="B1679" s="213" t="s">
        <v>7394</v>
      </c>
      <c r="C1679" s="172">
        <v>1704</v>
      </c>
      <c r="D1679" s="750" t="s">
        <v>7767</v>
      </c>
      <c r="E1679" s="750" t="s">
        <v>7768</v>
      </c>
      <c r="F1679" s="59" t="s">
        <v>4</v>
      </c>
      <c r="G1679" s="1585">
        <v>40483</v>
      </c>
      <c r="H1679" s="28" t="s">
        <v>7647</v>
      </c>
    </row>
    <row r="1680" spans="2:9">
      <c r="B1680" s="27" t="s">
        <v>7381</v>
      </c>
      <c r="C1680" s="30">
        <v>1705</v>
      </c>
      <c r="D1680" s="29" t="s">
        <v>7769</v>
      </c>
      <c r="E1680" s="29" t="s">
        <v>7319</v>
      </c>
      <c r="F1680" s="26" t="s">
        <v>4</v>
      </c>
      <c r="G1680" s="1585">
        <v>40484</v>
      </c>
      <c r="H1680" s="28" t="s">
        <v>7477</v>
      </c>
    </row>
    <row r="1681" spans="2:9">
      <c r="B1681" s="27" t="s">
        <v>7420</v>
      </c>
      <c r="C1681" s="30">
        <v>1706</v>
      </c>
      <c r="D1681" s="29" t="s">
        <v>7770</v>
      </c>
      <c r="E1681" s="29" t="s">
        <v>7768</v>
      </c>
      <c r="F1681" s="26" t="s">
        <v>4</v>
      </c>
      <c r="G1681" s="1585">
        <v>40485</v>
      </c>
      <c r="H1681" s="28" t="s">
        <v>7771</v>
      </c>
    </row>
    <row r="1682" spans="2:9">
      <c r="B1682" s="27" t="s">
        <v>7331</v>
      </c>
      <c r="C1682" s="30">
        <v>1707</v>
      </c>
      <c r="D1682" s="29" t="s">
        <v>7772</v>
      </c>
      <c r="E1682" s="29" t="s">
        <v>7711</v>
      </c>
      <c r="F1682" s="26" t="s">
        <v>4</v>
      </c>
      <c r="G1682" s="1585">
        <v>40486</v>
      </c>
      <c r="H1682" s="28" t="s">
        <v>7773</v>
      </c>
    </row>
    <row r="1683" spans="2:9">
      <c r="B1683" s="27" t="s">
        <v>7614</v>
      </c>
      <c r="C1683" s="30"/>
      <c r="D1683" s="29" t="s">
        <v>7774</v>
      </c>
      <c r="E1683" s="29" t="s">
        <v>7587</v>
      </c>
      <c r="F1683" s="26" t="s">
        <v>4</v>
      </c>
      <c r="G1683" s="1585">
        <v>40501</v>
      </c>
      <c r="H1683" s="28" t="s">
        <v>7592</v>
      </c>
      <c r="I1683" s="1506" t="s">
        <v>14783</v>
      </c>
    </row>
    <row r="1684" spans="2:9">
      <c r="B1684" s="27" t="s">
        <v>7336</v>
      </c>
      <c r="C1684" s="30">
        <v>1708</v>
      </c>
      <c r="D1684" s="29" t="s">
        <v>7775</v>
      </c>
      <c r="E1684" s="29" t="s">
        <v>7711</v>
      </c>
      <c r="F1684" s="26" t="s">
        <v>4</v>
      </c>
      <c r="G1684" s="1585">
        <v>40504</v>
      </c>
      <c r="H1684" s="28" t="s">
        <v>7534</v>
      </c>
    </row>
    <row r="1685" spans="2:9">
      <c r="B1685" s="27" t="s">
        <v>7614</v>
      </c>
      <c r="C1685" s="30">
        <v>1709</v>
      </c>
      <c r="D1685" s="29" t="s">
        <v>7776</v>
      </c>
      <c r="E1685" s="29" t="s">
        <v>7587</v>
      </c>
      <c r="F1685" s="26" t="s">
        <v>4</v>
      </c>
      <c r="G1685" s="1585">
        <v>40506</v>
      </c>
      <c r="H1685" s="28" t="s">
        <v>7777</v>
      </c>
    </row>
    <row r="1686" spans="2:9">
      <c r="B1686" s="27" t="s">
        <v>7381</v>
      </c>
      <c r="C1686" s="30">
        <v>1710</v>
      </c>
      <c r="D1686" s="29" t="s">
        <v>7778</v>
      </c>
      <c r="E1686" s="29" t="s">
        <v>7319</v>
      </c>
      <c r="F1686" s="26" t="s">
        <v>4</v>
      </c>
      <c r="G1686" s="1585">
        <v>40507</v>
      </c>
      <c r="H1686" s="28" t="s">
        <v>7779</v>
      </c>
    </row>
    <row r="1687" spans="2:9">
      <c r="B1687" s="27" t="s">
        <v>7394</v>
      </c>
      <c r="C1687" s="30"/>
      <c r="D1687" s="29" t="s">
        <v>7780</v>
      </c>
      <c r="E1687" s="29" t="s">
        <v>4</v>
      </c>
      <c r="F1687" s="26" t="s">
        <v>4</v>
      </c>
      <c r="G1687" s="1585">
        <v>40513</v>
      </c>
      <c r="H1687" s="28" t="s">
        <v>7645</v>
      </c>
    </row>
    <row r="1688" spans="2:9">
      <c r="B1688" s="27" t="s">
        <v>7356</v>
      </c>
      <c r="C1688" s="37" t="s">
        <v>661</v>
      </c>
      <c r="D1688" s="29" t="s">
        <v>7781</v>
      </c>
      <c r="E1688" s="29" t="s">
        <v>7319</v>
      </c>
      <c r="F1688" s="26" t="s">
        <v>4</v>
      </c>
      <c r="G1688" s="1585">
        <v>40513</v>
      </c>
      <c r="H1688" s="28" t="s">
        <v>7659</v>
      </c>
    </row>
    <row r="1689" spans="2:9">
      <c r="B1689" s="27" t="s">
        <v>7389</v>
      </c>
      <c r="C1689" s="37" t="s">
        <v>657</v>
      </c>
      <c r="D1689" s="388" t="s">
        <v>7782</v>
      </c>
      <c r="E1689" s="29" t="s">
        <v>7335</v>
      </c>
      <c r="F1689" s="26" t="s">
        <v>4</v>
      </c>
      <c r="G1689" s="1585">
        <v>40515</v>
      </c>
      <c r="H1689" s="28" t="s">
        <v>7783</v>
      </c>
    </row>
    <row r="1690" spans="2:9">
      <c r="B1690" s="27" t="s">
        <v>7389</v>
      </c>
      <c r="C1690" s="37" t="s">
        <v>658</v>
      </c>
      <c r="D1690" s="29" t="s">
        <v>7784</v>
      </c>
      <c r="E1690" s="29" t="s">
        <v>7335</v>
      </c>
      <c r="F1690" s="26" t="s">
        <v>4</v>
      </c>
      <c r="G1690" s="1585">
        <v>40515</v>
      </c>
      <c r="H1690" s="256" t="s">
        <v>7406</v>
      </c>
    </row>
    <row r="1691" spans="2:9">
      <c r="B1691" s="27" t="s">
        <v>7389</v>
      </c>
      <c r="C1691" s="37" t="s">
        <v>659</v>
      </c>
      <c r="D1691" s="388" t="s">
        <v>7785</v>
      </c>
      <c r="E1691" s="29" t="s">
        <v>7335</v>
      </c>
      <c r="F1691" s="26" t="s">
        <v>4</v>
      </c>
      <c r="G1691" s="1585">
        <v>40515</v>
      </c>
      <c r="H1691" s="28" t="s">
        <v>7344</v>
      </c>
    </row>
    <row r="1692" spans="2:9">
      <c r="B1692" s="27" t="s">
        <v>7389</v>
      </c>
      <c r="C1692" s="37" t="s">
        <v>660</v>
      </c>
      <c r="D1692" s="388" t="s">
        <v>7786</v>
      </c>
      <c r="E1692" s="29" t="s">
        <v>7335</v>
      </c>
      <c r="F1692" s="26" t="s">
        <v>4</v>
      </c>
      <c r="G1692" s="1585">
        <v>40515</v>
      </c>
      <c r="H1692" s="28" t="s">
        <v>7787</v>
      </c>
    </row>
    <row r="1693" spans="2:9">
      <c r="B1693" s="28" t="s">
        <v>7331</v>
      </c>
      <c r="C1693" s="30"/>
      <c r="D1693" s="29" t="s">
        <v>7788</v>
      </c>
      <c r="E1693" s="29" t="s">
        <v>7308</v>
      </c>
      <c r="F1693" s="26" t="s">
        <v>4</v>
      </c>
      <c r="G1693" s="1585">
        <v>40520</v>
      </c>
      <c r="H1693" s="28" t="s">
        <v>7789</v>
      </c>
    </row>
    <row r="1694" spans="2:9">
      <c r="B1694" s="27" t="s">
        <v>7394</v>
      </c>
      <c r="C1694" s="30">
        <v>1716</v>
      </c>
      <c r="D1694" s="29" t="s">
        <v>7790</v>
      </c>
      <c r="E1694" s="29" t="s">
        <v>4</v>
      </c>
      <c r="F1694" s="26" t="s">
        <v>4</v>
      </c>
      <c r="G1694" s="1585">
        <v>40525</v>
      </c>
      <c r="H1694" s="28" t="s">
        <v>7643</v>
      </c>
    </row>
    <row r="1695" spans="2:9">
      <c r="B1695" s="27" t="s">
        <v>7323</v>
      </c>
      <c r="C1695" s="30">
        <v>1717</v>
      </c>
      <c r="D1695" s="29" t="s">
        <v>7791</v>
      </c>
      <c r="E1695" s="29" t="s">
        <v>7792</v>
      </c>
      <c r="F1695" s="26" t="s">
        <v>4</v>
      </c>
      <c r="G1695" s="1585">
        <v>40527</v>
      </c>
      <c r="H1695" s="28" t="s">
        <v>7793</v>
      </c>
    </row>
    <row r="1696" spans="2:9">
      <c r="B1696" s="27" t="s">
        <v>7420</v>
      </c>
      <c r="C1696" s="30"/>
      <c r="D1696" s="29" t="s">
        <v>7794</v>
      </c>
      <c r="E1696" s="29" t="s">
        <v>4</v>
      </c>
      <c r="F1696" s="26" t="s">
        <v>4</v>
      </c>
      <c r="G1696" s="1585">
        <v>40532</v>
      </c>
    </row>
    <row r="1697" spans="2:8">
      <c r="B1697" s="27" t="s">
        <v>7795</v>
      </c>
      <c r="C1697" s="30">
        <v>1718</v>
      </c>
      <c r="D1697" s="29" t="s">
        <v>7796</v>
      </c>
      <c r="E1697" s="29" t="s">
        <v>7358</v>
      </c>
      <c r="F1697" s="26" t="s">
        <v>4</v>
      </c>
      <c r="G1697" s="1585">
        <v>40536</v>
      </c>
      <c r="H1697" s="28" t="s">
        <v>7797</v>
      </c>
    </row>
    <row r="1698" spans="2:8">
      <c r="B1698" s="27" t="s">
        <v>7336</v>
      </c>
      <c r="C1698" s="30"/>
      <c r="D1698" s="29" t="s">
        <v>7798</v>
      </c>
      <c r="E1698" s="29" t="s">
        <v>7479</v>
      </c>
      <c r="F1698" s="26" t="s">
        <v>4</v>
      </c>
      <c r="G1698" s="1585">
        <v>40537</v>
      </c>
    </row>
    <row r="1699" spans="2:8">
      <c r="B1699" s="27" t="s">
        <v>7799</v>
      </c>
      <c r="C1699" s="30">
        <v>1719</v>
      </c>
      <c r="D1699" s="29" t="s">
        <v>7800</v>
      </c>
      <c r="E1699" s="29" t="s">
        <v>7319</v>
      </c>
      <c r="F1699" s="26" t="s">
        <v>4</v>
      </c>
      <c r="G1699" s="1585">
        <v>40539</v>
      </c>
      <c r="H1699" s="28" t="s">
        <v>7712</v>
      </c>
    </row>
    <row r="1700" spans="2:8">
      <c r="B1700" s="27" t="s">
        <v>7801</v>
      </c>
      <c r="C1700" s="30">
        <v>1720</v>
      </c>
      <c r="D1700" s="29" t="s">
        <v>7802</v>
      </c>
      <c r="E1700" s="29" t="s">
        <v>7308</v>
      </c>
      <c r="F1700" s="26" t="s">
        <v>4</v>
      </c>
      <c r="G1700" s="1585">
        <v>40539</v>
      </c>
      <c r="H1700" s="28" t="s">
        <v>7803</v>
      </c>
    </row>
    <row r="1701" spans="2:8">
      <c r="B1701" s="27" t="s">
        <v>7336</v>
      </c>
      <c r="C1701" s="30">
        <v>1721</v>
      </c>
      <c r="D1701" s="29" t="s">
        <v>7804</v>
      </c>
      <c r="E1701" s="29" t="s">
        <v>7479</v>
      </c>
      <c r="F1701" s="26" t="s">
        <v>4</v>
      </c>
      <c r="G1701" s="1585">
        <v>40541</v>
      </c>
      <c r="H1701" s="256" t="s">
        <v>7805</v>
      </c>
    </row>
    <row r="1702" spans="2:8">
      <c r="B1702" s="28" t="s">
        <v>7317</v>
      </c>
      <c r="C1702" s="30">
        <v>1722</v>
      </c>
      <c r="D1702" s="29" t="s">
        <v>7806</v>
      </c>
      <c r="E1702" s="29" t="s">
        <v>7807</v>
      </c>
      <c r="F1702" s="26" t="s">
        <v>4</v>
      </c>
      <c r="G1702" s="1585">
        <v>40543</v>
      </c>
      <c r="H1702" s="256" t="s">
        <v>7503</v>
      </c>
    </row>
    <row r="1703" spans="2:8" ht="16" thickBot="1">
      <c r="B1703" s="389" t="s">
        <v>7652</v>
      </c>
      <c r="C1703" s="390">
        <v>1728</v>
      </c>
      <c r="D1703" s="391" t="s">
        <v>7808</v>
      </c>
      <c r="E1703" s="391" t="s">
        <v>7809</v>
      </c>
      <c r="F1703" s="392" t="s">
        <v>4</v>
      </c>
      <c r="G1703" s="1596">
        <v>40543</v>
      </c>
      <c r="H1703" s="256" t="s">
        <v>7470</v>
      </c>
    </row>
    <row r="1704" spans="2:8">
      <c r="B1704" s="217" t="s">
        <v>7810</v>
      </c>
      <c r="C1704" s="215">
        <v>1723</v>
      </c>
      <c r="D1704" s="393" t="s">
        <v>7811</v>
      </c>
      <c r="E1704" s="393" t="s">
        <v>7723</v>
      </c>
      <c r="F1704" s="216" t="s">
        <v>4</v>
      </c>
      <c r="G1704" s="1597">
        <v>40546</v>
      </c>
      <c r="H1704" s="28" t="s">
        <v>7812</v>
      </c>
    </row>
    <row r="1705" spans="2:8">
      <c r="B1705" s="27" t="s">
        <v>7813</v>
      </c>
      <c r="C1705" s="30">
        <v>1724</v>
      </c>
      <c r="D1705" s="29" t="s">
        <v>7814</v>
      </c>
      <c r="E1705" s="29" t="s">
        <v>7756</v>
      </c>
      <c r="F1705" s="26" t="s">
        <v>4</v>
      </c>
      <c r="G1705" s="1585">
        <v>40546</v>
      </c>
      <c r="H1705" s="28" t="s">
        <v>7815</v>
      </c>
    </row>
    <row r="1706" spans="2:8">
      <c r="B1706" s="27" t="s">
        <v>7323</v>
      </c>
      <c r="C1706" s="30">
        <v>1725</v>
      </c>
      <c r="D1706" s="29" t="s">
        <v>7816</v>
      </c>
      <c r="E1706" s="29" t="s">
        <v>7704</v>
      </c>
      <c r="F1706" s="26" t="s">
        <v>4</v>
      </c>
      <c r="G1706" s="1585">
        <v>40546</v>
      </c>
      <c r="H1706" s="28" t="s">
        <v>7817</v>
      </c>
    </row>
    <row r="1707" spans="2:8">
      <c r="B1707" s="27" t="s">
        <v>7323</v>
      </c>
      <c r="C1707" s="30">
        <v>1726</v>
      </c>
      <c r="D1707" s="29" t="s">
        <v>7818</v>
      </c>
      <c r="E1707" s="29" t="s">
        <v>7704</v>
      </c>
      <c r="F1707" s="26" t="s">
        <v>4</v>
      </c>
      <c r="G1707" s="1585">
        <v>40546</v>
      </c>
      <c r="H1707" s="28" t="s">
        <v>7819</v>
      </c>
    </row>
    <row r="1708" spans="2:8">
      <c r="B1708" s="28" t="s">
        <v>7820</v>
      </c>
      <c r="C1708" s="30">
        <v>1727</v>
      </c>
      <c r="D1708" s="29" t="s">
        <v>7821</v>
      </c>
      <c r="E1708" s="29" t="s">
        <v>7358</v>
      </c>
      <c r="F1708" s="26" t="s">
        <v>4</v>
      </c>
      <c r="G1708" s="1585">
        <v>40546</v>
      </c>
      <c r="H1708" s="28" t="s">
        <v>7822</v>
      </c>
    </row>
    <row r="1709" spans="2:8">
      <c r="B1709" s="27" t="s">
        <v>7652</v>
      </c>
      <c r="C1709" s="30">
        <v>1729</v>
      </c>
      <c r="D1709" s="29" t="s">
        <v>7823</v>
      </c>
      <c r="E1709" s="29" t="s">
        <v>7824</v>
      </c>
      <c r="F1709" s="26" t="s">
        <v>4</v>
      </c>
      <c r="G1709" s="1585">
        <v>40545</v>
      </c>
      <c r="H1709" s="28" t="s">
        <v>7825</v>
      </c>
    </row>
    <row r="1710" spans="2:8">
      <c r="B1710" s="27" t="s">
        <v>7394</v>
      </c>
      <c r="C1710" s="30"/>
      <c r="D1710" s="29" t="s">
        <v>7826</v>
      </c>
      <c r="E1710" s="29" t="s">
        <v>4</v>
      </c>
      <c r="F1710" s="26" t="s">
        <v>4</v>
      </c>
      <c r="G1710" s="1585">
        <v>40546</v>
      </c>
      <c r="H1710" s="28" t="s">
        <v>7827</v>
      </c>
    </row>
    <row r="1711" spans="2:8">
      <c r="B1711" s="27" t="s">
        <v>7394</v>
      </c>
      <c r="C1711" s="30">
        <v>1730</v>
      </c>
      <c r="D1711" s="29" t="s">
        <v>7828</v>
      </c>
      <c r="E1711" s="29" t="s">
        <v>4</v>
      </c>
      <c r="F1711" s="26" t="s">
        <v>4</v>
      </c>
      <c r="G1711" s="1585">
        <v>40553</v>
      </c>
      <c r="H1711" s="28" t="s">
        <v>7645</v>
      </c>
    </row>
    <row r="1712" spans="2:8">
      <c r="B1712" s="27" t="s">
        <v>4</v>
      </c>
      <c r="C1712" s="30">
        <v>1731</v>
      </c>
      <c r="D1712" s="29" t="s">
        <v>7829</v>
      </c>
      <c r="E1712" s="29" t="s">
        <v>7308</v>
      </c>
      <c r="F1712" s="26" t="s">
        <v>4</v>
      </c>
      <c r="G1712" s="1585">
        <v>40553</v>
      </c>
      <c r="H1712" s="28" t="s">
        <v>7830</v>
      </c>
    </row>
    <row r="1713" spans="2:9">
      <c r="B1713" s="27" t="s">
        <v>7317</v>
      </c>
      <c r="C1713" s="30">
        <v>1732</v>
      </c>
      <c r="D1713" s="29" t="s">
        <v>7831</v>
      </c>
      <c r="E1713" s="29" t="s">
        <v>7832</v>
      </c>
      <c r="F1713" s="26" t="s">
        <v>4</v>
      </c>
      <c r="G1713" s="1585">
        <v>40558</v>
      </c>
      <c r="H1713" s="256" t="s">
        <v>7489</v>
      </c>
      <c r="I1713" s="1506" t="s">
        <v>4</v>
      </c>
    </row>
    <row r="1714" spans="2:9">
      <c r="B1714" s="27" t="s">
        <v>7820</v>
      </c>
      <c r="C1714" s="30">
        <v>1733</v>
      </c>
      <c r="D1714" s="29" t="s">
        <v>7833</v>
      </c>
      <c r="E1714" s="29" t="s">
        <v>7756</v>
      </c>
      <c r="F1714" s="26" t="s">
        <v>4</v>
      </c>
      <c r="G1714" s="1585">
        <v>40561</v>
      </c>
      <c r="H1714" s="256" t="s">
        <v>7834</v>
      </c>
    </row>
    <row r="1715" spans="2:9">
      <c r="B1715" s="27" t="s">
        <v>7801</v>
      </c>
      <c r="C1715" s="30">
        <v>1734</v>
      </c>
      <c r="D1715" s="29" t="s">
        <v>7835</v>
      </c>
      <c r="E1715" s="29" t="s">
        <v>7308</v>
      </c>
      <c r="F1715" s="26" t="s">
        <v>4</v>
      </c>
      <c r="G1715" s="1585">
        <v>40562</v>
      </c>
      <c r="H1715" s="256" t="s">
        <v>7514</v>
      </c>
    </row>
    <row r="1716" spans="2:9">
      <c r="B1716" s="27" t="s">
        <v>7801</v>
      </c>
      <c r="C1716" s="30"/>
      <c r="D1716" s="29" t="s">
        <v>7836</v>
      </c>
      <c r="E1716" s="29" t="s">
        <v>7448</v>
      </c>
      <c r="F1716" s="26" t="s">
        <v>4</v>
      </c>
      <c r="G1716" s="1585">
        <v>40569</v>
      </c>
      <c r="H1716" s="256" t="s">
        <v>7837</v>
      </c>
      <c r="I1716" s="1506"/>
    </row>
    <row r="1717" spans="2:9">
      <c r="B1717" s="27" t="s">
        <v>7582</v>
      </c>
      <c r="C1717" s="30">
        <v>1735</v>
      </c>
      <c r="D1717" s="29" t="s">
        <v>7838</v>
      </c>
      <c r="E1717" s="29" t="s">
        <v>7434</v>
      </c>
      <c r="F1717" s="26" t="s">
        <v>4</v>
      </c>
      <c r="G1717" s="1585">
        <v>40582</v>
      </c>
      <c r="H1717" s="28" t="s">
        <v>7839</v>
      </c>
    </row>
    <row r="1718" spans="2:9">
      <c r="B1718" s="27" t="s">
        <v>7331</v>
      </c>
      <c r="C1718" s="30">
        <v>1736</v>
      </c>
      <c r="D1718" s="29" t="s">
        <v>7840</v>
      </c>
      <c r="E1718" s="29" t="s">
        <v>7434</v>
      </c>
      <c r="F1718" s="26" t="s">
        <v>4</v>
      </c>
      <c r="G1718" s="1585">
        <v>40582</v>
      </c>
      <c r="H1718" s="256" t="s">
        <v>7841</v>
      </c>
    </row>
    <row r="1719" spans="2:9">
      <c r="B1719" s="27" t="s">
        <v>7394</v>
      </c>
      <c r="C1719" s="30"/>
      <c r="D1719" s="29" t="s">
        <v>7842</v>
      </c>
      <c r="E1719" s="29" t="s">
        <v>7606</v>
      </c>
      <c r="F1719" s="26" t="s">
        <v>4</v>
      </c>
      <c r="G1719" s="1585">
        <v>40583</v>
      </c>
      <c r="H1719" s="256"/>
    </row>
    <row r="1720" spans="2:9">
      <c r="B1720" s="27" t="s">
        <v>7327</v>
      </c>
      <c r="C1720" s="30">
        <v>1737</v>
      </c>
      <c r="D1720" s="29" t="s">
        <v>7843</v>
      </c>
      <c r="E1720" s="29" t="s">
        <v>7844</v>
      </c>
      <c r="F1720" s="26" t="s">
        <v>4</v>
      </c>
      <c r="G1720" s="1585">
        <v>40584</v>
      </c>
      <c r="H1720" s="256" t="s">
        <v>7845</v>
      </c>
    </row>
    <row r="1721" spans="2:9">
      <c r="B1721" s="27" t="s">
        <v>7331</v>
      </c>
      <c r="C1721" s="30"/>
      <c r="D1721" s="29" t="s">
        <v>7846</v>
      </c>
      <c r="E1721" s="29" t="s">
        <v>7308</v>
      </c>
      <c r="F1721" s="26" t="s">
        <v>4</v>
      </c>
      <c r="G1721" s="1585">
        <v>40584</v>
      </c>
      <c r="H1721" s="27" t="s">
        <v>4</v>
      </c>
    </row>
    <row r="1722" spans="2:9">
      <c r="B1722" s="27" t="s">
        <v>7331</v>
      </c>
      <c r="C1722" s="30"/>
      <c r="D1722" s="29" t="s">
        <v>7847</v>
      </c>
      <c r="E1722" s="29" t="s">
        <v>7308</v>
      </c>
      <c r="F1722" s="26" t="s">
        <v>4</v>
      </c>
      <c r="G1722" s="1585">
        <v>40584</v>
      </c>
      <c r="H1722" s="27" t="s">
        <v>4</v>
      </c>
    </row>
    <row r="1723" spans="2:9">
      <c r="B1723" s="27" t="s">
        <v>7331</v>
      </c>
      <c r="C1723" s="30">
        <v>1738</v>
      </c>
      <c r="D1723" s="29" t="s">
        <v>7848</v>
      </c>
      <c r="E1723" s="29" t="s">
        <v>7308</v>
      </c>
      <c r="F1723" s="26" t="s">
        <v>4</v>
      </c>
      <c r="G1723" s="1585">
        <v>40584</v>
      </c>
      <c r="H1723" s="28" t="s">
        <v>7849</v>
      </c>
      <c r="I1723" s="1506" t="s">
        <v>4</v>
      </c>
    </row>
    <row r="1724" spans="2:9">
      <c r="B1724" s="27" t="s">
        <v>7389</v>
      </c>
      <c r="C1724" s="30">
        <v>1739</v>
      </c>
      <c r="D1724" s="29" t="s">
        <v>7850</v>
      </c>
      <c r="E1724" s="29" t="s">
        <v>7335</v>
      </c>
      <c r="F1724" s="26" t="s">
        <v>4</v>
      </c>
      <c r="G1724" s="1585">
        <v>40588</v>
      </c>
      <c r="H1724" s="256" t="s">
        <v>7851</v>
      </c>
    </row>
    <row r="1725" spans="2:9">
      <c r="B1725" s="27" t="s">
        <v>7389</v>
      </c>
      <c r="C1725" s="30">
        <v>1740</v>
      </c>
      <c r="D1725" s="29" t="s">
        <v>7852</v>
      </c>
      <c r="E1725" s="29" t="s">
        <v>7335</v>
      </c>
      <c r="F1725" s="26" t="s">
        <v>4</v>
      </c>
      <c r="G1725" s="1585">
        <v>40588</v>
      </c>
      <c r="H1725" s="256" t="s">
        <v>7601</v>
      </c>
    </row>
    <row r="1726" spans="2:9">
      <c r="B1726" s="27" t="s">
        <v>7317</v>
      </c>
      <c r="C1726" s="30">
        <v>1741</v>
      </c>
      <c r="D1726" s="29" t="s">
        <v>7853</v>
      </c>
      <c r="E1726" s="29" t="s">
        <v>7350</v>
      </c>
      <c r="F1726" s="26" t="s">
        <v>4</v>
      </c>
      <c r="G1726" s="1585">
        <v>40588</v>
      </c>
      <c r="H1726" s="256" t="s">
        <v>7597</v>
      </c>
    </row>
    <row r="1727" spans="2:9">
      <c r="B1727" s="27" t="s">
        <v>7323</v>
      </c>
      <c r="C1727" s="30">
        <v>1742</v>
      </c>
      <c r="D1727" s="29" t="s">
        <v>7854</v>
      </c>
      <c r="E1727" s="29" t="s">
        <v>7319</v>
      </c>
      <c r="F1727" s="26" t="s">
        <v>4</v>
      </c>
      <c r="G1727" s="1585">
        <v>40588</v>
      </c>
      <c r="H1727" s="28" t="s">
        <v>7316</v>
      </c>
    </row>
    <row r="1728" spans="2:9">
      <c r="B1728" s="27" t="s">
        <v>7795</v>
      </c>
      <c r="C1728" s="30">
        <v>1743</v>
      </c>
      <c r="D1728" s="29" t="s">
        <v>7855</v>
      </c>
      <c r="E1728" s="29" t="s">
        <v>7539</v>
      </c>
      <c r="F1728" s="26" t="s">
        <v>4</v>
      </c>
      <c r="G1728" s="1585">
        <v>40588</v>
      </c>
      <c r="H1728" s="256" t="s">
        <v>7856</v>
      </c>
    </row>
    <row r="1729" spans="1:9">
      <c r="B1729" s="27" t="s">
        <v>7801</v>
      </c>
      <c r="C1729" s="30">
        <v>1744</v>
      </c>
      <c r="D1729" s="29" t="s">
        <v>7857</v>
      </c>
      <c r="E1729" s="29" t="s">
        <v>7308</v>
      </c>
      <c r="F1729" s="26" t="s">
        <v>4</v>
      </c>
      <c r="G1729" s="1585">
        <v>40588</v>
      </c>
      <c r="H1729" s="256" t="s">
        <v>7563</v>
      </c>
    </row>
    <row r="1730" spans="1:9">
      <c r="B1730" s="27" t="s">
        <v>7317</v>
      </c>
      <c r="C1730" s="30">
        <v>1745</v>
      </c>
      <c r="D1730" s="29" t="s">
        <v>7858</v>
      </c>
      <c r="E1730" s="29" t="s">
        <v>7350</v>
      </c>
      <c r="F1730" s="26" t="s">
        <v>4</v>
      </c>
      <c r="G1730" s="1585">
        <v>40588</v>
      </c>
      <c r="H1730" s="256" t="s">
        <v>7607</v>
      </c>
    </row>
    <row r="1731" spans="1:9">
      <c r="B1731" s="205" t="s">
        <v>7420</v>
      </c>
      <c r="C1731" s="62">
        <v>1746</v>
      </c>
      <c r="D1731" s="270" t="s">
        <v>7859</v>
      </c>
      <c r="E1731" s="270" t="s">
        <v>7860</v>
      </c>
      <c r="F1731" s="43" t="s">
        <v>4</v>
      </c>
      <c r="G1731" s="1594">
        <v>40591</v>
      </c>
      <c r="H1731" s="28" t="s">
        <v>7861</v>
      </c>
    </row>
    <row r="1732" spans="1:9">
      <c r="B1732" s="205" t="s">
        <v>7331</v>
      </c>
      <c r="C1732" s="62">
        <v>1748</v>
      </c>
      <c r="D1732" s="270" t="s">
        <v>7862</v>
      </c>
      <c r="E1732" s="29" t="s">
        <v>7308</v>
      </c>
      <c r="F1732" s="43" t="s">
        <v>4</v>
      </c>
      <c r="G1732" s="1594">
        <v>40592</v>
      </c>
      <c r="H1732" s="28" t="s">
        <v>7863</v>
      </c>
    </row>
    <row r="1733" spans="1:9">
      <c r="B1733" s="205" t="s">
        <v>7394</v>
      </c>
      <c r="C1733" s="62">
        <v>1749</v>
      </c>
      <c r="D1733" s="270" t="s">
        <v>7864</v>
      </c>
      <c r="E1733" s="270" t="s">
        <v>7865</v>
      </c>
      <c r="F1733" s="43" t="s">
        <v>4</v>
      </c>
      <c r="G1733" s="1594">
        <v>40592</v>
      </c>
      <c r="H1733" s="28" t="s">
        <v>7579</v>
      </c>
    </row>
    <row r="1734" spans="1:9">
      <c r="B1734" s="205" t="s">
        <v>7317</v>
      </c>
      <c r="C1734" s="62">
        <v>1747</v>
      </c>
      <c r="D1734" s="270" t="s">
        <v>7866</v>
      </c>
      <c r="E1734" s="270" t="s">
        <v>7867</v>
      </c>
      <c r="F1734" s="43" t="s">
        <v>4</v>
      </c>
      <c r="G1734" s="1594">
        <v>40595</v>
      </c>
      <c r="H1734" s="28" t="s">
        <v>7868</v>
      </c>
    </row>
    <row r="1735" spans="1:9">
      <c r="B1735" s="205" t="s">
        <v>7420</v>
      </c>
      <c r="C1735" s="62">
        <v>1750</v>
      </c>
      <c r="D1735" s="270" t="s">
        <v>7869</v>
      </c>
      <c r="E1735" s="29" t="s">
        <v>7358</v>
      </c>
      <c r="F1735" s="26" t="s">
        <v>4</v>
      </c>
      <c r="G1735" s="1585">
        <v>40595</v>
      </c>
      <c r="H1735" s="28" t="s">
        <v>7870</v>
      </c>
    </row>
    <row r="1736" spans="1:9">
      <c r="B1736" s="205" t="s">
        <v>7795</v>
      </c>
      <c r="C1736" s="62">
        <v>1751</v>
      </c>
      <c r="D1736" s="270" t="s">
        <v>7871</v>
      </c>
      <c r="E1736" s="270" t="s">
        <v>7358</v>
      </c>
      <c r="F1736" s="43" t="s">
        <v>4</v>
      </c>
      <c r="G1736" s="1594">
        <v>40595</v>
      </c>
      <c r="H1736" s="28" t="s">
        <v>7872</v>
      </c>
    </row>
    <row r="1737" spans="1:9">
      <c r="B1737" s="27" t="s">
        <v>7317</v>
      </c>
      <c r="C1737" s="62">
        <v>1752</v>
      </c>
      <c r="D1737" s="29" t="s">
        <v>7412</v>
      </c>
      <c r="E1737" s="29" t="s">
        <v>7350</v>
      </c>
      <c r="F1737" s="26" t="s">
        <v>4</v>
      </c>
      <c r="G1737" s="1585">
        <v>40595</v>
      </c>
      <c r="H1737" s="256" t="s">
        <v>7414</v>
      </c>
    </row>
    <row r="1738" spans="1:9">
      <c r="B1738" s="205" t="s">
        <v>7394</v>
      </c>
      <c r="C1738" s="62"/>
      <c r="D1738" s="270" t="s">
        <v>7873</v>
      </c>
      <c r="E1738" s="270" t="s">
        <v>7319</v>
      </c>
      <c r="F1738" s="43" t="s">
        <v>4</v>
      </c>
      <c r="G1738" s="1594">
        <v>40595</v>
      </c>
      <c r="H1738" s="28" t="s">
        <v>7874</v>
      </c>
    </row>
    <row r="1739" spans="1:9">
      <c r="A1739" s="1712"/>
      <c r="B1739" s="27" t="s">
        <v>7331</v>
      </c>
      <c r="C1739" s="30">
        <v>1753</v>
      </c>
      <c r="D1739" s="29" t="s">
        <v>7875</v>
      </c>
      <c r="E1739" s="29" t="s">
        <v>7308</v>
      </c>
      <c r="F1739" s="43" t="s">
        <v>4</v>
      </c>
      <c r="G1739" s="1594">
        <v>40596</v>
      </c>
      <c r="H1739" s="256" t="s">
        <v>7876</v>
      </c>
      <c r="I1739" s="1506"/>
    </row>
    <row r="1740" spans="1:9">
      <c r="A1740" s="1712"/>
      <c r="B1740" s="28" t="s">
        <v>7331</v>
      </c>
      <c r="C1740" s="30">
        <v>1754</v>
      </c>
      <c r="D1740" s="29" t="s">
        <v>7877</v>
      </c>
      <c r="E1740" s="29" t="s">
        <v>7308</v>
      </c>
      <c r="F1740" s="43" t="s">
        <v>4</v>
      </c>
      <c r="G1740" s="1594">
        <v>40598</v>
      </c>
      <c r="H1740" s="28" t="s">
        <v>7878</v>
      </c>
      <c r="I1740" s="1506"/>
    </row>
    <row r="1741" spans="1:9">
      <c r="B1741" s="28" t="s">
        <v>7801</v>
      </c>
      <c r="C1741" s="30"/>
      <c r="D1741" s="29" t="s">
        <v>7879</v>
      </c>
      <c r="E1741" s="29" t="s">
        <v>7308</v>
      </c>
      <c r="F1741" s="43" t="s">
        <v>4</v>
      </c>
      <c r="G1741" s="1594">
        <v>40599</v>
      </c>
      <c r="H1741" s="256" t="s">
        <v>7803</v>
      </c>
    </row>
    <row r="1742" spans="1:9">
      <c r="B1742" s="28" t="s">
        <v>7420</v>
      </c>
      <c r="C1742" s="30">
        <v>1755</v>
      </c>
      <c r="D1742" s="29" t="s">
        <v>7880</v>
      </c>
      <c r="E1742" s="29" t="s">
        <v>4</v>
      </c>
      <c r="F1742" s="43" t="s">
        <v>4</v>
      </c>
      <c r="G1742" s="1594">
        <v>40599</v>
      </c>
      <c r="H1742" s="256" t="s">
        <v>7881</v>
      </c>
    </row>
    <row r="1743" spans="1:9">
      <c r="B1743" s="27" t="s">
        <v>7882</v>
      </c>
      <c r="C1743" s="30">
        <v>1756</v>
      </c>
      <c r="D1743" s="29" t="s">
        <v>7883</v>
      </c>
      <c r="E1743" s="29" t="s">
        <v>7884</v>
      </c>
      <c r="F1743" s="43" t="s">
        <v>4</v>
      </c>
      <c r="G1743" s="1594">
        <v>40599</v>
      </c>
      <c r="H1743" s="28" t="s">
        <v>7594</v>
      </c>
    </row>
    <row r="1744" spans="1:9">
      <c r="B1744" s="27" t="s">
        <v>7323</v>
      </c>
      <c r="C1744" s="30">
        <v>1757</v>
      </c>
      <c r="D1744" s="29" t="s">
        <v>7885</v>
      </c>
      <c r="E1744" s="29" t="s">
        <v>7704</v>
      </c>
      <c r="F1744" s="26" t="s">
        <v>4</v>
      </c>
      <c r="G1744" s="1585">
        <v>40603</v>
      </c>
      <c r="H1744" s="28" t="s">
        <v>7886</v>
      </c>
    </row>
    <row r="1745" spans="2:8">
      <c r="B1745" s="27" t="s">
        <v>7323</v>
      </c>
      <c r="C1745" s="30">
        <v>1758</v>
      </c>
      <c r="D1745" s="29" t="s">
        <v>7887</v>
      </c>
      <c r="E1745" s="29" t="s">
        <v>7704</v>
      </c>
      <c r="F1745" s="26" t="s">
        <v>4</v>
      </c>
      <c r="G1745" s="1585">
        <v>40603</v>
      </c>
      <c r="H1745" s="28" t="s">
        <v>7888</v>
      </c>
    </row>
    <row r="1746" spans="2:8">
      <c r="B1746" s="27" t="s">
        <v>7889</v>
      </c>
      <c r="C1746" s="30">
        <v>1759</v>
      </c>
      <c r="D1746" s="29" t="s">
        <v>7890</v>
      </c>
      <c r="E1746" s="29" t="s">
        <v>7756</v>
      </c>
      <c r="F1746" s="26" t="s">
        <v>4</v>
      </c>
      <c r="G1746" s="1585">
        <v>40603</v>
      </c>
      <c r="H1746" s="28" t="s">
        <v>7891</v>
      </c>
    </row>
    <row r="1747" spans="2:8">
      <c r="B1747" s="27" t="s">
        <v>7373</v>
      </c>
      <c r="C1747" s="30">
        <v>1760</v>
      </c>
      <c r="D1747" s="29" t="s">
        <v>7892</v>
      </c>
      <c r="E1747" s="29" t="s">
        <v>7398</v>
      </c>
      <c r="F1747" s="26" t="s">
        <v>4</v>
      </c>
      <c r="G1747" s="1585">
        <v>40603</v>
      </c>
      <c r="H1747" s="28" t="s">
        <v>7893</v>
      </c>
    </row>
    <row r="1748" spans="2:8">
      <c r="B1748" s="27" t="s">
        <v>7894</v>
      </c>
      <c r="C1748" s="30">
        <v>1761</v>
      </c>
      <c r="D1748" s="29" t="s">
        <v>7895</v>
      </c>
      <c r="E1748" s="29" t="s">
        <v>7704</v>
      </c>
      <c r="F1748" s="26" t="s">
        <v>4</v>
      </c>
      <c r="G1748" s="1585">
        <v>40603</v>
      </c>
      <c r="H1748" s="28" t="s">
        <v>7896</v>
      </c>
    </row>
    <row r="1749" spans="2:8">
      <c r="B1749" s="28" t="s">
        <v>7394</v>
      </c>
      <c r="C1749" s="30">
        <v>1762</v>
      </c>
      <c r="D1749" s="29" t="s">
        <v>7897</v>
      </c>
      <c r="E1749" s="29" t="s">
        <v>7658</v>
      </c>
      <c r="F1749" s="26" t="s">
        <v>4</v>
      </c>
      <c r="G1749" s="1585">
        <v>40603</v>
      </c>
      <c r="H1749" s="28" t="s">
        <v>7645</v>
      </c>
    </row>
    <row r="1750" spans="2:8">
      <c r="B1750" s="28" t="s">
        <v>7446</v>
      </c>
      <c r="C1750" s="30"/>
      <c r="D1750" s="29" t="s">
        <v>7898</v>
      </c>
      <c r="E1750" s="29" t="s">
        <v>7587</v>
      </c>
      <c r="F1750" s="26" t="s">
        <v>4</v>
      </c>
      <c r="G1750" s="1585">
        <v>40603</v>
      </c>
    </row>
    <row r="1751" spans="2:8">
      <c r="B1751" s="27" t="s">
        <v>7582</v>
      </c>
      <c r="C1751" s="30"/>
      <c r="D1751" s="29" t="s">
        <v>7899</v>
      </c>
      <c r="E1751" s="29" t="s">
        <v>7308</v>
      </c>
      <c r="F1751" s="26" t="s">
        <v>4</v>
      </c>
      <c r="G1751" s="1585">
        <v>40604</v>
      </c>
    </row>
    <row r="1752" spans="2:8">
      <c r="B1752" s="28" t="s">
        <v>7331</v>
      </c>
      <c r="C1752" s="30">
        <v>1763</v>
      </c>
      <c r="D1752" s="29" t="s">
        <v>7900</v>
      </c>
      <c r="E1752" s="29" t="s">
        <v>7308</v>
      </c>
      <c r="F1752" s="26" t="s">
        <v>4</v>
      </c>
      <c r="G1752" s="1585">
        <v>40605</v>
      </c>
      <c r="H1752" s="28" t="s">
        <v>7901</v>
      </c>
    </row>
    <row r="1753" spans="2:8">
      <c r="B1753" s="28" t="s">
        <v>7452</v>
      </c>
      <c r="C1753" s="30">
        <v>1764</v>
      </c>
      <c r="D1753" s="29" t="s">
        <v>7902</v>
      </c>
      <c r="E1753" s="29" t="s">
        <v>7308</v>
      </c>
      <c r="F1753" s="26" t="s">
        <v>4</v>
      </c>
      <c r="G1753" s="1585">
        <v>40606</v>
      </c>
      <c r="H1753" s="28" t="s">
        <v>7803</v>
      </c>
    </row>
    <row r="1754" spans="2:8">
      <c r="B1754" s="28" t="s">
        <v>7446</v>
      </c>
      <c r="C1754" s="30"/>
      <c r="D1754" s="29" t="s">
        <v>7903</v>
      </c>
      <c r="E1754" s="29" t="s">
        <v>7319</v>
      </c>
      <c r="F1754" s="26" t="s">
        <v>4</v>
      </c>
      <c r="G1754" s="1585">
        <v>40606</v>
      </c>
    </row>
    <row r="1755" spans="2:8">
      <c r="B1755" s="28" t="s">
        <v>7904</v>
      </c>
      <c r="C1755" s="30"/>
      <c r="D1755" s="29" t="s">
        <v>7905</v>
      </c>
      <c r="E1755" s="29" t="s">
        <v>7358</v>
      </c>
      <c r="F1755" s="26" t="s">
        <v>4</v>
      </c>
      <c r="G1755" s="1585">
        <v>40606</v>
      </c>
      <c r="H1755" s="1640" t="s">
        <v>7906</v>
      </c>
    </row>
    <row r="1756" spans="2:8">
      <c r="B1756" s="27" t="s">
        <v>7582</v>
      </c>
      <c r="C1756" s="30">
        <v>1765</v>
      </c>
      <c r="D1756" s="29" t="s">
        <v>7638</v>
      </c>
      <c r="E1756" s="29" t="s">
        <v>7308</v>
      </c>
      <c r="F1756" s="26" t="s">
        <v>4</v>
      </c>
      <c r="G1756" s="1585">
        <v>40607</v>
      </c>
      <c r="H1756" s="28" t="s">
        <v>7435</v>
      </c>
    </row>
    <row r="1757" spans="2:8">
      <c r="B1757" s="27" t="s">
        <v>7331</v>
      </c>
      <c r="C1757" s="30">
        <v>1766</v>
      </c>
      <c r="D1757" s="29" t="s">
        <v>7907</v>
      </c>
      <c r="E1757" s="29" t="s">
        <v>7308</v>
      </c>
      <c r="F1757" s="26" t="s">
        <v>4</v>
      </c>
      <c r="G1757" s="1585">
        <v>40609</v>
      </c>
      <c r="H1757" s="28" t="s">
        <v>7908</v>
      </c>
    </row>
    <row r="1758" spans="2:8">
      <c r="B1758" s="27" t="s">
        <v>7889</v>
      </c>
      <c r="C1758" s="30">
        <v>1767</v>
      </c>
      <c r="D1758" s="29" t="s">
        <v>7909</v>
      </c>
      <c r="E1758" s="29" t="s">
        <v>7756</v>
      </c>
      <c r="F1758" s="26" t="s">
        <v>4</v>
      </c>
      <c r="G1758" s="1585">
        <v>40609</v>
      </c>
      <c r="H1758" s="28" t="s">
        <v>7812</v>
      </c>
    </row>
    <row r="1759" spans="2:8">
      <c r="B1759" s="27" t="s">
        <v>7446</v>
      </c>
      <c r="C1759" s="30">
        <v>1768</v>
      </c>
      <c r="D1759" s="29" t="s">
        <v>7910</v>
      </c>
      <c r="E1759" s="29" t="s">
        <v>7587</v>
      </c>
      <c r="F1759" s="26" t="s">
        <v>4</v>
      </c>
      <c r="G1759" s="1585">
        <v>40609</v>
      </c>
      <c r="H1759" s="28" t="s">
        <v>7911</v>
      </c>
    </row>
    <row r="1760" spans="2:8">
      <c r="B1760" s="27" t="s">
        <v>7452</v>
      </c>
      <c r="C1760" s="30">
        <v>1769</v>
      </c>
      <c r="D1760" s="29" t="s">
        <v>7912</v>
      </c>
      <c r="E1760" s="29" t="s">
        <v>7308</v>
      </c>
      <c r="F1760" s="26" t="s">
        <v>4</v>
      </c>
      <c r="G1760" s="1585">
        <v>40610</v>
      </c>
      <c r="H1760" s="28" t="s">
        <v>7913</v>
      </c>
    </row>
    <row r="1761" spans="2:9">
      <c r="B1761" s="27" t="s">
        <v>7446</v>
      </c>
      <c r="C1761" s="30">
        <v>1771</v>
      </c>
      <c r="D1761" s="29" t="s">
        <v>7914</v>
      </c>
      <c r="E1761" s="29" t="s">
        <v>7319</v>
      </c>
      <c r="F1761" s="26" t="s">
        <v>4</v>
      </c>
      <c r="G1761" s="1585">
        <v>40616</v>
      </c>
      <c r="H1761" s="28" t="s">
        <v>7915</v>
      </c>
    </row>
    <row r="1762" spans="2:9">
      <c r="B1762" s="27" t="s">
        <v>7904</v>
      </c>
      <c r="C1762" s="30">
        <v>1772</v>
      </c>
      <c r="D1762" s="29" t="s">
        <v>7916</v>
      </c>
      <c r="E1762" s="29" t="s">
        <v>7358</v>
      </c>
      <c r="F1762" s="26" t="s">
        <v>4</v>
      </c>
      <c r="G1762" s="1585">
        <v>40616</v>
      </c>
      <c r="H1762" s="28" t="s">
        <v>7906</v>
      </c>
      <c r="I1762" s="1505" t="s">
        <v>14784</v>
      </c>
    </row>
    <row r="1763" spans="2:9">
      <c r="B1763" s="27" t="s">
        <v>7327</v>
      </c>
      <c r="C1763" s="30">
        <v>1770</v>
      </c>
      <c r="D1763" s="29" t="s">
        <v>7917</v>
      </c>
      <c r="E1763" s="29" t="s">
        <v>7918</v>
      </c>
      <c r="F1763" s="26" t="s">
        <v>4</v>
      </c>
      <c r="G1763" s="1585">
        <v>40617</v>
      </c>
      <c r="H1763" s="28" t="s">
        <v>7919</v>
      </c>
    </row>
    <row r="1764" spans="2:9">
      <c r="B1764" s="27" t="s">
        <v>7356</v>
      </c>
      <c r="C1764" s="30">
        <v>1773</v>
      </c>
      <c r="D1764" s="29" t="s">
        <v>7920</v>
      </c>
      <c r="E1764" s="29" t="s">
        <v>7921</v>
      </c>
      <c r="F1764" s="26" t="s">
        <v>4</v>
      </c>
      <c r="G1764" s="1585">
        <v>40617</v>
      </c>
      <c r="H1764" s="28" t="s">
        <v>7766</v>
      </c>
    </row>
    <row r="1765" spans="2:9">
      <c r="B1765" s="27" t="s">
        <v>7452</v>
      </c>
      <c r="C1765" s="30"/>
      <c r="D1765" s="29" t="s">
        <v>7922</v>
      </c>
      <c r="E1765" s="29" t="s">
        <v>7308</v>
      </c>
      <c r="F1765" s="26" t="s">
        <v>4</v>
      </c>
      <c r="G1765" s="1585">
        <v>40620</v>
      </c>
      <c r="H1765" s="28" t="s">
        <v>7670</v>
      </c>
    </row>
    <row r="1766" spans="2:9">
      <c r="B1766" s="27" t="s">
        <v>7923</v>
      </c>
      <c r="C1766" s="30">
        <v>1774</v>
      </c>
      <c r="D1766" s="29" t="s">
        <v>7924</v>
      </c>
      <c r="E1766" s="29" t="s">
        <v>7596</v>
      </c>
      <c r="F1766" s="26" t="s">
        <v>4</v>
      </c>
      <c r="G1766" s="1585">
        <v>40621</v>
      </c>
      <c r="H1766" s="28" t="s">
        <v>7925</v>
      </c>
      <c r="I1766" s="1505" t="s">
        <v>14785</v>
      </c>
    </row>
    <row r="1767" spans="2:9">
      <c r="B1767" s="27" t="s">
        <v>7356</v>
      </c>
      <c r="C1767" s="30"/>
      <c r="D1767" s="29" t="s">
        <v>7926</v>
      </c>
      <c r="E1767" s="29" t="s">
        <v>7658</v>
      </c>
      <c r="F1767" s="26" t="s">
        <v>4</v>
      </c>
      <c r="G1767" s="1585">
        <v>40623</v>
      </c>
      <c r="H1767" s="28" t="s">
        <v>7432</v>
      </c>
    </row>
    <row r="1768" spans="2:9">
      <c r="B1768" s="27" t="s">
        <v>7927</v>
      </c>
      <c r="C1768" s="30">
        <v>1775</v>
      </c>
      <c r="D1768" s="29" t="s">
        <v>7928</v>
      </c>
      <c r="E1768" s="29" t="s">
        <v>7929</v>
      </c>
      <c r="F1768" s="26" t="s">
        <v>4</v>
      </c>
      <c r="G1768" s="1585">
        <v>40627</v>
      </c>
      <c r="H1768" s="28" t="s">
        <v>7930</v>
      </c>
    </row>
    <row r="1769" spans="2:9">
      <c r="B1769" s="27" t="s">
        <v>7614</v>
      </c>
      <c r="C1769" s="30">
        <v>1776</v>
      </c>
      <c r="D1769" s="29" t="s">
        <v>7931</v>
      </c>
      <c r="E1769" s="29" t="s">
        <v>7319</v>
      </c>
      <c r="F1769" s="26" t="s">
        <v>4</v>
      </c>
      <c r="G1769" s="1585">
        <v>40627</v>
      </c>
      <c r="H1769" s="28" t="s">
        <v>7932</v>
      </c>
    </row>
    <row r="1770" spans="2:9">
      <c r="B1770" s="27" t="s">
        <v>7452</v>
      </c>
      <c r="C1770" s="30">
        <v>1777</v>
      </c>
      <c r="D1770" s="29" t="s">
        <v>7933</v>
      </c>
      <c r="E1770" s="29" t="s">
        <v>7308</v>
      </c>
      <c r="F1770" s="26" t="s">
        <v>4</v>
      </c>
      <c r="G1770" s="1585">
        <v>40631</v>
      </c>
      <c r="H1770" s="28" t="s">
        <v>7456</v>
      </c>
    </row>
    <row r="1771" spans="2:9">
      <c r="B1771" s="27" t="s">
        <v>7323</v>
      </c>
      <c r="C1771" s="30">
        <v>1778</v>
      </c>
      <c r="D1771" s="29" t="s">
        <v>7934</v>
      </c>
      <c r="E1771" s="29" t="s">
        <v>7935</v>
      </c>
      <c r="F1771" s="26" t="s">
        <v>4</v>
      </c>
      <c r="G1771" s="1585">
        <v>40634</v>
      </c>
      <c r="H1771" s="28" t="s">
        <v>7936</v>
      </c>
    </row>
    <row r="1772" spans="2:9">
      <c r="B1772" s="27" t="s">
        <v>7373</v>
      </c>
      <c r="C1772" s="30">
        <v>1779</v>
      </c>
      <c r="D1772" s="29" t="s">
        <v>7937</v>
      </c>
      <c r="E1772" s="29" t="s">
        <v>7398</v>
      </c>
      <c r="F1772" s="26" t="s">
        <v>4</v>
      </c>
      <c r="G1772" s="1585">
        <v>40634</v>
      </c>
      <c r="H1772" s="28" t="s">
        <v>7938</v>
      </c>
    </row>
    <row r="1773" spans="2:9">
      <c r="B1773" s="27" t="s">
        <v>7373</v>
      </c>
      <c r="C1773" s="30">
        <v>1780</v>
      </c>
      <c r="D1773" s="29" t="s">
        <v>7939</v>
      </c>
      <c r="E1773" s="29" t="s">
        <v>337</v>
      </c>
      <c r="F1773" s="26" t="s">
        <v>4</v>
      </c>
      <c r="G1773" s="1585">
        <v>40634</v>
      </c>
      <c r="H1773" s="28" t="s">
        <v>7940</v>
      </c>
    </row>
    <row r="1774" spans="2:9">
      <c r="B1774" s="27" t="s">
        <v>7373</v>
      </c>
      <c r="C1774" s="30">
        <v>1781</v>
      </c>
      <c r="D1774" s="29" t="s">
        <v>7941</v>
      </c>
      <c r="E1774" s="29" t="s">
        <v>337</v>
      </c>
      <c r="F1774" s="26" t="s">
        <v>4</v>
      </c>
      <c r="G1774" s="1585">
        <v>40634</v>
      </c>
      <c r="H1774" s="28" t="s">
        <v>7942</v>
      </c>
    </row>
    <row r="1775" spans="2:9">
      <c r="B1775" s="27" t="s">
        <v>7923</v>
      </c>
      <c r="C1775" s="30"/>
      <c r="D1775" s="29" t="s">
        <v>7943</v>
      </c>
      <c r="E1775" s="29" t="s">
        <v>7596</v>
      </c>
      <c r="F1775" s="26" t="s">
        <v>4</v>
      </c>
      <c r="G1775" s="1585">
        <v>40634</v>
      </c>
      <c r="H1775" s="28" t="s">
        <v>7944</v>
      </c>
    </row>
    <row r="1776" spans="2:9">
      <c r="B1776" s="27" t="s">
        <v>7882</v>
      </c>
      <c r="C1776" s="30"/>
      <c r="D1776" s="29" t="s">
        <v>7945</v>
      </c>
      <c r="E1776" s="29" t="s">
        <v>7358</v>
      </c>
      <c r="F1776" s="26" t="s">
        <v>4</v>
      </c>
      <c r="G1776" s="1585">
        <v>40634</v>
      </c>
    </row>
    <row r="1777" spans="2:8">
      <c r="B1777" s="27" t="s">
        <v>7946</v>
      </c>
      <c r="C1777" s="30">
        <v>1782</v>
      </c>
      <c r="D1777" s="29" t="s">
        <v>7947</v>
      </c>
      <c r="E1777" s="29" t="s">
        <v>7335</v>
      </c>
      <c r="F1777" s="26" t="s">
        <v>4</v>
      </c>
      <c r="G1777" s="1585">
        <v>40640</v>
      </c>
      <c r="H1777" s="28" t="s">
        <v>7402</v>
      </c>
    </row>
    <row r="1778" spans="2:8">
      <c r="B1778" s="27" t="s">
        <v>7389</v>
      </c>
      <c r="C1778" s="30">
        <v>1783</v>
      </c>
      <c r="D1778" s="29" t="s">
        <v>7948</v>
      </c>
      <c r="E1778" s="29" t="s">
        <v>7335</v>
      </c>
      <c r="F1778" s="26" t="s">
        <v>4</v>
      </c>
      <c r="G1778" s="1585">
        <v>40640</v>
      </c>
      <c r="H1778" s="28" t="s">
        <v>7949</v>
      </c>
    </row>
    <row r="1779" spans="2:8">
      <c r="B1779" s="27" t="s">
        <v>7950</v>
      </c>
      <c r="C1779" s="30">
        <v>1784</v>
      </c>
      <c r="D1779" s="29" t="s">
        <v>7951</v>
      </c>
      <c r="E1779" s="29" t="s">
        <v>7429</v>
      </c>
      <c r="F1779" s="26" t="s">
        <v>4</v>
      </c>
      <c r="G1779" s="1585">
        <v>40640</v>
      </c>
      <c r="H1779" s="28" t="s">
        <v>7952</v>
      </c>
    </row>
    <row r="1780" spans="2:8">
      <c r="B1780" s="27" t="s">
        <v>7484</v>
      </c>
      <c r="C1780" s="30">
        <v>1785</v>
      </c>
      <c r="D1780" s="29" t="s">
        <v>7953</v>
      </c>
      <c r="E1780" s="29" t="s">
        <v>7329</v>
      </c>
      <c r="F1780" s="26" t="s">
        <v>4</v>
      </c>
      <c r="G1780" s="1585">
        <v>40640</v>
      </c>
      <c r="H1780" s="1580" t="s">
        <v>7954</v>
      </c>
    </row>
    <row r="1781" spans="2:8">
      <c r="B1781" s="27" t="s">
        <v>7452</v>
      </c>
      <c r="C1781" s="30"/>
      <c r="D1781" s="29" t="s">
        <v>7955</v>
      </c>
      <c r="E1781" s="29" t="s">
        <v>7308</v>
      </c>
      <c r="F1781" s="26" t="s">
        <v>4</v>
      </c>
      <c r="G1781" s="1585">
        <v>40640</v>
      </c>
      <c r="H1781" s="28" t="s">
        <v>7520</v>
      </c>
    </row>
    <row r="1782" spans="2:8">
      <c r="B1782" s="27" t="s">
        <v>7652</v>
      </c>
      <c r="C1782" s="30"/>
      <c r="D1782" s="29" t="s">
        <v>7956</v>
      </c>
      <c r="E1782" s="29" t="s">
        <v>7809</v>
      </c>
      <c r="F1782" s="26" t="s">
        <v>4</v>
      </c>
      <c r="G1782" s="1585">
        <v>40640</v>
      </c>
    </row>
    <row r="1783" spans="2:8">
      <c r="B1783" s="27" t="s">
        <v>7810</v>
      </c>
      <c r="C1783" s="30">
        <v>1786</v>
      </c>
      <c r="D1783" s="29" t="s">
        <v>7957</v>
      </c>
      <c r="E1783" s="29" t="s">
        <v>7429</v>
      </c>
      <c r="F1783" s="26" t="s">
        <v>4</v>
      </c>
      <c r="G1783" s="1585">
        <v>40644</v>
      </c>
      <c r="H1783" s="28" t="s">
        <v>7707</v>
      </c>
    </row>
    <row r="1784" spans="2:8">
      <c r="B1784" s="27" t="s">
        <v>7331</v>
      </c>
      <c r="C1784" s="30"/>
      <c r="D1784" s="29" t="s">
        <v>7958</v>
      </c>
      <c r="E1784" s="29" t="s">
        <v>7308</v>
      </c>
      <c r="F1784" s="26" t="s">
        <v>4</v>
      </c>
      <c r="G1784" s="1585">
        <v>40644</v>
      </c>
    </row>
    <row r="1785" spans="2:8">
      <c r="B1785" s="27" t="s">
        <v>7614</v>
      </c>
      <c r="C1785" s="30"/>
      <c r="D1785" s="29" t="s">
        <v>7959</v>
      </c>
      <c r="E1785" s="29" t="s">
        <v>7319</v>
      </c>
      <c r="F1785" s="26" t="s">
        <v>4</v>
      </c>
      <c r="G1785" s="1585">
        <v>40644</v>
      </c>
    </row>
    <row r="1786" spans="2:8">
      <c r="B1786" s="27" t="s">
        <v>7420</v>
      </c>
      <c r="C1786" s="30"/>
      <c r="D1786" s="29" t="s">
        <v>7960</v>
      </c>
      <c r="E1786" s="29" t="s">
        <v>7319</v>
      </c>
      <c r="F1786" s="26" t="s">
        <v>4</v>
      </c>
      <c r="G1786" s="1585">
        <v>40646</v>
      </c>
    </row>
    <row r="1787" spans="2:8">
      <c r="B1787" s="27" t="s">
        <v>7961</v>
      </c>
      <c r="C1787" s="30"/>
      <c r="D1787" s="29" t="s">
        <v>7962</v>
      </c>
      <c r="E1787" s="29" t="s">
        <v>7756</v>
      </c>
      <c r="F1787" s="26" t="s">
        <v>4</v>
      </c>
      <c r="G1787" s="1585">
        <v>40647</v>
      </c>
    </row>
    <row r="1788" spans="2:8">
      <c r="B1788" s="27" t="s">
        <v>7394</v>
      </c>
      <c r="C1788" s="30"/>
      <c r="D1788" s="29" t="s">
        <v>7963</v>
      </c>
      <c r="E1788" s="29" t="s">
        <v>7964</v>
      </c>
      <c r="F1788" s="26" t="s">
        <v>4</v>
      </c>
      <c r="G1788" s="1585">
        <v>40648</v>
      </c>
    </row>
    <row r="1789" spans="2:8">
      <c r="B1789" s="27" t="s">
        <v>7331</v>
      </c>
      <c r="C1789" s="30">
        <v>1793</v>
      </c>
      <c r="D1789" s="29" t="s">
        <v>7965</v>
      </c>
      <c r="E1789" s="29" t="s">
        <v>7335</v>
      </c>
      <c r="F1789" s="26" t="s">
        <v>4</v>
      </c>
      <c r="G1789" s="1585">
        <v>40652</v>
      </c>
    </row>
    <row r="1790" spans="2:8">
      <c r="B1790" s="27" t="s">
        <v>7966</v>
      </c>
      <c r="C1790" s="30">
        <v>1794</v>
      </c>
      <c r="D1790" s="29" t="s">
        <v>7967</v>
      </c>
      <c r="E1790" s="29" t="s">
        <v>7756</v>
      </c>
      <c r="F1790" s="26" t="s">
        <v>4</v>
      </c>
      <c r="G1790" s="1585">
        <v>40658</v>
      </c>
    </row>
    <row r="1791" spans="2:8">
      <c r="B1791" s="27" t="s">
        <v>7968</v>
      </c>
      <c r="C1791" s="30">
        <v>1795</v>
      </c>
      <c r="D1791" s="29" t="s">
        <v>7969</v>
      </c>
      <c r="E1791" s="29"/>
      <c r="F1791" s="26" t="s">
        <v>4</v>
      </c>
      <c r="G1791" s="1585">
        <v>40658</v>
      </c>
    </row>
    <row r="1792" spans="2:8">
      <c r="B1792" s="27" t="s">
        <v>7970</v>
      </c>
      <c r="C1792" s="30">
        <v>1796</v>
      </c>
      <c r="D1792" s="29" t="s">
        <v>7971</v>
      </c>
      <c r="E1792" s="29"/>
      <c r="F1792" s="26" t="s">
        <v>4</v>
      </c>
      <c r="G1792" s="1585">
        <v>40658</v>
      </c>
    </row>
    <row r="1793" spans="1:9">
      <c r="B1793" s="27" t="s">
        <v>7972</v>
      </c>
      <c r="C1793" s="30">
        <v>1797</v>
      </c>
      <c r="D1793" s="29" t="s">
        <v>7973</v>
      </c>
      <c r="E1793" s="29"/>
      <c r="F1793" s="26" t="s">
        <v>4</v>
      </c>
      <c r="G1793" s="1585">
        <v>40658</v>
      </c>
    </row>
    <row r="1794" spans="1:9">
      <c r="B1794" s="27" t="s">
        <v>7484</v>
      </c>
      <c r="C1794" s="30">
        <v>1798</v>
      </c>
      <c r="D1794" s="29" t="s">
        <v>7974</v>
      </c>
      <c r="E1794" s="29"/>
      <c r="F1794" s="26" t="s">
        <v>4</v>
      </c>
      <c r="G1794" s="1585">
        <v>40665</v>
      </c>
    </row>
    <row r="1795" spans="1:9">
      <c r="B1795" s="27" t="s">
        <v>7810</v>
      </c>
      <c r="C1795" s="30">
        <v>1799</v>
      </c>
      <c r="D1795" s="29" t="s">
        <v>7975</v>
      </c>
      <c r="E1795" s="29"/>
      <c r="F1795" s="26" t="s">
        <v>4</v>
      </c>
      <c r="G1795" s="1585">
        <v>40665</v>
      </c>
    </row>
    <row r="1796" spans="1:9">
      <c r="B1796" s="27" t="s">
        <v>7976</v>
      </c>
      <c r="C1796" s="30"/>
      <c r="D1796" s="394" t="s">
        <v>664</v>
      </c>
      <c r="E1796" s="29"/>
      <c r="F1796" s="26" t="s">
        <v>4</v>
      </c>
      <c r="G1796" s="1585">
        <v>40666</v>
      </c>
    </row>
    <row r="1797" spans="1:9">
      <c r="B1797" s="27" t="s">
        <v>7977</v>
      </c>
      <c r="C1797" s="30">
        <v>1800</v>
      </c>
      <c r="D1797" s="29" t="s">
        <v>7978</v>
      </c>
      <c r="E1797" s="29"/>
      <c r="F1797" s="26" t="s">
        <v>4</v>
      </c>
      <c r="G1797" s="1585">
        <v>40667</v>
      </c>
    </row>
    <row r="1798" spans="1:9">
      <c r="A1798" s="1712"/>
      <c r="B1798" s="205" t="s">
        <v>7979</v>
      </c>
      <c r="C1798" s="62"/>
      <c r="D1798" s="270" t="s">
        <v>7980</v>
      </c>
      <c r="E1798" s="270"/>
      <c r="F1798" s="43" t="s">
        <v>4</v>
      </c>
      <c r="G1798" s="1594">
        <v>40669</v>
      </c>
      <c r="I1798" s="1508"/>
    </row>
    <row r="1799" spans="1:9">
      <c r="A1799" s="1712"/>
      <c r="B1799" s="205" t="s">
        <v>7981</v>
      </c>
      <c r="C1799" s="62"/>
      <c r="D1799" s="270" t="s">
        <v>7982</v>
      </c>
      <c r="E1799" s="270"/>
      <c r="F1799" s="43" t="s">
        <v>4</v>
      </c>
      <c r="G1799" s="1594">
        <v>40669</v>
      </c>
      <c r="I1799" s="1508"/>
    </row>
    <row r="1800" spans="1:9">
      <c r="A1800" s="1712"/>
      <c r="B1800" s="205" t="s">
        <v>7983</v>
      </c>
      <c r="C1800" s="62"/>
      <c r="D1800" s="270" t="s">
        <v>7984</v>
      </c>
      <c r="E1800" s="270"/>
      <c r="F1800" s="43" t="s">
        <v>4</v>
      </c>
      <c r="G1800" s="1594">
        <v>40669</v>
      </c>
      <c r="I1800" s="1508"/>
    </row>
    <row r="1801" spans="1:9">
      <c r="B1801" s="395" t="s">
        <v>7985</v>
      </c>
      <c r="C1801" s="396"/>
      <c r="D1801" s="397" t="s">
        <v>7986</v>
      </c>
      <c r="E1801" s="397"/>
      <c r="F1801" s="398" t="s">
        <v>4</v>
      </c>
      <c r="G1801" s="1598">
        <v>40672</v>
      </c>
    </row>
    <row r="1802" spans="1:9">
      <c r="B1802" s="395" t="s">
        <v>7987</v>
      </c>
      <c r="C1802" s="396"/>
      <c r="D1802" s="397" t="s">
        <v>7988</v>
      </c>
      <c r="E1802" s="397"/>
      <c r="F1802" s="398" t="s">
        <v>4</v>
      </c>
      <c r="G1802" s="1598">
        <v>40672</v>
      </c>
      <c r="H1802" s="28" t="s">
        <v>7989</v>
      </c>
    </row>
    <row r="1803" spans="1:9">
      <c r="B1803" s="27" t="s">
        <v>7990</v>
      </c>
      <c r="C1803" s="30"/>
      <c r="D1803" s="29" t="s">
        <v>7991</v>
      </c>
      <c r="E1803" s="29" t="s">
        <v>82</v>
      </c>
      <c r="F1803" s="43" t="s">
        <v>4</v>
      </c>
      <c r="G1803" s="1598">
        <v>40673</v>
      </c>
    </row>
    <row r="1804" spans="1:9">
      <c r="A1804" s="1713"/>
      <c r="B1804" s="230" t="s">
        <v>7992</v>
      </c>
      <c r="C1804" s="38">
        <v>1804</v>
      </c>
      <c r="D1804" s="337" t="s">
        <v>7993</v>
      </c>
      <c r="E1804" s="337" t="s">
        <v>7994</v>
      </c>
      <c r="F1804" s="48" t="s">
        <v>4</v>
      </c>
      <c r="G1804" s="1579">
        <v>40675</v>
      </c>
      <c r="I1804" s="1509"/>
    </row>
    <row r="1805" spans="1:9">
      <c r="B1805" s="230" t="s">
        <v>7995</v>
      </c>
      <c r="C1805" s="38"/>
      <c r="D1805" s="337" t="s">
        <v>7996</v>
      </c>
      <c r="E1805" s="337" t="s">
        <v>7997</v>
      </c>
      <c r="F1805" s="32" t="s">
        <v>4</v>
      </c>
      <c r="G1805" s="1579">
        <v>40676</v>
      </c>
    </row>
    <row r="1806" spans="1:9">
      <c r="A1806" s="1713"/>
      <c r="B1806" s="230" t="s">
        <v>7998</v>
      </c>
      <c r="C1806" s="38"/>
      <c r="D1806" s="337" t="s">
        <v>7999</v>
      </c>
      <c r="E1806" s="337" t="s">
        <v>8000</v>
      </c>
      <c r="F1806" s="32" t="s">
        <v>4</v>
      </c>
      <c r="G1806" s="1579">
        <v>40680</v>
      </c>
      <c r="I1806" s="1509"/>
    </row>
    <row r="1807" spans="1:9">
      <c r="A1807" s="1713"/>
      <c r="B1807" s="230" t="s">
        <v>7990</v>
      </c>
      <c r="C1807" s="38"/>
      <c r="D1807" s="337" t="s">
        <v>8001</v>
      </c>
      <c r="E1807" s="337" t="s">
        <v>82</v>
      </c>
      <c r="F1807" s="32" t="s">
        <v>4</v>
      </c>
      <c r="G1807" s="1579">
        <v>40680</v>
      </c>
      <c r="I1807" s="1509"/>
    </row>
    <row r="1808" spans="1:9">
      <c r="A1808" s="1713"/>
      <c r="B1808" s="230" t="s">
        <v>7990</v>
      </c>
      <c r="C1808" s="38"/>
      <c r="D1808" s="337" t="s">
        <v>8002</v>
      </c>
      <c r="E1808" s="337" t="s">
        <v>82</v>
      </c>
      <c r="F1808" s="32" t="s">
        <v>4</v>
      </c>
      <c r="G1808" s="1579">
        <v>40680</v>
      </c>
      <c r="I1808" s="1509"/>
    </row>
    <row r="1809" spans="1:9">
      <c r="A1809" s="1713"/>
      <c r="B1809" s="230" t="s">
        <v>7981</v>
      </c>
      <c r="C1809" s="38"/>
      <c r="D1809" s="337" t="s">
        <v>665</v>
      </c>
      <c r="E1809" s="337" t="s">
        <v>8003</v>
      </c>
      <c r="F1809" s="32" t="s">
        <v>4</v>
      </c>
      <c r="G1809" s="1579">
        <v>40680</v>
      </c>
      <c r="I1809" s="1509"/>
    </row>
    <row r="1810" spans="1:9">
      <c r="A1810" s="1713"/>
      <c r="B1810" s="230" t="s">
        <v>8004</v>
      </c>
      <c r="C1810" s="38"/>
      <c r="D1810" s="337" t="s">
        <v>8005</v>
      </c>
      <c r="E1810" s="337" t="s">
        <v>8006</v>
      </c>
      <c r="F1810" s="32" t="s">
        <v>4</v>
      </c>
      <c r="G1810" s="1579">
        <v>40681</v>
      </c>
      <c r="I1810" s="1509"/>
    </row>
    <row r="1811" spans="1:9">
      <c r="B1811" s="230" t="s">
        <v>8007</v>
      </c>
      <c r="C1811" s="38"/>
      <c r="D1811" s="337" t="s">
        <v>8008</v>
      </c>
      <c r="E1811" s="337" t="s">
        <v>8009</v>
      </c>
      <c r="F1811" s="32" t="s">
        <v>4</v>
      </c>
      <c r="G1811" s="1579">
        <v>40683</v>
      </c>
    </row>
    <row r="1812" spans="1:9">
      <c r="B1812" s="230" t="s">
        <v>8010</v>
      </c>
      <c r="C1812" s="38"/>
      <c r="D1812" s="337" t="s">
        <v>8011</v>
      </c>
      <c r="E1812" s="337" t="s">
        <v>8003</v>
      </c>
      <c r="F1812" s="32" t="s">
        <v>4</v>
      </c>
      <c r="G1812" s="1579">
        <v>40686</v>
      </c>
    </row>
    <row r="1813" spans="1:9">
      <c r="B1813" s="230" t="s">
        <v>8012</v>
      </c>
      <c r="C1813" s="38"/>
      <c r="D1813" s="337" t="s">
        <v>8013</v>
      </c>
      <c r="E1813" s="337" t="s">
        <v>8014</v>
      </c>
      <c r="F1813" s="32" t="s">
        <v>4</v>
      </c>
      <c r="G1813" s="1579">
        <v>40686</v>
      </c>
    </row>
    <row r="1814" spans="1:9">
      <c r="B1814" s="230" t="s">
        <v>8015</v>
      </c>
      <c r="C1814" s="38"/>
      <c r="D1814" s="337" t="s">
        <v>8016</v>
      </c>
      <c r="E1814" s="337" t="s">
        <v>8017</v>
      </c>
      <c r="F1814" s="32" t="s">
        <v>4</v>
      </c>
      <c r="G1814" s="1579">
        <v>40686</v>
      </c>
    </row>
    <row r="1815" spans="1:9">
      <c r="A1815" s="1712"/>
      <c r="B1815" s="230" t="s">
        <v>8018</v>
      </c>
      <c r="C1815" s="38"/>
      <c r="D1815" s="337" t="s">
        <v>8019</v>
      </c>
      <c r="E1815" s="337" t="s">
        <v>8020</v>
      </c>
      <c r="F1815" s="32" t="s">
        <v>4</v>
      </c>
      <c r="G1815" s="1579">
        <v>40690</v>
      </c>
      <c r="I1815" s="1509"/>
    </row>
    <row r="1816" spans="1:9">
      <c r="B1816" s="230" t="s">
        <v>8021</v>
      </c>
      <c r="C1816" s="38"/>
      <c r="D1816" s="337" t="s">
        <v>8022</v>
      </c>
      <c r="E1816" s="337" t="s">
        <v>8023</v>
      </c>
      <c r="F1816" s="32" t="s">
        <v>4</v>
      </c>
      <c r="G1816" s="1579">
        <v>40693</v>
      </c>
    </row>
    <row r="1817" spans="1:9">
      <c r="A1817" s="1712"/>
      <c r="B1817" s="230" t="s">
        <v>8024</v>
      </c>
      <c r="C1817" s="38"/>
      <c r="D1817" s="337" t="s">
        <v>8025</v>
      </c>
      <c r="E1817" s="337" t="s">
        <v>8009</v>
      </c>
      <c r="F1817" s="32" t="s">
        <v>4</v>
      </c>
      <c r="G1817" s="1579">
        <v>40695</v>
      </c>
      <c r="I1817" s="1509"/>
    </row>
    <row r="1818" spans="1:9">
      <c r="A1818" s="1712"/>
      <c r="B1818" s="230" t="s">
        <v>8007</v>
      </c>
      <c r="C1818" s="38"/>
      <c r="D1818" s="337" t="s">
        <v>8026</v>
      </c>
      <c r="E1818" s="337" t="s">
        <v>8009</v>
      </c>
      <c r="F1818" s="32" t="s">
        <v>4</v>
      </c>
      <c r="G1818" s="1579">
        <v>40695</v>
      </c>
      <c r="H1818" s="31" t="s">
        <v>8027</v>
      </c>
      <c r="I1818" s="1509"/>
    </row>
    <row r="1819" spans="1:9">
      <c r="A1819" s="1712"/>
      <c r="B1819" s="230" t="s">
        <v>8007</v>
      </c>
      <c r="C1819" s="38"/>
      <c r="D1819" s="337" t="s">
        <v>8028</v>
      </c>
      <c r="E1819" s="337" t="s">
        <v>8009</v>
      </c>
      <c r="F1819" s="32" t="s">
        <v>4</v>
      </c>
      <c r="G1819" s="1579">
        <v>40695</v>
      </c>
      <c r="I1819" s="1509"/>
    </row>
    <row r="1820" spans="1:9">
      <c r="A1820" s="1712"/>
      <c r="B1820" s="230" t="s">
        <v>8007</v>
      </c>
      <c r="C1820" s="38"/>
      <c r="D1820" s="337" t="s">
        <v>8029</v>
      </c>
      <c r="E1820" s="337" t="s">
        <v>8009</v>
      </c>
      <c r="F1820" s="32" t="s">
        <v>4</v>
      </c>
      <c r="G1820" s="1579">
        <v>40695</v>
      </c>
      <c r="I1820" s="1509"/>
    </row>
    <row r="1821" spans="1:9">
      <c r="A1821" s="1712"/>
      <c r="B1821" s="230" t="s">
        <v>8030</v>
      </c>
      <c r="C1821" s="38"/>
      <c r="D1821" s="337" t="s">
        <v>8031</v>
      </c>
      <c r="E1821" s="337" t="s">
        <v>8009</v>
      </c>
      <c r="F1821" s="32" t="s">
        <v>4</v>
      </c>
      <c r="G1821" s="1579">
        <v>40695</v>
      </c>
      <c r="I1821" s="1509"/>
    </row>
    <row r="1822" spans="1:9">
      <c r="A1822" s="1712"/>
      <c r="B1822" s="230" t="s">
        <v>8030</v>
      </c>
      <c r="C1822" s="38"/>
      <c r="D1822" s="337" t="s">
        <v>8032</v>
      </c>
      <c r="E1822" s="337" t="s">
        <v>8009</v>
      </c>
      <c r="F1822" s="32" t="s">
        <v>4</v>
      </c>
      <c r="G1822" s="1579">
        <v>40695</v>
      </c>
      <c r="I1822" s="1509"/>
    </row>
    <row r="1823" spans="1:9">
      <c r="A1823" s="1712"/>
      <c r="B1823" s="240" t="s">
        <v>8033</v>
      </c>
      <c r="C1823" s="38"/>
      <c r="D1823" s="337" t="s">
        <v>8034</v>
      </c>
      <c r="E1823" s="337" t="s">
        <v>8009</v>
      </c>
      <c r="F1823" s="32" t="s">
        <v>4</v>
      </c>
      <c r="G1823" s="1579">
        <v>40695</v>
      </c>
      <c r="I1823" s="1509"/>
    </row>
    <row r="1824" spans="1:9">
      <c r="A1824" s="1713"/>
      <c r="B1824" s="230" t="s">
        <v>8033</v>
      </c>
      <c r="C1824" s="38"/>
      <c r="D1824" s="337" t="s">
        <v>8035</v>
      </c>
      <c r="E1824" s="337" t="s">
        <v>8009</v>
      </c>
      <c r="F1824" s="32" t="s">
        <v>4</v>
      </c>
      <c r="G1824" s="1579">
        <v>40698</v>
      </c>
      <c r="I1824" s="1509"/>
    </row>
    <row r="1825" spans="1:9">
      <c r="A1825" s="1713"/>
      <c r="B1825" s="230" t="s">
        <v>8036</v>
      </c>
      <c r="C1825" s="38"/>
      <c r="D1825" s="337" t="s">
        <v>8037</v>
      </c>
      <c r="E1825" s="337" t="s">
        <v>8009</v>
      </c>
      <c r="F1825" s="32" t="s">
        <v>4</v>
      </c>
      <c r="G1825" s="1579">
        <v>40702</v>
      </c>
      <c r="H1825" s="31" t="s">
        <v>8027</v>
      </c>
      <c r="I1825" s="1509"/>
    </row>
    <row r="1826" spans="1:9">
      <c r="A1826" s="1713"/>
      <c r="B1826" s="230" t="s">
        <v>8007</v>
      </c>
      <c r="C1826" s="38"/>
      <c r="D1826" s="337" t="s">
        <v>8038</v>
      </c>
      <c r="E1826" s="337" t="s">
        <v>8006</v>
      </c>
      <c r="F1826" s="32" t="s">
        <v>4</v>
      </c>
      <c r="G1826" s="1579">
        <v>40704</v>
      </c>
      <c r="I1826" s="1509"/>
    </row>
    <row r="1827" spans="1:9">
      <c r="A1827" s="1713"/>
      <c r="B1827" s="230" t="s">
        <v>8007</v>
      </c>
      <c r="C1827" s="38"/>
      <c r="D1827" s="337" t="s">
        <v>8039</v>
      </c>
      <c r="E1827" s="337" t="s">
        <v>8006</v>
      </c>
      <c r="F1827" s="32" t="s">
        <v>4</v>
      </c>
      <c r="G1827" s="1579">
        <v>40705</v>
      </c>
      <c r="I1827" s="1509"/>
    </row>
    <row r="1828" spans="1:9">
      <c r="A1828" s="1713"/>
      <c r="B1828" s="230" t="s">
        <v>8040</v>
      </c>
      <c r="C1828" s="38"/>
      <c r="D1828" s="337" t="s">
        <v>668</v>
      </c>
      <c r="E1828" s="337" t="s">
        <v>8041</v>
      </c>
      <c r="F1828" s="32" t="s">
        <v>4</v>
      </c>
      <c r="G1828" s="1579">
        <v>40707</v>
      </c>
      <c r="I1828" s="1509"/>
    </row>
    <row r="1829" spans="1:9">
      <c r="A1829" s="1713"/>
      <c r="B1829" s="230" t="s">
        <v>8042</v>
      </c>
      <c r="C1829" s="38"/>
      <c r="D1829" s="337" t="s">
        <v>8043</v>
      </c>
      <c r="E1829" s="337" t="s">
        <v>8044</v>
      </c>
      <c r="F1829" s="32" t="s">
        <v>4</v>
      </c>
      <c r="G1829" s="1579">
        <v>40705</v>
      </c>
      <c r="I1829" s="1509"/>
    </row>
    <row r="1830" spans="1:9">
      <c r="A1830" s="1713"/>
      <c r="B1830" s="230" t="s">
        <v>8045</v>
      </c>
      <c r="C1830" s="38"/>
      <c r="D1830" s="337" t="s">
        <v>8046</v>
      </c>
      <c r="E1830" s="337" t="s">
        <v>8047</v>
      </c>
      <c r="F1830" s="32" t="s">
        <v>4</v>
      </c>
      <c r="G1830" s="1579">
        <v>40707</v>
      </c>
      <c r="I1830" s="1509"/>
    </row>
    <row r="1831" spans="1:9">
      <c r="A1831" s="1713"/>
      <c r="B1831" s="230" t="s">
        <v>8048</v>
      </c>
      <c r="C1831" s="38"/>
      <c r="D1831" s="337" t="s">
        <v>8049</v>
      </c>
      <c r="E1831" s="337" t="s">
        <v>8050</v>
      </c>
      <c r="F1831" s="32" t="s">
        <v>4</v>
      </c>
      <c r="G1831" s="1579">
        <v>40708</v>
      </c>
      <c r="I1831" s="1509"/>
    </row>
    <row r="1832" spans="1:9">
      <c r="A1832" s="1713"/>
      <c r="B1832" s="230" t="s">
        <v>8051</v>
      </c>
      <c r="C1832" s="38"/>
      <c r="D1832" s="337" t="s">
        <v>8052</v>
      </c>
      <c r="E1832" s="337" t="s">
        <v>8053</v>
      </c>
      <c r="F1832" s="32" t="s">
        <v>4</v>
      </c>
      <c r="G1832" s="1579">
        <v>40708</v>
      </c>
      <c r="I1832" s="1509"/>
    </row>
    <row r="1833" spans="1:9">
      <c r="A1833" s="1713"/>
      <c r="B1833" s="230" t="s">
        <v>8054</v>
      </c>
      <c r="C1833" s="38"/>
      <c r="D1833" s="337" t="s">
        <v>8055</v>
      </c>
      <c r="E1833" s="337" t="s">
        <v>8044</v>
      </c>
      <c r="F1833" s="32" t="s">
        <v>4</v>
      </c>
      <c r="G1833" s="1579">
        <v>40711</v>
      </c>
      <c r="H1833" s="31" t="s">
        <v>8056</v>
      </c>
      <c r="I1833" s="1509"/>
    </row>
    <row r="1834" spans="1:9">
      <c r="A1834" s="1713"/>
      <c r="B1834" s="230" t="s">
        <v>8057</v>
      </c>
      <c r="C1834" s="38"/>
      <c r="D1834" s="337" t="s">
        <v>8058</v>
      </c>
      <c r="E1834" s="337" t="s">
        <v>8047</v>
      </c>
      <c r="F1834" s="32" t="s">
        <v>4</v>
      </c>
      <c r="G1834" s="1579">
        <v>40711</v>
      </c>
      <c r="I1834" s="1509"/>
    </row>
    <row r="1835" spans="1:9">
      <c r="A1835" s="1713"/>
      <c r="B1835" s="230" t="s">
        <v>8054</v>
      </c>
      <c r="C1835" s="38"/>
      <c r="D1835" s="337" t="s">
        <v>8059</v>
      </c>
      <c r="E1835" s="337" t="s">
        <v>8060</v>
      </c>
      <c r="F1835" s="32" t="s">
        <v>4</v>
      </c>
      <c r="G1835" s="1579">
        <v>40714</v>
      </c>
      <c r="I1835" s="1509"/>
    </row>
    <row r="1836" spans="1:9">
      <c r="A1836" s="1713"/>
      <c r="B1836" s="230" t="s">
        <v>8054</v>
      </c>
      <c r="C1836" s="38"/>
      <c r="D1836" s="337" t="s">
        <v>8061</v>
      </c>
      <c r="E1836" s="337" t="s">
        <v>8060</v>
      </c>
      <c r="F1836" s="32" t="s">
        <v>4</v>
      </c>
      <c r="G1836" s="1579">
        <v>40714</v>
      </c>
      <c r="H1836" s="31" t="s">
        <v>8056</v>
      </c>
      <c r="I1836" s="1509"/>
    </row>
    <row r="1837" spans="1:9">
      <c r="A1837" s="1713"/>
      <c r="B1837" s="230" t="s">
        <v>8062</v>
      </c>
      <c r="C1837" s="38"/>
      <c r="D1837" s="337" t="s">
        <v>8063</v>
      </c>
      <c r="E1837" s="337" t="s">
        <v>8064</v>
      </c>
      <c r="F1837" s="32" t="s">
        <v>4</v>
      </c>
      <c r="G1837" s="1579">
        <v>40715</v>
      </c>
      <c r="I1837" s="1509"/>
    </row>
    <row r="1838" spans="1:9">
      <c r="A1838" s="1713"/>
      <c r="B1838" s="230" t="s">
        <v>8065</v>
      </c>
      <c r="C1838" s="38"/>
      <c r="D1838" s="337" t="s">
        <v>8066</v>
      </c>
      <c r="E1838" s="337" t="s">
        <v>8047</v>
      </c>
      <c r="F1838" s="32" t="s">
        <v>4</v>
      </c>
      <c r="G1838" s="1579">
        <v>40717</v>
      </c>
      <c r="I1838" s="1509"/>
    </row>
    <row r="1839" spans="1:9">
      <c r="A1839" s="1713"/>
      <c r="B1839" s="230" t="s">
        <v>4</v>
      </c>
      <c r="C1839" s="38"/>
      <c r="D1839" s="337" t="s">
        <v>8067</v>
      </c>
      <c r="E1839" s="337" t="s">
        <v>8068</v>
      </c>
      <c r="F1839" s="32" t="s">
        <v>4</v>
      </c>
      <c r="G1839" s="1579">
        <v>40721</v>
      </c>
      <c r="I1839" s="1509"/>
    </row>
    <row r="1840" spans="1:9">
      <c r="A1840" s="1713"/>
      <c r="B1840" s="31" t="s">
        <v>8069</v>
      </c>
      <c r="C1840" s="38"/>
      <c r="D1840" s="337" t="s">
        <v>8070</v>
      </c>
      <c r="E1840" s="337" t="s">
        <v>8071</v>
      </c>
      <c r="F1840" s="32" t="s">
        <v>4</v>
      </c>
      <c r="G1840" s="1579">
        <v>40721</v>
      </c>
      <c r="H1840" s="31" t="s">
        <v>8056</v>
      </c>
      <c r="I1840" s="1509"/>
    </row>
    <row r="1841" spans="1:9">
      <c r="A1841" s="1713"/>
      <c r="B1841" s="230" t="s">
        <v>8072</v>
      </c>
      <c r="C1841" s="38"/>
      <c r="D1841" s="337" t="s">
        <v>8073</v>
      </c>
      <c r="E1841" s="337" t="s">
        <v>8044</v>
      </c>
      <c r="F1841" s="32" t="s">
        <v>4</v>
      </c>
      <c r="G1841" s="1579">
        <v>40722</v>
      </c>
      <c r="I1841" s="1509"/>
    </row>
    <row r="1842" spans="1:9">
      <c r="A1842" s="1713"/>
      <c r="B1842" s="230" t="s">
        <v>8074</v>
      </c>
      <c r="C1842" s="38"/>
      <c r="D1842" s="337" t="s">
        <v>8075</v>
      </c>
      <c r="E1842" s="337" t="s">
        <v>8076</v>
      </c>
      <c r="F1842" s="32" t="s">
        <v>8077</v>
      </c>
      <c r="G1842" s="1579">
        <v>40725</v>
      </c>
      <c r="H1842" s="31" t="s">
        <v>8056</v>
      </c>
      <c r="I1842" s="1509"/>
    </row>
    <row r="1843" spans="1:9">
      <c r="A1843" s="1713"/>
      <c r="B1843" s="230" t="s">
        <v>8078</v>
      </c>
      <c r="C1843" s="38">
        <v>1838</v>
      </c>
      <c r="D1843" s="337" t="s">
        <v>8079</v>
      </c>
      <c r="E1843" s="337" t="s">
        <v>8080</v>
      </c>
      <c r="F1843" s="32" t="s">
        <v>8077</v>
      </c>
      <c r="G1843" s="1579">
        <v>40725</v>
      </c>
      <c r="I1843" s="1509"/>
    </row>
    <row r="1844" spans="1:9">
      <c r="A1844" s="1713"/>
      <c r="B1844" s="230" t="s">
        <v>8081</v>
      </c>
      <c r="C1844" s="38">
        <v>1839</v>
      </c>
      <c r="D1844" s="337" t="s">
        <v>8082</v>
      </c>
      <c r="E1844" s="337" t="s">
        <v>8050</v>
      </c>
      <c r="F1844" s="32" t="s">
        <v>8077</v>
      </c>
      <c r="G1844" s="1579">
        <v>40725</v>
      </c>
      <c r="I1844" s="1509"/>
    </row>
    <row r="1845" spans="1:9">
      <c r="A1845" s="1713"/>
      <c r="B1845" s="230" t="s">
        <v>8054</v>
      </c>
      <c r="C1845" s="38"/>
      <c r="D1845" s="337" t="s">
        <v>670</v>
      </c>
      <c r="E1845" s="337" t="s">
        <v>8083</v>
      </c>
      <c r="F1845" s="32" t="s">
        <v>8084</v>
      </c>
      <c r="G1845" s="1579">
        <v>40725</v>
      </c>
      <c r="H1845" s="31" t="s">
        <v>8085</v>
      </c>
      <c r="I1845" s="1509"/>
    </row>
    <row r="1846" spans="1:9">
      <c r="A1846" s="1713"/>
      <c r="B1846" s="230" t="s">
        <v>4</v>
      </c>
      <c r="C1846" s="38">
        <v>1844</v>
      </c>
      <c r="D1846" s="337" t="s">
        <v>5214</v>
      </c>
      <c r="E1846" s="337" t="s">
        <v>8083</v>
      </c>
      <c r="F1846" s="32" t="s">
        <v>8084</v>
      </c>
      <c r="G1846" s="1579">
        <v>40725</v>
      </c>
      <c r="I1846" s="1509"/>
    </row>
    <row r="1847" spans="1:9">
      <c r="A1847" s="1713"/>
      <c r="B1847" s="230" t="s">
        <v>8086</v>
      </c>
      <c r="C1847" s="38">
        <v>1843</v>
      </c>
      <c r="D1847" s="337" t="s">
        <v>8087</v>
      </c>
      <c r="E1847" s="337" t="s">
        <v>8083</v>
      </c>
      <c r="F1847" s="32" t="s">
        <v>8084</v>
      </c>
      <c r="G1847" s="1579">
        <v>40725</v>
      </c>
      <c r="I1847" s="1509"/>
    </row>
    <row r="1848" spans="1:9">
      <c r="A1848" s="1713"/>
      <c r="B1848" s="230" t="s">
        <v>8088</v>
      </c>
      <c r="C1848" s="38">
        <v>1842</v>
      </c>
      <c r="D1848" s="337" t="s">
        <v>8089</v>
      </c>
      <c r="E1848" s="337" t="s">
        <v>49</v>
      </c>
      <c r="F1848" s="32" t="s">
        <v>671</v>
      </c>
      <c r="G1848" s="1579">
        <v>40725</v>
      </c>
      <c r="H1848" s="31" t="s">
        <v>8085</v>
      </c>
      <c r="I1848" s="1509"/>
    </row>
    <row r="1849" spans="1:9">
      <c r="B1849" s="27" t="s">
        <v>4</v>
      </c>
      <c r="C1849" s="30">
        <v>1841</v>
      </c>
      <c r="D1849" s="337" t="s">
        <v>8090</v>
      </c>
      <c r="E1849" s="337" t="s">
        <v>8083</v>
      </c>
      <c r="F1849" s="32" t="s">
        <v>671</v>
      </c>
      <c r="G1849" s="1579">
        <v>40725</v>
      </c>
    </row>
    <row r="1850" spans="1:9">
      <c r="A1850" s="1713"/>
      <c r="B1850" s="230" t="s">
        <v>8091</v>
      </c>
      <c r="C1850" s="38"/>
      <c r="D1850" s="337" t="s">
        <v>8092</v>
      </c>
      <c r="E1850" s="337" t="s">
        <v>8093</v>
      </c>
      <c r="F1850" s="32" t="s">
        <v>4</v>
      </c>
      <c r="G1850" s="1579">
        <v>40725</v>
      </c>
      <c r="H1850" s="31" t="s">
        <v>8085</v>
      </c>
      <c r="I1850" s="1509"/>
    </row>
    <row r="1851" spans="1:9">
      <c r="A1851" s="1713"/>
      <c r="B1851" s="230" t="s">
        <v>8094</v>
      </c>
      <c r="C1851" s="38">
        <v>1846</v>
      </c>
      <c r="D1851" s="337" t="s">
        <v>8095</v>
      </c>
      <c r="E1851" s="337" t="s">
        <v>8083</v>
      </c>
      <c r="F1851" s="32" t="s">
        <v>671</v>
      </c>
      <c r="G1851" s="1579">
        <v>40730</v>
      </c>
      <c r="I1851" s="1509"/>
    </row>
    <row r="1852" spans="1:9">
      <c r="A1852" s="1713"/>
      <c r="B1852" s="230" t="s">
        <v>8094</v>
      </c>
      <c r="C1852" s="38">
        <v>1848</v>
      </c>
      <c r="D1852" s="337" t="s">
        <v>8096</v>
      </c>
      <c r="E1852" s="337" t="s">
        <v>8083</v>
      </c>
      <c r="F1852" s="32" t="s">
        <v>671</v>
      </c>
      <c r="G1852" s="1579">
        <v>40731</v>
      </c>
      <c r="H1852" s="31" t="s">
        <v>8085</v>
      </c>
      <c r="I1852" s="1509"/>
    </row>
    <row r="1853" spans="1:9">
      <c r="A1853" s="1713"/>
      <c r="B1853" s="230" t="s">
        <v>8094</v>
      </c>
      <c r="C1853" s="38">
        <v>1847</v>
      </c>
      <c r="D1853" s="337" t="s">
        <v>8097</v>
      </c>
      <c r="E1853" s="337" t="s">
        <v>8083</v>
      </c>
      <c r="F1853" s="32" t="s">
        <v>671</v>
      </c>
      <c r="G1853" s="1579">
        <v>40731</v>
      </c>
      <c r="H1853" s="31" t="s">
        <v>8085</v>
      </c>
      <c r="I1853" s="1509"/>
    </row>
    <row r="1854" spans="1:9">
      <c r="A1854" s="1713"/>
      <c r="B1854" s="230" t="s">
        <v>4</v>
      </c>
      <c r="C1854" s="38">
        <v>1845</v>
      </c>
      <c r="D1854" s="337" t="s">
        <v>8098</v>
      </c>
      <c r="E1854" s="337" t="s">
        <v>8083</v>
      </c>
      <c r="F1854" s="32" t="s">
        <v>671</v>
      </c>
      <c r="G1854" s="1579">
        <v>40731</v>
      </c>
      <c r="I1854" s="1509"/>
    </row>
    <row r="1855" spans="1:9">
      <c r="A1855" s="1713"/>
      <c r="B1855" s="230" t="s">
        <v>8099</v>
      </c>
      <c r="C1855" s="38">
        <v>1849</v>
      </c>
      <c r="D1855" s="337" t="s">
        <v>8100</v>
      </c>
      <c r="E1855" s="337" t="s">
        <v>8083</v>
      </c>
      <c r="F1855" s="32" t="s">
        <v>671</v>
      </c>
      <c r="G1855" s="1579">
        <v>40731</v>
      </c>
      <c r="I1855" s="1509"/>
    </row>
    <row r="1856" spans="1:9">
      <c r="A1856" s="1713"/>
      <c r="B1856" s="230" t="s">
        <v>8101</v>
      </c>
      <c r="C1856" s="38">
        <v>1850</v>
      </c>
      <c r="D1856" s="337" t="s">
        <v>8102</v>
      </c>
      <c r="E1856" s="337" t="s">
        <v>8103</v>
      </c>
      <c r="F1856" s="32" t="s">
        <v>671</v>
      </c>
      <c r="G1856" s="1579">
        <v>40737</v>
      </c>
      <c r="I1856" s="1509"/>
    </row>
    <row r="1857" spans="1:9">
      <c r="A1857" s="1713"/>
      <c r="B1857" s="230" t="s">
        <v>8104</v>
      </c>
      <c r="C1857" s="38"/>
      <c r="D1857" s="337" t="s">
        <v>674</v>
      </c>
      <c r="E1857" s="337" t="s">
        <v>8105</v>
      </c>
      <c r="F1857" s="32" t="s">
        <v>8106</v>
      </c>
      <c r="G1857" s="1579">
        <v>40738</v>
      </c>
      <c r="H1857" s="31" t="s">
        <v>8107</v>
      </c>
      <c r="I1857" s="1509"/>
    </row>
    <row r="1858" spans="1:9">
      <c r="A1858" s="1713"/>
      <c r="B1858" s="230" t="s">
        <v>8108</v>
      </c>
      <c r="C1858" s="37" t="s">
        <v>687</v>
      </c>
      <c r="D1858" s="337" t="s">
        <v>8109</v>
      </c>
      <c r="E1858" s="337" t="s">
        <v>8105</v>
      </c>
      <c r="F1858" s="32" t="s">
        <v>8106</v>
      </c>
      <c r="G1858" s="1579">
        <v>40739</v>
      </c>
      <c r="H1858" s="31" t="s">
        <v>8107</v>
      </c>
      <c r="I1858" s="1509"/>
    </row>
    <row r="1859" spans="1:9">
      <c r="A1859" s="1713"/>
      <c r="B1859" s="230" t="s">
        <v>8110</v>
      </c>
      <c r="C1859" s="38"/>
      <c r="D1859" s="337" t="s">
        <v>8111</v>
      </c>
      <c r="E1859" s="337" t="s">
        <v>8112</v>
      </c>
      <c r="F1859" s="32" t="s">
        <v>4</v>
      </c>
      <c r="G1859" s="1579">
        <v>40739</v>
      </c>
      <c r="H1859" s="31" t="s">
        <v>8107</v>
      </c>
      <c r="I1859" s="1509"/>
    </row>
    <row r="1860" spans="1:9">
      <c r="A1860" s="1713"/>
      <c r="B1860" s="230" t="s">
        <v>8113</v>
      </c>
      <c r="C1860" s="38"/>
      <c r="D1860" s="337" t="s">
        <v>8114</v>
      </c>
      <c r="E1860" s="337" t="s">
        <v>8105</v>
      </c>
      <c r="F1860" s="32" t="s">
        <v>8106</v>
      </c>
      <c r="G1860" s="1579">
        <v>40744</v>
      </c>
      <c r="H1860" s="31" t="s">
        <v>8107</v>
      </c>
      <c r="I1860" s="1509"/>
    </row>
    <row r="1861" spans="1:9">
      <c r="A1861" s="1713"/>
      <c r="B1861" s="230" t="s">
        <v>8115</v>
      </c>
      <c r="C1861" s="38">
        <v>1853</v>
      </c>
      <c r="D1861" s="337" t="s">
        <v>8116</v>
      </c>
      <c r="E1861" s="337" t="s">
        <v>8117</v>
      </c>
      <c r="F1861" s="32" t="s">
        <v>8106</v>
      </c>
      <c r="G1861" s="1579">
        <v>40745</v>
      </c>
      <c r="I1861" s="1509"/>
    </row>
    <row r="1862" spans="1:9">
      <c r="A1862" s="1713"/>
      <c r="B1862" s="230" t="s">
        <v>8118</v>
      </c>
      <c r="C1862" s="37" t="s">
        <v>705</v>
      </c>
      <c r="D1862" s="337" t="s">
        <v>8119</v>
      </c>
      <c r="E1862" s="337" t="s">
        <v>8120</v>
      </c>
      <c r="F1862" s="32" t="s">
        <v>4</v>
      </c>
      <c r="G1862" s="1579">
        <v>40749</v>
      </c>
      <c r="I1862" s="1509"/>
    </row>
    <row r="1863" spans="1:9">
      <c r="A1863" s="1713"/>
      <c r="B1863" s="230" t="s">
        <v>8121</v>
      </c>
      <c r="C1863" s="37" t="s">
        <v>685</v>
      </c>
      <c r="D1863" s="337" t="s">
        <v>8122</v>
      </c>
      <c r="E1863" s="337" t="s">
        <v>8105</v>
      </c>
      <c r="F1863" s="32" t="s">
        <v>671</v>
      </c>
      <c r="G1863" s="1579">
        <v>40751</v>
      </c>
      <c r="H1863" s="31" t="s">
        <v>8107</v>
      </c>
      <c r="I1863" s="1509"/>
    </row>
    <row r="1864" spans="1:9">
      <c r="A1864" s="1713"/>
      <c r="B1864" s="230" t="s">
        <v>8121</v>
      </c>
      <c r="C1864" s="37" t="s">
        <v>704</v>
      </c>
      <c r="D1864" s="337" t="s">
        <v>8123</v>
      </c>
      <c r="E1864" s="337" t="s">
        <v>8105</v>
      </c>
      <c r="F1864" s="32" t="s">
        <v>671</v>
      </c>
      <c r="G1864" s="1579">
        <v>40751</v>
      </c>
      <c r="I1864" s="1509"/>
    </row>
    <row r="1865" spans="1:9">
      <c r="A1865" s="1713"/>
      <c r="B1865" s="230" t="s">
        <v>8113</v>
      </c>
      <c r="C1865" s="38"/>
      <c r="D1865" s="337" t="s">
        <v>8124</v>
      </c>
      <c r="E1865" s="337" t="s">
        <v>8105</v>
      </c>
      <c r="F1865" s="32" t="s">
        <v>671</v>
      </c>
      <c r="G1865" s="1579">
        <v>40751</v>
      </c>
      <c r="I1865" s="1509"/>
    </row>
    <row r="1866" spans="1:9">
      <c r="A1866" s="1713"/>
      <c r="B1866" s="230" t="s">
        <v>8125</v>
      </c>
      <c r="C1866" s="37" t="s">
        <v>703</v>
      </c>
      <c r="D1866" s="337" t="s">
        <v>8126</v>
      </c>
      <c r="E1866" s="337" t="s">
        <v>8117</v>
      </c>
      <c r="F1866" s="32" t="s">
        <v>8106</v>
      </c>
      <c r="G1866" s="1579">
        <v>40753</v>
      </c>
      <c r="H1866" s="31" t="s">
        <v>8107</v>
      </c>
      <c r="I1866" s="1509"/>
    </row>
    <row r="1867" spans="1:9">
      <c r="A1867" s="1713"/>
      <c r="B1867" s="230" t="s">
        <v>8113</v>
      </c>
      <c r="C1867" s="37" t="s">
        <v>681</v>
      </c>
      <c r="D1867" s="337" t="s">
        <v>8127</v>
      </c>
      <c r="E1867" s="337" t="s">
        <v>8105</v>
      </c>
      <c r="F1867" s="32" t="s">
        <v>8128</v>
      </c>
      <c r="G1867" s="1579">
        <v>40756</v>
      </c>
      <c r="H1867" s="31" t="s">
        <v>8107</v>
      </c>
      <c r="I1867" s="1509"/>
    </row>
    <row r="1868" spans="1:9">
      <c r="A1868" s="1713"/>
      <c r="B1868" s="230" t="s">
        <v>8113</v>
      </c>
      <c r="C1868" s="37" t="s">
        <v>702</v>
      </c>
      <c r="D1868" s="337" t="s">
        <v>8129</v>
      </c>
      <c r="E1868" s="337" t="s">
        <v>8130</v>
      </c>
      <c r="F1868" s="32" t="s">
        <v>8128</v>
      </c>
      <c r="G1868" s="1579">
        <v>40756</v>
      </c>
      <c r="I1868" s="1509"/>
    </row>
    <row r="1869" spans="1:9">
      <c r="A1869" s="1713"/>
      <c r="B1869" s="230" t="s">
        <v>8131</v>
      </c>
      <c r="C1869" s="37" t="s">
        <v>8132</v>
      </c>
      <c r="D1869" s="337" t="s">
        <v>8133</v>
      </c>
      <c r="E1869" s="337" t="s">
        <v>8112</v>
      </c>
      <c r="F1869" s="32" t="s">
        <v>706</v>
      </c>
      <c r="G1869" s="1579">
        <v>40756</v>
      </c>
      <c r="I1869" s="1509"/>
    </row>
    <row r="1870" spans="1:9">
      <c r="A1870" s="1713"/>
      <c r="B1870" s="230" t="s">
        <v>8121</v>
      </c>
      <c r="C1870" s="37" t="s">
        <v>701</v>
      </c>
      <c r="D1870" s="337" t="s">
        <v>8134</v>
      </c>
      <c r="E1870" s="337" t="s">
        <v>8105</v>
      </c>
      <c r="F1870" s="32" t="s">
        <v>8128</v>
      </c>
      <c r="G1870" s="1579">
        <v>40757</v>
      </c>
      <c r="I1870" s="1509"/>
    </row>
    <row r="1871" spans="1:9">
      <c r="A1871" s="1713"/>
      <c r="B1871" s="230" t="s">
        <v>8113</v>
      </c>
      <c r="C1871" s="38"/>
      <c r="D1871" s="337" t="s">
        <v>4</v>
      </c>
      <c r="E1871" s="337" t="s">
        <v>8105</v>
      </c>
      <c r="F1871" s="32" t="s">
        <v>8128</v>
      </c>
      <c r="G1871" s="1579">
        <v>40758</v>
      </c>
      <c r="I1871" s="1509"/>
    </row>
    <row r="1872" spans="1:9">
      <c r="A1872" s="1713"/>
      <c r="B1872" s="230" t="s">
        <v>8113</v>
      </c>
      <c r="C1872" s="38"/>
      <c r="D1872" s="337" t="s">
        <v>8135</v>
      </c>
      <c r="E1872" s="337" t="s">
        <v>8105</v>
      </c>
      <c r="F1872" s="32" t="s">
        <v>8128</v>
      </c>
      <c r="G1872" s="1579">
        <v>40758</v>
      </c>
      <c r="I1872" s="1509"/>
    </row>
    <row r="1873" spans="1:9">
      <c r="A1873" s="1713"/>
      <c r="B1873" s="230" t="s">
        <v>8136</v>
      </c>
      <c r="C1873" s="37" t="s">
        <v>700</v>
      </c>
      <c r="D1873" s="337" t="s">
        <v>8137</v>
      </c>
      <c r="E1873" s="337" t="s">
        <v>4</v>
      </c>
      <c r="F1873" s="32" t="s">
        <v>8128</v>
      </c>
      <c r="G1873" s="1579">
        <v>40759</v>
      </c>
      <c r="I1873" s="1509"/>
    </row>
    <row r="1874" spans="1:9">
      <c r="A1874" s="1713"/>
      <c r="B1874" s="230" t="s">
        <v>8138</v>
      </c>
      <c r="C1874" s="37" t="s">
        <v>699</v>
      </c>
      <c r="D1874" s="337" t="s">
        <v>8139</v>
      </c>
      <c r="E1874" s="337" t="s">
        <v>8112</v>
      </c>
      <c r="F1874" s="32" t="s">
        <v>8128</v>
      </c>
      <c r="G1874" s="1579">
        <v>40759</v>
      </c>
      <c r="I1874" s="1509"/>
    </row>
    <row r="1875" spans="1:9">
      <c r="A1875" s="1713"/>
      <c r="B1875" s="230" t="s">
        <v>8115</v>
      </c>
      <c r="C1875" s="38"/>
      <c r="D1875" s="337" t="s">
        <v>8140</v>
      </c>
      <c r="E1875" s="337" t="s">
        <v>8141</v>
      </c>
      <c r="F1875" s="32" t="s">
        <v>8128</v>
      </c>
      <c r="G1875" s="1579">
        <v>40759</v>
      </c>
      <c r="H1875" s="31" t="s">
        <v>8107</v>
      </c>
      <c r="I1875" s="1509"/>
    </row>
    <row r="1876" spans="1:9">
      <c r="A1876" s="1713"/>
      <c r="B1876" s="230" t="s">
        <v>8142</v>
      </c>
      <c r="C1876" s="37" t="s">
        <v>698</v>
      </c>
      <c r="D1876" s="337" t="s">
        <v>8143</v>
      </c>
      <c r="E1876" s="337" t="s">
        <v>8144</v>
      </c>
      <c r="F1876" s="32" t="s">
        <v>8128</v>
      </c>
      <c r="G1876" s="1579">
        <v>40758</v>
      </c>
      <c r="I1876" s="1509"/>
    </row>
    <row r="1877" spans="1:9">
      <c r="A1877" s="1713"/>
      <c r="B1877" s="230" t="s">
        <v>8145</v>
      </c>
      <c r="C1877" s="37" t="s">
        <v>697</v>
      </c>
      <c r="D1877" s="337" t="s">
        <v>8146</v>
      </c>
      <c r="E1877" s="337" t="s">
        <v>8112</v>
      </c>
      <c r="F1877" s="32" t="s">
        <v>8128</v>
      </c>
      <c r="G1877" s="1579">
        <v>40763</v>
      </c>
      <c r="I1877" s="1509"/>
    </row>
    <row r="1878" spans="1:9">
      <c r="A1878" s="1713"/>
      <c r="B1878" s="230" t="s">
        <v>8113</v>
      </c>
      <c r="C1878" s="37" t="s">
        <v>696</v>
      </c>
      <c r="D1878" s="337" t="s">
        <v>676</v>
      </c>
      <c r="E1878" s="337" t="s">
        <v>8147</v>
      </c>
      <c r="F1878" s="32" t="s">
        <v>8148</v>
      </c>
      <c r="G1878" s="1579">
        <v>40763</v>
      </c>
      <c r="H1878" s="31" t="s">
        <v>8149</v>
      </c>
      <c r="I1878" s="1509"/>
    </row>
    <row r="1879" spans="1:9">
      <c r="A1879" s="1713"/>
      <c r="B1879" s="230" t="s">
        <v>8150</v>
      </c>
      <c r="C1879" s="37" t="s">
        <v>8151</v>
      </c>
      <c r="D1879" s="337" t="s">
        <v>8152</v>
      </c>
      <c r="E1879" s="337" t="s">
        <v>8153</v>
      </c>
      <c r="F1879" s="32" t="s">
        <v>8148</v>
      </c>
      <c r="G1879" s="1579">
        <v>40763</v>
      </c>
      <c r="H1879" s="31" t="s">
        <v>8149</v>
      </c>
      <c r="I1879" s="1509"/>
    </row>
    <row r="1880" spans="1:9">
      <c r="A1880" s="1713"/>
      <c r="B1880" s="230" t="s">
        <v>8154</v>
      </c>
      <c r="C1880" s="37" t="s">
        <v>695</v>
      </c>
      <c r="D1880" s="337" t="s">
        <v>8155</v>
      </c>
      <c r="E1880" s="337" t="s">
        <v>8156</v>
      </c>
      <c r="F1880" s="32" t="s">
        <v>8148</v>
      </c>
      <c r="G1880" s="1579">
        <v>40763</v>
      </c>
      <c r="I1880" s="1509"/>
    </row>
    <row r="1881" spans="1:9">
      <c r="A1881" s="1713"/>
      <c r="B1881" s="230" t="s">
        <v>8157</v>
      </c>
      <c r="C1881" s="37" t="s">
        <v>693</v>
      </c>
      <c r="D1881" s="337" t="s">
        <v>8158</v>
      </c>
      <c r="E1881" s="337" t="s">
        <v>8159</v>
      </c>
      <c r="F1881" s="32" t="s">
        <v>8148</v>
      </c>
      <c r="G1881" s="1579">
        <v>40764</v>
      </c>
      <c r="I1881" s="1509"/>
    </row>
    <row r="1882" spans="1:9">
      <c r="B1882" s="27" t="s">
        <v>8160</v>
      </c>
      <c r="C1882" s="37" t="s">
        <v>692</v>
      </c>
      <c r="D1882" s="29" t="s">
        <v>8161</v>
      </c>
      <c r="E1882" s="337" t="s">
        <v>8159</v>
      </c>
      <c r="F1882" s="32" t="s">
        <v>8148</v>
      </c>
      <c r="G1882" s="1579">
        <v>40765</v>
      </c>
      <c r="H1882" s="31" t="s">
        <v>8149</v>
      </c>
    </row>
    <row r="1883" spans="1:9">
      <c r="A1883" s="1713"/>
      <c r="B1883" s="230" t="s">
        <v>8162</v>
      </c>
      <c r="C1883" s="37" t="s">
        <v>690</v>
      </c>
      <c r="D1883" s="337" t="s">
        <v>677</v>
      </c>
      <c r="E1883" s="337" t="s">
        <v>8163</v>
      </c>
      <c r="F1883" s="32" t="s">
        <v>8164</v>
      </c>
      <c r="G1883" s="1579">
        <v>40770</v>
      </c>
      <c r="I1883" s="1509"/>
    </row>
    <row r="1884" spans="1:9">
      <c r="A1884" s="1713"/>
      <c r="B1884" s="230" t="s">
        <v>8165</v>
      </c>
      <c r="C1884" s="37" t="s">
        <v>691</v>
      </c>
      <c r="D1884" s="337" t="s">
        <v>678</v>
      </c>
      <c r="E1884" s="337" t="s">
        <v>8166</v>
      </c>
      <c r="F1884" s="32" t="s">
        <v>8167</v>
      </c>
      <c r="G1884" s="1579">
        <v>40770</v>
      </c>
      <c r="H1884" s="31" t="s">
        <v>8168</v>
      </c>
      <c r="I1884" s="1509"/>
    </row>
    <row r="1885" spans="1:9">
      <c r="A1885" s="1713"/>
      <c r="B1885" s="230" t="s">
        <v>8169</v>
      </c>
      <c r="C1885" s="37" t="s">
        <v>688</v>
      </c>
      <c r="D1885" s="337" t="s">
        <v>679</v>
      </c>
      <c r="E1885" s="337" t="s">
        <v>8170</v>
      </c>
      <c r="F1885" s="32" t="s">
        <v>8171</v>
      </c>
      <c r="G1885" s="1579">
        <v>40770</v>
      </c>
      <c r="H1885" s="31" t="s">
        <v>8172</v>
      </c>
      <c r="I1885" s="1509"/>
    </row>
    <row r="1886" spans="1:9">
      <c r="A1886" s="1713"/>
      <c r="B1886" s="230" t="s">
        <v>8173</v>
      </c>
      <c r="C1886" s="37" t="s">
        <v>689</v>
      </c>
      <c r="D1886" s="337" t="s">
        <v>8174</v>
      </c>
      <c r="E1886" s="337" t="s">
        <v>8170</v>
      </c>
      <c r="F1886" s="32" t="s">
        <v>8171</v>
      </c>
      <c r="G1886" s="1579">
        <v>40770</v>
      </c>
      <c r="H1886" s="31" t="s">
        <v>8172</v>
      </c>
      <c r="I1886" s="1509"/>
    </row>
    <row r="1887" spans="1:9">
      <c r="A1887" s="1713"/>
      <c r="B1887" s="230" t="s">
        <v>8173</v>
      </c>
      <c r="C1887" s="37" t="s">
        <v>694</v>
      </c>
      <c r="D1887" s="337" t="s">
        <v>8175</v>
      </c>
      <c r="E1887" s="337" t="s">
        <v>8170</v>
      </c>
      <c r="F1887" s="32" t="s">
        <v>8171</v>
      </c>
      <c r="G1887" s="1579">
        <v>40770</v>
      </c>
      <c r="I1887" s="1509"/>
    </row>
    <row r="1888" spans="1:9">
      <c r="A1888" s="1713"/>
      <c r="B1888" s="230" t="s">
        <v>8176</v>
      </c>
      <c r="C1888" s="399"/>
      <c r="D1888" s="337" t="s">
        <v>8177</v>
      </c>
      <c r="E1888" s="337" t="s">
        <v>8178</v>
      </c>
      <c r="F1888" s="32" t="s">
        <v>8171</v>
      </c>
      <c r="G1888" s="1579">
        <v>40768</v>
      </c>
      <c r="H1888" s="31" t="s">
        <v>8172</v>
      </c>
      <c r="I1888" s="1509"/>
    </row>
    <row r="1889" spans="1:9">
      <c r="A1889" s="1713"/>
      <c r="B1889" s="230" t="s">
        <v>8176</v>
      </c>
      <c r="C1889" s="38"/>
      <c r="D1889" s="337" t="s">
        <v>8179</v>
      </c>
      <c r="E1889" s="337" t="s">
        <v>8178</v>
      </c>
      <c r="F1889" s="32" t="s">
        <v>8171</v>
      </c>
      <c r="G1889" s="1579">
        <v>40770</v>
      </c>
      <c r="I1889" s="1509"/>
    </row>
    <row r="1890" spans="1:9">
      <c r="A1890" s="1713"/>
      <c r="B1890" s="230" t="s">
        <v>8180</v>
      </c>
      <c r="C1890" s="38"/>
      <c r="D1890" s="337" t="s">
        <v>8181</v>
      </c>
      <c r="E1890" s="337" t="s">
        <v>8178</v>
      </c>
      <c r="F1890" s="32" t="s">
        <v>8171</v>
      </c>
      <c r="G1890" s="1579">
        <v>40773</v>
      </c>
      <c r="H1890" s="31" t="s">
        <v>8172</v>
      </c>
      <c r="I1890" s="1509"/>
    </row>
    <row r="1891" spans="1:9">
      <c r="A1891" s="1713"/>
      <c r="B1891" s="230" t="s">
        <v>8173</v>
      </c>
      <c r="C1891" s="38"/>
      <c r="D1891" s="337" t="s">
        <v>8182</v>
      </c>
      <c r="E1891" s="337" t="s">
        <v>8170</v>
      </c>
      <c r="F1891" s="32" t="s">
        <v>8171</v>
      </c>
      <c r="G1891" s="1579">
        <v>40774</v>
      </c>
      <c r="H1891" s="31" t="s">
        <v>8172</v>
      </c>
      <c r="I1891" s="1509"/>
    </row>
    <row r="1892" spans="1:9">
      <c r="A1892" s="1713"/>
      <c r="B1892" s="230" t="s">
        <v>8176</v>
      </c>
      <c r="C1892" s="37" t="s">
        <v>709</v>
      </c>
      <c r="D1892" s="337" t="s">
        <v>8183</v>
      </c>
      <c r="E1892" s="337" t="s">
        <v>8178</v>
      </c>
      <c r="F1892" s="32" t="s">
        <v>8171</v>
      </c>
      <c r="G1892" s="1579">
        <v>40777</v>
      </c>
      <c r="I1892" s="1509"/>
    </row>
    <row r="1893" spans="1:9">
      <c r="A1893" s="1713"/>
      <c r="B1893" s="230" t="s">
        <v>8184</v>
      </c>
      <c r="C1893" s="37" t="s">
        <v>708</v>
      </c>
      <c r="D1893" s="337" t="s">
        <v>8185</v>
      </c>
      <c r="E1893" s="337" t="s">
        <v>8170</v>
      </c>
      <c r="F1893" s="32" t="s">
        <v>8171</v>
      </c>
      <c r="G1893" s="1579">
        <v>40778</v>
      </c>
      <c r="I1893" s="1509"/>
    </row>
    <row r="1894" spans="1:9">
      <c r="A1894" s="1713"/>
      <c r="B1894" s="230" t="s">
        <v>8173</v>
      </c>
      <c r="C1894" s="38"/>
      <c r="D1894" s="337" t="s">
        <v>707</v>
      </c>
      <c r="E1894" s="337" t="s">
        <v>8186</v>
      </c>
      <c r="F1894" s="32" t="s">
        <v>8187</v>
      </c>
      <c r="G1894" s="1579">
        <v>40780</v>
      </c>
      <c r="H1894" s="31" t="s">
        <v>8188</v>
      </c>
      <c r="I1894" s="1509"/>
    </row>
    <row r="1895" spans="1:9">
      <c r="A1895" s="1713"/>
      <c r="B1895" s="230" t="s">
        <v>8189</v>
      </c>
      <c r="C1895" s="38">
        <v>1834</v>
      </c>
      <c r="D1895" s="337" t="s">
        <v>8190</v>
      </c>
      <c r="E1895" s="337" t="s">
        <v>8191</v>
      </c>
      <c r="F1895" s="32" t="s">
        <v>8187</v>
      </c>
      <c r="G1895" s="1579">
        <v>40783</v>
      </c>
      <c r="H1895" s="31"/>
      <c r="I1895" s="1509"/>
    </row>
    <row r="1896" spans="1:9">
      <c r="A1896" s="1713"/>
      <c r="B1896" s="230" t="s">
        <v>8189</v>
      </c>
      <c r="C1896" s="37" t="s">
        <v>713</v>
      </c>
      <c r="D1896" s="337" t="s">
        <v>8192</v>
      </c>
      <c r="E1896" s="337" t="s">
        <v>8191</v>
      </c>
      <c r="F1896" s="32" t="s">
        <v>8187</v>
      </c>
      <c r="G1896" s="1579">
        <v>40783</v>
      </c>
      <c r="I1896" s="1509"/>
    </row>
    <row r="1897" spans="1:9">
      <c r="A1897" s="1713"/>
      <c r="B1897" s="230" t="s">
        <v>8193</v>
      </c>
      <c r="C1897" s="37" t="s">
        <v>711</v>
      </c>
      <c r="D1897" s="337" t="s">
        <v>8194</v>
      </c>
      <c r="E1897" s="337" t="s">
        <v>8195</v>
      </c>
      <c r="F1897" s="32" t="s">
        <v>8196</v>
      </c>
      <c r="G1897" s="1579">
        <v>40787</v>
      </c>
      <c r="I1897" s="1509"/>
    </row>
    <row r="1898" spans="1:9">
      <c r="A1898" s="1713"/>
      <c r="B1898" s="230" t="s">
        <v>8193</v>
      </c>
      <c r="C1898" s="37" t="s">
        <v>712</v>
      </c>
      <c r="D1898" s="337" t="s">
        <v>8197</v>
      </c>
      <c r="E1898" s="337" t="s">
        <v>8195</v>
      </c>
      <c r="F1898" s="32" t="s">
        <v>8196</v>
      </c>
      <c r="G1898" s="1579">
        <v>40787</v>
      </c>
      <c r="I1898" s="1509"/>
    </row>
    <row r="1899" spans="1:9">
      <c r="A1899" s="1713"/>
      <c r="B1899" s="230" t="s">
        <v>8198</v>
      </c>
      <c r="C1899" s="400" t="s">
        <v>8199</v>
      </c>
      <c r="D1899" s="337" t="s">
        <v>8200</v>
      </c>
      <c r="E1899" s="337" t="s">
        <v>8201</v>
      </c>
      <c r="F1899" s="32" t="s">
        <v>714</v>
      </c>
      <c r="G1899" s="1579">
        <v>40791</v>
      </c>
      <c r="I1899" s="1509"/>
    </row>
    <row r="1900" spans="1:9">
      <c r="A1900" s="1713"/>
      <c r="B1900" s="230" t="s">
        <v>8202</v>
      </c>
      <c r="C1900" s="38">
        <v>1883</v>
      </c>
      <c r="D1900" s="337" t="s">
        <v>8203</v>
      </c>
      <c r="E1900" s="337" t="s">
        <v>8204</v>
      </c>
      <c r="F1900" s="32" t="s">
        <v>8196</v>
      </c>
      <c r="G1900" s="1579">
        <v>40793</v>
      </c>
      <c r="I1900" s="1509"/>
    </row>
    <row r="1901" spans="1:9">
      <c r="A1901" s="1713"/>
      <c r="B1901" s="230" t="s">
        <v>8205</v>
      </c>
      <c r="C1901" s="38">
        <v>1882</v>
      </c>
      <c r="D1901" s="337" t="s">
        <v>8206</v>
      </c>
      <c r="E1901" s="337" t="s">
        <v>8195</v>
      </c>
      <c r="F1901" s="32" t="s">
        <v>8196</v>
      </c>
      <c r="G1901" s="1579">
        <v>40793</v>
      </c>
      <c r="I1901" s="1509"/>
    </row>
    <row r="1902" spans="1:9">
      <c r="A1902" s="1713"/>
      <c r="B1902" s="230" t="s">
        <v>8207</v>
      </c>
      <c r="C1902" s="37" t="s">
        <v>715</v>
      </c>
      <c r="D1902" s="337" t="s">
        <v>8208</v>
      </c>
      <c r="E1902" s="337" t="s">
        <v>8195</v>
      </c>
      <c r="F1902" s="32" t="s">
        <v>8196</v>
      </c>
      <c r="G1902" s="1579">
        <v>40795</v>
      </c>
      <c r="I1902" s="1509"/>
    </row>
    <row r="1903" spans="1:9">
      <c r="A1903" s="1713"/>
      <c r="B1903" s="230" t="s">
        <v>8207</v>
      </c>
      <c r="C1903" s="37" t="s">
        <v>8209</v>
      </c>
      <c r="D1903" s="337" t="s">
        <v>8210</v>
      </c>
      <c r="E1903" s="337" t="s">
        <v>8195</v>
      </c>
      <c r="F1903" s="32" t="s">
        <v>8196</v>
      </c>
      <c r="G1903" s="1579">
        <v>40806</v>
      </c>
      <c r="I1903" s="1509"/>
    </row>
    <row r="1904" spans="1:9">
      <c r="A1904" s="1713"/>
      <c r="B1904" s="230" t="s">
        <v>8205</v>
      </c>
      <c r="C1904" s="400" t="s">
        <v>716</v>
      </c>
      <c r="D1904" s="337" t="s">
        <v>8211</v>
      </c>
      <c r="E1904" s="337" t="s">
        <v>8195</v>
      </c>
      <c r="F1904" s="32" t="s">
        <v>8196</v>
      </c>
      <c r="G1904" s="1579">
        <v>40814</v>
      </c>
      <c r="I1904" s="1509"/>
    </row>
    <row r="1905" spans="1:9">
      <c r="A1905" s="1713"/>
      <c r="B1905" s="230" t="s">
        <v>8212</v>
      </c>
      <c r="C1905" s="38">
        <v>1887</v>
      </c>
      <c r="D1905" s="337" t="s">
        <v>8213</v>
      </c>
      <c r="E1905" s="337" t="s">
        <v>8214</v>
      </c>
      <c r="F1905" s="32" t="s">
        <v>4</v>
      </c>
      <c r="G1905" s="1579">
        <v>40819</v>
      </c>
      <c r="H1905" s="31" t="s">
        <v>8188</v>
      </c>
      <c r="I1905" s="1510" t="s">
        <v>14786</v>
      </c>
    </row>
    <row r="1906" spans="1:9">
      <c r="A1906" s="1713"/>
      <c r="B1906" s="230" t="s">
        <v>8207</v>
      </c>
      <c r="C1906" s="38" t="s">
        <v>8215</v>
      </c>
      <c r="D1906" s="337" t="s">
        <v>8216</v>
      </c>
      <c r="E1906" s="337" t="s">
        <v>8195</v>
      </c>
      <c r="F1906" s="32" t="s">
        <v>4</v>
      </c>
      <c r="G1906" s="1579">
        <v>40822</v>
      </c>
      <c r="H1906" s="31" t="s">
        <v>8188</v>
      </c>
      <c r="I1906" s="1509"/>
    </row>
    <row r="1907" spans="1:9">
      <c r="A1907" s="1713"/>
      <c r="B1907" s="230" t="s">
        <v>8212</v>
      </c>
      <c r="C1907" s="38"/>
      <c r="D1907" s="337" t="s">
        <v>8217</v>
      </c>
      <c r="E1907" s="337" t="s">
        <v>8186</v>
      </c>
      <c r="F1907" s="32" t="s">
        <v>4</v>
      </c>
      <c r="G1907" s="1579">
        <v>40828</v>
      </c>
      <c r="H1907" s="31" t="s">
        <v>8188</v>
      </c>
      <c r="I1907" s="1509"/>
    </row>
    <row r="1908" spans="1:9">
      <c r="A1908" s="1713"/>
      <c r="B1908" s="230" t="s">
        <v>8207</v>
      </c>
      <c r="C1908" s="38"/>
      <c r="D1908" s="337" t="s">
        <v>8218</v>
      </c>
      <c r="E1908" s="337" t="s">
        <v>8195</v>
      </c>
      <c r="F1908" s="32" t="s">
        <v>4</v>
      </c>
      <c r="G1908" s="1579">
        <v>40829</v>
      </c>
      <c r="H1908" s="31" t="s">
        <v>8188</v>
      </c>
      <c r="I1908" s="1509"/>
    </row>
    <row r="1909" spans="1:9">
      <c r="A1909" s="1713"/>
      <c r="B1909" s="230" t="s">
        <v>8207</v>
      </c>
      <c r="C1909" s="38"/>
      <c r="D1909" s="337" t="s">
        <v>8219</v>
      </c>
      <c r="E1909" s="337" t="s">
        <v>8195</v>
      </c>
      <c r="F1909" s="32" t="s">
        <v>4</v>
      </c>
      <c r="G1909" s="1579">
        <v>40829</v>
      </c>
      <c r="H1909" s="31" t="s">
        <v>8188</v>
      </c>
      <c r="I1909" s="1509"/>
    </row>
    <row r="1910" spans="1:9">
      <c r="A1910" s="1713"/>
      <c r="B1910" s="230" t="s">
        <v>8207</v>
      </c>
      <c r="C1910" s="38" t="s">
        <v>8215</v>
      </c>
      <c r="D1910" s="337" t="s">
        <v>8220</v>
      </c>
      <c r="E1910" s="337" t="s">
        <v>8195</v>
      </c>
      <c r="F1910" s="32" t="s">
        <v>4</v>
      </c>
      <c r="G1910" s="1579">
        <v>40833</v>
      </c>
      <c r="H1910" s="31" t="s">
        <v>8188</v>
      </c>
      <c r="I1910" s="1509"/>
    </row>
    <row r="1911" spans="1:9">
      <c r="A1911" s="1713"/>
      <c r="B1911" s="230" t="s">
        <v>8207</v>
      </c>
      <c r="C1911" s="400" t="s">
        <v>719</v>
      </c>
      <c r="D1911" s="400" t="s">
        <v>8221</v>
      </c>
      <c r="E1911" s="337" t="s">
        <v>8195</v>
      </c>
      <c r="F1911" s="32" t="s">
        <v>4</v>
      </c>
      <c r="G1911" s="1579">
        <v>40836</v>
      </c>
      <c r="I1911" s="1509"/>
    </row>
    <row r="1912" spans="1:9">
      <c r="A1912" s="1713"/>
      <c r="B1912" s="230" t="s">
        <v>8207</v>
      </c>
      <c r="C1912" s="38" t="s">
        <v>8215</v>
      </c>
      <c r="D1912" s="337" t="s">
        <v>8222</v>
      </c>
      <c r="E1912" s="337" t="s">
        <v>8195</v>
      </c>
      <c r="F1912" s="32" t="s">
        <v>4</v>
      </c>
      <c r="G1912" s="1579">
        <v>40836</v>
      </c>
      <c r="H1912" s="31" t="s">
        <v>8188</v>
      </c>
      <c r="I1912" s="1509"/>
    </row>
    <row r="1913" spans="1:9">
      <c r="A1913" s="1713"/>
      <c r="B1913" s="230" t="s">
        <v>8207</v>
      </c>
      <c r="C1913" s="37" t="s">
        <v>8223</v>
      </c>
      <c r="D1913" s="337" t="s">
        <v>8224</v>
      </c>
      <c r="E1913" s="337" t="s">
        <v>8195</v>
      </c>
      <c r="F1913" s="32" t="s">
        <v>4</v>
      </c>
      <c r="G1913" s="1579">
        <v>40837</v>
      </c>
      <c r="I1913" s="1509"/>
    </row>
    <row r="1914" spans="1:9">
      <c r="A1914" s="1713"/>
      <c r="B1914" s="230" t="s">
        <v>8225</v>
      </c>
      <c r="C1914" s="38"/>
      <c r="D1914" s="337" t="s">
        <v>8226</v>
      </c>
      <c r="E1914" s="337" t="s">
        <v>8195</v>
      </c>
      <c r="F1914" s="32" t="s">
        <v>4</v>
      </c>
      <c r="G1914" s="1579">
        <v>40844</v>
      </c>
      <c r="H1914" s="31" t="s">
        <v>8188</v>
      </c>
      <c r="I1914" s="1509"/>
    </row>
    <row r="1915" spans="1:9">
      <c r="A1915" s="1713"/>
      <c r="B1915" s="230" t="s">
        <v>8205</v>
      </c>
      <c r="C1915" s="37" t="s">
        <v>8227</v>
      </c>
      <c r="D1915" s="337" t="s">
        <v>8228</v>
      </c>
      <c r="E1915" s="337" t="s">
        <v>8195</v>
      </c>
      <c r="F1915" s="32" t="s">
        <v>4</v>
      </c>
      <c r="G1915" s="1579">
        <v>40842</v>
      </c>
      <c r="I1915" s="1509"/>
    </row>
    <row r="1916" spans="1:9">
      <c r="A1916" s="1713"/>
      <c r="B1916" s="230" t="s">
        <v>8207</v>
      </c>
      <c r="C1916" s="38" t="s">
        <v>8215</v>
      </c>
      <c r="D1916" s="337" t="s">
        <v>8229</v>
      </c>
      <c r="E1916" s="337" t="s">
        <v>8195</v>
      </c>
      <c r="F1916" s="32" t="s">
        <v>4</v>
      </c>
      <c r="G1916" s="1579">
        <v>40843</v>
      </c>
      <c r="H1916" s="31"/>
      <c r="I1916" s="1509"/>
    </row>
    <row r="1917" spans="1:9">
      <c r="A1917" s="1713"/>
      <c r="B1917" s="230" t="s">
        <v>8198</v>
      </c>
      <c r="C1917" s="400"/>
      <c r="D1917" s="337" t="s">
        <v>8230</v>
      </c>
      <c r="E1917" s="337" t="s">
        <v>8214</v>
      </c>
      <c r="F1917" s="32" t="s">
        <v>4</v>
      </c>
      <c r="G1917" s="1579">
        <v>40843</v>
      </c>
      <c r="H1917" s="31" t="s">
        <v>8188</v>
      </c>
      <c r="I1917" s="1509"/>
    </row>
    <row r="1918" spans="1:9">
      <c r="A1918" s="1713"/>
      <c r="B1918" s="230" t="s">
        <v>8202</v>
      </c>
      <c r="C1918" s="37">
        <v>1901</v>
      </c>
      <c r="D1918" s="337" t="s">
        <v>8231</v>
      </c>
      <c r="E1918" s="337" t="s">
        <v>8195</v>
      </c>
      <c r="F1918" s="32" t="s">
        <v>4</v>
      </c>
      <c r="G1918" s="1579">
        <v>40847</v>
      </c>
      <c r="H1918" s="31"/>
      <c r="I1918" s="1509"/>
    </row>
    <row r="1919" spans="1:9" s="18" customFormat="1">
      <c r="A1919" s="1713"/>
      <c r="B1919" s="230" t="s">
        <v>8232</v>
      </c>
      <c r="C1919" s="38">
        <v>1900</v>
      </c>
      <c r="D1919" s="337" t="s">
        <v>8233</v>
      </c>
      <c r="E1919" s="337" t="s">
        <v>8234</v>
      </c>
      <c r="F1919" s="32" t="s">
        <v>4</v>
      </c>
      <c r="G1919" s="1579">
        <v>40848</v>
      </c>
      <c r="H1919" s="31"/>
      <c r="I1919" s="1509"/>
    </row>
    <row r="1920" spans="1:9" s="18" customFormat="1">
      <c r="A1920" s="1713"/>
      <c r="B1920" s="230" t="s">
        <v>8207</v>
      </c>
      <c r="C1920" s="400" t="s">
        <v>8235</v>
      </c>
      <c r="D1920" s="337" t="s">
        <v>8236</v>
      </c>
      <c r="E1920" s="337" t="s">
        <v>8195</v>
      </c>
      <c r="F1920" s="32" t="s">
        <v>4</v>
      </c>
      <c r="G1920" s="1579">
        <v>40848</v>
      </c>
      <c r="H1920" s="31"/>
      <c r="I1920" s="1509"/>
    </row>
    <row r="1921" spans="1:9" s="18" customFormat="1">
      <c r="A1921" s="1713"/>
      <c r="B1921" s="230" t="s">
        <v>8207</v>
      </c>
      <c r="C1921" s="400" t="s">
        <v>739</v>
      </c>
      <c r="D1921" s="337" t="s">
        <v>8237</v>
      </c>
      <c r="E1921" s="337" t="s">
        <v>8195</v>
      </c>
      <c r="F1921" s="32" t="s">
        <v>4</v>
      </c>
      <c r="G1921" s="1579">
        <v>40848</v>
      </c>
      <c r="H1921" s="31"/>
      <c r="I1921" s="1509"/>
    </row>
    <row r="1922" spans="1:9" s="18" customFormat="1">
      <c r="A1922" s="1713"/>
      <c r="B1922" s="230" t="s">
        <v>8207</v>
      </c>
      <c r="C1922" s="38"/>
      <c r="D1922" s="337" t="s">
        <v>8238</v>
      </c>
      <c r="E1922" s="337" t="s">
        <v>8195</v>
      </c>
      <c r="F1922" s="32" t="s">
        <v>4</v>
      </c>
      <c r="G1922" s="1579">
        <v>40848</v>
      </c>
      <c r="H1922" s="31" t="s">
        <v>8188</v>
      </c>
      <c r="I1922" s="1509"/>
    </row>
    <row r="1923" spans="1:9" s="18" customFormat="1">
      <c r="A1923" s="1713"/>
      <c r="B1923" s="230" t="s">
        <v>8198</v>
      </c>
      <c r="C1923" s="38"/>
      <c r="D1923" s="337" t="s">
        <v>8239</v>
      </c>
      <c r="E1923" s="337" t="s">
        <v>8214</v>
      </c>
      <c r="F1923" s="32" t="s">
        <v>4</v>
      </c>
      <c r="G1923" s="1579">
        <v>40848</v>
      </c>
      <c r="H1923" s="31" t="s">
        <v>8188</v>
      </c>
      <c r="I1923" s="1509"/>
    </row>
    <row r="1924" spans="1:9" s="18" customFormat="1">
      <c r="A1924" s="1714"/>
      <c r="B1924" s="230" t="s">
        <v>8207</v>
      </c>
      <c r="C1924" s="38"/>
      <c r="D1924" s="337" t="s">
        <v>8240</v>
      </c>
      <c r="E1924" s="337" t="s">
        <v>8195</v>
      </c>
      <c r="F1924" s="32" t="s">
        <v>4</v>
      </c>
      <c r="G1924" s="1579">
        <v>40854</v>
      </c>
      <c r="H1924" s="31" t="s">
        <v>8188</v>
      </c>
      <c r="I1924" s="1072"/>
    </row>
    <row r="1925" spans="1:9" s="18" customFormat="1">
      <c r="A1925" s="1713"/>
      <c r="B1925" s="230" t="s">
        <v>8241</v>
      </c>
      <c r="C1925" s="38">
        <v>1902</v>
      </c>
      <c r="D1925" s="337" t="s">
        <v>8242</v>
      </c>
      <c r="E1925" s="337" t="s">
        <v>8243</v>
      </c>
      <c r="F1925" s="32" t="s">
        <v>4</v>
      </c>
      <c r="G1925" s="1579">
        <v>40854</v>
      </c>
      <c r="H1925" s="31"/>
      <c r="I1925" s="1509"/>
    </row>
    <row r="1926" spans="1:9" s="18" customFormat="1">
      <c r="A1926" s="1713"/>
      <c r="B1926" s="230" t="s">
        <v>8207</v>
      </c>
      <c r="C1926" s="38" t="s">
        <v>8215</v>
      </c>
      <c r="D1926" s="337" t="s">
        <v>8244</v>
      </c>
      <c r="E1926" s="337" t="s">
        <v>8195</v>
      </c>
      <c r="F1926" s="32" t="s">
        <v>4</v>
      </c>
      <c r="G1926" s="1579">
        <v>40856</v>
      </c>
      <c r="H1926" s="31"/>
      <c r="I1926" s="1509"/>
    </row>
    <row r="1927" spans="1:9" s="18" customFormat="1">
      <c r="A1927" s="1713"/>
      <c r="B1927" s="230" t="s">
        <v>8207</v>
      </c>
      <c r="C1927" s="400" t="s">
        <v>737</v>
      </c>
      <c r="D1927" s="337" t="s">
        <v>8245</v>
      </c>
      <c r="E1927" s="337" t="s">
        <v>8195</v>
      </c>
      <c r="F1927" s="32" t="s">
        <v>4</v>
      </c>
      <c r="G1927" s="1579">
        <v>40856</v>
      </c>
      <c r="H1927" s="31" t="s">
        <v>8188</v>
      </c>
      <c r="I1927" s="1509"/>
    </row>
    <row r="1928" spans="1:9" s="18" customFormat="1">
      <c r="A1928" s="1713"/>
      <c r="B1928" s="230" t="s">
        <v>8207</v>
      </c>
      <c r="C1928" s="400" t="s">
        <v>8246</v>
      </c>
      <c r="D1928" s="337" t="s">
        <v>8247</v>
      </c>
      <c r="E1928" s="337" t="s">
        <v>8248</v>
      </c>
      <c r="F1928" s="32" t="s">
        <v>4</v>
      </c>
      <c r="G1928" s="1579">
        <v>40858</v>
      </c>
      <c r="H1928" s="31"/>
      <c r="I1928" s="1509"/>
    </row>
    <row r="1929" spans="1:9" s="18" customFormat="1">
      <c r="A1929" s="1713"/>
      <c r="B1929" s="230" t="s">
        <v>8249</v>
      </c>
      <c r="C1929" s="37" t="s">
        <v>8250</v>
      </c>
      <c r="D1929" s="337" t="s">
        <v>8251</v>
      </c>
      <c r="E1929" s="337" t="s">
        <v>8252</v>
      </c>
      <c r="F1929" s="32" t="s">
        <v>4</v>
      </c>
      <c r="G1929" s="1579">
        <v>40858</v>
      </c>
      <c r="H1929" s="31" t="s">
        <v>8188</v>
      </c>
      <c r="I1929" s="1509"/>
    </row>
    <row r="1930" spans="1:9" s="18" customFormat="1">
      <c r="A1930" s="1713"/>
      <c r="B1930" s="230" t="s">
        <v>8253</v>
      </c>
      <c r="C1930" s="38">
        <v>1908</v>
      </c>
      <c r="D1930" s="337" t="s">
        <v>8254</v>
      </c>
      <c r="E1930" s="337" t="s">
        <v>8255</v>
      </c>
      <c r="F1930" s="32" t="s">
        <v>4</v>
      </c>
      <c r="G1930" s="1579">
        <v>40861</v>
      </c>
      <c r="H1930" s="31"/>
      <c r="I1930" s="1509"/>
    </row>
    <row r="1931" spans="1:9" s="18" customFormat="1">
      <c r="A1931" s="1713"/>
      <c r="B1931" s="230" t="s">
        <v>8253</v>
      </c>
      <c r="C1931" s="38">
        <v>1909</v>
      </c>
      <c r="D1931" s="337" t="s">
        <v>8256</v>
      </c>
      <c r="E1931" s="337" t="s">
        <v>8257</v>
      </c>
      <c r="F1931" s="32" t="s">
        <v>4</v>
      </c>
      <c r="G1931" s="1579">
        <v>40861</v>
      </c>
      <c r="H1931" s="31" t="s">
        <v>8188</v>
      </c>
      <c r="I1931" s="1509"/>
    </row>
    <row r="1932" spans="1:9" s="18" customFormat="1">
      <c r="A1932" s="1713"/>
      <c r="B1932" s="230" t="s">
        <v>8241</v>
      </c>
      <c r="C1932" s="38">
        <v>1907</v>
      </c>
      <c r="D1932" s="337" t="s">
        <v>8258</v>
      </c>
      <c r="E1932" s="337" t="s">
        <v>8259</v>
      </c>
      <c r="F1932" s="32" t="s">
        <v>4</v>
      </c>
      <c r="G1932" s="1579">
        <v>40861</v>
      </c>
      <c r="H1932" s="31"/>
      <c r="I1932" s="1509"/>
    </row>
    <row r="1933" spans="1:9" s="18" customFormat="1">
      <c r="A1933" s="1713"/>
      <c r="B1933" s="230" t="s">
        <v>8198</v>
      </c>
      <c r="C1933" s="38"/>
      <c r="D1933" s="337" t="s">
        <v>8260</v>
      </c>
      <c r="E1933" s="337" t="s">
        <v>8252</v>
      </c>
      <c r="F1933" s="32"/>
      <c r="G1933" s="1579">
        <v>40861</v>
      </c>
      <c r="H1933" s="31" t="s">
        <v>8188</v>
      </c>
      <c r="I1933" s="1509"/>
    </row>
    <row r="1934" spans="1:9" s="18" customFormat="1">
      <c r="A1934" s="1713"/>
      <c r="B1934" s="230" t="s">
        <v>8207</v>
      </c>
      <c r="C1934" s="400" t="s">
        <v>8261</v>
      </c>
      <c r="D1934" s="337" t="s">
        <v>8262</v>
      </c>
      <c r="E1934" s="337" t="s">
        <v>8195</v>
      </c>
      <c r="F1934" s="32" t="s">
        <v>4</v>
      </c>
      <c r="G1934" s="1579">
        <v>40864</v>
      </c>
      <c r="H1934" s="31" t="s">
        <v>8188</v>
      </c>
      <c r="I1934" s="1509"/>
    </row>
    <row r="1935" spans="1:9" s="18" customFormat="1">
      <c r="A1935" s="1713"/>
      <c r="B1935" s="230" t="s">
        <v>8263</v>
      </c>
      <c r="C1935" s="38">
        <v>1912</v>
      </c>
      <c r="D1935" s="337" t="s">
        <v>8264</v>
      </c>
      <c r="E1935" s="337" t="s">
        <v>8243</v>
      </c>
      <c r="F1935" s="32" t="s">
        <v>4</v>
      </c>
      <c r="G1935" s="1579">
        <v>40868</v>
      </c>
      <c r="H1935" s="31"/>
      <c r="I1935" s="1509"/>
    </row>
    <row r="1936" spans="1:9" s="18" customFormat="1">
      <c r="A1936" s="1713"/>
      <c r="B1936" s="230" t="s">
        <v>8263</v>
      </c>
      <c r="C1936" s="38">
        <v>1913</v>
      </c>
      <c r="D1936" s="337" t="s">
        <v>8265</v>
      </c>
      <c r="E1936" s="337" t="s">
        <v>8243</v>
      </c>
      <c r="F1936" s="32" t="s">
        <v>4</v>
      </c>
      <c r="G1936" s="1579">
        <v>40868</v>
      </c>
      <c r="H1936" s="31"/>
      <c r="I1936" s="1509"/>
    </row>
    <row r="1937" spans="1:9" s="18" customFormat="1">
      <c r="A1937" s="1713"/>
      <c r="B1937" s="230" t="s">
        <v>8266</v>
      </c>
      <c r="C1937" s="400" t="s">
        <v>746</v>
      </c>
      <c r="D1937" s="337" t="s">
        <v>8267</v>
      </c>
      <c r="E1937" s="337" t="s">
        <v>8186</v>
      </c>
      <c r="F1937" s="32" t="s">
        <v>4</v>
      </c>
      <c r="G1937" s="1579">
        <v>40869</v>
      </c>
      <c r="H1937" s="31"/>
      <c r="I1937" s="1509"/>
    </row>
    <row r="1938" spans="1:9" s="18" customFormat="1">
      <c r="A1938" s="1713"/>
      <c r="B1938" s="230" t="s">
        <v>8212</v>
      </c>
      <c r="C1938" s="400" t="s">
        <v>745</v>
      </c>
      <c r="D1938" s="337" t="s">
        <v>8268</v>
      </c>
      <c r="E1938" s="337" t="s">
        <v>8252</v>
      </c>
      <c r="F1938" s="32" t="s">
        <v>4</v>
      </c>
      <c r="G1938" s="1579">
        <v>40869</v>
      </c>
      <c r="H1938" s="31"/>
      <c r="I1938" s="1509"/>
    </row>
    <row r="1939" spans="1:9" s="18" customFormat="1">
      <c r="A1939" s="1713"/>
      <c r="B1939" s="230" t="s">
        <v>8269</v>
      </c>
      <c r="C1939" s="38"/>
      <c r="D1939" s="337" t="s">
        <v>8270</v>
      </c>
      <c r="E1939" s="337" t="s">
        <v>8186</v>
      </c>
      <c r="F1939" s="32" t="s">
        <v>4</v>
      </c>
      <c r="G1939" s="1579">
        <v>40870</v>
      </c>
      <c r="H1939" s="31" t="s">
        <v>8188</v>
      </c>
      <c r="I1939" s="1509"/>
    </row>
    <row r="1940" spans="1:9" s="18" customFormat="1">
      <c r="A1940" s="1713"/>
      <c r="B1940" s="230" t="s">
        <v>8271</v>
      </c>
      <c r="C1940" s="400">
        <v>1918</v>
      </c>
      <c r="D1940" s="337" t="s">
        <v>8272</v>
      </c>
      <c r="E1940" s="337" t="s">
        <v>8186</v>
      </c>
      <c r="F1940" s="32" t="s">
        <v>4</v>
      </c>
      <c r="G1940" s="1579">
        <v>40872</v>
      </c>
      <c r="H1940" s="31"/>
      <c r="I1940" s="1509"/>
    </row>
    <row r="1941" spans="1:9" s="18" customFormat="1">
      <c r="A1941" s="1714"/>
      <c r="B1941" s="31" t="s">
        <v>8193</v>
      </c>
      <c r="C1941" s="400" t="s">
        <v>8273</v>
      </c>
      <c r="D1941" s="337" t="s">
        <v>8274</v>
      </c>
      <c r="E1941" s="337" t="s">
        <v>8195</v>
      </c>
      <c r="F1941" s="32"/>
      <c r="G1941" s="1579">
        <v>40875</v>
      </c>
      <c r="H1941" s="31"/>
      <c r="I1941" s="1072"/>
    </row>
    <row r="1942" spans="1:9" s="18" customFormat="1">
      <c r="A1942" s="1714"/>
      <c r="B1942" s="31" t="s">
        <v>8275</v>
      </c>
      <c r="C1942" s="400" t="s">
        <v>744</v>
      </c>
      <c r="D1942" s="337" t="s">
        <v>8276</v>
      </c>
      <c r="E1942" s="337" t="s">
        <v>8277</v>
      </c>
      <c r="F1942" s="32"/>
      <c r="G1942" s="1579">
        <v>40876</v>
      </c>
      <c r="H1942" s="31"/>
      <c r="I1942" s="1072"/>
    </row>
    <row r="1943" spans="1:9" s="18" customFormat="1">
      <c r="A1943" s="1714"/>
      <c r="B1943" s="31" t="s">
        <v>8278</v>
      </c>
      <c r="C1943" s="38"/>
      <c r="D1943" s="337" t="s">
        <v>8279</v>
      </c>
      <c r="E1943" s="337" t="s">
        <v>8186</v>
      </c>
      <c r="F1943" s="32"/>
      <c r="G1943" s="1579">
        <v>40878</v>
      </c>
      <c r="H1943" s="31" t="s">
        <v>8188</v>
      </c>
      <c r="I1943" s="1072" t="s">
        <v>14787</v>
      </c>
    </row>
    <row r="1944" spans="1:9" s="18" customFormat="1">
      <c r="A1944" s="1714"/>
      <c r="B1944" s="230" t="s">
        <v>8266</v>
      </c>
      <c r="C1944" s="400">
        <v>1919</v>
      </c>
      <c r="D1944" s="337" t="s">
        <v>8280</v>
      </c>
      <c r="E1944" s="337" t="s">
        <v>8281</v>
      </c>
      <c r="F1944" s="32"/>
      <c r="G1944" s="1579">
        <v>40878</v>
      </c>
      <c r="H1944" s="31"/>
      <c r="I1944" s="1072"/>
    </row>
    <row r="1945" spans="1:9" s="18" customFormat="1">
      <c r="A1945" s="1714"/>
      <c r="B1945" s="230" t="s">
        <v>8266</v>
      </c>
      <c r="C1945" s="400" t="s">
        <v>743</v>
      </c>
      <c r="D1945" s="337" t="s">
        <v>8282</v>
      </c>
      <c r="E1945" s="337" t="s">
        <v>8281</v>
      </c>
      <c r="F1945" s="32"/>
      <c r="G1945" s="1579">
        <v>40878</v>
      </c>
      <c r="H1945" s="31"/>
      <c r="I1945" s="1072"/>
    </row>
    <row r="1946" spans="1:9" s="18" customFormat="1">
      <c r="A1946" s="1714"/>
      <c r="B1946" s="230" t="s">
        <v>8269</v>
      </c>
      <c r="C1946" s="400">
        <v>1923</v>
      </c>
      <c r="D1946" s="337" t="s">
        <v>8283</v>
      </c>
      <c r="E1946" s="337" t="s">
        <v>8186</v>
      </c>
      <c r="F1946" s="32" t="s">
        <v>4</v>
      </c>
      <c r="G1946" s="1579">
        <v>40889</v>
      </c>
      <c r="H1946" s="31"/>
      <c r="I1946" s="1072"/>
    </row>
    <row r="1947" spans="1:9" s="18" customFormat="1">
      <c r="A1947" s="1714"/>
      <c r="B1947" s="230" t="s">
        <v>8284</v>
      </c>
      <c r="C1947" s="400">
        <v>1922</v>
      </c>
      <c r="D1947" s="337" t="s">
        <v>8285</v>
      </c>
      <c r="E1947" s="337" t="s">
        <v>8286</v>
      </c>
      <c r="F1947" s="32" t="s">
        <v>4</v>
      </c>
      <c r="G1947" s="1579">
        <v>40890</v>
      </c>
      <c r="H1947" s="31"/>
      <c r="I1947" s="1072"/>
    </row>
    <row r="1948" spans="1:9" s="18" customFormat="1">
      <c r="A1948" s="1714"/>
      <c r="B1948" s="230" t="s">
        <v>8287</v>
      </c>
      <c r="C1948" s="400">
        <v>1924</v>
      </c>
      <c r="D1948" s="337" t="s">
        <v>8288</v>
      </c>
      <c r="E1948" s="337" t="s">
        <v>8289</v>
      </c>
      <c r="F1948" s="32"/>
      <c r="G1948" s="1579">
        <v>40892</v>
      </c>
      <c r="H1948" s="31" t="s">
        <v>8188</v>
      </c>
      <c r="I1948" s="1072"/>
    </row>
    <row r="1949" spans="1:9" s="18" customFormat="1">
      <c r="A1949" s="1714"/>
      <c r="B1949" s="230" t="s">
        <v>8193</v>
      </c>
      <c r="C1949" s="38">
        <v>1928</v>
      </c>
      <c r="D1949" s="337" t="s">
        <v>8290</v>
      </c>
      <c r="E1949" s="337" t="s">
        <v>8195</v>
      </c>
      <c r="F1949" s="32"/>
      <c r="G1949" s="1579">
        <v>40893</v>
      </c>
      <c r="H1949" s="31" t="s">
        <v>8188</v>
      </c>
      <c r="I1949" s="1072"/>
    </row>
    <row r="1950" spans="1:9" s="18" customFormat="1">
      <c r="A1950" s="1714"/>
      <c r="B1950" s="230" t="s">
        <v>8212</v>
      </c>
      <c r="C1950" s="400">
        <v>1926</v>
      </c>
      <c r="D1950" s="337" t="s">
        <v>8291</v>
      </c>
      <c r="E1950" s="337" t="s">
        <v>8201</v>
      </c>
      <c r="F1950" s="32"/>
      <c r="G1950" s="1579">
        <v>40896</v>
      </c>
      <c r="H1950" s="31"/>
      <c r="I1950" s="1072"/>
    </row>
    <row r="1951" spans="1:9" s="18" customFormat="1">
      <c r="A1951" s="1714"/>
      <c r="B1951" s="230" t="s">
        <v>8292</v>
      </c>
      <c r="C1951" s="400">
        <v>1925</v>
      </c>
      <c r="D1951" s="337" t="s">
        <v>8293</v>
      </c>
      <c r="E1951" s="337" t="s">
        <v>56</v>
      </c>
      <c r="F1951" s="32"/>
      <c r="G1951" s="1579">
        <v>40896</v>
      </c>
      <c r="H1951" s="31"/>
      <c r="I1951" s="1072"/>
    </row>
    <row r="1952" spans="1:9" s="18" customFormat="1">
      <c r="A1952" s="1714"/>
      <c r="B1952" s="230" t="s">
        <v>8193</v>
      </c>
      <c r="C1952" s="400">
        <v>1957</v>
      </c>
      <c r="D1952" s="337" t="s">
        <v>8294</v>
      </c>
      <c r="E1952" s="337" t="s">
        <v>8195</v>
      </c>
      <c r="F1952" s="32"/>
      <c r="G1952" s="1579">
        <v>40896</v>
      </c>
      <c r="H1952" s="31" t="s">
        <v>8188</v>
      </c>
      <c r="I1952" s="1072"/>
    </row>
    <row r="1953" spans="1:9" s="18" customFormat="1">
      <c r="A1953" s="1714"/>
      <c r="B1953" s="230" t="s">
        <v>8266</v>
      </c>
      <c r="C1953" s="37">
        <v>1929</v>
      </c>
      <c r="D1953" s="337" t="s">
        <v>8295</v>
      </c>
      <c r="E1953" s="337" t="s">
        <v>8186</v>
      </c>
      <c r="F1953" s="32"/>
      <c r="G1953" s="1579">
        <v>40899</v>
      </c>
      <c r="H1953" s="31"/>
      <c r="I1953" s="1072"/>
    </row>
    <row r="1954" spans="1:9" s="18" customFormat="1">
      <c r="A1954" s="1714"/>
      <c r="B1954" s="31" t="s">
        <v>78</v>
      </c>
      <c r="C1954" s="400"/>
      <c r="D1954" s="337" t="s">
        <v>8296</v>
      </c>
      <c r="E1954" s="337" t="s">
        <v>8297</v>
      </c>
      <c r="F1954" s="32"/>
      <c r="G1954" s="1579">
        <v>40899</v>
      </c>
      <c r="H1954" s="31" t="s">
        <v>8298</v>
      </c>
      <c r="I1954" s="1072"/>
    </row>
    <row r="1955" spans="1:9" s="18" customFormat="1">
      <c r="A1955" s="1714"/>
      <c r="B1955" s="31" t="s">
        <v>8299</v>
      </c>
      <c r="C1955" s="400">
        <v>1956</v>
      </c>
      <c r="D1955" s="337" t="s">
        <v>8300</v>
      </c>
      <c r="E1955" s="337" t="s">
        <v>8297</v>
      </c>
      <c r="F1955" s="32"/>
      <c r="G1955" s="1579">
        <v>40903</v>
      </c>
      <c r="H1955" s="31"/>
      <c r="I1955" s="1072"/>
    </row>
    <row r="1956" spans="1:9" s="18" customFormat="1">
      <c r="A1956" s="1714"/>
      <c r="B1956" s="31" t="s">
        <v>8299</v>
      </c>
      <c r="C1956" s="400">
        <v>1955</v>
      </c>
      <c r="D1956" s="337" t="s">
        <v>8301</v>
      </c>
      <c r="E1956" s="337" t="s">
        <v>8297</v>
      </c>
      <c r="F1956" s="32"/>
      <c r="G1956" s="1579">
        <v>40903</v>
      </c>
      <c r="H1956" s="31" t="s">
        <v>8298</v>
      </c>
      <c r="I1956" s="1072"/>
    </row>
    <row r="1957" spans="1:9" s="18" customFormat="1">
      <c r="A1957" s="1714"/>
      <c r="B1957" s="31" t="s">
        <v>8299</v>
      </c>
      <c r="C1957" s="400"/>
      <c r="D1957" s="337" t="s">
        <v>8302</v>
      </c>
      <c r="E1957" s="337" t="s">
        <v>8297</v>
      </c>
      <c r="F1957" s="32"/>
      <c r="G1957" s="1579">
        <v>40903</v>
      </c>
      <c r="H1957" s="31" t="s">
        <v>8298</v>
      </c>
      <c r="I1957" s="1072"/>
    </row>
    <row r="1958" spans="1:9" s="18" customFormat="1">
      <c r="A1958" s="1714"/>
      <c r="B1958" s="31" t="s">
        <v>8299</v>
      </c>
      <c r="C1958" s="400">
        <v>1942</v>
      </c>
      <c r="D1958" s="337" t="s">
        <v>8303</v>
      </c>
      <c r="E1958" s="337" t="s">
        <v>8297</v>
      </c>
      <c r="F1958" s="32"/>
      <c r="G1958" s="1579">
        <v>40903</v>
      </c>
      <c r="H1958" s="31"/>
      <c r="I1958" s="1072"/>
    </row>
    <row r="1959" spans="1:9" s="18" customFormat="1">
      <c r="A1959" s="1714"/>
      <c r="B1959" s="31" t="s">
        <v>8304</v>
      </c>
      <c r="C1959" s="37">
        <v>1960</v>
      </c>
      <c r="D1959" s="337" t="s">
        <v>8305</v>
      </c>
      <c r="E1959" s="337" t="s">
        <v>8306</v>
      </c>
      <c r="F1959" s="32"/>
      <c r="G1959" s="1579">
        <v>40904</v>
      </c>
      <c r="H1959" s="31"/>
      <c r="I1959" s="1072"/>
    </row>
    <row r="1960" spans="1:9" s="18" customFormat="1">
      <c r="A1960" s="1714"/>
      <c r="B1960" s="31" t="s">
        <v>8299</v>
      </c>
      <c r="C1960" s="37">
        <v>1930</v>
      </c>
      <c r="D1960" s="337" t="s">
        <v>8307</v>
      </c>
      <c r="E1960" s="337" t="s">
        <v>8297</v>
      </c>
      <c r="F1960" s="32"/>
      <c r="G1960" s="1579">
        <v>40904</v>
      </c>
      <c r="H1960" s="31"/>
      <c r="I1960" s="1072"/>
    </row>
    <row r="1961" spans="1:9" s="18" customFormat="1">
      <c r="A1961" s="1714"/>
      <c r="B1961" s="31" t="s">
        <v>8299</v>
      </c>
      <c r="C1961" s="37">
        <v>1931</v>
      </c>
      <c r="D1961" s="337" t="s">
        <v>8308</v>
      </c>
      <c r="E1961" s="337" t="s">
        <v>8297</v>
      </c>
      <c r="F1961" s="32"/>
      <c r="G1961" s="1579">
        <v>40904</v>
      </c>
      <c r="H1961" s="31"/>
      <c r="I1961" s="1072"/>
    </row>
    <row r="1962" spans="1:9" s="18" customFormat="1">
      <c r="A1962" s="1714"/>
      <c r="B1962" s="31" t="s">
        <v>8299</v>
      </c>
      <c r="C1962" s="37">
        <v>1932</v>
      </c>
      <c r="D1962" s="337" t="s">
        <v>8309</v>
      </c>
      <c r="E1962" s="337" t="s">
        <v>8297</v>
      </c>
      <c r="F1962" s="32"/>
      <c r="G1962" s="1579">
        <v>40904</v>
      </c>
      <c r="H1962" s="31"/>
      <c r="I1962" s="1072"/>
    </row>
    <row r="1963" spans="1:9" s="18" customFormat="1">
      <c r="A1963" s="1714"/>
      <c r="B1963" s="31" t="s">
        <v>8299</v>
      </c>
      <c r="C1963" s="37">
        <v>1933</v>
      </c>
      <c r="D1963" s="337" t="s">
        <v>8310</v>
      </c>
      <c r="E1963" s="337" t="s">
        <v>8297</v>
      </c>
      <c r="F1963" s="32"/>
      <c r="G1963" s="1579">
        <v>40904</v>
      </c>
      <c r="H1963" s="31"/>
      <c r="I1963" s="1072"/>
    </row>
    <row r="1964" spans="1:9" s="18" customFormat="1">
      <c r="A1964" s="1714"/>
      <c r="B1964" s="31" t="s">
        <v>8299</v>
      </c>
      <c r="C1964" s="400">
        <v>1934</v>
      </c>
      <c r="D1964" s="337" t="s">
        <v>8311</v>
      </c>
      <c r="E1964" s="337" t="s">
        <v>8297</v>
      </c>
      <c r="F1964" s="32"/>
      <c r="G1964" s="1579">
        <v>40904</v>
      </c>
      <c r="H1964" s="31" t="s">
        <v>8298</v>
      </c>
      <c r="I1964" s="1072"/>
    </row>
    <row r="1965" spans="1:9" s="18" customFormat="1">
      <c r="A1965" s="1714"/>
      <c r="B1965" s="31" t="s">
        <v>8299</v>
      </c>
      <c r="C1965" s="37">
        <v>1935</v>
      </c>
      <c r="D1965" s="337" t="s">
        <v>8312</v>
      </c>
      <c r="E1965" s="337" t="s">
        <v>8297</v>
      </c>
      <c r="F1965" s="32"/>
      <c r="G1965" s="1579">
        <v>40904</v>
      </c>
      <c r="H1965" s="31"/>
      <c r="I1965" s="1072"/>
    </row>
    <row r="1966" spans="1:9" s="18" customFormat="1">
      <c r="A1966" s="1714"/>
      <c r="B1966" s="31" t="s">
        <v>8299</v>
      </c>
      <c r="C1966" s="37">
        <v>1936</v>
      </c>
      <c r="D1966" s="337" t="s">
        <v>8313</v>
      </c>
      <c r="E1966" s="337" t="s">
        <v>8297</v>
      </c>
      <c r="F1966" s="32"/>
      <c r="G1966" s="1579">
        <v>40904</v>
      </c>
      <c r="H1966" s="31"/>
      <c r="I1966" s="1072"/>
    </row>
    <row r="1967" spans="1:9" s="18" customFormat="1">
      <c r="A1967" s="1714"/>
      <c r="B1967" s="31" t="s">
        <v>8299</v>
      </c>
      <c r="C1967" s="37"/>
      <c r="D1967" s="337" t="s">
        <v>8314</v>
      </c>
      <c r="E1967" s="337" t="s">
        <v>8297</v>
      </c>
      <c r="F1967" s="32"/>
      <c r="G1967" s="1579">
        <v>40904</v>
      </c>
      <c r="H1967" s="31" t="s">
        <v>8298</v>
      </c>
      <c r="I1967" s="1072"/>
    </row>
    <row r="1968" spans="1:9" s="18" customFormat="1">
      <c r="A1968" s="1714"/>
      <c r="B1968" s="31" t="s">
        <v>8299</v>
      </c>
      <c r="C1968" s="37">
        <v>1938</v>
      </c>
      <c r="D1968" s="337" t="s">
        <v>8315</v>
      </c>
      <c r="E1968" s="337" t="s">
        <v>8297</v>
      </c>
      <c r="F1968" s="32"/>
      <c r="G1968" s="1579">
        <v>40904</v>
      </c>
      <c r="H1968" s="31"/>
      <c r="I1968" s="1072"/>
    </row>
    <row r="1969" spans="1:9" s="18" customFormat="1">
      <c r="A1969" s="1714"/>
      <c r="B1969" s="31" t="s">
        <v>8299</v>
      </c>
      <c r="C1969" s="37">
        <v>1939</v>
      </c>
      <c r="D1969" s="337" t="s">
        <v>8316</v>
      </c>
      <c r="E1969" s="337" t="s">
        <v>8297</v>
      </c>
      <c r="F1969" s="32"/>
      <c r="G1969" s="1579">
        <v>40904</v>
      </c>
      <c r="H1969" s="31"/>
      <c r="I1969" s="1072"/>
    </row>
    <row r="1970" spans="1:9" s="18" customFormat="1">
      <c r="A1970" s="1714"/>
      <c r="B1970" s="31" t="s">
        <v>8299</v>
      </c>
      <c r="C1970" s="37">
        <v>1940</v>
      </c>
      <c r="D1970" s="337" t="s">
        <v>8317</v>
      </c>
      <c r="E1970" s="337" t="s">
        <v>8297</v>
      </c>
      <c r="F1970" s="32"/>
      <c r="G1970" s="1579">
        <v>40904</v>
      </c>
      <c r="H1970" s="31"/>
      <c r="I1970" s="1072"/>
    </row>
    <row r="1971" spans="1:9" s="18" customFormat="1">
      <c r="A1971" s="1714"/>
      <c r="B1971" s="31" t="s">
        <v>8299</v>
      </c>
      <c r="C1971" s="37">
        <v>1941</v>
      </c>
      <c r="D1971" s="337" t="s">
        <v>8318</v>
      </c>
      <c r="E1971" s="337" t="s">
        <v>8297</v>
      </c>
      <c r="F1971" s="32"/>
      <c r="G1971" s="1579">
        <v>40904</v>
      </c>
      <c r="H1971" s="31"/>
      <c r="I1971" s="1072"/>
    </row>
    <row r="1972" spans="1:9" s="18" customFormat="1">
      <c r="A1972" s="1714"/>
      <c r="B1972" s="31" t="s">
        <v>8299</v>
      </c>
      <c r="C1972" s="37">
        <v>1943</v>
      </c>
      <c r="D1972" s="337" t="s">
        <v>8319</v>
      </c>
      <c r="E1972" s="337" t="s">
        <v>8297</v>
      </c>
      <c r="F1972" s="32"/>
      <c r="G1972" s="1579">
        <v>40904</v>
      </c>
      <c r="H1972" s="31"/>
      <c r="I1972" s="1072"/>
    </row>
    <row r="1973" spans="1:9" s="18" customFormat="1">
      <c r="A1973" s="1714"/>
      <c r="B1973" s="31" t="s">
        <v>8299</v>
      </c>
      <c r="C1973" s="37">
        <v>1944</v>
      </c>
      <c r="D1973" s="337" t="s">
        <v>8320</v>
      </c>
      <c r="E1973" s="337" t="s">
        <v>8297</v>
      </c>
      <c r="F1973" s="32"/>
      <c r="G1973" s="1579">
        <v>40904</v>
      </c>
      <c r="H1973" s="31"/>
      <c r="I1973" s="1072"/>
    </row>
    <row r="1974" spans="1:9" s="18" customFormat="1">
      <c r="A1974" s="1714"/>
      <c r="B1974" s="31" t="s">
        <v>8299</v>
      </c>
      <c r="C1974" s="37">
        <v>1945</v>
      </c>
      <c r="D1974" s="337" t="s">
        <v>8321</v>
      </c>
      <c r="E1974" s="337" t="s">
        <v>8297</v>
      </c>
      <c r="F1974" s="32"/>
      <c r="G1974" s="1579">
        <v>40904</v>
      </c>
      <c r="H1974" s="31"/>
      <c r="I1974" s="1072"/>
    </row>
    <row r="1975" spans="1:9" s="18" customFormat="1">
      <c r="A1975" s="1714"/>
      <c r="B1975" s="31" t="s">
        <v>8299</v>
      </c>
      <c r="C1975" s="37">
        <v>1946</v>
      </c>
      <c r="D1975" s="337" t="s">
        <v>8322</v>
      </c>
      <c r="E1975" s="337" t="s">
        <v>8297</v>
      </c>
      <c r="F1975" s="32"/>
      <c r="G1975" s="1579">
        <v>40904</v>
      </c>
      <c r="H1975" s="31"/>
      <c r="I1975" s="1072"/>
    </row>
    <row r="1976" spans="1:9" s="18" customFormat="1">
      <c r="A1976" s="1714"/>
      <c r="B1976" s="31" t="s">
        <v>8299</v>
      </c>
      <c r="C1976" s="37">
        <v>1947</v>
      </c>
      <c r="D1976" s="337" t="s">
        <v>8323</v>
      </c>
      <c r="E1976" s="337" t="s">
        <v>8297</v>
      </c>
      <c r="F1976" s="32"/>
      <c r="G1976" s="1579">
        <v>40904</v>
      </c>
      <c r="H1976" s="31"/>
      <c r="I1976" s="1072"/>
    </row>
    <row r="1977" spans="1:9" s="18" customFormat="1">
      <c r="A1977" s="1714"/>
      <c r="B1977" s="31" t="s">
        <v>8299</v>
      </c>
      <c r="C1977" s="37">
        <v>1948</v>
      </c>
      <c r="D1977" s="337" t="s">
        <v>8324</v>
      </c>
      <c r="E1977" s="337" t="s">
        <v>8297</v>
      </c>
      <c r="F1977" s="32"/>
      <c r="G1977" s="1579">
        <v>40904</v>
      </c>
      <c r="H1977" s="31"/>
      <c r="I1977" s="1072"/>
    </row>
    <row r="1978" spans="1:9" s="18" customFormat="1">
      <c r="A1978" s="1714"/>
      <c r="B1978" s="31" t="s">
        <v>8299</v>
      </c>
      <c r="C1978" s="37">
        <v>1949</v>
      </c>
      <c r="D1978" s="337" t="s">
        <v>8325</v>
      </c>
      <c r="E1978" s="337" t="s">
        <v>8297</v>
      </c>
      <c r="F1978" s="32"/>
      <c r="G1978" s="1579">
        <v>40904</v>
      </c>
      <c r="H1978" s="31"/>
      <c r="I1978" s="1072"/>
    </row>
    <row r="1979" spans="1:9" s="18" customFormat="1">
      <c r="A1979" s="1714"/>
      <c r="B1979" s="31" t="s">
        <v>8299</v>
      </c>
      <c r="C1979" s="37">
        <v>1950</v>
      </c>
      <c r="D1979" s="337" t="s">
        <v>8326</v>
      </c>
      <c r="E1979" s="337" t="s">
        <v>8297</v>
      </c>
      <c r="F1979" s="32"/>
      <c r="G1979" s="1579">
        <v>40904</v>
      </c>
      <c r="H1979" s="31" t="s">
        <v>8298</v>
      </c>
      <c r="I1979" s="1072"/>
    </row>
    <row r="1980" spans="1:9" s="18" customFormat="1">
      <c r="A1980" s="1714"/>
      <c r="B1980" s="31" t="s">
        <v>8299</v>
      </c>
      <c r="C1980" s="37">
        <v>1951</v>
      </c>
      <c r="D1980" s="337" t="s">
        <v>8327</v>
      </c>
      <c r="E1980" s="337" t="s">
        <v>8297</v>
      </c>
      <c r="F1980" s="32"/>
      <c r="G1980" s="1579">
        <v>40904</v>
      </c>
      <c r="H1980" s="31"/>
      <c r="I1980" s="1072"/>
    </row>
    <row r="1981" spans="1:9" s="18" customFormat="1">
      <c r="A1981" s="1714"/>
      <c r="B1981" s="31" t="s">
        <v>8299</v>
      </c>
      <c r="C1981" s="37">
        <v>1952</v>
      </c>
      <c r="D1981" s="337" t="s">
        <v>8328</v>
      </c>
      <c r="E1981" s="337" t="s">
        <v>8297</v>
      </c>
      <c r="F1981" s="32"/>
      <c r="G1981" s="1579">
        <v>40904</v>
      </c>
      <c r="H1981" s="31"/>
      <c r="I1981" s="1072"/>
    </row>
    <row r="1982" spans="1:9" s="18" customFormat="1">
      <c r="A1982" s="1714"/>
      <c r="B1982" s="31" t="s">
        <v>8299</v>
      </c>
      <c r="C1982" s="37">
        <v>1953</v>
      </c>
      <c r="D1982" s="337" t="s">
        <v>8329</v>
      </c>
      <c r="E1982" s="337" t="s">
        <v>8297</v>
      </c>
      <c r="F1982" s="32"/>
      <c r="G1982" s="1579">
        <v>40904</v>
      </c>
      <c r="H1982" s="31"/>
      <c r="I1982" s="1072"/>
    </row>
    <row r="1983" spans="1:9" s="18" customFormat="1">
      <c r="A1983" s="1714"/>
      <c r="B1983" s="31" t="s">
        <v>8299</v>
      </c>
      <c r="C1983" s="37">
        <v>1963</v>
      </c>
      <c r="D1983" s="337" t="s">
        <v>8330</v>
      </c>
      <c r="E1983" s="337" t="s">
        <v>8297</v>
      </c>
      <c r="F1983" s="32"/>
      <c r="G1983" s="1579">
        <v>40905</v>
      </c>
      <c r="H1983" s="31" t="s">
        <v>8298</v>
      </c>
      <c r="I1983" s="1072"/>
    </row>
    <row r="1984" spans="1:9" s="18" customFormat="1">
      <c r="A1984" s="1714"/>
      <c r="B1984" s="31" t="s">
        <v>8299</v>
      </c>
      <c r="C1984" s="37">
        <v>1965</v>
      </c>
      <c r="D1984" s="337" t="s">
        <v>8331</v>
      </c>
      <c r="E1984" s="337" t="s">
        <v>8297</v>
      </c>
      <c r="F1984" s="32"/>
      <c r="G1984" s="1579">
        <v>40905</v>
      </c>
      <c r="H1984" s="31" t="s">
        <v>8298</v>
      </c>
      <c r="I1984" s="1072"/>
    </row>
    <row r="1985" spans="1:9" s="18" customFormat="1">
      <c r="A1985" s="1714"/>
      <c r="B1985" s="31" t="s">
        <v>8299</v>
      </c>
      <c r="C1985" s="37">
        <v>1954</v>
      </c>
      <c r="D1985" s="337" t="s">
        <v>8332</v>
      </c>
      <c r="E1985" s="337" t="s">
        <v>8297</v>
      </c>
      <c r="F1985" s="32"/>
      <c r="G1985" s="1579">
        <v>40905</v>
      </c>
      <c r="H1985" s="31" t="s">
        <v>8298</v>
      </c>
      <c r="I1985" s="1072"/>
    </row>
    <row r="1986" spans="1:9" s="18" customFormat="1">
      <c r="A1986" s="1714"/>
      <c r="B1986" s="31" t="s">
        <v>8299</v>
      </c>
      <c r="C1986" s="37">
        <v>1964</v>
      </c>
      <c r="D1986" s="337" t="s">
        <v>8333</v>
      </c>
      <c r="E1986" s="337" t="s">
        <v>8297</v>
      </c>
      <c r="F1986" s="32"/>
      <c r="G1986" s="1579">
        <v>40905</v>
      </c>
      <c r="H1986" s="31" t="s">
        <v>8298</v>
      </c>
      <c r="I1986" s="1072"/>
    </row>
    <row r="1987" spans="1:9" s="18" customFormat="1">
      <c r="A1987" s="1714"/>
      <c r="B1987" s="230" t="s">
        <v>8334</v>
      </c>
      <c r="C1987" s="37">
        <v>1959</v>
      </c>
      <c r="D1987" s="337" t="s">
        <v>8335</v>
      </c>
      <c r="E1987" s="337" t="s">
        <v>8336</v>
      </c>
      <c r="F1987" s="32"/>
      <c r="G1987" s="1579">
        <v>40904</v>
      </c>
      <c r="H1987" s="31"/>
      <c r="I1987" s="1072"/>
    </row>
    <row r="1988" spans="1:9" s="18" customFormat="1">
      <c r="A1988" s="1714"/>
      <c r="B1988" s="230" t="s">
        <v>8334</v>
      </c>
      <c r="C1988" s="37">
        <v>1961</v>
      </c>
      <c r="D1988" s="337" t="s">
        <v>8337</v>
      </c>
      <c r="E1988" s="337" t="s">
        <v>8336</v>
      </c>
      <c r="F1988" s="32"/>
      <c r="G1988" s="1579">
        <v>40905</v>
      </c>
      <c r="H1988" s="31"/>
      <c r="I1988" s="1072"/>
    </row>
    <row r="1989" spans="1:9" s="18" customFormat="1">
      <c r="A1989" s="1714"/>
      <c r="B1989" s="230" t="s">
        <v>8338</v>
      </c>
      <c r="C1989" s="37">
        <v>1962</v>
      </c>
      <c r="D1989" s="337" t="s">
        <v>8339</v>
      </c>
      <c r="E1989" s="337" t="s">
        <v>8340</v>
      </c>
      <c r="F1989" s="32"/>
      <c r="G1989" s="1579">
        <v>40907</v>
      </c>
      <c r="H1989" s="31" t="s">
        <v>8298</v>
      </c>
      <c r="I1989" s="1072"/>
    </row>
    <row r="1990" spans="1:9" s="18" customFormat="1">
      <c r="A1990" s="1714"/>
      <c r="B1990" s="31" t="s">
        <v>8299</v>
      </c>
      <c r="C1990" s="37">
        <v>1967</v>
      </c>
      <c r="D1990" s="337" t="s">
        <v>8341</v>
      </c>
      <c r="E1990" s="337" t="s">
        <v>8342</v>
      </c>
      <c r="F1990" s="32"/>
      <c r="G1990" s="1579">
        <v>40908</v>
      </c>
      <c r="H1990" s="31"/>
      <c r="I1990" s="1072"/>
    </row>
    <row r="1991" spans="1:9" s="18" customFormat="1">
      <c r="A1991" s="1714"/>
      <c r="B1991" s="31" t="s">
        <v>8299</v>
      </c>
      <c r="C1991" s="37">
        <v>1970</v>
      </c>
      <c r="D1991" s="337" t="s">
        <v>8343</v>
      </c>
      <c r="E1991" s="337" t="s">
        <v>8297</v>
      </c>
      <c r="F1991" s="32"/>
      <c r="G1991" s="1579">
        <v>40908</v>
      </c>
      <c r="H1991" s="31" t="s">
        <v>8298</v>
      </c>
      <c r="I1991" s="1072"/>
    </row>
    <row r="1992" spans="1:9" s="18" customFormat="1">
      <c r="A1992" s="1714"/>
      <c r="B1992" s="31" t="s">
        <v>8299</v>
      </c>
      <c r="C1992" s="37">
        <v>1966</v>
      </c>
      <c r="D1992" s="337" t="s">
        <v>8344</v>
      </c>
      <c r="E1992" s="337" t="s">
        <v>8297</v>
      </c>
      <c r="F1992" s="32"/>
      <c r="G1992" s="1579">
        <v>40908</v>
      </c>
      <c r="H1992" s="31"/>
      <c r="I1992" s="1072"/>
    </row>
    <row r="1993" spans="1:9" s="18" customFormat="1">
      <c r="A1993" s="1714"/>
      <c r="B1993" s="230" t="s">
        <v>8345</v>
      </c>
      <c r="C1993" s="37">
        <v>1968</v>
      </c>
      <c r="D1993" s="337" t="s">
        <v>8346</v>
      </c>
      <c r="E1993" s="337" t="s">
        <v>8342</v>
      </c>
      <c r="F1993" s="32"/>
      <c r="G1993" s="1579">
        <v>40910</v>
      </c>
      <c r="H1993" s="31"/>
      <c r="I1993" s="1072"/>
    </row>
    <row r="1994" spans="1:9" s="18" customFormat="1">
      <c r="A1994" s="1714"/>
      <c r="B1994" s="230" t="s">
        <v>8347</v>
      </c>
      <c r="C1994" s="37">
        <v>1969</v>
      </c>
      <c r="D1994" s="337" t="s">
        <v>8348</v>
      </c>
      <c r="E1994" s="337" t="s">
        <v>8349</v>
      </c>
      <c r="F1994" s="32"/>
      <c r="G1994" s="1579">
        <v>40910</v>
      </c>
      <c r="H1994" s="31"/>
      <c r="I1994" s="1072"/>
    </row>
    <row r="1995" spans="1:9" s="18" customFormat="1">
      <c r="A1995" s="1714"/>
      <c r="B1995" s="230" t="s">
        <v>5210</v>
      </c>
      <c r="C1995" s="37"/>
      <c r="D1995" s="337" t="s">
        <v>8350</v>
      </c>
      <c r="E1995" s="337" t="s">
        <v>8297</v>
      </c>
      <c r="F1995" s="32"/>
      <c r="G1995" s="1579">
        <v>40911</v>
      </c>
      <c r="H1995" s="31" t="s">
        <v>8298</v>
      </c>
      <c r="I1995" s="1072"/>
    </row>
    <row r="1996" spans="1:9" s="18" customFormat="1">
      <c r="A1996" s="1714"/>
      <c r="B1996" s="230" t="s">
        <v>5210</v>
      </c>
      <c r="C1996" s="37"/>
      <c r="D1996" s="337" t="s">
        <v>8351</v>
      </c>
      <c r="E1996" s="337" t="s">
        <v>8297</v>
      </c>
      <c r="F1996" s="32"/>
      <c r="G1996" s="1579">
        <v>40912</v>
      </c>
      <c r="H1996" s="31" t="s">
        <v>8298</v>
      </c>
      <c r="I1996" s="1072"/>
    </row>
    <row r="1997" spans="1:9" s="18" customFormat="1">
      <c r="A1997" s="1714"/>
      <c r="B1997" s="31" t="s">
        <v>8299</v>
      </c>
      <c r="C1997" s="37">
        <v>1975</v>
      </c>
      <c r="D1997" s="337" t="s">
        <v>8352</v>
      </c>
      <c r="E1997" s="337" t="s">
        <v>8297</v>
      </c>
      <c r="F1997" s="32"/>
      <c r="G1997" s="1579">
        <v>40904</v>
      </c>
      <c r="H1997" s="31" t="s">
        <v>8353</v>
      </c>
      <c r="I1997" s="1072"/>
    </row>
    <row r="1998" spans="1:9" s="18" customFormat="1">
      <c r="A1998" s="1714"/>
      <c r="B1998" s="31" t="s">
        <v>8299</v>
      </c>
      <c r="C1998" s="37">
        <v>1971</v>
      </c>
      <c r="D1998" s="337" t="s">
        <v>8354</v>
      </c>
      <c r="E1998" s="337" t="s">
        <v>8297</v>
      </c>
      <c r="F1998" s="32"/>
      <c r="G1998" s="1579">
        <v>40913</v>
      </c>
      <c r="H1998" s="31" t="s">
        <v>8298</v>
      </c>
      <c r="I1998" s="1072"/>
    </row>
    <row r="1999" spans="1:9" s="18" customFormat="1">
      <c r="A1999" s="1714"/>
      <c r="B1999" s="230" t="s">
        <v>5210</v>
      </c>
      <c r="C1999" s="37">
        <v>1972</v>
      </c>
      <c r="D1999" s="337" t="s">
        <v>8355</v>
      </c>
      <c r="E1999" s="337" t="s">
        <v>8297</v>
      </c>
      <c r="F1999" s="32"/>
      <c r="G1999" s="1579">
        <v>40913</v>
      </c>
      <c r="H1999" s="31"/>
      <c r="I1999" s="1072"/>
    </row>
    <row r="2000" spans="1:9" s="18" customFormat="1">
      <c r="A2000" s="1714"/>
      <c r="B2000" s="230" t="s">
        <v>8356</v>
      </c>
      <c r="C2000" s="37">
        <v>1934</v>
      </c>
      <c r="D2000" s="337" t="s">
        <v>8357</v>
      </c>
      <c r="E2000" s="337" t="s">
        <v>8358</v>
      </c>
      <c r="F2000" s="32"/>
      <c r="G2000" s="1579">
        <v>40917</v>
      </c>
      <c r="H2000" s="31" t="s">
        <v>8298</v>
      </c>
      <c r="I2000" s="1072"/>
    </row>
    <row r="2001" spans="1:9" s="18" customFormat="1">
      <c r="A2001" s="1714"/>
      <c r="B2001" s="31" t="s">
        <v>8299</v>
      </c>
      <c r="C2001" s="37"/>
      <c r="D2001" s="337" t="s">
        <v>8359</v>
      </c>
      <c r="E2001" s="337" t="s">
        <v>8297</v>
      </c>
      <c r="F2001" s="32"/>
      <c r="G2001" s="1579">
        <v>40919</v>
      </c>
      <c r="H2001" s="31" t="s">
        <v>8298</v>
      </c>
      <c r="I2001" s="1072"/>
    </row>
    <row r="2002" spans="1:9" s="18" customFormat="1">
      <c r="A2002" s="1714"/>
      <c r="B2002" s="31" t="s">
        <v>8338</v>
      </c>
      <c r="C2002" s="37">
        <v>1974</v>
      </c>
      <c r="D2002" s="337" t="s">
        <v>8360</v>
      </c>
      <c r="E2002" s="337" t="s">
        <v>8336</v>
      </c>
      <c r="F2002" s="32"/>
      <c r="G2002" s="1579">
        <v>40919</v>
      </c>
      <c r="H2002" s="31"/>
      <c r="I2002" s="1072"/>
    </row>
    <row r="2003" spans="1:9" s="18" customFormat="1">
      <c r="A2003" s="1714"/>
      <c r="B2003" s="230" t="s">
        <v>8361</v>
      </c>
      <c r="C2003" s="37">
        <v>1973</v>
      </c>
      <c r="D2003" s="337" t="s">
        <v>8362</v>
      </c>
      <c r="E2003" s="337" t="s">
        <v>8363</v>
      </c>
      <c r="F2003" s="32"/>
      <c r="G2003" s="1579">
        <v>40920</v>
      </c>
      <c r="H2003" s="31" t="s">
        <v>8364</v>
      </c>
      <c r="I2003" s="1072"/>
    </row>
    <row r="2004" spans="1:9" s="18" customFormat="1">
      <c r="A2004" s="1714"/>
      <c r="B2004" s="230" t="s">
        <v>5210</v>
      </c>
      <c r="C2004" s="37"/>
      <c r="D2004" s="337" t="s">
        <v>8365</v>
      </c>
      <c r="E2004" s="337" t="s">
        <v>8297</v>
      </c>
      <c r="F2004" s="32"/>
      <c r="G2004" s="1579">
        <v>40921</v>
      </c>
      <c r="H2004" s="31" t="s">
        <v>8298</v>
      </c>
      <c r="I2004" s="1072"/>
    </row>
    <row r="2005" spans="1:9" s="18" customFormat="1">
      <c r="A2005" s="1714"/>
      <c r="B2005" s="31" t="s">
        <v>8299</v>
      </c>
      <c r="C2005" s="37"/>
      <c r="D2005" s="337" t="s">
        <v>8366</v>
      </c>
      <c r="E2005" s="337" t="s">
        <v>8297</v>
      </c>
      <c r="F2005" s="32"/>
      <c r="G2005" s="1579">
        <v>40921</v>
      </c>
      <c r="H2005" s="31" t="s">
        <v>8298</v>
      </c>
      <c r="I2005" s="1072"/>
    </row>
    <row r="2006" spans="1:9" s="18" customFormat="1">
      <c r="A2006" s="1714"/>
      <c r="B2006" s="230" t="s">
        <v>5210</v>
      </c>
      <c r="C2006" s="400"/>
      <c r="D2006" s="300" t="s">
        <v>8367</v>
      </c>
      <c r="E2006" s="337" t="s">
        <v>8297</v>
      </c>
      <c r="F2006" s="32"/>
      <c r="G2006" s="1579">
        <v>40924</v>
      </c>
      <c r="H2006" s="31" t="s">
        <v>8368</v>
      </c>
      <c r="I2006" s="1072" t="s">
        <v>14780</v>
      </c>
    </row>
    <row r="2007" spans="1:9" s="18" customFormat="1" ht="15.75" customHeight="1">
      <c r="A2007" s="1714"/>
      <c r="B2007" s="31" t="s">
        <v>8299</v>
      </c>
      <c r="C2007" s="401"/>
      <c r="D2007" s="337" t="s">
        <v>8369</v>
      </c>
      <c r="E2007" s="337" t="s">
        <v>8297</v>
      </c>
      <c r="F2007" s="32"/>
      <c r="G2007" s="1579">
        <v>40924</v>
      </c>
      <c r="H2007" s="31" t="s">
        <v>8368</v>
      </c>
      <c r="I2007" s="1072" t="s">
        <v>14780</v>
      </c>
    </row>
    <row r="2008" spans="1:9" s="18" customFormat="1">
      <c r="A2008" s="1714"/>
      <c r="B2008" s="31" t="s">
        <v>8299</v>
      </c>
      <c r="C2008" s="400"/>
      <c r="D2008" s="300" t="s">
        <v>8370</v>
      </c>
      <c r="E2008" s="337" t="s">
        <v>8297</v>
      </c>
      <c r="F2008" s="32"/>
      <c r="G2008" s="1579">
        <v>40924</v>
      </c>
      <c r="H2008" s="31" t="s">
        <v>8368</v>
      </c>
      <c r="I2008" s="1072" t="s">
        <v>14780</v>
      </c>
    </row>
    <row r="2009" spans="1:9" s="18" customFormat="1">
      <c r="A2009" s="1714"/>
      <c r="B2009" s="31" t="s">
        <v>8299</v>
      </c>
      <c r="C2009" s="400"/>
      <c r="D2009" s="337" t="s">
        <v>8371</v>
      </c>
      <c r="E2009" s="402" t="s">
        <v>8297</v>
      </c>
      <c r="F2009" s="32"/>
      <c r="G2009" s="1579">
        <v>40924</v>
      </c>
      <c r="H2009" s="31" t="s">
        <v>8368</v>
      </c>
      <c r="I2009" s="1072" t="s">
        <v>14780</v>
      </c>
    </row>
    <row r="2010" spans="1:9" s="18" customFormat="1">
      <c r="A2010" s="1714"/>
      <c r="B2010" s="31" t="s">
        <v>8299</v>
      </c>
      <c r="C2010" s="400"/>
      <c r="D2010" s="337" t="s">
        <v>8372</v>
      </c>
      <c r="E2010" s="402" t="s">
        <v>8297</v>
      </c>
      <c r="F2010" s="32"/>
      <c r="G2010" s="1579">
        <v>40924</v>
      </c>
      <c r="H2010" s="31" t="s">
        <v>8368</v>
      </c>
      <c r="I2010" s="1072" t="s">
        <v>14780</v>
      </c>
    </row>
    <row r="2011" spans="1:9" s="18" customFormat="1">
      <c r="A2011" s="1714"/>
      <c r="B2011" s="31" t="s">
        <v>8299</v>
      </c>
      <c r="C2011" s="400"/>
      <c r="D2011" s="337" t="s">
        <v>8373</v>
      </c>
      <c r="E2011" s="402" t="s">
        <v>8297</v>
      </c>
      <c r="F2011" s="32"/>
      <c r="G2011" s="1579">
        <v>40924</v>
      </c>
      <c r="H2011" s="31" t="s">
        <v>8368</v>
      </c>
      <c r="I2011" s="1072" t="s">
        <v>14780</v>
      </c>
    </row>
    <row r="2012" spans="1:9" s="18" customFormat="1">
      <c r="A2012" s="1714"/>
      <c r="B2012" s="31" t="s">
        <v>8299</v>
      </c>
      <c r="C2012" s="400"/>
      <c r="D2012" s="337" t="s">
        <v>750</v>
      </c>
      <c r="E2012" s="402" t="s">
        <v>8374</v>
      </c>
      <c r="F2012" s="32"/>
      <c r="G2012" s="1579">
        <v>40924</v>
      </c>
      <c r="H2012" s="31" t="s">
        <v>8375</v>
      </c>
      <c r="I2012" s="1072" t="s">
        <v>14780</v>
      </c>
    </row>
    <row r="2013" spans="1:9" s="18" customFormat="1">
      <c r="A2013" s="1714"/>
      <c r="B2013" s="31" t="s">
        <v>8377</v>
      </c>
      <c r="C2013" s="37">
        <v>1928</v>
      </c>
      <c r="D2013" s="337" t="s">
        <v>8378</v>
      </c>
      <c r="E2013" s="402" t="s">
        <v>8374</v>
      </c>
      <c r="F2013" s="32"/>
      <c r="G2013" s="1579">
        <v>40925</v>
      </c>
      <c r="H2013" s="31" t="s">
        <v>8376</v>
      </c>
      <c r="I2013" s="1072"/>
    </row>
    <row r="2014" spans="1:9" s="18" customFormat="1">
      <c r="A2014" s="1714"/>
      <c r="B2014" s="31" t="s">
        <v>8377</v>
      </c>
      <c r="C2014" s="37" t="s">
        <v>803</v>
      </c>
      <c r="D2014" s="337" t="s">
        <v>8379</v>
      </c>
      <c r="E2014" s="402" t="s">
        <v>8374</v>
      </c>
      <c r="F2014" s="32"/>
      <c r="G2014" s="1579">
        <v>40925</v>
      </c>
      <c r="H2014" s="31"/>
      <c r="I2014" s="1072"/>
    </row>
    <row r="2015" spans="1:9" s="18" customFormat="1">
      <c r="A2015" s="1714"/>
      <c r="B2015" s="31" t="s">
        <v>8377</v>
      </c>
      <c r="C2015" s="400"/>
      <c r="D2015" s="337" t="s">
        <v>8380</v>
      </c>
      <c r="E2015" s="402" t="s">
        <v>8374</v>
      </c>
      <c r="F2015" s="32"/>
      <c r="G2015" s="1579">
        <v>40926</v>
      </c>
      <c r="H2015" s="31" t="s">
        <v>8375</v>
      </c>
      <c r="I2015" s="1072" t="s">
        <v>14780</v>
      </c>
    </row>
    <row r="2016" spans="1:9" s="18" customFormat="1">
      <c r="A2016" s="1714"/>
      <c r="B2016" s="31" t="s">
        <v>8377</v>
      </c>
      <c r="C2016" s="400"/>
      <c r="D2016" s="337" t="s">
        <v>8381</v>
      </c>
      <c r="E2016" s="402" t="s">
        <v>8374</v>
      </c>
      <c r="F2016" s="32"/>
      <c r="G2016" s="1579">
        <v>40926</v>
      </c>
      <c r="H2016" s="31" t="s">
        <v>8375</v>
      </c>
      <c r="I2016" s="1072" t="s">
        <v>14780</v>
      </c>
    </row>
    <row r="2017" spans="1:9" s="18" customFormat="1">
      <c r="A2017" s="1714"/>
      <c r="B2017" s="31" t="s">
        <v>8377</v>
      </c>
      <c r="C2017" s="400"/>
      <c r="D2017" s="337" t="s">
        <v>8382</v>
      </c>
      <c r="E2017" s="402" t="s">
        <v>8374</v>
      </c>
      <c r="F2017" s="32"/>
      <c r="G2017" s="1579">
        <v>40926</v>
      </c>
      <c r="H2017" s="31" t="s">
        <v>8375</v>
      </c>
      <c r="I2017" s="1072" t="s">
        <v>14780</v>
      </c>
    </row>
    <row r="2018" spans="1:9" s="18" customFormat="1">
      <c r="A2018" s="1714"/>
      <c r="B2018" s="31" t="s">
        <v>8377</v>
      </c>
      <c r="C2018" s="400"/>
      <c r="D2018" s="337" t="s">
        <v>751</v>
      </c>
      <c r="E2018" s="402" t="s">
        <v>8374</v>
      </c>
      <c r="F2018" s="32"/>
      <c r="G2018" s="1579">
        <v>40926</v>
      </c>
      <c r="H2018" s="31" t="s">
        <v>8375</v>
      </c>
      <c r="I2018" s="1072" t="s">
        <v>14780</v>
      </c>
    </row>
    <row r="2019" spans="1:9" s="18" customFormat="1" ht="15.75" customHeight="1">
      <c r="A2019" s="1714"/>
      <c r="B2019" s="31" t="s">
        <v>8383</v>
      </c>
      <c r="C2019" s="401"/>
      <c r="D2019" s="337" t="s">
        <v>8384</v>
      </c>
      <c r="E2019" s="402" t="s">
        <v>8385</v>
      </c>
      <c r="F2019" s="32"/>
      <c r="G2019" s="1579">
        <v>40926</v>
      </c>
      <c r="H2019" s="31" t="s">
        <v>8376</v>
      </c>
      <c r="I2019" s="1072"/>
    </row>
    <row r="2020" spans="1:9" s="18" customFormat="1">
      <c r="A2020" s="1714"/>
      <c r="B2020" s="230" t="s">
        <v>8386</v>
      </c>
      <c r="C2020" s="400"/>
      <c r="D2020" s="337" t="s">
        <v>8387</v>
      </c>
      <c r="E2020" s="402" t="s">
        <v>8374</v>
      </c>
      <c r="F2020" s="32"/>
      <c r="G2020" s="1579">
        <v>40927</v>
      </c>
      <c r="H2020" s="31" t="s">
        <v>8376</v>
      </c>
      <c r="I2020" s="1072"/>
    </row>
    <row r="2021" spans="1:9" s="18" customFormat="1">
      <c r="A2021" s="1714"/>
      <c r="B2021" s="230" t="s">
        <v>8386</v>
      </c>
      <c r="C2021" s="400"/>
      <c r="D2021" s="337" t="s">
        <v>8388</v>
      </c>
      <c r="E2021" s="402" t="s">
        <v>8374</v>
      </c>
      <c r="F2021" s="32"/>
      <c r="G2021" s="1579">
        <v>40927</v>
      </c>
      <c r="H2021" s="31" t="s">
        <v>8376</v>
      </c>
      <c r="I2021" s="1072"/>
    </row>
    <row r="2022" spans="1:9" s="18" customFormat="1">
      <c r="A2022" s="1714"/>
      <c r="B2022" s="230" t="s">
        <v>8386</v>
      </c>
      <c r="C2022" s="400"/>
      <c r="D2022" s="337" t="s">
        <v>8389</v>
      </c>
      <c r="E2022" s="402" t="s">
        <v>8374</v>
      </c>
      <c r="F2022" s="32"/>
      <c r="G2022" s="1579">
        <v>40927</v>
      </c>
      <c r="H2022" s="31" t="s">
        <v>8375</v>
      </c>
      <c r="I2022" s="1072" t="s">
        <v>14780</v>
      </c>
    </row>
    <row r="2023" spans="1:9" s="18" customFormat="1">
      <c r="A2023" s="1714"/>
      <c r="B2023" s="31" t="s">
        <v>8377</v>
      </c>
      <c r="C2023" s="400"/>
      <c r="D2023" s="337" t="s">
        <v>8390</v>
      </c>
      <c r="E2023" s="402" t="s">
        <v>8374</v>
      </c>
      <c r="F2023" s="32"/>
      <c r="G2023" s="1579">
        <v>40928</v>
      </c>
      <c r="H2023" s="31" t="s">
        <v>8375</v>
      </c>
      <c r="I2023" s="1072"/>
    </row>
    <row r="2024" spans="1:9" s="18" customFormat="1">
      <c r="A2024" s="1714"/>
      <c r="B2024" s="31" t="s">
        <v>8377</v>
      </c>
      <c r="C2024" s="400"/>
      <c r="D2024" s="337" t="s">
        <v>8391</v>
      </c>
      <c r="E2024" s="402" t="s">
        <v>8374</v>
      </c>
      <c r="F2024" s="32"/>
      <c r="G2024" s="1579">
        <v>40928</v>
      </c>
      <c r="H2024" s="31" t="s">
        <v>8375</v>
      </c>
      <c r="I2024" s="1072"/>
    </row>
    <row r="2025" spans="1:9" s="18" customFormat="1">
      <c r="A2025" s="1714"/>
      <c r="B2025" s="230" t="s">
        <v>8386</v>
      </c>
      <c r="C2025" s="37" t="s">
        <v>8392</v>
      </c>
      <c r="D2025" s="337" t="s">
        <v>8393</v>
      </c>
      <c r="E2025" s="402" t="s">
        <v>8374</v>
      </c>
      <c r="F2025" s="32"/>
      <c r="G2025" s="1579">
        <v>40928</v>
      </c>
      <c r="H2025" s="31" t="s">
        <v>8376</v>
      </c>
      <c r="I2025" s="1072"/>
    </row>
    <row r="2026" spans="1:9" s="18" customFormat="1">
      <c r="A2026" s="1714"/>
      <c r="B2026" s="230" t="s">
        <v>8386</v>
      </c>
      <c r="C2026" s="400"/>
      <c r="D2026" s="337" t="s">
        <v>752</v>
      </c>
      <c r="E2026" s="402" t="s">
        <v>8394</v>
      </c>
      <c r="F2026" s="32"/>
      <c r="G2026" s="1579">
        <v>40929</v>
      </c>
      <c r="H2026" s="31" t="s">
        <v>8395</v>
      </c>
      <c r="I2026" s="1072"/>
    </row>
    <row r="2027" spans="1:9" s="18" customFormat="1">
      <c r="A2027" s="1714"/>
      <c r="B2027" s="230" t="s">
        <v>8396</v>
      </c>
      <c r="C2027" s="37" t="s">
        <v>802</v>
      </c>
      <c r="D2027" s="337" t="s">
        <v>8397</v>
      </c>
      <c r="E2027" s="402" t="s">
        <v>8398</v>
      </c>
      <c r="F2027" s="32"/>
      <c r="G2027" s="1579">
        <v>40938</v>
      </c>
      <c r="H2027" s="31"/>
      <c r="I2027" s="1072"/>
    </row>
    <row r="2028" spans="1:9" s="18" customFormat="1">
      <c r="A2028" s="1714"/>
      <c r="B2028" s="56" t="s">
        <v>8399</v>
      </c>
      <c r="C2028" s="37" t="s">
        <v>8400</v>
      </c>
      <c r="D2028" s="337" t="s">
        <v>8401</v>
      </c>
      <c r="E2028" s="1652" t="s">
        <v>8402</v>
      </c>
      <c r="F2028" s="55"/>
      <c r="G2028" s="1599">
        <v>40940</v>
      </c>
      <c r="H2028" s="31"/>
      <c r="I2028" s="1072"/>
    </row>
    <row r="2029" spans="1:9" s="18" customFormat="1">
      <c r="A2029" s="1714"/>
      <c r="B2029" s="230" t="s">
        <v>8403</v>
      </c>
      <c r="C2029" s="37" t="s">
        <v>801</v>
      </c>
      <c r="D2029" s="337" t="s">
        <v>8404</v>
      </c>
      <c r="E2029" s="402" t="s">
        <v>8405</v>
      </c>
      <c r="F2029" s="32"/>
      <c r="G2029" s="1579">
        <v>40940</v>
      </c>
      <c r="H2029" s="31"/>
      <c r="I2029" s="1072"/>
    </row>
    <row r="2030" spans="1:9" s="18" customFormat="1">
      <c r="A2030" s="1714"/>
      <c r="B2030" s="230" t="s">
        <v>8403</v>
      </c>
      <c r="C2030" s="400"/>
      <c r="D2030" s="337" t="s">
        <v>8406</v>
      </c>
      <c r="E2030" s="402" t="s">
        <v>8407</v>
      </c>
      <c r="F2030" s="32"/>
      <c r="G2030" s="1579">
        <v>40940</v>
      </c>
      <c r="H2030" s="31" t="s">
        <v>8395</v>
      </c>
      <c r="I2030" s="1072"/>
    </row>
    <row r="2031" spans="1:9" s="18" customFormat="1">
      <c r="A2031" s="1714"/>
      <c r="B2031" s="31" t="s">
        <v>8408</v>
      </c>
      <c r="C2031" s="37" t="s">
        <v>799</v>
      </c>
      <c r="D2031" s="337" t="s">
        <v>8409</v>
      </c>
      <c r="E2031" s="402" t="s">
        <v>8410</v>
      </c>
      <c r="F2031" s="32"/>
      <c r="G2031" s="1579">
        <v>40940</v>
      </c>
      <c r="H2031" s="31"/>
      <c r="I2031" s="1072"/>
    </row>
    <row r="2032" spans="1:9" s="18" customFormat="1">
      <c r="A2032" s="1714"/>
      <c r="B2032" s="31" t="s">
        <v>8408</v>
      </c>
      <c r="C2032" s="37" t="s">
        <v>8411</v>
      </c>
      <c r="D2032" s="337" t="s">
        <v>8412</v>
      </c>
      <c r="E2032" s="402" t="s">
        <v>8413</v>
      </c>
      <c r="F2032" s="32"/>
      <c r="G2032" s="1579">
        <v>40940</v>
      </c>
      <c r="H2032" s="31" t="s">
        <v>8395</v>
      </c>
      <c r="I2032" s="1072"/>
    </row>
    <row r="2033" spans="1:9" s="18" customFormat="1">
      <c r="A2033" s="1714"/>
      <c r="B2033" s="31" t="s">
        <v>8414</v>
      </c>
      <c r="C2033" s="38"/>
      <c r="D2033" s="337" t="s">
        <v>8415</v>
      </c>
      <c r="E2033" s="402" t="s">
        <v>8416</v>
      </c>
      <c r="F2033" s="32"/>
      <c r="G2033" s="1599">
        <v>40940</v>
      </c>
      <c r="H2033" s="31" t="s">
        <v>8395</v>
      </c>
      <c r="I2033" s="1072"/>
    </row>
    <row r="2034" spans="1:9" s="18" customFormat="1">
      <c r="A2034" s="1714"/>
      <c r="B2034" s="31" t="s">
        <v>8417</v>
      </c>
      <c r="C2034" s="37">
        <v>1985</v>
      </c>
      <c r="D2034" s="337" t="s">
        <v>8418</v>
      </c>
      <c r="E2034" s="402" t="s">
        <v>8419</v>
      </c>
      <c r="F2034" s="32"/>
      <c r="G2034" s="1599">
        <v>40940</v>
      </c>
      <c r="H2034" s="31"/>
      <c r="I2034" s="1072"/>
    </row>
    <row r="2035" spans="1:9" s="18" customFormat="1">
      <c r="A2035" s="1714"/>
      <c r="B2035" s="31" t="s">
        <v>8420</v>
      </c>
      <c r="C2035" s="38"/>
      <c r="D2035" s="337" t="s">
        <v>8421</v>
      </c>
      <c r="E2035" s="402" t="s">
        <v>8394</v>
      </c>
      <c r="F2035" s="32"/>
      <c r="G2035" s="1575"/>
      <c r="H2035" s="31" t="s">
        <v>8422</v>
      </c>
      <c r="I2035" s="1072"/>
    </row>
    <row r="2036" spans="1:9" s="18" customFormat="1">
      <c r="A2036" s="1714"/>
      <c r="B2036" s="31" t="s">
        <v>8420</v>
      </c>
      <c r="C2036" s="38"/>
      <c r="D2036" s="337" t="s">
        <v>8423</v>
      </c>
      <c r="E2036" s="402" t="s">
        <v>8394</v>
      </c>
      <c r="F2036" s="32"/>
      <c r="G2036" s="1579">
        <v>40940</v>
      </c>
      <c r="H2036" s="31" t="s">
        <v>8395</v>
      </c>
      <c r="I2036" s="1072"/>
    </row>
    <row r="2037" spans="1:9" s="18" customFormat="1">
      <c r="A2037" s="1714"/>
      <c r="B2037" s="31" t="s">
        <v>8420</v>
      </c>
      <c r="C2037" s="38"/>
      <c r="D2037" s="337" t="s">
        <v>754</v>
      </c>
      <c r="E2037" s="337" t="s">
        <v>8424</v>
      </c>
      <c r="F2037" s="32"/>
      <c r="G2037" s="1579">
        <v>40940</v>
      </c>
      <c r="H2037" s="31" t="s">
        <v>8425</v>
      </c>
      <c r="I2037" s="1072"/>
    </row>
    <row r="2038" spans="1:9" s="18" customFormat="1">
      <c r="A2038" s="1714"/>
      <c r="B2038" s="31" t="s">
        <v>8426</v>
      </c>
      <c r="C2038" s="38"/>
      <c r="D2038" s="337" t="s">
        <v>755</v>
      </c>
      <c r="E2038" s="337" t="s">
        <v>8427</v>
      </c>
      <c r="F2038" s="32"/>
      <c r="G2038" s="1579">
        <v>40940</v>
      </c>
      <c r="H2038" s="31" t="s">
        <v>8428</v>
      </c>
      <c r="I2038" s="1072"/>
    </row>
    <row r="2039" spans="1:9" s="18" customFormat="1">
      <c r="A2039" s="1714"/>
      <c r="B2039" s="31" t="s">
        <v>8429</v>
      </c>
      <c r="C2039" s="38"/>
      <c r="D2039" s="337" t="s">
        <v>756</v>
      </c>
      <c r="E2039" s="337" t="s">
        <v>8430</v>
      </c>
      <c r="F2039" s="32"/>
      <c r="G2039" s="1579">
        <v>40940</v>
      </c>
      <c r="H2039" s="31"/>
      <c r="I2039" s="1072"/>
    </row>
    <row r="2040" spans="1:9" s="18" customFormat="1">
      <c r="A2040" s="1714"/>
      <c r="B2040" s="31" t="s">
        <v>8431</v>
      </c>
      <c r="C2040" s="38"/>
      <c r="D2040" s="337" t="s">
        <v>757</v>
      </c>
      <c r="E2040" s="337" t="s">
        <v>8044</v>
      </c>
      <c r="F2040" s="32"/>
      <c r="G2040" s="1579">
        <v>40940</v>
      </c>
      <c r="H2040" s="31" t="s">
        <v>8056</v>
      </c>
      <c r="I2040" s="1072"/>
    </row>
    <row r="2041" spans="1:9" s="18" customFormat="1">
      <c r="A2041" s="1714"/>
      <c r="B2041" s="31" t="s">
        <v>8432</v>
      </c>
      <c r="C2041" s="38"/>
      <c r="D2041" s="337" t="s">
        <v>758</v>
      </c>
      <c r="E2041" s="337" t="s">
        <v>8433</v>
      </c>
      <c r="F2041" s="32"/>
      <c r="G2041" s="1579">
        <v>40940</v>
      </c>
      <c r="H2041" s="31" t="s">
        <v>8434</v>
      </c>
      <c r="I2041" s="1072"/>
    </row>
    <row r="2042" spans="1:9" s="18" customFormat="1">
      <c r="A2042" s="1714"/>
      <c r="B2042" s="31" t="s">
        <v>8435</v>
      </c>
      <c r="C2042" s="38"/>
      <c r="D2042" s="337" t="s">
        <v>759</v>
      </c>
      <c r="E2042" s="337" t="s">
        <v>8436</v>
      </c>
      <c r="F2042" s="32"/>
      <c r="G2042" s="1579">
        <v>40940</v>
      </c>
      <c r="H2042" s="31"/>
      <c r="I2042" s="1072"/>
    </row>
    <row r="2043" spans="1:9" s="18" customFormat="1">
      <c r="A2043" s="1714"/>
      <c r="B2043" s="31" t="s">
        <v>8437</v>
      </c>
      <c r="C2043" s="38"/>
      <c r="D2043" s="337" t="s">
        <v>753</v>
      </c>
      <c r="E2043" s="337" t="s">
        <v>8438</v>
      </c>
      <c r="F2043" s="32"/>
      <c r="G2043" s="1579">
        <v>40940</v>
      </c>
      <c r="H2043" s="31" t="s">
        <v>8439</v>
      </c>
      <c r="I2043" s="1072" t="s">
        <v>14780</v>
      </c>
    </row>
    <row r="2044" spans="1:9" s="18" customFormat="1">
      <c r="A2044" s="1714"/>
      <c r="B2044" s="230" t="s">
        <v>8441</v>
      </c>
      <c r="C2044" s="400">
        <v>1934</v>
      </c>
      <c r="D2044" s="337" t="s">
        <v>8442</v>
      </c>
      <c r="E2044" s="337" t="s">
        <v>8443</v>
      </c>
      <c r="F2044" s="32"/>
      <c r="G2044" s="1579">
        <v>40940</v>
      </c>
      <c r="H2044" s="31"/>
      <c r="I2044" s="1072"/>
    </row>
    <row r="2045" spans="1:9" s="18" customFormat="1">
      <c r="A2045" s="1714"/>
      <c r="B2045" s="230" t="s">
        <v>8444</v>
      </c>
      <c r="C2045" s="37">
        <v>1986</v>
      </c>
      <c r="D2045" s="337" t="s">
        <v>8445</v>
      </c>
      <c r="E2045" s="337" t="s">
        <v>8446</v>
      </c>
      <c r="F2045" s="32"/>
      <c r="G2045" s="1579">
        <v>40940</v>
      </c>
      <c r="H2045" s="31"/>
      <c r="I2045" s="1072"/>
    </row>
    <row r="2046" spans="1:9" s="18" customFormat="1">
      <c r="A2046" s="1714"/>
      <c r="B2046" s="230" t="s">
        <v>8447</v>
      </c>
      <c r="C2046" s="400"/>
      <c r="D2046" s="300" t="s">
        <v>8448</v>
      </c>
      <c r="E2046" s="337" t="s">
        <v>8438</v>
      </c>
      <c r="F2046" s="32"/>
      <c r="G2046" s="1579">
        <v>40941</v>
      </c>
      <c r="H2046" s="31" t="s">
        <v>8440</v>
      </c>
      <c r="I2046" s="1072"/>
    </row>
    <row r="2047" spans="1:9" s="18" customFormat="1">
      <c r="A2047" s="1714"/>
      <c r="B2047" s="230" t="s">
        <v>8447</v>
      </c>
      <c r="C2047" s="400"/>
      <c r="D2047" s="337" t="s">
        <v>8449</v>
      </c>
      <c r="E2047" s="337" t="s">
        <v>8438</v>
      </c>
      <c r="F2047" s="32"/>
      <c r="G2047" s="1579">
        <v>40941</v>
      </c>
      <c r="H2047" s="31" t="s">
        <v>8440</v>
      </c>
      <c r="I2047" s="1072"/>
    </row>
    <row r="2048" spans="1:9" s="18" customFormat="1">
      <c r="A2048" s="1714"/>
      <c r="B2048" s="230" t="s">
        <v>8450</v>
      </c>
      <c r="C2048" s="400"/>
      <c r="D2048" s="337" t="s">
        <v>8451</v>
      </c>
      <c r="E2048" s="337" t="s">
        <v>8452</v>
      </c>
      <c r="F2048" s="32"/>
      <c r="G2048" s="1579">
        <v>40942</v>
      </c>
      <c r="H2048" s="31" t="s">
        <v>8440</v>
      </c>
      <c r="I2048" s="1072" t="s">
        <v>14788</v>
      </c>
    </row>
    <row r="2049" spans="1:9" s="18" customFormat="1">
      <c r="A2049" s="1714"/>
      <c r="B2049" s="230" t="s">
        <v>8447</v>
      </c>
      <c r="C2049" s="400"/>
      <c r="D2049" s="337" t="s">
        <v>8454</v>
      </c>
      <c r="E2049" s="337" t="s">
        <v>8438</v>
      </c>
      <c r="F2049" s="32"/>
      <c r="G2049" s="1579">
        <v>40945</v>
      </c>
      <c r="H2049" s="31"/>
      <c r="I2049" s="1072"/>
    </row>
    <row r="2050" spans="1:9" s="18" customFormat="1">
      <c r="A2050" s="1714"/>
      <c r="B2050" s="230" t="s">
        <v>8455</v>
      </c>
      <c r="C2050" s="37">
        <v>1988</v>
      </c>
      <c r="D2050" s="337" t="s">
        <v>8456</v>
      </c>
      <c r="E2050" s="337" t="s">
        <v>8457</v>
      </c>
      <c r="F2050" s="32" t="s">
        <v>4</v>
      </c>
      <c r="G2050" s="1579">
        <v>40945</v>
      </c>
      <c r="H2050" s="31"/>
      <c r="I2050" s="1072"/>
    </row>
    <row r="2051" spans="1:9" s="18" customFormat="1">
      <c r="A2051" s="1714"/>
      <c r="B2051" s="31" t="s">
        <v>8458</v>
      </c>
      <c r="C2051" s="37">
        <v>1987</v>
      </c>
      <c r="D2051" s="337" t="s">
        <v>8459</v>
      </c>
      <c r="E2051" s="337" t="s">
        <v>8460</v>
      </c>
      <c r="F2051" s="32"/>
      <c r="G2051" s="1579">
        <v>40945</v>
      </c>
      <c r="H2051" s="31"/>
      <c r="I2051" s="1072"/>
    </row>
    <row r="2052" spans="1:9" s="18" customFormat="1">
      <c r="A2052" s="1714"/>
      <c r="B2052" s="31" t="s">
        <v>8461</v>
      </c>
      <c r="C2052" s="38"/>
      <c r="D2052" s="337" t="s">
        <v>8462</v>
      </c>
      <c r="E2052" s="337" t="s">
        <v>8438</v>
      </c>
      <c r="F2052" s="32"/>
      <c r="G2052" s="1579">
        <v>40947</v>
      </c>
      <c r="H2052" s="31"/>
      <c r="I2052" s="1072"/>
    </row>
    <row r="2053" spans="1:9" s="18" customFormat="1">
      <c r="A2053" s="1714"/>
      <c r="B2053" s="31" t="s">
        <v>8461</v>
      </c>
      <c r="C2053" s="38"/>
      <c r="D2053" s="337" t="s">
        <v>767</v>
      </c>
      <c r="E2053" s="337" t="s">
        <v>8463</v>
      </c>
      <c r="F2053" s="32"/>
      <c r="G2053" s="1579">
        <v>40947</v>
      </c>
      <c r="H2053" s="31"/>
      <c r="I2053" s="1072"/>
    </row>
    <row r="2054" spans="1:9" s="18" customFormat="1">
      <c r="A2054" s="1714"/>
      <c r="B2054" s="230" t="s">
        <v>8464</v>
      </c>
      <c r="C2054" s="400"/>
      <c r="D2054" s="337" t="s">
        <v>8465</v>
      </c>
      <c r="E2054" s="337" t="s">
        <v>8463</v>
      </c>
      <c r="F2054" s="32"/>
      <c r="G2054" s="1579">
        <v>40947</v>
      </c>
      <c r="H2054" s="31" t="s">
        <v>8466</v>
      </c>
      <c r="I2054" s="1072"/>
    </row>
    <row r="2055" spans="1:9" s="18" customFormat="1">
      <c r="A2055" s="1714"/>
      <c r="B2055" s="31" t="s">
        <v>8467</v>
      </c>
      <c r="C2055" s="38"/>
      <c r="D2055" s="337" t="s">
        <v>8468</v>
      </c>
      <c r="E2055" s="337" t="s">
        <v>8463</v>
      </c>
      <c r="F2055" s="32"/>
      <c r="G2055" s="1579">
        <v>40949</v>
      </c>
      <c r="H2055" s="31"/>
      <c r="I2055" s="1072"/>
    </row>
    <row r="2056" spans="1:9" s="18" customFormat="1">
      <c r="A2056" s="1714"/>
      <c r="B2056" s="31" t="s">
        <v>8467</v>
      </c>
      <c r="C2056" s="38"/>
      <c r="D2056" s="337" t="s">
        <v>8469</v>
      </c>
      <c r="E2056" s="337" t="s">
        <v>8463</v>
      </c>
      <c r="F2056" s="32"/>
      <c r="G2056" s="1579">
        <v>40949</v>
      </c>
      <c r="H2056" s="31"/>
      <c r="I2056" s="1072"/>
    </row>
    <row r="2057" spans="1:9" s="18" customFormat="1">
      <c r="A2057" s="1714"/>
      <c r="B2057" s="230" t="s">
        <v>8464</v>
      </c>
      <c r="C2057" s="400"/>
      <c r="D2057" s="337" t="s">
        <v>8470</v>
      </c>
      <c r="E2057" s="337" t="s">
        <v>8463</v>
      </c>
      <c r="F2057" s="32"/>
      <c r="G2057" s="1579">
        <v>40947</v>
      </c>
      <c r="H2057" s="31" t="s">
        <v>8471</v>
      </c>
      <c r="I2057" s="1636" t="s">
        <v>14780</v>
      </c>
    </row>
    <row r="2058" spans="1:9" s="18" customFormat="1">
      <c r="A2058" s="1714"/>
      <c r="B2058" s="31" t="s">
        <v>8472</v>
      </c>
      <c r="C2058" s="37">
        <v>1989</v>
      </c>
      <c r="D2058" s="337" t="s">
        <v>8473</v>
      </c>
      <c r="E2058" s="337" t="s">
        <v>8474</v>
      </c>
      <c r="F2058" s="32"/>
      <c r="G2058" s="1579">
        <v>40952</v>
      </c>
      <c r="H2058" s="31" t="s">
        <v>8466</v>
      </c>
      <c r="I2058" s="1072"/>
    </row>
    <row r="2059" spans="1:9" s="18" customFormat="1">
      <c r="A2059" s="1714"/>
      <c r="B2059" s="31" t="s">
        <v>8475</v>
      </c>
      <c r="C2059" s="38"/>
      <c r="D2059" s="337" t="s">
        <v>8476</v>
      </c>
      <c r="E2059" s="337" t="s">
        <v>8463</v>
      </c>
      <c r="F2059" s="32"/>
      <c r="G2059" s="1579">
        <v>40952</v>
      </c>
      <c r="H2059" s="31"/>
      <c r="I2059" s="1072"/>
    </row>
    <row r="2060" spans="1:9" s="18" customFormat="1">
      <c r="A2060" s="1714"/>
      <c r="B2060" s="31" t="s">
        <v>8477</v>
      </c>
      <c r="C2060" s="38"/>
      <c r="D2060" s="337" t="s">
        <v>8478</v>
      </c>
      <c r="E2060" s="337" t="s">
        <v>8479</v>
      </c>
      <c r="F2060" s="32"/>
      <c r="G2060" s="1579">
        <v>40952</v>
      </c>
      <c r="H2060" s="31"/>
      <c r="I2060" s="1072"/>
    </row>
    <row r="2061" spans="1:9" s="18" customFormat="1">
      <c r="A2061" s="1714"/>
      <c r="B2061" s="31" t="s">
        <v>8480</v>
      </c>
      <c r="C2061" s="38"/>
      <c r="D2061" s="337" t="s">
        <v>8481</v>
      </c>
      <c r="E2061" s="337" t="s">
        <v>8463</v>
      </c>
      <c r="F2061" s="32"/>
      <c r="G2061" s="1579">
        <v>40953</v>
      </c>
      <c r="H2061" s="31" t="s">
        <v>8466</v>
      </c>
      <c r="I2061" s="1072"/>
    </row>
    <row r="2062" spans="1:9" s="18" customFormat="1">
      <c r="A2062" s="1714"/>
      <c r="B2062" s="31" t="s">
        <v>8482</v>
      </c>
      <c r="C2062" s="38"/>
      <c r="D2062" s="337" t="s">
        <v>8483</v>
      </c>
      <c r="E2062" s="337" t="s">
        <v>8484</v>
      </c>
      <c r="F2062" s="32"/>
      <c r="G2062" s="1579">
        <v>40955</v>
      </c>
      <c r="H2062" s="31"/>
      <c r="I2062" s="1072"/>
    </row>
    <row r="2063" spans="1:9">
      <c r="B2063" s="230" t="s">
        <v>8485</v>
      </c>
      <c r="C2063" s="30"/>
      <c r="D2063" s="29" t="s">
        <v>806</v>
      </c>
      <c r="E2063" s="337" t="s">
        <v>8486</v>
      </c>
      <c r="F2063" s="26"/>
      <c r="G2063" s="1579">
        <v>40956</v>
      </c>
    </row>
    <row r="2064" spans="1:9" s="18" customFormat="1">
      <c r="A2064" s="1714"/>
      <c r="B2064" s="230" t="s">
        <v>8487</v>
      </c>
      <c r="C2064" s="38" t="s">
        <v>8488</v>
      </c>
      <c r="D2064" s="337" t="s">
        <v>8489</v>
      </c>
      <c r="E2064" s="337" t="s">
        <v>8486</v>
      </c>
      <c r="F2064" s="32" t="s">
        <v>4</v>
      </c>
      <c r="G2064" s="1579">
        <v>40959</v>
      </c>
      <c r="H2064" s="31"/>
      <c r="I2064" s="1072"/>
    </row>
    <row r="2065" spans="1:9" s="18" customFormat="1">
      <c r="A2065" s="1714"/>
      <c r="B2065" s="31" t="s">
        <v>8490</v>
      </c>
      <c r="C2065" s="38"/>
      <c r="D2065" s="337" t="s">
        <v>8491</v>
      </c>
      <c r="E2065" s="337" t="s">
        <v>8492</v>
      </c>
      <c r="F2065" s="32"/>
      <c r="G2065" s="1579">
        <v>40959</v>
      </c>
      <c r="H2065" s="31" t="s">
        <v>8493</v>
      </c>
      <c r="I2065" s="1072"/>
    </row>
    <row r="2066" spans="1:9" s="18" customFormat="1">
      <c r="A2066" s="1714"/>
      <c r="B2066" s="31" t="s">
        <v>8494</v>
      </c>
      <c r="C2066" s="38"/>
      <c r="D2066" s="337" t="s">
        <v>8495</v>
      </c>
      <c r="E2066" s="337" t="s">
        <v>8496</v>
      </c>
      <c r="F2066" s="32"/>
      <c r="G2066" s="1579">
        <v>40960</v>
      </c>
      <c r="H2066" s="31"/>
      <c r="I2066" s="1072"/>
    </row>
    <row r="2067" spans="1:9" s="18" customFormat="1">
      <c r="A2067" s="1714"/>
      <c r="B2067" s="31" t="s">
        <v>8497</v>
      </c>
      <c r="C2067" s="38"/>
      <c r="D2067" s="337" t="s">
        <v>8498</v>
      </c>
      <c r="E2067" s="337" t="s">
        <v>8499</v>
      </c>
      <c r="F2067" s="32"/>
      <c r="G2067" s="1579">
        <v>40961</v>
      </c>
      <c r="H2067" s="31"/>
      <c r="I2067" s="1072"/>
    </row>
    <row r="2068" spans="1:9" s="18" customFormat="1">
      <c r="A2068" s="1714"/>
      <c r="B2068" s="31" t="s">
        <v>8494</v>
      </c>
      <c r="C2068" s="38"/>
      <c r="D2068" s="337" t="s">
        <v>8500</v>
      </c>
      <c r="E2068" s="337" t="s">
        <v>8496</v>
      </c>
      <c r="F2068" s="32"/>
      <c r="G2068" s="1579">
        <v>40964</v>
      </c>
      <c r="H2068" s="31"/>
      <c r="I2068" s="1072"/>
    </row>
    <row r="2069" spans="1:9" s="18" customFormat="1">
      <c r="A2069" s="1714"/>
      <c r="B2069" s="403" t="s">
        <v>8487</v>
      </c>
      <c r="C2069" s="404" t="s">
        <v>8488</v>
      </c>
      <c r="D2069" s="300" t="s">
        <v>807</v>
      </c>
      <c r="E2069" s="337" t="s">
        <v>8501</v>
      </c>
      <c r="F2069" s="55" t="s">
        <v>4</v>
      </c>
      <c r="G2069" s="1579">
        <v>40969</v>
      </c>
      <c r="H2069" s="31" t="s">
        <v>8502</v>
      </c>
      <c r="I2069" s="1072"/>
    </row>
    <row r="2070" spans="1:9" s="18" customFormat="1">
      <c r="A2070" s="1714"/>
      <c r="B2070" s="31" t="s">
        <v>8503</v>
      </c>
      <c r="C2070" s="38"/>
      <c r="D2070" s="337" t="s">
        <v>8504</v>
      </c>
      <c r="E2070" s="337" t="s">
        <v>8501</v>
      </c>
      <c r="F2070" s="32"/>
      <c r="G2070" s="1579">
        <v>40969</v>
      </c>
      <c r="H2070" s="31"/>
      <c r="I2070" s="1072"/>
    </row>
    <row r="2071" spans="1:9" s="18" customFormat="1">
      <c r="A2071" s="1714"/>
      <c r="B2071" s="31" t="s">
        <v>8503</v>
      </c>
      <c r="C2071" s="38"/>
      <c r="D2071" s="494" t="s">
        <v>8505</v>
      </c>
      <c r="E2071" s="337" t="s">
        <v>8501</v>
      </c>
      <c r="F2071" s="32"/>
      <c r="G2071" s="1579">
        <v>40969</v>
      </c>
      <c r="H2071" s="31"/>
      <c r="I2071" s="1072"/>
    </row>
    <row r="2072" spans="1:9" s="18" customFormat="1">
      <c r="A2072" s="1714"/>
      <c r="B2072" s="31" t="s">
        <v>8503</v>
      </c>
      <c r="C2072" s="38"/>
      <c r="D2072" s="337" t="s">
        <v>8506</v>
      </c>
      <c r="E2072" s="337" t="s">
        <v>8501</v>
      </c>
      <c r="F2072" s="32"/>
      <c r="G2072" s="1579">
        <v>40969</v>
      </c>
      <c r="H2072" s="31"/>
      <c r="I2072" s="1072"/>
    </row>
    <row r="2073" spans="1:9" s="18" customFormat="1">
      <c r="A2073" s="1714"/>
      <c r="B2073" s="31" t="s">
        <v>8507</v>
      </c>
      <c r="C2073" s="38"/>
      <c r="D2073" s="494" t="s">
        <v>8508</v>
      </c>
      <c r="E2073" s="337" t="s">
        <v>8501</v>
      </c>
      <c r="F2073" s="32"/>
      <c r="G2073" s="1579">
        <v>40969</v>
      </c>
      <c r="H2073" s="31"/>
      <c r="I2073" s="1072"/>
    </row>
    <row r="2074" spans="1:9" s="18" customFormat="1">
      <c r="A2074" s="1714"/>
      <c r="B2074" s="31" t="s">
        <v>8507</v>
      </c>
      <c r="C2074" s="38"/>
      <c r="D2074" s="494" t="s">
        <v>8509</v>
      </c>
      <c r="E2074" s="337" t="s">
        <v>8501</v>
      </c>
      <c r="F2074" s="32"/>
      <c r="G2074" s="1579">
        <v>40969</v>
      </c>
      <c r="H2074" s="31"/>
      <c r="I2074" s="1072"/>
    </row>
    <row r="2075" spans="1:9" s="18" customFormat="1">
      <c r="A2075" s="1714"/>
      <c r="B2075" s="31" t="s">
        <v>8507</v>
      </c>
      <c r="C2075" s="38"/>
      <c r="D2075" s="494" t="s">
        <v>8510</v>
      </c>
      <c r="E2075" s="337" t="s">
        <v>8501</v>
      </c>
      <c r="F2075" s="32"/>
      <c r="G2075" s="1579">
        <v>40971</v>
      </c>
      <c r="H2075" s="31" t="s">
        <v>8502</v>
      </c>
      <c r="I2075" s="1072"/>
    </row>
    <row r="2076" spans="1:9" s="18" customFormat="1">
      <c r="A2076" s="1714"/>
      <c r="B2076" s="31" t="s">
        <v>8507</v>
      </c>
      <c r="C2076" s="38"/>
      <c r="D2076" s="494" t="s">
        <v>8511</v>
      </c>
      <c r="E2076" s="337" t="s">
        <v>8501</v>
      </c>
      <c r="F2076" s="32"/>
      <c r="G2076" s="1579">
        <v>40971</v>
      </c>
      <c r="H2076" s="31"/>
      <c r="I2076" s="1072"/>
    </row>
    <row r="2077" spans="1:9" s="18" customFormat="1">
      <c r="A2077" s="1714"/>
      <c r="B2077" s="31" t="s">
        <v>8507</v>
      </c>
      <c r="C2077" s="38"/>
      <c r="D2077" s="494" t="s">
        <v>8512</v>
      </c>
      <c r="E2077" s="337" t="s">
        <v>8501</v>
      </c>
      <c r="F2077" s="32"/>
      <c r="G2077" s="1579">
        <v>40973</v>
      </c>
      <c r="H2077" s="31"/>
      <c r="I2077" s="1072"/>
    </row>
    <row r="2078" spans="1:9" s="18" customFormat="1">
      <c r="A2078" s="1714"/>
      <c r="B2078" s="31" t="s">
        <v>8507</v>
      </c>
      <c r="C2078" s="38"/>
      <c r="D2078" s="494" t="s">
        <v>8513</v>
      </c>
      <c r="E2078" s="337" t="s">
        <v>8501</v>
      </c>
      <c r="F2078" s="32"/>
      <c r="G2078" s="1579">
        <v>40973</v>
      </c>
      <c r="H2078" s="31"/>
      <c r="I2078" s="1072"/>
    </row>
    <row r="2079" spans="1:9" s="18" customFormat="1">
      <c r="A2079" s="1714"/>
      <c r="B2079" s="31" t="s">
        <v>8514</v>
      </c>
      <c r="C2079" s="400"/>
      <c r="D2079" s="337" t="s">
        <v>8515</v>
      </c>
      <c r="E2079" s="337" t="s">
        <v>8516</v>
      </c>
      <c r="F2079" s="32"/>
      <c r="G2079" s="1579">
        <v>40974</v>
      </c>
      <c r="H2079" s="31"/>
      <c r="I2079" s="1072"/>
    </row>
    <row r="2080" spans="1:9" s="18" customFormat="1">
      <c r="A2080" s="1714"/>
      <c r="B2080" s="403" t="s">
        <v>8517</v>
      </c>
      <c r="C2080" s="400"/>
      <c r="D2080" s="337" t="s">
        <v>8518</v>
      </c>
      <c r="E2080" s="337" t="s">
        <v>8501</v>
      </c>
      <c r="F2080" s="55" t="s">
        <v>4</v>
      </c>
      <c r="G2080" s="1579">
        <v>40974</v>
      </c>
      <c r="H2080" s="31"/>
      <c r="I2080" s="1072"/>
    </row>
    <row r="2081" spans="1:9" s="18" customFormat="1">
      <c r="A2081" s="1714"/>
      <c r="B2081" s="403" t="s">
        <v>8519</v>
      </c>
      <c r="C2081" s="400"/>
      <c r="D2081" s="337" t="s">
        <v>8520</v>
      </c>
      <c r="E2081" s="337" t="s">
        <v>8501</v>
      </c>
      <c r="F2081" s="55"/>
      <c r="G2081" s="1579">
        <v>40974</v>
      </c>
      <c r="H2081" s="31"/>
      <c r="I2081" s="1072"/>
    </row>
    <row r="2082" spans="1:9">
      <c r="B2082" s="28" t="s">
        <v>8521</v>
      </c>
      <c r="C2082" s="30"/>
      <c r="D2082" s="339" t="s">
        <v>8522</v>
      </c>
      <c r="E2082" s="29" t="s">
        <v>8523</v>
      </c>
      <c r="F2082" s="26"/>
      <c r="G2082" s="1585">
        <v>40978</v>
      </c>
    </row>
    <row r="2083" spans="1:9">
      <c r="B2083" s="28" t="s">
        <v>8517</v>
      </c>
      <c r="C2083" s="30"/>
      <c r="D2083" s="29" t="s">
        <v>808</v>
      </c>
      <c r="E2083" s="29" t="s">
        <v>8524</v>
      </c>
      <c r="F2083" s="26"/>
      <c r="G2083" s="1585">
        <v>40980</v>
      </c>
      <c r="H2083" s="31" t="s">
        <v>8525</v>
      </c>
    </row>
    <row r="2084" spans="1:9">
      <c r="B2084" s="28" t="s">
        <v>8526</v>
      </c>
      <c r="C2084" s="30"/>
      <c r="D2084" s="29" t="s">
        <v>8527</v>
      </c>
      <c r="E2084" s="29" t="s">
        <v>8524</v>
      </c>
      <c r="F2084" s="26"/>
      <c r="G2084" s="1585">
        <v>40981</v>
      </c>
      <c r="H2084" s="26"/>
    </row>
    <row r="2085" spans="1:9">
      <c r="B2085" s="28" t="s">
        <v>8528</v>
      </c>
      <c r="C2085" s="30"/>
      <c r="D2085" s="29" t="s">
        <v>8529</v>
      </c>
      <c r="E2085" s="29" t="s">
        <v>8530</v>
      </c>
      <c r="F2085" s="26"/>
      <c r="G2085" s="1585">
        <v>40981</v>
      </c>
      <c r="H2085" s="26"/>
    </row>
    <row r="2086" spans="1:9">
      <c r="B2086" s="28" t="s">
        <v>8531</v>
      </c>
      <c r="C2086" s="30"/>
      <c r="D2086" s="29" t="s">
        <v>8532</v>
      </c>
      <c r="E2086" s="29" t="s">
        <v>8533</v>
      </c>
      <c r="F2086" s="26"/>
      <c r="G2086" s="1585">
        <v>40982</v>
      </c>
      <c r="H2086" s="26"/>
    </row>
    <row r="2087" spans="1:9">
      <c r="B2087" s="28" t="s">
        <v>8534</v>
      </c>
      <c r="C2087" s="30"/>
      <c r="D2087" s="29" t="s">
        <v>8535</v>
      </c>
      <c r="E2087" s="29" t="s">
        <v>8536</v>
      </c>
      <c r="F2087" s="26"/>
      <c r="G2087" s="1585">
        <v>40983</v>
      </c>
      <c r="H2087" s="28" t="s">
        <v>8525</v>
      </c>
    </row>
    <row r="2088" spans="1:9">
      <c r="B2088" s="28" t="s">
        <v>8537</v>
      </c>
      <c r="C2088" s="37"/>
      <c r="D2088" s="29" t="s">
        <v>8538</v>
      </c>
      <c r="E2088" s="29" t="s">
        <v>8539</v>
      </c>
      <c r="F2088" s="26"/>
      <c r="G2088" s="1585">
        <v>40987</v>
      </c>
    </row>
    <row r="2089" spans="1:9">
      <c r="B2089" s="28" t="s">
        <v>8540</v>
      </c>
      <c r="C2089" s="37"/>
      <c r="D2089" s="29" t="s">
        <v>8541</v>
      </c>
      <c r="E2089" s="29" t="s">
        <v>8542</v>
      </c>
      <c r="F2089" s="26"/>
      <c r="G2089" s="1585">
        <v>40987</v>
      </c>
    </row>
    <row r="2090" spans="1:9">
      <c r="B2090" s="28" t="s">
        <v>8543</v>
      </c>
      <c r="C2090" s="30"/>
      <c r="D2090" s="29" t="s">
        <v>8544</v>
      </c>
      <c r="E2090" s="29" t="s">
        <v>8545</v>
      </c>
      <c r="F2090" s="26"/>
      <c r="G2090" s="1585">
        <v>40987</v>
      </c>
      <c r="H2090" s="26"/>
    </row>
    <row r="2091" spans="1:9">
      <c r="B2091" s="28" t="s">
        <v>8546</v>
      </c>
      <c r="C2091" s="30"/>
      <c r="D2091" s="29" t="s">
        <v>8547</v>
      </c>
      <c r="E2091" s="29" t="s">
        <v>8539</v>
      </c>
      <c r="F2091" s="26"/>
      <c r="G2091" s="1585">
        <v>40987</v>
      </c>
      <c r="H2091" s="26"/>
    </row>
    <row r="2092" spans="1:9">
      <c r="B2092" s="230" t="s">
        <v>8548</v>
      </c>
      <c r="C2092" s="30"/>
      <c r="D2092" s="29" t="s">
        <v>8549</v>
      </c>
      <c r="E2092" s="29" t="s">
        <v>8550</v>
      </c>
      <c r="F2092" s="26"/>
      <c r="G2092" s="1585">
        <v>40987</v>
      </c>
      <c r="H2092" s="26"/>
    </row>
    <row r="2093" spans="1:9">
      <c r="B2093" s="28" t="s">
        <v>8551</v>
      </c>
      <c r="C2093" s="30"/>
      <c r="D2093" s="29" t="s">
        <v>8552</v>
      </c>
      <c r="E2093" s="29" t="s">
        <v>8553</v>
      </c>
      <c r="F2093" s="26"/>
      <c r="G2093" s="1585">
        <v>40988</v>
      </c>
      <c r="H2093" s="28" t="s">
        <v>8525</v>
      </c>
    </row>
    <row r="2094" spans="1:9">
      <c r="B2094" s="28" t="s">
        <v>8551</v>
      </c>
      <c r="C2094" s="30"/>
      <c r="D2094" s="29" t="s">
        <v>8554</v>
      </c>
      <c r="E2094" s="29" t="s">
        <v>8539</v>
      </c>
      <c r="F2094" s="26"/>
      <c r="G2094" s="1585">
        <v>40991</v>
      </c>
    </row>
    <row r="2095" spans="1:9">
      <c r="B2095" s="28" t="s">
        <v>8555</v>
      </c>
      <c r="C2095" s="30"/>
      <c r="D2095" s="29" t="s">
        <v>8556</v>
      </c>
      <c r="E2095" s="29" t="s">
        <v>8550</v>
      </c>
      <c r="F2095" s="26"/>
      <c r="G2095" s="1585">
        <v>40991</v>
      </c>
      <c r="H2095" s="28" t="s">
        <v>8525</v>
      </c>
    </row>
    <row r="2096" spans="1:9">
      <c r="B2096" s="28" t="s">
        <v>8557</v>
      </c>
      <c r="C2096" s="30"/>
      <c r="D2096" s="29" t="s">
        <v>8558</v>
      </c>
      <c r="E2096" s="29" t="s">
        <v>8524</v>
      </c>
      <c r="F2096" s="26"/>
      <c r="G2096" s="1585">
        <v>40991</v>
      </c>
      <c r="H2096" s="28" t="s">
        <v>8525</v>
      </c>
    </row>
    <row r="2097" spans="2:9">
      <c r="B2097" s="28" t="s">
        <v>8559</v>
      </c>
      <c r="C2097" s="30"/>
      <c r="D2097" s="29" t="s">
        <v>8560</v>
      </c>
      <c r="E2097" s="29" t="s">
        <v>3500</v>
      </c>
      <c r="F2097" s="26"/>
      <c r="G2097" s="1585">
        <v>40994</v>
      </c>
    </row>
    <row r="2098" spans="2:9">
      <c r="B2098" s="28" t="s">
        <v>8559</v>
      </c>
      <c r="C2098" s="30"/>
      <c r="D2098" s="29" t="s">
        <v>8561</v>
      </c>
      <c r="E2098" s="29" t="s">
        <v>3500</v>
      </c>
      <c r="F2098" s="26"/>
      <c r="G2098" s="1585">
        <v>40994</v>
      </c>
    </row>
    <row r="2099" spans="2:9">
      <c r="B2099" s="28" t="s">
        <v>8562</v>
      </c>
      <c r="C2099" s="30"/>
      <c r="D2099" s="29" t="s">
        <v>8563</v>
      </c>
      <c r="E2099" s="29" t="s">
        <v>8564</v>
      </c>
      <c r="F2099" s="26"/>
      <c r="G2099" s="1585">
        <v>40994</v>
      </c>
    </row>
    <row r="2100" spans="2:9">
      <c r="B2100" s="28" t="s">
        <v>8526</v>
      </c>
      <c r="C2100" s="30"/>
      <c r="D2100" s="29" t="s">
        <v>8565</v>
      </c>
      <c r="E2100" s="29" t="s">
        <v>8566</v>
      </c>
      <c r="F2100" s="26"/>
      <c r="G2100" s="1585">
        <v>40994</v>
      </c>
    </row>
    <row r="2101" spans="2:9">
      <c r="B2101" s="28" t="s">
        <v>8557</v>
      </c>
      <c r="C2101" s="30"/>
      <c r="D2101" s="29" t="s">
        <v>8567</v>
      </c>
      <c r="E2101" s="29" t="s">
        <v>6152</v>
      </c>
      <c r="F2101" s="26"/>
      <c r="G2101" s="1585">
        <v>40994</v>
      </c>
    </row>
    <row r="2102" spans="2:9">
      <c r="B2102" s="28" t="s">
        <v>8568</v>
      </c>
      <c r="C2102" s="30"/>
      <c r="D2102" s="29" t="s">
        <v>8569</v>
      </c>
      <c r="E2102" s="29" t="s">
        <v>8524</v>
      </c>
      <c r="F2102" s="26"/>
      <c r="G2102" s="1585">
        <v>40994</v>
      </c>
      <c r="H2102" s="28" t="s">
        <v>8525</v>
      </c>
    </row>
    <row r="2103" spans="2:9">
      <c r="B2103" s="28" t="s">
        <v>8568</v>
      </c>
      <c r="C2103" s="30"/>
      <c r="D2103" s="29" t="s">
        <v>8570</v>
      </c>
      <c r="E2103" s="29" t="s">
        <v>8524</v>
      </c>
      <c r="F2103" s="26"/>
      <c r="G2103" s="1585">
        <v>40994</v>
      </c>
    </row>
    <row r="2104" spans="2:9">
      <c r="B2104" s="28" t="s">
        <v>8568</v>
      </c>
      <c r="C2104" s="30"/>
      <c r="D2104" s="29" t="s">
        <v>8571</v>
      </c>
      <c r="E2104" s="29" t="s">
        <v>8524</v>
      </c>
      <c r="F2104" s="26"/>
      <c r="G2104" s="1585">
        <v>40994</v>
      </c>
    </row>
    <row r="2105" spans="2:9">
      <c r="B2105" s="28" t="s">
        <v>8572</v>
      </c>
      <c r="C2105" s="30"/>
      <c r="D2105" s="29" t="s">
        <v>8573</v>
      </c>
      <c r="E2105" s="29" t="s">
        <v>8550</v>
      </c>
      <c r="F2105" s="26"/>
      <c r="G2105" s="1585">
        <v>40995</v>
      </c>
      <c r="H2105" s="28" t="s">
        <v>8574</v>
      </c>
    </row>
    <row r="2106" spans="2:9">
      <c r="B2106" s="28" t="s">
        <v>8526</v>
      </c>
      <c r="C2106" s="30" t="s">
        <v>8575</v>
      </c>
      <c r="D2106" s="29" t="s">
        <v>8576</v>
      </c>
      <c r="E2106" s="29" t="s">
        <v>6152</v>
      </c>
      <c r="F2106" s="26"/>
      <c r="G2106" s="1585">
        <v>40996</v>
      </c>
      <c r="H2106" s="28" t="s">
        <v>8577</v>
      </c>
    </row>
    <row r="2107" spans="2:9">
      <c r="B2107" s="28" t="s">
        <v>8568</v>
      </c>
      <c r="C2107" s="30"/>
      <c r="D2107" s="29" t="s">
        <v>8578</v>
      </c>
      <c r="E2107" s="29" t="s">
        <v>8550</v>
      </c>
      <c r="F2107" s="26"/>
      <c r="G2107" s="1585">
        <v>40996</v>
      </c>
    </row>
    <row r="2108" spans="2:9">
      <c r="B2108" s="405" t="s">
        <v>8540</v>
      </c>
      <c r="C2108" s="406" t="s">
        <v>8579</v>
      </c>
      <c r="D2108" s="407" t="s">
        <v>8580</v>
      </c>
      <c r="E2108" s="407" t="s">
        <v>8581</v>
      </c>
      <c r="F2108" s="407">
        <v>4</v>
      </c>
      <c r="G2108" s="1600">
        <v>41001</v>
      </c>
      <c r="H2108" s="405"/>
      <c r="I2108" s="1474" t="s">
        <v>14789</v>
      </c>
    </row>
    <row r="2109" spans="2:9">
      <c r="B2109" s="405" t="s">
        <v>8582</v>
      </c>
      <c r="C2109" s="406" t="s">
        <v>8583</v>
      </c>
      <c r="D2109" s="407" t="s">
        <v>8584</v>
      </c>
      <c r="E2109" s="407" t="s">
        <v>8524</v>
      </c>
      <c r="F2109" s="408">
        <v>4</v>
      </c>
      <c r="G2109" s="1600">
        <v>41001</v>
      </c>
      <c r="H2109" s="405"/>
      <c r="I2109" s="1474" t="s">
        <v>14789</v>
      </c>
    </row>
    <row r="2110" spans="2:9">
      <c r="B2110" s="405" t="s">
        <v>8555</v>
      </c>
      <c r="C2110" s="406" t="s">
        <v>8585</v>
      </c>
      <c r="D2110" s="407" t="s">
        <v>8586</v>
      </c>
      <c r="E2110" s="407" t="s">
        <v>8550</v>
      </c>
      <c r="F2110" s="408">
        <v>4</v>
      </c>
      <c r="G2110" s="1600">
        <v>41001</v>
      </c>
      <c r="H2110" s="405"/>
      <c r="I2110" s="1474" t="s">
        <v>14789</v>
      </c>
    </row>
    <row r="2111" spans="2:9">
      <c r="B2111" s="405" t="s">
        <v>8587</v>
      </c>
      <c r="C2111" s="406" t="s">
        <v>8588</v>
      </c>
      <c r="D2111" s="407" t="s">
        <v>8589</v>
      </c>
      <c r="E2111" s="407" t="s">
        <v>8545</v>
      </c>
      <c r="F2111" s="408">
        <v>4</v>
      </c>
      <c r="G2111" s="1600">
        <v>41001</v>
      </c>
      <c r="H2111" s="405"/>
      <c r="I2111" s="1474" t="s">
        <v>14789</v>
      </c>
    </row>
    <row r="2112" spans="2:9">
      <c r="B2112" s="405" t="s">
        <v>8590</v>
      </c>
      <c r="C2112" s="406"/>
      <c r="D2112" s="407" t="s">
        <v>8591</v>
      </c>
      <c r="E2112" s="407" t="s">
        <v>6152</v>
      </c>
      <c r="F2112" s="408">
        <v>4</v>
      </c>
      <c r="G2112" s="1600">
        <v>41002</v>
      </c>
      <c r="H2112" s="405"/>
      <c r="I2112" s="1474" t="s">
        <v>14789</v>
      </c>
    </row>
    <row r="2113" spans="2:14">
      <c r="B2113" s="405" t="s">
        <v>8568</v>
      </c>
      <c r="C2113" s="406"/>
      <c r="D2113" s="407" t="s">
        <v>8592</v>
      </c>
      <c r="E2113" s="407" t="s">
        <v>8593</v>
      </c>
      <c r="F2113" s="408">
        <v>4</v>
      </c>
      <c r="G2113" s="1600">
        <v>41004</v>
      </c>
      <c r="H2113" s="405"/>
      <c r="I2113" s="1474" t="s">
        <v>14789</v>
      </c>
    </row>
    <row r="2114" spans="2:14">
      <c r="B2114" s="405" t="s">
        <v>8526</v>
      </c>
      <c r="C2114" s="406"/>
      <c r="D2114" s="407" t="s">
        <v>8594</v>
      </c>
      <c r="E2114" s="407" t="s">
        <v>6152</v>
      </c>
      <c r="F2114" s="408">
        <v>4</v>
      </c>
      <c r="G2114" s="1600">
        <v>41005</v>
      </c>
      <c r="H2114" s="405"/>
      <c r="I2114" s="1474" t="s">
        <v>14789</v>
      </c>
    </row>
    <row r="2115" spans="2:14">
      <c r="B2115" s="405" t="s">
        <v>8595</v>
      </c>
      <c r="C2115" s="1687"/>
      <c r="D2115" s="407" t="s">
        <v>8596</v>
      </c>
      <c r="E2115" s="407" t="s">
        <v>8550</v>
      </c>
      <c r="F2115" s="408">
        <v>4</v>
      </c>
      <c r="G2115" s="1600">
        <v>41008</v>
      </c>
      <c r="H2115" s="405"/>
      <c r="I2115" s="1474" t="s">
        <v>14789</v>
      </c>
    </row>
    <row r="2116" spans="2:14">
      <c r="B2116" s="405" t="s">
        <v>8537</v>
      </c>
      <c r="C2116" s="406" t="s">
        <v>8597</v>
      </c>
      <c r="D2116" s="407" t="s">
        <v>8598</v>
      </c>
      <c r="E2116" s="407" t="s">
        <v>8542</v>
      </c>
      <c r="F2116" s="408">
        <v>4</v>
      </c>
      <c r="G2116" s="1600">
        <v>41008</v>
      </c>
      <c r="H2116" s="405"/>
      <c r="I2116" s="1474" t="s">
        <v>14789</v>
      </c>
    </row>
    <row r="2117" spans="2:14">
      <c r="B2117" s="405" t="s">
        <v>8599</v>
      </c>
      <c r="C2117" s="406"/>
      <c r="D2117" s="407" t="s">
        <v>8600</v>
      </c>
      <c r="E2117" s="407" t="s">
        <v>8539</v>
      </c>
      <c r="F2117" s="408">
        <v>4</v>
      </c>
      <c r="G2117" s="1600">
        <v>41008</v>
      </c>
      <c r="H2117" s="405"/>
      <c r="I2117" s="1474" t="s">
        <v>14789</v>
      </c>
    </row>
    <row r="2118" spans="2:14">
      <c r="B2118" s="405" t="s">
        <v>8543</v>
      </c>
      <c r="C2118" s="406"/>
      <c r="D2118" s="407" t="s">
        <v>8601</v>
      </c>
      <c r="E2118" s="407" t="s">
        <v>8545</v>
      </c>
      <c r="F2118" s="408">
        <v>4</v>
      </c>
      <c r="G2118" s="1600">
        <v>41008</v>
      </c>
      <c r="H2118" s="408"/>
      <c r="I2118" s="1474" t="s">
        <v>14789</v>
      </c>
    </row>
    <row r="2119" spans="2:14">
      <c r="B2119" s="405" t="s">
        <v>8602</v>
      </c>
      <c r="C2119" s="406"/>
      <c r="D2119" s="407" t="s">
        <v>8603</v>
      </c>
      <c r="E2119" s="407" t="s">
        <v>8604</v>
      </c>
      <c r="F2119" s="408">
        <v>4</v>
      </c>
      <c r="G2119" s="1600">
        <v>41008</v>
      </c>
      <c r="H2119" s="408"/>
      <c r="I2119" s="1474" t="s">
        <v>14789</v>
      </c>
    </row>
    <row r="2120" spans="2:14">
      <c r="B2120" s="405" t="s">
        <v>8605</v>
      </c>
      <c r="C2120" s="406"/>
      <c r="D2120" s="407" t="s">
        <v>8606</v>
      </c>
      <c r="E2120" s="407" t="s">
        <v>8524</v>
      </c>
      <c r="F2120" s="408">
        <v>4</v>
      </c>
      <c r="G2120" s="1600">
        <v>41008</v>
      </c>
      <c r="H2120" s="408"/>
      <c r="I2120" s="1474" t="s">
        <v>14789</v>
      </c>
    </row>
    <row r="2121" spans="2:14">
      <c r="B2121" s="405" t="s">
        <v>8526</v>
      </c>
      <c r="C2121" s="406" t="s">
        <v>8575</v>
      </c>
      <c r="D2121" s="407" t="s">
        <v>8607</v>
      </c>
      <c r="E2121" s="407" t="s">
        <v>6152</v>
      </c>
      <c r="F2121" s="408">
        <v>4</v>
      </c>
      <c r="G2121" s="1600">
        <v>41009</v>
      </c>
      <c r="H2121" s="405"/>
    </row>
    <row r="2122" spans="2:14">
      <c r="B2122" s="405" t="s">
        <v>8608</v>
      </c>
      <c r="C2122" s="406"/>
      <c r="D2122" s="407" t="s">
        <v>8609</v>
      </c>
      <c r="E2122" s="407" t="s">
        <v>8550</v>
      </c>
      <c r="F2122" s="408">
        <v>4</v>
      </c>
      <c r="G2122" s="1600">
        <v>41009</v>
      </c>
      <c r="H2122" s="405"/>
      <c r="I2122" s="1474" t="s">
        <v>14789</v>
      </c>
    </row>
    <row r="2123" spans="2:14">
      <c r="B2123" s="405" t="s">
        <v>8605</v>
      </c>
      <c r="C2123" s="406"/>
      <c r="D2123" s="407" t="s">
        <v>8610</v>
      </c>
      <c r="E2123" s="407" t="s">
        <v>8550</v>
      </c>
      <c r="F2123" s="408">
        <v>4</v>
      </c>
      <c r="G2123" s="1600">
        <v>41011</v>
      </c>
      <c r="H2123" s="405"/>
      <c r="I2123" s="1511" t="s">
        <v>14790</v>
      </c>
      <c r="J2123" s="24" t="s">
        <v>8611</v>
      </c>
      <c r="K2123" s="24" t="s">
        <v>8612</v>
      </c>
      <c r="L2123" s="24" t="s">
        <v>8613</v>
      </c>
      <c r="N2123" s="24" t="s">
        <v>21068</v>
      </c>
    </row>
    <row r="2124" spans="2:14">
      <c r="B2124" s="405" t="s">
        <v>8590</v>
      </c>
      <c r="C2124" s="406"/>
      <c r="D2124" s="407" t="s">
        <v>8614</v>
      </c>
      <c r="E2124" s="407" t="s">
        <v>6152</v>
      </c>
      <c r="F2124" s="408">
        <v>4</v>
      </c>
      <c r="G2124" s="1600">
        <v>41015</v>
      </c>
      <c r="H2124" s="405"/>
      <c r="I2124" s="1474" t="s">
        <v>14789</v>
      </c>
    </row>
    <row r="2125" spans="2:14">
      <c r="B2125" s="405" t="s">
        <v>8526</v>
      </c>
      <c r="C2125" s="406"/>
      <c r="D2125" s="407" t="s">
        <v>8615</v>
      </c>
      <c r="E2125" s="407" t="s">
        <v>8566</v>
      </c>
      <c r="F2125" s="408">
        <v>4</v>
      </c>
      <c r="G2125" s="1600">
        <v>41018</v>
      </c>
      <c r="H2125" s="405"/>
      <c r="I2125" s="1474" t="s">
        <v>14789</v>
      </c>
    </row>
    <row r="2126" spans="2:14">
      <c r="B2126" s="405" t="s">
        <v>8534</v>
      </c>
      <c r="C2126" s="406" t="s">
        <v>8616</v>
      </c>
      <c r="D2126" s="407" t="s">
        <v>8617</v>
      </c>
      <c r="E2126" s="407" t="s">
        <v>8618</v>
      </c>
      <c r="F2126" s="408">
        <v>4</v>
      </c>
      <c r="G2126" s="1600">
        <v>41019</v>
      </c>
      <c r="H2126" s="405"/>
      <c r="I2126" s="1474" t="s">
        <v>14789</v>
      </c>
    </row>
    <row r="2127" spans="2:14">
      <c r="B2127" s="405" t="s">
        <v>8551</v>
      </c>
      <c r="C2127" s="406"/>
      <c r="D2127" s="407" t="s">
        <v>8619</v>
      </c>
      <c r="E2127" s="407" t="s">
        <v>8545</v>
      </c>
      <c r="F2127" s="408">
        <v>4</v>
      </c>
      <c r="G2127" s="1600">
        <v>41019</v>
      </c>
      <c r="H2127" s="405"/>
      <c r="I2127" s="1474" t="s">
        <v>14789</v>
      </c>
    </row>
    <row r="2128" spans="2:14">
      <c r="B2128" s="405" t="s">
        <v>8526</v>
      </c>
      <c r="C2128" s="406"/>
      <c r="D2128" s="407" t="s">
        <v>8620</v>
      </c>
      <c r="E2128" s="407" t="s">
        <v>6152</v>
      </c>
      <c r="F2128" s="408">
        <v>4</v>
      </c>
      <c r="G2128" s="1600">
        <v>41020</v>
      </c>
      <c r="H2128" s="405"/>
      <c r="I2128" s="1505" t="s">
        <v>14789</v>
      </c>
    </row>
    <row r="2129" spans="2:9">
      <c r="B2129" s="405" t="s">
        <v>8621</v>
      </c>
      <c r="C2129" s="406"/>
      <c r="D2129" s="407" t="s">
        <v>8622</v>
      </c>
      <c r="E2129" s="407" t="s">
        <v>8566</v>
      </c>
      <c r="F2129" s="408">
        <v>4</v>
      </c>
      <c r="G2129" s="1600">
        <v>41023</v>
      </c>
      <c r="H2129" s="405"/>
      <c r="I2129" s="1505" t="s">
        <v>14789</v>
      </c>
    </row>
    <row r="2130" spans="2:9">
      <c r="B2130" s="405" t="s">
        <v>8534</v>
      </c>
      <c r="C2130" s="406" t="s">
        <v>8623</v>
      </c>
      <c r="D2130" s="407" t="s">
        <v>8624</v>
      </c>
      <c r="E2130" s="407" t="s">
        <v>8625</v>
      </c>
      <c r="F2130" s="408">
        <v>4</v>
      </c>
      <c r="G2130" s="1600">
        <v>41023</v>
      </c>
      <c r="H2130" s="405"/>
      <c r="I2130" s="1505" t="s">
        <v>14789</v>
      </c>
    </row>
    <row r="2131" spans="2:9">
      <c r="B2131" s="405" t="s">
        <v>8626</v>
      </c>
      <c r="C2131" s="406" t="s">
        <v>8627</v>
      </c>
      <c r="D2131" s="407" t="s">
        <v>8628</v>
      </c>
      <c r="E2131" s="407" t="s">
        <v>8550</v>
      </c>
      <c r="F2131" s="408">
        <v>4</v>
      </c>
      <c r="G2131" s="1600">
        <v>41023</v>
      </c>
      <c r="H2131" s="405"/>
      <c r="I2131" s="1505" t="s">
        <v>14789</v>
      </c>
    </row>
    <row r="2132" spans="2:9">
      <c r="B2132" s="405" t="s">
        <v>8629</v>
      </c>
      <c r="C2132" s="406" t="s">
        <v>8630</v>
      </c>
      <c r="D2132" s="407" t="s">
        <v>8631</v>
      </c>
      <c r="E2132" s="407" t="s">
        <v>8604</v>
      </c>
      <c r="F2132" s="408">
        <v>4</v>
      </c>
      <c r="G2132" s="1600">
        <v>41024</v>
      </c>
      <c r="H2132" s="405"/>
      <c r="I2132" s="1505" t="s">
        <v>14789</v>
      </c>
    </row>
    <row r="2133" spans="2:9">
      <c r="B2133" s="405" t="s">
        <v>8590</v>
      </c>
      <c r="C2133" s="406"/>
      <c r="D2133" s="407" t="s">
        <v>8632</v>
      </c>
      <c r="E2133" s="407" t="s">
        <v>6152</v>
      </c>
      <c r="F2133" s="408">
        <v>4</v>
      </c>
      <c r="G2133" s="1600">
        <v>41026</v>
      </c>
      <c r="H2133" s="405" t="s">
        <v>8525</v>
      </c>
      <c r="I2133" s="1505" t="s">
        <v>14789</v>
      </c>
    </row>
    <row r="2134" spans="2:9">
      <c r="B2134" s="247" t="s">
        <v>8633</v>
      </c>
      <c r="C2134" s="245" t="s">
        <v>8634</v>
      </c>
      <c r="D2134" s="409" t="s">
        <v>8635</v>
      </c>
      <c r="E2134" s="409" t="s">
        <v>8636</v>
      </c>
      <c r="F2134" s="246">
        <v>5</v>
      </c>
      <c r="G2134" s="1601">
        <v>41030</v>
      </c>
      <c r="H2134" s="247"/>
      <c r="I2134" s="1505" t="s">
        <v>14789</v>
      </c>
    </row>
    <row r="2135" spans="2:9">
      <c r="B2135" s="247" t="s">
        <v>8633</v>
      </c>
      <c r="C2135" s="245" t="s">
        <v>8637</v>
      </c>
      <c r="D2135" s="409" t="s">
        <v>8638</v>
      </c>
      <c r="E2135" s="409" t="s">
        <v>8636</v>
      </c>
      <c r="F2135" s="246">
        <v>5</v>
      </c>
      <c r="G2135" s="1601">
        <v>41030</v>
      </c>
      <c r="H2135" s="247"/>
      <c r="I2135" s="1505" t="s">
        <v>14789</v>
      </c>
    </row>
    <row r="2136" spans="2:9">
      <c r="B2136" s="410" t="s">
        <v>8639</v>
      </c>
      <c r="C2136" s="245" t="s">
        <v>8640</v>
      </c>
      <c r="D2136" s="409" t="s">
        <v>8641</v>
      </c>
      <c r="E2136" s="409" t="s">
        <v>8642</v>
      </c>
      <c r="F2136" s="246">
        <v>5</v>
      </c>
      <c r="G2136" s="1601">
        <v>41031</v>
      </c>
      <c r="H2136" s="246"/>
      <c r="I2136" s="1505" t="s">
        <v>14789</v>
      </c>
    </row>
    <row r="2137" spans="2:9">
      <c r="B2137" s="247" t="s">
        <v>8643</v>
      </c>
      <c r="C2137" s="245" t="s">
        <v>8644</v>
      </c>
      <c r="D2137" s="409" t="s">
        <v>8645</v>
      </c>
      <c r="E2137" s="409" t="s">
        <v>8625</v>
      </c>
      <c r="F2137" s="246">
        <v>5</v>
      </c>
      <c r="G2137" s="1601">
        <v>41031</v>
      </c>
      <c r="H2137" s="247"/>
      <c r="I2137" s="1505" t="s">
        <v>14789</v>
      </c>
    </row>
    <row r="2138" spans="2:9">
      <c r="B2138" s="247" t="s">
        <v>8643</v>
      </c>
      <c r="C2138" s="245" t="s">
        <v>8646</v>
      </c>
      <c r="D2138" s="409" t="s">
        <v>8647</v>
      </c>
      <c r="E2138" s="409" t="s">
        <v>8625</v>
      </c>
      <c r="F2138" s="246">
        <v>5</v>
      </c>
      <c r="G2138" s="1601">
        <v>41031</v>
      </c>
      <c r="H2138" s="247"/>
      <c r="I2138" s="1505" t="s">
        <v>14789</v>
      </c>
    </row>
    <row r="2139" spans="2:9">
      <c r="B2139" s="247" t="s">
        <v>8526</v>
      </c>
      <c r="C2139" s="245" t="s">
        <v>8648</v>
      </c>
      <c r="D2139" s="409" t="s">
        <v>8649</v>
      </c>
      <c r="E2139" s="409" t="s">
        <v>8566</v>
      </c>
      <c r="F2139" s="246">
        <v>5</v>
      </c>
      <c r="G2139" s="1601">
        <v>41031</v>
      </c>
      <c r="H2139" s="247"/>
      <c r="I2139" s="1505" t="s">
        <v>14789</v>
      </c>
    </row>
    <row r="2140" spans="2:9">
      <c r="B2140" s="247" t="s">
        <v>8629</v>
      </c>
      <c r="C2140" s="245" t="s">
        <v>8650</v>
      </c>
      <c r="D2140" s="409" t="s">
        <v>8651</v>
      </c>
      <c r="E2140" s="409" t="s">
        <v>8550</v>
      </c>
      <c r="F2140" s="246">
        <v>5</v>
      </c>
      <c r="G2140" s="1601">
        <v>41031</v>
      </c>
      <c r="H2140" s="247"/>
      <c r="I2140" s="1505" t="s">
        <v>14789</v>
      </c>
    </row>
    <row r="2141" spans="2:9">
      <c r="B2141" s="247" t="s">
        <v>8629</v>
      </c>
      <c r="C2141" s="245" t="s">
        <v>8652</v>
      </c>
      <c r="D2141" s="409" t="s">
        <v>8653</v>
      </c>
      <c r="E2141" s="409" t="s">
        <v>8550</v>
      </c>
      <c r="F2141" s="246">
        <v>5</v>
      </c>
      <c r="G2141" s="1601">
        <v>41031</v>
      </c>
      <c r="H2141" s="247"/>
      <c r="I2141" s="1505" t="s">
        <v>14789</v>
      </c>
    </row>
    <row r="2142" spans="2:9">
      <c r="B2142" s="247" t="s">
        <v>8629</v>
      </c>
      <c r="C2142" s="245" t="s">
        <v>8654</v>
      </c>
      <c r="D2142" s="409" t="s">
        <v>8655</v>
      </c>
      <c r="E2142" s="409" t="s">
        <v>8550</v>
      </c>
      <c r="F2142" s="246">
        <v>5</v>
      </c>
      <c r="G2142" s="1601">
        <v>41031</v>
      </c>
      <c r="H2142" s="247"/>
      <c r="I2142" s="1505" t="s">
        <v>14789</v>
      </c>
    </row>
    <row r="2143" spans="2:9">
      <c r="B2143" s="247" t="s">
        <v>8656</v>
      </c>
      <c r="C2143" s="245" t="s">
        <v>8657</v>
      </c>
      <c r="D2143" s="409" t="s">
        <v>8658</v>
      </c>
      <c r="E2143" s="409" t="s">
        <v>8550</v>
      </c>
      <c r="F2143" s="246">
        <v>5</v>
      </c>
      <c r="G2143" s="1601">
        <v>41032</v>
      </c>
      <c r="H2143" s="247"/>
      <c r="I2143" s="1505" t="s">
        <v>14789</v>
      </c>
    </row>
    <row r="2144" spans="2:9">
      <c r="B2144" s="247" t="s">
        <v>8557</v>
      </c>
      <c r="C2144" s="245" t="s">
        <v>8659</v>
      </c>
      <c r="D2144" s="409" t="s">
        <v>8660</v>
      </c>
      <c r="E2144" s="409" t="s">
        <v>6152</v>
      </c>
      <c r="F2144" s="246">
        <v>5</v>
      </c>
      <c r="G2144" s="1601">
        <v>41032</v>
      </c>
      <c r="H2144" s="247"/>
      <c r="I2144" s="1505" t="s">
        <v>14789</v>
      </c>
    </row>
    <row r="2145" spans="2:9">
      <c r="B2145" s="247" t="s">
        <v>8629</v>
      </c>
      <c r="C2145" s="245" t="s">
        <v>8661</v>
      </c>
      <c r="D2145" s="409" t="s">
        <v>8662</v>
      </c>
      <c r="E2145" s="409" t="s">
        <v>8550</v>
      </c>
      <c r="F2145" s="246">
        <v>5</v>
      </c>
      <c r="G2145" s="1601">
        <v>41032</v>
      </c>
      <c r="H2145" s="247"/>
      <c r="I2145" s="1505" t="s">
        <v>14789</v>
      </c>
    </row>
    <row r="2146" spans="2:9">
      <c r="B2146" s="247" t="s">
        <v>8663</v>
      </c>
      <c r="C2146" s="245" t="s">
        <v>8664</v>
      </c>
      <c r="D2146" s="409" t="s">
        <v>8665</v>
      </c>
      <c r="E2146" s="409" t="s">
        <v>8666</v>
      </c>
      <c r="F2146" s="246">
        <v>5</v>
      </c>
      <c r="G2146" s="1601">
        <v>41036</v>
      </c>
      <c r="H2146" s="247"/>
      <c r="I2146" s="1505" t="s">
        <v>14791</v>
      </c>
    </row>
    <row r="2147" spans="2:9">
      <c r="B2147" s="247" t="s">
        <v>8602</v>
      </c>
      <c r="C2147" s="245" t="s">
        <v>8667</v>
      </c>
      <c r="D2147" s="409" t="s">
        <v>8668</v>
      </c>
      <c r="E2147" s="409" t="s">
        <v>8669</v>
      </c>
      <c r="F2147" s="246">
        <v>5</v>
      </c>
      <c r="G2147" s="1601">
        <v>41037</v>
      </c>
      <c r="H2147" s="247"/>
      <c r="I2147" s="1505" t="s">
        <v>14789</v>
      </c>
    </row>
    <row r="2148" spans="2:9">
      <c r="B2148" s="247" t="s">
        <v>8670</v>
      </c>
      <c r="C2148" s="245" t="s">
        <v>8671</v>
      </c>
      <c r="D2148" s="409" t="s">
        <v>8672</v>
      </c>
      <c r="E2148" s="409" t="s">
        <v>8673</v>
      </c>
      <c r="F2148" s="246">
        <v>5</v>
      </c>
      <c r="G2148" s="1601">
        <v>41038</v>
      </c>
      <c r="H2148" s="247"/>
      <c r="I2148" s="1505" t="s">
        <v>14789</v>
      </c>
    </row>
    <row r="2149" spans="2:9">
      <c r="B2149" s="247" t="s">
        <v>8670</v>
      </c>
      <c r="C2149" s="245" t="s">
        <v>8674</v>
      </c>
      <c r="D2149" s="409" t="s">
        <v>8675</v>
      </c>
      <c r="E2149" s="409" t="s">
        <v>8581</v>
      </c>
      <c r="F2149" s="246">
        <v>5</v>
      </c>
      <c r="G2149" s="1601">
        <v>41038</v>
      </c>
      <c r="H2149" s="247"/>
      <c r="I2149" s="1505" t="s">
        <v>14789</v>
      </c>
    </row>
    <row r="2150" spans="2:9">
      <c r="B2150" s="247" t="s">
        <v>8656</v>
      </c>
      <c r="C2150" s="245" t="s">
        <v>8676</v>
      </c>
      <c r="D2150" s="409" t="s">
        <v>8677</v>
      </c>
      <c r="E2150" s="409" t="s">
        <v>8550</v>
      </c>
      <c r="F2150" s="246">
        <v>5</v>
      </c>
      <c r="G2150" s="1601">
        <v>41038</v>
      </c>
      <c r="H2150" s="247"/>
      <c r="I2150" s="1505" t="s">
        <v>14789</v>
      </c>
    </row>
    <row r="2151" spans="2:9">
      <c r="B2151" s="247" t="s">
        <v>8678</v>
      </c>
      <c r="C2151" s="245" t="s">
        <v>8679</v>
      </c>
      <c r="D2151" s="409" t="s">
        <v>8680</v>
      </c>
      <c r="E2151" s="409" t="s">
        <v>8545</v>
      </c>
      <c r="F2151" s="246">
        <v>5</v>
      </c>
      <c r="G2151" s="1601">
        <v>41039</v>
      </c>
      <c r="H2151" s="247"/>
      <c r="I2151" s="1505" t="s">
        <v>14792</v>
      </c>
    </row>
    <row r="2152" spans="2:9">
      <c r="B2152" s="247" t="s">
        <v>8572</v>
      </c>
      <c r="C2152" s="245" t="s">
        <v>8681</v>
      </c>
      <c r="D2152" s="409" t="s">
        <v>8682</v>
      </c>
      <c r="E2152" s="409" t="s">
        <v>8669</v>
      </c>
      <c r="F2152" s="246">
        <v>5</v>
      </c>
      <c r="G2152" s="1601">
        <v>41039</v>
      </c>
      <c r="H2152" s="247"/>
      <c r="I2152" s="1505" t="s">
        <v>14789</v>
      </c>
    </row>
    <row r="2153" spans="2:9">
      <c r="B2153" s="247" t="s">
        <v>8683</v>
      </c>
      <c r="C2153" s="245" t="s">
        <v>8684</v>
      </c>
      <c r="D2153" s="409" t="s">
        <v>8685</v>
      </c>
      <c r="E2153" s="409" t="s">
        <v>8669</v>
      </c>
      <c r="F2153" s="246">
        <v>5</v>
      </c>
      <c r="G2153" s="1601">
        <v>41039</v>
      </c>
      <c r="H2153" s="247"/>
      <c r="I2153" s="1505" t="s">
        <v>14789</v>
      </c>
    </row>
    <row r="2154" spans="2:9">
      <c r="B2154" s="247" t="s">
        <v>8602</v>
      </c>
      <c r="C2154" s="245" t="s">
        <v>8686</v>
      </c>
      <c r="D2154" s="409" t="s">
        <v>8687</v>
      </c>
      <c r="E2154" s="409" t="s">
        <v>8669</v>
      </c>
      <c r="F2154" s="246">
        <v>5</v>
      </c>
      <c r="G2154" s="1601">
        <v>41040</v>
      </c>
      <c r="H2154" s="246"/>
      <c r="I2154" s="1505" t="s">
        <v>14789</v>
      </c>
    </row>
    <row r="2155" spans="2:9">
      <c r="B2155" s="247" t="s">
        <v>8670</v>
      </c>
      <c r="C2155" s="245" t="s">
        <v>8688</v>
      </c>
      <c r="D2155" s="409" t="s">
        <v>8689</v>
      </c>
      <c r="E2155" s="409" t="s">
        <v>8550</v>
      </c>
      <c r="F2155" s="246">
        <v>5</v>
      </c>
      <c r="G2155" s="1601">
        <v>41040</v>
      </c>
      <c r="H2155" s="246"/>
      <c r="I2155" s="1505" t="s">
        <v>14789</v>
      </c>
    </row>
    <row r="2156" spans="2:9">
      <c r="B2156" s="247" t="s">
        <v>8626</v>
      </c>
      <c r="C2156" s="245"/>
      <c r="D2156" s="409" t="s">
        <v>8690</v>
      </c>
      <c r="E2156" s="409" t="s">
        <v>8550</v>
      </c>
      <c r="F2156" s="246">
        <v>5</v>
      </c>
      <c r="G2156" s="1601">
        <v>41040</v>
      </c>
      <c r="H2156" s="246"/>
      <c r="I2156" s="1505" t="s">
        <v>14789</v>
      </c>
    </row>
    <row r="2157" spans="2:9">
      <c r="B2157" s="247" t="s">
        <v>8643</v>
      </c>
      <c r="C2157" s="245" t="s">
        <v>8691</v>
      </c>
      <c r="D2157" s="409" t="s">
        <v>8692</v>
      </c>
      <c r="E2157" s="409" t="s">
        <v>8693</v>
      </c>
      <c r="F2157" s="246">
        <v>5</v>
      </c>
      <c r="G2157" s="1601">
        <v>41043</v>
      </c>
      <c r="H2157" s="246"/>
      <c r="I2157" s="1505" t="s">
        <v>14789</v>
      </c>
    </row>
    <row r="2158" spans="2:9">
      <c r="B2158" s="247" t="s">
        <v>8543</v>
      </c>
      <c r="C2158" s="245"/>
      <c r="D2158" s="409" t="s">
        <v>8694</v>
      </c>
      <c r="E2158" s="409" t="s">
        <v>8545</v>
      </c>
      <c r="F2158" s="246">
        <v>5</v>
      </c>
      <c r="G2158" s="1601">
        <v>41043</v>
      </c>
      <c r="H2158" s="246"/>
      <c r="I2158" s="1505" t="s">
        <v>14789</v>
      </c>
    </row>
    <row r="2159" spans="2:9">
      <c r="B2159" s="247" t="s">
        <v>8528</v>
      </c>
      <c r="C2159" s="245" t="s">
        <v>8695</v>
      </c>
      <c r="D2159" s="409" t="s">
        <v>8696</v>
      </c>
      <c r="E2159" s="409" t="s">
        <v>8530</v>
      </c>
      <c r="F2159" s="246">
        <v>5</v>
      </c>
      <c r="G2159" s="1601">
        <v>41043</v>
      </c>
      <c r="H2159" s="246" t="s">
        <v>8697</v>
      </c>
      <c r="I2159" s="1505" t="s">
        <v>14789</v>
      </c>
    </row>
    <row r="2160" spans="2:9">
      <c r="B2160" s="247" t="s">
        <v>8608</v>
      </c>
      <c r="C2160" s="245" t="s">
        <v>8657</v>
      </c>
      <c r="D2160" s="409" t="s">
        <v>8698</v>
      </c>
      <c r="E2160" s="409" t="s">
        <v>8669</v>
      </c>
      <c r="F2160" s="246">
        <v>5</v>
      </c>
      <c r="G2160" s="1601">
        <v>41044</v>
      </c>
      <c r="H2160" s="246"/>
      <c r="I2160" s="1505" t="s">
        <v>14789</v>
      </c>
    </row>
    <row r="2161" spans="1:9">
      <c r="B2161" s="247" t="s">
        <v>8629</v>
      </c>
      <c r="C2161" s="245" t="s">
        <v>8699</v>
      </c>
      <c r="D2161" s="409" t="s">
        <v>8700</v>
      </c>
      <c r="E2161" s="409" t="s">
        <v>8550</v>
      </c>
      <c r="F2161" s="246">
        <v>5</v>
      </c>
      <c r="G2161" s="1601">
        <v>41045</v>
      </c>
      <c r="H2161" s="246"/>
      <c r="I2161" s="1505" t="s">
        <v>14789</v>
      </c>
    </row>
    <row r="2162" spans="1:9" s="18" customFormat="1">
      <c r="A2162" s="1714"/>
      <c r="B2162" s="247" t="s">
        <v>8701</v>
      </c>
      <c r="C2162" s="245" t="s">
        <v>8702</v>
      </c>
      <c r="D2162" s="409" t="s">
        <v>8703</v>
      </c>
      <c r="E2162" s="409" t="s">
        <v>8550</v>
      </c>
      <c r="F2162" s="246">
        <v>5</v>
      </c>
      <c r="G2162" s="1601">
        <v>41045</v>
      </c>
      <c r="H2162" s="247"/>
      <c r="I2162" s="1505" t="s">
        <v>14789</v>
      </c>
    </row>
    <row r="2163" spans="1:9">
      <c r="B2163" s="247" t="s">
        <v>8656</v>
      </c>
      <c r="C2163" s="245" t="s">
        <v>8575</v>
      </c>
      <c r="D2163" s="409" t="s">
        <v>8704</v>
      </c>
      <c r="E2163" s="409" t="s">
        <v>8550</v>
      </c>
      <c r="F2163" s="246">
        <v>5</v>
      </c>
      <c r="G2163" s="1601">
        <v>41045</v>
      </c>
      <c r="H2163" s="246"/>
    </row>
    <row r="2164" spans="1:9">
      <c r="B2164" s="247" t="s">
        <v>8656</v>
      </c>
      <c r="C2164" s="245" t="s">
        <v>8575</v>
      </c>
      <c r="D2164" s="409" t="s">
        <v>8705</v>
      </c>
      <c r="E2164" s="409" t="s">
        <v>8550</v>
      </c>
      <c r="F2164" s="246">
        <v>5</v>
      </c>
      <c r="G2164" s="1601">
        <v>41045</v>
      </c>
      <c r="H2164" s="246"/>
    </row>
    <row r="2165" spans="1:9">
      <c r="B2165" s="247" t="s">
        <v>8670</v>
      </c>
      <c r="C2165" s="245" t="s">
        <v>8657</v>
      </c>
      <c r="D2165" s="409" t="s">
        <v>8706</v>
      </c>
      <c r="E2165" s="409" t="s">
        <v>8550</v>
      </c>
      <c r="F2165" s="246">
        <v>5</v>
      </c>
      <c r="G2165" s="1601">
        <v>41046</v>
      </c>
      <c r="H2165" s="246"/>
      <c r="I2165" s="1505" t="s">
        <v>14793</v>
      </c>
    </row>
    <row r="2166" spans="1:9">
      <c r="B2166" s="247" t="s">
        <v>8557</v>
      </c>
      <c r="C2166" s="245" t="s">
        <v>8707</v>
      </c>
      <c r="D2166" s="409" t="s">
        <v>8708</v>
      </c>
      <c r="E2166" s="409" t="s">
        <v>6152</v>
      </c>
      <c r="F2166" s="246">
        <v>5</v>
      </c>
      <c r="G2166" s="1601">
        <v>41046</v>
      </c>
      <c r="H2166" s="246"/>
      <c r="I2166" s="1505" t="s">
        <v>14789</v>
      </c>
    </row>
    <row r="2167" spans="1:9">
      <c r="B2167" s="247" t="s">
        <v>8643</v>
      </c>
      <c r="C2167" s="245" t="s">
        <v>8709</v>
      </c>
      <c r="D2167" s="409" t="s">
        <v>8710</v>
      </c>
      <c r="E2167" s="409" t="s">
        <v>8711</v>
      </c>
      <c r="F2167" s="246">
        <v>5</v>
      </c>
      <c r="G2167" s="1601">
        <v>41050</v>
      </c>
      <c r="H2167" s="246"/>
      <c r="I2167" s="1505" t="s">
        <v>14789</v>
      </c>
    </row>
    <row r="2168" spans="1:9">
      <c r="B2168" s="247" t="s">
        <v>8557</v>
      </c>
      <c r="C2168" s="245" t="s">
        <v>8575</v>
      </c>
      <c r="D2168" s="409" t="s">
        <v>8712</v>
      </c>
      <c r="E2168" s="409" t="s">
        <v>8550</v>
      </c>
      <c r="F2168" s="246">
        <v>5</v>
      </c>
      <c r="G2168" s="1601">
        <v>41050</v>
      </c>
      <c r="H2168" s="246"/>
    </row>
    <row r="2169" spans="1:9">
      <c r="B2169" s="247" t="s">
        <v>8582</v>
      </c>
      <c r="C2169" s="245" t="s">
        <v>8713</v>
      </c>
      <c r="D2169" s="409" t="s">
        <v>8714</v>
      </c>
      <c r="E2169" s="409" t="s">
        <v>8524</v>
      </c>
      <c r="F2169" s="246">
        <v>5</v>
      </c>
      <c r="G2169" s="1601">
        <v>41050</v>
      </c>
      <c r="H2169" s="246"/>
      <c r="I2169" s="1505" t="s">
        <v>14789</v>
      </c>
    </row>
    <row r="2170" spans="1:9">
      <c r="B2170" s="247" t="s">
        <v>8531</v>
      </c>
      <c r="C2170" s="245" t="s">
        <v>8715</v>
      </c>
      <c r="D2170" s="409" t="s">
        <v>8716</v>
      </c>
      <c r="E2170" s="409" t="s">
        <v>8618</v>
      </c>
      <c r="F2170" s="246">
        <v>5</v>
      </c>
      <c r="G2170" s="1601">
        <v>41051</v>
      </c>
      <c r="H2170" s="246"/>
      <c r="I2170" s="1505" t="s">
        <v>14792</v>
      </c>
    </row>
    <row r="2171" spans="1:9">
      <c r="B2171" s="247" t="s">
        <v>8670</v>
      </c>
      <c r="C2171" s="245" t="s">
        <v>8717</v>
      </c>
      <c r="D2171" s="409" t="s">
        <v>8718</v>
      </c>
      <c r="E2171" s="409" t="s">
        <v>8550</v>
      </c>
      <c r="F2171" s="246">
        <v>5</v>
      </c>
      <c r="G2171" s="1601">
        <v>41051</v>
      </c>
      <c r="H2171" s="246"/>
      <c r="I2171" s="1505" t="s">
        <v>14789</v>
      </c>
    </row>
    <row r="2172" spans="1:9">
      <c r="B2172" s="247" t="s">
        <v>8670</v>
      </c>
      <c r="C2172" s="245"/>
      <c r="D2172" s="409" t="s">
        <v>8719</v>
      </c>
      <c r="E2172" s="409" t="s">
        <v>8530</v>
      </c>
      <c r="F2172" s="246">
        <v>5</v>
      </c>
      <c r="G2172" s="1601">
        <v>41051</v>
      </c>
      <c r="H2172" s="246"/>
      <c r="I2172" s="1505" t="s">
        <v>14794</v>
      </c>
    </row>
    <row r="2173" spans="1:9">
      <c r="B2173" s="247" t="s">
        <v>8572</v>
      </c>
      <c r="C2173" s="245"/>
      <c r="D2173" s="409" t="s">
        <v>8720</v>
      </c>
      <c r="E2173" s="409" t="s">
        <v>6152</v>
      </c>
      <c r="F2173" s="246">
        <v>5</v>
      </c>
      <c r="G2173" s="1601">
        <v>41052</v>
      </c>
      <c r="H2173" s="247"/>
      <c r="I2173" s="1505" t="s">
        <v>826</v>
      </c>
    </row>
    <row r="2174" spans="1:9">
      <c r="B2174" s="247" t="s">
        <v>8572</v>
      </c>
      <c r="C2174" s="245" t="s">
        <v>8721</v>
      </c>
      <c r="D2174" s="409" t="s">
        <v>8722</v>
      </c>
      <c r="E2174" s="409" t="s">
        <v>8669</v>
      </c>
      <c r="F2174" s="246">
        <v>5</v>
      </c>
      <c r="G2174" s="1601">
        <v>41052</v>
      </c>
      <c r="H2174" s="247"/>
      <c r="I2174" s="1505" t="s">
        <v>826</v>
      </c>
    </row>
    <row r="2175" spans="1:9">
      <c r="B2175" s="247" t="s">
        <v>8656</v>
      </c>
      <c r="C2175" s="245" t="s">
        <v>8575</v>
      </c>
      <c r="D2175" s="409" t="s">
        <v>8723</v>
      </c>
      <c r="E2175" s="409" t="s">
        <v>8550</v>
      </c>
      <c r="F2175" s="246">
        <v>5</v>
      </c>
      <c r="G2175" s="1601">
        <v>41052</v>
      </c>
      <c r="H2175" s="247"/>
    </row>
    <row r="2176" spans="1:9">
      <c r="B2176" s="247" t="s">
        <v>8602</v>
      </c>
      <c r="C2176" s="245" t="s">
        <v>8724</v>
      </c>
      <c r="D2176" s="409" t="s">
        <v>8725</v>
      </c>
      <c r="E2176" s="409" t="s">
        <v>8669</v>
      </c>
      <c r="F2176" s="246">
        <v>5</v>
      </c>
      <c r="G2176" s="1601">
        <v>41054</v>
      </c>
      <c r="H2176" s="246"/>
      <c r="I2176" s="1505" t="s">
        <v>826</v>
      </c>
    </row>
    <row r="2177" spans="2:9">
      <c r="B2177" s="247" t="s">
        <v>8670</v>
      </c>
      <c r="C2177" s="245"/>
      <c r="D2177" s="409" t="s">
        <v>8726</v>
      </c>
      <c r="E2177" s="409" t="s">
        <v>8524</v>
      </c>
      <c r="F2177" s="246">
        <v>5</v>
      </c>
      <c r="G2177" s="1601">
        <v>41054</v>
      </c>
      <c r="H2177" s="246"/>
      <c r="I2177" s="1505" t="s">
        <v>826</v>
      </c>
    </row>
    <row r="2178" spans="2:9">
      <c r="B2178" s="247" t="s">
        <v>8670</v>
      </c>
      <c r="C2178" s="245" t="s">
        <v>8727</v>
      </c>
      <c r="D2178" s="409" t="s">
        <v>8728</v>
      </c>
      <c r="E2178" s="409" t="s">
        <v>8524</v>
      </c>
      <c r="F2178" s="246">
        <v>5</v>
      </c>
      <c r="G2178" s="1601">
        <v>41054</v>
      </c>
      <c r="H2178" s="247"/>
      <c r="I2178" s="1505" t="s">
        <v>826</v>
      </c>
    </row>
    <row r="2179" spans="2:9">
      <c r="B2179" s="247" t="s">
        <v>8643</v>
      </c>
      <c r="C2179" s="245" t="s">
        <v>8729</v>
      </c>
      <c r="D2179" s="409" t="s">
        <v>8730</v>
      </c>
      <c r="E2179" s="409" t="s">
        <v>8625</v>
      </c>
      <c r="F2179" s="246">
        <v>5</v>
      </c>
      <c r="G2179" s="1601">
        <v>41057</v>
      </c>
      <c r="H2179" s="247"/>
      <c r="I2179" s="1505" t="s">
        <v>826</v>
      </c>
    </row>
    <row r="2180" spans="2:9">
      <c r="B2180" s="247" t="s">
        <v>8670</v>
      </c>
      <c r="C2180" s="245" t="s">
        <v>8731</v>
      </c>
      <c r="D2180" s="409" t="s">
        <v>8732</v>
      </c>
      <c r="E2180" s="409" t="s">
        <v>8524</v>
      </c>
      <c r="F2180" s="246">
        <v>5</v>
      </c>
      <c r="G2180" s="1601">
        <v>41057</v>
      </c>
      <c r="H2180" s="247"/>
      <c r="I2180" s="1505" t="s">
        <v>826</v>
      </c>
    </row>
    <row r="2181" spans="2:9">
      <c r="B2181" s="247" t="s">
        <v>8526</v>
      </c>
      <c r="C2181" s="245" t="s">
        <v>8575</v>
      </c>
      <c r="D2181" s="409" t="s">
        <v>8733</v>
      </c>
      <c r="E2181" s="409" t="s">
        <v>6152</v>
      </c>
      <c r="F2181" s="246">
        <v>5</v>
      </c>
      <c r="G2181" s="1601">
        <v>41057</v>
      </c>
      <c r="H2181" s="247"/>
    </row>
    <row r="2182" spans="2:9">
      <c r="B2182" s="247" t="s">
        <v>8670</v>
      </c>
      <c r="C2182" s="245" t="s">
        <v>8734</v>
      </c>
      <c r="D2182" s="409" t="s">
        <v>8735</v>
      </c>
      <c r="E2182" s="409" t="s">
        <v>8530</v>
      </c>
      <c r="F2182" s="246">
        <v>5</v>
      </c>
      <c r="G2182" s="1601">
        <v>41058</v>
      </c>
      <c r="H2182" s="247"/>
      <c r="I2182" s="1505" t="s">
        <v>826</v>
      </c>
    </row>
    <row r="2183" spans="2:9">
      <c r="B2183" s="28" t="s">
        <v>8633</v>
      </c>
      <c r="C2183" s="30" t="s">
        <v>8736</v>
      </c>
      <c r="D2183" s="29" t="s">
        <v>8737</v>
      </c>
      <c r="E2183" s="29" t="s">
        <v>8636</v>
      </c>
      <c r="F2183" s="26">
        <v>6</v>
      </c>
      <c r="G2183" s="1585">
        <v>41061</v>
      </c>
      <c r="I2183" s="1505" t="s">
        <v>826</v>
      </c>
    </row>
    <row r="2184" spans="2:9">
      <c r="B2184" s="28" t="s">
        <v>8590</v>
      </c>
      <c r="C2184" s="30" t="s">
        <v>8738</v>
      </c>
      <c r="D2184" s="29" t="s">
        <v>8739</v>
      </c>
      <c r="E2184" s="29" t="s">
        <v>6152</v>
      </c>
      <c r="F2184" s="26">
        <v>6</v>
      </c>
      <c r="G2184" s="1585">
        <v>41061</v>
      </c>
      <c r="I2184" s="1505" t="s">
        <v>826</v>
      </c>
    </row>
    <row r="2185" spans="2:9">
      <c r="B2185" s="28" t="s">
        <v>8740</v>
      </c>
      <c r="C2185" s="30" t="s">
        <v>8741</v>
      </c>
      <c r="D2185" s="29" t="s">
        <v>8742</v>
      </c>
      <c r="E2185" s="29" t="s">
        <v>82</v>
      </c>
      <c r="F2185" s="26">
        <v>6</v>
      </c>
      <c r="G2185" s="1585">
        <v>41061</v>
      </c>
      <c r="I2185" s="1505" t="s">
        <v>826</v>
      </c>
    </row>
    <row r="2186" spans="2:9">
      <c r="B2186" s="28" t="s">
        <v>8526</v>
      </c>
      <c r="C2186" s="30" t="s">
        <v>8743</v>
      </c>
      <c r="D2186" s="29" t="s">
        <v>8744</v>
      </c>
      <c r="E2186" s="29" t="s">
        <v>6152</v>
      </c>
      <c r="F2186" s="26">
        <v>6</v>
      </c>
      <c r="G2186" s="1585">
        <v>41062</v>
      </c>
      <c r="I2186" s="1505" t="s">
        <v>826</v>
      </c>
    </row>
    <row r="2187" spans="2:9">
      <c r="B2187" s="28" t="s">
        <v>8555</v>
      </c>
      <c r="C2187" s="30" t="s">
        <v>8745</v>
      </c>
      <c r="D2187" s="29" t="s">
        <v>8746</v>
      </c>
      <c r="E2187" s="29" t="s">
        <v>8747</v>
      </c>
      <c r="F2187" s="26">
        <v>6</v>
      </c>
      <c r="G2187" s="1585">
        <v>41062</v>
      </c>
      <c r="I2187" s="1505" t="s">
        <v>826</v>
      </c>
    </row>
    <row r="2188" spans="2:9">
      <c r="B2188" s="28" t="s">
        <v>8528</v>
      </c>
      <c r="C2188" s="30" t="s">
        <v>8748</v>
      </c>
      <c r="D2188" s="29" t="s">
        <v>8749</v>
      </c>
      <c r="E2188" s="29" t="s">
        <v>8750</v>
      </c>
      <c r="F2188" s="26">
        <v>6</v>
      </c>
      <c r="G2188" s="1585">
        <v>41064</v>
      </c>
      <c r="I2188" s="1505" t="s">
        <v>826</v>
      </c>
    </row>
    <row r="2189" spans="2:9">
      <c r="B2189" s="28" t="s">
        <v>8751</v>
      </c>
      <c r="C2189" s="30" t="s">
        <v>8752</v>
      </c>
      <c r="D2189" s="29" t="s">
        <v>8753</v>
      </c>
      <c r="E2189" s="29" t="s">
        <v>8754</v>
      </c>
      <c r="F2189" s="26">
        <v>6</v>
      </c>
      <c r="G2189" s="1585">
        <v>41065</v>
      </c>
      <c r="I2189" s="1505" t="s">
        <v>826</v>
      </c>
    </row>
    <row r="2190" spans="2:9">
      <c r="B2190" s="28" t="s">
        <v>8595</v>
      </c>
      <c r="C2190" s="30" t="s">
        <v>8755</v>
      </c>
      <c r="D2190" s="29" t="s">
        <v>8756</v>
      </c>
      <c r="E2190" s="29" t="s">
        <v>8754</v>
      </c>
      <c r="F2190" s="26">
        <v>6</v>
      </c>
      <c r="G2190" s="1585">
        <v>41065</v>
      </c>
      <c r="I2190" s="1505" t="s">
        <v>826</v>
      </c>
    </row>
    <row r="2191" spans="2:9">
      <c r="B2191" s="28" t="s">
        <v>8595</v>
      </c>
      <c r="C2191" s="30" t="s">
        <v>8757</v>
      </c>
      <c r="D2191" s="29" t="s">
        <v>8758</v>
      </c>
      <c r="E2191" s="29" t="s">
        <v>8754</v>
      </c>
      <c r="F2191" s="26">
        <v>6</v>
      </c>
      <c r="G2191" s="1585">
        <v>41065</v>
      </c>
      <c r="I2191" s="1505" t="s">
        <v>826</v>
      </c>
    </row>
    <row r="2192" spans="2:9">
      <c r="B2192" s="28" t="s">
        <v>8759</v>
      </c>
      <c r="C2192" s="30" t="s">
        <v>8760</v>
      </c>
      <c r="D2192" s="29" t="s">
        <v>8761</v>
      </c>
      <c r="E2192" s="29" t="s">
        <v>8754</v>
      </c>
      <c r="F2192" s="26">
        <v>6</v>
      </c>
      <c r="G2192" s="1585">
        <v>41065</v>
      </c>
      <c r="I2192" s="1505" t="s">
        <v>826</v>
      </c>
    </row>
    <row r="2193" spans="2:10">
      <c r="B2193" s="28" t="s">
        <v>8531</v>
      </c>
      <c r="C2193" s="30" t="s">
        <v>8762</v>
      </c>
      <c r="D2193" s="29" t="s">
        <v>8763</v>
      </c>
      <c r="E2193" s="29" t="s">
        <v>8545</v>
      </c>
      <c r="F2193" s="26">
        <v>6</v>
      </c>
      <c r="G2193" s="1585">
        <v>41065</v>
      </c>
      <c r="I2193" s="1505" t="s">
        <v>826</v>
      </c>
    </row>
    <row r="2194" spans="2:10">
      <c r="B2194" s="28" t="s">
        <v>8590</v>
      </c>
      <c r="C2194" s="30" t="s">
        <v>8764</v>
      </c>
      <c r="D2194" s="29" t="s">
        <v>8765</v>
      </c>
      <c r="E2194" s="29" t="s">
        <v>6152</v>
      </c>
      <c r="F2194" s="26">
        <v>6</v>
      </c>
      <c r="G2194" s="1585">
        <v>41065</v>
      </c>
      <c r="I2194" s="1505" t="s">
        <v>826</v>
      </c>
    </row>
    <row r="2195" spans="2:10">
      <c r="B2195" s="28" t="s">
        <v>8740</v>
      </c>
      <c r="C2195" s="30" t="s">
        <v>8766</v>
      </c>
      <c r="D2195" s="29" t="s">
        <v>8767</v>
      </c>
      <c r="E2195" s="29" t="s">
        <v>82</v>
      </c>
      <c r="F2195" s="26">
        <v>6</v>
      </c>
      <c r="G2195" s="1585">
        <v>41066</v>
      </c>
      <c r="I2195" s="1505" t="s">
        <v>826</v>
      </c>
    </row>
    <row r="2196" spans="2:10">
      <c r="B2196" s="28" t="s">
        <v>8768</v>
      </c>
      <c r="C2196" s="30" t="s">
        <v>8769</v>
      </c>
      <c r="D2196" s="29" t="s">
        <v>8770</v>
      </c>
      <c r="E2196" s="29" t="s">
        <v>82</v>
      </c>
      <c r="F2196" s="26">
        <v>6</v>
      </c>
      <c r="G2196" s="1585">
        <v>41066</v>
      </c>
      <c r="I2196" s="1505" t="s">
        <v>826</v>
      </c>
    </row>
    <row r="2197" spans="2:10">
      <c r="B2197" s="28" t="s">
        <v>8590</v>
      </c>
      <c r="C2197" s="30" t="s">
        <v>8771</v>
      </c>
      <c r="D2197" s="29" t="s">
        <v>8772</v>
      </c>
      <c r="E2197" s="29" t="s">
        <v>6152</v>
      </c>
      <c r="F2197" s="26">
        <v>6</v>
      </c>
      <c r="G2197" s="1585">
        <v>41067</v>
      </c>
      <c r="I2197" s="1505" t="s">
        <v>826</v>
      </c>
    </row>
    <row r="2198" spans="2:10">
      <c r="B2198" s="28" t="s">
        <v>8656</v>
      </c>
      <c r="C2198" s="30" t="s">
        <v>8773</v>
      </c>
      <c r="D2198" s="29" t="s">
        <v>8705</v>
      </c>
      <c r="E2198" s="29" t="s">
        <v>8550</v>
      </c>
      <c r="F2198" s="26">
        <v>6</v>
      </c>
      <c r="G2198" s="1585">
        <v>41067</v>
      </c>
      <c r="H2198" s="26" t="s">
        <v>8774</v>
      </c>
      <c r="I2198" s="1505" t="s">
        <v>826</v>
      </c>
    </row>
    <row r="2199" spans="2:10">
      <c r="B2199" s="28" t="s">
        <v>8557</v>
      </c>
      <c r="C2199" s="30" t="s">
        <v>8775</v>
      </c>
      <c r="D2199" s="29" t="s">
        <v>8776</v>
      </c>
      <c r="E2199" s="29" t="s">
        <v>8777</v>
      </c>
      <c r="F2199" s="26">
        <v>6</v>
      </c>
      <c r="G2199" s="1585">
        <v>41068</v>
      </c>
      <c r="H2199" s="26"/>
      <c r="I2199" s="1505" t="s">
        <v>826</v>
      </c>
    </row>
    <row r="2200" spans="2:10">
      <c r="B2200" s="28" t="s">
        <v>8526</v>
      </c>
      <c r="C2200" s="30" t="s">
        <v>8778</v>
      </c>
      <c r="D2200" s="29" t="s">
        <v>8779</v>
      </c>
      <c r="E2200" s="29" t="s">
        <v>6152</v>
      </c>
      <c r="F2200" s="26">
        <v>6</v>
      </c>
      <c r="G2200" s="1585">
        <v>41071</v>
      </c>
      <c r="H2200" s="26"/>
      <c r="I2200" s="1505" t="s">
        <v>826</v>
      </c>
    </row>
    <row r="2201" spans="2:10">
      <c r="B2201" s="28" t="s">
        <v>8590</v>
      </c>
      <c r="C2201" s="30"/>
      <c r="D2201" s="29" t="s">
        <v>8780</v>
      </c>
      <c r="E2201" s="29" t="s">
        <v>6152</v>
      </c>
      <c r="F2201" s="26">
        <v>6</v>
      </c>
      <c r="G2201" s="1585">
        <v>41071</v>
      </c>
      <c r="H2201" s="26"/>
      <c r="I2201" s="1505" t="s">
        <v>826</v>
      </c>
    </row>
    <row r="2202" spans="2:10">
      <c r="B2202" s="28" t="s">
        <v>8531</v>
      </c>
      <c r="C2202" s="30" t="s">
        <v>8762</v>
      </c>
      <c r="D2202" s="29" t="s">
        <v>8781</v>
      </c>
      <c r="E2202" s="29" t="s">
        <v>8545</v>
      </c>
      <c r="F2202" s="26">
        <v>6</v>
      </c>
      <c r="G2202" s="1585">
        <v>41075</v>
      </c>
      <c r="I2202" s="1505" t="s">
        <v>826</v>
      </c>
    </row>
    <row r="2203" spans="2:10">
      <c r="B2203" s="28" t="s">
        <v>8572</v>
      </c>
      <c r="C2203" s="30"/>
      <c r="D2203" s="29" t="s">
        <v>8782</v>
      </c>
      <c r="E2203" s="29" t="s">
        <v>8669</v>
      </c>
      <c r="F2203" s="26">
        <v>6</v>
      </c>
      <c r="G2203" s="1585">
        <v>41078</v>
      </c>
      <c r="I2203" s="1505" t="s">
        <v>14793</v>
      </c>
    </row>
    <row r="2204" spans="2:10">
      <c r="B2204" s="28" t="s">
        <v>8572</v>
      </c>
      <c r="C2204" s="30" t="s">
        <v>8783</v>
      </c>
      <c r="D2204" s="29" t="s">
        <v>8784</v>
      </c>
      <c r="E2204" s="29" t="s">
        <v>8669</v>
      </c>
      <c r="F2204" s="26">
        <v>6</v>
      </c>
      <c r="G2204" s="1585">
        <v>41082</v>
      </c>
      <c r="I2204" s="1505" t="s">
        <v>826</v>
      </c>
    </row>
    <row r="2205" spans="2:10">
      <c r="B2205" s="28" t="s">
        <v>8557</v>
      </c>
      <c r="C2205" s="30" t="s">
        <v>8785</v>
      </c>
      <c r="D2205" s="29" t="s">
        <v>8786</v>
      </c>
      <c r="E2205" s="29" t="s">
        <v>6152</v>
      </c>
      <c r="F2205" s="26"/>
      <c r="G2205" s="1585">
        <v>41086</v>
      </c>
      <c r="I2205" s="1505" t="s">
        <v>826</v>
      </c>
      <c r="J2205" s="24" t="s">
        <v>8787</v>
      </c>
    </row>
    <row r="2206" spans="2:10">
      <c r="B2206" s="28" t="s">
        <v>8608</v>
      </c>
      <c r="C2206" s="30" t="s">
        <v>8788</v>
      </c>
      <c r="D2206" s="29" t="s">
        <v>8789</v>
      </c>
      <c r="E2206" s="29" t="s">
        <v>8669</v>
      </c>
      <c r="F2206" s="26"/>
      <c r="G2206" s="1585">
        <v>41089</v>
      </c>
      <c r="I2206" s="1505" t="s">
        <v>826</v>
      </c>
    </row>
    <row r="2207" spans="2:10">
      <c r="B2207" s="28"/>
      <c r="C2207" s="30"/>
      <c r="D2207" s="29"/>
      <c r="E2207" s="29"/>
      <c r="F2207" s="26"/>
      <c r="G2207" s="1577"/>
    </row>
    <row r="2208" spans="2:10">
      <c r="B2208" s="28" t="s">
        <v>8790</v>
      </c>
      <c r="C2208" s="30" t="s">
        <v>8791</v>
      </c>
      <c r="D2208" s="411" t="s">
        <v>8792</v>
      </c>
      <c r="E2208" s="29" t="s">
        <v>8545</v>
      </c>
      <c r="F2208" s="26"/>
      <c r="G2208" s="1585">
        <v>41092</v>
      </c>
      <c r="I2208" s="1505" t="s">
        <v>826</v>
      </c>
    </row>
    <row r="2209" spans="2:9">
      <c r="B2209" s="28" t="s">
        <v>8793</v>
      </c>
      <c r="C2209" s="30" t="s">
        <v>8794</v>
      </c>
      <c r="D2209" s="29" t="s">
        <v>8795</v>
      </c>
      <c r="E2209" s="29" t="s">
        <v>8796</v>
      </c>
      <c r="F2209" s="26"/>
      <c r="G2209" s="1585">
        <v>41092</v>
      </c>
      <c r="I2209" s="1505" t="s">
        <v>826</v>
      </c>
    </row>
    <row r="2210" spans="2:9">
      <c r="B2210" s="28" t="s">
        <v>8797</v>
      </c>
      <c r="C2210" s="30" t="s">
        <v>8798</v>
      </c>
      <c r="D2210" s="29" t="s">
        <v>8799</v>
      </c>
      <c r="E2210" s="29" t="s">
        <v>8800</v>
      </c>
      <c r="F2210" s="26"/>
      <c r="G2210" s="1585">
        <v>41092</v>
      </c>
      <c r="I2210" s="1505" t="s">
        <v>826</v>
      </c>
    </row>
    <row r="2211" spans="2:9">
      <c r="B2211" s="28" t="s">
        <v>8801</v>
      </c>
      <c r="C2211" s="30" t="s">
        <v>8802</v>
      </c>
      <c r="D2211" s="29" t="s">
        <v>8803</v>
      </c>
      <c r="E2211" s="29" t="s">
        <v>8553</v>
      </c>
      <c r="F2211" s="26"/>
      <c r="G2211" s="1585">
        <v>41092</v>
      </c>
      <c r="I2211" s="1505" t="s">
        <v>826</v>
      </c>
    </row>
    <row r="2212" spans="2:9">
      <c r="B2212" s="28" t="s">
        <v>8804</v>
      </c>
      <c r="C2212" s="30" t="s">
        <v>8805</v>
      </c>
      <c r="D2212" s="29" t="s">
        <v>8806</v>
      </c>
      <c r="E2212" s="29" t="s">
        <v>8604</v>
      </c>
      <c r="F2212" s="26"/>
      <c r="G2212" s="1585">
        <v>41092</v>
      </c>
      <c r="I2212" s="1505" t="s">
        <v>826</v>
      </c>
    </row>
    <row r="2213" spans="2:9">
      <c r="B2213" s="28" t="s">
        <v>8807</v>
      </c>
      <c r="C2213" s="30" t="s">
        <v>8808</v>
      </c>
      <c r="D2213" s="29" t="s">
        <v>8809</v>
      </c>
      <c r="E2213" s="29" t="s">
        <v>8581</v>
      </c>
      <c r="F2213" s="26"/>
      <c r="G2213" s="1585">
        <v>41092</v>
      </c>
      <c r="I2213" s="1505" t="s">
        <v>826</v>
      </c>
    </row>
    <row r="2214" spans="2:9">
      <c r="B2214" s="28" t="s">
        <v>8540</v>
      </c>
      <c r="C2214" s="30" t="s">
        <v>8810</v>
      </c>
      <c r="D2214" s="29" t="s">
        <v>8811</v>
      </c>
      <c r="E2214" s="29" t="s">
        <v>8581</v>
      </c>
      <c r="F2214" s="26"/>
      <c r="G2214" s="1585">
        <v>41092</v>
      </c>
      <c r="I2214" s="1505" t="s">
        <v>826</v>
      </c>
    </row>
    <row r="2215" spans="2:9">
      <c r="B2215" s="28" t="s">
        <v>8572</v>
      </c>
      <c r="C2215" s="30"/>
      <c r="D2215" s="29" t="s">
        <v>8812</v>
      </c>
      <c r="E2215" s="29" t="s">
        <v>8550</v>
      </c>
      <c r="F2215" s="26"/>
      <c r="G2215" s="1585">
        <v>41092</v>
      </c>
      <c r="I2215" s="1505" t="s">
        <v>826</v>
      </c>
    </row>
    <row r="2216" spans="2:9">
      <c r="B2216" s="28" t="s">
        <v>6153</v>
      </c>
      <c r="C2216" s="30" t="s">
        <v>8813</v>
      </c>
      <c r="D2216" s="29" t="s">
        <v>8814</v>
      </c>
      <c r="E2216" s="29" t="s">
        <v>8550</v>
      </c>
      <c r="F2216" s="26"/>
      <c r="G2216" s="1585">
        <v>41092</v>
      </c>
      <c r="I2216" s="1505" t="s">
        <v>826</v>
      </c>
    </row>
    <row r="2217" spans="2:9">
      <c r="B2217" s="28" t="s">
        <v>8590</v>
      </c>
      <c r="C2217" s="30" t="s">
        <v>8815</v>
      </c>
      <c r="D2217" s="29" t="s">
        <v>8816</v>
      </c>
      <c r="E2217" s="29" t="s">
        <v>6152</v>
      </c>
      <c r="F2217" s="26"/>
      <c r="G2217" s="1585">
        <v>41092</v>
      </c>
      <c r="I2217" s="1505" t="s">
        <v>826</v>
      </c>
    </row>
    <row r="2218" spans="2:9">
      <c r="B2218" s="28" t="s">
        <v>8526</v>
      </c>
      <c r="C2218" s="30"/>
      <c r="D2218" s="29" t="s">
        <v>8817</v>
      </c>
      <c r="E2218" s="29" t="s">
        <v>6152</v>
      </c>
      <c r="F2218" s="26"/>
      <c r="G2218" s="1585">
        <v>41092</v>
      </c>
      <c r="I2218" s="1505" t="s">
        <v>14793</v>
      </c>
    </row>
    <row r="2219" spans="2:9">
      <c r="B2219" s="28" t="s">
        <v>8526</v>
      </c>
      <c r="C2219" s="30" t="s">
        <v>8575</v>
      </c>
      <c r="D2219" s="29" t="s">
        <v>8818</v>
      </c>
      <c r="E2219" s="29" t="s">
        <v>6152</v>
      </c>
      <c r="F2219" s="26"/>
      <c r="G2219" s="1585">
        <v>41092</v>
      </c>
      <c r="I2219" s="1505" t="s">
        <v>14793</v>
      </c>
    </row>
    <row r="2220" spans="2:9">
      <c r="B2220" s="28" t="s">
        <v>8587</v>
      </c>
      <c r="C2220" s="30" t="s">
        <v>8819</v>
      </c>
      <c r="D2220" s="29" t="s">
        <v>8589</v>
      </c>
      <c r="E2220" s="29" t="s">
        <v>8545</v>
      </c>
      <c r="F2220" s="26"/>
      <c r="G2220" s="1585">
        <v>41092</v>
      </c>
      <c r="I2220" s="1505" t="s">
        <v>826</v>
      </c>
    </row>
    <row r="2221" spans="2:9">
      <c r="B2221" s="28" t="s">
        <v>8683</v>
      </c>
      <c r="C2221" s="30" t="s">
        <v>8820</v>
      </c>
      <c r="D2221" s="29" t="s">
        <v>8821</v>
      </c>
      <c r="E2221" s="29" t="s">
        <v>8550</v>
      </c>
      <c r="F2221" s="26"/>
      <c r="G2221" s="1585">
        <v>41092</v>
      </c>
      <c r="I2221" s="1505" t="s">
        <v>826</v>
      </c>
    </row>
    <row r="2222" spans="2:9">
      <c r="B2222" s="28" t="s">
        <v>8608</v>
      </c>
      <c r="C2222" s="30" t="s">
        <v>8822</v>
      </c>
      <c r="D2222" s="29" t="s">
        <v>8823</v>
      </c>
      <c r="E2222" s="29" t="s">
        <v>8669</v>
      </c>
      <c r="F2222" s="26"/>
      <c r="G2222" s="1585">
        <v>41092</v>
      </c>
      <c r="I2222" s="1505" t="s">
        <v>826</v>
      </c>
    </row>
    <row r="2223" spans="2:9">
      <c r="B2223" s="28" t="s">
        <v>651</v>
      </c>
      <c r="C2223" s="30" t="s">
        <v>8824</v>
      </c>
      <c r="D2223" s="29" t="s">
        <v>8825</v>
      </c>
      <c r="E2223" s="29" t="s">
        <v>8826</v>
      </c>
      <c r="F2223" s="26"/>
      <c r="G2223" s="1585">
        <v>41093</v>
      </c>
      <c r="I2223" s="1505" t="s">
        <v>14789</v>
      </c>
    </row>
    <row r="2224" spans="2:9">
      <c r="B2224" s="28" t="s">
        <v>8827</v>
      </c>
      <c r="C2224" s="30" t="s">
        <v>8828</v>
      </c>
      <c r="D2224" s="29" t="s">
        <v>8829</v>
      </c>
      <c r="E2224" s="29" t="s">
        <v>8542</v>
      </c>
      <c r="F2224" s="26"/>
      <c r="G2224" s="1585">
        <v>41094</v>
      </c>
      <c r="I2224" s="1505" t="s">
        <v>14789</v>
      </c>
    </row>
    <row r="2225" spans="2:9">
      <c r="B2225" s="28" t="s">
        <v>8804</v>
      </c>
      <c r="C2225" s="30" t="s">
        <v>8830</v>
      </c>
      <c r="D2225" s="29" t="s">
        <v>8831</v>
      </c>
      <c r="E2225" s="29" t="s">
        <v>8604</v>
      </c>
      <c r="F2225" s="26"/>
      <c r="G2225" s="1585">
        <v>41095</v>
      </c>
      <c r="I2225" s="1505" t="s">
        <v>826</v>
      </c>
    </row>
    <row r="2226" spans="2:9">
      <c r="B2226" s="28" t="s">
        <v>8572</v>
      </c>
      <c r="C2226" s="30" t="s">
        <v>8832</v>
      </c>
      <c r="D2226" s="29" t="s">
        <v>8833</v>
      </c>
      <c r="E2226" s="29" t="s">
        <v>6152</v>
      </c>
      <c r="F2226" s="26"/>
      <c r="G2226" s="1585">
        <v>41096</v>
      </c>
      <c r="I2226" s="1505" t="s">
        <v>826</v>
      </c>
    </row>
    <row r="2227" spans="2:9">
      <c r="B2227" s="28" t="s">
        <v>8834</v>
      </c>
      <c r="C2227" s="30"/>
      <c r="D2227" s="29" t="s">
        <v>8835</v>
      </c>
      <c r="E2227" s="29" t="s">
        <v>8550</v>
      </c>
      <c r="F2227" s="26"/>
      <c r="G2227" s="1585">
        <v>41096</v>
      </c>
      <c r="I2227" s="1505" t="s">
        <v>826</v>
      </c>
    </row>
    <row r="2228" spans="2:9">
      <c r="B2228" s="28" t="s">
        <v>8836</v>
      </c>
      <c r="C2228" s="30"/>
      <c r="D2228" s="29" t="s">
        <v>8837</v>
      </c>
      <c r="E2228" s="29" t="s">
        <v>8838</v>
      </c>
      <c r="F2228" s="26"/>
      <c r="G2228" s="1585">
        <v>41096</v>
      </c>
      <c r="I2228" s="1505" t="s">
        <v>826</v>
      </c>
    </row>
    <row r="2229" spans="2:9">
      <c r="B2229" s="28" t="s">
        <v>8557</v>
      </c>
      <c r="C2229" s="30"/>
      <c r="D2229" s="29" t="s">
        <v>8839</v>
      </c>
      <c r="E2229" s="29" t="s">
        <v>6152</v>
      </c>
      <c r="F2229" s="26"/>
      <c r="G2229" s="1585">
        <v>41097</v>
      </c>
      <c r="I2229" s="1505" t="s">
        <v>826</v>
      </c>
    </row>
    <row r="2230" spans="2:9">
      <c r="B2230" s="28" t="s">
        <v>8557</v>
      </c>
      <c r="C2230" s="30"/>
      <c r="D2230" s="29" t="s">
        <v>8840</v>
      </c>
      <c r="E2230" s="29" t="s">
        <v>6152</v>
      </c>
      <c r="F2230" s="26"/>
      <c r="G2230" s="1585">
        <v>41099</v>
      </c>
      <c r="I2230" s="1505" t="s">
        <v>826</v>
      </c>
    </row>
    <row r="2231" spans="2:9">
      <c r="B2231" s="28" t="s">
        <v>8836</v>
      </c>
      <c r="C2231" s="30" t="s">
        <v>8841</v>
      </c>
      <c r="D2231" s="29" t="s">
        <v>8842</v>
      </c>
      <c r="E2231" s="29" t="s">
        <v>8838</v>
      </c>
      <c r="F2231" s="26"/>
      <c r="G2231" s="1585">
        <v>41099</v>
      </c>
      <c r="I2231" s="1505" t="s">
        <v>826</v>
      </c>
    </row>
    <row r="2232" spans="2:9">
      <c r="B2232" s="28" t="s">
        <v>8590</v>
      </c>
      <c r="C2232" s="30" t="s">
        <v>8843</v>
      </c>
      <c r="D2232" s="29" t="s">
        <v>8844</v>
      </c>
      <c r="E2232" s="29" t="s">
        <v>6152</v>
      </c>
      <c r="F2232" s="26"/>
      <c r="G2232" s="1585">
        <v>41099</v>
      </c>
      <c r="I2232" s="1505" t="s">
        <v>826</v>
      </c>
    </row>
    <row r="2233" spans="2:9">
      <c r="B2233" s="28" t="s">
        <v>8834</v>
      </c>
      <c r="C2233" s="30" t="s">
        <v>8845</v>
      </c>
      <c r="D2233" s="29" t="s">
        <v>8846</v>
      </c>
      <c r="E2233" s="29" t="s">
        <v>8550</v>
      </c>
      <c r="F2233" s="26"/>
      <c r="G2233" s="1585">
        <v>41101</v>
      </c>
      <c r="I2233" s="1505" t="s">
        <v>826</v>
      </c>
    </row>
    <row r="2234" spans="2:9">
      <c r="B2234" s="28" t="s">
        <v>8834</v>
      </c>
      <c r="C2234" s="30" t="s">
        <v>8847</v>
      </c>
      <c r="D2234" s="29" t="s">
        <v>835</v>
      </c>
      <c r="E2234" s="29" t="s">
        <v>8848</v>
      </c>
      <c r="F2234" s="26"/>
      <c r="G2234" s="1585">
        <v>41101</v>
      </c>
      <c r="I2234" s="1505" t="s">
        <v>826</v>
      </c>
    </row>
    <row r="2235" spans="2:9">
      <c r="B2235" s="63" t="s">
        <v>839</v>
      </c>
      <c r="C2235" s="64" t="s">
        <v>8849</v>
      </c>
      <c r="D2235" s="270" t="s">
        <v>8850</v>
      </c>
      <c r="E2235" s="65" t="s">
        <v>8848</v>
      </c>
      <c r="F2235" s="48"/>
      <c r="G2235" s="1602">
        <v>41102</v>
      </c>
      <c r="H2235" s="31"/>
      <c r="I2235" s="1505" t="s">
        <v>826</v>
      </c>
    </row>
    <row r="2236" spans="2:9">
      <c r="B2236" s="31" t="s">
        <v>839</v>
      </c>
      <c r="C2236" s="38" t="s">
        <v>8851</v>
      </c>
      <c r="D2236" s="29" t="s">
        <v>8852</v>
      </c>
      <c r="E2236" s="337" t="s">
        <v>8848</v>
      </c>
      <c r="F2236" s="32"/>
      <c r="G2236" s="1579">
        <v>41103</v>
      </c>
      <c r="H2236" s="31"/>
      <c r="I2236" s="1505" t="s">
        <v>826</v>
      </c>
    </row>
    <row r="2237" spans="2:9">
      <c r="B2237" s="31" t="s">
        <v>8853</v>
      </c>
      <c r="C2237" s="38" t="s">
        <v>8854</v>
      </c>
      <c r="D2237" s="29" t="s">
        <v>8855</v>
      </c>
      <c r="E2237" s="337" t="s">
        <v>8848</v>
      </c>
      <c r="F2237" s="32"/>
      <c r="G2237" s="1579">
        <v>41106</v>
      </c>
      <c r="H2237" s="31"/>
      <c r="I2237" s="1505" t="s">
        <v>826</v>
      </c>
    </row>
    <row r="2238" spans="2:9">
      <c r="B2238" s="31" t="s">
        <v>8856</v>
      </c>
      <c r="C2238" s="38" t="s">
        <v>8857</v>
      </c>
      <c r="D2238" s="29" t="s">
        <v>8858</v>
      </c>
      <c r="E2238" s="337" t="s">
        <v>8859</v>
      </c>
      <c r="F2238" s="32"/>
      <c r="G2238" s="1579">
        <v>41106</v>
      </c>
      <c r="H2238" s="31"/>
      <c r="I2238" s="1505" t="s">
        <v>826</v>
      </c>
    </row>
    <row r="2239" spans="2:9">
      <c r="B2239" s="31" t="s">
        <v>8860</v>
      </c>
      <c r="C2239" s="38" t="s">
        <v>8861</v>
      </c>
      <c r="D2239" s="29" t="s">
        <v>8862</v>
      </c>
      <c r="E2239" s="337" t="s">
        <v>8863</v>
      </c>
      <c r="F2239" s="32"/>
      <c r="G2239" s="1579">
        <v>41106</v>
      </c>
      <c r="H2239" s="31"/>
      <c r="I2239" s="1505" t="s">
        <v>826</v>
      </c>
    </row>
    <row r="2240" spans="2:9">
      <c r="B2240" s="31" t="s">
        <v>8864</v>
      </c>
      <c r="C2240" s="38" t="s">
        <v>8865</v>
      </c>
      <c r="D2240" s="29" t="s">
        <v>8866</v>
      </c>
      <c r="E2240" s="337" t="s">
        <v>8867</v>
      </c>
      <c r="F2240" s="32"/>
      <c r="G2240" s="1579">
        <v>41106</v>
      </c>
      <c r="H2240" s="31"/>
      <c r="I2240" s="1505" t="s">
        <v>826</v>
      </c>
    </row>
    <row r="2241" spans="2:9">
      <c r="B2241" s="31" t="s">
        <v>8868</v>
      </c>
      <c r="C2241" s="38" t="s">
        <v>8869</v>
      </c>
      <c r="D2241" s="29" t="s">
        <v>8870</v>
      </c>
      <c r="E2241" s="337" t="s">
        <v>8848</v>
      </c>
      <c r="F2241" s="32"/>
      <c r="G2241" s="1579">
        <v>41106</v>
      </c>
      <c r="H2241" s="31"/>
      <c r="I2241" s="1505" t="s">
        <v>826</v>
      </c>
    </row>
    <row r="2242" spans="2:9">
      <c r="B2242" s="31" t="s">
        <v>8871</v>
      </c>
      <c r="C2242" s="38" t="s">
        <v>8872</v>
      </c>
      <c r="D2242" s="337" t="s">
        <v>8873</v>
      </c>
      <c r="E2242" s="337" t="s">
        <v>8874</v>
      </c>
      <c r="F2242" s="32"/>
      <c r="G2242" s="1579">
        <v>41106</v>
      </c>
      <c r="H2242" s="31"/>
      <c r="I2242" s="1505" t="s">
        <v>826</v>
      </c>
    </row>
    <row r="2243" spans="2:9">
      <c r="B2243" s="31" t="s">
        <v>8868</v>
      </c>
      <c r="C2243" s="38" t="s">
        <v>8875</v>
      </c>
      <c r="D2243" s="29" t="s">
        <v>8876</v>
      </c>
      <c r="E2243" s="337" t="s">
        <v>8877</v>
      </c>
      <c r="F2243" s="32"/>
      <c r="G2243" s="1579">
        <v>41107</v>
      </c>
      <c r="H2243" s="31"/>
      <c r="I2243" s="1505" t="s">
        <v>826</v>
      </c>
    </row>
    <row r="2244" spans="2:9">
      <c r="B2244" s="31" t="s">
        <v>8878</v>
      </c>
      <c r="C2244" s="38" t="s">
        <v>8879</v>
      </c>
      <c r="D2244" s="29" t="s">
        <v>8880</v>
      </c>
      <c r="E2244" s="337" t="s">
        <v>8881</v>
      </c>
      <c r="F2244" s="32"/>
      <c r="G2244" s="1579">
        <v>41107</v>
      </c>
      <c r="H2244" s="31"/>
      <c r="I2244" s="1505" t="s">
        <v>826</v>
      </c>
    </row>
    <row r="2245" spans="2:9">
      <c r="B2245" s="31" t="s">
        <v>8853</v>
      </c>
      <c r="C2245" s="38" t="s">
        <v>8882</v>
      </c>
      <c r="D2245" s="29" t="s">
        <v>8883</v>
      </c>
      <c r="E2245" s="337" t="s">
        <v>8848</v>
      </c>
      <c r="F2245" s="32"/>
      <c r="G2245" s="1579">
        <v>41107</v>
      </c>
      <c r="H2245" s="31"/>
      <c r="I2245" s="1505" t="s">
        <v>826</v>
      </c>
    </row>
    <row r="2246" spans="2:9">
      <c r="B2246" s="31" t="s">
        <v>8868</v>
      </c>
      <c r="C2246" s="38" t="s">
        <v>8884</v>
      </c>
      <c r="D2246" s="29" t="s">
        <v>8885</v>
      </c>
      <c r="E2246" s="337" t="s">
        <v>8877</v>
      </c>
      <c r="F2246" s="32"/>
      <c r="G2246" s="1579">
        <v>41108</v>
      </c>
      <c r="H2246" s="31"/>
      <c r="I2246" s="1505" t="s">
        <v>14789</v>
      </c>
    </row>
    <row r="2247" spans="2:9">
      <c r="B2247" s="31" t="s">
        <v>839</v>
      </c>
      <c r="C2247" s="38" t="s">
        <v>8886</v>
      </c>
      <c r="D2247" s="29" t="s">
        <v>843</v>
      </c>
      <c r="E2247" s="337" t="s">
        <v>8887</v>
      </c>
      <c r="F2247" s="32"/>
      <c r="G2247" s="1579">
        <v>41110</v>
      </c>
      <c r="H2247" s="31"/>
      <c r="I2247" s="1505" t="s">
        <v>14789</v>
      </c>
    </row>
    <row r="2248" spans="2:9">
      <c r="B2248" s="31" t="s">
        <v>839</v>
      </c>
      <c r="C2248" s="38" t="s">
        <v>8888</v>
      </c>
      <c r="D2248" s="29" t="s">
        <v>844</v>
      </c>
      <c r="E2248" s="337" t="s">
        <v>5208</v>
      </c>
      <c r="F2248" s="32"/>
      <c r="G2248" s="1579">
        <v>41110</v>
      </c>
      <c r="H2248" s="31"/>
      <c r="I2248" s="1505" t="s">
        <v>14789</v>
      </c>
    </row>
    <row r="2249" spans="2:9">
      <c r="B2249" s="31" t="s">
        <v>8889</v>
      </c>
      <c r="C2249" s="38" t="s">
        <v>8890</v>
      </c>
      <c r="D2249" s="29" t="s">
        <v>8891</v>
      </c>
      <c r="E2249" s="337" t="s">
        <v>8892</v>
      </c>
      <c r="F2249" s="32"/>
      <c r="G2249" s="1579">
        <v>41113</v>
      </c>
      <c r="H2249" s="31"/>
      <c r="I2249" s="1505" t="s">
        <v>826</v>
      </c>
    </row>
    <row r="2250" spans="2:9">
      <c r="B2250" s="31" t="s">
        <v>8893</v>
      </c>
      <c r="C2250" s="38" t="s">
        <v>8894</v>
      </c>
      <c r="D2250" s="29" t="s">
        <v>8895</v>
      </c>
      <c r="E2250" s="337" t="s">
        <v>8896</v>
      </c>
      <c r="F2250" s="32"/>
      <c r="G2250" s="1579">
        <v>41113</v>
      </c>
      <c r="I2250" s="1505" t="s">
        <v>826</v>
      </c>
    </row>
    <row r="2251" spans="2:9">
      <c r="B2251" s="31" t="s">
        <v>8897</v>
      </c>
      <c r="C2251" s="38" t="s">
        <v>8898</v>
      </c>
      <c r="D2251" s="29" t="s">
        <v>8899</v>
      </c>
      <c r="E2251" s="337" t="s">
        <v>5208</v>
      </c>
      <c r="F2251" s="32"/>
      <c r="G2251" s="1579">
        <v>41114</v>
      </c>
      <c r="I2251" s="1505" t="s">
        <v>826</v>
      </c>
    </row>
    <row r="2252" spans="2:9">
      <c r="B2252" s="31" t="s">
        <v>651</v>
      </c>
      <c r="C2252" s="38" t="s">
        <v>8900</v>
      </c>
      <c r="D2252" s="29" t="s">
        <v>8901</v>
      </c>
      <c r="E2252" s="337" t="s">
        <v>8902</v>
      </c>
      <c r="F2252" s="32"/>
      <c r="G2252" s="1579">
        <v>41115</v>
      </c>
      <c r="I2252" s="1505" t="s">
        <v>826</v>
      </c>
    </row>
    <row r="2253" spans="2:9">
      <c r="B2253" s="31"/>
      <c r="C2253" s="38"/>
      <c r="D2253" s="337"/>
      <c r="E2253" s="337"/>
      <c r="F2253" s="32"/>
      <c r="G2253" s="1603"/>
    </row>
    <row r="2254" spans="2:9">
      <c r="B2254" s="28" t="s">
        <v>8903</v>
      </c>
      <c r="C2254" s="30" t="s">
        <v>8904</v>
      </c>
      <c r="D2254" s="29" t="s">
        <v>8905</v>
      </c>
      <c r="E2254" s="29" t="s">
        <v>5208</v>
      </c>
      <c r="F2254" s="26"/>
      <c r="G2254" s="1585">
        <v>41122</v>
      </c>
      <c r="I2254" s="1505" t="s">
        <v>826</v>
      </c>
    </row>
    <row r="2255" spans="2:9">
      <c r="B2255" s="28" t="s">
        <v>8906</v>
      </c>
      <c r="C2255" s="30" t="s">
        <v>8907</v>
      </c>
      <c r="D2255" s="29" t="s">
        <v>8908</v>
      </c>
      <c r="E2255" s="29" t="s">
        <v>8909</v>
      </c>
      <c r="F2255" s="26"/>
      <c r="G2255" s="1585">
        <v>41122</v>
      </c>
      <c r="I2255" s="1505" t="s">
        <v>826</v>
      </c>
    </row>
    <row r="2256" spans="2:9">
      <c r="B2256" s="28" t="s">
        <v>8906</v>
      </c>
      <c r="C2256" s="30" t="s">
        <v>8910</v>
      </c>
      <c r="D2256" s="29" t="s">
        <v>8911</v>
      </c>
      <c r="E2256" s="29" t="s">
        <v>8909</v>
      </c>
      <c r="F2256" s="26"/>
      <c r="G2256" s="1585">
        <v>41122</v>
      </c>
      <c r="I2256" s="1505" t="s">
        <v>826</v>
      </c>
    </row>
    <row r="2257" spans="2:10">
      <c r="B2257" s="28" t="s">
        <v>8912</v>
      </c>
      <c r="C2257" s="30" t="s">
        <v>8913</v>
      </c>
      <c r="D2257" s="29" t="s">
        <v>8914</v>
      </c>
      <c r="E2257" s="29" t="s">
        <v>8915</v>
      </c>
      <c r="F2257" s="26"/>
      <c r="G2257" s="1585">
        <v>41122</v>
      </c>
      <c r="I2257" s="1505" t="s">
        <v>826</v>
      </c>
    </row>
    <row r="2258" spans="2:10">
      <c r="B2258" s="28" t="s">
        <v>8916</v>
      </c>
      <c r="C2258" s="30" t="s">
        <v>8917</v>
      </c>
      <c r="D2258" s="29" t="s">
        <v>8918</v>
      </c>
      <c r="E2258" s="29" t="s">
        <v>8919</v>
      </c>
      <c r="F2258" s="26"/>
      <c r="G2258" s="1585">
        <v>41122</v>
      </c>
      <c r="I2258" s="1505" t="s">
        <v>826</v>
      </c>
    </row>
    <row r="2259" spans="2:10">
      <c r="B2259" s="28" t="s">
        <v>8920</v>
      </c>
      <c r="C2259" s="30" t="s">
        <v>8921</v>
      </c>
      <c r="D2259" s="29" t="s">
        <v>8922</v>
      </c>
      <c r="E2259" s="29" t="s">
        <v>8923</v>
      </c>
      <c r="F2259" s="26"/>
      <c r="G2259" s="1585">
        <v>41122</v>
      </c>
      <c r="I2259" s="1505" t="s">
        <v>826</v>
      </c>
    </row>
    <row r="2260" spans="2:10">
      <c r="B2260" s="28" t="s">
        <v>8924</v>
      </c>
      <c r="C2260" s="30" t="s">
        <v>8925</v>
      </c>
      <c r="D2260" s="29" t="s">
        <v>8926</v>
      </c>
      <c r="E2260" s="29" t="s">
        <v>8902</v>
      </c>
      <c r="F2260" s="26"/>
      <c r="G2260" s="1585">
        <v>41122</v>
      </c>
      <c r="I2260" s="1505" t="s">
        <v>826</v>
      </c>
    </row>
    <row r="2261" spans="2:10">
      <c r="B2261" s="28" t="s">
        <v>651</v>
      </c>
      <c r="C2261" s="30" t="s">
        <v>8927</v>
      </c>
      <c r="D2261" s="29" t="s">
        <v>8928</v>
      </c>
      <c r="E2261" s="29" t="s">
        <v>8923</v>
      </c>
      <c r="F2261" s="26"/>
      <c r="G2261" s="1585">
        <v>41122</v>
      </c>
      <c r="I2261" s="1505" t="s">
        <v>826</v>
      </c>
    </row>
    <row r="2262" spans="2:10">
      <c r="B2262" s="31" t="s">
        <v>8929</v>
      </c>
      <c r="C2262" s="30" t="s">
        <v>8930</v>
      </c>
      <c r="D2262" s="29" t="s">
        <v>8931</v>
      </c>
      <c r="E2262" s="337" t="s">
        <v>8932</v>
      </c>
      <c r="F2262" s="32"/>
      <c r="G2262" s="1579">
        <v>41127</v>
      </c>
      <c r="H2262" s="31"/>
      <c r="I2262" s="1505" t="s">
        <v>826</v>
      </c>
    </row>
    <row r="2263" spans="2:10">
      <c r="B2263" s="31" t="s">
        <v>8933</v>
      </c>
      <c r="C2263" s="30" t="s">
        <v>8934</v>
      </c>
      <c r="D2263" s="29" t="s">
        <v>8935</v>
      </c>
      <c r="E2263" s="337" t="s">
        <v>8896</v>
      </c>
      <c r="F2263" s="32"/>
      <c r="G2263" s="1579">
        <v>41129</v>
      </c>
      <c r="H2263" s="31"/>
      <c r="I2263" s="1505" t="s">
        <v>826</v>
      </c>
    </row>
    <row r="2264" spans="2:10">
      <c r="B2264" s="31" t="s">
        <v>8936</v>
      </c>
      <c r="C2264" s="30" t="s">
        <v>8937</v>
      </c>
      <c r="D2264" s="29" t="s">
        <v>8938</v>
      </c>
      <c r="E2264" s="337" t="s">
        <v>5208</v>
      </c>
      <c r="F2264" s="32"/>
      <c r="G2264" s="1579">
        <v>41130</v>
      </c>
      <c r="H2264" s="31"/>
      <c r="I2264" s="1505" t="s">
        <v>826</v>
      </c>
    </row>
    <row r="2265" spans="2:10">
      <c r="B2265" s="31" t="s">
        <v>8939</v>
      </c>
      <c r="C2265" s="30" t="s">
        <v>8940</v>
      </c>
      <c r="D2265" s="29" t="s">
        <v>8941</v>
      </c>
      <c r="E2265" s="337" t="s">
        <v>5208</v>
      </c>
      <c r="F2265" s="32"/>
      <c r="G2265" s="1579">
        <v>41134</v>
      </c>
      <c r="H2265" s="31"/>
      <c r="I2265" s="1505" t="s">
        <v>826</v>
      </c>
    </row>
    <row r="2266" spans="2:10">
      <c r="B2266" s="31" t="s">
        <v>8942</v>
      </c>
      <c r="C2266" s="30" t="s">
        <v>8943</v>
      </c>
      <c r="D2266" s="29" t="s">
        <v>8944</v>
      </c>
      <c r="E2266" s="337" t="s">
        <v>8945</v>
      </c>
      <c r="F2266" s="32"/>
      <c r="G2266" s="1579">
        <v>41134</v>
      </c>
      <c r="H2266" s="31"/>
      <c r="I2266" s="1505" t="s">
        <v>826</v>
      </c>
    </row>
    <row r="2267" spans="2:10">
      <c r="B2267" s="31" t="s">
        <v>8946</v>
      </c>
      <c r="C2267" s="30" t="s">
        <v>8947</v>
      </c>
      <c r="D2267" s="29" t="s">
        <v>8948</v>
      </c>
      <c r="E2267" s="337" t="s">
        <v>8923</v>
      </c>
      <c r="F2267" s="32"/>
      <c r="G2267" s="1579">
        <v>41134</v>
      </c>
      <c r="H2267" s="31"/>
      <c r="I2267" s="1505" t="s">
        <v>14793</v>
      </c>
    </row>
    <row r="2268" spans="2:10">
      <c r="B2268" s="31" t="s">
        <v>8949</v>
      </c>
      <c r="C2268" s="30" t="s">
        <v>8950</v>
      </c>
      <c r="D2268" s="29" t="s">
        <v>8951</v>
      </c>
      <c r="E2268" s="337" t="s">
        <v>8952</v>
      </c>
      <c r="F2268" s="32"/>
      <c r="G2268" s="1579">
        <v>41139</v>
      </c>
      <c r="H2268" s="31" t="s">
        <v>8953</v>
      </c>
    </row>
    <row r="2269" spans="2:10">
      <c r="B2269" s="31" t="s">
        <v>8946</v>
      </c>
      <c r="C2269" s="30" t="s">
        <v>8947</v>
      </c>
      <c r="D2269" s="29" t="s">
        <v>8954</v>
      </c>
      <c r="E2269" s="337" t="s">
        <v>8923</v>
      </c>
      <c r="F2269" s="32"/>
      <c r="G2269" s="1579">
        <v>41142</v>
      </c>
      <c r="H2269" s="31"/>
      <c r="I2269" s="1505" t="s">
        <v>826</v>
      </c>
      <c r="J2269" s="24" t="s">
        <v>8955</v>
      </c>
    </row>
    <row r="2270" spans="2:10">
      <c r="B2270" s="31" t="s">
        <v>8920</v>
      </c>
      <c r="C2270" s="30" t="s">
        <v>8947</v>
      </c>
      <c r="D2270" s="29" t="s">
        <v>8956</v>
      </c>
      <c r="E2270" s="337" t="s">
        <v>8932</v>
      </c>
      <c r="F2270" s="32"/>
      <c r="G2270" s="1579">
        <v>41142</v>
      </c>
      <c r="H2270" s="31"/>
      <c r="I2270" s="1505" t="s">
        <v>14795</v>
      </c>
    </row>
    <row r="2271" spans="2:10">
      <c r="B2271" s="31" t="s">
        <v>8957</v>
      </c>
      <c r="C2271" s="30" t="s">
        <v>8947</v>
      </c>
      <c r="D2271" s="29" t="s">
        <v>8958</v>
      </c>
      <c r="E2271" s="337" t="s">
        <v>5208</v>
      </c>
      <c r="F2271" s="32"/>
      <c r="G2271" s="1579">
        <v>41142</v>
      </c>
      <c r="H2271" s="31"/>
      <c r="I2271" s="1505" t="s">
        <v>826</v>
      </c>
    </row>
    <row r="2272" spans="2:10">
      <c r="B2272" s="31" t="s">
        <v>8959</v>
      </c>
      <c r="C2272" s="30" t="s">
        <v>8960</v>
      </c>
      <c r="D2272" s="29" t="s">
        <v>8961</v>
      </c>
      <c r="E2272" s="337" t="s">
        <v>8952</v>
      </c>
      <c r="F2272" s="32"/>
      <c r="G2272" s="1579">
        <v>41144</v>
      </c>
      <c r="H2272" s="31"/>
      <c r="I2272" s="1505" t="s">
        <v>14796</v>
      </c>
    </row>
    <row r="2273" spans="2:9">
      <c r="B2273" s="31" t="s">
        <v>8962</v>
      </c>
      <c r="C2273" s="30" t="s">
        <v>8963</v>
      </c>
      <c r="D2273" s="29" t="s">
        <v>8964</v>
      </c>
      <c r="E2273" s="337" t="s">
        <v>8952</v>
      </c>
      <c r="F2273" s="32"/>
      <c r="G2273" s="1579">
        <v>41144</v>
      </c>
      <c r="H2273" s="31"/>
      <c r="I2273" s="1505" t="s">
        <v>826</v>
      </c>
    </row>
    <row r="2274" spans="2:9">
      <c r="B2274" s="31" t="s">
        <v>8959</v>
      </c>
      <c r="C2274" s="30" t="s">
        <v>8965</v>
      </c>
      <c r="D2274" s="29" t="s">
        <v>8966</v>
      </c>
      <c r="E2274" s="337" t="s">
        <v>8952</v>
      </c>
      <c r="F2274" s="32"/>
      <c r="G2274" s="1579">
        <v>41144</v>
      </c>
      <c r="H2274" s="31"/>
      <c r="I2274" s="1505" t="s">
        <v>826</v>
      </c>
    </row>
    <row r="2275" spans="2:9">
      <c r="B2275" s="28" t="s">
        <v>8946</v>
      </c>
      <c r="C2275" s="30" t="s">
        <v>8967</v>
      </c>
      <c r="D2275" s="29" t="s">
        <v>8968</v>
      </c>
      <c r="E2275" s="29" t="s">
        <v>8923</v>
      </c>
      <c r="F2275" s="26"/>
      <c r="G2275" s="1585">
        <v>41145</v>
      </c>
      <c r="I2275" s="1505" t="s">
        <v>14797</v>
      </c>
    </row>
    <row r="2276" spans="2:9">
      <c r="B2276" s="28" t="s">
        <v>8969</v>
      </c>
      <c r="C2276" s="30" t="s">
        <v>8970</v>
      </c>
      <c r="D2276" s="29" t="s">
        <v>8971</v>
      </c>
      <c r="E2276" s="29" t="s">
        <v>8972</v>
      </c>
      <c r="F2276" s="26"/>
      <c r="G2276" s="1585">
        <v>41149</v>
      </c>
      <c r="I2276" s="1505" t="s">
        <v>826</v>
      </c>
    </row>
    <row r="2277" spans="2:9">
      <c r="B2277" s="28"/>
      <c r="C2277" s="30"/>
      <c r="D2277" s="29"/>
      <c r="E2277" s="29"/>
      <c r="F2277" s="26"/>
      <c r="G2277" s="1577"/>
    </row>
    <row r="2278" spans="2:9">
      <c r="B2278" s="230" t="s">
        <v>8973</v>
      </c>
      <c r="C2278" s="38" t="s">
        <v>8974</v>
      </c>
      <c r="D2278" s="29" t="s">
        <v>5213</v>
      </c>
      <c r="E2278" s="337" t="s">
        <v>8923</v>
      </c>
      <c r="F2278" s="32"/>
      <c r="G2278" s="1579">
        <v>41153</v>
      </c>
      <c r="H2278" s="31" t="s">
        <v>8975</v>
      </c>
      <c r="I2278" s="1505" t="s">
        <v>826</v>
      </c>
    </row>
    <row r="2279" spans="2:9">
      <c r="B2279" s="31" t="s">
        <v>8976</v>
      </c>
      <c r="C2279" s="38" t="s">
        <v>8977</v>
      </c>
      <c r="D2279" s="29" t="s">
        <v>8978</v>
      </c>
      <c r="E2279" s="337" t="s">
        <v>8979</v>
      </c>
      <c r="F2279" s="32"/>
      <c r="G2279" s="1579">
        <v>41155</v>
      </c>
      <c r="H2279" s="31"/>
      <c r="I2279" s="1505" t="s">
        <v>826</v>
      </c>
    </row>
    <row r="2280" spans="2:9">
      <c r="B2280" s="31" t="s">
        <v>8916</v>
      </c>
      <c r="C2280" s="38" t="s">
        <v>8980</v>
      </c>
      <c r="D2280" s="29" t="s">
        <v>8981</v>
      </c>
      <c r="E2280" s="337" t="s">
        <v>8919</v>
      </c>
      <c r="F2280" s="32"/>
      <c r="G2280" s="1579">
        <v>41155</v>
      </c>
      <c r="H2280" s="31"/>
      <c r="I2280" s="1505" t="s">
        <v>826</v>
      </c>
    </row>
    <row r="2281" spans="2:9">
      <c r="B2281" s="31" t="s">
        <v>8982</v>
      </c>
      <c r="C2281" s="38" t="s">
        <v>8983</v>
      </c>
      <c r="D2281" s="29" t="s">
        <v>8984</v>
      </c>
      <c r="E2281" s="337" t="s">
        <v>8909</v>
      </c>
      <c r="F2281" s="32"/>
      <c r="G2281" s="1579">
        <v>41155</v>
      </c>
      <c r="H2281" s="31"/>
      <c r="I2281" s="1505" t="s">
        <v>826</v>
      </c>
    </row>
    <row r="2282" spans="2:9">
      <c r="B2282" s="31" t="s">
        <v>8920</v>
      </c>
      <c r="C2282" s="38" t="s">
        <v>8947</v>
      </c>
      <c r="D2282" s="29" t="s">
        <v>8985</v>
      </c>
      <c r="E2282" s="337" t="s">
        <v>8932</v>
      </c>
      <c r="F2282" s="32"/>
      <c r="G2282" s="1579">
        <v>41157</v>
      </c>
      <c r="H2282" s="31"/>
      <c r="I2282" s="1505" t="s">
        <v>826</v>
      </c>
    </row>
    <row r="2283" spans="2:9">
      <c r="B2283" s="31" t="s">
        <v>8912</v>
      </c>
      <c r="C2283" s="38" t="s">
        <v>8986</v>
      </c>
      <c r="D2283" s="29" t="s">
        <v>8987</v>
      </c>
      <c r="E2283" s="337" t="s">
        <v>8915</v>
      </c>
      <c r="F2283" s="32"/>
      <c r="G2283" s="1579">
        <v>41162</v>
      </c>
      <c r="H2283" s="31"/>
      <c r="I2283" s="1505" t="s">
        <v>826</v>
      </c>
    </row>
    <row r="2284" spans="2:9">
      <c r="B2284" s="31" t="s">
        <v>8988</v>
      </c>
      <c r="C2284" s="38" t="s">
        <v>8989</v>
      </c>
      <c r="D2284" s="29" t="s">
        <v>8990</v>
      </c>
      <c r="E2284" s="337" t="s">
        <v>8932</v>
      </c>
      <c r="F2284" s="32"/>
      <c r="G2284" s="1579">
        <v>41162</v>
      </c>
      <c r="H2284" s="31"/>
      <c r="I2284" s="1505" t="s">
        <v>826</v>
      </c>
    </row>
    <row r="2285" spans="2:9">
      <c r="B2285" s="28" t="s">
        <v>8920</v>
      </c>
      <c r="C2285" s="30" t="s">
        <v>8947</v>
      </c>
      <c r="D2285" s="29" t="s">
        <v>8991</v>
      </c>
      <c r="E2285" s="29" t="s">
        <v>8932</v>
      </c>
      <c r="F2285" s="26"/>
      <c r="G2285" s="1585">
        <v>41163</v>
      </c>
      <c r="I2285" s="1505" t="s">
        <v>826</v>
      </c>
    </row>
    <row r="2286" spans="2:9">
      <c r="B2286" s="31" t="s">
        <v>8920</v>
      </c>
      <c r="C2286" s="38" t="s">
        <v>8947</v>
      </c>
      <c r="D2286" s="29" t="s">
        <v>8992</v>
      </c>
      <c r="E2286" s="337" t="s">
        <v>5208</v>
      </c>
      <c r="F2286" s="32"/>
      <c r="G2286" s="1579">
        <v>41164</v>
      </c>
      <c r="H2286" s="31"/>
      <c r="I2286" s="1505" t="s">
        <v>826</v>
      </c>
    </row>
    <row r="2287" spans="2:9">
      <c r="B2287" s="28" t="s">
        <v>8889</v>
      </c>
      <c r="C2287" s="38" t="s">
        <v>8993</v>
      </c>
      <c r="D2287" s="29" t="s">
        <v>8994</v>
      </c>
      <c r="E2287" s="29" t="s">
        <v>8952</v>
      </c>
      <c r="F2287" s="26"/>
      <c r="G2287" s="1585">
        <v>41165</v>
      </c>
      <c r="I2287" s="1505" t="s">
        <v>826</v>
      </c>
    </row>
    <row r="2288" spans="2:9">
      <c r="B2288" s="28" t="s">
        <v>8889</v>
      </c>
      <c r="C2288" s="30" t="s">
        <v>8947</v>
      </c>
      <c r="D2288" s="29" t="s">
        <v>8995</v>
      </c>
      <c r="E2288" s="29" t="s">
        <v>8952</v>
      </c>
      <c r="F2288" s="26"/>
      <c r="G2288" s="1585">
        <v>41165</v>
      </c>
      <c r="I2288" s="1505" t="s">
        <v>826</v>
      </c>
    </row>
    <row r="2289" spans="2:9">
      <c r="B2289" s="31" t="s">
        <v>8893</v>
      </c>
      <c r="C2289" s="38" t="s">
        <v>8996</v>
      </c>
      <c r="D2289" s="29" t="s">
        <v>8997</v>
      </c>
      <c r="E2289" s="337" t="s">
        <v>8896</v>
      </c>
      <c r="F2289" s="32"/>
      <c r="G2289" s="1579">
        <v>41169</v>
      </c>
      <c r="H2289" s="31"/>
      <c r="I2289" s="1505" t="s">
        <v>826</v>
      </c>
    </row>
    <row r="2290" spans="2:9">
      <c r="B2290" s="31" t="s">
        <v>8920</v>
      </c>
      <c r="C2290" s="38" t="s">
        <v>8998</v>
      </c>
      <c r="D2290" s="29" t="s">
        <v>8999</v>
      </c>
      <c r="E2290" s="337" t="s">
        <v>5208</v>
      </c>
      <c r="F2290" s="32"/>
      <c r="G2290" s="1579">
        <v>41170</v>
      </c>
      <c r="H2290" s="31"/>
      <c r="I2290" s="1505" t="s">
        <v>826</v>
      </c>
    </row>
    <row r="2291" spans="2:9">
      <c r="B2291" s="31" t="s">
        <v>9000</v>
      </c>
      <c r="C2291" s="38" t="s">
        <v>9001</v>
      </c>
      <c r="D2291" s="29" t="s">
        <v>9002</v>
      </c>
      <c r="E2291" s="337" t="s">
        <v>8923</v>
      </c>
      <c r="F2291" s="32"/>
      <c r="G2291" s="1579">
        <v>41171</v>
      </c>
      <c r="H2291" s="31"/>
      <c r="I2291" s="1505" t="s">
        <v>826</v>
      </c>
    </row>
    <row r="2292" spans="2:9">
      <c r="B2292" s="31" t="s">
        <v>9000</v>
      </c>
      <c r="C2292" s="38" t="s">
        <v>9003</v>
      </c>
      <c r="D2292" s="29" t="s">
        <v>9004</v>
      </c>
      <c r="E2292" s="337" t="s">
        <v>8923</v>
      </c>
      <c r="F2292" s="32"/>
      <c r="G2292" s="1579">
        <v>41171</v>
      </c>
      <c r="H2292" s="31"/>
      <c r="I2292" s="1505" t="s">
        <v>826</v>
      </c>
    </row>
    <row r="2293" spans="2:9">
      <c r="B2293" s="28" t="s">
        <v>8889</v>
      </c>
      <c r="C2293" s="38" t="s">
        <v>9005</v>
      </c>
      <c r="D2293" s="29" t="s">
        <v>9006</v>
      </c>
      <c r="E2293" s="29" t="s">
        <v>8952</v>
      </c>
      <c r="F2293" s="26"/>
      <c r="G2293" s="1585">
        <v>41173</v>
      </c>
      <c r="H2293" s="31"/>
      <c r="I2293" s="1505" t="s">
        <v>826</v>
      </c>
    </row>
    <row r="2294" spans="2:9">
      <c r="B2294" s="31" t="s">
        <v>9007</v>
      </c>
      <c r="C2294" s="38" t="s">
        <v>9008</v>
      </c>
      <c r="D2294" s="29" t="s">
        <v>9009</v>
      </c>
      <c r="E2294" s="337" t="s">
        <v>9010</v>
      </c>
      <c r="F2294" s="32"/>
      <c r="G2294" s="1579">
        <v>41176</v>
      </c>
      <c r="H2294" s="31"/>
      <c r="I2294" s="1505" t="s">
        <v>826</v>
      </c>
    </row>
    <row r="2295" spans="2:9">
      <c r="B2295" s="31" t="s">
        <v>9011</v>
      </c>
      <c r="C2295" s="38" t="s">
        <v>8947</v>
      </c>
      <c r="D2295" s="29" t="s">
        <v>9012</v>
      </c>
      <c r="E2295" s="337" t="s">
        <v>855</v>
      </c>
      <c r="F2295" s="32"/>
      <c r="G2295" s="1579">
        <v>41176</v>
      </c>
      <c r="H2295" s="31"/>
      <c r="I2295" s="1505" t="s">
        <v>14789</v>
      </c>
    </row>
    <row r="2296" spans="2:9">
      <c r="B2296" s="31"/>
      <c r="C2296" s="38"/>
      <c r="D2296" s="337"/>
      <c r="E2296" s="337"/>
      <c r="F2296" s="32"/>
      <c r="G2296" s="1603"/>
      <c r="H2296" s="31"/>
    </row>
    <row r="2297" spans="2:9">
      <c r="B2297" s="31" t="s">
        <v>9011</v>
      </c>
      <c r="C2297" s="38" t="s">
        <v>9013</v>
      </c>
      <c r="D2297" s="29" t="s">
        <v>9014</v>
      </c>
      <c r="E2297" s="337" t="s">
        <v>9015</v>
      </c>
      <c r="F2297" s="32"/>
      <c r="G2297" s="1579">
        <v>41183</v>
      </c>
      <c r="H2297" s="31"/>
      <c r="I2297" s="1505" t="s">
        <v>826</v>
      </c>
    </row>
    <row r="2298" spans="2:9">
      <c r="B2298" s="271" t="s">
        <v>9016</v>
      </c>
      <c r="C2298" s="349" t="s">
        <v>9017</v>
      </c>
      <c r="D2298" s="272" t="s">
        <v>9018</v>
      </c>
      <c r="E2298" s="336" t="s">
        <v>9019</v>
      </c>
      <c r="F2298" s="55"/>
      <c r="G2298" s="1604">
        <v>41183</v>
      </c>
      <c r="H2298" s="31"/>
      <c r="I2298" s="1505" t="s">
        <v>826</v>
      </c>
    </row>
    <row r="2299" spans="2:9">
      <c r="B2299" s="28" t="s">
        <v>8929</v>
      </c>
      <c r="C2299" s="404"/>
      <c r="D2299" s="750" t="s">
        <v>9020</v>
      </c>
      <c r="E2299" s="336" t="s">
        <v>9021</v>
      </c>
      <c r="F2299" s="55"/>
      <c r="G2299" s="1599">
        <v>41183</v>
      </c>
      <c r="H2299" s="31"/>
      <c r="I2299" s="1505" t="s">
        <v>826</v>
      </c>
    </row>
    <row r="2300" spans="2:9">
      <c r="B2300" s="340" t="s">
        <v>9022</v>
      </c>
      <c r="C2300" s="412" t="s">
        <v>9023</v>
      </c>
      <c r="D2300" s="750" t="s">
        <v>856</v>
      </c>
      <c r="E2300" s="336" t="s">
        <v>9024</v>
      </c>
      <c r="F2300" s="55"/>
      <c r="G2300" s="1599">
        <v>41183</v>
      </c>
      <c r="H2300" s="31"/>
      <c r="I2300" s="1505" t="s">
        <v>826</v>
      </c>
    </row>
    <row r="2301" spans="2:9">
      <c r="B2301" s="57" t="s">
        <v>9025</v>
      </c>
      <c r="C2301" s="58" t="s">
        <v>9026</v>
      </c>
      <c r="D2301" s="29" t="s">
        <v>9027</v>
      </c>
      <c r="E2301" s="750" t="s">
        <v>9028</v>
      </c>
      <c r="F2301" s="59"/>
      <c r="G2301" s="1587">
        <v>41183</v>
      </c>
      <c r="I2301" s="1505" t="s">
        <v>14793</v>
      </c>
    </row>
    <row r="2302" spans="2:9">
      <c r="B2302" s="61" t="s">
        <v>9029</v>
      </c>
      <c r="C2302" s="62" t="s">
        <v>9030</v>
      </c>
      <c r="D2302" s="29" t="s">
        <v>9031</v>
      </c>
      <c r="E2302" s="270" t="s">
        <v>9032</v>
      </c>
      <c r="F2302" s="43"/>
      <c r="G2302" s="1594">
        <v>41187</v>
      </c>
      <c r="H2302" s="61"/>
      <c r="I2302" s="1505" t="s">
        <v>14798</v>
      </c>
    </row>
    <row r="2303" spans="2:9">
      <c r="B2303" s="61" t="s">
        <v>9029</v>
      </c>
      <c r="C2303" s="413" t="s">
        <v>9033</v>
      </c>
      <c r="D2303" s="29" t="s">
        <v>9034</v>
      </c>
      <c r="E2303" s="270" t="s">
        <v>9032</v>
      </c>
      <c r="F2303" s="43"/>
      <c r="G2303" s="1594">
        <v>41187</v>
      </c>
      <c r="H2303" s="61"/>
      <c r="I2303" s="1505" t="s">
        <v>14798</v>
      </c>
    </row>
    <row r="2304" spans="2:9">
      <c r="B2304" s="57" t="s">
        <v>9035</v>
      </c>
      <c r="C2304" s="414" t="s">
        <v>9026</v>
      </c>
      <c r="D2304" s="750" t="s">
        <v>9036</v>
      </c>
      <c r="E2304" s="337" t="s">
        <v>9037</v>
      </c>
      <c r="F2304" s="55"/>
      <c r="G2304" s="1599">
        <v>41190</v>
      </c>
      <c r="H2304" s="31"/>
      <c r="I2304" s="1505" t="s">
        <v>14793</v>
      </c>
    </row>
    <row r="2305" spans="1:9">
      <c r="B2305" s="28" t="s">
        <v>9038</v>
      </c>
      <c r="C2305" s="414" t="s">
        <v>9039</v>
      </c>
      <c r="D2305" s="750" t="s">
        <v>9040</v>
      </c>
      <c r="E2305" s="336" t="s">
        <v>9041</v>
      </c>
      <c r="F2305" s="55"/>
      <c r="G2305" s="1599">
        <v>41190</v>
      </c>
      <c r="H2305" s="31"/>
      <c r="I2305" s="1505" t="s">
        <v>14789</v>
      </c>
    </row>
    <row r="2306" spans="1:9">
      <c r="B2306" s="28" t="s">
        <v>839</v>
      </c>
      <c r="C2306" s="414" t="s">
        <v>9042</v>
      </c>
      <c r="D2306" s="750" t="s">
        <v>9043</v>
      </c>
      <c r="E2306" s="337" t="s">
        <v>9044</v>
      </c>
      <c r="F2306" s="55"/>
      <c r="G2306" s="1599">
        <v>41191</v>
      </c>
      <c r="H2306" s="31"/>
      <c r="I2306" s="1505" t="s">
        <v>14789</v>
      </c>
    </row>
    <row r="2307" spans="1:9">
      <c r="B2307" s="57" t="s">
        <v>9025</v>
      </c>
      <c r="C2307" s="414" t="s">
        <v>9045</v>
      </c>
      <c r="D2307" s="750" t="s">
        <v>858</v>
      </c>
      <c r="E2307" s="337" t="s">
        <v>9046</v>
      </c>
      <c r="F2307" s="55"/>
      <c r="G2307" s="1599">
        <v>41193</v>
      </c>
      <c r="H2307" s="31"/>
      <c r="I2307" s="1505" t="s">
        <v>14789</v>
      </c>
    </row>
    <row r="2308" spans="1:9" s="415" customFormat="1" ht="16" thickBot="1">
      <c r="A2308" s="1715"/>
      <c r="B2308" s="63" t="s">
        <v>9047</v>
      </c>
      <c r="C2308" s="64" t="s">
        <v>9048</v>
      </c>
      <c r="D2308" s="270" t="s">
        <v>9049</v>
      </c>
      <c r="E2308" s="65" t="s">
        <v>9050</v>
      </c>
      <c r="F2308" s="48"/>
      <c r="G2308" s="1602">
        <v>41193</v>
      </c>
      <c r="H2308" s="63"/>
      <c r="I2308" s="1505" t="s">
        <v>14789</v>
      </c>
    </row>
    <row r="2309" spans="1:9">
      <c r="B2309" s="28" t="s">
        <v>9051</v>
      </c>
      <c r="C2309" s="64" t="s">
        <v>9052</v>
      </c>
      <c r="D2309" s="29" t="s">
        <v>9053</v>
      </c>
      <c r="E2309" s="29" t="s">
        <v>9054</v>
      </c>
      <c r="F2309" s="26"/>
      <c r="G2309" s="1585">
        <v>41194</v>
      </c>
      <c r="H2309" s="39" t="s">
        <v>9055</v>
      </c>
      <c r="I2309" s="1505" t="s">
        <v>14789</v>
      </c>
    </row>
    <row r="2310" spans="1:9">
      <c r="B2310" s="54" t="s">
        <v>9056</v>
      </c>
      <c r="C2310" s="414" t="s">
        <v>9057</v>
      </c>
      <c r="D2310" s="272" t="s">
        <v>859</v>
      </c>
      <c r="E2310" s="344" t="s">
        <v>864</v>
      </c>
      <c r="F2310" s="275"/>
      <c r="G2310" s="1604">
        <v>41194</v>
      </c>
      <c r="H2310" s="63"/>
      <c r="I2310" s="1505" t="s">
        <v>14793</v>
      </c>
    </row>
    <row r="2311" spans="1:9">
      <c r="B2311" s="54" t="s">
        <v>9059</v>
      </c>
      <c r="C2311" s="414" t="s">
        <v>9058</v>
      </c>
      <c r="D2311" s="272" t="s">
        <v>860</v>
      </c>
      <c r="E2311" s="344" t="s">
        <v>864</v>
      </c>
      <c r="F2311" s="275"/>
      <c r="G2311" s="1604">
        <v>41194</v>
      </c>
      <c r="H2311" s="63"/>
      <c r="I2311" s="1505" t="s">
        <v>14793</v>
      </c>
    </row>
    <row r="2312" spans="1:9">
      <c r="B2312" s="271" t="s">
        <v>9061</v>
      </c>
      <c r="C2312" s="414" t="s">
        <v>9060</v>
      </c>
      <c r="D2312" s="272" t="s">
        <v>861</v>
      </c>
      <c r="E2312" s="344" t="s">
        <v>864</v>
      </c>
      <c r="F2312" s="275"/>
      <c r="G2312" s="1604">
        <v>41194</v>
      </c>
      <c r="H2312" s="63"/>
      <c r="I2312" s="1505" t="s">
        <v>14793</v>
      </c>
    </row>
    <row r="2313" spans="1:9">
      <c r="B2313" s="271" t="s">
        <v>9063</v>
      </c>
      <c r="C2313" s="414" t="s">
        <v>9062</v>
      </c>
      <c r="D2313" s="272" t="s">
        <v>862</v>
      </c>
      <c r="E2313" s="344" t="s">
        <v>864</v>
      </c>
      <c r="F2313" s="275"/>
      <c r="G2313" s="1604">
        <v>41194</v>
      </c>
      <c r="H2313" s="63"/>
      <c r="I2313" s="1505" t="s">
        <v>14793</v>
      </c>
    </row>
    <row r="2314" spans="1:9">
      <c r="B2314" s="61" t="s">
        <v>9065</v>
      </c>
      <c r="C2314" s="64" t="s">
        <v>9066</v>
      </c>
      <c r="D2314" s="270" t="s">
        <v>9067</v>
      </c>
      <c r="E2314" s="65" t="s">
        <v>9068</v>
      </c>
      <c r="F2314" s="48"/>
      <c r="G2314" s="1602">
        <v>41197</v>
      </c>
      <c r="H2314" s="63"/>
      <c r="I2314" s="1505" t="s">
        <v>14789</v>
      </c>
    </row>
    <row r="2315" spans="1:9">
      <c r="B2315" s="271" t="s">
        <v>9069</v>
      </c>
      <c r="C2315" s="413" t="s">
        <v>9070</v>
      </c>
      <c r="D2315" s="272" t="s">
        <v>9071</v>
      </c>
      <c r="E2315" s="272" t="s">
        <v>9072</v>
      </c>
      <c r="F2315" s="550"/>
      <c r="G2315" s="1605">
        <v>41197</v>
      </c>
      <c r="H2315" s="61" t="s">
        <v>9073</v>
      </c>
      <c r="I2315" s="1505" t="s">
        <v>14789</v>
      </c>
    </row>
    <row r="2316" spans="1:9">
      <c r="B2316" s="271" t="s">
        <v>9074</v>
      </c>
      <c r="C2316" s="414" t="s">
        <v>9064</v>
      </c>
      <c r="D2316" s="272" t="s">
        <v>866</v>
      </c>
      <c r="E2316" s="272" t="s">
        <v>864</v>
      </c>
      <c r="F2316" s="550"/>
      <c r="G2316" s="1605">
        <v>41198</v>
      </c>
      <c r="H2316" s="61"/>
      <c r="I2316" s="1505" t="s">
        <v>14793</v>
      </c>
    </row>
    <row r="2317" spans="1:9">
      <c r="B2317" s="271" t="s">
        <v>9076</v>
      </c>
      <c r="C2317" s="414" t="s">
        <v>9075</v>
      </c>
      <c r="D2317" s="272" t="s">
        <v>867</v>
      </c>
      <c r="E2317" s="272" t="s">
        <v>864</v>
      </c>
      <c r="F2317" s="550"/>
      <c r="G2317" s="1605">
        <v>41198</v>
      </c>
      <c r="H2317" s="61"/>
      <c r="I2317" s="1505" t="s">
        <v>14793</v>
      </c>
    </row>
    <row r="2318" spans="1:9">
      <c r="B2318" s="271" t="s">
        <v>9078</v>
      </c>
      <c r="C2318" s="414" t="s">
        <v>9077</v>
      </c>
      <c r="D2318" s="272" t="s">
        <v>9079</v>
      </c>
      <c r="E2318" s="272" t="s">
        <v>864</v>
      </c>
      <c r="F2318" s="550"/>
      <c r="G2318" s="1605">
        <v>41198</v>
      </c>
      <c r="H2318" s="61"/>
      <c r="I2318" s="1505" t="s">
        <v>14793</v>
      </c>
    </row>
    <row r="2319" spans="1:9">
      <c r="B2319" s="271" t="s">
        <v>9078</v>
      </c>
      <c r="C2319" s="414" t="s">
        <v>9077</v>
      </c>
      <c r="D2319" s="29" t="s">
        <v>9080</v>
      </c>
      <c r="E2319" s="344" t="s">
        <v>864</v>
      </c>
      <c r="F2319" s="32"/>
      <c r="G2319" s="1604">
        <v>41201</v>
      </c>
      <c r="H2319" s="31"/>
      <c r="I2319" s="1505" t="s">
        <v>14793</v>
      </c>
    </row>
    <row r="2320" spans="1:9">
      <c r="B2320" s="61" t="s">
        <v>9081</v>
      </c>
      <c r="C2320" s="64" t="s">
        <v>9082</v>
      </c>
      <c r="D2320" s="270" t="s">
        <v>9083</v>
      </c>
      <c r="E2320" s="65" t="s">
        <v>9084</v>
      </c>
      <c r="F2320" s="48"/>
      <c r="G2320" s="1602">
        <v>41204</v>
      </c>
      <c r="H2320" s="63"/>
      <c r="I2320" s="1505" t="s">
        <v>14789</v>
      </c>
    </row>
    <row r="2321" spans="2:9">
      <c r="B2321" s="61" t="s">
        <v>9085</v>
      </c>
      <c r="C2321" s="64" t="s">
        <v>9086</v>
      </c>
      <c r="D2321" s="270" t="s">
        <v>9087</v>
      </c>
      <c r="E2321" s="65" t="s">
        <v>9088</v>
      </c>
      <c r="F2321" s="48"/>
      <c r="G2321" s="1602">
        <v>41204</v>
      </c>
      <c r="H2321" s="63"/>
      <c r="I2321" s="1505" t="s">
        <v>14789</v>
      </c>
    </row>
    <row r="2322" spans="2:9">
      <c r="B2322" s="271" t="s">
        <v>9089</v>
      </c>
      <c r="C2322" s="64" t="s">
        <v>9077</v>
      </c>
      <c r="D2322" s="272" t="s">
        <v>9090</v>
      </c>
      <c r="E2322" s="344" t="s">
        <v>9091</v>
      </c>
      <c r="F2322" s="275"/>
      <c r="G2322" s="1602">
        <v>41205</v>
      </c>
      <c r="H2322" s="63"/>
      <c r="I2322" s="1505" t="s">
        <v>14789</v>
      </c>
    </row>
    <row r="2323" spans="2:9">
      <c r="B2323" s="271" t="s">
        <v>9092</v>
      </c>
      <c r="C2323" s="64" t="s">
        <v>9093</v>
      </c>
      <c r="D2323" s="272" t="s">
        <v>9094</v>
      </c>
      <c r="E2323" s="344" t="s">
        <v>9091</v>
      </c>
      <c r="F2323" s="275"/>
      <c r="G2323" s="1604">
        <v>41205</v>
      </c>
      <c r="H2323" s="63"/>
      <c r="I2323" s="1505" t="s">
        <v>14789</v>
      </c>
    </row>
    <row r="2324" spans="2:9">
      <c r="B2324" s="271" t="s">
        <v>9095</v>
      </c>
      <c r="C2324" s="64" t="s">
        <v>9096</v>
      </c>
      <c r="D2324" s="272" t="s">
        <v>9097</v>
      </c>
      <c r="E2324" s="344" t="s">
        <v>9098</v>
      </c>
      <c r="F2324" s="275"/>
      <c r="G2324" s="1604">
        <v>41206</v>
      </c>
      <c r="H2324" s="63"/>
      <c r="I2324" s="1505" t="s">
        <v>14799</v>
      </c>
    </row>
    <row r="2325" spans="2:9">
      <c r="B2325" s="54" t="s">
        <v>9089</v>
      </c>
      <c r="C2325" s="64" t="s">
        <v>9077</v>
      </c>
      <c r="D2325" s="272" t="s">
        <v>9099</v>
      </c>
      <c r="E2325" s="344" t="s">
        <v>9091</v>
      </c>
      <c r="F2325" s="275"/>
      <c r="G2325" s="1604">
        <v>41206</v>
      </c>
      <c r="H2325" s="63" t="s">
        <v>9100</v>
      </c>
      <c r="I2325" s="1505" t="s">
        <v>14793</v>
      </c>
    </row>
    <row r="2326" spans="2:9">
      <c r="B2326" s="54" t="s">
        <v>9085</v>
      </c>
      <c r="C2326" s="64" t="s">
        <v>9077</v>
      </c>
      <c r="D2326" s="272" t="s">
        <v>9101</v>
      </c>
      <c r="E2326" s="344" t="s">
        <v>9102</v>
      </c>
      <c r="F2326" s="275"/>
      <c r="G2326" s="1604">
        <v>41211</v>
      </c>
      <c r="H2326" s="63"/>
      <c r="I2326" s="1505" t="s">
        <v>14789</v>
      </c>
    </row>
    <row r="2327" spans="2:9">
      <c r="B2327" s="54" t="s">
        <v>9078</v>
      </c>
      <c r="C2327" s="64" t="s">
        <v>9077</v>
      </c>
      <c r="D2327" s="272" t="s">
        <v>869</v>
      </c>
      <c r="E2327" s="344" t="s">
        <v>864</v>
      </c>
      <c r="F2327" s="275"/>
      <c r="G2327" s="1604">
        <v>41212</v>
      </c>
      <c r="H2327" s="63"/>
      <c r="I2327" s="1505" t="s">
        <v>14793</v>
      </c>
    </row>
    <row r="2328" spans="2:9">
      <c r="B2328" s="54"/>
      <c r="C2328" s="349"/>
      <c r="D2328" s="344"/>
      <c r="E2328" s="344"/>
      <c r="F2328" s="275"/>
      <c r="G2328" s="1606"/>
      <c r="H2328" s="63"/>
    </row>
    <row r="2329" spans="2:9">
      <c r="B2329" s="54" t="s">
        <v>9104</v>
      </c>
      <c r="C2329" s="64" t="s">
        <v>9105</v>
      </c>
      <c r="D2329" s="383" t="s">
        <v>9106</v>
      </c>
      <c r="E2329" s="344" t="s">
        <v>9107</v>
      </c>
      <c r="F2329" s="275"/>
      <c r="G2329" s="1604">
        <v>41214</v>
      </c>
      <c r="H2329" s="63"/>
      <c r="I2329" s="1505" t="s">
        <v>14789</v>
      </c>
    </row>
    <row r="2330" spans="2:9">
      <c r="B2330" s="31" t="s">
        <v>9108</v>
      </c>
      <c r="C2330" s="64" t="s">
        <v>9109</v>
      </c>
      <c r="D2330" s="29" t="s">
        <v>9110</v>
      </c>
      <c r="E2330" s="337" t="s">
        <v>9111</v>
      </c>
      <c r="F2330" s="32"/>
      <c r="G2330" s="1579">
        <v>41214</v>
      </c>
      <c r="H2330" s="31"/>
      <c r="I2330" s="1505" t="s">
        <v>14789</v>
      </c>
    </row>
    <row r="2331" spans="2:9">
      <c r="B2331" s="54" t="s">
        <v>9112</v>
      </c>
      <c r="C2331" s="64" t="s">
        <v>9103</v>
      </c>
      <c r="D2331" s="555" t="s">
        <v>9113</v>
      </c>
      <c r="E2331" s="344" t="s">
        <v>864</v>
      </c>
      <c r="F2331" s="275"/>
      <c r="G2331" s="1579">
        <v>41214</v>
      </c>
      <c r="H2331" s="63"/>
      <c r="I2331" s="1505" t="s">
        <v>14793</v>
      </c>
    </row>
    <row r="2332" spans="2:9">
      <c r="B2332" s="54" t="s">
        <v>9112</v>
      </c>
      <c r="C2332" s="64" t="s">
        <v>9103</v>
      </c>
      <c r="D2332" s="555" t="s">
        <v>870</v>
      </c>
      <c r="E2332" s="344" t="s">
        <v>864</v>
      </c>
      <c r="F2332" s="275"/>
      <c r="G2332" s="1579">
        <v>41214</v>
      </c>
      <c r="H2332" s="63"/>
      <c r="I2332" s="1505" t="s">
        <v>14793</v>
      </c>
    </row>
    <row r="2333" spans="2:9">
      <c r="B2333" s="63" t="s">
        <v>9115</v>
      </c>
      <c r="C2333" s="64" t="s">
        <v>9116</v>
      </c>
      <c r="D2333" s="383" t="s">
        <v>9117</v>
      </c>
      <c r="E2333" s="65" t="s">
        <v>9118</v>
      </c>
      <c r="F2333" s="275"/>
      <c r="G2333" s="1579">
        <v>41214</v>
      </c>
      <c r="H2333" s="63"/>
      <c r="I2333" s="1505" t="s">
        <v>14789</v>
      </c>
    </row>
    <row r="2334" spans="2:9">
      <c r="B2334" s="63" t="s">
        <v>9119</v>
      </c>
      <c r="C2334" s="64" t="s">
        <v>9120</v>
      </c>
      <c r="D2334" s="383" t="s">
        <v>9121</v>
      </c>
      <c r="E2334" s="65" t="s">
        <v>9122</v>
      </c>
      <c r="F2334" s="275"/>
      <c r="G2334" s="1579">
        <v>41215</v>
      </c>
      <c r="H2334" s="63"/>
      <c r="I2334" s="1505" t="s">
        <v>14789</v>
      </c>
    </row>
    <row r="2335" spans="2:9">
      <c r="B2335" s="28" t="s">
        <v>9123</v>
      </c>
      <c r="C2335" s="64" t="s">
        <v>9124</v>
      </c>
      <c r="D2335" s="26" t="s">
        <v>9125</v>
      </c>
      <c r="E2335" s="29" t="s">
        <v>9122</v>
      </c>
      <c r="F2335" s="43"/>
      <c r="G2335" s="1585">
        <v>41219</v>
      </c>
      <c r="H2335" s="61"/>
      <c r="I2335" s="1505" t="s">
        <v>14789</v>
      </c>
    </row>
    <row r="2336" spans="2:9">
      <c r="B2336" s="271" t="s">
        <v>9126</v>
      </c>
      <c r="C2336" s="64" t="s">
        <v>9114</v>
      </c>
      <c r="D2336" s="29" t="s">
        <v>9127</v>
      </c>
      <c r="E2336" s="272" t="s">
        <v>864</v>
      </c>
      <c r="F2336" s="43"/>
      <c r="G2336" s="1585">
        <v>41225</v>
      </c>
      <c r="H2336" s="61"/>
    </row>
    <row r="2337" spans="2:9">
      <c r="B2337" s="28" t="s">
        <v>9128</v>
      </c>
      <c r="C2337" s="64" t="s">
        <v>9114</v>
      </c>
      <c r="D2337" s="26" t="s">
        <v>9129</v>
      </c>
      <c r="E2337" s="29" t="s">
        <v>9130</v>
      </c>
      <c r="F2337" s="26"/>
      <c r="G2337" s="1585">
        <v>41228</v>
      </c>
      <c r="I2337" s="1505" t="s">
        <v>14789</v>
      </c>
    </row>
    <row r="2338" spans="2:9">
      <c r="B2338" s="60" t="s">
        <v>9131</v>
      </c>
      <c r="C2338" s="64" t="s">
        <v>9132</v>
      </c>
      <c r="D2338" s="59" t="s">
        <v>9133</v>
      </c>
      <c r="E2338" s="750" t="s">
        <v>9134</v>
      </c>
      <c r="F2338" s="59"/>
      <c r="G2338" s="1587">
        <v>41228</v>
      </c>
      <c r="I2338" s="1505" t="s">
        <v>14789</v>
      </c>
    </row>
    <row r="2339" spans="2:9">
      <c r="B2339" s="202" t="s">
        <v>9135</v>
      </c>
      <c r="C2339" s="350" t="s">
        <v>9136</v>
      </c>
      <c r="D2339" s="750" t="s">
        <v>9137</v>
      </c>
      <c r="E2339" s="351" t="s">
        <v>9138</v>
      </c>
      <c r="F2339" s="660"/>
      <c r="G2339" s="1607">
        <v>41232</v>
      </c>
      <c r="H2339" s="63"/>
      <c r="I2339" s="1505" t="s">
        <v>14789</v>
      </c>
    </row>
    <row r="2340" spans="2:9">
      <c r="B2340" s="61" t="s">
        <v>13392</v>
      </c>
      <c r="C2340" s="64" t="s">
        <v>9139</v>
      </c>
      <c r="D2340" s="29" t="s">
        <v>9140</v>
      </c>
      <c r="E2340" s="270" t="s">
        <v>13393</v>
      </c>
      <c r="F2340" s="43"/>
      <c r="G2340" s="1585">
        <v>41233</v>
      </c>
      <c r="H2340" s="61"/>
      <c r="I2340" s="1505" t="s">
        <v>14789</v>
      </c>
    </row>
    <row r="2341" spans="2:9">
      <c r="B2341" s="63" t="s">
        <v>9126</v>
      </c>
      <c r="C2341" s="64" t="s">
        <v>9114</v>
      </c>
      <c r="D2341" s="347" t="s">
        <v>882</v>
      </c>
      <c r="E2341" s="65" t="s">
        <v>864</v>
      </c>
      <c r="F2341" s="48"/>
      <c r="G2341" s="1608">
        <v>41234</v>
      </c>
      <c r="H2341" s="63"/>
      <c r="I2341" s="1505" t="s">
        <v>14793</v>
      </c>
    </row>
    <row r="2342" spans="2:9">
      <c r="B2342" s="54" t="s">
        <v>9141</v>
      </c>
      <c r="C2342" s="64" t="s">
        <v>9142</v>
      </c>
      <c r="D2342" s="383" t="s">
        <v>9143</v>
      </c>
      <c r="E2342" s="344" t="s">
        <v>9144</v>
      </c>
      <c r="F2342" s="275"/>
      <c r="G2342" s="1608">
        <v>41234</v>
      </c>
      <c r="H2342" s="63"/>
      <c r="I2342" s="1505" t="s">
        <v>14789</v>
      </c>
    </row>
    <row r="2343" spans="2:9" ht="16" thickBot="1">
      <c r="B2343" s="416" t="s">
        <v>9145</v>
      </c>
      <c r="C2343" s="417" t="s">
        <v>9146</v>
      </c>
      <c r="D2343" s="418" t="s">
        <v>883</v>
      </c>
      <c r="E2343" s="419" t="s">
        <v>9147</v>
      </c>
      <c r="F2343" s="661"/>
      <c r="G2343" s="1609">
        <v>41240</v>
      </c>
      <c r="H2343" s="63"/>
      <c r="I2343" s="1505" t="s">
        <v>14789</v>
      </c>
    </row>
    <row r="2344" spans="2:9" ht="16">
      <c r="B2344" s="54" t="s">
        <v>9148</v>
      </c>
      <c r="C2344" s="349" t="s">
        <v>9149</v>
      </c>
      <c r="D2344" s="272" t="s">
        <v>9150</v>
      </c>
      <c r="E2344" s="420" t="s">
        <v>9151</v>
      </c>
      <c r="F2344" s="275"/>
      <c r="G2344" s="1608">
        <v>41244</v>
      </c>
      <c r="H2344" s="63" t="s">
        <v>9152</v>
      </c>
      <c r="I2344" s="1505" t="s">
        <v>14793</v>
      </c>
    </row>
    <row r="2345" spans="2:9">
      <c r="B2345" s="346" t="s">
        <v>9153</v>
      </c>
      <c r="C2345" s="64" t="s">
        <v>9154</v>
      </c>
      <c r="D2345" s="810" t="s">
        <v>9155</v>
      </c>
      <c r="E2345" s="810" t="s">
        <v>9156</v>
      </c>
      <c r="F2345" s="276">
        <v>12</v>
      </c>
      <c r="G2345" s="1610">
        <v>41246</v>
      </c>
      <c r="H2345" s="63"/>
      <c r="I2345" s="1505" t="s">
        <v>14789</v>
      </c>
    </row>
    <row r="2346" spans="2:9">
      <c r="B2346" s="31" t="s">
        <v>9157</v>
      </c>
      <c r="C2346" s="64" t="s">
        <v>9158</v>
      </c>
      <c r="D2346" s="26" t="s">
        <v>884</v>
      </c>
      <c r="E2346" s="337" t="s">
        <v>9159</v>
      </c>
      <c r="F2346" s="32"/>
      <c r="G2346" s="1602">
        <v>41250</v>
      </c>
      <c r="H2346" s="31"/>
      <c r="I2346" s="1505" t="s">
        <v>14789</v>
      </c>
    </row>
    <row r="2347" spans="2:9">
      <c r="B2347" s="63" t="s">
        <v>9148</v>
      </c>
      <c r="C2347" s="64" t="s">
        <v>9149</v>
      </c>
      <c r="D2347" s="65" t="s">
        <v>9160</v>
      </c>
      <c r="E2347" s="65" t="s">
        <v>9151</v>
      </c>
      <c r="F2347" s="48"/>
      <c r="G2347" s="1579">
        <v>41254</v>
      </c>
      <c r="H2347" s="63"/>
      <c r="I2347" s="1637" t="s">
        <v>14793</v>
      </c>
    </row>
    <row r="2348" spans="2:9">
      <c r="B2348" s="31" t="s">
        <v>9157</v>
      </c>
      <c r="C2348" s="64" t="s">
        <v>9149</v>
      </c>
      <c r="D2348" s="65" t="s">
        <v>908</v>
      </c>
      <c r="E2348" s="337" t="s">
        <v>9161</v>
      </c>
      <c r="F2348" s="48"/>
      <c r="G2348" s="1579">
        <v>41255</v>
      </c>
      <c r="H2348" s="63"/>
      <c r="I2348" s="1505" t="s">
        <v>14789</v>
      </c>
    </row>
    <row r="2349" spans="2:9">
      <c r="B2349" s="63" t="s">
        <v>9162</v>
      </c>
      <c r="C2349" s="64" t="s">
        <v>9163</v>
      </c>
      <c r="D2349" s="65" t="s">
        <v>910</v>
      </c>
      <c r="E2349" s="65" t="s">
        <v>9164</v>
      </c>
      <c r="F2349" s="48"/>
      <c r="G2349" s="1579">
        <v>41257</v>
      </c>
      <c r="H2349" s="63"/>
      <c r="I2349" s="1637" t="s">
        <v>14793</v>
      </c>
    </row>
    <row r="2350" spans="2:9">
      <c r="B2350" s="63" t="s">
        <v>9165</v>
      </c>
      <c r="C2350" s="64" t="s">
        <v>9166</v>
      </c>
      <c r="D2350" s="270" t="s">
        <v>909</v>
      </c>
      <c r="E2350" s="65" t="s">
        <v>9167</v>
      </c>
      <c r="F2350" s="48"/>
      <c r="G2350" s="1579">
        <v>41257</v>
      </c>
      <c r="H2350" s="63"/>
      <c r="I2350" s="1505" t="s">
        <v>14789</v>
      </c>
    </row>
    <row r="2351" spans="2:9">
      <c r="B2351" s="31" t="s">
        <v>9168</v>
      </c>
      <c r="C2351" s="64" t="s">
        <v>9169</v>
      </c>
      <c r="D2351" s="65" t="s">
        <v>9170</v>
      </c>
      <c r="E2351" s="337" t="s">
        <v>9171</v>
      </c>
      <c r="F2351" s="48"/>
      <c r="G2351" s="1579">
        <v>41260</v>
      </c>
      <c r="H2351" s="63"/>
      <c r="I2351" s="1505" t="s">
        <v>14789</v>
      </c>
    </row>
    <row r="2352" spans="2:9">
      <c r="B2352" s="31" t="s">
        <v>9172</v>
      </c>
      <c r="C2352" s="64" t="s">
        <v>9173</v>
      </c>
      <c r="D2352" s="270" t="s">
        <v>9174</v>
      </c>
      <c r="E2352" s="65" t="s">
        <v>9167</v>
      </c>
      <c r="F2352" s="48"/>
      <c r="G2352" s="1579">
        <v>41260</v>
      </c>
      <c r="H2352" s="63"/>
      <c r="I2352" s="1505" t="s">
        <v>14789</v>
      </c>
    </row>
    <row r="2353" spans="2:9">
      <c r="B2353" s="31" t="s">
        <v>9175</v>
      </c>
      <c r="C2353" s="64" t="s">
        <v>9176</v>
      </c>
      <c r="D2353" s="65" t="s">
        <v>911</v>
      </c>
      <c r="E2353" s="65" t="s">
        <v>9177</v>
      </c>
      <c r="F2353" s="48"/>
      <c r="G2353" s="1579">
        <v>41260</v>
      </c>
      <c r="H2353" s="63"/>
      <c r="I2353" s="1505" t="s">
        <v>14789</v>
      </c>
    </row>
    <row r="2354" spans="2:9">
      <c r="B2354" s="50" t="s">
        <v>9178</v>
      </c>
      <c r="C2354" s="349" t="s">
        <v>9179</v>
      </c>
      <c r="D2354" s="344" t="s">
        <v>9180</v>
      </c>
      <c r="E2354" s="344" t="s">
        <v>9181</v>
      </c>
      <c r="F2354" s="275"/>
      <c r="G2354" s="1579">
        <v>41260</v>
      </c>
      <c r="H2354" s="63"/>
      <c r="I2354" s="1505" t="s">
        <v>14789</v>
      </c>
    </row>
    <row r="2355" spans="2:9">
      <c r="B2355" s="54" t="s">
        <v>9182</v>
      </c>
      <c r="C2355" s="64" t="s">
        <v>9183</v>
      </c>
      <c r="D2355" s="272" t="s">
        <v>9184</v>
      </c>
      <c r="E2355" s="344" t="s">
        <v>9185</v>
      </c>
      <c r="F2355" s="275"/>
      <c r="G2355" s="1608">
        <v>41260</v>
      </c>
      <c r="H2355" s="63" t="s">
        <v>9186</v>
      </c>
      <c r="I2355" s="1505" t="s">
        <v>14789</v>
      </c>
    </row>
    <row r="2356" spans="2:9">
      <c r="B2356" s="61" t="s">
        <v>9187</v>
      </c>
      <c r="C2356" s="64" t="s">
        <v>9188</v>
      </c>
      <c r="D2356" s="29" t="s">
        <v>9189</v>
      </c>
      <c r="E2356" s="43" t="s">
        <v>9190</v>
      </c>
      <c r="F2356" s="550"/>
      <c r="G2356" s="1589">
        <v>41262</v>
      </c>
      <c r="H2356" s="61"/>
      <c r="I2356" s="1505" t="s">
        <v>14789</v>
      </c>
    </row>
    <row r="2357" spans="2:9">
      <c r="B2357" s="421" t="s">
        <v>9178</v>
      </c>
      <c r="C2357" s="413" t="s">
        <v>9191</v>
      </c>
      <c r="D2357" s="272" t="s">
        <v>4014</v>
      </c>
      <c r="E2357" s="272" t="s">
        <v>9192</v>
      </c>
      <c r="F2357" s="550"/>
      <c r="G2357" s="1589">
        <v>41262</v>
      </c>
      <c r="H2357" s="61"/>
      <c r="I2357" s="1505" t="s">
        <v>14789</v>
      </c>
    </row>
    <row r="2358" spans="2:9">
      <c r="B2358" s="28" t="s">
        <v>9193</v>
      </c>
      <c r="C2358" s="40" t="s">
        <v>9194</v>
      </c>
      <c r="D2358" s="26" t="s">
        <v>9195</v>
      </c>
      <c r="E2358" s="26" t="s">
        <v>9196</v>
      </c>
      <c r="F2358" s="550"/>
      <c r="G2358" s="1589">
        <v>41267</v>
      </c>
      <c r="H2358" s="63" t="s">
        <v>9197</v>
      </c>
      <c r="I2358" s="1505" t="s">
        <v>14800</v>
      </c>
    </row>
    <row r="2359" spans="2:9">
      <c r="B2359" s="421" t="s">
        <v>9198</v>
      </c>
      <c r="C2359" s="62" t="s">
        <v>9199</v>
      </c>
      <c r="D2359" s="155" t="s">
        <v>4038</v>
      </c>
      <c r="E2359" s="272" t="s">
        <v>9200</v>
      </c>
      <c r="F2359" s="662"/>
      <c r="G2359" s="591">
        <v>41270</v>
      </c>
      <c r="H2359" s="61"/>
      <c r="I2359" s="1505" t="s">
        <v>14789</v>
      </c>
    </row>
    <row r="2360" spans="2:9">
      <c r="B2360" s="421"/>
      <c r="C2360" s="413"/>
      <c r="D2360" s="155"/>
      <c r="E2360" s="1365"/>
      <c r="F2360" s="662"/>
      <c r="G2360" s="1611"/>
      <c r="H2360" s="61"/>
    </row>
    <row r="2361" spans="2:9">
      <c r="B2361" s="50" t="s">
        <v>9201</v>
      </c>
      <c r="C2361" s="62" t="s">
        <v>9202</v>
      </c>
      <c r="D2361" s="424" t="s">
        <v>9203</v>
      </c>
      <c r="E2361" s="1522" t="s">
        <v>9204</v>
      </c>
      <c r="F2361" s="425"/>
      <c r="G2361" s="1612">
        <v>41275</v>
      </c>
      <c r="H2361" s="63"/>
      <c r="I2361" s="1505" t="s">
        <v>14789</v>
      </c>
    </row>
    <row r="2362" spans="2:9">
      <c r="B2362" s="50" t="s">
        <v>9205</v>
      </c>
      <c r="C2362" s="62" t="s">
        <v>9206</v>
      </c>
      <c r="D2362" s="424" t="s">
        <v>9207</v>
      </c>
      <c r="E2362" s="1522" t="s">
        <v>9208</v>
      </c>
      <c r="F2362" s="425"/>
      <c r="G2362" s="1612">
        <v>41275</v>
      </c>
      <c r="H2362" s="63"/>
      <c r="I2362" s="1505" t="s">
        <v>14789</v>
      </c>
    </row>
    <row r="2363" spans="2:9">
      <c r="B2363" s="50" t="s">
        <v>9209</v>
      </c>
      <c r="C2363" s="62" t="s">
        <v>9210</v>
      </c>
      <c r="D2363" s="424" t="s">
        <v>9211</v>
      </c>
      <c r="E2363" s="1522" t="s">
        <v>9204</v>
      </c>
      <c r="F2363" s="425"/>
      <c r="G2363" s="1612">
        <v>41276</v>
      </c>
      <c r="H2363" s="63"/>
      <c r="I2363" s="1505" t="s">
        <v>14789</v>
      </c>
    </row>
    <row r="2364" spans="2:9">
      <c r="B2364" s="50" t="s">
        <v>9212</v>
      </c>
      <c r="C2364" s="62" t="s">
        <v>9213</v>
      </c>
      <c r="D2364" s="424" t="s">
        <v>9214</v>
      </c>
      <c r="E2364" s="1522" t="s">
        <v>9215</v>
      </c>
      <c r="F2364" s="425"/>
      <c r="G2364" s="1612">
        <v>41278</v>
      </c>
      <c r="H2364" s="63"/>
      <c r="I2364" s="1505" t="s">
        <v>14789</v>
      </c>
    </row>
    <row r="2365" spans="2:9">
      <c r="B2365" s="50" t="s">
        <v>9216</v>
      </c>
      <c r="C2365" s="429" t="s">
        <v>9217</v>
      </c>
      <c r="D2365" s="155" t="s">
        <v>9218</v>
      </c>
      <c r="E2365" s="32" t="s">
        <v>9219</v>
      </c>
      <c r="F2365" s="425"/>
      <c r="G2365" s="1612">
        <v>41278</v>
      </c>
      <c r="H2365" s="63"/>
      <c r="I2365" s="1505" t="s">
        <v>14793</v>
      </c>
    </row>
    <row r="2366" spans="2:9">
      <c r="B2366" s="63" t="s">
        <v>9220</v>
      </c>
      <c r="C2366" s="62" t="s">
        <v>9221</v>
      </c>
      <c r="D2366" s="246" t="s">
        <v>9222</v>
      </c>
      <c r="E2366" s="32" t="s">
        <v>9223</v>
      </c>
      <c r="F2366" s="48"/>
      <c r="G2366" s="1579">
        <v>41281</v>
      </c>
      <c r="H2366" s="63"/>
      <c r="I2366" s="1505" t="s">
        <v>14789</v>
      </c>
    </row>
    <row r="2367" spans="2:9">
      <c r="B2367" s="28" t="s">
        <v>9201</v>
      </c>
      <c r="C2367" s="62" t="s">
        <v>9224</v>
      </c>
      <c r="D2367" s="246" t="s">
        <v>9225</v>
      </c>
      <c r="E2367" s="26" t="s">
        <v>9204</v>
      </c>
      <c r="F2367" s="43"/>
      <c r="G2367" s="1585">
        <v>41282</v>
      </c>
      <c r="H2367" s="61"/>
      <c r="I2367" s="1505" t="s">
        <v>14801</v>
      </c>
    </row>
    <row r="2368" spans="2:9">
      <c r="B2368" s="421" t="s">
        <v>9226</v>
      </c>
      <c r="C2368" s="430" t="s">
        <v>9227</v>
      </c>
      <c r="D2368" s="424" t="s">
        <v>9228</v>
      </c>
      <c r="E2368" s="155" t="s">
        <v>9219</v>
      </c>
      <c r="F2368" s="662"/>
      <c r="G2368" s="591">
        <v>41285</v>
      </c>
      <c r="H2368" s="61"/>
      <c r="I2368" s="1505" t="s">
        <v>14789</v>
      </c>
    </row>
    <row r="2369" spans="2:9">
      <c r="B2369" s="50" t="s">
        <v>9229</v>
      </c>
      <c r="C2369" s="429" t="s">
        <v>9230</v>
      </c>
      <c r="D2369" s="424" t="s">
        <v>9231</v>
      </c>
      <c r="E2369" s="1522" t="s">
        <v>9232</v>
      </c>
      <c r="F2369" s="425"/>
      <c r="G2369" s="1612">
        <v>41288</v>
      </c>
      <c r="H2369" s="63"/>
      <c r="I2369" s="1505" t="s">
        <v>14789</v>
      </c>
    </row>
    <row r="2370" spans="2:9">
      <c r="B2370" s="50" t="s">
        <v>9233</v>
      </c>
      <c r="C2370" s="429" t="s">
        <v>9234</v>
      </c>
      <c r="D2370" s="424" t="s">
        <v>9235</v>
      </c>
      <c r="E2370" s="1522" t="s">
        <v>9236</v>
      </c>
      <c r="F2370" s="425"/>
      <c r="G2370" s="1612">
        <v>41288</v>
      </c>
      <c r="H2370" s="63"/>
      <c r="I2370" s="1505" t="s">
        <v>14789</v>
      </c>
    </row>
    <row r="2371" spans="2:9">
      <c r="B2371" s="421" t="s">
        <v>9237</v>
      </c>
      <c r="C2371" s="430" t="s">
        <v>9238</v>
      </c>
      <c r="D2371" s="431" t="s">
        <v>9239</v>
      </c>
      <c r="E2371" s="51" t="s">
        <v>9240</v>
      </c>
      <c r="F2371" s="51">
        <v>1</v>
      </c>
      <c r="G2371" s="1608">
        <v>41289</v>
      </c>
      <c r="H2371" s="31"/>
      <c r="I2371" s="1505" t="s">
        <v>14789</v>
      </c>
    </row>
    <row r="2372" spans="2:9">
      <c r="B2372" s="271" t="s">
        <v>9241</v>
      </c>
      <c r="C2372" s="62" t="s">
        <v>9242</v>
      </c>
      <c r="D2372" s="432" t="s">
        <v>9243</v>
      </c>
      <c r="E2372" s="354" t="s">
        <v>9244</v>
      </c>
      <c r="F2372" s="212">
        <v>1</v>
      </c>
      <c r="G2372" s="591">
        <v>41291</v>
      </c>
      <c r="H2372" s="61"/>
      <c r="I2372" s="1505" t="s">
        <v>14789</v>
      </c>
    </row>
    <row r="2373" spans="2:9">
      <c r="B2373" s="54" t="s">
        <v>9212</v>
      </c>
      <c r="C2373" s="349" t="s">
        <v>9245</v>
      </c>
      <c r="D2373" s="432" t="s">
        <v>9246</v>
      </c>
      <c r="E2373" s="426" t="s">
        <v>9247</v>
      </c>
      <c r="F2373" s="427">
        <v>1</v>
      </c>
      <c r="G2373" s="1612">
        <v>41292</v>
      </c>
      <c r="H2373" s="63"/>
      <c r="I2373" s="1505" t="s">
        <v>14789</v>
      </c>
    </row>
    <row r="2374" spans="2:9">
      <c r="B2374" s="31" t="s">
        <v>9248</v>
      </c>
      <c r="C2374" s="349" t="s">
        <v>9249</v>
      </c>
      <c r="D2374" s="432" t="s">
        <v>9250</v>
      </c>
      <c r="E2374" s="426" t="s">
        <v>9244</v>
      </c>
      <c r="F2374" s="427">
        <v>1</v>
      </c>
      <c r="G2374" s="1579">
        <v>41295</v>
      </c>
      <c r="H2374" s="63"/>
      <c r="I2374" s="1505" t="s">
        <v>14789</v>
      </c>
    </row>
    <row r="2375" spans="2:9">
      <c r="B2375" s="31" t="s">
        <v>9251</v>
      </c>
      <c r="C2375" s="259" t="s">
        <v>9252</v>
      </c>
      <c r="D2375" s="246" t="s">
        <v>9253</v>
      </c>
      <c r="E2375" s="32" t="s">
        <v>9254</v>
      </c>
      <c r="F2375" s="32">
        <v>1</v>
      </c>
      <c r="G2375" s="1579">
        <v>41295</v>
      </c>
      <c r="H2375" s="31"/>
      <c r="I2375" s="1505" t="s">
        <v>14789</v>
      </c>
    </row>
    <row r="2376" spans="2:9">
      <c r="B2376" s="50" t="s">
        <v>9220</v>
      </c>
      <c r="C2376" s="259" t="s">
        <v>9255</v>
      </c>
      <c r="D2376" s="246" t="s">
        <v>9256</v>
      </c>
      <c r="E2376" s="32" t="s">
        <v>9223</v>
      </c>
      <c r="F2376" s="32">
        <v>1</v>
      </c>
      <c r="G2376" s="1579">
        <v>41296</v>
      </c>
      <c r="H2376" s="31"/>
      <c r="I2376" s="1505" t="s">
        <v>14789</v>
      </c>
    </row>
    <row r="2377" spans="2:9">
      <c r="B2377" s="31" t="s">
        <v>9201</v>
      </c>
      <c r="C2377" s="259" t="s">
        <v>9257</v>
      </c>
      <c r="D2377" s="424" t="s">
        <v>9258</v>
      </c>
      <c r="E2377" s="1522" t="s">
        <v>9259</v>
      </c>
      <c r="F2377" s="1522"/>
      <c r="G2377" s="1613">
        <v>41298</v>
      </c>
      <c r="H2377" s="31"/>
      <c r="I2377" s="1505" t="s">
        <v>14789</v>
      </c>
    </row>
    <row r="2378" spans="2:9">
      <c r="B2378" s="31" t="s">
        <v>9201</v>
      </c>
      <c r="C2378" s="259" t="s">
        <v>9217</v>
      </c>
      <c r="D2378" s="32" t="s">
        <v>9260</v>
      </c>
      <c r="E2378" s="32" t="s">
        <v>9259</v>
      </c>
      <c r="F2378" s="32"/>
      <c r="G2378" s="1579">
        <v>41298</v>
      </c>
      <c r="H2378" s="31"/>
      <c r="I2378" s="1505" t="s">
        <v>14793</v>
      </c>
    </row>
    <row r="2379" spans="2:9">
      <c r="B2379" s="31" t="s">
        <v>9201</v>
      </c>
      <c r="C2379" s="259" t="s">
        <v>9261</v>
      </c>
      <c r="D2379" s="246" t="s">
        <v>9262</v>
      </c>
      <c r="E2379" s="32" t="s">
        <v>9204</v>
      </c>
      <c r="F2379" s="32"/>
      <c r="G2379" s="1579">
        <v>41299</v>
      </c>
      <c r="H2379" s="31"/>
      <c r="I2379" s="1505" t="s">
        <v>14789</v>
      </c>
    </row>
    <row r="2380" spans="2:9">
      <c r="B2380" s="31" t="s">
        <v>9212</v>
      </c>
      <c r="C2380" s="259" t="s">
        <v>9217</v>
      </c>
      <c r="D2380" s="246" t="s">
        <v>9263</v>
      </c>
      <c r="E2380" s="32" t="s">
        <v>9219</v>
      </c>
      <c r="F2380" s="32">
        <v>1</v>
      </c>
      <c r="G2380" s="1579">
        <v>41302</v>
      </c>
      <c r="H2380" s="63"/>
      <c r="I2380" s="1505" t="s">
        <v>14789</v>
      </c>
    </row>
    <row r="2381" spans="2:9">
      <c r="B2381" s="31" t="s">
        <v>9264</v>
      </c>
      <c r="C2381" s="259" t="s">
        <v>9265</v>
      </c>
      <c r="D2381" s="32" t="s">
        <v>9266</v>
      </c>
      <c r="E2381" s="32" t="s">
        <v>9267</v>
      </c>
      <c r="F2381" s="32"/>
      <c r="G2381" s="1579">
        <v>41303</v>
      </c>
      <c r="H2381" s="31"/>
      <c r="I2381" s="1505" t="s">
        <v>14802</v>
      </c>
    </row>
    <row r="2382" spans="2:9">
      <c r="B2382" s="50"/>
      <c r="C2382" s="259"/>
      <c r="D2382" s="32"/>
      <c r="E2382" s="1522"/>
      <c r="F2382" s="32"/>
      <c r="G2382" s="1603"/>
      <c r="H2382" s="31"/>
    </row>
    <row r="2383" spans="2:9">
      <c r="B2383" s="50" t="s">
        <v>9226</v>
      </c>
      <c r="C2383" s="259" t="s">
        <v>9268</v>
      </c>
      <c r="D2383" s="439" t="s">
        <v>9269</v>
      </c>
      <c r="E2383" s="1522" t="s">
        <v>9219</v>
      </c>
      <c r="F2383" s="32"/>
      <c r="G2383" s="1579">
        <v>41314</v>
      </c>
      <c r="H2383" s="31"/>
      <c r="I2383" s="1505" t="s">
        <v>14789</v>
      </c>
    </row>
    <row r="2384" spans="2:9">
      <c r="B2384" s="31" t="s">
        <v>9212</v>
      </c>
      <c r="C2384" s="259" t="s">
        <v>9270</v>
      </c>
      <c r="D2384" s="440" t="s">
        <v>9271</v>
      </c>
      <c r="E2384" s="32" t="s">
        <v>9219</v>
      </c>
      <c r="F2384" s="32"/>
      <c r="G2384" s="1579">
        <v>41323</v>
      </c>
      <c r="H2384" s="31" t="s">
        <v>9272</v>
      </c>
      <c r="I2384" s="1505" t="s">
        <v>14789</v>
      </c>
    </row>
    <row r="2385" spans="2:9">
      <c r="B2385" s="31" t="s">
        <v>5224</v>
      </c>
      <c r="C2385" s="259" t="s">
        <v>9217</v>
      </c>
      <c r="D2385" s="439" t="s">
        <v>9273</v>
      </c>
      <c r="E2385" s="32" t="s">
        <v>9215</v>
      </c>
      <c r="F2385" s="32"/>
      <c r="G2385" s="1579">
        <v>41323</v>
      </c>
      <c r="H2385" s="31"/>
      <c r="I2385" s="1505" t="s">
        <v>14789</v>
      </c>
    </row>
    <row r="2386" spans="2:9">
      <c r="B2386" s="28" t="s">
        <v>9201</v>
      </c>
      <c r="C2386" s="259" t="s">
        <v>9274</v>
      </c>
      <c r="D2386" s="439" t="s">
        <v>9275</v>
      </c>
      <c r="E2386" s="26" t="s">
        <v>9204</v>
      </c>
      <c r="F2386" s="26"/>
      <c r="G2386" s="1585">
        <v>41323</v>
      </c>
      <c r="I2386" s="1505" t="s">
        <v>14789</v>
      </c>
    </row>
    <row r="2387" spans="2:9">
      <c r="B2387" s="28" t="s">
        <v>9276</v>
      </c>
      <c r="C2387" s="259" t="s">
        <v>9277</v>
      </c>
      <c r="D2387" s="439" t="s">
        <v>9278</v>
      </c>
      <c r="E2387" s="26" t="s">
        <v>9240</v>
      </c>
      <c r="F2387" s="26"/>
      <c r="G2387" s="1585">
        <v>41323</v>
      </c>
      <c r="H2387" s="28" t="s">
        <v>9279</v>
      </c>
      <c r="I2387" s="1505" t="s">
        <v>14789</v>
      </c>
    </row>
    <row r="2388" spans="2:9">
      <c r="B2388" s="28" t="s">
        <v>9280</v>
      </c>
      <c r="C2388" s="259" t="s">
        <v>9281</v>
      </c>
      <c r="D2388" s="441" t="s">
        <v>876</v>
      </c>
      <c r="E2388" s="438" t="s">
        <v>425</v>
      </c>
      <c r="F2388" s="26">
        <v>2</v>
      </c>
      <c r="G2388" s="1585">
        <v>41324</v>
      </c>
      <c r="H2388" s="28" t="s">
        <v>9282</v>
      </c>
      <c r="I2388" s="1505" t="s">
        <v>14789</v>
      </c>
    </row>
    <row r="2389" spans="2:9">
      <c r="B2389" s="31" t="s">
        <v>9283</v>
      </c>
      <c r="C2389" s="259" t="s">
        <v>9284</v>
      </c>
      <c r="D2389" s="439" t="s">
        <v>9285</v>
      </c>
      <c r="E2389" s="32" t="s">
        <v>9286</v>
      </c>
      <c r="F2389" s="32"/>
      <c r="G2389" s="1579">
        <v>41323</v>
      </c>
      <c r="H2389" s="31"/>
      <c r="I2389" s="1505" t="s">
        <v>14789</v>
      </c>
    </row>
    <row r="2390" spans="2:9">
      <c r="B2390" s="31" t="s">
        <v>9283</v>
      </c>
      <c r="C2390" s="259" t="s">
        <v>9287</v>
      </c>
      <c r="D2390" s="439" t="s">
        <v>9288</v>
      </c>
      <c r="E2390" s="32" t="s">
        <v>9286</v>
      </c>
      <c r="F2390" s="32"/>
      <c r="G2390" s="1579">
        <v>41324</v>
      </c>
      <c r="H2390" s="31"/>
      <c r="I2390" s="1505" t="s">
        <v>14789</v>
      </c>
    </row>
    <row r="2391" spans="2:9">
      <c r="B2391" s="31" t="s">
        <v>9289</v>
      </c>
      <c r="C2391" s="259" t="s">
        <v>9290</v>
      </c>
      <c r="D2391" s="439" t="s">
        <v>4136</v>
      </c>
      <c r="E2391" s="32" t="s">
        <v>9291</v>
      </c>
      <c r="F2391" s="32"/>
      <c r="G2391" s="1579">
        <v>41326</v>
      </c>
      <c r="H2391" s="31"/>
      <c r="I2391" s="1505" t="s">
        <v>14789</v>
      </c>
    </row>
    <row r="2392" spans="2:9">
      <c r="B2392" s="50" t="s">
        <v>9292</v>
      </c>
      <c r="C2392" s="429" t="s">
        <v>9293</v>
      </c>
      <c r="D2392" s="442" t="s">
        <v>9294</v>
      </c>
      <c r="E2392" s="51" t="s">
        <v>9295</v>
      </c>
      <c r="F2392" s="51">
        <v>2</v>
      </c>
      <c r="G2392" s="1579">
        <v>41327</v>
      </c>
      <c r="H2392" s="63"/>
      <c r="I2392" s="1505" t="s">
        <v>14789</v>
      </c>
    </row>
    <row r="2393" spans="2:9">
      <c r="B2393" s="50" t="s">
        <v>9296</v>
      </c>
      <c r="C2393" s="429" t="s">
        <v>9297</v>
      </c>
      <c r="D2393" s="51" t="s">
        <v>9298</v>
      </c>
      <c r="E2393" s="51" t="s">
        <v>9299</v>
      </c>
      <c r="F2393" s="51"/>
      <c r="G2393" s="1579">
        <v>41330</v>
      </c>
      <c r="H2393" s="63"/>
      <c r="I2393" s="1505" t="s">
        <v>14793</v>
      </c>
    </row>
    <row r="2394" spans="2:9">
      <c r="B2394" s="50" t="s">
        <v>9300</v>
      </c>
      <c r="C2394" s="429" t="s">
        <v>9301</v>
      </c>
      <c r="D2394" s="442" t="s">
        <v>9302</v>
      </c>
      <c r="E2394" s="51" t="s">
        <v>9303</v>
      </c>
      <c r="F2394" s="51"/>
      <c r="G2394" s="1579">
        <v>41330</v>
      </c>
      <c r="H2394" s="63"/>
      <c r="I2394" s="1505" t="s">
        <v>14789</v>
      </c>
    </row>
    <row r="2395" spans="2:9">
      <c r="B2395" s="50" t="s">
        <v>9304</v>
      </c>
      <c r="C2395" s="429" t="s">
        <v>9305</v>
      </c>
      <c r="D2395" s="442" t="s">
        <v>9306</v>
      </c>
      <c r="E2395" s="51" t="s">
        <v>9307</v>
      </c>
      <c r="F2395" s="51"/>
      <c r="G2395" s="1579">
        <v>41330</v>
      </c>
      <c r="H2395" s="63"/>
      <c r="I2395" s="1505" t="s">
        <v>14789</v>
      </c>
    </row>
    <row r="2396" spans="2:9">
      <c r="B2396" s="50"/>
      <c r="C2396" s="429"/>
      <c r="D2396" s="51"/>
      <c r="E2396" s="51"/>
      <c r="F2396" s="51"/>
      <c r="G2396" s="1576"/>
      <c r="H2396" s="63"/>
    </row>
    <row r="2397" spans="2:9">
      <c r="B2397" s="421" t="s">
        <v>9308</v>
      </c>
      <c r="C2397" s="429" t="s">
        <v>9309</v>
      </c>
      <c r="D2397" s="452" t="s">
        <v>9310</v>
      </c>
      <c r="E2397" s="51" t="s">
        <v>9311</v>
      </c>
      <c r="F2397" s="51">
        <v>3</v>
      </c>
      <c r="G2397" s="1608">
        <v>41334</v>
      </c>
      <c r="H2397" s="31"/>
      <c r="I2397" s="1505" t="s">
        <v>14789</v>
      </c>
    </row>
    <row r="2398" spans="2:9">
      <c r="B2398" s="421" t="s">
        <v>9312</v>
      </c>
      <c r="C2398" s="429" t="s">
        <v>9313</v>
      </c>
      <c r="D2398" s="452" t="s">
        <v>9314</v>
      </c>
      <c r="E2398" s="51" t="s">
        <v>9311</v>
      </c>
      <c r="F2398" s="51">
        <v>3</v>
      </c>
      <c r="G2398" s="1608">
        <v>41334</v>
      </c>
      <c r="H2398" s="31"/>
      <c r="I2398" s="1505" t="s">
        <v>14789</v>
      </c>
    </row>
    <row r="2399" spans="2:9">
      <c r="B2399" s="421" t="s">
        <v>9315</v>
      </c>
      <c r="C2399" s="429" t="s">
        <v>9316</v>
      </c>
      <c r="D2399" s="452" t="s">
        <v>9317</v>
      </c>
      <c r="E2399" s="51" t="s">
        <v>9318</v>
      </c>
      <c r="F2399" s="51">
        <v>3</v>
      </c>
      <c r="G2399" s="1608">
        <v>41334</v>
      </c>
      <c r="H2399" s="31"/>
      <c r="I2399" s="1505" t="s">
        <v>14789</v>
      </c>
    </row>
    <row r="2400" spans="2:9">
      <c r="B2400" s="421" t="s">
        <v>9296</v>
      </c>
      <c r="C2400" s="429" t="s">
        <v>9319</v>
      </c>
      <c r="D2400" s="452" t="s">
        <v>9320</v>
      </c>
      <c r="E2400" s="51" t="s">
        <v>9299</v>
      </c>
      <c r="F2400" s="51"/>
      <c r="G2400" s="1608">
        <v>41334</v>
      </c>
      <c r="H2400" s="31"/>
      <c r="I2400" s="1505" t="s">
        <v>14789</v>
      </c>
    </row>
    <row r="2401" spans="2:9">
      <c r="B2401" s="421" t="s">
        <v>9321</v>
      </c>
      <c r="C2401" s="429" t="s">
        <v>9297</v>
      </c>
      <c r="D2401" s="208" t="s">
        <v>9322</v>
      </c>
      <c r="E2401" s="51" t="s">
        <v>9323</v>
      </c>
      <c r="F2401" s="51"/>
      <c r="G2401" s="1608">
        <v>41334</v>
      </c>
      <c r="H2401" s="31"/>
      <c r="I2401" s="1505" t="s">
        <v>14795</v>
      </c>
    </row>
    <row r="2402" spans="2:9">
      <c r="B2402" s="421" t="s">
        <v>9324</v>
      </c>
      <c r="C2402" s="429" t="s">
        <v>9325</v>
      </c>
      <c r="D2402" s="452" t="s">
        <v>9326</v>
      </c>
      <c r="E2402" s="51" t="s">
        <v>9299</v>
      </c>
      <c r="F2402" s="51"/>
      <c r="G2402" s="1608">
        <v>41334</v>
      </c>
      <c r="H2402" s="31"/>
      <c r="I2402" s="1505" t="s">
        <v>14789</v>
      </c>
    </row>
    <row r="2403" spans="2:9">
      <c r="B2403" s="28" t="s">
        <v>9327</v>
      </c>
      <c r="C2403" s="40" t="s">
        <v>9328</v>
      </c>
      <c r="D2403" s="203" t="s">
        <v>9329</v>
      </c>
      <c r="E2403" s="32" t="s">
        <v>9295</v>
      </c>
      <c r="F2403" s="32"/>
      <c r="G2403" s="1579">
        <v>41339</v>
      </c>
      <c r="H2403" s="31"/>
      <c r="I2403" s="1505" t="s">
        <v>14789</v>
      </c>
    </row>
    <row r="2404" spans="2:9">
      <c r="B2404" s="421" t="s">
        <v>9296</v>
      </c>
      <c r="C2404" s="40" t="s">
        <v>9330</v>
      </c>
      <c r="D2404" s="203" t="s">
        <v>9331</v>
      </c>
      <c r="E2404" s="208" t="s">
        <v>9299</v>
      </c>
      <c r="F2404" s="26"/>
      <c r="G2404" s="1585">
        <v>41340</v>
      </c>
      <c r="I2404" s="1505" t="s">
        <v>14789</v>
      </c>
    </row>
    <row r="2405" spans="2:9">
      <c r="B2405" s="421" t="s">
        <v>9321</v>
      </c>
      <c r="C2405" s="430" t="s">
        <v>9332</v>
      </c>
      <c r="D2405" s="452" t="s">
        <v>9333</v>
      </c>
      <c r="E2405" s="208" t="s">
        <v>9323</v>
      </c>
      <c r="F2405" s="208"/>
      <c r="G2405" s="1589">
        <v>41340</v>
      </c>
      <c r="I2405" s="1505" t="s">
        <v>14789</v>
      </c>
    </row>
    <row r="2406" spans="2:9">
      <c r="B2406" s="28" t="s">
        <v>9327</v>
      </c>
      <c r="C2406" s="429" t="s">
        <v>9334</v>
      </c>
      <c r="D2406" s="452" t="s">
        <v>9335</v>
      </c>
      <c r="E2406" s="32" t="s">
        <v>9295</v>
      </c>
      <c r="F2406" s="51"/>
      <c r="G2406" s="1608">
        <v>41340</v>
      </c>
      <c r="H2406" s="31"/>
      <c r="I2406" s="1505" t="s">
        <v>14789</v>
      </c>
    </row>
    <row r="2407" spans="2:9">
      <c r="B2407" s="28" t="s">
        <v>9327</v>
      </c>
      <c r="C2407" s="429" t="s">
        <v>9336</v>
      </c>
      <c r="D2407" s="452" t="s">
        <v>9337</v>
      </c>
      <c r="E2407" s="32" t="s">
        <v>9295</v>
      </c>
      <c r="F2407" s="51"/>
      <c r="G2407" s="1608">
        <v>41340</v>
      </c>
      <c r="H2407" s="31"/>
      <c r="I2407" s="1505" t="s">
        <v>14789</v>
      </c>
    </row>
    <row r="2408" spans="2:9">
      <c r="B2408" s="28" t="s">
        <v>9327</v>
      </c>
      <c r="C2408" s="64" t="s">
        <v>9338</v>
      </c>
      <c r="D2408" s="287" t="s">
        <v>9339</v>
      </c>
      <c r="E2408" s="32" t="s">
        <v>9295</v>
      </c>
      <c r="F2408" s="32"/>
      <c r="G2408" s="1608">
        <v>41340</v>
      </c>
      <c r="H2408" s="63"/>
      <c r="I2408" s="1505" t="s">
        <v>14789</v>
      </c>
    </row>
    <row r="2409" spans="2:9">
      <c r="B2409" s="28" t="s">
        <v>9340</v>
      </c>
      <c r="C2409" s="259" t="s">
        <v>9341</v>
      </c>
      <c r="D2409" s="203" t="s">
        <v>9342</v>
      </c>
      <c r="E2409" s="32" t="s">
        <v>9343</v>
      </c>
      <c r="F2409" s="32">
        <v>2</v>
      </c>
      <c r="G2409" s="1579">
        <v>41344</v>
      </c>
      <c r="H2409" s="31" t="s">
        <v>4192</v>
      </c>
      <c r="I2409" s="1505" t="s">
        <v>14789</v>
      </c>
    </row>
    <row r="2410" spans="2:9">
      <c r="B2410" s="28" t="s">
        <v>9344</v>
      </c>
      <c r="C2410" s="64" t="s">
        <v>9345</v>
      </c>
      <c r="D2410" s="287" t="s">
        <v>9346</v>
      </c>
      <c r="E2410" s="32" t="s">
        <v>9347</v>
      </c>
      <c r="F2410" s="32"/>
      <c r="G2410" s="1579">
        <v>41344</v>
      </c>
      <c r="H2410" s="63"/>
      <c r="I2410" s="1505" t="s">
        <v>14789</v>
      </c>
    </row>
    <row r="2411" spans="2:9">
      <c r="B2411" s="28" t="s">
        <v>9348</v>
      </c>
      <c r="C2411" s="64" t="s">
        <v>9349</v>
      </c>
      <c r="D2411" s="287" t="s">
        <v>9350</v>
      </c>
      <c r="E2411" s="32" t="s">
        <v>9295</v>
      </c>
      <c r="F2411" s="32"/>
      <c r="G2411" s="1608">
        <v>41344</v>
      </c>
      <c r="H2411" s="63"/>
      <c r="I2411" s="1505" t="s">
        <v>14789</v>
      </c>
    </row>
    <row r="2412" spans="2:9">
      <c r="B2412" s="28" t="s">
        <v>9348</v>
      </c>
      <c r="C2412" s="64" t="s">
        <v>9351</v>
      </c>
      <c r="D2412" s="287" t="s">
        <v>4189</v>
      </c>
      <c r="E2412" s="32" t="s">
        <v>9352</v>
      </c>
      <c r="F2412" s="32"/>
      <c r="G2412" s="1608">
        <v>41345</v>
      </c>
      <c r="H2412" s="63"/>
      <c r="I2412" s="1505" t="s">
        <v>14789</v>
      </c>
    </row>
    <row r="2413" spans="2:9">
      <c r="B2413" s="28" t="s">
        <v>9353</v>
      </c>
      <c r="C2413" s="64" t="s">
        <v>9354</v>
      </c>
      <c r="D2413" s="287" t="s">
        <v>9355</v>
      </c>
      <c r="E2413" s="32" t="s">
        <v>9356</v>
      </c>
      <c r="F2413" s="32"/>
      <c r="G2413" s="1608">
        <v>41346</v>
      </c>
      <c r="H2413" s="63"/>
      <c r="I2413" s="1505" t="s">
        <v>14789</v>
      </c>
    </row>
    <row r="2414" spans="2:9">
      <c r="B2414" s="28" t="s">
        <v>9357</v>
      </c>
      <c r="C2414" s="64" t="s">
        <v>9358</v>
      </c>
      <c r="D2414" s="287" t="s">
        <v>9359</v>
      </c>
      <c r="E2414" s="32" t="s">
        <v>9360</v>
      </c>
      <c r="F2414" s="32"/>
      <c r="G2414" s="1608">
        <v>41347</v>
      </c>
      <c r="H2414" s="63"/>
      <c r="I2414" s="1505" t="s">
        <v>14789</v>
      </c>
    </row>
    <row r="2415" spans="2:9">
      <c r="B2415" s="421" t="s">
        <v>9361</v>
      </c>
      <c r="C2415" s="343" t="s">
        <v>9362</v>
      </c>
      <c r="D2415" s="289" t="s">
        <v>9363</v>
      </c>
      <c r="E2415" s="555" t="s">
        <v>9364</v>
      </c>
      <c r="F2415" s="51">
        <v>3</v>
      </c>
      <c r="G2415" s="1608">
        <v>41347</v>
      </c>
      <c r="H2415" s="31"/>
      <c r="I2415" s="1505" t="s">
        <v>14789</v>
      </c>
    </row>
    <row r="2416" spans="2:9">
      <c r="B2416" s="28" t="s">
        <v>9365</v>
      </c>
      <c r="C2416" s="64" t="s">
        <v>9366</v>
      </c>
      <c r="D2416" s="287" t="s">
        <v>9367</v>
      </c>
      <c r="E2416" s="32" t="s">
        <v>9356</v>
      </c>
      <c r="F2416" s="32"/>
      <c r="G2416" s="1608">
        <v>41348</v>
      </c>
      <c r="H2416" s="63"/>
      <c r="I2416" s="1505" t="s">
        <v>14789</v>
      </c>
    </row>
    <row r="2417" spans="2:9">
      <c r="B2417" s="421" t="s">
        <v>9368</v>
      </c>
      <c r="C2417" s="349" t="s">
        <v>9369</v>
      </c>
      <c r="D2417" s="289" t="s">
        <v>9370</v>
      </c>
      <c r="E2417" s="555" t="s">
        <v>9371</v>
      </c>
      <c r="F2417" s="51"/>
      <c r="G2417" s="1608">
        <v>41349</v>
      </c>
      <c r="H2417" s="63"/>
      <c r="I2417" s="1505" t="s">
        <v>14789</v>
      </c>
    </row>
    <row r="2418" spans="2:9">
      <c r="B2418" s="421" t="s">
        <v>9372</v>
      </c>
      <c r="C2418" s="349" t="s">
        <v>9373</v>
      </c>
      <c r="D2418" s="289" t="s">
        <v>9374</v>
      </c>
      <c r="E2418" s="555" t="s">
        <v>9375</v>
      </c>
      <c r="F2418" s="51"/>
      <c r="G2418" s="1608">
        <v>41349</v>
      </c>
      <c r="H2418" s="63"/>
      <c r="I2418" s="1505" t="s">
        <v>14789</v>
      </c>
    </row>
    <row r="2419" spans="2:9">
      <c r="B2419" s="421" t="s">
        <v>9376</v>
      </c>
      <c r="C2419" s="429" t="s">
        <v>9377</v>
      </c>
      <c r="D2419" s="452" t="s">
        <v>9378</v>
      </c>
      <c r="E2419" s="51" t="s">
        <v>9379</v>
      </c>
      <c r="F2419" s="51">
        <v>3</v>
      </c>
      <c r="G2419" s="1608">
        <v>41351</v>
      </c>
      <c r="H2419" s="31"/>
      <c r="I2419" s="1505" t="s">
        <v>14789</v>
      </c>
    </row>
    <row r="2420" spans="2:9">
      <c r="B2420" s="421" t="s">
        <v>9380</v>
      </c>
      <c r="C2420" s="429" t="s">
        <v>9381</v>
      </c>
      <c r="D2420" s="452" t="s">
        <v>9382</v>
      </c>
      <c r="E2420" s="51" t="s">
        <v>9383</v>
      </c>
      <c r="F2420" s="51">
        <v>3</v>
      </c>
      <c r="G2420" s="1608">
        <v>41351</v>
      </c>
      <c r="H2420" s="31"/>
      <c r="I2420" s="1505" t="s">
        <v>14789</v>
      </c>
    </row>
    <row r="2421" spans="2:9">
      <c r="B2421" s="28" t="s">
        <v>9361</v>
      </c>
      <c r="C2421" s="64" t="s">
        <v>9384</v>
      </c>
      <c r="D2421" s="287" t="s">
        <v>9385</v>
      </c>
      <c r="E2421" s="337" t="s">
        <v>9371</v>
      </c>
      <c r="F2421" s="32">
        <v>3</v>
      </c>
      <c r="G2421" s="1579">
        <v>41351</v>
      </c>
      <c r="H2421" s="63"/>
      <c r="I2421" s="1505" t="s">
        <v>14789</v>
      </c>
    </row>
    <row r="2422" spans="2:9">
      <c r="B2422" s="421" t="s">
        <v>9386</v>
      </c>
      <c r="C2422" s="64" t="s">
        <v>9387</v>
      </c>
      <c r="D2422" s="287" t="s">
        <v>9388</v>
      </c>
      <c r="E2422" s="32" t="s">
        <v>9389</v>
      </c>
      <c r="F2422" s="32"/>
      <c r="G2422" s="1579">
        <v>41351</v>
      </c>
      <c r="H2422" s="63"/>
      <c r="I2422" s="1505" t="s">
        <v>14789</v>
      </c>
    </row>
    <row r="2423" spans="2:9">
      <c r="B2423" s="560" t="s">
        <v>9390</v>
      </c>
      <c r="C2423" s="561" t="s">
        <v>9391</v>
      </c>
      <c r="D2423" s="289" t="s">
        <v>9392</v>
      </c>
      <c r="E2423" s="555" t="s">
        <v>9364</v>
      </c>
      <c r="F2423" s="51"/>
      <c r="G2423" s="1579">
        <v>41354</v>
      </c>
      <c r="H2423" s="63"/>
      <c r="I2423" s="1505" t="s">
        <v>14789</v>
      </c>
    </row>
    <row r="2424" spans="2:9">
      <c r="B2424" s="562" t="s">
        <v>9393</v>
      </c>
      <c r="C2424" s="561" t="s">
        <v>9394</v>
      </c>
      <c r="D2424" s="289" t="s">
        <v>9395</v>
      </c>
      <c r="E2424" s="555" t="s">
        <v>9371</v>
      </c>
      <c r="F2424" s="51"/>
      <c r="G2424" s="1579">
        <v>41354</v>
      </c>
      <c r="H2424" s="63"/>
      <c r="I2424" s="1505" t="s">
        <v>14789</v>
      </c>
    </row>
    <row r="2425" spans="2:9">
      <c r="B2425" s="421" t="s">
        <v>9365</v>
      </c>
      <c r="C2425" s="349" t="s">
        <v>9396</v>
      </c>
      <c r="D2425" s="289" t="s">
        <v>9397</v>
      </c>
      <c r="E2425" s="555" t="s">
        <v>9360</v>
      </c>
      <c r="F2425" s="51"/>
      <c r="G2425" s="1579">
        <v>41354</v>
      </c>
      <c r="H2425" s="63"/>
      <c r="I2425" s="1505" t="s">
        <v>14789</v>
      </c>
    </row>
    <row r="2426" spans="2:9">
      <c r="B2426" s="54" t="s">
        <v>9365</v>
      </c>
      <c r="C2426" s="64" t="s">
        <v>9398</v>
      </c>
      <c r="D2426" s="287" t="s">
        <v>9399</v>
      </c>
      <c r="E2426" s="32" t="s">
        <v>9356</v>
      </c>
      <c r="F2426" s="32"/>
      <c r="G2426" s="1579">
        <v>41355</v>
      </c>
      <c r="H2426" s="63"/>
      <c r="I2426" s="1505" t="s">
        <v>14789</v>
      </c>
    </row>
    <row r="2427" spans="2:9">
      <c r="B2427" s="560" t="s">
        <v>9400</v>
      </c>
      <c r="C2427" s="561" t="s">
        <v>9401</v>
      </c>
      <c r="D2427" s="289" t="s">
        <v>9402</v>
      </c>
      <c r="E2427" s="555" t="s">
        <v>9364</v>
      </c>
      <c r="F2427" s="51"/>
      <c r="G2427" s="1579">
        <v>41358</v>
      </c>
      <c r="H2427" s="63"/>
      <c r="I2427" s="1505" t="s">
        <v>14789</v>
      </c>
    </row>
    <row r="2428" spans="2:9">
      <c r="B2428" s="54" t="s">
        <v>9403</v>
      </c>
      <c r="C2428" s="349" t="s">
        <v>9404</v>
      </c>
      <c r="D2428" s="289" t="s">
        <v>9405</v>
      </c>
      <c r="E2428" s="555" t="s">
        <v>9406</v>
      </c>
      <c r="F2428" s="51">
        <v>3</v>
      </c>
      <c r="G2428" s="1579">
        <v>41358</v>
      </c>
      <c r="H2428" s="63"/>
      <c r="I2428" s="1505" t="s">
        <v>14789</v>
      </c>
    </row>
    <row r="2429" spans="2:9">
      <c r="B2429" s="54" t="s">
        <v>9353</v>
      </c>
      <c r="C2429" s="349" t="s">
        <v>9407</v>
      </c>
      <c r="D2429" s="289" t="s">
        <v>9408</v>
      </c>
      <c r="E2429" s="555" t="s">
        <v>9356</v>
      </c>
      <c r="F2429" s="51">
        <v>3</v>
      </c>
      <c r="G2429" s="1579">
        <v>41358</v>
      </c>
      <c r="H2429" s="63"/>
      <c r="I2429" s="1505" t="s">
        <v>14789</v>
      </c>
    </row>
    <row r="2430" spans="2:9">
      <c r="B2430" s="271" t="s">
        <v>9409</v>
      </c>
      <c r="C2430" s="413" t="s">
        <v>9410</v>
      </c>
      <c r="D2430" s="289" t="s">
        <v>9411</v>
      </c>
      <c r="E2430" s="383" t="s">
        <v>9364</v>
      </c>
      <c r="F2430" s="208"/>
      <c r="G2430" s="1585">
        <v>41358</v>
      </c>
      <c r="H2430" s="61"/>
      <c r="I2430" s="1505" t="s">
        <v>14789</v>
      </c>
    </row>
    <row r="2431" spans="2:9">
      <c r="B2431" s="563" t="s">
        <v>9393</v>
      </c>
      <c r="C2431" s="564" t="s">
        <v>9394</v>
      </c>
      <c r="D2431" s="287" t="s">
        <v>9412</v>
      </c>
      <c r="E2431" s="26" t="s">
        <v>9352</v>
      </c>
      <c r="F2431" s="26"/>
      <c r="G2431" s="1585">
        <v>41359</v>
      </c>
      <c r="H2431" s="61"/>
      <c r="I2431" s="1505" t="s">
        <v>14789</v>
      </c>
    </row>
    <row r="2432" spans="2:9">
      <c r="B2432" s="28" t="s">
        <v>9413</v>
      </c>
      <c r="C2432" s="62" t="s">
        <v>9414</v>
      </c>
      <c r="D2432" s="287" t="s">
        <v>9415</v>
      </c>
      <c r="E2432" s="29" t="s">
        <v>9416</v>
      </c>
      <c r="F2432" s="26"/>
      <c r="G2432" s="1585">
        <v>41361</v>
      </c>
      <c r="H2432" s="61"/>
      <c r="I2432" s="1505" t="s">
        <v>14803</v>
      </c>
    </row>
    <row r="2433" spans="2:9">
      <c r="B2433" s="61" t="s">
        <v>9417</v>
      </c>
      <c r="C2433" s="62" t="s">
        <v>9418</v>
      </c>
      <c r="D2433" s="287" t="s">
        <v>9419</v>
      </c>
      <c r="E2433" s="29" t="s">
        <v>9416</v>
      </c>
      <c r="F2433" s="26"/>
      <c r="G2433" s="1585">
        <v>41361</v>
      </c>
      <c r="H2433" s="61"/>
      <c r="I2433" s="1505" t="s">
        <v>14789</v>
      </c>
    </row>
    <row r="2434" spans="2:9">
      <c r="B2434" s="61" t="s">
        <v>9417</v>
      </c>
      <c r="C2434" s="62" t="s">
        <v>9420</v>
      </c>
      <c r="D2434" s="287" t="s">
        <v>9421</v>
      </c>
      <c r="E2434" s="29" t="s">
        <v>9416</v>
      </c>
      <c r="F2434" s="26"/>
      <c r="G2434" s="1585">
        <v>41361</v>
      </c>
      <c r="H2434" s="61"/>
      <c r="I2434" s="1505" t="s">
        <v>14789</v>
      </c>
    </row>
    <row r="2435" spans="2:9">
      <c r="B2435" s="554" t="s">
        <v>9390</v>
      </c>
      <c r="C2435" s="64" t="s">
        <v>9422</v>
      </c>
      <c r="D2435" s="287" t="s">
        <v>9423</v>
      </c>
      <c r="E2435" s="337" t="s">
        <v>9360</v>
      </c>
      <c r="F2435" s="32"/>
      <c r="G2435" s="1579">
        <v>41362</v>
      </c>
      <c r="H2435" s="63"/>
      <c r="I2435" s="1505" t="s">
        <v>14789</v>
      </c>
    </row>
    <row r="2436" spans="2:9">
      <c r="B2436" s="553"/>
      <c r="C2436" s="349"/>
      <c r="D2436" s="426"/>
      <c r="E2436" s="426"/>
      <c r="F2436" s="427"/>
      <c r="G2436" s="1097"/>
      <c r="H2436" s="63"/>
    </row>
    <row r="2437" spans="2:9">
      <c r="B2437" s="50" t="s">
        <v>9380</v>
      </c>
      <c r="C2437" s="429" t="s">
        <v>9424</v>
      </c>
      <c r="D2437" s="433" t="s">
        <v>9425</v>
      </c>
      <c r="E2437" s="427" t="s">
        <v>9383</v>
      </c>
      <c r="F2437" s="427">
        <v>4</v>
      </c>
      <c r="G2437" s="1612">
        <v>41365</v>
      </c>
      <c r="H2437" s="31"/>
      <c r="I2437" s="1505" t="s">
        <v>14789</v>
      </c>
    </row>
    <row r="2438" spans="2:9">
      <c r="B2438" s="50" t="s">
        <v>9426</v>
      </c>
      <c r="C2438" s="429" t="s">
        <v>9427</v>
      </c>
      <c r="D2438" s="431" t="s">
        <v>9428</v>
      </c>
      <c r="E2438" s="51" t="s">
        <v>9429</v>
      </c>
      <c r="F2438" s="51">
        <v>4</v>
      </c>
      <c r="G2438" s="1608">
        <v>41365</v>
      </c>
      <c r="H2438" s="1641" t="s">
        <v>9430</v>
      </c>
      <c r="I2438" s="1505" t="s">
        <v>14789</v>
      </c>
    </row>
    <row r="2439" spans="2:9">
      <c r="B2439" s="50" t="s">
        <v>9431</v>
      </c>
      <c r="C2439" s="429" t="s">
        <v>9432</v>
      </c>
      <c r="D2439" s="433" t="s">
        <v>9433</v>
      </c>
      <c r="E2439" s="427" t="s">
        <v>9406</v>
      </c>
      <c r="F2439" s="427">
        <v>4</v>
      </c>
      <c r="G2439" s="1612">
        <v>41365</v>
      </c>
      <c r="H2439" s="31"/>
      <c r="I2439" s="1505" t="s">
        <v>14789</v>
      </c>
    </row>
    <row r="2440" spans="2:9">
      <c r="B2440" s="553" t="s">
        <v>9400</v>
      </c>
      <c r="C2440" s="429" t="s">
        <v>9434</v>
      </c>
      <c r="D2440" s="433" t="s">
        <v>9435</v>
      </c>
      <c r="E2440" s="427" t="s">
        <v>9352</v>
      </c>
      <c r="F2440" s="427"/>
      <c r="G2440" s="1608">
        <v>41365</v>
      </c>
      <c r="H2440" s="31" t="s">
        <v>9436</v>
      </c>
      <c r="I2440" s="1505" t="s">
        <v>14789</v>
      </c>
    </row>
    <row r="2441" spans="2:9">
      <c r="B2441" s="50" t="s">
        <v>9437</v>
      </c>
      <c r="C2441" s="429" t="s">
        <v>9438</v>
      </c>
      <c r="D2441" s="433" t="s">
        <v>9439</v>
      </c>
      <c r="E2441" s="427" t="s">
        <v>9356</v>
      </c>
      <c r="F2441" s="427"/>
      <c r="G2441" s="1608">
        <v>41365</v>
      </c>
      <c r="H2441" s="31" t="s">
        <v>9440</v>
      </c>
      <c r="I2441" s="1505" t="s">
        <v>14789</v>
      </c>
    </row>
    <row r="2442" spans="2:9">
      <c r="B2442" s="50" t="s">
        <v>9437</v>
      </c>
      <c r="C2442" s="429" t="s">
        <v>9441</v>
      </c>
      <c r="D2442" s="433" t="s">
        <v>9442</v>
      </c>
      <c r="E2442" s="427" t="s">
        <v>9356</v>
      </c>
      <c r="F2442" s="427"/>
      <c r="G2442" s="1608">
        <v>41365</v>
      </c>
      <c r="H2442" s="31"/>
      <c r="I2442" s="1505" t="s">
        <v>14789</v>
      </c>
    </row>
    <row r="2443" spans="2:9">
      <c r="B2443" s="50" t="s">
        <v>9437</v>
      </c>
      <c r="C2443" s="429" t="s">
        <v>9443</v>
      </c>
      <c r="D2443" s="433" t="s">
        <v>9444</v>
      </c>
      <c r="E2443" s="427" t="s">
        <v>9356</v>
      </c>
      <c r="F2443" s="427"/>
      <c r="G2443" s="1608">
        <v>41365</v>
      </c>
      <c r="H2443" s="31"/>
      <c r="I2443" s="1505" t="s">
        <v>14789</v>
      </c>
    </row>
    <row r="2444" spans="2:9">
      <c r="B2444" s="61" t="s">
        <v>9445</v>
      </c>
      <c r="C2444" s="62" t="s">
        <v>9446</v>
      </c>
      <c r="D2444" s="409" t="s">
        <v>9447</v>
      </c>
      <c r="E2444" s="29" t="s">
        <v>9356</v>
      </c>
      <c r="F2444" s="26"/>
      <c r="G2444" s="1585">
        <v>41372</v>
      </c>
      <c r="H2444" s="61"/>
      <c r="I2444" s="1505" t="s">
        <v>14789</v>
      </c>
    </row>
    <row r="2445" spans="2:9">
      <c r="B2445" s="421" t="s">
        <v>9448</v>
      </c>
      <c r="C2445" s="430" t="s">
        <v>9449</v>
      </c>
      <c r="D2445" s="433" t="s">
        <v>9450</v>
      </c>
      <c r="E2445" s="29" t="s">
        <v>9356</v>
      </c>
      <c r="F2445" s="212"/>
      <c r="G2445" s="1585">
        <v>41372</v>
      </c>
      <c r="I2445" s="1505" t="s">
        <v>14789</v>
      </c>
    </row>
    <row r="2446" spans="2:9">
      <c r="B2446" s="421" t="s">
        <v>9448</v>
      </c>
      <c r="C2446" s="430" t="s">
        <v>9451</v>
      </c>
      <c r="D2446" s="433" t="s">
        <v>9452</v>
      </c>
      <c r="E2446" s="29" t="s">
        <v>9356</v>
      </c>
      <c r="F2446" s="212"/>
      <c r="G2446" s="1585">
        <v>41372</v>
      </c>
      <c r="I2446" s="1505" t="s">
        <v>14789</v>
      </c>
    </row>
    <row r="2447" spans="2:9">
      <c r="B2447" s="421" t="s">
        <v>9386</v>
      </c>
      <c r="C2447" s="430" t="s">
        <v>9453</v>
      </c>
      <c r="D2447" s="433" t="s">
        <v>9454</v>
      </c>
      <c r="E2447" s="212" t="s">
        <v>9455</v>
      </c>
      <c r="F2447" s="212"/>
      <c r="G2447" s="1585">
        <v>41372</v>
      </c>
      <c r="I2447" s="1505" t="s">
        <v>14789</v>
      </c>
    </row>
    <row r="2448" spans="2:9">
      <c r="B2448" s="421" t="s">
        <v>9386</v>
      </c>
      <c r="C2448" s="430" t="s">
        <v>9456</v>
      </c>
      <c r="D2448" s="433" t="s">
        <v>9457</v>
      </c>
      <c r="E2448" s="212" t="s">
        <v>9455</v>
      </c>
      <c r="F2448" s="212"/>
      <c r="G2448" s="1585">
        <v>41372</v>
      </c>
      <c r="I2448" s="1505" t="s">
        <v>14789</v>
      </c>
    </row>
    <row r="2449" spans="2:9">
      <c r="B2449" s="553" t="s">
        <v>9400</v>
      </c>
      <c r="C2449" s="429" t="s">
        <v>9458</v>
      </c>
      <c r="D2449" s="433" t="s">
        <v>9459</v>
      </c>
      <c r="E2449" s="427" t="s">
        <v>9371</v>
      </c>
      <c r="F2449" s="427"/>
      <c r="G2449" s="1608">
        <v>41374</v>
      </c>
      <c r="H2449" s="31"/>
      <c r="I2449" s="1505" t="s">
        <v>14789</v>
      </c>
    </row>
    <row r="2450" spans="2:9">
      <c r="B2450" s="421" t="s">
        <v>9380</v>
      </c>
      <c r="C2450" s="430" t="s">
        <v>9460</v>
      </c>
      <c r="D2450" s="433" t="s">
        <v>9461</v>
      </c>
      <c r="E2450" s="212" t="s">
        <v>9383</v>
      </c>
      <c r="F2450" s="212">
        <v>4</v>
      </c>
      <c r="G2450" s="1589">
        <v>41379</v>
      </c>
      <c r="I2450" s="1505" t="s">
        <v>14789</v>
      </c>
    </row>
    <row r="2451" spans="2:9">
      <c r="B2451" s="28" t="s">
        <v>9462</v>
      </c>
      <c r="C2451" s="40" t="s">
        <v>9463</v>
      </c>
      <c r="D2451" s="246" t="s">
        <v>9464</v>
      </c>
      <c r="E2451" s="26" t="s">
        <v>9465</v>
      </c>
      <c r="F2451" s="26">
        <v>4</v>
      </c>
      <c r="G2451" s="1585">
        <v>41379</v>
      </c>
      <c r="I2451" s="1505" t="s">
        <v>14789</v>
      </c>
    </row>
    <row r="2452" spans="2:9">
      <c r="B2452" s="54" t="s">
        <v>9368</v>
      </c>
      <c r="C2452" s="429" t="s">
        <v>9466</v>
      </c>
      <c r="D2452" s="433" t="s">
        <v>9467</v>
      </c>
      <c r="E2452" s="427" t="s">
        <v>9371</v>
      </c>
      <c r="F2452" s="427"/>
      <c r="G2452" s="1608">
        <v>41380</v>
      </c>
      <c r="H2452" s="31"/>
      <c r="I2452" s="1505" t="s">
        <v>14789</v>
      </c>
    </row>
    <row r="2453" spans="2:9">
      <c r="B2453" s="50" t="s">
        <v>9413</v>
      </c>
      <c r="C2453" s="429" t="s">
        <v>9468</v>
      </c>
      <c r="D2453" s="433" t="s">
        <v>9469</v>
      </c>
      <c r="E2453" s="427" t="s">
        <v>9416</v>
      </c>
      <c r="F2453" s="427"/>
      <c r="G2453" s="1608">
        <v>41380</v>
      </c>
      <c r="H2453" s="31" t="s">
        <v>9470</v>
      </c>
      <c r="I2453" s="1505" t="s">
        <v>14789</v>
      </c>
    </row>
    <row r="2454" spans="2:9">
      <c r="B2454" s="562" t="s">
        <v>9393</v>
      </c>
      <c r="C2454" s="429" t="s">
        <v>9394</v>
      </c>
      <c r="D2454" s="433" t="s">
        <v>9471</v>
      </c>
      <c r="E2454" s="427" t="s">
        <v>9364</v>
      </c>
      <c r="F2454" s="427"/>
      <c r="G2454" s="1608">
        <v>41381</v>
      </c>
      <c r="H2454" s="31" t="s">
        <v>9472</v>
      </c>
      <c r="I2454" s="1505" t="s">
        <v>14789</v>
      </c>
    </row>
    <row r="2455" spans="2:9">
      <c r="B2455" s="31" t="s">
        <v>9473</v>
      </c>
      <c r="C2455" s="429" t="s">
        <v>9394</v>
      </c>
      <c r="D2455" s="433" t="s">
        <v>9474</v>
      </c>
      <c r="E2455" s="337" t="s">
        <v>9356</v>
      </c>
      <c r="F2455" s="427"/>
      <c r="G2455" s="1608">
        <v>41382</v>
      </c>
      <c r="H2455" s="31"/>
      <c r="I2455" s="1505" t="s">
        <v>14789</v>
      </c>
    </row>
    <row r="2456" spans="2:9">
      <c r="B2456" s="31" t="s">
        <v>9473</v>
      </c>
      <c r="C2456" s="429" t="s">
        <v>9394</v>
      </c>
      <c r="D2456" s="433" t="s">
        <v>9475</v>
      </c>
      <c r="E2456" s="337" t="s">
        <v>9356</v>
      </c>
      <c r="F2456" s="427"/>
      <c r="G2456" s="1608">
        <v>41382</v>
      </c>
      <c r="H2456" s="31"/>
      <c r="I2456" s="1505" t="s">
        <v>14789</v>
      </c>
    </row>
    <row r="2457" spans="2:9">
      <c r="B2457" s="28" t="s">
        <v>9409</v>
      </c>
      <c r="C2457" s="40" t="s">
        <v>9476</v>
      </c>
      <c r="D2457" s="246" t="s">
        <v>9477</v>
      </c>
      <c r="E2457" s="26" t="s">
        <v>9360</v>
      </c>
      <c r="F2457" s="26"/>
      <c r="G2457" s="1585">
        <v>41384</v>
      </c>
      <c r="I2457" s="1505" t="s">
        <v>14789</v>
      </c>
    </row>
    <row r="2458" spans="2:9">
      <c r="B2458" s="28" t="s">
        <v>9478</v>
      </c>
      <c r="C2458" s="430" t="s">
        <v>9479</v>
      </c>
      <c r="D2458" s="433" t="s">
        <v>9480</v>
      </c>
      <c r="E2458" s="212" t="s">
        <v>9481</v>
      </c>
      <c r="F2458" s="212"/>
      <c r="G2458" s="1589">
        <v>41386</v>
      </c>
      <c r="I2458" s="1505" t="s">
        <v>14789</v>
      </c>
    </row>
    <row r="2459" spans="2:9">
      <c r="B2459" s="31" t="s">
        <v>9473</v>
      </c>
      <c r="C2459" s="429" t="s">
        <v>9482</v>
      </c>
      <c r="D2459" s="433" t="s">
        <v>9483</v>
      </c>
      <c r="E2459" s="337" t="s">
        <v>9356</v>
      </c>
      <c r="F2459" s="427"/>
      <c r="G2459" s="1608">
        <v>41387</v>
      </c>
      <c r="H2459" s="31"/>
      <c r="I2459" s="1505" t="s">
        <v>14789</v>
      </c>
    </row>
    <row r="2460" spans="2:9">
      <c r="B2460" s="63" t="s">
        <v>9484</v>
      </c>
      <c r="C2460" s="64" t="s">
        <v>9485</v>
      </c>
      <c r="D2460" s="409" t="s">
        <v>9486</v>
      </c>
      <c r="E2460" s="337" t="s">
        <v>9360</v>
      </c>
      <c r="F2460" s="32"/>
      <c r="G2460" s="1579">
        <v>41387</v>
      </c>
      <c r="H2460" s="63" t="s">
        <v>9487</v>
      </c>
      <c r="I2460" s="1505" t="s">
        <v>14789</v>
      </c>
    </row>
    <row r="2461" spans="2:9">
      <c r="B2461" s="553" t="s">
        <v>9390</v>
      </c>
      <c r="C2461" s="429" t="s">
        <v>9488</v>
      </c>
      <c r="D2461" s="433" t="s">
        <v>9489</v>
      </c>
      <c r="E2461" s="427" t="s">
        <v>9371</v>
      </c>
      <c r="F2461" s="427"/>
      <c r="G2461" s="1608">
        <v>41389</v>
      </c>
      <c r="H2461" s="31"/>
      <c r="I2461" s="1505" t="s">
        <v>14789</v>
      </c>
    </row>
    <row r="2462" spans="2:9">
      <c r="B2462" s="31" t="s">
        <v>9473</v>
      </c>
      <c r="C2462" s="429" t="s">
        <v>9490</v>
      </c>
      <c r="D2462" s="433" t="s">
        <v>9491</v>
      </c>
      <c r="E2462" s="337" t="s">
        <v>9356</v>
      </c>
      <c r="F2462" s="427"/>
      <c r="G2462" s="1608">
        <v>41393</v>
      </c>
      <c r="H2462" s="31"/>
      <c r="I2462" s="1505" t="s">
        <v>14789</v>
      </c>
    </row>
    <row r="2463" spans="2:9">
      <c r="B2463" s="63" t="s">
        <v>9484</v>
      </c>
      <c r="C2463" s="64" t="s">
        <v>9492</v>
      </c>
      <c r="D2463" s="409" t="s">
        <v>9493</v>
      </c>
      <c r="E2463" s="337" t="s">
        <v>9360</v>
      </c>
      <c r="F2463" s="32">
        <v>4</v>
      </c>
      <c r="G2463" s="1579">
        <v>41393</v>
      </c>
      <c r="H2463" s="63" t="s">
        <v>9487</v>
      </c>
      <c r="I2463" s="1505" t="s">
        <v>14789</v>
      </c>
    </row>
    <row r="2464" spans="2:9">
      <c r="B2464" s="54"/>
      <c r="C2464" s="64"/>
      <c r="D2464" s="29"/>
      <c r="E2464" s="426"/>
      <c r="F2464" s="32"/>
      <c r="G2464" s="1579"/>
      <c r="H2464" s="63"/>
    </row>
    <row r="2465" spans="2:9">
      <c r="B2465" s="50" t="s">
        <v>9380</v>
      </c>
      <c r="C2465" s="259" t="s">
        <v>9494</v>
      </c>
      <c r="D2465" s="688" t="s">
        <v>9495</v>
      </c>
      <c r="E2465" s="427" t="s">
        <v>9383</v>
      </c>
      <c r="F2465" s="32">
        <v>5</v>
      </c>
      <c r="G2465" s="1614">
        <v>41396</v>
      </c>
      <c r="H2465" s="31"/>
      <c r="I2465" s="1505" t="s">
        <v>14789</v>
      </c>
    </row>
    <row r="2466" spans="2:9">
      <c r="B2466" s="50" t="s">
        <v>9380</v>
      </c>
      <c r="C2466" s="259" t="s">
        <v>9496</v>
      </c>
      <c r="D2466" s="688" t="s">
        <v>9497</v>
      </c>
      <c r="E2466" s="427" t="s">
        <v>9383</v>
      </c>
      <c r="F2466" s="32">
        <v>5</v>
      </c>
      <c r="G2466" s="1614">
        <v>41396</v>
      </c>
      <c r="H2466" s="31"/>
      <c r="I2466" s="1505" t="s">
        <v>14789</v>
      </c>
    </row>
    <row r="2467" spans="2:9">
      <c r="B2467" s="31" t="s">
        <v>9498</v>
      </c>
      <c r="C2467" s="429" t="s">
        <v>9499</v>
      </c>
      <c r="D2467" s="688" t="s">
        <v>9500</v>
      </c>
      <c r="E2467" s="32" t="s">
        <v>9501</v>
      </c>
      <c r="F2467" s="32">
        <v>5</v>
      </c>
      <c r="G2467" s="1614">
        <v>41396</v>
      </c>
      <c r="H2467" s="31"/>
      <c r="I2467" s="1505" t="s">
        <v>14789</v>
      </c>
    </row>
    <row r="2468" spans="2:9">
      <c r="B2468" s="31" t="s">
        <v>9502</v>
      </c>
      <c r="C2468" s="259" t="s">
        <v>9503</v>
      </c>
      <c r="D2468" s="688" t="s">
        <v>9504</v>
      </c>
      <c r="E2468" s="32" t="s">
        <v>9505</v>
      </c>
      <c r="F2468" s="32">
        <v>5</v>
      </c>
      <c r="G2468" s="1614">
        <v>41396</v>
      </c>
      <c r="H2468" s="31"/>
      <c r="I2468" s="1505" t="s">
        <v>14789</v>
      </c>
    </row>
    <row r="2469" spans="2:9">
      <c r="B2469" s="28" t="s">
        <v>9502</v>
      </c>
      <c r="C2469" s="40" t="s">
        <v>9506</v>
      </c>
      <c r="D2469" s="688" t="s">
        <v>9507</v>
      </c>
      <c r="E2469" s="26" t="s">
        <v>9505</v>
      </c>
      <c r="F2469" s="26">
        <v>5</v>
      </c>
      <c r="G2469" s="1452">
        <v>41400</v>
      </c>
      <c r="I2469" s="1505" t="s">
        <v>14789</v>
      </c>
    </row>
    <row r="2470" spans="2:9">
      <c r="B2470" s="31" t="s">
        <v>9508</v>
      </c>
      <c r="C2470" s="40" t="s">
        <v>9509</v>
      </c>
      <c r="D2470" s="688" t="s">
        <v>9510</v>
      </c>
      <c r="E2470" s="32" t="s">
        <v>9511</v>
      </c>
      <c r="F2470" s="32">
        <v>5</v>
      </c>
      <c r="G2470" s="1614">
        <v>41404</v>
      </c>
      <c r="H2470" s="31"/>
      <c r="I2470" s="1505" t="s">
        <v>14789</v>
      </c>
    </row>
    <row r="2471" spans="2:9">
      <c r="B2471" s="50" t="s">
        <v>9512</v>
      </c>
      <c r="C2471" s="429" t="s">
        <v>9513</v>
      </c>
      <c r="D2471" s="691" t="s">
        <v>9514</v>
      </c>
      <c r="E2471" s="427" t="s">
        <v>9360</v>
      </c>
      <c r="F2471" s="427"/>
      <c r="G2471" s="1614">
        <v>41404</v>
      </c>
      <c r="H2471" s="31" t="s">
        <v>9515</v>
      </c>
      <c r="I2471" s="1505" t="s">
        <v>14789</v>
      </c>
    </row>
    <row r="2472" spans="2:9">
      <c r="B2472" s="50" t="s">
        <v>9512</v>
      </c>
      <c r="C2472" s="429" t="s">
        <v>9394</v>
      </c>
      <c r="D2472" s="691" t="s">
        <v>9516</v>
      </c>
      <c r="E2472" s="427" t="s">
        <v>9517</v>
      </c>
      <c r="F2472" s="427"/>
      <c r="G2472" s="1614">
        <v>41404</v>
      </c>
      <c r="H2472" s="31" t="s">
        <v>9515</v>
      </c>
      <c r="I2472" s="1505" t="s">
        <v>14789</v>
      </c>
    </row>
    <row r="2473" spans="2:9">
      <c r="B2473" s="50" t="s">
        <v>9518</v>
      </c>
      <c r="C2473" s="429" t="s">
        <v>9519</v>
      </c>
      <c r="D2473" s="688" t="s">
        <v>9520</v>
      </c>
      <c r="E2473" s="427" t="s">
        <v>9360</v>
      </c>
      <c r="F2473" s="427"/>
      <c r="G2473" s="1608">
        <v>41402</v>
      </c>
      <c r="H2473" s="31" t="s">
        <v>9521</v>
      </c>
      <c r="I2473" s="1505" t="s">
        <v>14789</v>
      </c>
    </row>
    <row r="2474" spans="2:9">
      <c r="B2474" s="50" t="s">
        <v>9512</v>
      </c>
      <c r="C2474" s="429" t="s">
        <v>9522</v>
      </c>
      <c r="D2474" s="691" t="s">
        <v>9523</v>
      </c>
      <c r="E2474" s="427" t="s">
        <v>9364</v>
      </c>
      <c r="F2474" s="427"/>
      <c r="G2474" s="1614">
        <v>41405</v>
      </c>
      <c r="H2474" s="31" t="s">
        <v>9515</v>
      </c>
      <c r="I2474" s="1505" t="s">
        <v>14789</v>
      </c>
    </row>
    <row r="2475" spans="2:9">
      <c r="B2475" s="682" t="s">
        <v>9403</v>
      </c>
      <c r="C2475" s="349" t="s">
        <v>9524</v>
      </c>
      <c r="D2475" s="688" t="s">
        <v>9525</v>
      </c>
      <c r="E2475" s="555" t="s">
        <v>9406</v>
      </c>
      <c r="F2475" s="51">
        <v>5</v>
      </c>
      <c r="G2475" s="1579">
        <v>41414</v>
      </c>
      <c r="H2475" s="32"/>
      <c r="I2475" s="1505" t="s">
        <v>14789</v>
      </c>
    </row>
    <row r="2476" spans="2:9">
      <c r="B2476" s="50" t="s">
        <v>9473</v>
      </c>
      <c r="C2476" s="349" t="s">
        <v>9526</v>
      </c>
      <c r="D2476" s="688" t="s">
        <v>9527</v>
      </c>
      <c r="E2476" s="427" t="s">
        <v>9356</v>
      </c>
      <c r="F2476" s="427"/>
      <c r="G2476" s="1608">
        <v>41414</v>
      </c>
      <c r="H2476" s="31"/>
      <c r="I2476" s="1505" t="s">
        <v>14789</v>
      </c>
    </row>
    <row r="2477" spans="2:9">
      <c r="B2477" s="50" t="s">
        <v>9390</v>
      </c>
      <c r="C2477" s="429" t="s">
        <v>9528</v>
      </c>
      <c r="D2477" s="688" t="s">
        <v>9529</v>
      </c>
      <c r="E2477" s="427" t="s">
        <v>9364</v>
      </c>
      <c r="F2477" s="427"/>
      <c r="G2477" s="1608">
        <v>41414</v>
      </c>
      <c r="H2477" s="31"/>
      <c r="I2477" s="1505" t="s">
        <v>14789</v>
      </c>
    </row>
    <row r="2478" spans="2:9">
      <c r="B2478" s="271" t="s">
        <v>9502</v>
      </c>
      <c r="C2478" s="62" t="s">
        <v>9530</v>
      </c>
      <c r="D2478" s="689" t="s">
        <v>9531</v>
      </c>
      <c r="E2478" s="354" t="s">
        <v>9501</v>
      </c>
      <c r="F2478" s="212"/>
      <c r="G2478" s="1589">
        <v>41416</v>
      </c>
      <c r="H2478" s="61"/>
      <c r="I2478" s="1505" t="s">
        <v>14789</v>
      </c>
    </row>
    <row r="2479" spans="2:9">
      <c r="B2479" s="682" t="s">
        <v>9403</v>
      </c>
      <c r="C2479" s="349" t="s">
        <v>9532</v>
      </c>
      <c r="D2479" s="688" t="s">
        <v>9533</v>
      </c>
      <c r="E2479" s="555" t="s">
        <v>9406</v>
      </c>
      <c r="F2479" s="51">
        <v>5</v>
      </c>
      <c r="G2479" s="1579">
        <v>41418</v>
      </c>
      <c r="H2479" s="32"/>
      <c r="I2479" s="1505" t="s">
        <v>14789</v>
      </c>
    </row>
    <row r="2480" spans="2:9">
      <c r="B2480" s="50" t="s">
        <v>9365</v>
      </c>
      <c r="C2480" s="32" t="s">
        <v>9394</v>
      </c>
      <c r="D2480" s="689" t="s">
        <v>9534</v>
      </c>
      <c r="E2480" s="427" t="s">
        <v>9371</v>
      </c>
      <c r="F2480" s="427"/>
      <c r="G2480" s="1608">
        <v>41418</v>
      </c>
      <c r="H2480" s="31"/>
      <c r="I2480" s="1505" t="s">
        <v>14789</v>
      </c>
    </row>
    <row r="2481" spans="2:9">
      <c r="B2481" s="50" t="s">
        <v>9372</v>
      </c>
      <c r="C2481" s="349" t="s">
        <v>9535</v>
      </c>
      <c r="D2481" s="688" t="s">
        <v>9536</v>
      </c>
      <c r="E2481" s="427" t="s">
        <v>9537</v>
      </c>
      <c r="F2481" s="427"/>
      <c r="G2481" s="1608">
        <v>41421</v>
      </c>
      <c r="H2481" s="31"/>
      <c r="I2481" s="1505" t="s">
        <v>14789</v>
      </c>
    </row>
    <row r="2482" spans="2:9">
      <c r="B2482" s="50" t="s">
        <v>9386</v>
      </c>
      <c r="C2482" s="349" t="s">
        <v>9538</v>
      </c>
      <c r="D2482" s="688" t="s">
        <v>9539</v>
      </c>
      <c r="E2482" s="427" t="s">
        <v>9455</v>
      </c>
      <c r="F2482" s="427"/>
      <c r="G2482" s="1608">
        <v>41421</v>
      </c>
      <c r="H2482" s="31"/>
      <c r="I2482" s="1505" t="s">
        <v>14789</v>
      </c>
    </row>
    <row r="2483" spans="2:9">
      <c r="B2483" s="708" t="s">
        <v>9540</v>
      </c>
      <c r="C2483" s="408"/>
      <c r="D2483" s="408" t="s">
        <v>9541</v>
      </c>
      <c r="E2483" s="709" t="s">
        <v>9542</v>
      </c>
      <c r="F2483" s="709"/>
      <c r="G2483" s="1615">
        <v>41423</v>
      </c>
      <c r="H2483" s="405" t="s">
        <v>9543</v>
      </c>
    </row>
    <row r="2484" spans="2:9">
      <c r="B2484" s="50"/>
      <c r="C2484" s="32"/>
      <c r="D2484" s="1502"/>
      <c r="E2484" s="28"/>
      <c r="F2484" s="427"/>
      <c r="G2484" s="1608"/>
      <c r="H2484" s="31"/>
    </row>
    <row r="2485" spans="2:9">
      <c r="B2485" s="31" t="s">
        <v>9368</v>
      </c>
      <c r="C2485" s="259" t="s">
        <v>9544</v>
      </c>
      <c r="D2485" s="441" t="s">
        <v>9545</v>
      </c>
      <c r="E2485" s="341" t="s">
        <v>425</v>
      </c>
      <c r="F2485" s="32"/>
      <c r="G2485" s="1614">
        <v>41426</v>
      </c>
      <c r="H2485" s="31"/>
      <c r="I2485" s="1505" t="s">
        <v>14789</v>
      </c>
    </row>
    <row r="2486" spans="2:9">
      <c r="B2486" s="31" t="s">
        <v>9546</v>
      </c>
      <c r="C2486" s="38" t="s">
        <v>9547</v>
      </c>
      <c r="D2486" s="440" t="s">
        <v>9548</v>
      </c>
      <c r="E2486" s="337" t="s">
        <v>9371</v>
      </c>
      <c r="F2486" s="48"/>
      <c r="G2486" s="1614">
        <v>41426</v>
      </c>
      <c r="H2486" s="63"/>
      <c r="I2486" s="1505" t="s">
        <v>14789</v>
      </c>
    </row>
    <row r="2487" spans="2:9">
      <c r="B2487" s="31" t="s">
        <v>9549</v>
      </c>
      <c r="C2487" s="349" t="s">
        <v>9550</v>
      </c>
      <c r="D2487" s="439" t="s">
        <v>9551</v>
      </c>
      <c r="E2487" s="32" t="s">
        <v>9501</v>
      </c>
      <c r="F2487" s="32"/>
      <c r="G2487" s="1614">
        <v>41426</v>
      </c>
      <c r="H2487" s="31"/>
      <c r="I2487" s="1505" t="s">
        <v>14789</v>
      </c>
    </row>
    <row r="2488" spans="2:9">
      <c r="B2488" s="50" t="s">
        <v>9552</v>
      </c>
      <c r="C2488" s="349" t="s">
        <v>9553</v>
      </c>
      <c r="D2488" s="439" t="s">
        <v>9554</v>
      </c>
      <c r="E2488" s="427" t="s">
        <v>9371</v>
      </c>
      <c r="F2488" s="427"/>
      <c r="G2488" s="1614">
        <v>41426</v>
      </c>
      <c r="H2488" s="31"/>
      <c r="I2488" s="1505" t="s">
        <v>14789</v>
      </c>
    </row>
    <row r="2489" spans="2:9">
      <c r="B2489" s="31" t="s">
        <v>9400</v>
      </c>
      <c r="C2489" s="349" t="s">
        <v>9555</v>
      </c>
      <c r="D2489" s="439" t="s">
        <v>9556</v>
      </c>
      <c r="E2489" s="32" t="s">
        <v>9364</v>
      </c>
      <c r="F2489" s="32"/>
      <c r="G2489" s="1579">
        <v>41428</v>
      </c>
      <c r="H2489" s="31"/>
      <c r="I2489" s="1505" t="s">
        <v>14789</v>
      </c>
    </row>
    <row r="2490" spans="2:9">
      <c r="B2490" s="230" t="s">
        <v>9365</v>
      </c>
      <c r="C2490" s="349" t="s">
        <v>9557</v>
      </c>
      <c r="D2490" s="439" t="s">
        <v>4932</v>
      </c>
      <c r="E2490" s="32" t="s">
        <v>9558</v>
      </c>
      <c r="F2490" s="32"/>
      <c r="G2490" s="1614">
        <v>41430</v>
      </c>
      <c r="H2490" s="32"/>
      <c r="I2490" s="1505" t="s">
        <v>14789</v>
      </c>
    </row>
    <row r="2491" spans="2:9">
      <c r="B2491" s="31" t="s">
        <v>9559</v>
      </c>
      <c r="C2491" s="32" t="s">
        <v>9560</v>
      </c>
      <c r="D2491" s="439" t="s">
        <v>9561</v>
      </c>
      <c r="E2491" s="32" t="s">
        <v>9562</v>
      </c>
      <c r="F2491" s="32"/>
      <c r="G2491" s="702">
        <v>41430</v>
      </c>
      <c r="H2491" s="31"/>
      <c r="I2491" s="1505" t="s">
        <v>14789</v>
      </c>
    </row>
    <row r="2492" spans="2:9">
      <c r="B2492" s="230" t="s">
        <v>9563</v>
      </c>
      <c r="C2492" s="337" t="s">
        <v>9564</v>
      </c>
      <c r="D2492" s="439" t="s">
        <v>9565</v>
      </c>
      <c r="E2492" s="32" t="s">
        <v>9566</v>
      </c>
      <c r="F2492" s="32"/>
      <c r="G2492" s="1614">
        <v>41431</v>
      </c>
      <c r="H2492" s="31"/>
      <c r="I2492" s="1505" t="s">
        <v>14789</v>
      </c>
    </row>
    <row r="2493" spans="2:9">
      <c r="B2493" s="31" t="s">
        <v>9559</v>
      </c>
      <c r="C2493" s="32" t="s">
        <v>9560</v>
      </c>
      <c r="D2493" s="439" t="s">
        <v>9567</v>
      </c>
      <c r="E2493" s="32" t="s">
        <v>9568</v>
      </c>
      <c r="F2493" s="32"/>
      <c r="G2493" s="1614">
        <v>41438</v>
      </c>
      <c r="H2493" s="31"/>
      <c r="I2493" s="1505" t="s">
        <v>14789</v>
      </c>
    </row>
    <row r="2494" spans="2:9">
      <c r="B2494" s="230" t="s">
        <v>9563</v>
      </c>
      <c r="C2494" s="349" t="s">
        <v>9569</v>
      </c>
      <c r="D2494" s="439" t="s">
        <v>9570</v>
      </c>
      <c r="E2494" s="32" t="s">
        <v>9566</v>
      </c>
      <c r="F2494" s="32"/>
      <c r="G2494" s="1614">
        <v>41439</v>
      </c>
      <c r="H2494" s="32"/>
      <c r="I2494" s="1505" t="s">
        <v>14789</v>
      </c>
    </row>
    <row r="2495" spans="2:9">
      <c r="B2495" s="230" t="s">
        <v>9563</v>
      </c>
      <c r="C2495" s="349" t="s">
        <v>9571</v>
      </c>
      <c r="D2495" s="439" t="s">
        <v>9572</v>
      </c>
      <c r="E2495" s="32" t="s">
        <v>9566</v>
      </c>
      <c r="F2495" s="32"/>
      <c r="G2495" s="1614">
        <v>41439</v>
      </c>
      <c r="H2495" s="32"/>
      <c r="I2495" s="1505" t="s">
        <v>14789</v>
      </c>
    </row>
    <row r="2496" spans="2:9">
      <c r="B2496" s="230" t="s">
        <v>9563</v>
      </c>
      <c r="C2496" s="349" t="s">
        <v>9573</v>
      </c>
      <c r="D2496" s="439" t="s">
        <v>9574</v>
      </c>
      <c r="E2496" s="32" t="s">
        <v>9566</v>
      </c>
      <c r="F2496" s="32"/>
      <c r="G2496" s="1614">
        <v>41439</v>
      </c>
      <c r="H2496" s="32"/>
      <c r="I2496" s="1505" t="s">
        <v>14789</v>
      </c>
    </row>
    <row r="2497" spans="2:9">
      <c r="B2497" s="28" t="s">
        <v>9575</v>
      </c>
      <c r="C2497" s="32" t="s">
        <v>9560</v>
      </c>
      <c r="D2497" s="439" t="s">
        <v>9576</v>
      </c>
      <c r="E2497" s="26" t="s">
        <v>9577</v>
      </c>
      <c r="F2497" s="26"/>
      <c r="G2497" s="1452">
        <v>41443</v>
      </c>
      <c r="I2497" s="1505" t="s">
        <v>14789</v>
      </c>
    </row>
    <row r="2498" spans="2:9">
      <c r="B2498" s="421" t="s">
        <v>9578</v>
      </c>
      <c r="C2498" s="413" t="s">
        <v>9579</v>
      </c>
      <c r="D2498" s="439" t="s">
        <v>9580</v>
      </c>
      <c r="E2498" s="26" t="s">
        <v>9581</v>
      </c>
      <c r="F2498" s="26"/>
      <c r="G2498" s="1452">
        <v>41449</v>
      </c>
      <c r="I2498" s="1505" t="s">
        <v>14789</v>
      </c>
    </row>
    <row r="2499" spans="2:9">
      <c r="B2499" s="31" t="s">
        <v>9582</v>
      </c>
      <c r="C2499" s="413" t="s">
        <v>9583</v>
      </c>
      <c r="D2499" s="439" t="s">
        <v>9584</v>
      </c>
      <c r="E2499" s="337" t="s">
        <v>9585</v>
      </c>
      <c r="F2499" s="32">
        <v>6</v>
      </c>
      <c r="G2499" s="1614">
        <v>41450</v>
      </c>
      <c r="H2499" s="31"/>
      <c r="I2499" s="1505" t="s">
        <v>14789</v>
      </c>
    </row>
    <row r="2500" spans="2:9">
      <c r="B2500" s="31" t="s">
        <v>9586</v>
      </c>
      <c r="C2500" s="349" t="s">
        <v>9587</v>
      </c>
      <c r="D2500" s="439" t="s">
        <v>9588</v>
      </c>
      <c r="E2500" s="337" t="s">
        <v>9589</v>
      </c>
      <c r="F2500" s="32">
        <v>6</v>
      </c>
      <c r="G2500" s="1614">
        <v>41450</v>
      </c>
      <c r="H2500" s="31"/>
      <c r="I2500" s="1505" t="s">
        <v>14789</v>
      </c>
    </row>
    <row r="2501" spans="2:9">
      <c r="B2501" s="27" t="s">
        <v>9563</v>
      </c>
      <c r="C2501" s="413" t="s">
        <v>9590</v>
      </c>
      <c r="D2501" s="439" t="s">
        <v>9591</v>
      </c>
      <c r="E2501" s="26" t="s">
        <v>9566</v>
      </c>
      <c r="F2501" s="26"/>
      <c r="G2501" s="1452">
        <v>41451</v>
      </c>
      <c r="I2501" s="1505" t="s">
        <v>14789</v>
      </c>
    </row>
    <row r="2502" spans="2:9">
      <c r="B2502" s="27"/>
      <c r="C2502" s="26"/>
      <c r="D2502" s="26"/>
      <c r="E2502" s="26"/>
      <c r="F2502" s="26"/>
      <c r="G2502" s="1452"/>
    </row>
    <row r="2503" spans="2:9">
      <c r="B2503" s="50" t="s">
        <v>9578</v>
      </c>
      <c r="C2503" s="349" t="s">
        <v>9592</v>
      </c>
      <c r="D2503" s="705" t="s">
        <v>9593</v>
      </c>
      <c r="E2503" s="32" t="s">
        <v>5714</v>
      </c>
      <c r="F2503" s="32"/>
      <c r="G2503" s="1614">
        <v>41456</v>
      </c>
      <c r="H2503" s="31"/>
      <c r="I2503" s="1505" t="s">
        <v>14789</v>
      </c>
    </row>
    <row r="2504" spans="2:9">
      <c r="B2504" s="50" t="s">
        <v>9594</v>
      </c>
      <c r="C2504" s="259" t="s">
        <v>9595</v>
      </c>
      <c r="D2504" s="705" t="s">
        <v>9596</v>
      </c>
      <c r="E2504" s="32" t="s">
        <v>9597</v>
      </c>
      <c r="F2504" s="32"/>
      <c r="G2504" s="1614">
        <v>41456</v>
      </c>
      <c r="H2504" s="32"/>
      <c r="I2504" s="1505" t="s">
        <v>14789</v>
      </c>
    </row>
    <row r="2505" spans="2:9">
      <c r="B2505" s="31" t="s">
        <v>9598</v>
      </c>
      <c r="C2505" s="259" t="s">
        <v>9599</v>
      </c>
      <c r="D2505" s="705" t="s">
        <v>9600</v>
      </c>
      <c r="E2505" s="32" t="s">
        <v>9601</v>
      </c>
      <c r="F2505" s="32"/>
      <c r="G2505" s="1614">
        <v>41456</v>
      </c>
      <c r="H2505" s="32"/>
      <c r="I2505" s="1505" t="s">
        <v>14789</v>
      </c>
    </row>
    <row r="2506" spans="2:9">
      <c r="B2506" s="50" t="s">
        <v>9602</v>
      </c>
      <c r="C2506" s="259" t="s">
        <v>9603</v>
      </c>
      <c r="D2506" s="705" t="s">
        <v>9604</v>
      </c>
      <c r="E2506" s="32" t="s">
        <v>9605</v>
      </c>
      <c r="F2506" s="32"/>
      <c r="G2506" s="1614">
        <v>41456</v>
      </c>
      <c r="H2506" s="32"/>
      <c r="I2506" s="1505" t="s">
        <v>14789</v>
      </c>
    </row>
    <row r="2507" spans="2:9">
      <c r="B2507" s="50" t="s">
        <v>9606</v>
      </c>
      <c r="C2507" s="259" t="s">
        <v>9607</v>
      </c>
      <c r="D2507" s="705" t="s">
        <v>9608</v>
      </c>
      <c r="E2507" s="32" t="s">
        <v>9609</v>
      </c>
      <c r="F2507" s="32"/>
      <c r="G2507" s="1614">
        <v>41456</v>
      </c>
      <c r="H2507" s="32"/>
      <c r="I2507" s="1505" t="s">
        <v>14789</v>
      </c>
    </row>
    <row r="2508" spans="2:9">
      <c r="B2508" s="50" t="s">
        <v>9610</v>
      </c>
      <c r="C2508" s="259" t="s">
        <v>9611</v>
      </c>
      <c r="D2508" s="705" t="s">
        <v>9612</v>
      </c>
      <c r="E2508" s="32" t="s">
        <v>9613</v>
      </c>
      <c r="F2508" s="32"/>
      <c r="G2508" s="1614">
        <v>41456</v>
      </c>
      <c r="H2508" s="32"/>
      <c r="I2508" s="1505" t="s">
        <v>14789</v>
      </c>
    </row>
    <row r="2509" spans="2:9">
      <c r="B2509" s="50" t="s">
        <v>9614</v>
      </c>
      <c r="C2509" s="259" t="s">
        <v>9615</v>
      </c>
      <c r="D2509" s="705" t="s">
        <v>9616</v>
      </c>
      <c r="E2509" s="32" t="s">
        <v>9617</v>
      </c>
      <c r="F2509" s="32"/>
      <c r="G2509" s="1614">
        <v>41456</v>
      </c>
      <c r="H2509" s="32"/>
      <c r="I2509" s="1505" t="s">
        <v>14789</v>
      </c>
    </row>
    <row r="2510" spans="2:9">
      <c r="B2510" s="31" t="s">
        <v>9618</v>
      </c>
      <c r="C2510" s="259" t="s">
        <v>9619</v>
      </c>
      <c r="D2510" s="705" t="s">
        <v>9620</v>
      </c>
      <c r="E2510" s="32" t="s">
        <v>9621</v>
      </c>
      <c r="F2510" s="32"/>
      <c r="G2510" s="1614">
        <v>41456</v>
      </c>
      <c r="H2510" s="31"/>
      <c r="I2510" s="1505" t="s">
        <v>14789</v>
      </c>
    </row>
    <row r="2511" spans="2:9">
      <c r="B2511" s="421" t="s">
        <v>9622</v>
      </c>
      <c r="C2511" s="259"/>
      <c r="D2511" s="705" t="s">
        <v>9623</v>
      </c>
      <c r="E2511" s="52"/>
      <c r="F2511" s="26"/>
      <c r="G2511" s="1452">
        <v>41456</v>
      </c>
      <c r="H2511" s="230" t="s">
        <v>9624</v>
      </c>
      <c r="I2511" s="1505" t="s">
        <v>14804</v>
      </c>
    </row>
    <row r="2512" spans="2:9">
      <c r="B2512" s="421" t="s">
        <v>9610</v>
      </c>
      <c r="C2512" s="40" t="s">
        <v>9625</v>
      </c>
      <c r="D2512" s="705" t="s">
        <v>9626</v>
      </c>
      <c r="E2512" s="26" t="s">
        <v>9617</v>
      </c>
      <c r="F2512" s="26"/>
      <c r="G2512" s="1452">
        <v>41457</v>
      </c>
      <c r="H2512" s="26"/>
      <c r="I2512" s="1505" t="s">
        <v>14789</v>
      </c>
    </row>
    <row r="2513" spans="2:9">
      <c r="B2513" s="421" t="s">
        <v>9610</v>
      </c>
      <c r="C2513" s="40" t="s">
        <v>9627</v>
      </c>
      <c r="D2513" s="705" t="s">
        <v>9628</v>
      </c>
      <c r="E2513" s="26" t="s">
        <v>9617</v>
      </c>
      <c r="F2513" s="26"/>
      <c r="G2513" s="1452">
        <v>41457</v>
      </c>
      <c r="H2513" s="26"/>
      <c r="I2513" s="1505" t="s">
        <v>14789</v>
      </c>
    </row>
    <row r="2514" spans="2:9">
      <c r="B2514" s="421" t="s">
        <v>9629</v>
      </c>
      <c r="C2514" s="259" t="s">
        <v>9630</v>
      </c>
      <c r="D2514" s="705" t="s">
        <v>9631</v>
      </c>
      <c r="E2514" s="26" t="s">
        <v>9621</v>
      </c>
      <c r="F2514" s="26"/>
      <c r="G2514" s="1452">
        <v>41458</v>
      </c>
      <c r="H2514" s="32"/>
      <c r="I2514" s="1505" t="s">
        <v>14789</v>
      </c>
    </row>
    <row r="2515" spans="2:9">
      <c r="B2515" s="230" t="s">
        <v>9632</v>
      </c>
      <c r="C2515" s="259" t="s">
        <v>9630</v>
      </c>
      <c r="D2515" s="705" t="s">
        <v>9633</v>
      </c>
      <c r="E2515" s="26" t="s">
        <v>9634</v>
      </c>
      <c r="F2515" s="32"/>
      <c r="G2515" s="1579">
        <v>41463</v>
      </c>
      <c r="H2515" s="32"/>
      <c r="I2515" s="1505" t="s">
        <v>14789</v>
      </c>
    </row>
    <row r="2516" spans="2:9">
      <c r="B2516" s="230" t="s">
        <v>9635</v>
      </c>
      <c r="C2516" s="259" t="s">
        <v>9630</v>
      </c>
      <c r="D2516" s="704" t="s">
        <v>9636</v>
      </c>
      <c r="E2516" s="26" t="s">
        <v>9617</v>
      </c>
      <c r="F2516" s="32"/>
      <c r="G2516" s="1579">
        <v>41463</v>
      </c>
      <c r="H2516" s="32"/>
      <c r="I2516" s="1505" t="s">
        <v>14793</v>
      </c>
    </row>
    <row r="2517" spans="2:9">
      <c r="B2517" s="230" t="s">
        <v>9637</v>
      </c>
      <c r="C2517" s="259" t="s">
        <v>9638</v>
      </c>
      <c r="D2517" s="705" t="s">
        <v>9639</v>
      </c>
      <c r="E2517" s="26" t="s">
        <v>9640</v>
      </c>
      <c r="F2517" s="32"/>
      <c r="G2517" s="1579">
        <v>41463</v>
      </c>
      <c r="H2517" s="32"/>
      <c r="I2517" s="1505" t="s">
        <v>14805</v>
      </c>
    </row>
    <row r="2518" spans="2:9">
      <c r="B2518" s="50" t="s">
        <v>9610</v>
      </c>
      <c r="C2518" s="259" t="s">
        <v>9641</v>
      </c>
      <c r="D2518" s="705" t="s">
        <v>9642</v>
      </c>
      <c r="E2518" s="26" t="s">
        <v>9617</v>
      </c>
      <c r="F2518" s="32"/>
      <c r="G2518" s="1579">
        <v>41463</v>
      </c>
      <c r="H2518" s="32" t="s">
        <v>9643</v>
      </c>
      <c r="I2518" s="1505" t="s">
        <v>14789</v>
      </c>
    </row>
    <row r="2519" spans="2:9">
      <c r="B2519" s="710" t="s">
        <v>9644</v>
      </c>
      <c r="C2519" s="711"/>
      <c r="D2519" s="408" t="s">
        <v>9645</v>
      </c>
      <c r="E2519" s="408" t="s">
        <v>9609</v>
      </c>
      <c r="F2519" s="408"/>
      <c r="G2519" s="1600">
        <v>41464</v>
      </c>
      <c r="H2519" s="405" t="s">
        <v>9646</v>
      </c>
    </row>
    <row r="2520" spans="2:9">
      <c r="B2520" s="27" t="s">
        <v>9629</v>
      </c>
      <c r="C2520" s="40" t="s">
        <v>9647</v>
      </c>
      <c r="D2520" s="705" t="s">
        <v>9648</v>
      </c>
      <c r="E2520" s="26" t="s">
        <v>9621</v>
      </c>
      <c r="F2520" s="26"/>
      <c r="G2520" s="1585">
        <v>41465</v>
      </c>
      <c r="H2520" s="26"/>
      <c r="I2520" s="1505" t="s">
        <v>14789</v>
      </c>
    </row>
    <row r="2521" spans="2:9">
      <c r="B2521" s="61" t="s">
        <v>9649</v>
      </c>
      <c r="C2521" s="62" t="s">
        <v>9650</v>
      </c>
      <c r="D2521" s="705" t="s">
        <v>9651</v>
      </c>
      <c r="E2521" s="29" t="s">
        <v>9605</v>
      </c>
      <c r="F2521" s="26"/>
      <c r="G2521" s="1585">
        <v>41466</v>
      </c>
      <c r="H2521" s="61"/>
      <c r="I2521" s="1505" t="s">
        <v>14789</v>
      </c>
    </row>
    <row r="2522" spans="2:9">
      <c r="B2522" s="230" t="s">
        <v>9652</v>
      </c>
      <c r="C2522" s="259" t="s">
        <v>9630</v>
      </c>
      <c r="D2522" s="704" t="s">
        <v>9653</v>
      </c>
      <c r="E2522" s="26" t="s">
        <v>9654</v>
      </c>
      <c r="F2522" s="26"/>
      <c r="G2522" s="1585">
        <v>41470</v>
      </c>
      <c r="H2522" s="27" t="s">
        <v>9655</v>
      </c>
      <c r="I2522" s="1505" t="s">
        <v>14789</v>
      </c>
    </row>
    <row r="2523" spans="2:9">
      <c r="B2523" s="230" t="s">
        <v>9635</v>
      </c>
      <c r="C2523" s="259" t="s">
        <v>9630</v>
      </c>
      <c r="D2523" s="704" t="s">
        <v>9656</v>
      </c>
      <c r="E2523" s="32" t="s">
        <v>9617</v>
      </c>
      <c r="F2523" s="32"/>
      <c r="G2523" s="1579">
        <v>41470</v>
      </c>
      <c r="H2523" s="32"/>
      <c r="I2523" s="1505" t="s">
        <v>14789</v>
      </c>
    </row>
    <row r="2524" spans="2:9">
      <c r="B2524" s="230" t="s">
        <v>9657</v>
      </c>
      <c r="C2524" s="259" t="s">
        <v>9658</v>
      </c>
      <c r="D2524" s="705" t="s">
        <v>9659</v>
      </c>
      <c r="E2524" s="32" t="s">
        <v>9660</v>
      </c>
      <c r="F2524" s="32"/>
      <c r="G2524" s="1614">
        <v>41470</v>
      </c>
      <c r="H2524" s="32"/>
      <c r="I2524" s="1505" t="s">
        <v>14789</v>
      </c>
    </row>
    <row r="2525" spans="2:9">
      <c r="B2525" s="230" t="s">
        <v>9661</v>
      </c>
      <c r="C2525" s="259" t="s">
        <v>9662</v>
      </c>
      <c r="D2525" s="705" t="s">
        <v>9663</v>
      </c>
      <c r="E2525" s="32" t="s">
        <v>9660</v>
      </c>
      <c r="F2525" s="32"/>
      <c r="G2525" s="1614">
        <v>41470</v>
      </c>
      <c r="H2525" s="32"/>
      <c r="I2525" s="1505" t="s">
        <v>14789</v>
      </c>
    </row>
    <row r="2526" spans="2:9">
      <c r="B2526" s="230" t="s">
        <v>9664</v>
      </c>
      <c r="C2526" s="259" t="s">
        <v>9630</v>
      </c>
      <c r="D2526" s="704" t="s">
        <v>9653</v>
      </c>
      <c r="E2526" s="32" t="s">
        <v>9654</v>
      </c>
      <c r="F2526" s="26"/>
      <c r="G2526" s="1579">
        <v>41470</v>
      </c>
      <c r="H2526" s="32" t="s">
        <v>9655</v>
      </c>
      <c r="I2526" s="1505" t="s">
        <v>14789</v>
      </c>
    </row>
    <row r="2527" spans="2:9">
      <c r="B2527" s="230" t="s">
        <v>9665</v>
      </c>
      <c r="C2527" s="259" t="s">
        <v>9666</v>
      </c>
      <c r="D2527" s="705" t="s">
        <v>9667</v>
      </c>
      <c r="E2527" s="32" t="s">
        <v>9668</v>
      </c>
      <c r="F2527" s="32"/>
      <c r="G2527" s="1579">
        <v>41471</v>
      </c>
      <c r="H2527" s="32"/>
      <c r="I2527" s="1505" t="s">
        <v>14789</v>
      </c>
    </row>
    <row r="2528" spans="2:9">
      <c r="B2528" s="230" t="s">
        <v>9669</v>
      </c>
      <c r="C2528" s="259" t="s">
        <v>9670</v>
      </c>
      <c r="D2528" s="704" t="s">
        <v>9671</v>
      </c>
      <c r="E2528" s="32" t="s">
        <v>9672</v>
      </c>
      <c r="F2528" s="32"/>
      <c r="G2528" s="1614">
        <v>41471</v>
      </c>
      <c r="H2528" s="32"/>
      <c r="I2528" s="1505" t="s">
        <v>14789</v>
      </c>
    </row>
    <row r="2529" spans="2:9">
      <c r="B2529" s="230" t="s">
        <v>9673</v>
      </c>
      <c r="C2529" s="259" t="s">
        <v>9670</v>
      </c>
      <c r="D2529" s="704" t="s">
        <v>9674</v>
      </c>
      <c r="E2529" s="32" t="s">
        <v>9675</v>
      </c>
      <c r="F2529" s="32"/>
      <c r="G2529" s="1614">
        <v>41473</v>
      </c>
      <c r="H2529" s="32"/>
      <c r="I2529" s="1505" t="s">
        <v>14789</v>
      </c>
    </row>
    <row r="2530" spans="2:9">
      <c r="B2530" s="710" t="s">
        <v>9676</v>
      </c>
      <c r="C2530" s="711"/>
      <c r="D2530" s="408" t="s">
        <v>9677</v>
      </c>
      <c r="E2530" s="408" t="s">
        <v>9678</v>
      </c>
      <c r="F2530" s="408"/>
      <c r="G2530" s="1616">
        <v>41474</v>
      </c>
      <c r="H2530" s="405" t="s">
        <v>9679</v>
      </c>
    </row>
    <row r="2531" spans="2:9">
      <c r="B2531" s="230" t="s">
        <v>9680</v>
      </c>
      <c r="C2531" s="259" t="s">
        <v>9681</v>
      </c>
      <c r="D2531" s="705" t="s">
        <v>9682</v>
      </c>
      <c r="E2531" s="32" t="s">
        <v>9683</v>
      </c>
      <c r="F2531" s="32"/>
      <c r="G2531" s="1614">
        <v>41474</v>
      </c>
      <c r="H2531" s="32"/>
      <c r="I2531" s="1505" t="s">
        <v>14789</v>
      </c>
    </row>
    <row r="2532" spans="2:9">
      <c r="B2532" s="27" t="s">
        <v>9684</v>
      </c>
      <c r="C2532" s="40" t="s">
        <v>9685</v>
      </c>
      <c r="D2532" s="705" t="s">
        <v>9686</v>
      </c>
      <c r="E2532" s="26" t="s">
        <v>9687</v>
      </c>
      <c r="F2532" s="26"/>
      <c r="G2532" s="1585">
        <v>41475</v>
      </c>
      <c r="H2532" s="26"/>
      <c r="I2532" s="1505" t="s">
        <v>14789</v>
      </c>
    </row>
    <row r="2533" spans="2:9">
      <c r="B2533" s="27" t="s">
        <v>9688</v>
      </c>
      <c r="C2533" s="40" t="s">
        <v>9689</v>
      </c>
      <c r="D2533" s="705" t="s">
        <v>9690</v>
      </c>
      <c r="E2533" s="26" t="s">
        <v>9683</v>
      </c>
      <c r="F2533" s="26"/>
      <c r="G2533" s="1452">
        <v>41477</v>
      </c>
      <c r="H2533" s="26"/>
      <c r="I2533" s="1505" t="s">
        <v>14789</v>
      </c>
    </row>
    <row r="2534" spans="2:9">
      <c r="B2534" s="27" t="s">
        <v>9680</v>
      </c>
      <c r="C2534" s="40" t="s">
        <v>9691</v>
      </c>
      <c r="D2534" s="704" t="s">
        <v>9692</v>
      </c>
      <c r="E2534" s="26" t="s">
        <v>9693</v>
      </c>
      <c r="F2534" s="26"/>
      <c r="G2534" s="1585">
        <v>41480</v>
      </c>
      <c r="H2534" s="26"/>
      <c r="I2534" s="1505" t="s">
        <v>14793</v>
      </c>
    </row>
    <row r="2535" spans="2:9">
      <c r="B2535" s="27" t="s">
        <v>9694</v>
      </c>
      <c r="C2535" s="40" t="s">
        <v>9695</v>
      </c>
      <c r="D2535" s="705" t="s">
        <v>5041</v>
      </c>
      <c r="E2535" s="26" t="s">
        <v>9696</v>
      </c>
      <c r="F2535" s="26"/>
      <c r="G2535" s="1452">
        <v>41480</v>
      </c>
      <c r="H2535" s="26"/>
      <c r="I2535" s="1505" t="s">
        <v>14789</v>
      </c>
    </row>
    <row r="2536" spans="2:9">
      <c r="B2536" s="230" t="s">
        <v>9697</v>
      </c>
      <c r="C2536" s="259" t="s">
        <v>9698</v>
      </c>
      <c r="D2536" s="705" t="s">
        <v>9699</v>
      </c>
      <c r="E2536" s="32" t="s">
        <v>9700</v>
      </c>
      <c r="F2536" s="32"/>
      <c r="G2536" s="1579">
        <v>41484</v>
      </c>
      <c r="H2536" s="32"/>
      <c r="I2536" s="1505" t="s">
        <v>14789</v>
      </c>
    </row>
    <row r="2537" spans="2:9">
      <c r="B2537" s="230" t="s">
        <v>9701</v>
      </c>
      <c r="C2537" s="259" t="s">
        <v>9702</v>
      </c>
      <c r="D2537" s="705" t="s">
        <v>9703</v>
      </c>
      <c r="E2537" s="32" t="s">
        <v>9704</v>
      </c>
      <c r="F2537" s="32"/>
      <c r="G2537" s="1579">
        <v>41484</v>
      </c>
      <c r="H2537" s="32"/>
      <c r="I2537" s="1505" t="s">
        <v>14789</v>
      </c>
    </row>
    <row r="2538" spans="2:9">
      <c r="B2538" s="230" t="s">
        <v>9705</v>
      </c>
      <c r="C2538" s="259" t="s">
        <v>9706</v>
      </c>
      <c r="D2538" s="704" t="s">
        <v>9707</v>
      </c>
      <c r="E2538" s="32" t="s">
        <v>9704</v>
      </c>
      <c r="F2538" s="32"/>
      <c r="G2538" s="1614">
        <v>41484</v>
      </c>
      <c r="H2538" s="230" t="s">
        <v>9708</v>
      </c>
      <c r="I2538" s="1505" t="s">
        <v>14793</v>
      </c>
    </row>
    <row r="2539" spans="2:9">
      <c r="B2539" s="230"/>
      <c r="C2539" s="259"/>
      <c r="D2539" s="32"/>
      <c r="E2539" s="32"/>
      <c r="F2539" s="26"/>
      <c r="G2539" s="1452"/>
      <c r="H2539" s="32"/>
    </row>
    <row r="2540" spans="2:9">
      <c r="B2540" s="63" t="s">
        <v>9709</v>
      </c>
      <c r="C2540" s="64" t="s">
        <v>9710</v>
      </c>
      <c r="D2540" s="409" t="s">
        <v>9711</v>
      </c>
      <c r="E2540" s="337" t="s">
        <v>9700</v>
      </c>
      <c r="F2540" s="32">
        <v>8</v>
      </c>
      <c r="G2540" s="1579">
        <v>41487</v>
      </c>
      <c r="H2540" s="63"/>
      <c r="I2540" s="1505" t="s">
        <v>14789</v>
      </c>
    </row>
    <row r="2541" spans="2:9">
      <c r="B2541" s="230" t="s">
        <v>9712</v>
      </c>
      <c r="C2541" s="259" t="s">
        <v>9713</v>
      </c>
      <c r="D2541" s="246" t="s">
        <v>9714</v>
      </c>
      <c r="E2541" s="32" t="s">
        <v>9715</v>
      </c>
      <c r="F2541" s="32"/>
      <c r="G2541" s="1579">
        <v>41487</v>
      </c>
      <c r="H2541" s="32"/>
      <c r="I2541" s="1505" t="s">
        <v>14789</v>
      </c>
    </row>
    <row r="2542" spans="2:9">
      <c r="B2542" s="230" t="s">
        <v>9716</v>
      </c>
      <c r="C2542" s="259" t="s">
        <v>9706</v>
      </c>
      <c r="D2542" s="246" t="s">
        <v>9717</v>
      </c>
      <c r="E2542" s="32" t="s">
        <v>9704</v>
      </c>
      <c r="F2542" s="32"/>
      <c r="G2542" s="1579">
        <v>41487</v>
      </c>
      <c r="H2542" s="32"/>
      <c r="I2542" s="1505" t="s">
        <v>14789</v>
      </c>
    </row>
    <row r="2543" spans="2:9">
      <c r="B2543" s="31" t="s">
        <v>9718</v>
      </c>
      <c r="C2543" s="259" t="s">
        <v>9719</v>
      </c>
      <c r="D2543" s="246" t="s">
        <v>9720</v>
      </c>
      <c r="E2543" s="32" t="s">
        <v>9721</v>
      </c>
      <c r="F2543" s="32">
        <v>8</v>
      </c>
      <c r="G2543" s="1579">
        <v>41487</v>
      </c>
      <c r="H2543" s="32"/>
      <c r="I2543" s="1505" t="s">
        <v>14789</v>
      </c>
    </row>
    <row r="2544" spans="2:9">
      <c r="B2544" s="230" t="s">
        <v>9722</v>
      </c>
      <c r="C2544" s="259" t="s">
        <v>9706</v>
      </c>
      <c r="D2544" s="704" t="s">
        <v>9723</v>
      </c>
      <c r="E2544" s="32" t="s">
        <v>9724</v>
      </c>
      <c r="F2544" s="32"/>
      <c r="G2544" s="1579">
        <v>41487</v>
      </c>
      <c r="H2544" s="230" t="s">
        <v>9725</v>
      </c>
      <c r="I2544" s="1505" t="s">
        <v>14793</v>
      </c>
    </row>
    <row r="2545" spans="2:9">
      <c r="B2545" s="568" t="s">
        <v>9726</v>
      </c>
      <c r="C2545" s="266" t="s">
        <v>9727</v>
      </c>
      <c r="D2545" s="246" t="s">
        <v>9728</v>
      </c>
      <c r="E2545" s="65" t="s">
        <v>865</v>
      </c>
      <c r="F2545" s="32"/>
      <c r="G2545" s="1579">
        <v>41487</v>
      </c>
      <c r="H2545" s="31" t="s">
        <v>9729</v>
      </c>
      <c r="I2545" s="1505" t="s">
        <v>14789</v>
      </c>
    </row>
    <row r="2546" spans="2:9">
      <c r="B2546" s="56" t="s">
        <v>9730</v>
      </c>
      <c r="C2546" s="404" t="s">
        <v>9731</v>
      </c>
      <c r="D2546" s="752" t="s">
        <v>9732</v>
      </c>
      <c r="E2546" s="336" t="s">
        <v>9733</v>
      </c>
      <c r="F2546" s="55"/>
      <c r="G2546" s="1579">
        <v>41487</v>
      </c>
      <c r="H2546" s="230" t="s">
        <v>9734</v>
      </c>
      <c r="I2546" s="1505" t="s">
        <v>14789</v>
      </c>
    </row>
    <row r="2547" spans="2:9">
      <c r="B2547" s="230" t="s">
        <v>9735</v>
      </c>
      <c r="C2547" s="259" t="s">
        <v>9736</v>
      </c>
      <c r="D2547" s="246" t="s">
        <v>9737</v>
      </c>
      <c r="E2547" s="32" t="s">
        <v>9738</v>
      </c>
      <c r="F2547" s="32"/>
      <c r="G2547" s="1579">
        <v>41487</v>
      </c>
      <c r="H2547" s="32"/>
      <c r="I2547" s="1505" t="s">
        <v>14789</v>
      </c>
    </row>
    <row r="2548" spans="2:9">
      <c r="B2548" s="230" t="s">
        <v>9739</v>
      </c>
      <c r="C2548" s="259" t="s">
        <v>9740</v>
      </c>
      <c r="D2548" s="246" t="s">
        <v>9741</v>
      </c>
      <c r="E2548" s="32" t="s">
        <v>9742</v>
      </c>
      <c r="F2548" s="32"/>
      <c r="G2548" s="1614">
        <v>41489</v>
      </c>
      <c r="H2548" s="32"/>
      <c r="I2548" s="1505" t="s">
        <v>14789</v>
      </c>
    </row>
    <row r="2549" spans="2:9">
      <c r="B2549" s="230" t="s">
        <v>9701</v>
      </c>
      <c r="C2549" s="259" t="s">
        <v>9743</v>
      </c>
      <c r="D2549" s="246" t="s">
        <v>9744</v>
      </c>
      <c r="E2549" s="32" t="s">
        <v>9724</v>
      </c>
      <c r="F2549" s="32"/>
      <c r="G2549" s="1614">
        <v>41492</v>
      </c>
      <c r="H2549" s="230" t="s">
        <v>9745</v>
      </c>
      <c r="I2549" s="1505" t="s">
        <v>14789</v>
      </c>
    </row>
    <row r="2550" spans="2:9">
      <c r="B2550" s="230" t="s">
        <v>9701</v>
      </c>
      <c r="C2550" s="259" t="s">
        <v>9746</v>
      </c>
      <c r="D2550" s="246" t="s">
        <v>9747</v>
      </c>
      <c r="E2550" s="32" t="s">
        <v>9704</v>
      </c>
      <c r="F2550" s="32"/>
      <c r="G2550" s="1614">
        <v>41492</v>
      </c>
      <c r="H2550" s="230" t="s">
        <v>9745</v>
      </c>
      <c r="I2550" s="1505" t="s">
        <v>14789</v>
      </c>
    </row>
    <row r="2551" spans="2:9">
      <c r="B2551" s="230" t="s">
        <v>9701</v>
      </c>
      <c r="C2551" s="259" t="s">
        <v>9748</v>
      </c>
      <c r="D2551" s="246" t="s">
        <v>9749</v>
      </c>
      <c r="E2551" s="32" t="s">
        <v>9704</v>
      </c>
      <c r="F2551" s="32"/>
      <c r="G2551" s="1614">
        <v>41492</v>
      </c>
      <c r="H2551" s="230" t="s">
        <v>9745</v>
      </c>
      <c r="I2551" s="1505" t="s">
        <v>14789</v>
      </c>
    </row>
    <row r="2552" spans="2:9">
      <c r="B2552" s="230" t="s">
        <v>9722</v>
      </c>
      <c r="C2552" s="259" t="s">
        <v>9750</v>
      </c>
      <c r="D2552" s="246" t="s">
        <v>9751</v>
      </c>
      <c r="E2552" s="32" t="s">
        <v>9724</v>
      </c>
      <c r="F2552" s="32"/>
      <c r="G2552" s="1614">
        <v>41492</v>
      </c>
      <c r="H2552" s="32"/>
      <c r="I2552" s="1505" t="s">
        <v>14789</v>
      </c>
    </row>
    <row r="2553" spans="2:9">
      <c r="B2553" s="31" t="s">
        <v>9752</v>
      </c>
      <c r="C2553" s="38" t="s">
        <v>9753</v>
      </c>
      <c r="D2553" s="246" t="s">
        <v>9754</v>
      </c>
      <c r="E2553" s="65" t="s">
        <v>9724</v>
      </c>
      <c r="F2553" s="32"/>
      <c r="G2553" s="1579">
        <v>41498</v>
      </c>
      <c r="H2553" s="31" t="s">
        <v>9755</v>
      </c>
      <c r="I2553" s="1505" t="s">
        <v>14789</v>
      </c>
    </row>
    <row r="2554" spans="2:9">
      <c r="B2554" s="230" t="s">
        <v>9756</v>
      </c>
      <c r="C2554" s="259" t="s">
        <v>9757</v>
      </c>
      <c r="D2554" s="246" t="s">
        <v>9758</v>
      </c>
      <c r="E2554" s="32" t="s">
        <v>9759</v>
      </c>
      <c r="F2554" s="32"/>
      <c r="G2554" s="1579">
        <v>41498</v>
      </c>
      <c r="H2554" s="32"/>
      <c r="I2554" s="1505" t="s">
        <v>14789</v>
      </c>
    </row>
    <row r="2555" spans="2:9">
      <c r="B2555" s="230" t="s">
        <v>9680</v>
      </c>
      <c r="C2555" s="259" t="s">
        <v>9760</v>
      </c>
      <c r="D2555" s="246" t="s">
        <v>9761</v>
      </c>
      <c r="E2555" s="32" t="s">
        <v>9704</v>
      </c>
      <c r="F2555" s="32"/>
      <c r="G2555" s="1614">
        <v>41500</v>
      </c>
      <c r="H2555" s="32"/>
      <c r="I2555" s="1505" t="s">
        <v>14789</v>
      </c>
    </row>
    <row r="2556" spans="2:9">
      <c r="B2556" s="63" t="s">
        <v>9762</v>
      </c>
      <c r="C2556" s="64" t="s">
        <v>9763</v>
      </c>
      <c r="D2556" s="409" t="s">
        <v>9764</v>
      </c>
      <c r="E2556" s="337" t="s">
        <v>9765</v>
      </c>
      <c r="F2556" s="32"/>
      <c r="G2556" s="1579">
        <v>41501</v>
      </c>
      <c r="H2556" s="63"/>
      <c r="I2556" s="1505" t="s">
        <v>14789</v>
      </c>
    </row>
    <row r="2557" spans="2:9">
      <c r="B2557" s="31" t="s">
        <v>9701</v>
      </c>
      <c r="C2557" s="38" t="s">
        <v>9766</v>
      </c>
      <c r="D2557" s="409" t="s">
        <v>9767</v>
      </c>
      <c r="E2557" s="337" t="s">
        <v>9704</v>
      </c>
      <c r="F2557" s="32"/>
      <c r="G2557" s="1579">
        <v>41501</v>
      </c>
      <c r="H2557" s="31" t="s">
        <v>9768</v>
      </c>
      <c r="I2557" s="1505" t="s">
        <v>14789</v>
      </c>
    </row>
    <row r="2558" spans="2:9">
      <c r="B2558" s="31" t="s">
        <v>9701</v>
      </c>
      <c r="C2558" s="38" t="s">
        <v>9769</v>
      </c>
      <c r="D2558" s="757" t="s">
        <v>9770</v>
      </c>
      <c r="E2558" s="337" t="s">
        <v>9683</v>
      </c>
      <c r="F2558" s="32"/>
      <c r="G2558" s="1579">
        <v>41501</v>
      </c>
      <c r="H2558" s="31" t="s">
        <v>9771</v>
      </c>
      <c r="I2558" s="1505" t="s">
        <v>14789</v>
      </c>
    </row>
    <row r="2559" spans="2:9">
      <c r="B2559" s="31" t="s">
        <v>9688</v>
      </c>
      <c r="C2559" s="38" t="s">
        <v>9772</v>
      </c>
      <c r="D2559" s="409" t="s">
        <v>9773</v>
      </c>
      <c r="E2559" s="337" t="s">
        <v>9683</v>
      </c>
      <c r="F2559" s="32"/>
      <c r="G2559" s="1579">
        <v>41501</v>
      </c>
      <c r="H2559" s="31" t="s">
        <v>9771</v>
      </c>
      <c r="I2559" s="1505" t="s">
        <v>14789</v>
      </c>
    </row>
    <row r="2560" spans="2:9">
      <c r="B2560" s="31" t="s">
        <v>9688</v>
      </c>
      <c r="C2560" s="38" t="s">
        <v>9774</v>
      </c>
      <c r="D2560" s="409" t="s">
        <v>9775</v>
      </c>
      <c r="E2560" s="337" t="s">
        <v>9683</v>
      </c>
      <c r="F2560" s="32"/>
      <c r="G2560" s="1579">
        <v>41501</v>
      </c>
      <c r="H2560" s="31" t="s">
        <v>9771</v>
      </c>
      <c r="I2560" s="1505" t="s">
        <v>14789</v>
      </c>
    </row>
    <row r="2561" spans="2:10">
      <c r="B2561" s="28" t="s">
        <v>9688</v>
      </c>
      <c r="C2561" s="30" t="s">
        <v>9691</v>
      </c>
      <c r="D2561" s="760" t="s">
        <v>9776</v>
      </c>
      <c r="E2561" s="29" t="s">
        <v>9777</v>
      </c>
      <c r="F2561" s="26"/>
      <c r="G2561" s="1585">
        <v>41493</v>
      </c>
      <c r="H2561" s="28" t="s">
        <v>9778</v>
      </c>
      <c r="I2561" s="1505" t="s">
        <v>14793</v>
      </c>
    </row>
    <row r="2562" spans="2:10">
      <c r="B2562" s="28" t="s">
        <v>9688</v>
      </c>
      <c r="C2562" s="30" t="s">
        <v>9691</v>
      </c>
      <c r="D2562" s="760" t="s">
        <v>9779</v>
      </c>
      <c r="E2562" s="29" t="s">
        <v>9777</v>
      </c>
      <c r="F2562" s="26"/>
      <c r="G2562" s="1585">
        <v>41493</v>
      </c>
      <c r="H2562" s="28" t="s">
        <v>9778</v>
      </c>
      <c r="I2562" s="1505" t="s">
        <v>14793</v>
      </c>
    </row>
    <row r="2563" spans="2:10">
      <c r="B2563" s="28" t="s">
        <v>9688</v>
      </c>
      <c r="C2563" s="30" t="s">
        <v>9691</v>
      </c>
      <c r="D2563" s="760" t="s">
        <v>9780</v>
      </c>
      <c r="E2563" s="29" t="s">
        <v>9777</v>
      </c>
      <c r="F2563" s="26"/>
      <c r="G2563" s="1585">
        <v>41501</v>
      </c>
      <c r="I2563" s="1505" t="s">
        <v>14793</v>
      </c>
    </row>
    <row r="2564" spans="2:10">
      <c r="B2564" s="56" t="s">
        <v>9781</v>
      </c>
      <c r="C2564" s="404" t="s">
        <v>9782</v>
      </c>
      <c r="D2564" s="752" t="s">
        <v>9783</v>
      </c>
      <c r="E2564" s="336" t="s">
        <v>9683</v>
      </c>
      <c r="F2564" s="55"/>
      <c r="G2564" s="1579">
        <v>41500</v>
      </c>
      <c r="H2564" s="230" t="s">
        <v>9784</v>
      </c>
      <c r="I2564" s="1505" t="s">
        <v>14789</v>
      </c>
    </row>
    <row r="2565" spans="2:10">
      <c r="B2565" s="31" t="s">
        <v>9688</v>
      </c>
      <c r="C2565" s="404" t="s">
        <v>9785</v>
      </c>
      <c r="D2565" s="752" t="s">
        <v>9786</v>
      </c>
      <c r="E2565" s="336" t="s">
        <v>9683</v>
      </c>
      <c r="F2565" s="55"/>
      <c r="G2565" s="1579">
        <v>41503</v>
      </c>
      <c r="H2565" s="754" t="s">
        <v>9787</v>
      </c>
      <c r="I2565" s="1505" t="s">
        <v>14806</v>
      </c>
    </row>
    <row r="2566" spans="2:10">
      <c r="B2566" s="31" t="s">
        <v>9788</v>
      </c>
      <c r="C2566" s="38" t="s">
        <v>9789</v>
      </c>
      <c r="D2566" s="409" t="s">
        <v>9790</v>
      </c>
      <c r="E2566" s="337" t="s">
        <v>9791</v>
      </c>
      <c r="F2566" s="32"/>
      <c r="G2566" s="1579">
        <v>41505</v>
      </c>
      <c r="H2566" s="230"/>
      <c r="I2566" s="1505" t="s">
        <v>14789</v>
      </c>
    </row>
    <row r="2567" spans="2:10">
      <c r="B2567" s="677" t="s">
        <v>9792</v>
      </c>
      <c r="C2567" s="267" t="s">
        <v>9793</v>
      </c>
      <c r="D2567" s="758" t="s">
        <v>9794</v>
      </c>
      <c r="E2567" s="48" t="s">
        <v>9795</v>
      </c>
      <c r="F2567" s="48"/>
      <c r="G2567" s="1617">
        <v>41505</v>
      </c>
      <c r="H2567" s="48"/>
      <c r="I2567" s="1505" t="s">
        <v>14789</v>
      </c>
    </row>
    <row r="2568" spans="2:10">
      <c r="B2568" s="63" t="s">
        <v>9796</v>
      </c>
      <c r="C2568" s="64" t="s">
        <v>9797</v>
      </c>
      <c r="D2568" s="409" t="s">
        <v>9798</v>
      </c>
      <c r="E2568" s="337" t="s">
        <v>9799</v>
      </c>
      <c r="F2568" s="32"/>
      <c r="G2568" s="1579">
        <v>41505</v>
      </c>
      <c r="H2568" s="63"/>
      <c r="I2568" s="1505" t="s">
        <v>14789</v>
      </c>
    </row>
    <row r="2569" spans="2:10">
      <c r="B2569" s="31" t="s">
        <v>9800</v>
      </c>
      <c r="C2569" s="64" t="s">
        <v>9801</v>
      </c>
      <c r="D2569" s="246" t="s">
        <v>9802</v>
      </c>
      <c r="E2569" s="32" t="s">
        <v>9803</v>
      </c>
      <c r="F2569" s="32"/>
      <c r="G2569" s="1614">
        <v>41505</v>
      </c>
      <c r="H2569" s="31"/>
      <c r="I2569" s="1505" t="s">
        <v>14806</v>
      </c>
    </row>
    <row r="2570" spans="2:10">
      <c r="B2570" s="60" t="s">
        <v>9694</v>
      </c>
      <c r="C2570" s="172" t="s">
        <v>9691</v>
      </c>
      <c r="D2570" s="752" t="s">
        <v>9804</v>
      </c>
      <c r="E2570" s="750" t="s">
        <v>9805</v>
      </c>
      <c r="F2570" s="59"/>
      <c r="G2570" s="1585">
        <v>41506</v>
      </c>
      <c r="H2570" s="27"/>
      <c r="I2570" s="1505" t="s">
        <v>14789</v>
      </c>
    </row>
    <row r="2571" spans="2:10">
      <c r="B2571" s="31" t="s">
        <v>9701</v>
      </c>
      <c r="C2571" s="38" t="s">
        <v>9806</v>
      </c>
      <c r="D2571" s="246" t="s">
        <v>9807</v>
      </c>
      <c r="E2571" s="337" t="s">
        <v>9704</v>
      </c>
      <c r="F2571" s="32"/>
      <c r="G2571" s="1579">
        <v>41508</v>
      </c>
      <c r="H2571" s="31" t="s">
        <v>9808</v>
      </c>
      <c r="I2571" s="1505" t="s">
        <v>14789</v>
      </c>
    </row>
    <row r="2572" spans="2:10">
      <c r="B2572" s="31" t="s">
        <v>9701</v>
      </c>
      <c r="C2572" s="404" t="s">
        <v>9809</v>
      </c>
      <c r="D2572" s="246" t="s">
        <v>9810</v>
      </c>
      <c r="E2572" s="336" t="s">
        <v>9704</v>
      </c>
      <c r="F2572" s="55"/>
      <c r="G2572" s="1579">
        <v>41508</v>
      </c>
      <c r="H2572" s="230" t="s">
        <v>9811</v>
      </c>
      <c r="I2572" s="1505" t="s">
        <v>14806</v>
      </c>
    </row>
    <row r="2573" spans="2:10">
      <c r="B2573" s="56" t="s">
        <v>9812</v>
      </c>
      <c r="C2573" s="404" t="s">
        <v>9706</v>
      </c>
      <c r="D2573" s="246" t="s">
        <v>9813</v>
      </c>
      <c r="E2573" s="336" t="s">
        <v>9738</v>
      </c>
      <c r="F2573" s="55"/>
      <c r="G2573" s="1579">
        <v>41512</v>
      </c>
      <c r="H2573" s="230"/>
      <c r="I2573" s="1505" t="s">
        <v>14789</v>
      </c>
    </row>
    <row r="2574" spans="2:10">
      <c r="B2574" s="230" t="s">
        <v>9814</v>
      </c>
      <c r="C2574" s="259" t="s">
        <v>9815</v>
      </c>
      <c r="D2574" s="246" t="s">
        <v>9816</v>
      </c>
      <c r="E2574" s="336" t="s">
        <v>9704</v>
      </c>
      <c r="F2574" s="32"/>
      <c r="G2574" s="1614">
        <v>41512</v>
      </c>
      <c r="H2574" s="32"/>
      <c r="I2574" s="1505" t="s">
        <v>14789</v>
      </c>
    </row>
    <row r="2575" spans="2:10">
      <c r="B2575" s="56" t="s">
        <v>9817</v>
      </c>
      <c r="C2575" s="259" t="s">
        <v>9706</v>
      </c>
      <c r="D2575" s="246" t="s">
        <v>9818</v>
      </c>
      <c r="E2575" s="32" t="s">
        <v>9819</v>
      </c>
      <c r="F2575" s="32"/>
      <c r="G2575" s="1614">
        <v>41512</v>
      </c>
      <c r="H2575" s="230" t="s">
        <v>9820</v>
      </c>
      <c r="I2575" s="1505" t="s">
        <v>14789</v>
      </c>
    </row>
    <row r="2576" spans="2:10">
      <c r="B2576" s="31" t="s">
        <v>9814</v>
      </c>
      <c r="C2576" s="64" t="s">
        <v>9821</v>
      </c>
      <c r="D2576" s="246" t="s">
        <v>9822</v>
      </c>
      <c r="E2576" s="32" t="s">
        <v>9704</v>
      </c>
      <c r="F2576" s="32"/>
      <c r="G2576" s="1614">
        <v>41513</v>
      </c>
      <c r="H2576" s="31" t="s">
        <v>9823</v>
      </c>
      <c r="I2576" s="1505" t="s">
        <v>14789</v>
      </c>
      <c r="J2576" s="24" t="s">
        <v>9824</v>
      </c>
    </row>
    <row r="2577" spans="2:10">
      <c r="B2577" s="56" t="s">
        <v>9825</v>
      </c>
      <c r="C2577" s="259" t="s">
        <v>9706</v>
      </c>
      <c r="D2577" s="246" t="s">
        <v>9826</v>
      </c>
      <c r="E2577" s="32" t="s">
        <v>9827</v>
      </c>
      <c r="F2577" s="32"/>
      <c r="G2577" s="1614">
        <v>41513</v>
      </c>
      <c r="H2577" s="32" t="s">
        <v>9828</v>
      </c>
      <c r="I2577" s="1505" t="s">
        <v>14789</v>
      </c>
      <c r="J2577" s="24" t="s">
        <v>9829</v>
      </c>
    </row>
    <row r="2578" spans="2:10">
      <c r="B2578" s="56" t="s">
        <v>9825</v>
      </c>
      <c r="C2578" s="404" t="s">
        <v>9706</v>
      </c>
      <c r="D2578" s="752" t="s">
        <v>9830</v>
      </c>
      <c r="E2578" s="336" t="s">
        <v>9738</v>
      </c>
      <c r="F2578" s="55"/>
      <c r="G2578" s="1579">
        <v>41514</v>
      </c>
      <c r="H2578" s="230"/>
      <c r="I2578" s="1505" t="s">
        <v>14789</v>
      </c>
    </row>
    <row r="2579" spans="2:10">
      <c r="B2579" s="28" t="s">
        <v>9701</v>
      </c>
      <c r="C2579" s="172" t="s">
        <v>9831</v>
      </c>
      <c r="D2579" s="246" t="s">
        <v>9832</v>
      </c>
      <c r="E2579" s="750" t="s">
        <v>9704</v>
      </c>
      <c r="F2579" s="59"/>
      <c r="G2579" s="1585">
        <v>41515</v>
      </c>
      <c r="H2579" s="27" t="s">
        <v>9833</v>
      </c>
      <c r="I2579" s="1505" t="s">
        <v>14806</v>
      </c>
    </row>
    <row r="2580" spans="2:10">
      <c r="B2580" s="63" t="s">
        <v>9762</v>
      </c>
      <c r="C2580" s="64" t="s">
        <v>9834</v>
      </c>
      <c r="D2580" s="246" t="s">
        <v>9835</v>
      </c>
      <c r="E2580" s="337" t="s">
        <v>9765</v>
      </c>
      <c r="F2580" s="32"/>
      <c r="G2580" s="1579">
        <v>41516</v>
      </c>
      <c r="H2580" s="63"/>
      <c r="I2580" s="1505" t="s">
        <v>14789</v>
      </c>
    </row>
    <row r="2581" spans="2:10">
      <c r="B2581" s="230" t="s">
        <v>9712</v>
      </c>
      <c r="C2581" s="259" t="s">
        <v>9836</v>
      </c>
      <c r="D2581" s="246" t="s">
        <v>9837</v>
      </c>
      <c r="E2581" s="32" t="s">
        <v>9838</v>
      </c>
      <c r="F2581" s="32"/>
      <c r="G2581" s="1614">
        <v>41517</v>
      </c>
      <c r="H2581" s="230" t="s">
        <v>9839</v>
      </c>
      <c r="I2581" s="1505" t="s">
        <v>14789</v>
      </c>
    </row>
    <row r="2582" spans="2:10">
      <c r="B2582" s="403"/>
      <c r="C2582" s="259"/>
      <c r="D2582" s="32"/>
      <c r="E2582" s="32"/>
      <c r="F2582" s="32"/>
      <c r="G2582" s="1614"/>
      <c r="H2582" s="32"/>
    </row>
    <row r="2583" spans="2:10">
      <c r="B2583" s="56" t="s">
        <v>9817</v>
      </c>
      <c r="C2583" s="259" t="s">
        <v>9840</v>
      </c>
      <c r="D2583" s="764" t="s">
        <v>9841</v>
      </c>
      <c r="E2583" s="337" t="s">
        <v>9724</v>
      </c>
      <c r="F2583" s="32"/>
      <c r="G2583" s="1614">
        <v>41519</v>
      </c>
      <c r="H2583" s="32"/>
      <c r="I2583" s="1505" t="s">
        <v>14789</v>
      </c>
    </row>
    <row r="2584" spans="2:10">
      <c r="B2584" s="56" t="s">
        <v>9842</v>
      </c>
      <c r="C2584" s="404" t="s">
        <v>9843</v>
      </c>
      <c r="D2584" s="765" t="s">
        <v>9844</v>
      </c>
      <c r="E2584" s="336" t="s">
        <v>9845</v>
      </c>
      <c r="F2584" s="55"/>
      <c r="G2584" s="1579">
        <v>41519</v>
      </c>
      <c r="H2584" s="230"/>
      <c r="I2584" s="1505" t="s">
        <v>14789</v>
      </c>
    </row>
    <row r="2585" spans="2:10">
      <c r="B2585" s="56" t="s">
        <v>9825</v>
      </c>
      <c r="C2585" s="259" t="s">
        <v>9846</v>
      </c>
      <c r="D2585" s="764" t="s">
        <v>9847</v>
      </c>
      <c r="E2585" s="32" t="s">
        <v>9827</v>
      </c>
      <c r="F2585" s="32"/>
      <c r="G2585" s="1614">
        <v>41519</v>
      </c>
      <c r="H2585" s="32" t="s">
        <v>9848</v>
      </c>
      <c r="I2585" s="1505" t="s">
        <v>14789</v>
      </c>
      <c r="J2585" s="24" t="s">
        <v>9849</v>
      </c>
    </row>
    <row r="2586" spans="2:10" ht="16.5" customHeight="1">
      <c r="B2586" s="56" t="s">
        <v>9850</v>
      </c>
      <c r="C2586" s="404" t="s">
        <v>9851</v>
      </c>
      <c r="D2586" s="765" t="s">
        <v>9852</v>
      </c>
      <c r="E2586" s="336" t="s">
        <v>9853</v>
      </c>
      <c r="F2586" s="55"/>
      <c r="G2586" s="1579">
        <v>41520</v>
      </c>
      <c r="H2586" s="230"/>
      <c r="I2586" s="1505" t="s">
        <v>14789</v>
      </c>
    </row>
    <row r="2587" spans="2:10">
      <c r="B2587" s="56" t="s">
        <v>9701</v>
      </c>
      <c r="C2587" s="404" t="s">
        <v>9854</v>
      </c>
      <c r="D2587" s="765" t="s">
        <v>9855</v>
      </c>
      <c r="E2587" s="336" t="s">
        <v>9856</v>
      </c>
      <c r="F2587" s="55">
        <v>9</v>
      </c>
      <c r="G2587" s="1579">
        <v>41520</v>
      </c>
      <c r="H2587" s="230"/>
      <c r="I2587" s="1505" t="s">
        <v>14789</v>
      </c>
    </row>
    <row r="2588" spans="2:10">
      <c r="B2588" s="766" t="s">
        <v>9817</v>
      </c>
      <c r="C2588" s="38" t="s">
        <v>9857</v>
      </c>
      <c r="D2588" s="765" t="s">
        <v>9858</v>
      </c>
      <c r="E2588" s="336" t="s">
        <v>9704</v>
      </c>
      <c r="F2588" s="337"/>
      <c r="G2588" s="1579">
        <v>41526</v>
      </c>
      <c r="H2588" s="337" t="s">
        <v>9859</v>
      </c>
      <c r="I2588" s="1505" t="s">
        <v>14789</v>
      </c>
    </row>
    <row r="2589" spans="2:10">
      <c r="B2589" s="767" t="s">
        <v>9860</v>
      </c>
      <c r="C2589" s="38" t="s">
        <v>9861</v>
      </c>
      <c r="D2589" s="765" t="s">
        <v>9862</v>
      </c>
      <c r="E2589" s="336" t="s">
        <v>9704</v>
      </c>
      <c r="F2589" s="337"/>
      <c r="G2589" s="1579">
        <v>41526</v>
      </c>
      <c r="H2589" s="337"/>
      <c r="I2589" s="1505" t="s">
        <v>14789</v>
      </c>
    </row>
    <row r="2590" spans="2:10">
      <c r="B2590" s="56" t="s">
        <v>9863</v>
      </c>
      <c r="C2590" s="404" t="s">
        <v>9864</v>
      </c>
      <c r="D2590" s="765" t="s">
        <v>9865</v>
      </c>
      <c r="E2590" s="336" t="s">
        <v>9866</v>
      </c>
      <c r="F2590" s="55"/>
      <c r="G2590" s="1579">
        <v>41527</v>
      </c>
      <c r="H2590" s="230"/>
      <c r="I2590" s="1505" t="s">
        <v>14789</v>
      </c>
    </row>
    <row r="2591" spans="2:10">
      <c r="B2591" s="56" t="s">
        <v>9867</v>
      </c>
      <c r="C2591" s="404" t="s">
        <v>9868</v>
      </c>
      <c r="D2591" s="765" t="s">
        <v>9869</v>
      </c>
      <c r="E2591" s="336" t="s">
        <v>9870</v>
      </c>
      <c r="F2591" s="55"/>
      <c r="G2591" s="1579">
        <v>41533</v>
      </c>
      <c r="H2591" s="230"/>
      <c r="I2591" s="1505" t="s">
        <v>14789</v>
      </c>
    </row>
    <row r="2592" spans="2:10">
      <c r="B2592" s="27" t="s">
        <v>9871</v>
      </c>
      <c r="C2592" s="40" t="s">
        <v>9872</v>
      </c>
      <c r="D2592" s="764" t="s">
        <v>9873</v>
      </c>
      <c r="E2592" s="32" t="s">
        <v>9683</v>
      </c>
      <c r="F2592" s="32"/>
      <c r="G2592" s="1614">
        <v>41535</v>
      </c>
      <c r="H2592" s="32"/>
      <c r="I2592" s="1505" t="s">
        <v>14789</v>
      </c>
    </row>
    <row r="2593" spans="2:9">
      <c r="B2593" s="56" t="s">
        <v>9874</v>
      </c>
      <c r="C2593" s="404" t="s">
        <v>9875</v>
      </c>
      <c r="D2593" s="764" t="s">
        <v>9876</v>
      </c>
      <c r="E2593" s="336" t="s">
        <v>9877</v>
      </c>
      <c r="F2593" s="55"/>
      <c r="G2593" s="1579">
        <v>41540</v>
      </c>
      <c r="H2593" s="230"/>
      <c r="I2593" s="1505" t="s">
        <v>14789</v>
      </c>
    </row>
    <row r="2594" spans="2:9">
      <c r="B2594" s="230" t="s">
        <v>9735</v>
      </c>
      <c r="C2594" s="259" t="s">
        <v>9878</v>
      </c>
      <c r="D2594" s="764" t="s">
        <v>9879</v>
      </c>
      <c r="E2594" s="32" t="s">
        <v>9738</v>
      </c>
      <c r="F2594" s="32"/>
      <c r="G2594" s="1579">
        <v>41540</v>
      </c>
      <c r="H2594" s="32"/>
      <c r="I2594" s="1505" t="s">
        <v>14789</v>
      </c>
    </row>
    <row r="2595" spans="2:9">
      <c r="B2595" s="230" t="s">
        <v>9825</v>
      </c>
      <c r="C2595" s="259" t="s">
        <v>9706</v>
      </c>
      <c r="D2595" s="764" t="s">
        <v>9880</v>
      </c>
      <c r="E2595" s="32" t="s">
        <v>9738</v>
      </c>
      <c r="F2595" s="32"/>
      <c r="G2595" s="1614">
        <v>41540</v>
      </c>
      <c r="H2595" s="32"/>
      <c r="I2595" s="1505" t="s">
        <v>14789</v>
      </c>
    </row>
    <row r="2596" spans="2:9">
      <c r="B2596" s="230" t="s">
        <v>9881</v>
      </c>
      <c r="C2596" s="259" t="s">
        <v>9706</v>
      </c>
      <c r="D2596" s="704" t="s">
        <v>9882</v>
      </c>
      <c r="E2596" s="32" t="s">
        <v>9738</v>
      </c>
      <c r="F2596" s="32"/>
      <c r="G2596" s="1579">
        <v>41541</v>
      </c>
      <c r="H2596" s="32"/>
      <c r="I2596" s="1505" t="s">
        <v>14793</v>
      </c>
    </row>
    <row r="2597" spans="2:9">
      <c r="B2597" s="60" t="s">
        <v>9881</v>
      </c>
      <c r="C2597" s="172" t="s">
        <v>9883</v>
      </c>
      <c r="D2597" s="764" t="s">
        <v>9884</v>
      </c>
      <c r="E2597" s="750" t="s">
        <v>9738</v>
      </c>
      <c r="F2597" s="59"/>
      <c r="G2597" s="1585">
        <v>41543</v>
      </c>
      <c r="H2597" s="27"/>
      <c r="I2597" s="1505" t="s">
        <v>14789</v>
      </c>
    </row>
    <row r="2598" spans="2:9">
      <c r="B2598" s="60"/>
      <c r="C2598" s="172"/>
      <c r="D2598" s="750"/>
      <c r="E2598" s="750"/>
      <c r="F2598" s="59"/>
      <c r="G2598" s="1585"/>
      <c r="H2598" s="27"/>
    </row>
    <row r="2599" spans="2:9">
      <c r="B2599" s="56" t="s">
        <v>9885</v>
      </c>
      <c r="C2599" s="404" t="s">
        <v>9706</v>
      </c>
      <c r="D2599" s="763" t="s">
        <v>9886</v>
      </c>
      <c r="E2599" s="336" t="s">
        <v>9887</v>
      </c>
      <c r="F2599" s="55">
        <v>10</v>
      </c>
      <c r="G2599" s="1579">
        <v>41548</v>
      </c>
      <c r="H2599" s="230"/>
      <c r="I2599" s="1505" t="s">
        <v>14793</v>
      </c>
    </row>
    <row r="2600" spans="2:9">
      <c r="B2600" s="766" t="s">
        <v>9817</v>
      </c>
      <c r="C2600" s="259" t="s">
        <v>9706</v>
      </c>
      <c r="D2600" s="439" t="s">
        <v>9888</v>
      </c>
      <c r="E2600" s="32" t="s">
        <v>9704</v>
      </c>
      <c r="F2600" s="32">
        <v>10</v>
      </c>
      <c r="G2600" s="1579">
        <v>41548</v>
      </c>
      <c r="H2600" s="32"/>
      <c r="I2600" s="1505" t="s">
        <v>14789</v>
      </c>
    </row>
    <row r="2601" spans="2:9">
      <c r="B2601" s="56" t="s">
        <v>9889</v>
      </c>
      <c r="C2601" s="404" t="s">
        <v>9890</v>
      </c>
      <c r="D2601" s="772" t="s">
        <v>9891</v>
      </c>
      <c r="E2601" s="336" t="s">
        <v>9733</v>
      </c>
      <c r="F2601" s="55">
        <v>10</v>
      </c>
      <c r="G2601" s="1579">
        <v>41548</v>
      </c>
      <c r="H2601" s="230"/>
      <c r="I2601" s="1505" t="s">
        <v>14789</v>
      </c>
    </row>
    <row r="2602" spans="2:9">
      <c r="B2602" s="56" t="s">
        <v>9892</v>
      </c>
      <c r="C2602" s="404" t="s">
        <v>9893</v>
      </c>
      <c r="D2602" s="772" t="s">
        <v>9894</v>
      </c>
      <c r="E2602" s="336" t="s">
        <v>9738</v>
      </c>
      <c r="F2602" s="55">
        <v>10</v>
      </c>
      <c r="G2602" s="1579">
        <v>41548</v>
      </c>
      <c r="H2602" s="230"/>
      <c r="I2602" s="1505" t="s">
        <v>14789</v>
      </c>
    </row>
    <row r="2603" spans="2:9">
      <c r="B2603" s="230" t="s">
        <v>9825</v>
      </c>
      <c r="C2603" s="259" t="s">
        <v>9895</v>
      </c>
      <c r="D2603" s="439" t="s">
        <v>9896</v>
      </c>
      <c r="E2603" s="32" t="s">
        <v>9738</v>
      </c>
      <c r="F2603" s="32">
        <v>10</v>
      </c>
      <c r="G2603" s="1614">
        <v>41548</v>
      </c>
      <c r="H2603" s="32"/>
      <c r="I2603" s="1505" t="s">
        <v>14789</v>
      </c>
    </row>
    <row r="2604" spans="2:9">
      <c r="B2604" s="56" t="s">
        <v>9739</v>
      </c>
      <c r="C2604" s="404" t="s">
        <v>9897</v>
      </c>
      <c r="D2604" s="772" t="s">
        <v>9898</v>
      </c>
      <c r="E2604" s="336" t="s">
        <v>9742</v>
      </c>
      <c r="F2604" s="55">
        <v>10</v>
      </c>
      <c r="G2604" s="1579">
        <v>41548</v>
      </c>
      <c r="H2604" s="230"/>
      <c r="I2604" s="1505" t="s">
        <v>14789</v>
      </c>
    </row>
    <row r="2605" spans="2:9">
      <c r="B2605" s="230" t="s">
        <v>9735</v>
      </c>
      <c r="C2605" s="259" t="s">
        <v>9899</v>
      </c>
      <c r="D2605" s="439" t="s">
        <v>9900</v>
      </c>
      <c r="E2605" s="32" t="s">
        <v>9738</v>
      </c>
      <c r="F2605" s="32">
        <v>10</v>
      </c>
      <c r="G2605" s="1579">
        <v>41548</v>
      </c>
      <c r="H2605" s="32"/>
      <c r="I2605" s="1505" t="s">
        <v>14789</v>
      </c>
    </row>
    <row r="2606" spans="2:9">
      <c r="B2606" s="56" t="s">
        <v>9860</v>
      </c>
      <c r="C2606" s="404" t="s">
        <v>9901</v>
      </c>
      <c r="D2606" s="772" t="s">
        <v>9902</v>
      </c>
      <c r="E2606" s="336" t="s">
        <v>9704</v>
      </c>
      <c r="F2606" s="55">
        <v>10</v>
      </c>
      <c r="G2606" s="1579">
        <v>41550</v>
      </c>
      <c r="H2606" s="230"/>
    </row>
    <row r="2607" spans="2:9">
      <c r="B2607" s="56" t="s">
        <v>9701</v>
      </c>
      <c r="C2607" s="404" t="s">
        <v>9903</v>
      </c>
      <c r="D2607" s="772" t="s">
        <v>9904</v>
      </c>
      <c r="E2607" s="336" t="s">
        <v>9704</v>
      </c>
      <c r="F2607" s="55">
        <v>10</v>
      </c>
      <c r="G2607" s="1579">
        <v>41550</v>
      </c>
      <c r="H2607" s="230" t="s">
        <v>9905</v>
      </c>
      <c r="I2607" s="1505" t="s">
        <v>14807</v>
      </c>
    </row>
    <row r="2608" spans="2:9">
      <c r="B2608" s="56" t="s">
        <v>9814</v>
      </c>
      <c r="C2608" s="404" t="s">
        <v>9706</v>
      </c>
      <c r="D2608" s="772" t="s">
        <v>9906</v>
      </c>
      <c r="E2608" s="336" t="s">
        <v>9704</v>
      </c>
      <c r="F2608" s="55">
        <v>10</v>
      </c>
      <c r="G2608" s="1579">
        <v>41551</v>
      </c>
      <c r="H2608" s="32"/>
      <c r="I2608" s="1505" t="s">
        <v>14789</v>
      </c>
    </row>
    <row r="2609" spans="2:9">
      <c r="B2609" s="56" t="s">
        <v>9907</v>
      </c>
      <c r="C2609" s="404" t="s">
        <v>9908</v>
      </c>
      <c r="D2609" s="772" t="s">
        <v>9909</v>
      </c>
      <c r="E2609" s="336" t="s">
        <v>9845</v>
      </c>
      <c r="F2609" s="55">
        <v>10</v>
      </c>
      <c r="G2609" s="1579">
        <v>41554</v>
      </c>
      <c r="H2609" s="230"/>
      <c r="I2609" s="1505" t="s">
        <v>14789</v>
      </c>
    </row>
    <row r="2610" spans="2:9">
      <c r="B2610" s="230" t="s">
        <v>9910</v>
      </c>
      <c r="C2610" s="259" t="s">
        <v>9706</v>
      </c>
      <c r="D2610" s="439" t="s">
        <v>9911</v>
      </c>
      <c r="E2610" s="32" t="s">
        <v>9742</v>
      </c>
      <c r="F2610" s="32">
        <v>10</v>
      </c>
      <c r="G2610" s="1579">
        <v>41554</v>
      </c>
      <c r="H2610" s="32"/>
      <c r="I2610" s="1505" t="s">
        <v>14789</v>
      </c>
    </row>
    <row r="2611" spans="2:9">
      <c r="B2611" s="56" t="s">
        <v>9730</v>
      </c>
      <c r="C2611" s="350" t="s">
        <v>9912</v>
      </c>
      <c r="D2611" s="772" t="s">
        <v>9913</v>
      </c>
      <c r="E2611" s="336" t="s">
        <v>9733</v>
      </c>
      <c r="F2611" s="55">
        <v>10</v>
      </c>
      <c r="G2611" s="1579">
        <v>41556</v>
      </c>
      <c r="H2611" s="63"/>
    </row>
    <row r="2612" spans="2:9">
      <c r="B2612" s="352" t="s">
        <v>9914</v>
      </c>
      <c r="C2612" s="350" t="s">
        <v>9706</v>
      </c>
      <c r="D2612" s="763" t="s">
        <v>9915</v>
      </c>
      <c r="E2612" s="336" t="s">
        <v>9887</v>
      </c>
      <c r="F2612" s="55">
        <v>10</v>
      </c>
      <c r="G2612" s="1579">
        <v>41561</v>
      </c>
      <c r="H2612" s="63"/>
      <c r="I2612" s="1505" t="s">
        <v>14808</v>
      </c>
    </row>
    <row r="2613" spans="2:9">
      <c r="B2613" s="230" t="s">
        <v>9817</v>
      </c>
      <c r="C2613" s="259" t="s">
        <v>9916</v>
      </c>
      <c r="D2613" s="439" t="s">
        <v>9917</v>
      </c>
      <c r="E2613" s="336" t="s">
        <v>9704</v>
      </c>
      <c r="F2613" s="32">
        <v>10</v>
      </c>
      <c r="G2613" s="1579">
        <v>41561</v>
      </c>
      <c r="H2613" s="230" t="s">
        <v>9918</v>
      </c>
      <c r="I2613" s="1505" t="s">
        <v>14789</v>
      </c>
    </row>
    <row r="2614" spans="2:9">
      <c r="B2614" s="230" t="s">
        <v>9705</v>
      </c>
      <c r="C2614" s="259" t="s">
        <v>9919</v>
      </c>
      <c r="D2614" s="439" t="s">
        <v>9920</v>
      </c>
      <c r="E2614" s="32" t="s">
        <v>9704</v>
      </c>
      <c r="F2614" s="32">
        <v>10</v>
      </c>
      <c r="G2614" s="1614">
        <v>41561</v>
      </c>
      <c r="H2614" s="230"/>
      <c r="I2614" s="1505" t="s">
        <v>14789</v>
      </c>
    </row>
    <row r="2615" spans="2:9">
      <c r="B2615" s="230" t="s">
        <v>9910</v>
      </c>
      <c r="C2615" s="259" t="s">
        <v>9921</v>
      </c>
      <c r="D2615" s="439" t="s">
        <v>9922</v>
      </c>
      <c r="E2615" s="32" t="s">
        <v>9742</v>
      </c>
      <c r="F2615" s="32">
        <v>10</v>
      </c>
      <c r="G2615" s="1614">
        <v>41561</v>
      </c>
      <c r="H2615" s="32"/>
      <c r="I2615" s="1505" t="s">
        <v>14789</v>
      </c>
    </row>
    <row r="2616" spans="2:9">
      <c r="B2616" s="230" t="s">
        <v>9817</v>
      </c>
      <c r="C2616" s="259" t="s">
        <v>9706</v>
      </c>
      <c r="D2616" s="704" t="s">
        <v>9923</v>
      </c>
      <c r="E2616" s="336" t="s">
        <v>9683</v>
      </c>
      <c r="F2616" s="32">
        <v>10</v>
      </c>
      <c r="G2616" s="1579">
        <v>41561</v>
      </c>
      <c r="H2616" s="230" t="s">
        <v>9924</v>
      </c>
      <c r="I2616" s="1505" t="s">
        <v>14793</v>
      </c>
    </row>
    <row r="2617" spans="2:9">
      <c r="B2617" s="60" t="s">
        <v>9925</v>
      </c>
      <c r="C2617" s="172" t="s">
        <v>9926</v>
      </c>
      <c r="D2617" s="439" t="s">
        <v>9927</v>
      </c>
      <c r="E2617" s="750" t="s">
        <v>9928</v>
      </c>
      <c r="F2617" s="59">
        <v>10</v>
      </c>
      <c r="G2617" s="1585">
        <v>41562</v>
      </c>
      <c r="H2617" s="27"/>
      <c r="I2617" s="1505" t="s">
        <v>14789</v>
      </c>
    </row>
    <row r="2618" spans="2:9">
      <c r="B2618" s="56" t="s">
        <v>9929</v>
      </c>
      <c r="C2618" s="404" t="s">
        <v>9930</v>
      </c>
      <c r="D2618" s="772" t="s">
        <v>9931</v>
      </c>
      <c r="E2618" s="336" t="s">
        <v>9759</v>
      </c>
      <c r="F2618" s="55">
        <v>10</v>
      </c>
      <c r="G2618" s="1579">
        <v>41568</v>
      </c>
      <c r="H2618" s="230"/>
      <c r="I2618" s="1505" t="s">
        <v>14789</v>
      </c>
    </row>
    <row r="2619" spans="2:9">
      <c r="B2619" s="56" t="s">
        <v>9932</v>
      </c>
      <c r="C2619" s="404" t="s">
        <v>9933</v>
      </c>
      <c r="D2619" s="772" t="s">
        <v>9934</v>
      </c>
      <c r="E2619" s="336" t="s">
        <v>9935</v>
      </c>
      <c r="F2619" s="55">
        <v>10</v>
      </c>
      <c r="G2619" s="1579">
        <v>41568</v>
      </c>
      <c r="H2619" s="230"/>
      <c r="I2619" s="1505" t="s">
        <v>14789</v>
      </c>
    </row>
    <row r="2620" spans="2:9">
      <c r="B2620" s="56" t="s">
        <v>9936</v>
      </c>
      <c r="C2620" s="404" t="s">
        <v>9937</v>
      </c>
      <c r="D2620" s="772" t="s">
        <v>9938</v>
      </c>
      <c r="E2620" s="336" t="s">
        <v>9759</v>
      </c>
      <c r="F2620" s="55">
        <v>10</v>
      </c>
      <c r="G2620" s="1579">
        <v>41569</v>
      </c>
      <c r="H2620" s="230"/>
      <c r="I2620" s="1505" t="s">
        <v>14789</v>
      </c>
    </row>
    <row r="2621" spans="2:9">
      <c r="B2621" s="352" t="s">
        <v>9688</v>
      </c>
      <c r="C2621" s="350" t="s">
        <v>9939</v>
      </c>
      <c r="D2621" s="772" t="s">
        <v>9940</v>
      </c>
      <c r="E2621" s="337" t="s">
        <v>9683</v>
      </c>
      <c r="F2621" s="55">
        <v>10</v>
      </c>
      <c r="G2621" s="1613">
        <v>41571</v>
      </c>
      <c r="H2621" s="63" t="s">
        <v>9941</v>
      </c>
      <c r="I2621" s="1505" t="s">
        <v>14789</v>
      </c>
    </row>
    <row r="2622" spans="2:9">
      <c r="B2622" s="230" t="s">
        <v>9942</v>
      </c>
      <c r="C2622" s="259" t="s">
        <v>9943</v>
      </c>
      <c r="D2622" s="772" t="s">
        <v>9944</v>
      </c>
      <c r="E2622" s="32" t="s">
        <v>9945</v>
      </c>
      <c r="F2622" s="55">
        <v>10</v>
      </c>
      <c r="G2622" s="1613">
        <v>41577</v>
      </c>
      <c r="H2622" s="32"/>
      <c r="I2622" s="1505" t="s">
        <v>14789</v>
      </c>
    </row>
    <row r="2623" spans="2:9">
      <c r="B2623" s="403"/>
      <c r="C2623" s="769"/>
      <c r="D2623" s="55"/>
      <c r="E2623" s="55"/>
      <c r="F2623" s="55"/>
      <c r="G2623" s="1613"/>
      <c r="H2623" s="32"/>
    </row>
    <row r="2624" spans="2:9">
      <c r="B2624" s="56" t="s">
        <v>9946</v>
      </c>
      <c r="C2624" s="404" t="s">
        <v>9947</v>
      </c>
      <c r="D2624" s="774" t="s">
        <v>9948</v>
      </c>
      <c r="E2624" s="336" t="s">
        <v>9949</v>
      </c>
      <c r="F2624" s="55">
        <v>11</v>
      </c>
      <c r="G2624" s="1579">
        <v>41579</v>
      </c>
      <c r="H2624" s="230"/>
      <c r="I2624" s="1505" t="s">
        <v>14789</v>
      </c>
    </row>
    <row r="2625" spans="2:10">
      <c r="B2625" s="56" t="s">
        <v>9950</v>
      </c>
      <c r="C2625" s="404" t="s">
        <v>9951</v>
      </c>
      <c r="D2625" s="774" t="s">
        <v>9952</v>
      </c>
      <c r="E2625" s="336" t="s">
        <v>9683</v>
      </c>
      <c r="F2625" s="32">
        <v>11</v>
      </c>
      <c r="G2625" s="1579">
        <v>41579</v>
      </c>
      <c r="H2625" s="230"/>
      <c r="I2625" s="1505" t="s">
        <v>14789</v>
      </c>
    </row>
    <row r="2626" spans="2:10">
      <c r="B2626" s="56" t="s">
        <v>9953</v>
      </c>
      <c r="C2626" s="404" t="s">
        <v>9954</v>
      </c>
      <c r="D2626" s="774" t="s">
        <v>9955</v>
      </c>
      <c r="E2626" s="336" t="s">
        <v>9799</v>
      </c>
      <c r="F2626" s="55">
        <v>11</v>
      </c>
      <c r="G2626" s="1579">
        <v>41579</v>
      </c>
      <c r="H2626" s="230"/>
      <c r="I2626" s="1505" t="s">
        <v>14789</v>
      </c>
    </row>
    <row r="2627" spans="2:10">
      <c r="B2627" s="56" t="s">
        <v>9956</v>
      </c>
      <c r="C2627" s="172" t="s">
        <v>9691</v>
      </c>
      <c r="D2627" s="774" t="s">
        <v>9957</v>
      </c>
      <c r="E2627" s="336" t="s">
        <v>9958</v>
      </c>
      <c r="F2627" s="55">
        <v>11</v>
      </c>
      <c r="G2627" s="1579">
        <v>41579</v>
      </c>
      <c r="H2627" s="230"/>
      <c r="I2627" s="1505" t="s">
        <v>14789</v>
      </c>
    </row>
    <row r="2628" spans="2:10">
      <c r="B2628" s="60" t="s">
        <v>9788</v>
      </c>
      <c r="C2628" s="172" t="s">
        <v>9959</v>
      </c>
      <c r="D2628" s="774" t="s">
        <v>9960</v>
      </c>
      <c r="E2628" s="750" t="s">
        <v>9791</v>
      </c>
      <c r="F2628" s="55">
        <v>11</v>
      </c>
      <c r="G2628" s="1585">
        <v>41589</v>
      </c>
      <c r="H2628" s="27"/>
      <c r="I2628" s="1505" t="s">
        <v>14789</v>
      </c>
    </row>
    <row r="2629" spans="2:10">
      <c r="B2629" s="56" t="s">
        <v>9961</v>
      </c>
      <c r="C2629" s="172" t="s">
        <v>9962</v>
      </c>
      <c r="D2629" s="774" t="s">
        <v>9963</v>
      </c>
      <c r="E2629" s="336" t="s">
        <v>9799</v>
      </c>
      <c r="F2629" s="55">
        <v>11</v>
      </c>
      <c r="G2629" s="1579">
        <v>41593</v>
      </c>
      <c r="H2629" s="230"/>
      <c r="I2629" s="1505" t="s">
        <v>14789</v>
      </c>
      <c r="J2629" s="24" t="s">
        <v>9964</v>
      </c>
    </row>
    <row r="2630" spans="2:10">
      <c r="B2630" s="60" t="s">
        <v>9956</v>
      </c>
      <c r="C2630" s="172" t="s">
        <v>9691</v>
      </c>
      <c r="D2630" s="774" t="s">
        <v>9965</v>
      </c>
      <c r="E2630" s="750" t="s">
        <v>9799</v>
      </c>
      <c r="F2630" s="55">
        <v>11</v>
      </c>
      <c r="G2630" s="1585">
        <v>41596</v>
      </c>
      <c r="H2630" s="27"/>
      <c r="I2630" s="1505" t="s">
        <v>14789</v>
      </c>
      <c r="J2630" s="24" t="s">
        <v>9966</v>
      </c>
    </row>
    <row r="2631" spans="2:10">
      <c r="B2631" s="60" t="s">
        <v>9967</v>
      </c>
      <c r="C2631" s="172" t="s">
        <v>9691</v>
      </c>
      <c r="D2631" s="774" t="s">
        <v>9968</v>
      </c>
      <c r="E2631" s="750" t="s">
        <v>9687</v>
      </c>
      <c r="F2631" s="55">
        <v>11</v>
      </c>
      <c r="G2631" s="1585">
        <v>41596</v>
      </c>
      <c r="H2631" s="27"/>
      <c r="I2631" s="1505" t="s">
        <v>14789</v>
      </c>
    </row>
    <row r="2632" spans="2:10">
      <c r="B2632" s="60" t="s">
        <v>9788</v>
      </c>
      <c r="C2632" s="172" t="s">
        <v>9969</v>
      </c>
      <c r="D2632" s="774" t="s">
        <v>9970</v>
      </c>
      <c r="E2632" s="750" t="s">
        <v>9791</v>
      </c>
      <c r="F2632" s="55">
        <v>11</v>
      </c>
      <c r="G2632" s="1585">
        <v>41598</v>
      </c>
      <c r="H2632" s="27"/>
      <c r="I2632" s="1505" t="s">
        <v>14789</v>
      </c>
    </row>
    <row r="2633" spans="2:10">
      <c r="B2633" s="352" t="s">
        <v>9792</v>
      </c>
      <c r="C2633" s="350" t="s">
        <v>9971</v>
      </c>
      <c r="D2633" s="774" t="s">
        <v>9972</v>
      </c>
      <c r="E2633" s="336" t="s">
        <v>9973</v>
      </c>
      <c r="F2633" s="55">
        <v>11</v>
      </c>
      <c r="G2633" s="1579">
        <v>41598</v>
      </c>
      <c r="H2633" s="63"/>
      <c r="I2633" s="1505" t="s">
        <v>14789</v>
      </c>
    </row>
    <row r="2634" spans="2:10">
      <c r="B2634" s="352" t="s">
        <v>9974</v>
      </c>
      <c r="C2634" s="350" t="s">
        <v>9975</v>
      </c>
      <c r="D2634" s="774" t="s">
        <v>9976</v>
      </c>
      <c r="E2634" s="336" t="s">
        <v>9973</v>
      </c>
      <c r="F2634" s="55">
        <v>11</v>
      </c>
      <c r="G2634" s="1579">
        <v>41598</v>
      </c>
      <c r="H2634" s="63"/>
      <c r="I2634" s="1505" t="s">
        <v>14789</v>
      </c>
    </row>
    <row r="2635" spans="2:10">
      <c r="B2635" s="230" t="s">
        <v>9977</v>
      </c>
      <c r="C2635" s="259" t="s">
        <v>9978</v>
      </c>
      <c r="D2635" s="775" t="s">
        <v>5461</v>
      </c>
      <c r="E2635" s="32" t="s">
        <v>9979</v>
      </c>
      <c r="F2635" s="55">
        <v>11</v>
      </c>
      <c r="G2635" s="1579">
        <v>41599</v>
      </c>
      <c r="H2635" s="32"/>
      <c r="I2635" s="1505" t="s">
        <v>14789</v>
      </c>
    </row>
    <row r="2636" spans="2:10">
      <c r="B2636" s="352" t="s">
        <v>9980</v>
      </c>
      <c r="C2636" s="350" t="s">
        <v>9981</v>
      </c>
      <c r="D2636" s="774" t="s">
        <v>9982</v>
      </c>
      <c r="E2636" s="336" t="s">
        <v>9983</v>
      </c>
      <c r="F2636" s="55">
        <v>11</v>
      </c>
      <c r="G2636" s="1579">
        <v>41235</v>
      </c>
      <c r="H2636" s="63"/>
      <c r="I2636" s="1505" t="s">
        <v>14789</v>
      </c>
    </row>
    <row r="2637" spans="2:10">
      <c r="B2637" s="352"/>
      <c r="C2637" s="350"/>
      <c r="D2637" s="336"/>
      <c r="E2637" s="336"/>
      <c r="F2637" s="55"/>
      <c r="G2637" s="1579"/>
      <c r="H2637" s="63"/>
    </row>
    <row r="2638" spans="2:10">
      <c r="B2638" s="230"/>
      <c r="C2638" s="259"/>
      <c r="D2638" s="32"/>
      <c r="E2638" s="32"/>
      <c r="F2638" s="32"/>
      <c r="G2638" s="1614"/>
      <c r="H2638" s="32"/>
    </row>
    <row r="2639" spans="2:10">
      <c r="B2639" s="60" t="s">
        <v>9984</v>
      </c>
      <c r="C2639" s="404" t="s">
        <v>9985</v>
      </c>
      <c r="D2639" s="782" t="s">
        <v>9986</v>
      </c>
      <c r="E2639" s="336" t="s">
        <v>9987</v>
      </c>
      <c r="F2639" s="55">
        <v>12</v>
      </c>
      <c r="G2639" s="1579">
        <v>41610</v>
      </c>
      <c r="H2639" s="230"/>
      <c r="I2639" s="1505" t="s">
        <v>14789</v>
      </c>
    </row>
    <row r="2640" spans="2:10">
      <c r="B2640" s="60" t="s">
        <v>9988</v>
      </c>
      <c r="C2640" s="404" t="s">
        <v>9989</v>
      </c>
      <c r="D2640" s="782" t="s">
        <v>9990</v>
      </c>
      <c r="E2640" s="336" t="s">
        <v>9991</v>
      </c>
      <c r="F2640" s="55">
        <v>12</v>
      </c>
      <c r="G2640" s="1579">
        <v>41610</v>
      </c>
      <c r="H2640" s="230" t="s">
        <v>9992</v>
      </c>
      <c r="I2640" s="1505" t="s">
        <v>14789</v>
      </c>
    </row>
    <row r="2641" spans="2:9">
      <c r="B2641" s="27" t="s">
        <v>9993</v>
      </c>
      <c r="C2641" s="259" t="s">
        <v>9994</v>
      </c>
      <c r="D2641" s="783" t="s">
        <v>9995</v>
      </c>
      <c r="E2641" s="32" t="s">
        <v>9979</v>
      </c>
      <c r="F2641" s="55">
        <v>12</v>
      </c>
      <c r="G2641" s="1614">
        <v>41610</v>
      </c>
      <c r="H2641" s="32"/>
      <c r="I2641" s="1505" t="s">
        <v>14789</v>
      </c>
    </row>
    <row r="2642" spans="2:9">
      <c r="B2642" s="60" t="s">
        <v>9996</v>
      </c>
      <c r="C2642" s="404" t="s">
        <v>9997</v>
      </c>
      <c r="D2642" s="782" t="s">
        <v>9998</v>
      </c>
      <c r="E2642" s="336" t="s">
        <v>9999</v>
      </c>
      <c r="F2642" s="55">
        <v>12</v>
      </c>
      <c r="G2642" s="1579">
        <v>41612</v>
      </c>
      <c r="H2642" s="32"/>
      <c r="I2642" s="1505" t="s">
        <v>14789</v>
      </c>
    </row>
    <row r="2643" spans="2:9">
      <c r="B2643" s="27" t="s">
        <v>9967</v>
      </c>
      <c r="C2643" s="259" t="s">
        <v>10000</v>
      </c>
      <c r="D2643" s="783" t="s">
        <v>10001</v>
      </c>
      <c r="E2643" s="32" t="s">
        <v>9687</v>
      </c>
      <c r="F2643" s="55">
        <v>12</v>
      </c>
      <c r="G2643" s="1579">
        <v>41612</v>
      </c>
      <c r="H2643" s="32"/>
      <c r="I2643" s="1505" t="s">
        <v>14789</v>
      </c>
    </row>
    <row r="2644" spans="2:9">
      <c r="B2644" s="60" t="s">
        <v>9684</v>
      </c>
      <c r="C2644" s="404" t="s">
        <v>10002</v>
      </c>
      <c r="D2644" s="782" t="s">
        <v>10003</v>
      </c>
      <c r="E2644" s="336" t="s">
        <v>10004</v>
      </c>
      <c r="F2644" s="55">
        <v>12</v>
      </c>
      <c r="G2644" s="1579">
        <v>41613</v>
      </c>
      <c r="H2644" s="230"/>
      <c r="I2644" s="1505" t="s">
        <v>14789</v>
      </c>
    </row>
    <row r="2645" spans="2:9">
      <c r="B2645" s="27" t="s">
        <v>10005</v>
      </c>
      <c r="C2645" s="259" t="s">
        <v>10006</v>
      </c>
      <c r="D2645" s="783" t="s">
        <v>10007</v>
      </c>
      <c r="E2645" s="32" t="s">
        <v>9687</v>
      </c>
      <c r="F2645" s="55">
        <v>12</v>
      </c>
      <c r="G2645" s="1614">
        <v>41613</v>
      </c>
      <c r="H2645" s="32"/>
      <c r="I2645" s="1505" t="s">
        <v>14789</v>
      </c>
    </row>
    <row r="2646" spans="2:9">
      <c r="B2646" s="27" t="s">
        <v>9680</v>
      </c>
      <c r="C2646" s="259" t="s">
        <v>10008</v>
      </c>
      <c r="D2646" s="783" t="s">
        <v>10009</v>
      </c>
      <c r="E2646" s="32" t="s">
        <v>10010</v>
      </c>
      <c r="F2646" s="55">
        <v>12</v>
      </c>
      <c r="G2646" s="1614">
        <v>41614</v>
      </c>
      <c r="H2646" s="32"/>
      <c r="I2646" s="1505" t="s">
        <v>14789</v>
      </c>
    </row>
    <row r="2647" spans="2:9">
      <c r="B2647" s="27" t="s">
        <v>9792</v>
      </c>
      <c r="C2647" s="259" t="s">
        <v>10011</v>
      </c>
      <c r="D2647" s="782" t="s">
        <v>10012</v>
      </c>
      <c r="E2647" s="336" t="s">
        <v>9799</v>
      </c>
      <c r="F2647" s="55">
        <v>12</v>
      </c>
      <c r="G2647" s="1579">
        <v>41617</v>
      </c>
      <c r="H2647" s="32"/>
      <c r="I2647" s="1505" t="s">
        <v>14789</v>
      </c>
    </row>
    <row r="2648" spans="2:9">
      <c r="B2648" s="56" t="s">
        <v>9796</v>
      </c>
      <c r="C2648" s="404" t="s">
        <v>10013</v>
      </c>
      <c r="D2648" s="782" t="s">
        <v>10014</v>
      </c>
      <c r="E2648" s="336" t="s">
        <v>9799</v>
      </c>
      <c r="F2648" s="55">
        <v>12</v>
      </c>
      <c r="G2648" s="1579">
        <v>41254</v>
      </c>
      <c r="H2648" s="230"/>
      <c r="I2648" s="1505" t="s">
        <v>14789</v>
      </c>
    </row>
    <row r="2649" spans="2:9">
      <c r="B2649" s="230" t="s">
        <v>9694</v>
      </c>
      <c r="C2649" s="259" t="s">
        <v>10015</v>
      </c>
      <c r="D2649" s="783" t="s">
        <v>10016</v>
      </c>
      <c r="E2649" s="336" t="s">
        <v>9799</v>
      </c>
      <c r="F2649" s="55">
        <v>12</v>
      </c>
      <c r="G2649" s="1614">
        <v>41620</v>
      </c>
      <c r="H2649" s="32" t="s">
        <v>10017</v>
      </c>
      <c r="I2649" s="1505" t="s">
        <v>14789</v>
      </c>
    </row>
    <row r="2650" spans="2:9">
      <c r="B2650" s="230" t="s">
        <v>9694</v>
      </c>
      <c r="C2650" s="259" t="s">
        <v>9691</v>
      </c>
      <c r="D2650" s="783" t="s">
        <v>10018</v>
      </c>
      <c r="E2650" s="32" t="s">
        <v>9999</v>
      </c>
      <c r="F2650" s="55">
        <v>12</v>
      </c>
      <c r="G2650" s="1614">
        <v>41621</v>
      </c>
      <c r="H2650" s="32"/>
      <c r="I2650" s="1505" t="s">
        <v>14789</v>
      </c>
    </row>
    <row r="2651" spans="2:9">
      <c r="B2651" s="230" t="s">
        <v>9680</v>
      </c>
      <c r="C2651" s="259" t="s">
        <v>10019</v>
      </c>
      <c r="D2651" s="783" t="s">
        <v>10020</v>
      </c>
      <c r="E2651" s="32" t="s">
        <v>10021</v>
      </c>
      <c r="F2651" s="55">
        <v>12</v>
      </c>
      <c r="G2651" s="1614">
        <v>41621</v>
      </c>
      <c r="H2651" s="32"/>
      <c r="I2651" s="1505" t="s">
        <v>14789</v>
      </c>
    </row>
    <row r="2652" spans="2:9">
      <c r="B2652" s="230" t="s">
        <v>9694</v>
      </c>
      <c r="C2652" s="404" t="s">
        <v>10022</v>
      </c>
      <c r="D2652" s="782" t="s">
        <v>10023</v>
      </c>
      <c r="E2652" s="32" t="s">
        <v>10024</v>
      </c>
      <c r="F2652" s="55">
        <v>12</v>
      </c>
      <c r="G2652" s="1579">
        <v>41627</v>
      </c>
      <c r="H2652" s="32"/>
      <c r="I2652" s="1505" t="s">
        <v>14789</v>
      </c>
    </row>
    <row r="2653" spans="2:9">
      <c r="B2653" s="230" t="s">
        <v>9956</v>
      </c>
      <c r="C2653" s="259" t="s">
        <v>10025</v>
      </c>
      <c r="D2653" s="783" t="s">
        <v>10026</v>
      </c>
      <c r="E2653" s="32" t="s">
        <v>9799</v>
      </c>
      <c r="F2653" s="55">
        <v>12</v>
      </c>
      <c r="G2653" s="1614">
        <v>41631</v>
      </c>
      <c r="H2653" s="32"/>
      <c r="I2653" s="1505" t="s">
        <v>14789</v>
      </c>
    </row>
    <row r="2654" spans="2:9">
      <c r="B2654" s="403"/>
      <c r="C2654" s="769"/>
      <c r="D2654" s="55"/>
      <c r="E2654" s="55"/>
      <c r="F2654" s="55"/>
      <c r="G2654" s="1614"/>
      <c r="H2654" s="32"/>
    </row>
    <row r="2655" spans="2:9">
      <c r="B2655" s="403"/>
      <c r="C2655" s="769"/>
      <c r="D2655" s="55"/>
      <c r="E2655" s="55"/>
      <c r="F2655" s="55"/>
      <c r="G2655" s="1614"/>
      <c r="H2655" s="32"/>
    </row>
    <row r="2656" spans="2:9">
      <c r="B2656" s="403"/>
      <c r="C2656" s="769"/>
      <c r="D2656" s="55"/>
      <c r="E2656" s="55"/>
      <c r="F2656" s="55"/>
      <c r="G2656" s="1614"/>
      <c r="H2656" s="32"/>
    </row>
    <row r="2657" spans="2:9">
      <c r="B2657" s="56" t="s">
        <v>9953</v>
      </c>
      <c r="C2657" s="404" t="s">
        <v>10027</v>
      </c>
      <c r="D2657" s="787" t="s">
        <v>10028</v>
      </c>
      <c r="E2657" s="336" t="s">
        <v>9799</v>
      </c>
      <c r="F2657" s="55">
        <v>1</v>
      </c>
      <c r="G2657" s="1579">
        <v>41640</v>
      </c>
      <c r="H2657" s="230"/>
      <c r="I2657" s="1505" t="s">
        <v>14789</v>
      </c>
    </row>
    <row r="2658" spans="2:9">
      <c r="B2658" s="230" t="s">
        <v>10029</v>
      </c>
      <c r="C2658" s="259" t="s">
        <v>10030</v>
      </c>
      <c r="D2658" s="688" t="s">
        <v>10031</v>
      </c>
      <c r="E2658" s="32" t="s">
        <v>9687</v>
      </c>
      <c r="F2658" s="55">
        <v>1</v>
      </c>
      <c r="G2658" s="1614">
        <v>41640</v>
      </c>
      <c r="H2658" s="32"/>
      <c r="I2658" s="1505" t="s">
        <v>14789</v>
      </c>
    </row>
    <row r="2659" spans="2:9">
      <c r="B2659" s="56" t="s">
        <v>9694</v>
      </c>
      <c r="C2659" s="404" t="s">
        <v>10032</v>
      </c>
      <c r="D2659" s="787" t="s">
        <v>10033</v>
      </c>
      <c r="E2659" s="336" t="s">
        <v>10034</v>
      </c>
      <c r="F2659" s="55">
        <v>1</v>
      </c>
      <c r="G2659" s="1579">
        <v>41640</v>
      </c>
      <c r="H2659" s="230"/>
      <c r="I2659" s="1505" t="s">
        <v>14789</v>
      </c>
    </row>
    <row r="2660" spans="2:9">
      <c r="B2660" s="56" t="s">
        <v>9694</v>
      </c>
      <c r="C2660" s="404" t="s">
        <v>10035</v>
      </c>
      <c r="D2660" s="787" t="s">
        <v>10036</v>
      </c>
      <c r="E2660" s="336" t="s">
        <v>10034</v>
      </c>
      <c r="F2660" s="55">
        <v>1</v>
      </c>
      <c r="G2660" s="1579">
        <v>41640</v>
      </c>
      <c r="H2660" s="230"/>
      <c r="I2660" s="1505" t="s">
        <v>14789</v>
      </c>
    </row>
    <row r="2661" spans="2:9">
      <c r="B2661" s="56" t="s">
        <v>10037</v>
      </c>
      <c r="C2661" s="404" t="s">
        <v>10038</v>
      </c>
      <c r="D2661" s="787" t="s">
        <v>10039</v>
      </c>
      <c r="E2661" s="336" t="s">
        <v>9935</v>
      </c>
      <c r="F2661" s="55">
        <v>1</v>
      </c>
      <c r="G2661" s="1579">
        <v>41641</v>
      </c>
      <c r="H2661" s="230"/>
      <c r="I2661" s="1505" t="s">
        <v>14789</v>
      </c>
    </row>
    <row r="2662" spans="2:9">
      <c r="B2662" s="230" t="s">
        <v>9788</v>
      </c>
      <c r="C2662" s="259" t="s">
        <v>10040</v>
      </c>
      <c r="D2662" s="688" t="s">
        <v>10041</v>
      </c>
      <c r="E2662" s="32" t="s">
        <v>9791</v>
      </c>
      <c r="F2662" s="55">
        <v>1</v>
      </c>
      <c r="G2662" s="1614">
        <v>41641</v>
      </c>
      <c r="H2662" s="32"/>
      <c r="I2662" s="1505" t="s">
        <v>14789</v>
      </c>
    </row>
    <row r="2663" spans="2:9">
      <c r="B2663" s="230" t="s">
        <v>9961</v>
      </c>
      <c r="C2663" s="259" t="s">
        <v>10042</v>
      </c>
      <c r="D2663" s="688" t="s">
        <v>10043</v>
      </c>
      <c r="E2663" s="32" t="s">
        <v>9795</v>
      </c>
      <c r="F2663" s="55">
        <v>1</v>
      </c>
      <c r="G2663" s="1614">
        <v>41645</v>
      </c>
      <c r="H2663" s="32"/>
      <c r="I2663" s="1505" t="s">
        <v>14789</v>
      </c>
    </row>
    <row r="2664" spans="2:9">
      <c r="B2664" s="56" t="s">
        <v>10044</v>
      </c>
      <c r="C2664" s="404" t="s">
        <v>10045</v>
      </c>
      <c r="D2664" s="787" t="s">
        <v>10046</v>
      </c>
      <c r="E2664" s="336" t="s">
        <v>9949</v>
      </c>
      <c r="F2664" s="55">
        <v>1</v>
      </c>
      <c r="G2664" s="1579">
        <v>41652</v>
      </c>
      <c r="H2664" s="230"/>
      <c r="I2664" s="1505" t="s">
        <v>14789</v>
      </c>
    </row>
    <row r="2665" spans="2:9">
      <c r="B2665" s="230" t="s">
        <v>10047</v>
      </c>
      <c r="C2665" s="259" t="s">
        <v>10048</v>
      </c>
      <c r="D2665" s="688" t="s">
        <v>10049</v>
      </c>
      <c r="E2665" s="32" t="s">
        <v>9675</v>
      </c>
      <c r="F2665" s="55">
        <v>1</v>
      </c>
      <c r="G2665" s="1579">
        <v>41652</v>
      </c>
      <c r="H2665" s="32"/>
      <c r="I2665" s="1505" t="s">
        <v>14789</v>
      </c>
    </row>
    <row r="2666" spans="2:9">
      <c r="B2666" s="230" t="s">
        <v>9680</v>
      </c>
      <c r="C2666" s="259" t="s">
        <v>9691</v>
      </c>
      <c r="D2666" s="704" t="s">
        <v>10050</v>
      </c>
      <c r="E2666" s="32" t="s">
        <v>9683</v>
      </c>
      <c r="F2666" s="55">
        <v>1</v>
      </c>
      <c r="G2666" s="1614">
        <v>41653</v>
      </c>
      <c r="H2666" s="32"/>
      <c r="I2666" s="1505" t="s">
        <v>14793</v>
      </c>
    </row>
    <row r="2667" spans="2:9">
      <c r="B2667" s="230" t="s">
        <v>9942</v>
      </c>
      <c r="C2667" s="259" t="s">
        <v>9691</v>
      </c>
      <c r="D2667" s="688" t="s">
        <v>10051</v>
      </c>
      <c r="E2667" s="32" t="s">
        <v>9687</v>
      </c>
      <c r="F2667" s="55">
        <v>1</v>
      </c>
      <c r="G2667" s="1614">
        <v>41656</v>
      </c>
      <c r="H2667" s="32"/>
      <c r="I2667" s="1505" t="s">
        <v>14789</v>
      </c>
    </row>
    <row r="2668" spans="2:9">
      <c r="B2668" s="56" t="s">
        <v>9684</v>
      </c>
      <c r="C2668" s="404" t="s">
        <v>10052</v>
      </c>
      <c r="D2668" s="787" t="s">
        <v>10053</v>
      </c>
      <c r="E2668" s="336" t="s">
        <v>9945</v>
      </c>
      <c r="F2668" s="55">
        <v>1</v>
      </c>
      <c r="G2668" s="1579">
        <v>41659</v>
      </c>
      <c r="H2668" s="32"/>
      <c r="I2668" s="1505" t="s">
        <v>14789</v>
      </c>
    </row>
    <row r="2669" spans="2:9">
      <c r="B2669" s="230" t="s">
        <v>10047</v>
      </c>
      <c r="C2669" s="259" t="s">
        <v>10054</v>
      </c>
      <c r="D2669" s="787" t="s">
        <v>10055</v>
      </c>
      <c r="E2669" s="32" t="s">
        <v>9683</v>
      </c>
      <c r="F2669" s="55">
        <v>1</v>
      </c>
      <c r="G2669" s="1614">
        <v>41659</v>
      </c>
      <c r="H2669" s="32"/>
      <c r="I2669" s="1505" t="s">
        <v>14789</v>
      </c>
    </row>
    <row r="2670" spans="2:9">
      <c r="B2670" s="680" t="s">
        <v>9953</v>
      </c>
      <c r="C2670" s="457" t="s">
        <v>10056</v>
      </c>
      <c r="D2670" s="688" t="s">
        <v>10057</v>
      </c>
      <c r="E2670" s="458" t="s">
        <v>10058</v>
      </c>
      <c r="F2670" s="458">
        <v>1</v>
      </c>
      <c r="G2670" s="1618">
        <v>41657</v>
      </c>
      <c r="H2670" s="458"/>
      <c r="I2670" s="1505" t="s">
        <v>14789</v>
      </c>
    </row>
    <row r="2671" spans="2:9">
      <c r="B2671" s="213"/>
      <c r="C2671" s="789"/>
      <c r="D2671" s="59"/>
      <c r="E2671" s="59"/>
      <c r="F2671" s="59"/>
      <c r="G2671" s="1452"/>
      <c r="H2671" s="26"/>
    </row>
    <row r="2672" spans="2:9">
      <c r="B2672" s="56" t="s">
        <v>10044</v>
      </c>
      <c r="C2672" s="404" t="s">
        <v>10059</v>
      </c>
      <c r="D2672" s="772" t="s">
        <v>10060</v>
      </c>
      <c r="E2672" s="336" t="s">
        <v>10061</v>
      </c>
      <c r="F2672" s="55">
        <v>2</v>
      </c>
      <c r="G2672" s="1579">
        <v>41675</v>
      </c>
      <c r="H2672" s="230"/>
      <c r="I2672" s="1505" t="s">
        <v>14789</v>
      </c>
    </row>
    <row r="2673" spans="1:9">
      <c r="B2673" s="56" t="s">
        <v>10062</v>
      </c>
      <c r="C2673" s="404" t="s">
        <v>10063</v>
      </c>
      <c r="D2673" s="772" t="s">
        <v>10064</v>
      </c>
      <c r="E2673" s="336" t="s">
        <v>10065</v>
      </c>
      <c r="F2673" s="55">
        <v>2</v>
      </c>
      <c r="G2673" s="1579">
        <v>41675</v>
      </c>
      <c r="H2673" s="230"/>
      <c r="I2673" s="1505" t="s">
        <v>14789</v>
      </c>
    </row>
    <row r="2674" spans="1:9">
      <c r="A2674" s="1475" t="s">
        <v>10066</v>
      </c>
      <c r="B2674" s="56" t="s">
        <v>10067</v>
      </c>
      <c r="C2674" s="404" t="s">
        <v>10068</v>
      </c>
      <c r="D2674" s="772" t="s">
        <v>10069</v>
      </c>
      <c r="E2674" s="336" t="s">
        <v>9675</v>
      </c>
      <c r="F2674" s="55">
        <v>2</v>
      </c>
      <c r="G2674" s="1579">
        <v>41675</v>
      </c>
      <c r="H2674" s="32"/>
      <c r="I2674" s="1505" t="s">
        <v>14789</v>
      </c>
    </row>
    <row r="2675" spans="1:9">
      <c r="A2675" s="1475" t="s">
        <v>10066</v>
      </c>
      <c r="B2675" s="230" t="s">
        <v>9781</v>
      </c>
      <c r="C2675" s="259" t="s">
        <v>10070</v>
      </c>
      <c r="D2675" s="439" t="s">
        <v>10071</v>
      </c>
      <c r="E2675" s="32" t="s">
        <v>9683</v>
      </c>
      <c r="F2675" s="55">
        <v>2</v>
      </c>
      <c r="G2675" s="1614">
        <v>41676</v>
      </c>
      <c r="H2675" s="32"/>
      <c r="I2675" s="1505" t="s">
        <v>14789</v>
      </c>
    </row>
    <row r="2676" spans="1:9">
      <c r="A2676" s="1475" t="s">
        <v>10066</v>
      </c>
      <c r="B2676" s="230" t="s">
        <v>9781</v>
      </c>
      <c r="C2676" s="259" t="s">
        <v>10072</v>
      </c>
      <c r="D2676" s="439" t="s">
        <v>10073</v>
      </c>
      <c r="E2676" s="32" t="s">
        <v>10074</v>
      </c>
      <c r="F2676" s="55">
        <v>2</v>
      </c>
      <c r="G2676" s="1614">
        <v>41676</v>
      </c>
      <c r="H2676" s="230" t="s">
        <v>10075</v>
      </c>
      <c r="I2676" s="1505" t="s">
        <v>14789</v>
      </c>
    </row>
    <row r="2677" spans="1:9">
      <c r="A2677" s="1475" t="s">
        <v>10066</v>
      </c>
      <c r="B2677" s="56" t="s">
        <v>9694</v>
      </c>
      <c r="C2677" s="404" t="s">
        <v>10076</v>
      </c>
      <c r="D2677" s="795" t="s">
        <v>10077</v>
      </c>
      <c r="E2677" s="404" t="s">
        <v>9958</v>
      </c>
      <c r="F2677" s="55">
        <v>2</v>
      </c>
      <c r="G2677" s="1619" t="s">
        <v>10078</v>
      </c>
      <c r="H2677" s="38"/>
      <c r="I2677" s="1505" t="s">
        <v>14789</v>
      </c>
    </row>
    <row r="2678" spans="1:9">
      <c r="A2678" s="1475" t="s">
        <v>10066</v>
      </c>
      <c r="B2678" s="56" t="s">
        <v>9796</v>
      </c>
      <c r="C2678" s="404" t="s">
        <v>9691</v>
      </c>
      <c r="D2678" s="772" t="s">
        <v>10079</v>
      </c>
      <c r="E2678" s="336" t="s">
        <v>9799</v>
      </c>
      <c r="F2678" s="55">
        <v>2</v>
      </c>
      <c r="G2678" s="1579">
        <v>41680</v>
      </c>
      <c r="H2678" s="32"/>
      <c r="I2678" s="1505" t="s">
        <v>14789</v>
      </c>
    </row>
    <row r="2679" spans="1:9">
      <c r="A2679" s="1475" t="s">
        <v>10066</v>
      </c>
      <c r="B2679" s="56" t="s">
        <v>9684</v>
      </c>
      <c r="C2679" s="404" t="s">
        <v>10080</v>
      </c>
      <c r="D2679" s="772" t="s">
        <v>10081</v>
      </c>
      <c r="E2679" s="336" t="s">
        <v>10082</v>
      </c>
      <c r="F2679" s="55">
        <v>2</v>
      </c>
      <c r="G2679" s="1579">
        <v>41683</v>
      </c>
      <c r="H2679" s="230"/>
      <c r="I2679" s="1505" t="s">
        <v>14789</v>
      </c>
    </row>
    <row r="2680" spans="1:9">
      <c r="A2680" s="1475" t="s">
        <v>10066</v>
      </c>
      <c r="B2680" s="56" t="s">
        <v>9684</v>
      </c>
      <c r="C2680" s="404" t="s">
        <v>10083</v>
      </c>
      <c r="D2680" s="772" t="s">
        <v>10084</v>
      </c>
      <c r="E2680" s="336" t="s">
        <v>9799</v>
      </c>
      <c r="F2680" s="55">
        <v>2</v>
      </c>
      <c r="G2680" s="1579">
        <v>41687</v>
      </c>
      <c r="H2680" s="230"/>
      <c r="I2680" s="1505" t="s">
        <v>14789</v>
      </c>
    </row>
    <row r="2681" spans="1:9">
      <c r="A2681" s="1475" t="s">
        <v>10066</v>
      </c>
      <c r="B2681" s="56" t="s">
        <v>9684</v>
      </c>
      <c r="C2681" s="404" t="s">
        <v>10085</v>
      </c>
      <c r="D2681" s="772" t="s">
        <v>10086</v>
      </c>
      <c r="E2681" s="336" t="s">
        <v>9675</v>
      </c>
      <c r="F2681" s="55">
        <v>2</v>
      </c>
      <c r="G2681" s="1579">
        <v>41687</v>
      </c>
      <c r="H2681" s="230"/>
      <c r="I2681" s="1505" t="s">
        <v>14789</v>
      </c>
    </row>
    <row r="2682" spans="1:9">
      <c r="A2682" s="1475" t="s">
        <v>10066</v>
      </c>
      <c r="B2682" s="230" t="s">
        <v>10087</v>
      </c>
      <c r="C2682" s="259" t="s">
        <v>10088</v>
      </c>
      <c r="D2682" s="439" t="s">
        <v>10089</v>
      </c>
      <c r="E2682" s="32" t="s">
        <v>9687</v>
      </c>
      <c r="F2682" s="55">
        <v>2</v>
      </c>
      <c r="G2682" s="1614">
        <v>41687</v>
      </c>
      <c r="H2682" s="32"/>
      <c r="I2682" s="1505" t="s">
        <v>14789</v>
      </c>
    </row>
    <row r="2683" spans="1:9">
      <c r="A2683" s="1475" t="s">
        <v>10066</v>
      </c>
      <c r="B2683" s="230" t="s">
        <v>10087</v>
      </c>
      <c r="C2683" s="404" t="s">
        <v>10090</v>
      </c>
      <c r="D2683" s="439" t="s">
        <v>10091</v>
      </c>
      <c r="E2683" s="336" t="s">
        <v>10092</v>
      </c>
      <c r="F2683" s="55">
        <v>2</v>
      </c>
      <c r="G2683" s="1579">
        <v>41690</v>
      </c>
      <c r="H2683" s="230"/>
      <c r="I2683" s="1505" t="s">
        <v>14789</v>
      </c>
    </row>
    <row r="2684" spans="1:9">
      <c r="B2684" s="230" t="s">
        <v>10093</v>
      </c>
      <c r="C2684" s="259" t="s">
        <v>10094</v>
      </c>
      <c r="D2684" s="439" t="s">
        <v>10095</v>
      </c>
      <c r="E2684" s="32" t="s">
        <v>9791</v>
      </c>
      <c r="F2684" s="55">
        <v>2</v>
      </c>
      <c r="G2684" s="1614">
        <v>41694</v>
      </c>
      <c r="H2684" s="32"/>
      <c r="I2684" s="1505" t="s">
        <v>14789</v>
      </c>
    </row>
    <row r="2685" spans="1:9">
      <c r="A2685" s="1475" t="s">
        <v>10066</v>
      </c>
      <c r="B2685" s="56" t="s">
        <v>9694</v>
      </c>
      <c r="C2685" s="404" t="s">
        <v>10096</v>
      </c>
      <c r="D2685" s="772" t="s">
        <v>10097</v>
      </c>
      <c r="E2685" s="336" t="s">
        <v>10098</v>
      </c>
      <c r="F2685" s="55">
        <v>2</v>
      </c>
      <c r="G2685" s="1599">
        <v>41696</v>
      </c>
      <c r="H2685" s="230"/>
      <c r="I2685" s="1505" t="s">
        <v>14789</v>
      </c>
    </row>
    <row r="2686" spans="1:9">
      <c r="B2686" s="60" t="s">
        <v>10099</v>
      </c>
      <c r="C2686" s="172" t="s">
        <v>10100</v>
      </c>
      <c r="D2686" s="772" t="s">
        <v>10101</v>
      </c>
      <c r="E2686" s="750" t="s">
        <v>9973</v>
      </c>
      <c r="F2686" s="55">
        <v>2</v>
      </c>
      <c r="G2686" s="1585">
        <v>41698</v>
      </c>
      <c r="H2686" s="27"/>
      <c r="I2686" s="1505" t="s">
        <v>14809</v>
      </c>
    </row>
    <row r="2687" spans="1:9">
      <c r="B2687" s="60" t="s">
        <v>10102</v>
      </c>
      <c r="C2687" s="172" t="s">
        <v>10103</v>
      </c>
      <c r="D2687" s="772" t="s">
        <v>10104</v>
      </c>
      <c r="E2687" s="750" t="s">
        <v>9973</v>
      </c>
      <c r="F2687" s="55">
        <v>2</v>
      </c>
      <c r="G2687" s="1585">
        <v>41698</v>
      </c>
      <c r="H2687" s="27"/>
      <c r="I2687" s="1505" t="s">
        <v>14809</v>
      </c>
    </row>
    <row r="2688" spans="1:9">
      <c r="B2688" s="60" t="s">
        <v>10105</v>
      </c>
      <c r="C2688" s="172" t="s">
        <v>10106</v>
      </c>
      <c r="D2688" s="772" t="s">
        <v>10107</v>
      </c>
      <c r="E2688" s="750" t="s">
        <v>9973</v>
      </c>
      <c r="F2688" s="55">
        <v>2</v>
      </c>
      <c r="G2688" s="1585">
        <v>41698</v>
      </c>
      <c r="H2688" s="27"/>
      <c r="I2688" s="1505" t="s">
        <v>14809</v>
      </c>
    </row>
    <row r="2689" spans="2:9">
      <c r="B2689" s="60" t="s">
        <v>10105</v>
      </c>
      <c r="C2689" s="172" t="s">
        <v>10108</v>
      </c>
      <c r="D2689" s="772" t="s">
        <v>10109</v>
      </c>
      <c r="E2689" s="750" t="s">
        <v>9973</v>
      </c>
      <c r="F2689" s="55">
        <v>2</v>
      </c>
      <c r="G2689" s="1585">
        <v>41698</v>
      </c>
      <c r="H2689" s="27"/>
      <c r="I2689" s="1505" t="s">
        <v>14809</v>
      </c>
    </row>
    <row r="2690" spans="2:9">
      <c r="B2690" s="60"/>
      <c r="C2690" s="172"/>
      <c r="D2690" s="750"/>
      <c r="E2690" s="750"/>
      <c r="F2690" s="26"/>
      <c r="G2690" s="1585"/>
      <c r="H2690" s="27"/>
    </row>
    <row r="2691" spans="2:9">
      <c r="B2691" s="28" t="s">
        <v>10345</v>
      </c>
      <c r="C2691" s="172" t="s">
        <v>10113</v>
      </c>
      <c r="D2691" s="305" t="s">
        <v>10114</v>
      </c>
      <c r="E2691" s="29" t="s">
        <v>10004</v>
      </c>
      <c r="F2691" s="29">
        <v>3</v>
      </c>
      <c r="G2691" s="1585">
        <v>41699</v>
      </c>
      <c r="H2691" s="27"/>
      <c r="I2691" s="1505" t="s">
        <v>14789</v>
      </c>
    </row>
    <row r="2692" spans="2:9">
      <c r="B2692" s="28" t="s">
        <v>9942</v>
      </c>
      <c r="C2692" s="30" t="s">
        <v>10110</v>
      </c>
      <c r="D2692" s="305" t="s">
        <v>10111</v>
      </c>
      <c r="E2692" s="750" t="s">
        <v>9675</v>
      </c>
      <c r="F2692" s="29">
        <v>3</v>
      </c>
      <c r="G2692" s="1585">
        <v>41699</v>
      </c>
      <c r="H2692" s="27"/>
      <c r="I2692" s="1505" t="s">
        <v>14789</v>
      </c>
    </row>
    <row r="2693" spans="2:9">
      <c r="B2693" s="60" t="s">
        <v>10115</v>
      </c>
      <c r="C2693" s="40" t="s">
        <v>10116</v>
      </c>
      <c r="D2693" s="801" t="s">
        <v>10117</v>
      </c>
      <c r="E2693" s="750" t="s">
        <v>10118</v>
      </c>
      <c r="F2693" s="29">
        <v>3</v>
      </c>
      <c r="G2693" s="1585">
        <v>41699</v>
      </c>
      <c r="H2693" s="27"/>
      <c r="I2693" s="1505" t="s">
        <v>14789</v>
      </c>
    </row>
    <row r="2694" spans="2:9">
      <c r="B2694" s="27" t="s">
        <v>10119</v>
      </c>
      <c r="C2694" s="40" t="s">
        <v>10120</v>
      </c>
      <c r="D2694" s="799" t="s">
        <v>10121</v>
      </c>
      <c r="E2694" s="26" t="s">
        <v>10061</v>
      </c>
      <c r="F2694" s="29">
        <v>3</v>
      </c>
      <c r="G2694" s="1452">
        <v>41701</v>
      </c>
      <c r="H2694" s="26"/>
      <c r="I2694" s="1505" t="s">
        <v>14789</v>
      </c>
    </row>
    <row r="2695" spans="2:9">
      <c r="B2695" s="230" t="s">
        <v>9796</v>
      </c>
      <c r="C2695" s="259" t="s">
        <v>9691</v>
      </c>
      <c r="D2695" s="799" t="s">
        <v>10122</v>
      </c>
      <c r="E2695" s="32" t="s">
        <v>9683</v>
      </c>
      <c r="F2695" s="29">
        <v>3</v>
      </c>
      <c r="G2695" s="1614">
        <v>41704</v>
      </c>
      <c r="H2695" s="32"/>
      <c r="I2695" s="1505" t="s">
        <v>14789</v>
      </c>
    </row>
    <row r="2696" spans="2:9">
      <c r="B2696" s="63" t="s">
        <v>9946</v>
      </c>
      <c r="C2696" s="64" t="s">
        <v>10123</v>
      </c>
      <c r="D2696" s="305" t="s">
        <v>10124</v>
      </c>
      <c r="E2696" s="337" t="s">
        <v>9791</v>
      </c>
      <c r="F2696" s="29">
        <v>3</v>
      </c>
      <c r="G2696" s="1579">
        <v>41708</v>
      </c>
      <c r="H2696" s="63"/>
      <c r="I2696" s="1505" t="s">
        <v>14789</v>
      </c>
    </row>
    <row r="2697" spans="2:9">
      <c r="B2697" s="767" t="s">
        <v>1517</v>
      </c>
      <c r="C2697" s="64" t="s">
        <v>10343</v>
      </c>
      <c r="D2697" s="305" t="s">
        <v>10334</v>
      </c>
      <c r="E2697" s="337" t="s">
        <v>2811</v>
      </c>
      <c r="F2697" s="29">
        <v>3</v>
      </c>
      <c r="G2697" s="1579">
        <v>41709</v>
      </c>
      <c r="H2697" s="337"/>
      <c r="I2697" s="1505" t="s">
        <v>14789</v>
      </c>
    </row>
    <row r="2698" spans="2:9">
      <c r="B2698" s="205" t="s">
        <v>5447</v>
      </c>
      <c r="C2698" s="62" t="s">
        <v>10410</v>
      </c>
      <c r="D2698" s="803" t="s">
        <v>10352</v>
      </c>
      <c r="E2698" s="29" t="s">
        <v>663</v>
      </c>
      <c r="F2698" s="29">
        <v>3</v>
      </c>
      <c r="G2698" s="1585">
        <v>41710</v>
      </c>
      <c r="H2698" s="43"/>
      <c r="I2698" s="1505" t="s">
        <v>14789</v>
      </c>
    </row>
    <row r="2699" spans="2:9">
      <c r="B2699" s="230" t="s">
        <v>10361</v>
      </c>
      <c r="C2699" s="259" t="s">
        <v>10378</v>
      </c>
      <c r="D2699" s="799" t="s">
        <v>10362</v>
      </c>
      <c r="E2699" s="32" t="s">
        <v>10363</v>
      </c>
      <c r="F2699" s="29">
        <v>3</v>
      </c>
      <c r="G2699" s="1614">
        <v>41713</v>
      </c>
      <c r="H2699" s="32"/>
      <c r="I2699" s="1505" t="s">
        <v>14789</v>
      </c>
    </row>
    <row r="2700" spans="2:9">
      <c r="B2700" s="28" t="s">
        <v>10345</v>
      </c>
      <c r="C2700" s="62" t="s">
        <v>10376</v>
      </c>
      <c r="D2700" s="305" t="s">
        <v>10346</v>
      </c>
      <c r="E2700" s="29" t="s">
        <v>10347</v>
      </c>
      <c r="F2700" s="29">
        <v>3</v>
      </c>
      <c r="G2700" s="1585">
        <v>41713</v>
      </c>
      <c r="H2700" s="61"/>
      <c r="I2700" s="1505" t="s">
        <v>14789</v>
      </c>
    </row>
    <row r="2701" spans="2:9">
      <c r="B2701" s="277" t="s">
        <v>3051</v>
      </c>
      <c r="C2701" s="40" t="s">
        <v>10381</v>
      </c>
      <c r="D2701" s="799" t="s">
        <v>10351</v>
      </c>
      <c r="E2701" s="32" t="s">
        <v>637</v>
      </c>
      <c r="F2701" s="29">
        <v>3</v>
      </c>
      <c r="G2701" s="1579">
        <v>41715</v>
      </c>
      <c r="H2701" s="63"/>
      <c r="I2701" s="1505" t="s">
        <v>14789</v>
      </c>
    </row>
    <row r="2702" spans="2:9">
      <c r="B2702" s="230" t="s">
        <v>10348</v>
      </c>
      <c r="C2702" s="40" t="s">
        <v>10380</v>
      </c>
      <c r="D2702" s="799" t="s">
        <v>10349</v>
      </c>
      <c r="E2702" s="32" t="s">
        <v>10350</v>
      </c>
      <c r="F2702" s="29">
        <v>3</v>
      </c>
      <c r="G2702" s="1579">
        <v>41715</v>
      </c>
      <c r="H2702" s="63"/>
      <c r="I2702" s="1505" t="s">
        <v>14789</v>
      </c>
    </row>
    <row r="2703" spans="2:9">
      <c r="B2703" s="277" t="s">
        <v>10354</v>
      </c>
      <c r="C2703" s="40" t="s">
        <v>10379</v>
      </c>
      <c r="D2703" s="799" t="s">
        <v>10355</v>
      </c>
      <c r="E2703" s="32" t="s">
        <v>10356</v>
      </c>
      <c r="F2703" s="29">
        <v>3</v>
      </c>
      <c r="G2703" s="1579">
        <v>41715</v>
      </c>
      <c r="H2703" s="63"/>
      <c r="I2703" s="1505" t="s">
        <v>14789</v>
      </c>
    </row>
    <row r="2704" spans="2:9">
      <c r="B2704" s="230" t="s">
        <v>10364</v>
      </c>
      <c r="C2704" s="259" t="s">
        <v>10377</v>
      </c>
      <c r="D2704" s="799" t="s">
        <v>10365</v>
      </c>
      <c r="E2704" s="32" t="s">
        <v>10366</v>
      </c>
      <c r="F2704" s="29">
        <v>3</v>
      </c>
      <c r="G2704" s="1579">
        <v>41715</v>
      </c>
      <c r="H2704" s="32"/>
      <c r="I2704" s="1505" t="s">
        <v>14789</v>
      </c>
    </row>
    <row r="2705" spans="2:9">
      <c r="B2705" s="31" t="s">
        <v>10367</v>
      </c>
      <c r="C2705" s="64" t="s">
        <v>10375</v>
      </c>
      <c r="D2705" s="305" t="s">
        <v>10368</v>
      </c>
      <c r="E2705" s="32" t="s">
        <v>10360</v>
      </c>
      <c r="F2705" s="29">
        <v>3</v>
      </c>
      <c r="G2705" s="1579">
        <v>41715</v>
      </c>
      <c r="H2705" s="63"/>
      <c r="I2705" s="1505" t="s">
        <v>14789</v>
      </c>
    </row>
    <row r="2706" spans="2:9">
      <c r="B2706" s="230" t="s">
        <v>10358</v>
      </c>
      <c r="C2706" s="259" t="s">
        <v>10396</v>
      </c>
      <c r="D2706" s="799" t="s">
        <v>10359</v>
      </c>
      <c r="E2706" s="32" t="s">
        <v>10360</v>
      </c>
      <c r="F2706" s="29">
        <v>3</v>
      </c>
      <c r="G2706" s="1614">
        <v>41715</v>
      </c>
      <c r="H2706" s="32"/>
      <c r="I2706" s="1505" t="s">
        <v>14789</v>
      </c>
    </row>
    <row r="2707" spans="2:9">
      <c r="B2707" s="28" t="s">
        <v>10369</v>
      </c>
      <c r="C2707" s="62" t="s">
        <v>10394</v>
      </c>
      <c r="D2707" s="305" t="s">
        <v>10371</v>
      </c>
      <c r="E2707" s="26" t="s">
        <v>10370</v>
      </c>
      <c r="F2707" s="29">
        <v>3</v>
      </c>
      <c r="G2707" s="1585">
        <v>41716</v>
      </c>
      <c r="H2707" s="61"/>
      <c r="I2707" s="1505" t="s">
        <v>14789</v>
      </c>
    </row>
    <row r="2708" spans="2:9">
      <c r="B2708" s="28" t="s">
        <v>5450</v>
      </c>
      <c r="C2708" s="62" t="s">
        <v>10395</v>
      </c>
      <c r="D2708" s="704" t="s">
        <v>10393</v>
      </c>
      <c r="E2708" s="26" t="s">
        <v>864</v>
      </c>
      <c r="F2708" s="29">
        <v>3</v>
      </c>
      <c r="G2708" s="1585">
        <v>41719</v>
      </c>
      <c r="H2708" s="61"/>
      <c r="I2708" s="1505" t="s">
        <v>14793</v>
      </c>
    </row>
    <row r="2709" spans="2:9">
      <c r="B2709" s="271" t="s">
        <v>10382</v>
      </c>
      <c r="C2709" s="413" t="s">
        <v>10407</v>
      </c>
      <c r="D2709" s="804" t="s">
        <v>10383</v>
      </c>
      <c r="E2709" s="383" t="s">
        <v>10384</v>
      </c>
      <c r="F2709" s="29">
        <v>3</v>
      </c>
      <c r="G2709" s="1589">
        <v>41722</v>
      </c>
      <c r="H2709" s="61"/>
      <c r="I2709" s="1505" t="s">
        <v>14789</v>
      </c>
    </row>
    <row r="2710" spans="2:9">
      <c r="B2710" s="28" t="s">
        <v>10390</v>
      </c>
      <c r="C2710" s="62" t="s">
        <v>10413</v>
      </c>
      <c r="D2710" s="305" t="s">
        <v>10391</v>
      </c>
      <c r="E2710" s="26" t="s">
        <v>10392</v>
      </c>
      <c r="F2710" s="29">
        <v>3</v>
      </c>
      <c r="G2710" s="1585">
        <v>41722</v>
      </c>
      <c r="H2710" s="61"/>
      <c r="I2710" s="1505" t="s">
        <v>14789</v>
      </c>
    </row>
    <row r="2711" spans="2:9">
      <c r="B2711" s="31" t="s">
        <v>10403</v>
      </c>
      <c r="C2711" s="64" t="s">
        <v>10420</v>
      </c>
      <c r="D2711" s="305" t="s">
        <v>10402</v>
      </c>
      <c r="E2711" s="32" t="s">
        <v>10404</v>
      </c>
      <c r="F2711" s="29">
        <v>3</v>
      </c>
      <c r="G2711" s="1579">
        <v>41723</v>
      </c>
      <c r="H2711" s="63"/>
      <c r="I2711" s="1505" t="s">
        <v>14789</v>
      </c>
    </row>
    <row r="2712" spans="2:9">
      <c r="B2712" s="61" t="s">
        <v>4755</v>
      </c>
      <c r="C2712" s="62" t="s">
        <v>10421</v>
      </c>
      <c r="D2712" s="305" t="s">
        <v>10409</v>
      </c>
      <c r="E2712" s="29" t="s">
        <v>10400</v>
      </c>
      <c r="F2712" s="29">
        <v>3</v>
      </c>
      <c r="G2712" s="1585">
        <v>41725</v>
      </c>
      <c r="H2712" s="61" t="s">
        <v>10401</v>
      </c>
      <c r="I2712" s="1505" t="s">
        <v>14806</v>
      </c>
    </row>
    <row r="2713" spans="2:9">
      <c r="B2713" s="31" t="s">
        <v>10417</v>
      </c>
      <c r="C2713" s="64" t="s">
        <v>10435</v>
      </c>
      <c r="D2713" s="305" t="s">
        <v>10418</v>
      </c>
      <c r="E2713" s="32" t="s">
        <v>10419</v>
      </c>
      <c r="F2713" s="29">
        <v>3</v>
      </c>
      <c r="G2713" s="1579">
        <v>41726</v>
      </c>
      <c r="H2713" s="63"/>
      <c r="I2713" s="1505" t="s">
        <v>14789</v>
      </c>
    </row>
    <row r="2714" spans="2:9">
      <c r="B2714" s="56"/>
      <c r="C2714" s="64"/>
      <c r="D2714" s="337"/>
      <c r="E2714" s="32"/>
      <c r="F2714" s="32"/>
      <c r="G2714" s="1579"/>
      <c r="H2714" s="63"/>
    </row>
    <row r="2715" spans="2:9">
      <c r="B2715" s="213" t="s">
        <v>5666</v>
      </c>
      <c r="C2715" s="64" t="s">
        <v>10504</v>
      </c>
      <c r="D2715" s="1504" t="s">
        <v>10440</v>
      </c>
      <c r="E2715" s="29" t="s">
        <v>10439</v>
      </c>
      <c r="F2715" s="26">
        <v>4</v>
      </c>
      <c r="G2715" s="1585">
        <v>41730</v>
      </c>
      <c r="H2715" s="27"/>
      <c r="I2715" s="1505" t="s">
        <v>14789</v>
      </c>
    </row>
    <row r="2716" spans="2:9">
      <c r="B2716" s="61" t="s">
        <v>10385</v>
      </c>
      <c r="C2716" s="64" t="s">
        <v>10544</v>
      </c>
      <c r="D2716" s="1504" t="s">
        <v>10438</v>
      </c>
      <c r="E2716" s="29" t="s">
        <v>10386</v>
      </c>
      <c r="F2716" s="26">
        <v>4</v>
      </c>
      <c r="G2716" s="1585">
        <v>41730</v>
      </c>
      <c r="H2716" s="61"/>
      <c r="I2716" s="1505" t="s">
        <v>14789</v>
      </c>
    </row>
    <row r="2717" spans="2:9">
      <c r="B2717" s="277" t="s">
        <v>10341</v>
      </c>
      <c r="C2717" s="64" t="s">
        <v>10490</v>
      </c>
      <c r="D2717" s="1504" t="s">
        <v>10437</v>
      </c>
      <c r="E2717" s="29" t="s">
        <v>10340</v>
      </c>
      <c r="F2717" s="26">
        <v>4</v>
      </c>
      <c r="G2717" s="1585">
        <v>41730</v>
      </c>
      <c r="H2717" s="29"/>
      <c r="I2717" s="1505" t="s">
        <v>14789</v>
      </c>
    </row>
    <row r="2718" spans="2:9">
      <c r="B2718" s="28" t="s">
        <v>831</v>
      </c>
      <c r="C2718" s="64" t="s">
        <v>10506</v>
      </c>
      <c r="D2718" s="763" t="s">
        <v>10489</v>
      </c>
      <c r="E2718" s="750" t="s">
        <v>10452</v>
      </c>
      <c r="F2718" s="26">
        <v>4</v>
      </c>
      <c r="G2718" s="1452">
        <v>41730</v>
      </c>
      <c r="I2718" s="1505" t="s">
        <v>14793</v>
      </c>
    </row>
    <row r="2719" spans="2:9">
      <c r="B2719" s="28" t="s">
        <v>10459</v>
      </c>
      <c r="C2719" s="64" t="s">
        <v>10481</v>
      </c>
      <c r="D2719" s="704" t="s">
        <v>10460</v>
      </c>
      <c r="E2719" s="26" t="s">
        <v>10461</v>
      </c>
      <c r="F2719" s="26">
        <v>4</v>
      </c>
      <c r="G2719" s="1452">
        <v>41732</v>
      </c>
      <c r="I2719" s="1505" t="s">
        <v>14793</v>
      </c>
    </row>
    <row r="2720" spans="2:9">
      <c r="B2720" s="28" t="s">
        <v>10459</v>
      </c>
      <c r="C2720" s="64" t="s">
        <v>10481</v>
      </c>
      <c r="D2720" s="704" t="s">
        <v>10462</v>
      </c>
      <c r="E2720" s="26" t="s">
        <v>10461</v>
      </c>
      <c r="F2720" s="26">
        <v>4</v>
      </c>
      <c r="G2720" s="1452">
        <v>41732</v>
      </c>
      <c r="I2720" s="1505" t="s">
        <v>14793</v>
      </c>
    </row>
    <row r="2721" spans="2:9">
      <c r="B2721" s="28" t="s">
        <v>831</v>
      </c>
      <c r="C2721" s="26" t="s">
        <v>10481</v>
      </c>
      <c r="D2721" s="704" t="s">
        <v>10480</v>
      </c>
      <c r="E2721" s="26" t="s">
        <v>2451</v>
      </c>
      <c r="F2721" s="26">
        <v>4</v>
      </c>
      <c r="G2721" s="1452">
        <v>41733</v>
      </c>
      <c r="H2721" s="26"/>
      <c r="I2721" s="1505" t="s">
        <v>14793</v>
      </c>
    </row>
    <row r="2722" spans="2:9">
      <c r="B2722" s="28" t="s">
        <v>10464</v>
      </c>
      <c r="C2722" s="64" t="s">
        <v>10520</v>
      </c>
      <c r="D2722" s="783" t="s">
        <v>10463</v>
      </c>
      <c r="E2722" s="26" t="s">
        <v>10465</v>
      </c>
      <c r="F2722" s="26">
        <v>4</v>
      </c>
      <c r="G2722" s="1452">
        <v>41733</v>
      </c>
      <c r="I2722" s="1505" t="s">
        <v>14789</v>
      </c>
    </row>
    <row r="2723" spans="2:9">
      <c r="B2723" s="28" t="s">
        <v>831</v>
      </c>
      <c r="C2723" s="26" t="s">
        <v>9394</v>
      </c>
      <c r="D2723" s="809" t="s">
        <v>10483</v>
      </c>
      <c r="E2723" s="26" t="s">
        <v>2415</v>
      </c>
      <c r="F2723" s="26">
        <v>4</v>
      </c>
      <c r="G2723" s="1452">
        <v>41736</v>
      </c>
      <c r="H2723" s="63"/>
      <c r="I2723" s="1505" t="s">
        <v>14793</v>
      </c>
    </row>
    <row r="2724" spans="2:9">
      <c r="B2724" s="28" t="s">
        <v>10492</v>
      </c>
      <c r="C2724" s="62" t="s">
        <v>10506</v>
      </c>
      <c r="D2724" s="760" t="s">
        <v>10491</v>
      </c>
      <c r="E2724" s="26" t="s">
        <v>10493</v>
      </c>
      <c r="F2724" s="26">
        <v>4</v>
      </c>
      <c r="G2724" s="1452">
        <v>41736</v>
      </c>
      <c r="H2724" s="61"/>
      <c r="I2724" s="1505" t="s">
        <v>14793</v>
      </c>
    </row>
    <row r="2725" spans="2:9">
      <c r="B2725" s="28" t="s">
        <v>10467</v>
      </c>
      <c r="C2725" s="64" t="s">
        <v>10507</v>
      </c>
      <c r="D2725" s="783" t="s">
        <v>10468</v>
      </c>
      <c r="E2725" s="26" t="s">
        <v>10469</v>
      </c>
      <c r="F2725" s="26">
        <v>4</v>
      </c>
      <c r="G2725" s="1452">
        <v>41738</v>
      </c>
      <c r="I2725" s="1505" t="s">
        <v>14789</v>
      </c>
    </row>
    <row r="2726" spans="2:9">
      <c r="B2726" s="28" t="s">
        <v>10470</v>
      </c>
      <c r="C2726" s="26" t="s">
        <v>10579</v>
      </c>
      <c r="D2726" s="783" t="s">
        <v>10471</v>
      </c>
      <c r="E2726" s="26" t="s">
        <v>10472</v>
      </c>
      <c r="F2726" s="26">
        <v>4</v>
      </c>
      <c r="G2726" s="1452">
        <v>41738</v>
      </c>
      <c r="I2726" s="1505" t="s">
        <v>14789</v>
      </c>
    </row>
    <row r="2727" spans="2:9">
      <c r="B2727" s="28" t="s">
        <v>10473</v>
      </c>
      <c r="C2727" s="64" t="s">
        <v>10510</v>
      </c>
      <c r="D2727" s="783" t="s">
        <v>10509</v>
      </c>
      <c r="E2727" s="26" t="s">
        <v>10475</v>
      </c>
      <c r="F2727" s="26">
        <v>4</v>
      </c>
      <c r="G2727" s="1452">
        <v>41738</v>
      </c>
      <c r="I2727" s="1505" t="s">
        <v>14789</v>
      </c>
    </row>
    <row r="2728" spans="2:9">
      <c r="B2728" s="28" t="s">
        <v>10473</v>
      </c>
      <c r="C2728" s="64" t="s">
        <v>10511</v>
      </c>
      <c r="D2728" s="1504" t="s">
        <v>10474</v>
      </c>
      <c r="E2728" s="26" t="s">
        <v>10475</v>
      </c>
      <c r="F2728" s="26">
        <v>4</v>
      </c>
      <c r="G2728" s="1452">
        <v>41738</v>
      </c>
      <c r="H2728" s="61"/>
      <c r="I2728" s="1505" t="s">
        <v>14789</v>
      </c>
    </row>
    <row r="2729" spans="2:9">
      <c r="B2729" s="28" t="s">
        <v>10499</v>
      </c>
      <c r="C2729" s="62" t="s">
        <v>10542</v>
      </c>
      <c r="D2729" s="1504" t="s">
        <v>10498</v>
      </c>
      <c r="E2729" s="26" t="s">
        <v>10497</v>
      </c>
      <c r="F2729" s="26">
        <v>4</v>
      </c>
      <c r="G2729" s="1452">
        <v>41740</v>
      </c>
      <c r="H2729" s="61"/>
      <c r="I2729" s="1505" t="s">
        <v>14789</v>
      </c>
    </row>
    <row r="2730" spans="2:9">
      <c r="B2730" s="28" t="s">
        <v>10397</v>
      </c>
      <c r="C2730" s="30" t="s">
        <v>10508</v>
      </c>
      <c r="D2730" s="1504" t="s">
        <v>10399</v>
      </c>
      <c r="E2730" s="29" t="s">
        <v>10398</v>
      </c>
      <c r="F2730" s="26">
        <v>4</v>
      </c>
      <c r="G2730" s="1585">
        <v>41743</v>
      </c>
      <c r="H2730" s="27"/>
      <c r="I2730" s="1505" t="s">
        <v>14789</v>
      </c>
    </row>
    <row r="2731" spans="2:9">
      <c r="B2731" s="28" t="s">
        <v>10521</v>
      </c>
      <c r="C2731" s="62" t="s">
        <v>10545</v>
      </c>
      <c r="D2731" s="1504" t="s">
        <v>10522</v>
      </c>
      <c r="E2731" s="26" t="s">
        <v>10523</v>
      </c>
      <c r="F2731" s="26">
        <v>4</v>
      </c>
      <c r="G2731" s="1452">
        <v>41747</v>
      </c>
      <c r="H2731" s="61"/>
      <c r="I2731" s="1505" t="s">
        <v>14789</v>
      </c>
    </row>
    <row r="2732" spans="2:9">
      <c r="B2732" s="28" t="s">
        <v>5449</v>
      </c>
      <c r="C2732" s="62" t="s">
        <v>10543</v>
      </c>
      <c r="D2732" s="783" t="s">
        <v>10530</v>
      </c>
      <c r="E2732" s="26" t="s">
        <v>10531</v>
      </c>
      <c r="F2732" s="26">
        <v>4</v>
      </c>
      <c r="G2732" s="1620">
        <v>41750</v>
      </c>
      <c r="I2732" s="1505" t="s">
        <v>14789</v>
      </c>
    </row>
    <row r="2733" spans="2:9">
      <c r="B2733" s="28" t="s">
        <v>10529</v>
      </c>
      <c r="C2733" s="62" t="s">
        <v>10546</v>
      </c>
      <c r="D2733" s="783" t="s">
        <v>10532</v>
      </c>
      <c r="E2733" s="26" t="s">
        <v>875</v>
      </c>
      <c r="F2733" s="26">
        <v>4</v>
      </c>
      <c r="G2733" s="1620">
        <v>41750</v>
      </c>
      <c r="I2733" s="1505" t="s">
        <v>14806</v>
      </c>
    </row>
    <row r="2734" spans="2:9">
      <c r="B2734" s="28" t="s">
        <v>10535</v>
      </c>
      <c r="C2734" s="62" t="s">
        <v>10558</v>
      </c>
      <c r="D2734" s="1504" t="s">
        <v>10569</v>
      </c>
      <c r="E2734" s="26" t="s">
        <v>10536</v>
      </c>
      <c r="F2734" s="26">
        <v>4</v>
      </c>
      <c r="G2734" s="1452">
        <v>41750</v>
      </c>
      <c r="H2734" s="61"/>
      <c r="I2734" s="1505" t="s">
        <v>14789</v>
      </c>
    </row>
    <row r="2735" spans="2:9">
      <c r="B2735" s="28" t="s">
        <v>730</v>
      </c>
      <c r="C2735" s="62" t="s">
        <v>10571</v>
      </c>
      <c r="D2735" s="1504" t="s">
        <v>10572</v>
      </c>
      <c r="E2735" s="29" t="s">
        <v>10534</v>
      </c>
      <c r="F2735" s="26">
        <v>4</v>
      </c>
      <c r="G2735" s="1585">
        <v>41752</v>
      </c>
      <c r="I2735" s="1505" t="s">
        <v>14789</v>
      </c>
    </row>
    <row r="2736" spans="2:9">
      <c r="B2736" s="28" t="s">
        <v>10478</v>
      </c>
      <c r="C2736" s="62" t="s">
        <v>10570</v>
      </c>
      <c r="D2736" s="1504" t="s">
        <v>10557</v>
      </c>
      <c r="E2736" s="29" t="s">
        <v>2412</v>
      </c>
      <c r="F2736" s="26">
        <v>4</v>
      </c>
      <c r="G2736" s="1585">
        <v>41753</v>
      </c>
      <c r="I2736" s="1505" t="s">
        <v>14789</v>
      </c>
    </row>
    <row r="2737" spans="2:9">
      <c r="B2737" s="28" t="s">
        <v>10583</v>
      </c>
      <c r="C2737" s="62" t="s">
        <v>10606</v>
      </c>
      <c r="D2737" s="1504" t="s">
        <v>10584</v>
      </c>
      <c r="E2737" s="29" t="s">
        <v>663</v>
      </c>
      <c r="F2737" s="26">
        <v>4</v>
      </c>
      <c r="G2737" s="1452">
        <v>41758</v>
      </c>
      <c r="H2737" s="61"/>
      <c r="I2737" s="1505" t="s">
        <v>14789</v>
      </c>
    </row>
    <row r="2738" spans="2:9">
      <c r="B2738" s="28"/>
      <c r="C2738" s="62"/>
      <c r="D2738" s="29"/>
      <c r="E2738" s="29"/>
      <c r="F2738" s="26"/>
      <c r="G2738" s="1452"/>
      <c r="H2738" s="61"/>
    </row>
    <row r="2739" spans="2:9">
      <c r="B2739" s="28" t="s">
        <v>10454</v>
      </c>
      <c r="C2739" s="62" t="s">
        <v>10505</v>
      </c>
      <c r="D2739" s="338" t="s">
        <v>10466</v>
      </c>
      <c r="E2739" s="29" t="s">
        <v>10455</v>
      </c>
      <c r="F2739" s="29">
        <v>5</v>
      </c>
      <c r="G2739" s="1585">
        <v>41760</v>
      </c>
      <c r="H2739" s="28" t="s">
        <v>10479</v>
      </c>
      <c r="I2739" s="1505" t="s">
        <v>14789</v>
      </c>
    </row>
    <row r="2740" spans="2:9">
      <c r="B2740" s="277" t="s">
        <v>10633</v>
      </c>
      <c r="C2740" s="62" t="s">
        <v>10712</v>
      </c>
      <c r="D2740" s="338" t="s">
        <v>10634</v>
      </c>
      <c r="E2740" s="29" t="s">
        <v>10635</v>
      </c>
      <c r="F2740" s="29">
        <v>5</v>
      </c>
      <c r="G2740" s="1585">
        <v>41760</v>
      </c>
      <c r="I2740" s="1505" t="s">
        <v>14789</v>
      </c>
    </row>
    <row r="2741" spans="2:9">
      <c r="B2741" s="277" t="s">
        <v>3051</v>
      </c>
      <c r="C2741" s="62" t="s">
        <v>10711</v>
      </c>
      <c r="D2741" s="338" t="s">
        <v>10567</v>
      </c>
      <c r="E2741" s="29" t="s">
        <v>10568</v>
      </c>
      <c r="F2741" s="29">
        <v>5</v>
      </c>
      <c r="G2741" s="1585">
        <v>41761</v>
      </c>
      <c r="I2741" s="1505" t="s">
        <v>14789</v>
      </c>
    </row>
    <row r="2742" spans="2:9">
      <c r="B2742" s="277" t="s">
        <v>10644</v>
      </c>
      <c r="C2742" s="62" t="s">
        <v>10716</v>
      </c>
      <c r="D2742" s="338" t="s">
        <v>10645</v>
      </c>
      <c r="E2742" s="29" t="s">
        <v>6406</v>
      </c>
      <c r="F2742" s="29">
        <v>5</v>
      </c>
      <c r="G2742" s="1585">
        <v>41764</v>
      </c>
      <c r="I2742" s="1505" t="s">
        <v>14789</v>
      </c>
    </row>
    <row r="2743" spans="2:9">
      <c r="B2743" s="277" t="s">
        <v>10650</v>
      </c>
      <c r="C2743" s="62" t="s">
        <v>10716</v>
      </c>
      <c r="D2743" s="338" t="s">
        <v>10649</v>
      </c>
      <c r="E2743" s="29" t="s">
        <v>10651</v>
      </c>
      <c r="F2743" s="29">
        <v>5</v>
      </c>
      <c r="G2743" s="1585">
        <v>41765</v>
      </c>
      <c r="I2743" s="1505" t="s">
        <v>14789</v>
      </c>
    </row>
    <row r="2744" spans="2:9">
      <c r="B2744" s="28" t="s">
        <v>10660</v>
      </c>
      <c r="C2744" s="62" t="s">
        <v>10717</v>
      </c>
      <c r="D2744" s="338" t="s">
        <v>10663</v>
      </c>
      <c r="E2744" s="29" t="s">
        <v>10662</v>
      </c>
      <c r="F2744" s="29">
        <v>5</v>
      </c>
      <c r="G2744" s="1585">
        <v>41768</v>
      </c>
      <c r="I2744" s="1505" t="s">
        <v>14789</v>
      </c>
    </row>
    <row r="2745" spans="2:9">
      <c r="B2745" s="277" t="s">
        <v>10674</v>
      </c>
      <c r="C2745" s="62" t="s">
        <v>10715</v>
      </c>
      <c r="D2745" s="338" t="s">
        <v>10676</v>
      </c>
      <c r="E2745" s="29" t="s">
        <v>10675</v>
      </c>
      <c r="F2745" s="29">
        <v>5</v>
      </c>
      <c r="G2745" s="1585">
        <v>41768</v>
      </c>
      <c r="I2745" s="1505" t="s">
        <v>14789</v>
      </c>
    </row>
    <row r="2746" spans="2:9">
      <c r="B2746" s="28" t="s">
        <v>10666</v>
      </c>
      <c r="C2746" s="62" t="s">
        <v>10713</v>
      </c>
      <c r="D2746" s="338" t="s">
        <v>10672</v>
      </c>
      <c r="E2746" s="29" t="s">
        <v>10665</v>
      </c>
      <c r="F2746" s="29">
        <v>5</v>
      </c>
      <c r="G2746" s="1585">
        <v>41769</v>
      </c>
      <c r="I2746" s="1505" t="s">
        <v>14789</v>
      </c>
    </row>
    <row r="2747" spans="2:9">
      <c r="B2747" s="28" t="s">
        <v>10666</v>
      </c>
      <c r="C2747" s="62" t="s">
        <v>10714</v>
      </c>
      <c r="D2747" s="338" t="s">
        <v>10673</v>
      </c>
      <c r="E2747" s="29" t="s">
        <v>10665</v>
      </c>
      <c r="F2747" s="29">
        <v>5</v>
      </c>
      <c r="G2747" s="1585">
        <v>41769</v>
      </c>
      <c r="I2747" s="1505" t="s">
        <v>14789</v>
      </c>
    </row>
    <row r="2748" spans="2:9">
      <c r="B2748" s="277" t="s">
        <v>10682</v>
      </c>
      <c r="C2748" s="62" t="s">
        <v>10718</v>
      </c>
      <c r="D2748" s="338" t="s">
        <v>10681</v>
      </c>
      <c r="E2748" s="29" t="s">
        <v>10683</v>
      </c>
      <c r="F2748" s="29">
        <v>5</v>
      </c>
      <c r="G2748" s="1585">
        <v>41772</v>
      </c>
      <c r="I2748" s="1505" t="s">
        <v>14789</v>
      </c>
    </row>
    <row r="2749" spans="2:9">
      <c r="B2749" s="277" t="s">
        <v>810</v>
      </c>
      <c r="C2749" s="62" t="s">
        <v>10748</v>
      </c>
      <c r="D2749" s="338" t="s">
        <v>10695</v>
      </c>
      <c r="E2749" s="29" t="s">
        <v>11</v>
      </c>
      <c r="F2749" s="29">
        <v>5</v>
      </c>
      <c r="G2749" s="1585">
        <v>41778</v>
      </c>
      <c r="I2749" s="1505" t="s">
        <v>14789</v>
      </c>
    </row>
    <row r="2750" spans="2:9">
      <c r="B2750" s="28" t="s">
        <v>10696</v>
      </c>
      <c r="C2750" s="62" t="s">
        <v>10750</v>
      </c>
      <c r="D2750" s="338" t="s">
        <v>10706</v>
      </c>
      <c r="E2750" s="29" t="s">
        <v>10702</v>
      </c>
      <c r="F2750" s="29">
        <v>5</v>
      </c>
      <c r="G2750" s="1585">
        <v>41779</v>
      </c>
      <c r="I2750" s="1505" t="s">
        <v>14789</v>
      </c>
    </row>
    <row r="2751" spans="2:9">
      <c r="B2751" s="28" t="s">
        <v>10703</v>
      </c>
      <c r="C2751" s="62" t="s">
        <v>10749</v>
      </c>
      <c r="D2751" s="338" t="s">
        <v>10705</v>
      </c>
      <c r="E2751" s="26" t="s">
        <v>10704</v>
      </c>
      <c r="F2751" s="29">
        <v>5</v>
      </c>
      <c r="G2751" s="1452">
        <v>41779</v>
      </c>
      <c r="H2751" s="61"/>
      <c r="I2751" s="1505" t="s">
        <v>14789</v>
      </c>
    </row>
    <row r="2752" spans="2:9">
      <c r="B2752" s="28" t="s">
        <v>10719</v>
      </c>
      <c r="C2752" s="62" t="s">
        <v>10751</v>
      </c>
      <c r="D2752" s="338" t="s">
        <v>10720</v>
      </c>
      <c r="E2752" s="26" t="s">
        <v>10752</v>
      </c>
      <c r="F2752" s="29">
        <v>5</v>
      </c>
      <c r="G2752" s="1452">
        <v>41781</v>
      </c>
      <c r="H2752" s="61"/>
      <c r="I2752" s="1505" t="s">
        <v>14789</v>
      </c>
    </row>
    <row r="2753" spans="2:9">
      <c r="B2753" s="28" t="s">
        <v>3149</v>
      </c>
      <c r="C2753" s="62" t="s">
        <v>10749</v>
      </c>
      <c r="D2753" s="338" t="s">
        <v>10738</v>
      </c>
      <c r="E2753" s="26" t="s">
        <v>10752</v>
      </c>
      <c r="F2753" s="29">
        <v>5</v>
      </c>
      <c r="G2753" s="1452">
        <v>41783</v>
      </c>
      <c r="H2753" s="61"/>
      <c r="I2753" s="1505" t="s">
        <v>14789</v>
      </c>
    </row>
    <row r="2754" spans="2:9">
      <c r="B2754" s="28" t="s">
        <v>10734</v>
      </c>
      <c r="C2754" s="62" t="s">
        <v>10749</v>
      </c>
      <c r="D2754" s="338" t="s">
        <v>10736</v>
      </c>
      <c r="E2754" s="26" t="s">
        <v>10740</v>
      </c>
      <c r="F2754" s="29">
        <v>5</v>
      </c>
      <c r="G2754" s="1452">
        <v>41785</v>
      </c>
      <c r="H2754" s="61"/>
      <c r="I2754" s="1505" t="s">
        <v>14789</v>
      </c>
    </row>
    <row r="2755" spans="2:9">
      <c r="B2755" s="28" t="s">
        <v>10724</v>
      </c>
      <c r="C2755" s="62" t="s">
        <v>10756</v>
      </c>
      <c r="D2755" s="338" t="s">
        <v>10725</v>
      </c>
      <c r="E2755" s="29" t="s">
        <v>10726</v>
      </c>
      <c r="F2755" s="29">
        <v>5</v>
      </c>
      <c r="G2755" s="1585">
        <v>41785</v>
      </c>
      <c r="I2755" s="1505" t="s">
        <v>14789</v>
      </c>
    </row>
    <row r="2756" spans="2:9">
      <c r="B2756" s="28"/>
      <c r="C2756" s="62"/>
      <c r="D2756" s="29"/>
      <c r="E2756" s="29"/>
      <c r="F2756" s="29"/>
      <c r="G2756" s="1585"/>
    </row>
    <row r="2757" spans="2:9">
      <c r="B2757" s="61" t="s">
        <v>10745</v>
      </c>
      <c r="C2757" s="62" t="s">
        <v>10832</v>
      </c>
      <c r="D2757" s="817" t="s">
        <v>10784</v>
      </c>
      <c r="E2757" s="29" t="s">
        <v>10746</v>
      </c>
      <c r="F2757" s="26">
        <v>6</v>
      </c>
      <c r="G2757" s="1585">
        <v>41791</v>
      </c>
      <c r="H2757" s="61"/>
      <c r="I2757" s="1505" t="s">
        <v>14789</v>
      </c>
    </row>
    <row r="2758" spans="2:9">
      <c r="B2758" s="277" t="s">
        <v>3051</v>
      </c>
      <c r="C2758" s="62" t="s">
        <v>10886</v>
      </c>
      <c r="D2758" s="817" t="s">
        <v>10778</v>
      </c>
      <c r="E2758" s="29" t="s">
        <v>10731</v>
      </c>
      <c r="F2758" s="26">
        <v>6</v>
      </c>
      <c r="G2758" s="1585">
        <v>41793</v>
      </c>
      <c r="I2758" s="1505" t="s">
        <v>14789</v>
      </c>
    </row>
    <row r="2759" spans="2:9">
      <c r="B2759" s="28" t="s">
        <v>10727</v>
      </c>
      <c r="C2759" s="62" t="s">
        <v>10753</v>
      </c>
      <c r="D2759" s="817" t="s">
        <v>10779</v>
      </c>
      <c r="E2759" s="29" t="s">
        <v>10728</v>
      </c>
      <c r="F2759" s="26">
        <v>6</v>
      </c>
      <c r="G2759" s="1585">
        <v>41793</v>
      </c>
      <c r="I2759" s="1505" t="s">
        <v>14789</v>
      </c>
    </row>
    <row r="2760" spans="2:9">
      <c r="B2760" s="28" t="s">
        <v>10732</v>
      </c>
      <c r="C2760" s="62" t="s">
        <v>10754</v>
      </c>
      <c r="D2760" s="817" t="s">
        <v>10780</v>
      </c>
      <c r="E2760" s="29" t="s">
        <v>10731</v>
      </c>
      <c r="F2760" s="26">
        <v>6</v>
      </c>
      <c r="G2760" s="1585">
        <v>41793</v>
      </c>
      <c r="I2760" s="1505" t="s">
        <v>14789</v>
      </c>
    </row>
    <row r="2761" spans="2:9">
      <c r="B2761" s="28" t="s">
        <v>10781</v>
      </c>
      <c r="C2761" s="62" t="s">
        <v>10828</v>
      </c>
      <c r="D2761" s="817" t="s">
        <v>10782</v>
      </c>
      <c r="E2761" s="29" t="s">
        <v>6406</v>
      </c>
      <c r="F2761" s="26">
        <v>6</v>
      </c>
      <c r="G2761" s="1585">
        <v>41793</v>
      </c>
      <c r="I2761" s="1505" t="s">
        <v>14789</v>
      </c>
    </row>
    <row r="2762" spans="2:9">
      <c r="B2762" s="28" t="s">
        <v>10724</v>
      </c>
      <c r="C2762" s="62" t="s">
        <v>2727</v>
      </c>
      <c r="D2762" s="817" t="s">
        <v>10783</v>
      </c>
      <c r="E2762" s="29" t="s">
        <v>663</v>
      </c>
      <c r="F2762" s="26">
        <v>6</v>
      </c>
      <c r="G2762" s="1585">
        <v>41793</v>
      </c>
      <c r="I2762" s="1505" t="s">
        <v>14789</v>
      </c>
    </row>
    <row r="2763" spans="2:9">
      <c r="B2763" s="28" t="s">
        <v>10742</v>
      </c>
      <c r="C2763" s="62" t="s">
        <v>10830</v>
      </c>
      <c r="D2763" s="817" t="s">
        <v>10829</v>
      </c>
      <c r="E2763" s="29" t="s">
        <v>10743</v>
      </c>
      <c r="F2763" s="26">
        <v>6</v>
      </c>
      <c r="G2763" s="1585">
        <v>41793</v>
      </c>
      <c r="I2763" s="1505" t="s">
        <v>14789</v>
      </c>
    </row>
    <row r="2764" spans="2:9">
      <c r="B2764" s="28" t="s">
        <v>10786</v>
      </c>
      <c r="C2764" s="62" t="s">
        <v>10908</v>
      </c>
      <c r="D2764" s="817" t="s">
        <v>10787</v>
      </c>
      <c r="E2764" s="26" t="s">
        <v>10825</v>
      </c>
      <c r="F2764" s="26">
        <v>6</v>
      </c>
      <c r="G2764" s="1585">
        <v>41794</v>
      </c>
      <c r="I2764" s="1505" t="s">
        <v>14789</v>
      </c>
    </row>
    <row r="2765" spans="2:9">
      <c r="B2765" s="61" t="s">
        <v>10812</v>
      </c>
      <c r="C2765" s="62" t="s">
        <v>10831</v>
      </c>
      <c r="D2765" s="817" t="s">
        <v>10811</v>
      </c>
      <c r="E2765" s="29" t="s">
        <v>10813</v>
      </c>
      <c r="F2765" s="26">
        <v>6</v>
      </c>
      <c r="G2765" s="1585">
        <v>41799</v>
      </c>
      <c r="H2765" s="61"/>
      <c r="I2765" s="1505" t="s">
        <v>14789</v>
      </c>
    </row>
    <row r="2766" spans="2:9">
      <c r="B2766" s="28" t="s">
        <v>3149</v>
      </c>
      <c r="C2766" s="62" t="s">
        <v>10910</v>
      </c>
      <c r="D2766" s="820" t="s">
        <v>10826</v>
      </c>
      <c r="E2766" s="29" t="s">
        <v>13385</v>
      </c>
      <c r="F2766" s="26">
        <v>6</v>
      </c>
      <c r="G2766" s="1585">
        <v>41801</v>
      </c>
      <c r="H2766" s="61"/>
      <c r="I2766" s="1505" t="s">
        <v>14789</v>
      </c>
    </row>
    <row r="2767" spans="2:9">
      <c r="B2767" s="61" t="s">
        <v>10817</v>
      </c>
      <c r="C2767" s="62" t="s">
        <v>10909</v>
      </c>
      <c r="D2767" s="817" t="s">
        <v>10818</v>
      </c>
      <c r="E2767" s="29" t="s">
        <v>10819</v>
      </c>
      <c r="F2767" s="26">
        <v>6</v>
      </c>
      <c r="G2767" s="1585">
        <v>41802</v>
      </c>
      <c r="H2767" s="61"/>
      <c r="I2767" s="1505" t="s">
        <v>14789</v>
      </c>
    </row>
    <row r="2768" spans="2:9">
      <c r="B2768" s="28" t="s">
        <v>10834</v>
      </c>
      <c r="C2768" s="62" t="s">
        <v>2727</v>
      </c>
      <c r="D2768" s="820" t="s">
        <v>10833</v>
      </c>
      <c r="E2768" s="29" t="s">
        <v>10835</v>
      </c>
      <c r="F2768" s="26">
        <v>6</v>
      </c>
      <c r="G2768" s="1585">
        <v>41802</v>
      </c>
      <c r="H2768" s="61"/>
      <c r="I2768" s="1505" t="s">
        <v>14789</v>
      </c>
    </row>
    <row r="2769" spans="2:9">
      <c r="B2769" s="61" t="s">
        <v>10839</v>
      </c>
      <c r="C2769" s="62" t="s">
        <v>10919</v>
      </c>
      <c r="D2769" s="817" t="s">
        <v>10840</v>
      </c>
      <c r="E2769" s="29" t="s">
        <v>10891</v>
      </c>
      <c r="F2769" s="26">
        <v>6</v>
      </c>
      <c r="G2769" s="1585">
        <v>41803</v>
      </c>
      <c r="H2769" s="61"/>
      <c r="I2769" s="1505" t="s">
        <v>14789</v>
      </c>
    </row>
    <row r="2770" spans="2:9">
      <c r="B2770" s="61" t="s">
        <v>10847</v>
      </c>
      <c r="C2770" s="62" t="s">
        <v>10920</v>
      </c>
      <c r="D2770" s="817" t="s">
        <v>10848</v>
      </c>
      <c r="E2770" s="29" t="s">
        <v>10849</v>
      </c>
      <c r="F2770" s="26">
        <v>6</v>
      </c>
      <c r="G2770" s="1585">
        <v>41806</v>
      </c>
      <c r="H2770" s="61"/>
      <c r="I2770" s="1505" t="s">
        <v>14789</v>
      </c>
    </row>
    <row r="2771" spans="2:9">
      <c r="B2771" s="202" t="s">
        <v>10854</v>
      </c>
      <c r="C2771" s="200" t="s">
        <v>10921</v>
      </c>
      <c r="D2771" s="821" t="s">
        <v>10855</v>
      </c>
      <c r="E2771" s="750" t="s">
        <v>10856</v>
      </c>
      <c r="F2771" s="26">
        <v>6</v>
      </c>
      <c r="G2771" s="1621">
        <v>41806</v>
      </c>
      <c r="H2771" s="61"/>
      <c r="I2771" s="1505" t="s">
        <v>14789</v>
      </c>
    </row>
    <row r="2772" spans="2:9">
      <c r="B2772" s="61" t="s">
        <v>10862</v>
      </c>
      <c r="C2772" s="62" t="s">
        <v>10922</v>
      </c>
      <c r="D2772" s="817" t="s">
        <v>10863</v>
      </c>
      <c r="E2772" s="29" t="s">
        <v>10864</v>
      </c>
      <c r="F2772" s="26">
        <v>6</v>
      </c>
      <c r="G2772" s="1585">
        <v>41806</v>
      </c>
      <c r="H2772" s="61"/>
      <c r="I2772" s="1505" t="s">
        <v>14789</v>
      </c>
    </row>
    <row r="2773" spans="2:9">
      <c r="B2773" s="61" t="s">
        <v>10862</v>
      </c>
      <c r="C2773" s="40" t="s">
        <v>10977</v>
      </c>
      <c r="D2773" s="817" t="s">
        <v>10865</v>
      </c>
      <c r="E2773" s="29" t="s">
        <v>10864</v>
      </c>
      <c r="F2773" s="26">
        <v>6</v>
      </c>
      <c r="G2773" s="1585">
        <v>41806</v>
      </c>
      <c r="H2773" s="61"/>
      <c r="I2773" s="1505" t="s">
        <v>14789</v>
      </c>
    </row>
    <row r="2774" spans="2:9">
      <c r="B2774" s="61" t="s">
        <v>10862</v>
      </c>
      <c r="C2774" s="62" t="s">
        <v>2727</v>
      </c>
      <c r="D2774" s="817" t="s">
        <v>10866</v>
      </c>
      <c r="E2774" s="29" t="s">
        <v>10864</v>
      </c>
      <c r="F2774" s="26">
        <v>6</v>
      </c>
      <c r="G2774" s="1585">
        <v>41806</v>
      </c>
      <c r="H2774" s="61"/>
      <c r="I2774" s="1505" t="s">
        <v>14789</v>
      </c>
    </row>
    <row r="2775" spans="2:9">
      <c r="B2775" s="61" t="s">
        <v>10890</v>
      </c>
      <c r="C2775" s="62" t="s">
        <v>10929</v>
      </c>
      <c r="D2775" s="817" t="s">
        <v>10892</v>
      </c>
      <c r="E2775" s="29" t="s">
        <v>10893</v>
      </c>
      <c r="F2775" s="26">
        <v>6</v>
      </c>
      <c r="G2775" s="1585">
        <v>41813</v>
      </c>
      <c r="H2775" s="61"/>
      <c r="I2775" s="1505" t="s">
        <v>14789</v>
      </c>
    </row>
    <row r="2776" spans="2:9">
      <c r="B2776" s="61" t="s">
        <v>10868</v>
      </c>
      <c r="C2776" s="62" t="s">
        <v>10952</v>
      </c>
      <c r="D2776" s="817" t="s">
        <v>10871</v>
      </c>
      <c r="E2776" s="29" t="s">
        <v>10870</v>
      </c>
      <c r="F2776" s="26">
        <v>6</v>
      </c>
      <c r="G2776" s="1585">
        <v>41813</v>
      </c>
      <c r="H2776" s="61"/>
      <c r="I2776" s="1505" t="s">
        <v>14789</v>
      </c>
    </row>
    <row r="2777" spans="2:9">
      <c r="B2777" s="61" t="s">
        <v>10880</v>
      </c>
      <c r="C2777" s="62" t="s">
        <v>10950</v>
      </c>
      <c r="D2777" s="817" t="s">
        <v>10879</v>
      </c>
      <c r="E2777" s="29" t="s">
        <v>6175</v>
      </c>
      <c r="F2777" s="26">
        <v>6</v>
      </c>
      <c r="G2777" s="1585">
        <v>41813</v>
      </c>
      <c r="H2777" s="61"/>
      <c r="I2777" s="1505" t="s">
        <v>14789</v>
      </c>
    </row>
    <row r="2778" spans="2:9">
      <c r="B2778" s="61" t="s">
        <v>10905</v>
      </c>
      <c r="C2778" s="62" t="s">
        <v>10951</v>
      </c>
      <c r="D2778" s="817" t="s">
        <v>10906</v>
      </c>
      <c r="E2778" s="29" t="s">
        <v>10907</v>
      </c>
      <c r="F2778" s="26">
        <v>6</v>
      </c>
      <c r="G2778" s="1585">
        <v>41814</v>
      </c>
      <c r="H2778" s="61"/>
      <c r="I2778" s="1505" t="s">
        <v>14789</v>
      </c>
    </row>
    <row r="2779" spans="2:9">
      <c r="B2779" s="61" t="s">
        <v>10841</v>
      </c>
      <c r="C2779" s="62" t="s">
        <v>10923</v>
      </c>
      <c r="D2779" s="817" t="s">
        <v>10842</v>
      </c>
      <c r="E2779" s="29" t="s">
        <v>10843</v>
      </c>
      <c r="F2779" s="26">
        <v>6</v>
      </c>
      <c r="G2779" s="1585">
        <v>41815</v>
      </c>
      <c r="H2779" s="28" t="s">
        <v>10881</v>
      </c>
      <c r="I2779" s="1505" t="s">
        <v>14789</v>
      </c>
    </row>
    <row r="2780" spans="2:9">
      <c r="B2780" s="61" t="s">
        <v>10911</v>
      </c>
      <c r="C2780" s="62" t="s">
        <v>10918</v>
      </c>
      <c r="D2780" s="817" t="s">
        <v>10912</v>
      </c>
      <c r="E2780" s="29" t="s">
        <v>10913</v>
      </c>
      <c r="F2780" s="26">
        <v>6</v>
      </c>
      <c r="G2780" s="1585">
        <v>41815</v>
      </c>
      <c r="I2780" s="1505" t="s">
        <v>14789</v>
      </c>
    </row>
    <row r="2781" spans="2:9">
      <c r="B2781" s="61" t="s">
        <v>10868</v>
      </c>
      <c r="C2781" s="30" t="s">
        <v>10953</v>
      </c>
      <c r="D2781" s="817" t="s">
        <v>10914</v>
      </c>
      <c r="E2781" s="29" t="s">
        <v>729</v>
      </c>
      <c r="F2781" s="26">
        <v>6</v>
      </c>
      <c r="G2781" s="1585">
        <v>41815</v>
      </c>
      <c r="I2781" s="1505" t="s">
        <v>14789</v>
      </c>
    </row>
    <row r="2782" spans="2:9">
      <c r="B2782" s="61" t="s">
        <v>10868</v>
      </c>
      <c r="C2782" s="30" t="s">
        <v>10952</v>
      </c>
      <c r="D2782" s="817" t="s">
        <v>10915</v>
      </c>
      <c r="E2782" s="29" t="s">
        <v>11</v>
      </c>
      <c r="F2782" s="26">
        <v>6</v>
      </c>
      <c r="G2782" s="1585">
        <v>41816</v>
      </c>
      <c r="H2782" s="61"/>
      <c r="I2782" s="1505" t="s">
        <v>14789</v>
      </c>
    </row>
    <row r="2783" spans="2:9">
      <c r="B2783" s="61" t="s">
        <v>10933</v>
      </c>
      <c r="C2783" s="30" t="s">
        <v>10936</v>
      </c>
      <c r="D2783" s="817" t="s">
        <v>10934</v>
      </c>
      <c r="E2783" s="29" t="s">
        <v>10935</v>
      </c>
      <c r="F2783" s="26">
        <v>6</v>
      </c>
      <c r="G2783" s="1585">
        <v>41817</v>
      </c>
      <c r="H2783" s="61"/>
      <c r="I2783" s="1505" t="s">
        <v>14789</v>
      </c>
    </row>
    <row r="2784" spans="2:9">
      <c r="B2784" s="61" t="s">
        <v>10937</v>
      </c>
      <c r="C2784" s="30" t="s">
        <v>10952</v>
      </c>
      <c r="D2784" s="755" t="s">
        <v>10938</v>
      </c>
      <c r="E2784" s="29" t="s">
        <v>10939</v>
      </c>
      <c r="F2784" s="26">
        <v>6</v>
      </c>
      <c r="G2784" s="1585">
        <v>41817</v>
      </c>
      <c r="H2784" s="61" t="s">
        <v>10947</v>
      </c>
      <c r="I2784" s="1505" t="s">
        <v>14793</v>
      </c>
    </row>
    <row r="2785" spans="2:9">
      <c r="B2785" s="28"/>
      <c r="C2785" s="62"/>
      <c r="D2785" s="29"/>
      <c r="E2785" s="26"/>
      <c r="F2785" s="26"/>
      <c r="G2785" s="1452"/>
      <c r="H2785" s="61"/>
    </row>
    <row r="2786" spans="2:9">
      <c r="B2786" s="61" t="s">
        <v>10942</v>
      </c>
      <c r="C2786" s="62" t="s">
        <v>11049</v>
      </c>
      <c r="D2786" s="305" t="s">
        <v>11143</v>
      </c>
      <c r="E2786" s="29" t="s">
        <v>10943</v>
      </c>
      <c r="F2786" s="26">
        <v>7</v>
      </c>
      <c r="G2786" s="1585">
        <v>41821</v>
      </c>
      <c r="H2786" s="61"/>
      <c r="I2786" s="1505" t="s">
        <v>14789</v>
      </c>
    </row>
    <row r="2787" spans="2:9">
      <c r="B2787" s="61" t="s">
        <v>5447</v>
      </c>
      <c r="C2787" s="62" t="s">
        <v>11056</v>
      </c>
      <c r="D2787" s="305" t="s">
        <v>10955</v>
      </c>
      <c r="E2787" s="29" t="s">
        <v>10954</v>
      </c>
      <c r="F2787" s="26">
        <v>7</v>
      </c>
      <c r="G2787" s="1585">
        <v>41821</v>
      </c>
      <c r="H2787" s="61"/>
      <c r="I2787" s="1505" t="s">
        <v>14789</v>
      </c>
    </row>
    <row r="2788" spans="2:9">
      <c r="B2788" s="61" t="s">
        <v>10983</v>
      </c>
      <c r="C2788" s="62" t="s">
        <v>11069</v>
      </c>
      <c r="D2788" s="305" t="s">
        <v>11141</v>
      </c>
      <c r="E2788" s="29" t="s">
        <v>10982</v>
      </c>
      <c r="F2788" s="26">
        <v>7</v>
      </c>
      <c r="G2788" s="1585">
        <v>41821</v>
      </c>
      <c r="H2788" s="61"/>
      <c r="I2788" s="1505" t="s">
        <v>14789</v>
      </c>
    </row>
    <row r="2789" spans="2:9">
      <c r="B2789" s="61" t="s">
        <v>11081</v>
      </c>
      <c r="C2789" s="62" t="s">
        <v>11056</v>
      </c>
      <c r="D2789" s="755" t="s">
        <v>10988</v>
      </c>
      <c r="E2789" s="29" t="s">
        <v>10989</v>
      </c>
      <c r="F2789" s="26">
        <v>7</v>
      </c>
      <c r="G2789" s="1585">
        <v>41823</v>
      </c>
      <c r="H2789" s="61"/>
      <c r="I2789" s="1512" t="s">
        <v>14793</v>
      </c>
    </row>
    <row r="2790" spans="2:9">
      <c r="B2790" s="61" t="s">
        <v>11081</v>
      </c>
      <c r="C2790" s="62" t="s">
        <v>11056</v>
      </c>
      <c r="D2790" s="305" t="s">
        <v>10996</v>
      </c>
      <c r="E2790" s="29" t="s">
        <v>10987</v>
      </c>
      <c r="F2790" s="26">
        <v>7</v>
      </c>
      <c r="G2790" s="1585">
        <v>41824</v>
      </c>
      <c r="H2790" s="61"/>
      <c r="I2790" s="1505" t="s">
        <v>14789</v>
      </c>
    </row>
    <row r="2791" spans="2:9">
      <c r="B2791" s="61" t="s">
        <v>11081</v>
      </c>
      <c r="C2791" s="62" t="s">
        <v>11056</v>
      </c>
      <c r="D2791" s="305" t="s">
        <v>10995</v>
      </c>
      <c r="E2791" s="29" t="s">
        <v>11</v>
      </c>
      <c r="F2791" s="26">
        <v>7</v>
      </c>
      <c r="G2791" s="1585">
        <v>41824</v>
      </c>
      <c r="H2791" s="61"/>
      <c r="I2791" s="1505" t="s">
        <v>14789</v>
      </c>
    </row>
    <row r="2792" spans="2:9">
      <c r="B2792" s="61" t="s">
        <v>11081</v>
      </c>
      <c r="C2792" s="62" t="s">
        <v>11056</v>
      </c>
      <c r="D2792" s="305" t="s">
        <v>10997</v>
      </c>
      <c r="E2792" s="29" t="s">
        <v>11</v>
      </c>
      <c r="F2792" s="26">
        <v>7</v>
      </c>
      <c r="G2792" s="1585">
        <v>41824</v>
      </c>
      <c r="H2792" s="61"/>
      <c r="I2792" s="1505" t="s">
        <v>14789</v>
      </c>
    </row>
    <row r="2793" spans="2:9">
      <c r="B2793" s="61" t="s">
        <v>11081</v>
      </c>
      <c r="C2793" s="62" t="s">
        <v>11056</v>
      </c>
      <c r="D2793" s="305" t="s">
        <v>10998</v>
      </c>
      <c r="E2793" s="29" t="s">
        <v>11</v>
      </c>
      <c r="F2793" s="26">
        <v>7</v>
      </c>
      <c r="G2793" s="1585">
        <v>41824</v>
      </c>
      <c r="H2793" s="61"/>
      <c r="I2793" s="1505" t="s">
        <v>14789</v>
      </c>
    </row>
    <row r="2794" spans="2:9">
      <c r="B2794" s="61" t="s">
        <v>11081</v>
      </c>
      <c r="C2794" s="62" t="s">
        <v>11070</v>
      </c>
      <c r="D2794" s="305" t="s">
        <v>11142</v>
      </c>
      <c r="E2794" s="29" t="s">
        <v>11</v>
      </c>
      <c r="F2794" s="26">
        <v>7</v>
      </c>
      <c r="G2794" s="1585">
        <v>41826</v>
      </c>
      <c r="H2794" s="61"/>
      <c r="I2794" s="1505" t="s">
        <v>14789</v>
      </c>
    </row>
    <row r="2795" spans="2:9">
      <c r="B2795" s="61" t="s">
        <v>11081</v>
      </c>
      <c r="C2795" s="62" t="s">
        <v>11071</v>
      </c>
      <c r="D2795" s="305" t="s">
        <v>11144</v>
      </c>
      <c r="E2795" s="29" t="s">
        <v>11</v>
      </c>
      <c r="F2795" s="26">
        <v>7</v>
      </c>
      <c r="G2795" s="1585">
        <v>41826</v>
      </c>
      <c r="H2795" s="61"/>
      <c r="I2795" s="1505" t="s">
        <v>14789</v>
      </c>
    </row>
    <row r="2796" spans="2:9">
      <c r="B2796" s="61" t="s">
        <v>11004</v>
      </c>
      <c r="C2796" s="62" t="s">
        <v>11048</v>
      </c>
      <c r="D2796" s="305" t="s">
        <v>11145</v>
      </c>
      <c r="E2796" s="29" t="s">
        <v>11005</v>
      </c>
      <c r="F2796" s="26">
        <v>7</v>
      </c>
      <c r="G2796" s="1585">
        <v>41827</v>
      </c>
      <c r="H2796" s="61"/>
      <c r="I2796" s="1505" t="s">
        <v>14789</v>
      </c>
    </row>
    <row r="2797" spans="2:9">
      <c r="B2797" s="61" t="s">
        <v>11081</v>
      </c>
      <c r="C2797" s="62" t="s">
        <v>11073</v>
      </c>
      <c r="D2797" s="305" t="s">
        <v>11146</v>
      </c>
      <c r="E2797" s="29" t="s">
        <v>11</v>
      </c>
      <c r="F2797" s="26">
        <v>7</v>
      </c>
      <c r="G2797" s="1585">
        <v>41828</v>
      </c>
      <c r="H2797" s="61"/>
      <c r="I2797" s="1505" t="s">
        <v>14789</v>
      </c>
    </row>
    <row r="2798" spans="2:9">
      <c r="B2798" s="61" t="s">
        <v>11013</v>
      </c>
      <c r="C2798" s="62" t="s">
        <v>11072</v>
      </c>
      <c r="D2798" s="305" t="s">
        <v>11147</v>
      </c>
      <c r="E2798" s="29" t="s">
        <v>11014</v>
      </c>
      <c r="F2798" s="26">
        <v>7</v>
      </c>
      <c r="G2798" s="1585">
        <v>41828</v>
      </c>
      <c r="H2798" s="61"/>
      <c r="I2798" s="1505" t="s">
        <v>14789</v>
      </c>
    </row>
    <row r="2799" spans="2:9">
      <c r="B2799" s="61" t="s">
        <v>10999</v>
      </c>
      <c r="C2799" s="62" t="s">
        <v>11056</v>
      </c>
      <c r="D2799" s="305" t="s">
        <v>11148</v>
      </c>
      <c r="E2799" s="29" t="s">
        <v>11000</v>
      </c>
      <c r="F2799" s="26">
        <v>7</v>
      </c>
      <c r="G2799" s="1585">
        <v>41829</v>
      </c>
      <c r="H2799" s="61"/>
      <c r="I2799" s="1505" t="s">
        <v>14789</v>
      </c>
    </row>
    <row r="2800" spans="2:9">
      <c r="B2800" s="61" t="s">
        <v>5447</v>
      </c>
      <c r="C2800" s="62" t="s">
        <v>11074</v>
      </c>
      <c r="D2800" s="305" t="s">
        <v>11149</v>
      </c>
      <c r="E2800" s="29" t="s">
        <v>724</v>
      </c>
      <c r="F2800" s="26">
        <v>7</v>
      </c>
      <c r="G2800" s="1585">
        <v>41829</v>
      </c>
      <c r="H2800" s="61"/>
      <c r="I2800" s="1505" t="s">
        <v>14789</v>
      </c>
    </row>
    <row r="2801" spans="2:9">
      <c r="B2801" s="28" t="s">
        <v>11001</v>
      </c>
      <c r="C2801" s="62" t="s">
        <v>11063</v>
      </c>
      <c r="D2801" s="305" t="s">
        <v>11150</v>
      </c>
      <c r="E2801" s="29" t="s">
        <v>11017</v>
      </c>
      <c r="F2801" s="26">
        <v>7</v>
      </c>
      <c r="G2801" s="1585">
        <v>41830</v>
      </c>
      <c r="I2801" s="1505" t="s">
        <v>14789</v>
      </c>
    </row>
    <row r="2802" spans="2:9">
      <c r="B2802" s="28" t="s">
        <v>11015</v>
      </c>
      <c r="C2802" s="62" t="s">
        <v>11075</v>
      </c>
      <c r="D2802" s="305" t="s">
        <v>11151</v>
      </c>
      <c r="E2802" s="29" t="s">
        <v>11016</v>
      </c>
      <c r="F2802" s="26">
        <v>7</v>
      </c>
      <c r="G2802" s="1585">
        <v>41831</v>
      </c>
      <c r="I2802" s="1505" t="s">
        <v>14789</v>
      </c>
    </row>
    <row r="2803" spans="2:9">
      <c r="B2803" s="61" t="s">
        <v>11021</v>
      </c>
      <c r="C2803" s="62" t="s">
        <v>11076</v>
      </c>
      <c r="D2803" s="305" t="s">
        <v>11152</v>
      </c>
      <c r="E2803" s="29" t="s">
        <v>11022</v>
      </c>
      <c r="F2803" s="26">
        <v>7</v>
      </c>
      <c r="G2803" s="1585">
        <v>41831</v>
      </c>
      <c r="H2803" s="61"/>
      <c r="I2803" s="1505" t="s">
        <v>14789</v>
      </c>
    </row>
    <row r="2804" spans="2:9">
      <c r="B2804" s="61" t="s">
        <v>11081</v>
      </c>
      <c r="C2804" s="62" t="s">
        <v>11056</v>
      </c>
      <c r="D2804" s="305" t="s">
        <v>10990</v>
      </c>
      <c r="E2804" s="29" t="s">
        <v>11</v>
      </c>
      <c r="F2804" s="26">
        <v>7</v>
      </c>
      <c r="G2804" s="1585">
        <v>41834</v>
      </c>
      <c r="H2804" s="61"/>
      <c r="I2804" s="1505" t="s">
        <v>14789</v>
      </c>
    </row>
    <row r="2805" spans="2:9">
      <c r="B2805" s="61" t="s">
        <v>11081</v>
      </c>
      <c r="C2805" s="62" t="s">
        <v>11067</v>
      </c>
      <c r="D2805" s="305" t="s">
        <v>11153</v>
      </c>
      <c r="E2805" s="29" t="s">
        <v>11</v>
      </c>
      <c r="F2805" s="26">
        <v>7</v>
      </c>
      <c r="G2805" s="1585">
        <v>41834</v>
      </c>
      <c r="H2805" s="61"/>
      <c r="I2805" s="1505" t="s">
        <v>14789</v>
      </c>
    </row>
    <row r="2806" spans="2:9">
      <c r="B2806" s="61" t="s">
        <v>11025</v>
      </c>
      <c r="C2806" s="62" t="s">
        <v>11077</v>
      </c>
      <c r="D2806" s="305" t="s">
        <v>11154</v>
      </c>
      <c r="E2806" s="29" t="s">
        <v>11026</v>
      </c>
      <c r="F2806" s="26">
        <v>7</v>
      </c>
      <c r="G2806" s="1585">
        <v>41834</v>
      </c>
      <c r="H2806" s="61"/>
      <c r="I2806" s="1505" t="s">
        <v>14789</v>
      </c>
    </row>
    <row r="2807" spans="2:9">
      <c r="B2807" s="61" t="s">
        <v>11025</v>
      </c>
      <c r="C2807" s="62" t="s">
        <v>11079</v>
      </c>
      <c r="D2807" s="305" t="s">
        <v>11155</v>
      </c>
      <c r="E2807" s="29" t="s">
        <v>11026</v>
      </c>
      <c r="F2807" s="26">
        <v>7</v>
      </c>
      <c r="G2807" s="1585">
        <v>41834</v>
      </c>
      <c r="H2807" s="61"/>
      <c r="I2807" s="1505" t="s">
        <v>14789</v>
      </c>
    </row>
    <row r="2808" spans="2:9">
      <c r="B2808" s="61" t="s">
        <v>11025</v>
      </c>
      <c r="C2808" s="62" t="s">
        <v>11078</v>
      </c>
      <c r="D2808" s="305" t="s">
        <v>11031</v>
      </c>
      <c r="E2808" s="29" t="s">
        <v>11026</v>
      </c>
      <c r="F2808" s="26">
        <v>7</v>
      </c>
      <c r="G2808" s="1585">
        <v>41834</v>
      </c>
      <c r="H2808" s="61"/>
      <c r="I2808" s="1505" t="s">
        <v>14789</v>
      </c>
    </row>
    <row r="2809" spans="2:9">
      <c r="B2809" s="61" t="s">
        <v>11025</v>
      </c>
      <c r="C2809" s="62" t="s">
        <v>11080</v>
      </c>
      <c r="D2809" s="305" t="s">
        <v>11032</v>
      </c>
      <c r="E2809" s="29" t="s">
        <v>11026</v>
      </c>
      <c r="F2809" s="26">
        <v>7</v>
      </c>
      <c r="G2809" s="1585">
        <v>41834</v>
      </c>
      <c r="H2809" s="61"/>
      <c r="I2809" s="1505" t="s">
        <v>14789</v>
      </c>
    </row>
    <row r="2810" spans="2:9">
      <c r="B2810" s="61" t="s">
        <v>11081</v>
      </c>
      <c r="C2810" s="62" t="s">
        <v>3076</v>
      </c>
      <c r="D2810" s="305" t="s">
        <v>11039</v>
      </c>
      <c r="E2810" s="29" t="s">
        <v>11</v>
      </c>
      <c r="F2810" s="26">
        <v>7</v>
      </c>
      <c r="G2810" s="1585">
        <v>41836</v>
      </c>
      <c r="H2810" s="61"/>
      <c r="I2810" s="1505" t="s">
        <v>14789</v>
      </c>
    </row>
    <row r="2811" spans="2:9">
      <c r="B2811" s="822" t="s">
        <v>10823</v>
      </c>
      <c r="C2811" s="823" t="s">
        <v>11065</v>
      </c>
      <c r="D2811" s="824" t="s">
        <v>11040</v>
      </c>
      <c r="E2811" s="824" t="s">
        <v>11</v>
      </c>
      <c r="F2811" s="704"/>
      <c r="G2811" s="1622">
        <v>41836</v>
      </c>
      <c r="H2811" s="826"/>
      <c r="I2811" s="1505" t="s">
        <v>14789</v>
      </c>
    </row>
    <row r="2812" spans="2:9">
      <c r="B2812" s="61" t="s">
        <v>10115</v>
      </c>
      <c r="C2812" s="62" t="s">
        <v>11102</v>
      </c>
      <c r="D2812" s="305" t="s">
        <v>11156</v>
      </c>
      <c r="E2812" s="29" t="s">
        <v>11043</v>
      </c>
      <c r="F2812" s="26">
        <v>7</v>
      </c>
      <c r="G2812" s="1585">
        <v>41841</v>
      </c>
      <c r="H2812" s="61"/>
      <c r="I2812" s="1505" t="s">
        <v>14789</v>
      </c>
    </row>
    <row r="2813" spans="2:9">
      <c r="B2813" s="28" t="s">
        <v>11082</v>
      </c>
      <c r="C2813" s="64" t="s">
        <v>11121</v>
      </c>
      <c r="D2813" s="305" t="s">
        <v>11659</v>
      </c>
      <c r="E2813" s="29" t="s">
        <v>11660</v>
      </c>
      <c r="F2813" s="26">
        <v>7</v>
      </c>
      <c r="G2813" s="1585">
        <v>41848</v>
      </c>
      <c r="I2813" s="1505" t="s">
        <v>14789</v>
      </c>
    </row>
    <row r="2814" spans="2:9">
      <c r="B2814" s="61" t="s">
        <v>10896</v>
      </c>
      <c r="C2814" s="62" t="s">
        <v>11119</v>
      </c>
      <c r="D2814" s="305" t="s">
        <v>11157</v>
      </c>
      <c r="E2814" s="29" t="s">
        <v>11084</v>
      </c>
      <c r="F2814" s="26">
        <v>7</v>
      </c>
      <c r="G2814" s="1585">
        <v>41848</v>
      </c>
      <c r="I2814" s="1505" t="s">
        <v>14789</v>
      </c>
    </row>
    <row r="2815" spans="2:9">
      <c r="B2815" s="61" t="s">
        <v>10896</v>
      </c>
      <c r="C2815" s="62" t="s">
        <v>11117</v>
      </c>
      <c r="D2815" s="305" t="s">
        <v>11088</v>
      </c>
      <c r="E2815" s="29" t="s">
        <v>11</v>
      </c>
      <c r="F2815" s="26">
        <v>7</v>
      </c>
      <c r="G2815" s="1585">
        <v>41848</v>
      </c>
      <c r="I2815" s="1505" t="s">
        <v>14789</v>
      </c>
    </row>
    <row r="2816" spans="2:9">
      <c r="B2816" s="61" t="s">
        <v>10896</v>
      </c>
      <c r="C2816" s="62" t="s">
        <v>11118</v>
      </c>
      <c r="D2816" s="305" t="s">
        <v>11090</v>
      </c>
      <c r="E2816" s="29" t="s">
        <v>11</v>
      </c>
      <c r="F2816" s="26">
        <v>7</v>
      </c>
      <c r="G2816" s="1585">
        <v>41848</v>
      </c>
      <c r="I2816" s="1505" t="s">
        <v>14789</v>
      </c>
    </row>
    <row r="2817" spans="2:9">
      <c r="B2817" s="61" t="s">
        <v>10896</v>
      </c>
      <c r="C2817" s="62" t="s">
        <v>11120</v>
      </c>
      <c r="D2817" s="305" t="s">
        <v>11089</v>
      </c>
      <c r="E2817" s="29" t="s">
        <v>11</v>
      </c>
      <c r="F2817" s="26">
        <v>7</v>
      </c>
      <c r="G2817" s="1585">
        <v>41848</v>
      </c>
      <c r="I2817" s="1505" t="s">
        <v>14789</v>
      </c>
    </row>
    <row r="2818" spans="2:9">
      <c r="B2818" s="61"/>
      <c r="C2818" s="62"/>
      <c r="D2818" s="29"/>
      <c r="E2818" s="29"/>
      <c r="F2818" s="26"/>
      <c r="G2818" s="1585"/>
      <c r="H2818" s="61"/>
    </row>
    <row r="2819" spans="2:9">
      <c r="B2819" s="28" t="s">
        <v>4778</v>
      </c>
      <c r="C2819" s="62" t="s">
        <v>11224</v>
      </c>
      <c r="D2819" s="1504" t="s">
        <v>11125</v>
      </c>
      <c r="E2819" s="29" t="s">
        <v>11124</v>
      </c>
      <c r="F2819" s="29">
        <v>8</v>
      </c>
      <c r="G2819" s="1585">
        <v>41852</v>
      </c>
      <c r="I2819" s="1505" t="s">
        <v>14789</v>
      </c>
    </row>
    <row r="2820" spans="2:9">
      <c r="B2820" s="28" t="s">
        <v>762</v>
      </c>
      <c r="C2820" s="62" t="s">
        <v>11226</v>
      </c>
      <c r="D2820" s="1504" t="s">
        <v>11225</v>
      </c>
      <c r="E2820" s="29" t="s">
        <v>11175</v>
      </c>
      <c r="F2820" s="29">
        <v>8</v>
      </c>
      <c r="G2820" s="1585">
        <v>41855</v>
      </c>
      <c r="I2820" s="1505" t="s">
        <v>14789</v>
      </c>
    </row>
    <row r="2821" spans="2:9">
      <c r="B2821" s="28" t="s">
        <v>11093</v>
      </c>
      <c r="C2821" s="62" t="s">
        <v>11227</v>
      </c>
      <c r="D2821" s="1504" t="s">
        <v>11091</v>
      </c>
      <c r="E2821" s="29" t="s">
        <v>11092</v>
      </c>
      <c r="F2821" s="29">
        <v>8</v>
      </c>
      <c r="G2821" s="1585">
        <v>41857</v>
      </c>
      <c r="I2821" s="1505" t="s">
        <v>14789</v>
      </c>
    </row>
    <row r="2822" spans="2:9">
      <c r="B2822" s="28" t="s">
        <v>11182</v>
      </c>
      <c r="C2822" s="62" t="s">
        <v>11228</v>
      </c>
      <c r="D2822" s="1504" t="s">
        <v>11183</v>
      </c>
      <c r="E2822" s="29" t="s">
        <v>11184</v>
      </c>
      <c r="F2822" s="29">
        <v>8</v>
      </c>
      <c r="G2822" s="1585">
        <v>41862</v>
      </c>
      <c r="I2822" s="1505" t="s">
        <v>14789</v>
      </c>
    </row>
    <row r="2823" spans="2:9">
      <c r="B2823" s="28" t="s">
        <v>11191</v>
      </c>
      <c r="C2823" s="30" t="s">
        <v>11232</v>
      </c>
      <c r="D2823" s="1504" t="s">
        <v>11194</v>
      </c>
      <c r="E2823" s="29" t="s">
        <v>11192</v>
      </c>
      <c r="F2823" s="29">
        <v>8</v>
      </c>
      <c r="G2823" s="1585">
        <v>41862</v>
      </c>
      <c r="H2823" s="28" t="s">
        <v>11193</v>
      </c>
      <c r="I2823" s="1505" t="s">
        <v>14789</v>
      </c>
    </row>
    <row r="2824" spans="2:9">
      <c r="B2824" s="28" t="s">
        <v>5585</v>
      </c>
      <c r="C2824" s="62" t="s">
        <v>11234</v>
      </c>
      <c r="D2824" s="1504" t="s">
        <v>11199</v>
      </c>
      <c r="E2824" s="29" t="s">
        <v>5616</v>
      </c>
      <c r="F2824" s="29">
        <v>8</v>
      </c>
      <c r="G2824" s="1585">
        <v>41865</v>
      </c>
      <c r="H2824" s="28" t="s">
        <v>11206</v>
      </c>
      <c r="I2824" s="1505" t="s">
        <v>14810</v>
      </c>
    </row>
    <row r="2825" spans="2:9">
      <c r="B2825" s="28" t="s">
        <v>11195</v>
      </c>
      <c r="C2825" s="62" t="s">
        <v>11233</v>
      </c>
      <c r="D2825" s="1504" t="s">
        <v>11196</v>
      </c>
      <c r="E2825" s="29" t="s">
        <v>11197</v>
      </c>
      <c r="F2825" s="29">
        <v>8</v>
      </c>
      <c r="G2825" s="1585">
        <v>41865</v>
      </c>
      <c r="H2825" s="28" t="s">
        <v>11206</v>
      </c>
      <c r="I2825" s="1505" t="s">
        <v>14810</v>
      </c>
    </row>
    <row r="2826" spans="2:9">
      <c r="B2826" s="28" t="s">
        <v>11207</v>
      </c>
      <c r="C2826" s="62" t="s">
        <v>11230</v>
      </c>
      <c r="D2826" s="1504" t="s">
        <v>11229</v>
      </c>
      <c r="E2826" s="29" t="s">
        <v>11208</v>
      </c>
      <c r="F2826" s="29">
        <v>8</v>
      </c>
      <c r="G2826" s="1585">
        <v>41869</v>
      </c>
      <c r="I2826" s="1505" t="s">
        <v>14789</v>
      </c>
    </row>
    <row r="2827" spans="2:9">
      <c r="B2827" s="28"/>
      <c r="C2827" s="62"/>
      <c r="D2827" s="29"/>
      <c r="E2827" s="29"/>
      <c r="F2827" s="29"/>
      <c r="G2827" s="1585"/>
    </row>
    <row r="2828" spans="2:9">
      <c r="B2828" s="28" t="s">
        <v>11241</v>
      </c>
      <c r="C2828" s="62" t="s">
        <v>11318</v>
      </c>
      <c r="D2828" s="689" t="s">
        <v>11274</v>
      </c>
      <c r="E2828" s="29" t="s">
        <v>11242</v>
      </c>
      <c r="F2828" s="29">
        <v>9</v>
      </c>
      <c r="G2828" s="1585">
        <v>41883</v>
      </c>
      <c r="I2828" s="1505" t="s">
        <v>14789</v>
      </c>
    </row>
    <row r="2829" spans="2:9">
      <c r="B2829" s="28" t="s">
        <v>818</v>
      </c>
      <c r="C2829" s="62" t="s">
        <v>11320</v>
      </c>
      <c r="D2829" s="689" t="s">
        <v>11302</v>
      </c>
      <c r="E2829" s="29" t="s">
        <v>724</v>
      </c>
      <c r="F2829" s="29">
        <v>9</v>
      </c>
      <c r="G2829" s="1585">
        <v>41883</v>
      </c>
      <c r="I2829" s="1505" t="s">
        <v>14789</v>
      </c>
    </row>
    <row r="2830" spans="2:9">
      <c r="B2830" s="28" t="s">
        <v>11257</v>
      </c>
      <c r="C2830" s="62" t="s">
        <v>2727</v>
      </c>
      <c r="D2830" s="689" t="s">
        <v>11258</v>
      </c>
      <c r="E2830" s="29" t="s">
        <v>11259</v>
      </c>
      <c r="F2830" s="29">
        <v>9</v>
      </c>
      <c r="G2830" s="1585">
        <v>41883</v>
      </c>
      <c r="I2830" s="1505" t="s">
        <v>14789</v>
      </c>
    </row>
    <row r="2831" spans="2:9">
      <c r="B2831" s="28" t="s">
        <v>11294</v>
      </c>
      <c r="C2831" s="62" t="s">
        <v>11315</v>
      </c>
      <c r="D2831" s="689" t="s">
        <v>11295</v>
      </c>
      <c r="E2831" s="29" t="s">
        <v>11296</v>
      </c>
      <c r="F2831" s="29">
        <v>9</v>
      </c>
      <c r="G2831" s="1585">
        <v>41884</v>
      </c>
      <c r="I2831" s="1505" t="s">
        <v>14789</v>
      </c>
    </row>
    <row r="2832" spans="2:9">
      <c r="B2832" s="28" t="s">
        <v>11272</v>
      </c>
      <c r="C2832" s="62" t="s">
        <v>11319</v>
      </c>
      <c r="D2832" s="689" t="s">
        <v>11270</v>
      </c>
      <c r="E2832" s="29" t="s">
        <v>11271</v>
      </c>
      <c r="F2832" s="29">
        <v>9</v>
      </c>
      <c r="G2832" s="1585">
        <v>41884</v>
      </c>
      <c r="I2832" s="1505" t="s">
        <v>14789</v>
      </c>
    </row>
    <row r="2833" spans="2:9">
      <c r="B2833" s="28" t="s">
        <v>11298</v>
      </c>
      <c r="C2833" s="62" t="s">
        <v>11321</v>
      </c>
      <c r="D2833" s="689" t="s">
        <v>11301</v>
      </c>
      <c r="E2833" s="29" t="s">
        <v>11299</v>
      </c>
      <c r="F2833" s="29">
        <v>9</v>
      </c>
      <c r="G2833" s="1585">
        <v>41887</v>
      </c>
      <c r="I2833" s="1505" t="s">
        <v>14789</v>
      </c>
    </row>
    <row r="2834" spans="2:9">
      <c r="B2834" s="28" t="s">
        <v>5666</v>
      </c>
      <c r="C2834" s="62" t="s">
        <v>11342</v>
      </c>
      <c r="D2834" s="689" t="s">
        <v>11331</v>
      </c>
      <c r="E2834" s="29" t="s">
        <v>637</v>
      </c>
      <c r="F2834" s="29">
        <v>9</v>
      </c>
      <c r="G2834" s="1585">
        <v>41904</v>
      </c>
      <c r="I2834" s="1505" t="s">
        <v>14789</v>
      </c>
    </row>
    <row r="2835" spans="2:9">
      <c r="B2835" s="28" t="s">
        <v>11335</v>
      </c>
      <c r="C2835" s="62" t="s">
        <v>11343</v>
      </c>
      <c r="D2835" s="689" t="s">
        <v>11336</v>
      </c>
      <c r="E2835" s="29" t="s">
        <v>11337</v>
      </c>
      <c r="F2835" s="29">
        <v>9</v>
      </c>
      <c r="G2835" s="1585">
        <v>41904</v>
      </c>
      <c r="I2835" s="1505" t="s">
        <v>14789</v>
      </c>
    </row>
    <row r="2836" spans="2:9">
      <c r="B2836" s="28" t="s">
        <v>11332</v>
      </c>
      <c r="C2836" s="62" t="s">
        <v>11358</v>
      </c>
      <c r="D2836" s="689" t="s">
        <v>11333</v>
      </c>
      <c r="E2836" s="29" t="s">
        <v>11334</v>
      </c>
      <c r="F2836" s="29">
        <v>9</v>
      </c>
      <c r="G2836" s="1585">
        <v>41904</v>
      </c>
      <c r="I2836" s="1505" t="s">
        <v>14789</v>
      </c>
    </row>
    <row r="2837" spans="2:9">
      <c r="B2837" s="28" t="s">
        <v>11329</v>
      </c>
      <c r="C2837" s="62" t="s">
        <v>11377</v>
      </c>
      <c r="D2837" s="689" t="s">
        <v>11346</v>
      </c>
      <c r="E2837" s="29" t="s">
        <v>11330</v>
      </c>
      <c r="F2837" s="29">
        <v>9</v>
      </c>
      <c r="G2837" s="1585">
        <v>41905</v>
      </c>
      <c r="I2837" s="1505" t="s">
        <v>14789</v>
      </c>
    </row>
    <row r="2838" spans="2:9">
      <c r="B2838" s="28" t="s">
        <v>11347</v>
      </c>
      <c r="C2838" s="62" t="s">
        <v>11381</v>
      </c>
      <c r="D2838" s="689" t="s">
        <v>11348</v>
      </c>
      <c r="E2838" s="29" t="s">
        <v>11</v>
      </c>
      <c r="F2838" s="29">
        <v>9</v>
      </c>
      <c r="G2838" s="1585">
        <v>41905</v>
      </c>
      <c r="I2838" s="1505" t="s">
        <v>14789</v>
      </c>
    </row>
    <row r="2839" spans="2:9">
      <c r="B2839" s="28" t="s">
        <v>11361</v>
      </c>
      <c r="C2839" s="62" t="s">
        <v>11380</v>
      </c>
      <c r="D2839" s="755" t="s">
        <v>11362</v>
      </c>
      <c r="E2839" s="29" t="s">
        <v>11363</v>
      </c>
      <c r="F2839" s="29">
        <v>9</v>
      </c>
      <c r="G2839" s="1585">
        <v>41906</v>
      </c>
      <c r="I2839" s="1505" t="s">
        <v>14811</v>
      </c>
    </row>
    <row r="2840" spans="2:9">
      <c r="B2840" s="28" t="s">
        <v>727</v>
      </c>
      <c r="C2840" s="62" t="s">
        <v>11382</v>
      </c>
      <c r="D2840" s="689" t="s">
        <v>11379</v>
      </c>
      <c r="E2840" s="29" t="s">
        <v>809</v>
      </c>
      <c r="F2840" s="29">
        <v>9</v>
      </c>
      <c r="G2840" s="1585">
        <v>41911</v>
      </c>
      <c r="I2840" s="1505" t="s">
        <v>14789</v>
      </c>
    </row>
    <row r="2841" spans="2:9">
      <c r="B2841" s="28"/>
      <c r="C2841" s="62"/>
      <c r="D2841" s="29"/>
      <c r="E2841" s="29"/>
      <c r="F2841" s="29"/>
      <c r="G2841" s="1585"/>
    </row>
    <row r="2842" spans="2:9">
      <c r="B2842" s="28" t="s">
        <v>11375</v>
      </c>
      <c r="C2842" s="62" t="s">
        <v>11388</v>
      </c>
      <c r="D2842" s="817" t="s">
        <v>11372</v>
      </c>
      <c r="E2842" s="29" t="s">
        <v>11373</v>
      </c>
      <c r="F2842" s="29">
        <v>10</v>
      </c>
      <c r="G2842" s="1585">
        <v>41913</v>
      </c>
      <c r="I2842" s="1505" t="s">
        <v>14789</v>
      </c>
    </row>
    <row r="2843" spans="2:9">
      <c r="B2843" s="28" t="s">
        <v>11364</v>
      </c>
      <c r="C2843" s="62" t="s">
        <v>11389</v>
      </c>
      <c r="D2843" s="817" t="s">
        <v>11365</v>
      </c>
      <c r="E2843" s="29" t="s">
        <v>11366</v>
      </c>
      <c r="F2843" s="29">
        <v>10</v>
      </c>
      <c r="G2843" s="1585">
        <v>41913</v>
      </c>
      <c r="I2843" s="1505" t="s">
        <v>14789</v>
      </c>
    </row>
    <row r="2844" spans="2:9">
      <c r="B2844" s="28" t="s">
        <v>11395</v>
      </c>
      <c r="C2844" s="62" t="s">
        <v>11417</v>
      </c>
      <c r="D2844" s="817" t="s">
        <v>11394</v>
      </c>
      <c r="E2844" s="29" t="s">
        <v>11396</v>
      </c>
      <c r="F2844" s="29">
        <v>10</v>
      </c>
      <c r="G2844" s="1585">
        <v>41913</v>
      </c>
      <c r="I2844" s="1505" t="s">
        <v>14789</v>
      </c>
    </row>
    <row r="2845" spans="2:9">
      <c r="B2845" s="28" t="s">
        <v>11395</v>
      </c>
      <c r="C2845" s="62" t="s">
        <v>11418</v>
      </c>
      <c r="D2845" s="817" t="s">
        <v>11393</v>
      </c>
      <c r="E2845" s="29" t="s">
        <v>11397</v>
      </c>
      <c r="F2845" s="29">
        <v>10</v>
      </c>
      <c r="G2845" s="1585">
        <v>41913</v>
      </c>
      <c r="H2845" s="61"/>
      <c r="I2845" s="1505" t="s">
        <v>14789</v>
      </c>
    </row>
    <row r="2846" spans="2:9">
      <c r="B2846" s="61" t="s">
        <v>11398</v>
      </c>
      <c r="C2846" s="62" t="s">
        <v>2727</v>
      </c>
      <c r="D2846" s="755" t="s">
        <v>11400</v>
      </c>
      <c r="E2846" s="29" t="s">
        <v>11399</v>
      </c>
      <c r="F2846" s="29">
        <v>10</v>
      </c>
      <c r="G2846" s="1585">
        <v>41913</v>
      </c>
      <c r="H2846" s="61" t="s">
        <v>11405</v>
      </c>
      <c r="I2846" s="1505" t="s">
        <v>14811</v>
      </c>
    </row>
    <row r="2847" spans="2:9">
      <c r="B2847" s="61" t="s">
        <v>11411</v>
      </c>
      <c r="C2847" s="62" t="s">
        <v>11419</v>
      </c>
      <c r="D2847" s="817" t="s">
        <v>11410</v>
      </c>
      <c r="E2847" s="29" t="s">
        <v>11412</v>
      </c>
      <c r="F2847" s="29">
        <v>10</v>
      </c>
      <c r="G2847" s="1585">
        <v>41919</v>
      </c>
      <c r="H2847" s="61"/>
      <c r="I2847" s="1505" t="s">
        <v>14789</v>
      </c>
    </row>
    <row r="2848" spans="2:9">
      <c r="B2848" s="28" t="s">
        <v>918</v>
      </c>
      <c r="C2848" s="62" t="s">
        <v>11424</v>
      </c>
      <c r="D2848" s="817" t="s">
        <v>11413</v>
      </c>
      <c r="E2848" s="29" t="s">
        <v>6406</v>
      </c>
      <c r="F2848" s="29">
        <v>10</v>
      </c>
      <c r="G2848" s="1585">
        <v>41920</v>
      </c>
      <c r="I2848" s="1505" t="s">
        <v>14789</v>
      </c>
    </row>
    <row r="2849" spans="2:9">
      <c r="B2849" s="61" t="s">
        <v>11414</v>
      </c>
      <c r="C2849" s="62" t="s">
        <v>11436</v>
      </c>
      <c r="D2849" s="817" t="s">
        <v>11416</v>
      </c>
      <c r="E2849" s="29" t="s">
        <v>11415</v>
      </c>
      <c r="F2849" s="29">
        <v>10</v>
      </c>
      <c r="G2849" s="1585">
        <v>41925</v>
      </c>
      <c r="H2849" s="61"/>
      <c r="I2849" s="1505" t="s">
        <v>14789</v>
      </c>
    </row>
    <row r="2850" spans="2:9">
      <c r="B2850" s="28" t="s">
        <v>11420</v>
      </c>
      <c r="C2850" s="62" t="s">
        <v>11438</v>
      </c>
      <c r="D2850" s="817" t="s">
        <v>11421</v>
      </c>
      <c r="E2850" s="29" t="s">
        <v>11430</v>
      </c>
      <c r="F2850" s="29">
        <v>10</v>
      </c>
      <c r="G2850" s="1585">
        <v>41928</v>
      </c>
      <c r="H2850" s="28" t="s">
        <v>11431</v>
      </c>
      <c r="I2850" s="1505" t="s">
        <v>14789</v>
      </c>
    </row>
    <row r="2851" spans="2:9">
      <c r="B2851" s="28" t="s">
        <v>11432</v>
      </c>
      <c r="C2851" s="62" t="s">
        <v>11443</v>
      </c>
      <c r="D2851" s="817" t="s">
        <v>11453</v>
      </c>
      <c r="E2851" s="29" t="s">
        <v>11433</v>
      </c>
      <c r="F2851" s="29">
        <v>10</v>
      </c>
      <c r="G2851" s="1585">
        <v>41929</v>
      </c>
      <c r="I2851" s="1505" t="s">
        <v>14789</v>
      </c>
    </row>
    <row r="2852" spans="2:9">
      <c r="B2852" s="28" t="s">
        <v>11434</v>
      </c>
      <c r="C2852" s="62" t="s">
        <v>11460</v>
      </c>
      <c r="D2852" s="817" t="s">
        <v>11446</v>
      </c>
      <c r="E2852" s="29" t="s">
        <v>11435</v>
      </c>
      <c r="F2852" s="29">
        <v>10</v>
      </c>
      <c r="G2852" s="1585">
        <v>41934</v>
      </c>
      <c r="I2852" s="1505" t="s">
        <v>14789</v>
      </c>
    </row>
    <row r="2853" spans="2:9">
      <c r="B2853" s="28" t="s">
        <v>11440</v>
      </c>
      <c r="C2853" s="62" t="s">
        <v>11459</v>
      </c>
      <c r="D2853" s="817" t="s">
        <v>11441</v>
      </c>
      <c r="E2853" s="29" t="s">
        <v>11442</v>
      </c>
      <c r="F2853" s="29">
        <v>10</v>
      </c>
      <c r="G2853" s="1585">
        <v>41935</v>
      </c>
      <c r="I2853" s="1505" t="s">
        <v>14789</v>
      </c>
    </row>
    <row r="2854" spans="2:9">
      <c r="B2854" s="28" t="s">
        <v>11448</v>
      </c>
      <c r="C2854" s="62" t="s">
        <v>11461</v>
      </c>
      <c r="D2854" s="817" t="s">
        <v>11447</v>
      </c>
      <c r="E2854" s="29" t="s">
        <v>11449</v>
      </c>
      <c r="F2854" s="29">
        <v>10</v>
      </c>
      <c r="G2854" s="1585">
        <v>41936</v>
      </c>
      <c r="I2854" s="1505" t="s">
        <v>14789</v>
      </c>
    </row>
    <row r="2855" spans="2:9">
      <c r="B2855" s="28" t="s">
        <v>11451</v>
      </c>
      <c r="C2855" s="62" t="s">
        <v>11465</v>
      </c>
      <c r="D2855" s="817" t="s">
        <v>11462</v>
      </c>
      <c r="E2855" s="29" t="s">
        <v>11452</v>
      </c>
      <c r="F2855" s="29">
        <v>10</v>
      </c>
      <c r="G2855" s="1585">
        <v>41937</v>
      </c>
      <c r="I2855" s="1505" t="s">
        <v>14789</v>
      </c>
    </row>
    <row r="2856" spans="2:9">
      <c r="B2856" s="28" t="s">
        <v>11454</v>
      </c>
      <c r="C2856" s="62" t="s">
        <v>11466</v>
      </c>
      <c r="D2856" s="817" t="s">
        <v>11456</v>
      </c>
      <c r="E2856" s="29" t="s">
        <v>6406</v>
      </c>
      <c r="F2856" s="29">
        <v>10</v>
      </c>
      <c r="G2856" s="1585">
        <v>41939</v>
      </c>
      <c r="I2856" s="1505" t="s">
        <v>14789</v>
      </c>
    </row>
    <row r="2857" spans="2:9">
      <c r="B2857" s="28" t="s">
        <v>11457</v>
      </c>
      <c r="C2857" s="62" t="s">
        <v>11467</v>
      </c>
      <c r="D2857" s="817" t="s">
        <v>11455</v>
      </c>
      <c r="E2857" s="29" t="s">
        <v>11458</v>
      </c>
      <c r="F2857" s="29">
        <v>10</v>
      </c>
      <c r="G2857" s="1585">
        <v>41939</v>
      </c>
      <c r="I2857" s="1505" t="s">
        <v>14789</v>
      </c>
    </row>
    <row r="2858" spans="2:9">
      <c r="B2858" s="28" t="s">
        <v>11504</v>
      </c>
      <c r="C2858" s="62" t="s">
        <v>11503</v>
      </c>
      <c r="D2858" s="817" t="s">
        <v>11474</v>
      </c>
      <c r="E2858" s="29" t="s">
        <v>11464</v>
      </c>
      <c r="F2858" s="29">
        <v>10</v>
      </c>
      <c r="G2858" s="1585">
        <v>41943</v>
      </c>
      <c r="I2858" s="1505" t="s">
        <v>14789</v>
      </c>
    </row>
    <row r="2859" spans="2:9">
      <c r="B2859" s="28" t="s">
        <v>11468</v>
      </c>
      <c r="C2859" s="62" t="s">
        <v>11505</v>
      </c>
      <c r="D2859" s="817" t="s">
        <v>11476</v>
      </c>
      <c r="E2859" s="29" t="s">
        <v>11464</v>
      </c>
      <c r="F2859" s="29">
        <v>10</v>
      </c>
      <c r="G2859" s="1585">
        <v>41943</v>
      </c>
      <c r="I2859" s="1505" t="s">
        <v>14789</v>
      </c>
    </row>
    <row r="2860" spans="2:9">
      <c r="B2860" s="28" t="s">
        <v>11469</v>
      </c>
      <c r="C2860" s="62" t="s">
        <v>11506</v>
      </c>
      <c r="D2860" s="817" t="s">
        <v>11473</v>
      </c>
      <c r="E2860" s="29" t="s">
        <v>11464</v>
      </c>
      <c r="F2860" s="29">
        <v>10</v>
      </c>
      <c r="G2860" s="1585">
        <v>41943</v>
      </c>
      <c r="I2860" s="1505" t="s">
        <v>14789</v>
      </c>
    </row>
    <row r="2861" spans="2:9">
      <c r="B2861" s="28" t="s">
        <v>11469</v>
      </c>
      <c r="C2861" s="62" t="s">
        <v>11507</v>
      </c>
      <c r="D2861" s="817" t="s">
        <v>11475</v>
      </c>
      <c r="E2861" s="29" t="s">
        <v>11464</v>
      </c>
      <c r="F2861" s="29">
        <v>10</v>
      </c>
      <c r="G2861" s="1585">
        <v>41943</v>
      </c>
      <c r="I2861" s="1505" t="s">
        <v>14789</v>
      </c>
    </row>
    <row r="2862" spans="2:9">
      <c r="B2862" s="28"/>
      <c r="C2862" s="62"/>
      <c r="D2862" s="29"/>
      <c r="E2862" s="29"/>
      <c r="F2862" s="29"/>
      <c r="G2862" s="1585"/>
    </row>
    <row r="2863" spans="2:9">
      <c r="B2863" s="28" t="s">
        <v>11485</v>
      </c>
      <c r="C2863" s="62" t="s">
        <v>11492</v>
      </c>
      <c r="D2863" s="411" t="s">
        <v>11486</v>
      </c>
      <c r="E2863" s="29" t="s">
        <v>11487</v>
      </c>
      <c r="F2863" s="29">
        <v>11</v>
      </c>
      <c r="G2863" s="1585">
        <v>41944</v>
      </c>
      <c r="I2863" s="1505" t="s">
        <v>14789</v>
      </c>
    </row>
    <row r="2864" spans="2:9">
      <c r="B2864" s="28" t="s">
        <v>11488</v>
      </c>
      <c r="C2864" s="62" t="s">
        <v>11516</v>
      </c>
      <c r="D2864" s="411" t="s">
        <v>11489</v>
      </c>
      <c r="E2864" s="29" t="s">
        <v>11490</v>
      </c>
      <c r="F2864" s="29">
        <v>11</v>
      </c>
      <c r="G2864" s="1585">
        <v>41944</v>
      </c>
      <c r="I2864" s="1505" t="s">
        <v>14789</v>
      </c>
    </row>
    <row r="2865" spans="2:9">
      <c r="B2865" s="28" t="s">
        <v>11470</v>
      </c>
      <c r="C2865" s="62" t="s">
        <v>11517</v>
      </c>
      <c r="D2865" s="411" t="s">
        <v>11491</v>
      </c>
      <c r="E2865" s="29" t="s">
        <v>11471</v>
      </c>
      <c r="F2865" s="29">
        <v>11</v>
      </c>
      <c r="G2865" s="1585">
        <v>41944</v>
      </c>
      <c r="I2865" s="1505" t="s">
        <v>14789</v>
      </c>
    </row>
    <row r="2866" spans="2:9">
      <c r="B2866" s="28" t="s">
        <v>5122</v>
      </c>
      <c r="C2866" s="62" t="s">
        <v>11518</v>
      </c>
      <c r="D2866" s="411" t="s">
        <v>11493</v>
      </c>
      <c r="E2866" s="29" t="s">
        <v>8</v>
      </c>
      <c r="F2866" s="29">
        <v>11</v>
      </c>
      <c r="G2866" s="1585">
        <v>41944</v>
      </c>
      <c r="I2866" s="1505" t="s">
        <v>14789</v>
      </c>
    </row>
    <row r="2867" spans="2:9">
      <c r="B2867" s="28" t="s">
        <v>5122</v>
      </c>
      <c r="C2867" s="62" t="s">
        <v>11519</v>
      </c>
      <c r="D2867" s="411" t="s">
        <v>11520</v>
      </c>
      <c r="E2867" s="29" t="s">
        <v>8</v>
      </c>
      <c r="F2867" s="29">
        <v>11</v>
      </c>
      <c r="G2867" s="1585">
        <v>41944</v>
      </c>
      <c r="I2867" s="1505" t="s">
        <v>14789</v>
      </c>
    </row>
    <row r="2868" spans="2:9">
      <c r="B2868" s="28" t="s">
        <v>11500</v>
      </c>
      <c r="C2868" s="62" t="s">
        <v>11526</v>
      </c>
      <c r="D2868" s="411" t="s">
        <v>11499</v>
      </c>
      <c r="E2868" s="29" t="s">
        <v>11501</v>
      </c>
      <c r="F2868" s="29">
        <v>11</v>
      </c>
      <c r="G2868" s="1585">
        <v>41947</v>
      </c>
      <c r="I2868" s="1505" t="s">
        <v>14789</v>
      </c>
    </row>
    <row r="2869" spans="2:9">
      <c r="B2869" s="28" t="s">
        <v>722</v>
      </c>
      <c r="C2869" s="62" t="s">
        <v>11522</v>
      </c>
      <c r="D2869" s="411" t="s">
        <v>11510</v>
      </c>
      <c r="E2869" s="29" t="s">
        <v>13405</v>
      </c>
      <c r="F2869" s="29">
        <v>11</v>
      </c>
      <c r="G2869" s="1585">
        <v>41950</v>
      </c>
      <c r="H2869" s="61"/>
      <c r="I2869" s="1505" t="s">
        <v>14789</v>
      </c>
    </row>
    <row r="2870" spans="2:9">
      <c r="B2870" s="28" t="s">
        <v>11484</v>
      </c>
      <c r="C2870" s="62" t="s">
        <v>11521</v>
      </c>
      <c r="D2870" s="411" t="s">
        <v>11514</v>
      </c>
      <c r="E2870" s="29" t="s">
        <v>13394</v>
      </c>
      <c r="F2870" s="29">
        <v>11</v>
      </c>
      <c r="G2870" s="1585">
        <v>41953</v>
      </c>
      <c r="I2870" s="1505" t="s">
        <v>14789</v>
      </c>
    </row>
    <row r="2871" spans="2:9">
      <c r="B2871" s="28" t="s">
        <v>11511</v>
      </c>
      <c r="C2871" s="62" t="s">
        <v>11535</v>
      </c>
      <c r="D2871" s="411" t="s">
        <v>11512</v>
      </c>
      <c r="E2871" s="29" t="s">
        <v>11513</v>
      </c>
      <c r="F2871" s="29">
        <v>11</v>
      </c>
      <c r="G2871" s="1585">
        <v>41953</v>
      </c>
      <c r="I2871" s="1505" t="s">
        <v>14789</v>
      </c>
    </row>
    <row r="2872" spans="2:9">
      <c r="B2872" s="28" t="s">
        <v>11528</v>
      </c>
      <c r="C2872" s="62" t="s">
        <v>11536</v>
      </c>
      <c r="D2872" s="411" t="s">
        <v>11530</v>
      </c>
      <c r="E2872" s="29" t="s">
        <v>11529</v>
      </c>
      <c r="F2872" s="29">
        <v>11</v>
      </c>
      <c r="G2872" s="1585">
        <v>41956</v>
      </c>
      <c r="I2872" s="1505" t="s">
        <v>14789</v>
      </c>
    </row>
    <row r="2873" spans="2:9">
      <c r="B2873" s="28" t="s">
        <v>11533</v>
      </c>
      <c r="C2873" s="62" t="s">
        <v>11554</v>
      </c>
      <c r="D2873" s="411" t="s">
        <v>11532</v>
      </c>
      <c r="E2873" s="29" t="s">
        <v>11534</v>
      </c>
      <c r="F2873" s="29">
        <v>11</v>
      </c>
      <c r="G2873" s="1585">
        <v>41960</v>
      </c>
      <c r="I2873" s="1505" t="s">
        <v>14789</v>
      </c>
    </row>
    <row r="2874" spans="2:9">
      <c r="B2874" s="28" t="s">
        <v>2394</v>
      </c>
      <c r="C2874" s="64" t="s">
        <v>11555</v>
      </c>
      <c r="D2874" s="411" t="s">
        <v>11539</v>
      </c>
      <c r="E2874" s="29" t="s">
        <v>3992</v>
      </c>
      <c r="F2874" s="29">
        <v>11</v>
      </c>
      <c r="G2874" s="1585">
        <v>41960</v>
      </c>
      <c r="H2874" s="28" t="s">
        <v>11538</v>
      </c>
      <c r="I2874" s="1505" t="s">
        <v>14789</v>
      </c>
    </row>
    <row r="2875" spans="2:9">
      <c r="B2875" s="28" t="s">
        <v>11541</v>
      </c>
      <c r="C2875" s="62" t="s">
        <v>11559</v>
      </c>
      <c r="D2875" s="411" t="s">
        <v>11540</v>
      </c>
      <c r="E2875" s="29" t="s">
        <v>11542</v>
      </c>
      <c r="F2875" s="29">
        <v>11</v>
      </c>
      <c r="G2875" s="1585">
        <v>41962</v>
      </c>
      <c r="I2875" s="1505" t="s">
        <v>14789</v>
      </c>
    </row>
    <row r="2876" spans="2:9">
      <c r="B2876" s="28" t="s">
        <v>11546</v>
      </c>
      <c r="C2876" s="62" t="s">
        <v>11560</v>
      </c>
      <c r="D2876" s="411" t="s">
        <v>11547</v>
      </c>
      <c r="E2876" s="29" t="s">
        <v>11548</v>
      </c>
      <c r="F2876" s="29">
        <v>11</v>
      </c>
      <c r="G2876" s="1585">
        <v>41963</v>
      </c>
      <c r="I2876" s="1505" t="s">
        <v>14789</v>
      </c>
    </row>
    <row r="2877" spans="2:9">
      <c r="B2877" s="61" t="s">
        <v>11557</v>
      </c>
      <c r="C2877" s="62" t="s">
        <v>11575</v>
      </c>
      <c r="D2877" s="411" t="s">
        <v>11556</v>
      </c>
      <c r="E2877" s="29" t="s">
        <v>11558</v>
      </c>
      <c r="F2877" s="29">
        <v>11</v>
      </c>
      <c r="G2877" s="1585">
        <v>41968</v>
      </c>
      <c r="H2877" s="61"/>
      <c r="I2877" s="1505" t="s">
        <v>14789</v>
      </c>
    </row>
    <row r="2878" spans="2:9">
      <c r="B2878" s="61" t="s">
        <v>11571</v>
      </c>
      <c r="C2878" s="62" t="s">
        <v>11577</v>
      </c>
      <c r="D2878" s="411" t="s">
        <v>11573</v>
      </c>
      <c r="E2878" s="29" t="s">
        <v>11572</v>
      </c>
      <c r="F2878" s="26"/>
      <c r="G2878" s="1585">
        <v>41969</v>
      </c>
      <c r="H2878" s="61"/>
      <c r="I2878" s="1505" t="s">
        <v>14789</v>
      </c>
    </row>
    <row r="2879" spans="2:9">
      <c r="B2879" s="61" t="s">
        <v>11571</v>
      </c>
      <c r="C2879" s="62" t="s">
        <v>11576</v>
      </c>
      <c r="D2879" s="411" t="s">
        <v>11574</v>
      </c>
      <c r="E2879" s="29" t="s">
        <v>11572</v>
      </c>
      <c r="F2879" s="26"/>
      <c r="G2879" s="1585">
        <v>41969</v>
      </c>
      <c r="H2879" s="61"/>
      <c r="I2879" s="1505" t="s">
        <v>14789</v>
      </c>
    </row>
    <row r="2880" spans="2:9">
      <c r="B2880" s="61"/>
      <c r="C2880" s="62"/>
      <c r="D2880" s="29"/>
      <c r="E2880" s="29"/>
      <c r="F2880" s="26"/>
      <c r="G2880" s="1585"/>
      <c r="H2880" s="61"/>
    </row>
    <row r="2881" spans="2:9">
      <c r="B2881" s="28" t="s">
        <v>11551</v>
      </c>
      <c r="C2881" s="62" t="s">
        <v>11610</v>
      </c>
      <c r="D2881" s="833" t="s">
        <v>11589</v>
      </c>
      <c r="E2881" s="29" t="s">
        <v>11552</v>
      </c>
      <c r="F2881" s="29"/>
      <c r="G2881" s="1585">
        <v>41974</v>
      </c>
      <c r="I2881" s="1505" t="s">
        <v>14789</v>
      </c>
    </row>
    <row r="2882" spans="2:9">
      <c r="B2882" s="28" t="s">
        <v>11578</v>
      </c>
      <c r="C2882" s="62" t="s">
        <v>11619</v>
      </c>
      <c r="D2882" s="833" t="s">
        <v>11588</v>
      </c>
      <c r="E2882" s="29" t="s">
        <v>11579</v>
      </c>
      <c r="F2882" s="29"/>
      <c r="G2882" s="1585">
        <v>41974</v>
      </c>
      <c r="I2882" s="1505" t="s">
        <v>14789</v>
      </c>
    </row>
    <row r="2883" spans="2:9">
      <c r="B2883" s="61" t="s">
        <v>11598</v>
      </c>
      <c r="C2883" s="62" t="s">
        <v>11620</v>
      </c>
      <c r="D2883" s="833" t="s">
        <v>11599</v>
      </c>
      <c r="E2883" s="29" t="s">
        <v>11621</v>
      </c>
      <c r="F2883" s="26"/>
      <c r="G2883" s="1585">
        <v>41974</v>
      </c>
      <c r="H2883" s="61"/>
      <c r="I2883" s="1505" t="s">
        <v>14789</v>
      </c>
    </row>
    <row r="2884" spans="2:9">
      <c r="B2884" s="61" t="s">
        <v>11585</v>
      </c>
      <c r="C2884" s="62" t="s">
        <v>11628</v>
      </c>
      <c r="D2884" s="833" t="s">
        <v>11587</v>
      </c>
      <c r="E2884" s="29" t="s">
        <v>11586</v>
      </c>
      <c r="F2884" s="26"/>
      <c r="G2884" s="1585">
        <v>41974</v>
      </c>
      <c r="H2884" s="61"/>
      <c r="I2884" s="1505" t="s">
        <v>14789</v>
      </c>
    </row>
    <row r="2885" spans="2:9">
      <c r="B2885" s="61" t="s">
        <v>11584</v>
      </c>
      <c r="C2885" s="62" t="s">
        <v>11639</v>
      </c>
      <c r="D2885" s="833" t="s">
        <v>11641</v>
      </c>
      <c r="E2885" s="29" t="s">
        <v>11644</v>
      </c>
      <c r="F2885" s="26"/>
      <c r="G2885" s="1585">
        <v>41974</v>
      </c>
      <c r="H2885" s="61"/>
    </row>
    <row r="2886" spans="2:9">
      <c r="B2886" s="61" t="s">
        <v>11584</v>
      </c>
      <c r="C2886" s="62" t="s">
        <v>11640</v>
      </c>
      <c r="D2886" s="833" t="s">
        <v>11642</v>
      </c>
      <c r="E2886" s="29" t="s">
        <v>11643</v>
      </c>
      <c r="F2886" s="26"/>
      <c r="G2886" s="1585">
        <v>41974</v>
      </c>
      <c r="H2886" s="61"/>
    </row>
    <row r="2887" spans="2:9">
      <c r="B2887" s="28" t="s">
        <v>11600</v>
      </c>
      <c r="C2887" s="62" t="s">
        <v>11636</v>
      </c>
      <c r="D2887" s="833" t="s">
        <v>11609</v>
      </c>
      <c r="E2887" s="29" t="s">
        <v>11601</v>
      </c>
      <c r="F2887" s="29"/>
      <c r="G2887" s="1585">
        <v>41975</v>
      </c>
      <c r="I2887" s="1505" t="s">
        <v>14789</v>
      </c>
    </row>
    <row r="2888" spans="2:9">
      <c r="B2888" s="28" t="s">
        <v>11605</v>
      </c>
      <c r="C2888" s="62" t="s">
        <v>11633</v>
      </c>
      <c r="D2888" s="833" t="s">
        <v>11638</v>
      </c>
      <c r="E2888" s="29" t="s">
        <v>10284</v>
      </c>
      <c r="F2888" s="29"/>
      <c r="G2888" s="1585">
        <v>41978</v>
      </c>
      <c r="I2888" s="1505" t="s">
        <v>14789</v>
      </c>
    </row>
    <row r="2889" spans="2:9">
      <c r="B2889" s="28" t="s">
        <v>11605</v>
      </c>
      <c r="C2889" s="62" t="s">
        <v>11634</v>
      </c>
      <c r="D2889" s="833" t="s">
        <v>11612</v>
      </c>
      <c r="E2889" s="29" t="s">
        <v>11606</v>
      </c>
      <c r="F2889" s="29"/>
      <c r="G2889" s="1585">
        <v>41978</v>
      </c>
      <c r="I2889" s="1505" t="s">
        <v>14789</v>
      </c>
    </row>
    <row r="2890" spans="2:9">
      <c r="B2890" s="28" t="s">
        <v>11613</v>
      </c>
      <c r="C2890" s="62" t="s">
        <v>11635</v>
      </c>
      <c r="D2890" s="833" t="s">
        <v>11614</v>
      </c>
      <c r="E2890" s="29" t="s">
        <v>11615</v>
      </c>
      <c r="F2890" s="29"/>
      <c r="G2890" s="1585">
        <v>41984</v>
      </c>
      <c r="I2890" s="1505" t="s">
        <v>14789</v>
      </c>
    </row>
    <row r="2891" spans="2:9">
      <c r="B2891" s="28" t="s">
        <v>11622</v>
      </c>
      <c r="C2891" s="62" t="s">
        <v>11647</v>
      </c>
      <c r="D2891" s="833" t="s">
        <v>11627</v>
      </c>
      <c r="E2891" s="29" t="s">
        <v>11623</v>
      </c>
      <c r="F2891" s="29"/>
      <c r="G2891" s="1585">
        <v>41984</v>
      </c>
      <c r="I2891" s="1505" t="s">
        <v>14789</v>
      </c>
    </row>
    <row r="2892" spans="2:9">
      <c r="B2892" s="28" t="s">
        <v>11624</v>
      </c>
      <c r="C2892" s="62" t="s">
        <v>11645</v>
      </c>
      <c r="D2892" s="833" t="s">
        <v>11626</v>
      </c>
      <c r="E2892" s="29" t="s">
        <v>11625</v>
      </c>
      <c r="F2892" s="29"/>
      <c r="G2892" s="1585">
        <v>41985</v>
      </c>
      <c r="I2892" s="1505" t="s">
        <v>14789</v>
      </c>
    </row>
    <row r="2893" spans="2:9">
      <c r="B2893" s="28" t="s">
        <v>11649</v>
      </c>
      <c r="C2893" s="62" t="s">
        <v>11636</v>
      </c>
      <c r="D2893" s="833" t="s">
        <v>11650</v>
      </c>
      <c r="E2893" s="29" t="s">
        <v>6406</v>
      </c>
      <c r="F2893" s="29"/>
      <c r="G2893" s="1585">
        <v>41990</v>
      </c>
      <c r="I2893" s="1505" t="s">
        <v>14789</v>
      </c>
    </row>
    <row r="2894" spans="2:9">
      <c r="B2894" s="28" t="s">
        <v>11655</v>
      </c>
      <c r="C2894" s="62" t="s">
        <v>11682</v>
      </c>
      <c r="D2894" s="833" t="s">
        <v>11654</v>
      </c>
      <c r="E2894" s="29" t="s">
        <v>11656</v>
      </c>
      <c r="F2894" s="29"/>
      <c r="G2894" s="1585">
        <v>41987</v>
      </c>
      <c r="H2894" s="28" t="s">
        <v>11665</v>
      </c>
      <c r="I2894" s="1505" t="s">
        <v>14789</v>
      </c>
    </row>
    <row r="2895" spans="2:9">
      <c r="B2895" s="28" t="s">
        <v>11584</v>
      </c>
      <c r="C2895" s="62" t="s">
        <v>11681</v>
      </c>
      <c r="D2895" s="833" t="s">
        <v>11666</v>
      </c>
      <c r="E2895" s="29" t="s">
        <v>8</v>
      </c>
      <c r="F2895" s="29"/>
      <c r="G2895" s="1585">
        <v>41997</v>
      </c>
      <c r="I2895" s="1505" t="s">
        <v>14789</v>
      </c>
    </row>
    <row r="2896" spans="2:9">
      <c r="B2896" s="28" t="s">
        <v>10345</v>
      </c>
      <c r="C2896" s="64" t="s">
        <v>11683</v>
      </c>
      <c r="D2896" s="833" t="s">
        <v>11669</v>
      </c>
      <c r="E2896" s="29" t="s">
        <v>6406</v>
      </c>
      <c r="F2896" s="29"/>
      <c r="G2896" s="1585">
        <v>41997</v>
      </c>
      <c r="I2896" s="1505" t="s">
        <v>14789</v>
      </c>
    </row>
    <row r="2897" spans="2:10">
      <c r="B2897" s="28" t="s">
        <v>12738</v>
      </c>
      <c r="C2897" s="64" t="s">
        <v>11692</v>
      </c>
      <c r="D2897" s="833" t="s">
        <v>11684</v>
      </c>
      <c r="E2897" s="29" t="s">
        <v>11740</v>
      </c>
      <c r="F2897" s="29"/>
      <c r="G2897" s="1585">
        <v>42002</v>
      </c>
      <c r="I2897" s="1505" t="s">
        <v>14789</v>
      </c>
    </row>
    <row r="2898" spans="2:10">
      <c r="B2898" s="28" t="s">
        <v>11677</v>
      </c>
      <c r="C2898" s="62" t="s">
        <v>11689</v>
      </c>
      <c r="D2898" s="833" t="s">
        <v>11676</v>
      </c>
      <c r="E2898" s="29" t="s">
        <v>11678</v>
      </c>
      <c r="F2898" s="29"/>
      <c r="G2898" s="1585">
        <v>42003</v>
      </c>
      <c r="I2898" s="1505" t="s">
        <v>14789</v>
      </c>
    </row>
    <row r="2899" spans="2:10">
      <c r="B2899" s="28" t="s">
        <v>11687</v>
      </c>
      <c r="C2899" s="64" t="s">
        <v>11690</v>
      </c>
      <c r="D2899" s="833" t="s">
        <v>11697</v>
      </c>
      <c r="E2899" s="29" t="s">
        <v>11688</v>
      </c>
      <c r="F2899" s="29"/>
      <c r="G2899" s="1585">
        <v>42003</v>
      </c>
      <c r="I2899" s="1505" t="s">
        <v>14789</v>
      </c>
    </row>
    <row r="2900" spans="2:10">
      <c r="B2900" s="28" t="s">
        <v>11693</v>
      </c>
      <c r="C2900" s="64" t="s">
        <v>11753</v>
      </c>
      <c r="D2900" s="833" t="s">
        <v>11698</v>
      </c>
      <c r="E2900" s="29" t="s">
        <v>11694</v>
      </c>
      <c r="F2900" s="29"/>
      <c r="G2900" s="1585">
        <v>42002</v>
      </c>
      <c r="H2900" s="28" t="s">
        <v>11727</v>
      </c>
      <c r="I2900" s="1505" t="s">
        <v>14812</v>
      </c>
      <c r="J2900" s="24" t="s">
        <v>11728</v>
      </c>
    </row>
    <row r="2901" spans="2:10">
      <c r="B2901" s="28"/>
      <c r="C2901" s="64"/>
      <c r="D2901" s="29"/>
      <c r="E2901" s="29"/>
      <c r="F2901" s="29"/>
      <c r="G2901" s="1585"/>
    </row>
    <row r="2902" spans="2:10">
      <c r="B2902" s="28" t="s">
        <v>11707</v>
      </c>
      <c r="C2902" s="62" t="s">
        <v>11767</v>
      </c>
      <c r="D2902" s="836" t="s">
        <v>11708</v>
      </c>
      <c r="E2902" s="29" t="s">
        <v>11709</v>
      </c>
      <c r="F2902" s="29"/>
      <c r="G2902" s="1585">
        <v>42005</v>
      </c>
      <c r="I2902" s="1505" t="s">
        <v>14789</v>
      </c>
    </row>
    <row r="2903" spans="2:10">
      <c r="B2903" s="28" t="s">
        <v>11733</v>
      </c>
      <c r="C2903" s="62" t="s">
        <v>11769</v>
      </c>
      <c r="D2903" s="837" t="s">
        <v>11734</v>
      </c>
      <c r="E2903" s="750" t="s">
        <v>11715</v>
      </c>
      <c r="F2903" s="29"/>
      <c r="G2903" s="1585">
        <v>42005</v>
      </c>
      <c r="I2903" s="1505" t="s">
        <v>14789</v>
      </c>
    </row>
    <row r="2904" spans="2:10">
      <c r="B2904" s="28" t="s">
        <v>11725</v>
      </c>
      <c r="C2904" s="62" t="s">
        <v>11768</v>
      </c>
      <c r="D2904" s="836" t="s">
        <v>11729</v>
      </c>
      <c r="E2904" s="29" t="s">
        <v>11726</v>
      </c>
      <c r="F2904" s="29"/>
      <c r="G2904" s="1585">
        <v>42005</v>
      </c>
      <c r="I2904" s="1505" t="s">
        <v>14789</v>
      </c>
    </row>
    <row r="2905" spans="2:10">
      <c r="B2905" s="28" t="s">
        <v>11679</v>
      </c>
      <c r="C2905" s="62" t="s">
        <v>11770</v>
      </c>
      <c r="D2905" s="836" t="s">
        <v>11736</v>
      </c>
      <c r="E2905" s="29" t="s">
        <v>11680</v>
      </c>
      <c r="F2905" s="29"/>
      <c r="G2905" s="1585">
        <v>42009</v>
      </c>
      <c r="I2905" s="1505" t="s">
        <v>14789</v>
      </c>
    </row>
    <row r="2906" spans="2:10">
      <c r="B2906" s="28" t="s">
        <v>11737</v>
      </c>
      <c r="C2906" s="64" t="s">
        <v>11753</v>
      </c>
      <c r="D2906" s="836" t="s">
        <v>11738</v>
      </c>
      <c r="E2906" s="29" t="s">
        <v>11739</v>
      </c>
      <c r="F2906" s="29"/>
      <c r="G2906" s="1585">
        <v>42009</v>
      </c>
      <c r="I2906" s="1505" t="s">
        <v>14789</v>
      </c>
    </row>
    <row r="2907" spans="2:10">
      <c r="B2907" s="28" t="s">
        <v>11752</v>
      </c>
      <c r="C2907" s="64" t="s">
        <v>11753</v>
      </c>
      <c r="D2907" s="836" t="s">
        <v>11751</v>
      </c>
      <c r="E2907" s="29" t="s">
        <v>11</v>
      </c>
      <c r="F2907" s="29"/>
      <c r="G2907" s="1585">
        <v>42011</v>
      </c>
      <c r="I2907" s="1505" t="s">
        <v>14789</v>
      </c>
    </row>
    <row r="2908" spans="2:10">
      <c r="B2908" s="28" t="s">
        <v>11773</v>
      </c>
      <c r="C2908" s="62" t="s">
        <v>11776</v>
      </c>
      <c r="D2908" s="836" t="s">
        <v>11772</v>
      </c>
      <c r="E2908" s="29" t="s">
        <v>11774</v>
      </c>
      <c r="F2908" s="29"/>
      <c r="G2908" s="1585">
        <v>42012</v>
      </c>
      <c r="I2908" s="1505" t="s">
        <v>14789</v>
      </c>
    </row>
    <row r="2909" spans="2:10">
      <c r="B2909" s="28" t="s">
        <v>11752</v>
      </c>
      <c r="C2909" s="62" t="s">
        <v>11797</v>
      </c>
      <c r="D2909" s="836" t="s">
        <v>11775</v>
      </c>
      <c r="E2909" s="29" t="s">
        <v>11</v>
      </c>
      <c r="F2909" s="29"/>
      <c r="G2909" s="1585">
        <v>42013</v>
      </c>
      <c r="I2909" s="1505" t="s">
        <v>14789</v>
      </c>
    </row>
    <row r="2910" spans="2:10">
      <c r="B2910" s="28" t="s">
        <v>11800</v>
      </c>
      <c r="C2910" s="62" t="s">
        <v>11795</v>
      </c>
      <c r="D2910" s="836" t="s">
        <v>11742</v>
      </c>
      <c r="E2910" s="29" t="s">
        <v>11743</v>
      </c>
      <c r="F2910" s="29"/>
      <c r="G2910" s="1585">
        <v>42016</v>
      </c>
      <c r="I2910" s="1505" t="s">
        <v>14789</v>
      </c>
    </row>
    <row r="2911" spans="2:10">
      <c r="B2911" s="28" t="s">
        <v>11748</v>
      </c>
      <c r="C2911" s="62" t="s">
        <v>11796</v>
      </c>
      <c r="D2911" s="836" t="s">
        <v>11749</v>
      </c>
      <c r="E2911" s="29" t="s">
        <v>11750</v>
      </c>
      <c r="F2911" s="29"/>
      <c r="G2911" s="1585">
        <v>42016</v>
      </c>
      <c r="I2911" s="1505" t="s">
        <v>14789</v>
      </c>
    </row>
    <row r="2912" spans="2:10">
      <c r="B2912" s="28" t="s">
        <v>11782</v>
      </c>
      <c r="C2912" s="62" t="s">
        <v>11815</v>
      </c>
      <c r="D2912" s="836" t="s">
        <v>11785</v>
      </c>
      <c r="E2912" s="29" t="s">
        <v>11783</v>
      </c>
      <c r="F2912" s="29"/>
      <c r="G2912" s="1585">
        <v>42016</v>
      </c>
      <c r="H2912" s="28" t="s">
        <v>11786</v>
      </c>
      <c r="I2912" s="1505" t="s">
        <v>14812</v>
      </c>
    </row>
    <row r="2913" spans="2:9">
      <c r="B2913" s="28" t="s">
        <v>11805</v>
      </c>
      <c r="C2913" s="62" t="s">
        <v>11814</v>
      </c>
      <c r="D2913" s="836" t="s">
        <v>11806</v>
      </c>
      <c r="E2913" s="29" t="s">
        <v>11807</v>
      </c>
      <c r="F2913" s="29"/>
      <c r="G2913" s="1585">
        <v>42024</v>
      </c>
      <c r="I2913" s="1505" t="s">
        <v>14789</v>
      </c>
    </row>
    <row r="2914" spans="2:9">
      <c r="B2914" s="28" t="s">
        <v>11808</v>
      </c>
      <c r="C2914" s="62" t="s">
        <v>11816</v>
      </c>
      <c r="D2914" s="836" t="s">
        <v>11809</v>
      </c>
      <c r="E2914" s="29" t="s">
        <v>11807</v>
      </c>
      <c r="F2914" s="26"/>
      <c r="G2914" s="1585">
        <v>42026</v>
      </c>
      <c r="H2914" s="61"/>
      <c r="I2914" s="1505" t="s">
        <v>14789</v>
      </c>
    </row>
    <row r="2915" spans="2:9">
      <c r="B2915" s="28" t="s">
        <v>810</v>
      </c>
      <c r="C2915" s="62" t="s">
        <v>11874</v>
      </c>
      <c r="D2915" s="836" t="s">
        <v>1754</v>
      </c>
      <c r="E2915" s="29" t="s">
        <v>1875</v>
      </c>
      <c r="F2915" s="29"/>
      <c r="G2915" s="1585">
        <v>42031</v>
      </c>
      <c r="H2915" s="28" t="s">
        <v>11786</v>
      </c>
      <c r="I2915" s="1505" t="s">
        <v>14812</v>
      </c>
    </row>
    <row r="2916" spans="2:9">
      <c r="B2916" s="28"/>
      <c r="C2916" s="62"/>
      <c r="D2916" s="29"/>
      <c r="E2916" s="29"/>
      <c r="F2916" s="29"/>
      <c r="G2916" s="1585"/>
    </row>
    <row r="2917" spans="2:9">
      <c r="B2917" s="28" t="s">
        <v>11792</v>
      </c>
      <c r="C2917" s="64" t="s">
        <v>11875</v>
      </c>
      <c r="D2917" s="840" t="s">
        <v>11793</v>
      </c>
      <c r="E2917" s="29" t="s">
        <v>11794</v>
      </c>
      <c r="F2917" s="29"/>
      <c r="G2917" s="1585">
        <v>42037</v>
      </c>
      <c r="I2917" s="1505" t="s">
        <v>14789</v>
      </c>
    </row>
    <row r="2918" spans="2:9">
      <c r="B2918" s="28" t="s">
        <v>11830</v>
      </c>
      <c r="C2918" s="64" t="s">
        <v>11876</v>
      </c>
      <c r="D2918" s="840" t="s">
        <v>11840</v>
      </c>
      <c r="E2918" s="29" t="s">
        <v>11831</v>
      </c>
      <c r="F2918" s="29"/>
      <c r="G2918" s="1585">
        <v>42037</v>
      </c>
      <c r="I2918" s="1505" t="s">
        <v>14789</v>
      </c>
    </row>
    <row r="2919" spans="2:9">
      <c r="B2919" s="28" t="s">
        <v>11832</v>
      </c>
      <c r="C2919" s="64" t="s">
        <v>11874</v>
      </c>
      <c r="D2919" s="840" t="s">
        <v>11836</v>
      </c>
      <c r="E2919" s="29" t="s">
        <v>11834</v>
      </c>
      <c r="F2919" s="29"/>
      <c r="G2919" s="1585">
        <v>42037</v>
      </c>
      <c r="H2919" s="28" t="s">
        <v>11837</v>
      </c>
      <c r="I2919" s="1505" t="s">
        <v>14812</v>
      </c>
    </row>
    <row r="2920" spans="2:9">
      <c r="B2920" s="28" t="s">
        <v>11832</v>
      </c>
      <c r="C2920" s="64" t="s">
        <v>11874</v>
      </c>
      <c r="D2920" s="840" t="s">
        <v>11835</v>
      </c>
      <c r="E2920" s="29" t="s">
        <v>11833</v>
      </c>
      <c r="F2920" s="29"/>
      <c r="G2920" s="1585">
        <v>42037</v>
      </c>
      <c r="H2920" s="28" t="s">
        <v>11838</v>
      </c>
      <c r="I2920" s="1505" t="s">
        <v>14812</v>
      </c>
    </row>
    <row r="2921" spans="2:9">
      <c r="B2921" s="28" t="s">
        <v>11845</v>
      </c>
      <c r="C2921" s="64" t="s">
        <v>11874</v>
      </c>
      <c r="D2921" s="755" t="s">
        <v>11844</v>
      </c>
      <c r="E2921" s="29" t="s">
        <v>11846</v>
      </c>
      <c r="F2921" s="29"/>
      <c r="G2921" s="1585">
        <v>42039</v>
      </c>
      <c r="H2921" s="28" t="s">
        <v>11847</v>
      </c>
    </row>
    <row r="2922" spans="2:9">
      <c r="B2922" s="28" t="s">
        <v>11854</v>
      </c>
      <c r="C2922" s="64" t="s">
        <v>11874</v>
      </c>
      <c r="D2922" s="840" t="s">
        <v>11855</v>
      </c>
      <c r="E2922" s="29" t="s">
        <v>11856</v>
      </c>
      <c r="F2922" s="29"/>
      <c r="G2922" s="1585">
        <v>42046</v>
      </c>
      <c r="H2922" s="28" t="s">
        <v>11857</v>
      </c>
      <c r="I2922" s="1505" t="s">
        <v>14813</v>
      </c>
    </row>
    <row r="2923" spans="2:9">
      <c r="B2923" s="28" t="s">
        <v>810</v>
      </c>
      <c r="C2923" s="62" t="s">
        <v>11874</v>
      </c>
      <c r="D2923" s="840" t="s">
        <v>1754</v>
      </c>
      <c r="E2923" s="29" t="s">
        <v>1875</v>
      </c>
      <c r="F2923" s="29"/>
      <c r="G2923" s="1585">
        <v>42060</v>
      </c>
      <c r="H2923" s="28" t="s">
        <v>11786</v>
      </c>
      <c r="I2923" s="1505" t="s">
        <v>14812</v>
      </c>
    </row>
    <row r="2924" spans="2:9">
      <c r="B2924" s="28" t="s">
        <v>11918</v>
      </c>
      <c r="C2924" s="62" t="s">
        <v>11976</v>
      </c>
      <c r="D2924" s="755" t="s">
        <v>11919</v>
      </c>
      <c r="E2924" s="29" t="s">
        <v>11920</v>
      </c>
      <c r="F2924" s="29"/>
      <c r="G2924" s="1585">
        <v>42061</v>
      </c>
      <c r="H2924" s="28" t="s">
        <v>11921</v>
      </c>
      <c r="I2924" s="1505" t="s">
        <v>14814</v>
      </c>
    </row>
    <row r="2925" spans="2:9">
      <c r="B2925" s="28" t="s">
        <v>810</v>
      </c>
      <c r="C2925" s="62" t="s">
        <v>3076</v>
      </c>
      <c r="D2925" s="840" t="s">
        <v>1147</v>
      </c>
      <c r="E2925" s="29" t="s">
        <v>1875</v>
      </c>
      <c r="F2925" s="29"/>
      <c r="G2925" s="1585">
        <v>42062</v>
      </c>
      <c r="H2925" s="28" t="s">
        <v>11786</v>
      </c>
      <c r="I2925" s="1505" t="s">
        <v>14812</v>
      </c>
    </row>
    <row r="2926" spans="2:9">
      <c r="B2926" s="28"/>
      <c r="C2926" s="62"/>
      <c r="D2926" s="29"/>
      <c r="E2926" s="29"/>
      <c r="F2926" s="29"/>
      <c r="G2926" s="1585"/>
    </row>
    <row r="2927" spans="2:9">
      <c r="B2927" s="28" t="s">
        <v>11941</v>
      </c>
      <c r="C2927" s="64" t="s">
        <v>11911</v>
      </c>
      <c r="D2927" s="836" t="s">
        <v>11892</v>
      </c>
      <c r="E2927" s="29" t="s">
        <v>11849</v>
      </c>
      <c r="F2927" s="29"/>
      <c r="G2927" s="1585">
        <v>42065</v>
      </c>
      <c r="I2927" s="1505" t="s">
        <v>14789</v>
      </c>
    </row>
    <row r="2928" spans="2:9">
      <c r="B2928" s="28" t="s">
        <v>11979</v>
      </c>
      <c r="C2928" s="64" t="s">
        <v>11912</v>
      </c>
      <c r="D2928" s="836" t="s">
        <v>11891</v>
      </c>
      <c r="E2928" s="29" t="s">
        <v>11744</v>
      </c>
      <c r="F2928" s="29"/>
      <c r="G2928" s="1585">
        <v>42065</v>
      </c>
      <c r="I2928" s="1505" t="s">
        <v>14789</v>
      </c>
    </row>
    <row r="2929" spans="2:10">
      <c r="B2929" s="28" t="s">
        <v>11867</v>
      </c>
      <c r="C2929" s="64" t="s">
        <v>11913</v>
      </c>
      <c r="D2929" s="836" t="s">
        <v>11893</v>
      </c>
      <c r="E2929" s="29" t="s">
        <v>11868</v>
      </c>
      <c r="F2929" s="29"/>
      <c r="G2929" s="1585">
        <v>42065</v>
      </c>
      <c r="I2929" s="1505" t="s">
        <v>14789</v>
      </c>
    </row>
    <row r="2930" spans="2:10">
      <c r="B2930" s="28" t="s">
        <v>11895</v>
      </c>
      <c r="C2930" s="62" t="s">
        <v>11948</v>
      </c>
      <c r="D2930" s="836" t="s">
        <v>11897</v>
      </c>
      <c r="E2930" s="29" t="s">
        <v>6406</v>
      </c>
      <c r="F2930" s="29"/>
      <c r="G2930" s="1585">
        <v>42065</v>
      </c>
      <c r="I2930" s="1505" t="s">
        <v>14789</v>
      </c>
    </row>
    <row r="2931" spans="2:10">
      <c r="B2931" s="28" t="s">
        <v>11887</v>
      </c>
      <c r="C2931" s="64" t="s">
        <v>11947</v>
      </c>
      <c r="D2931" s="836" t="s">
        <v>11889</v>
      </c>
      <c r="E2931" s="29" t="s">
        <v>11888</v>
      </c>
      <c r="F2931" s="29"/>
      <c r="G2931" s="1585">
        <v>42065</v>
      </c>
      <c r="I2931" s="1505" t="s">
        <v>14789</v>
      </c>
    </row>
    <row r="2932" spans="2:10">
      <c r="B2932" s="28" t="s">
        <v>723</v>
      </c>
      <c r="C2932" s="64" t="s">
        <v>3076</v>
      </c>
      <c r="D2932" s="836" t="s">
        <v>11698</v>
      </c>
      <c r="E2932" s="29" t="s">
        <v>11694</v>
      </c>
      <c r="F2932" s="29"/>
      <c r="G2932" s="1585">
        <v>42065</v>
      </c>
      <c r="H2932" s="28" t="s">
        <v>11727</v>
      </c>
      <c r="I2932" s="1505" t="s">
        <v>14812</v>
      </c>
      <c r="J2932" s="24" t="s">
        <v>11908</v>
      </c>
    </row>
    <row r="2933" spans="2:10">
      <c r="B2933" s="28" t="s">
        <v>11901</v>
      </c>
      <c r="C2933" s="62" t="s">
        <v>11949</v>
      </c>
      <c r="D2933" s="836" t="s">
        <v>11902</v>
      </c>
      <c r="E2933" s="29" t="s">
        <v>8</v>
      </c>
      <c r="F2933" s="29"/>
      <c r="G2933" s="1585">
        <v>42067</v>
      </c>
      <c r="H2933" s="28" t="s">
        <v>12016</v>
      </c>
      <c r="I2933" s="1505" t="s">
        <v>14789</v>
      </c>
    </row>
    <row r="2934" spans="2:10">
      <c r="B2934" s="28" t="s">
        <v>11905</v>
      </c>
      <c r="C2934" s="62" t="s">
        <v>11950</v>
      </c>
      <c r="D2934" s="836" t="s">
        <v>11906</v>
      </c>
      <c r="E2934" s="29" t="s">
        <v>11907</v>
      </c>
      <c r="F2934" s="29"/>
      <c r="G2934" s="1585">
        <v>42067</v>
      </c>
      <c r="I2934" s="1505" t="s">
        <v>14789</v>
      </c>
    </row>
    <row r="2935" spans="2:10">
      <c r="B2935" s="28" t="s">
        <v>11887</v>
      </c>
      <c r="C2935" s="64" t="s">
        <v>11977</v>
      </c>
      <c r="D2935" s="836" t="s">
        <v>11925</v>
      </c>
      <c r="E2935" s="29" t="s">
        <v>11853</v>
      </c>
      <c r="F2935" s="29"/>
      <c r="G2935" s="1585">
        <v>42069</v>
      </c>
      <c r="I2935" s="1505" t="s">
        <v>14789</v>
      </c>
    </row>
    <row r="2936" spans="2:10">
      <c r="B2936" s="28" t="s">
        <v>11929</v>
      </c>
      <c r="C2936" s="62" t="s">
        <v>11972</v>
      </c>
      <c r="D2936" s="836" t="s">
        <v>11930</v>
      </c>
      <c r="E2936" s="29" t="s">
        <v>6406</v>
      </c>
      <c r="F2936" s="29"/>
      <c r="G2936" s="1585">
        <v>42072</v>
      </c>
      <c r="I2936" s="1505" t="s">
        <v>14789</v>
      </c>
    </row>
    <row r="2937" spans="2:10">
      <c r="B2937" s="28" t="s">
        <v>11927</v>
      </c>
      <c r="C2937" s="62" t="s">
        <v>11973</v>
      </c>
      <c r="D2937" s="836" t="s">
        <v>11926</v>
      </c>
      <c r="E2937" s="29" t="s">
        <v>11928</v>
      </c>
      <c r="F2937" s="29"/>
      <c r="G2937" s="1585">
        <v>42072</v>
      </c>
      <c r="I2937" s="1505" t="s">
        <v>14789</v>
      </c>
    </row>
    <row r="2938" spans="2:10">
      <c r="B2938" s="28" t="s">
        <v>11914</v>
      </c>
      <c r="C2938" s="62" t="s">
        <v>11975</v>
      </c>
      <c r="D2938" s="836" t="s">
        <v>11915</v>
      </c>
      <c r="E2938" s="29" t="s">
        <v>11916</v>
      </c>
      <c r="F2938" s="29"/>
      <c r="G2938" s="1585">
        <v>42072</v>
      </c>
      <c r="H2938" s="28" t="s">
        <v>11917</v>
      </c>
      <c r="I2938" s="1505" t="s">
        <v>14815</v>
      </c>
    </row>
    <row r="2939" spans="2:10">
      <c r="B2939" s="28" t="s">
        <v>810</v>
      </c>
      <c r="C2939" s="62" t="s">
        <v>2727</v>
      </c>
      <c r="D2939" s="836" t="s">
        <v>1147</v>
      </c>
      <c r="E2939" s="29" t="s">
        <v>1875</v>
      </c>
      <c r="F2939" s="29"/>
      <c r="G2939" s="1585">
        <v>42072</v>
      </c>
      <c r="H2939" s="28" t="s">
        <v>11786</v>
      </c>
      <c r="I2939" s="1505" t="s">
        <v>14812</v>
      </c>
    </row>
    <row r="2940" spans="2:10">
      <c r="B2940" s="28" t="s">
        <v>11909</v>
      </c>
      <c r="C2940" s="62" t="s">
        <v>11976</v>
      </c>
      <c r="D2940" s="836" t="s">
        <v>11931</v>
      </c>
      <c r="E2940" s="29" t="s">
        <v>11910</v>
      </c>
      <c r="F2940" s="29"/>
      <c r="G2940" s="1585">
        <v>42072</v>
      </c>
      <c r="I2940" s="1505" t="s">
        <v>14789</v>
      </c>
    </row>
    <row r="2941" spans="2:10">
      <c r="B2941" s="28" t="s">
        <v>11937</v>
      </c>
      <c r="C2941" s="62" t="s">
        <v>11974</v>
      </c>
      <c r="D2941" s="836" t="s">
        <v>11940</v>
      </c>
      <c r="E2941" s="29" t="s">
        <v>11939</v>
      </c>
      <c r="F2941" s="29"/>
      <c r="G2941" s="1585">
        <v>42074</v>
      </c>
      <c r="I2941" s="1505" t="s">
        <v>14789</v>
      </c>
    </row>
    <row r="2942" spans="2:10">
      <c r="B2942" s="28" t="s">
        <v>11938</v>
      </c>
      <c r="C2942" s="62" t="s">
        <v>11976</v>
      </c>
      <c r="D2942" s="836" t="s">
        <v>11936</v>
      </c>
      <c r="E2942" s="29" t="s">
        <v>11939</v>
      </c>
      <c r="F2942" s="29"/>
      <c r="G2942" s="1585">
        <v>42074</v>
      </c>
      <c r="I2942" s="1505" t="s">
        <v>14789</v>
      </c>
    </row>
    <row r="2943" spans="2:10">
      <c r="B2943" s="28" t="s">
        <v>725</v>
      </c>
      <c r="C2943" s="62" t="s">
        <v>12014</v>
      </c>
      <c r="D2943" s="836" t="s">
        <v>11946</v>
      </c>
      <c r="E2943" s="29" t="s">
        <v>6406</v>
      </c>
      <c r="F2943" s="29"/>
      <c r="G2943" s="1585">
        <v>42075</v>
      </c>
      <c r="I2943" s="1505" t="s">
        <v>14789</v>
      </c>
    </row>
    <row r="2944" spans="2:10">
      <c r="B2944" s="28" t="s">
        <v>11584</v>
      </c>
      <c r="C2944" s="62" t="s">
        <v>12005</v>
      </c>
      <c r="D2944" s="836" t="s">
        <v>11945</v>
      </c>
      <c r="E2944" s="29" t="s">
        <v>8</v>
      </c>
      <c r="F2944" s="29"/>
      <c r="G2944" s="1585">
        <v>42075</v>
      </c>
      <c r="I2944" s="1505" t="s">
        <v>14789</v>
      </c>
    </row>
    <row r="2945" spans="2:9">
      <c r="B2945" s="28" t="s">
        <v>11942</v>
      </c>
      <c r="C2945" s="62" t="s">
        <v>12012</v>
      </c>
      <c r="D2945" s="836" t="s">
        <v>11944</v>
      </c>
      <c r="E2945" s="29" t="s">
        <v>11943</v>
      </c>
      <c r="F2945" s="29"/>
      <c r="G2945" s="1585">
        <v>42075</v>
      </c>
      <c r="I2945" s="1505" t="s">
        <v>14789</v>
      </c>
    </row>
    <row r="2946" spans="2:9" ht="16.5" customHeight="1">
      <c r="B2946" s="28" t="s">
        <v>11963</v>
      </c>
      <c r="C2946" s="64" t="s">
        <v>12004</v>
      </c>
      <c r="D2946" s="836" t="s">
        <v>11953</v>
      </c>
      <c r="E2946" s="29" t="s">
        <v>11744</v>
      </c>
      <c r="F2946" s="29"/>
      <c r="G2946" s="1585">
        <v>42079</v>
      </c>
      <c r="I2946" s="1505" t="s">
        <v>14789</v>
      </c>
    </row>
    <row r="2947" spans="2:9" ht="16.5" customHeight="1">
      <c r="B2947" s="28" t="s">
        <v>11964</v>
      </c>
      <c r="C2947" s="62" t="s">
        <v>12006</v>
      </c>
      <c r="D2947" s="836" t="s">
        <v>11965</v>
      </c>
      <c r="E2947" s="29" t="s">
        <v>11966</v>
      </c>
      <c r="F2947" s="29"/>
      <c r="G2947" s="1585">
        <v>42079</v>
      </c>
      <c r="I2947" s="1505" t="s">
        <v>14789</v>
      </c>
    </row>
    <row r="2948" spans="2:9">
      <c r="B2948" s="28" t="s">
        <v>11958</v>
      </c>
      <c r="C2948" s="62" t="s">
        <v>12007</v>
      </c>
      <c r="D2948" s="836" t="s">
        <v>11954</v>
      </c>
      <c r="E2948" s="29" t="s">
        <v>11961</v>
      </c>
      <c r="F2948" s="29"/>
      <c r="G2948" s="1585">
        <v>42079</v>
      </c>
      <c r="I2948" s="1505" t="s">
        <v>14789</v>
      </c>
    </row>
    <row r="2949" spans="2:9">
      <c r="B2949" s="28" t="s">
        <v>11958</v>
      </c>
      <c r="C2949" s="62" t="s">
        <v>12013</v>
      </c>
      <c r="D2949" s="836" t="s">
        <v>11955</v>
      </c>
      <c r="E2949" s="29" t="s">
        <v>11961</v>
      </c>
      <c r="F2949" s="29"/>
      <c r="G2949" s="1585">
        <v>42079</v>
      </c>
      <c r="I2949" s="1505" t="s">
        <v>14789</v>
      </c>
    </row>
    <row r="2950" spans="2:9">
      <c r="B2950" s="28" t="s">
        <v>11959</v>
      </c>
      <c r="C2950" s="64" t="s">
        <v>12015</v>
      </c>
      <c r="D2950" s="836" t="s">
        <v>11956</v>
      </c>
      <c r="E2950" s="29" t="s">
        <v>11962</v>
      </c>
      <c r="F2950" s="29"/>
      <c r="G2950" s="1585">
        <v>42079</v>
      </c>
      <c r="I2950" s="1505" t="s">
        <v>14789</v>
      </c>
    </row>
    <row r="2951" spans="2:9">
      <c r="B2951" s="28" t="s">
        <v>11960</v>
      </c>
      <c r="C2951" s="64" t="s">
        <v>12015</v>
      </c>
      <c r="D2951" s="836" t="s">
        <v>11957</v>
      </c>
      <c r="E2951" s="29" t="s">
        <v>11961</v>
      </c>
      <c r="F2951" s="29"/>
      <c r="G2951" s="1585">
        <v>42079</v>
      </c>
      <c r="I2951" s="1505" t="s">
        <v>14789</v>
      </c>
    </row>
    <row r="2952" spans="2:9">
      <c r="B2952" s="28" t="s">
        <v>11968</v>
      </c>
      <c r="C2952" s="64" t="s">
        <v>12015</v>
      </c>
      <c r="D2952" s="836" t="s">
        <v>11967</v>
      </c>
      <c r="E2952" s="29" t="s">
        <v>11969</v>
      </c>
      <c r="F2952" s="29"/>
      <c r="G2952" s="1585">
        <v>42080</v>
      </c>
      <c r="H2952" s="28" t="s">
        <v>11970</v>
      </c>
      <c r="I2952" s="1505" t="s">
        <v>14789</v>
      </c>
    </row>
    <row r="2953" spans="2:9" ht="16.5" customHeight="1">
      <c r="B2953" s="28" t="s">
        <v>11933</v>
      </c>
      <c r="C2953" s="62" t="s">
        <v>12003</v>
      </c>
      <c r="D2953" s="836" t="s">
        <v>11934</v>
      </c>
      <c r="E2953" s="29" t="s">
        <v>11935</v>
      </c>
      <c r="F2953" s="29"/>
      <c r="G2953" s="1585">
        <v>42080</v>
      </c>
      <c r="I2953" s="1505" t="s">
        <v>14789</v>
      </c>
    </row>
    <row r="2954" spans="2:9" ht="16.5" customHeight="1">
      <c r="B2954" s="28" t="s">
        <v>11991</v>
      </c>
      <c r="C2954" s="62" t="s">
        <v>12008</v>
      </c>
      <c r="D2954" s="836" t="s">
        <v>11995</v>
      </c>
      <c r="E2954" s="29" t="s">
        <v>11992</v>
      </c>
      <c r="F2954" s="29"/>
      <c r="G2954" s="1585">
        <v>42084</v>
      </c>
      <c r="H2954" s="28" t="s">
        <v>12009</v>
      </c>
      <c r="I2954" s="1505" t="s">
        <v>14789</v>
      </c>
    </row>
    <row r="2955" spans="2:9" ht="16.5" customHeight="1">
      <c r="B2955" s="28" t="s">
        <v>11996</v>
      </c>
      <c r="C2955" s="62" t="s">
        <v>12011</v>
      </c>
      <c r="D2955" s="836" t="s">
        <v>11997</v>
      </c>
      <c r="E2955" s="29" t="s">
        <v>6406</v>
      </c>
      <c r="F2955" s="29"/>
      <c r="G2955" s="1585">
        <v>42089</v>
      </c>
      <c r="I2955" s="1505" t="s">
        <v>14789</v>
      </c>
    </row>
    <row r="2956" spans="2:9" ht="16.5" customHeight="1">
      <c r="B2956" s="28" t="s">
        <v>11998</v>
      </c>
      <c r="C2956" s="62" t="s">
        <v>12010</v>
      </c>
      <c r="D2956" s="836" t="s">
        <v>12205</v>
      </c>
      <c r="E2956" s="29" t="s">
        <v>11999</v>
      </c>
      <c r="F2956" s="29"/>
      <c r="G2956" s="1585">
        <v>42091</v>
      </c>
      <c r="I2956" s="1505" t="s">
        <v>14789</v>
      </c>
    </row>
    <row r="2957" spans="2:9" ht="16.5" customHeight="1">
      <c r="B2957" s="28"/>
      <c r="C2957" s="62"/>
      <c r="D2957" s="29"/>
      <c r="E2957" s="29"/>
      <c r="F2957" s="29"/>
      <c r="G2957" s="1585"/>
    </row>
    <row r="2958" spans="2:9">
      <c r="B2958" s="61" t="s">
        <v>12029</v>
      </c>
      <c r="C2958" s="62" t="s">
        <v>12191</v>
      </c>
      <c r="D2958" s="844" t="s">
        <v>12036</v>
      </c>
      <c r="E2958" s="29" t="s">
        <v>12030</v>
      </c>
      <c r="F2958" s="26"/>
      <c r="G2958" s="1585">
        <v>42095</v>
      </c>
      <c r="H2958" s="61"/>
      <c r="I2958" s="1505" t="s">
        <v>14789</v>
      </c>
    </row>
    <row r="2959" spans="2:9">
      <c r="B2959" s="61" t="s">
        <v>12029</v>
      </c>
      <c r="C2959" s="62" t="s">
        <v>12189</v>
      </c>
      <c r="D2959" s="844" t="s">
        <v>12035</v>
      </c>
      <c r="E2959" s="29" t="s">
        <v>12002</v>
      </c>
      <c r="F2959" s="26"/>
      <c r="G2959" s="1585">
        <v>42095</v>
      </c>
      <c r="H2959" s="61"/>
      <c r="I2959" s="1505" t="s">
        <v>14789</v>
      </c>
    </row>
    <row r="2960" spans="2:9">
      <c r="B2960" s="61" t="s">
        <v>12033</v>
      </c>
      <c r="C2960" s="62" t="s">
        <v>12190</v>
      </c>
      <c r="D2960" s="844" t="s">
        <v>12037</v>
      </c>
      <c r="E2960" s="29" t="s">
        <v>12206</v>
      </c>
      <c r="F2960" s="26"/>
      <c r="G2960" s="1585">
        <v>42095</v>
      </c>
      <c r="H2960" s="61"/>
      <c r="I2960" s="1505" t="s">
        <v>14789</v>
      </c>
    </row>
    <row r="2961" spans="2:9">
      <c r="B2961" s="61" t="s">
        <v>12039</v>
      </c>
      <c r="C2961" s="564" t="s">
        <v>12199</v>
      </c>
      <c r="D2961" s="755" t="s">
        <v>12038</v>
      </c>
      <c r="E2961" s="29" t="s">
        <v>12030</v>
      </c>
      <c r="F2961" s="26"/>
      <c r="G2961" s="1585">
        <v>42095</v>
      </c>
      <c r="H2961" s="61" t="s">
        <v>12149</v>
      </c>
      <c r="I2961" s="1505" t="s">
        <v>14793</v>
      </c>
    </row>
    <row r="2962" spans="2:9">
      <c r="B2962" s="61" t="s">
        <v>2016</v>
      </c>
      <c r="C2962" s="62" t="s">
        <v>12193</v>
      </c>
      <c r="D2962" s="844" t="s">
        <v>12156</v>
      </c>
      <c r="E2962" s="29" t="s">
        <v>12152</v>
      </c>
      <c r="F2962" s="26"/>
      <c r="G2962" s="1585">
        <v>42100</v>
      </c>
      <c r="H2962" s="61"/>
      <c r="I2962" s="1505" t="s">
        <v>14789</v>
      </c>
    </row>
    <row r="2963" spans="2:9">
      <c r="B2963" s="61" t="s">
        <v>12150</v>
      </c>
      <c r="C2963" s="62" t="s">
        <v>12199</v>
      </c>
      <c r="D2963" s="844" t="s">
        <v>12154</v>
      </c>
      <c r="E2963" s="29" t="s">
        <v>12152</v>
      </c>
      <c r="F2963" s="26"/>
      <c r="G2963" s="1585">
        <v>42100</v>
      </c>
      <c r="H2963" s="61" t="s">
        <v>12158</v>
      </c>
      <c r="I2963" s="1505" t="s">
        <v>14789</v>
      </c>
    </row>
    <row r="2964" spans="2:9">
      <c r="B2964" s="61" t="s">
        <v>2016</v>
      </c>
      <c r="C2964" s="62" t="s">
        <v>12194</v>
      </c>
      <c r="D2964" s="844" t="s">
        <v>12155</v>
      </c>
      <c r="E2964" s="29" t="s">
        <v>12152</v>
      </c>
      <c r="F2964" s="26"/>
      <c r="G2964" s="1585">
        <v>42100</v>
      </c>
      <c r="H2964" s="61" t="s">
        <v>12158</v>
      </c>
      <c r="I2964" s="1505" t="s">
        <v>14789</v>
      </c>
    </row>
    <row r="2965" spans="2:9">
      <c r="B2965" s="61" t="s">
        <v>12145</v>
      </c>
      <c r="C2965" s="62" t="s">
        <v>12196</v>
      </c>
      <c r="D2965" s="844" t="s">
        <v>12153</v>
      </c>
      <c r="E2965" s="29" t="s">
        <v>6406</v>
      </c>
      <c r="F2965" s="26"/>
      <c r="G2965" s="1585">
        <v>42101</v>
      </c>
      <c r="H2965" s="61"/>
      <c r="I2965" s="1505" t="s">
        <v>14789</v>
      </c>
    </row>
    <row r="2966" spans="2:9">
      <c r="B2966" s="61" t="s">
        <v>12166</v>
      </c>
      <c r="C2966" s="62" t="s">
        <v>12195</v>
      </c>
      <c r="D2966" s="844" t="s">
        <v>12168</v>
      </c>
      <c r="E2966" s="29" t="s">
        <v>12167</v>
      </c>
      <c r="F2966" s="26"/>
      <c r="G2966" s="1585">
        <v>42103</v>
      </c>
      <c r="H2966" s="61"/>
      <c r="I2966" s="1505" t="s">
        <v>14789</v>
      </c>
    </row>
    <row r="2967" spans="2:9">
      <c r="B2967" s="61" t="s">
        <v>11988</v>
      </c>
      <c r="C2967" s="62" t="s">
        <v>12192</v>
      </c>
      <c r="D2967" s="844" t="s">
        <v>12179</v>
      </c>
      <c r="E2967" s="29" t="s">
        <v>11987</v>
      </c>
      <c r="F2967" s="26"/>
      <c r="G2967" s="1585">
        <v>42107</v>
      </c>
      <c r="H2967" s="61"/>
      <c r="I2967" s="1505" t="s">
        <v>14789</v>
      </c>
    </row>
    <row r="2968" spans="2:9">
      <c r="B2968" s="61" t="s">
        <v>6</v>
      </c>
      <c r="C2968" s="62" t="s">
        <v>12207</v>
      </c>
      <c r="D2968" s="844" t="s">
        <v>12186</v>
      </c>
      <c r="E2968" s="29" t="s">
        <v>12187</v>
      </c>
      <c r="F2968" s="26"/>
      <c r="G2968" s="1585">
        <v>42109</v>
      </c>
      <c r="H2968" s="61"/>
      <c r="I2968" s="1505" t="s">
        <v>14789</v>
      </c>
    </row>
    <row r="2969" spans="2:9">
      <c r="B2969" s="28" t="s">
        <v>810</v>
      </c>
      <c r="C2969" s="62" t="s">
        <v>2727</v>
      </c>
      <c r="D2969" s="844" t="s">
        <v>1147</v>
      </c>
      <c r="E2969" s="29" t="s">
        <v>1875</v>
      </c>
      <c r="F2969" s="29"/>
      <c r="G2969" s="1585">
        <v>42110</v>
      </c>
      <c r="H2969" s="28" t="s">
        <v>12210</v>
      </c>
      <c r="I2969" s="1505" t="s">
        <v>14812</v>
      </c>
    </row>
    <row r="2970" spans="2:9">
      <c r="B2970" s="61" t="s">
        <v>12213</v>
      </c>
      <c r="C2970" s="62" t="s">
        <v>12227</v>
      </c>
      <c r="D2970" s="844" t="s">
        <v>12214</v>
      </c>
      <c r="E2970" s="29" t="s">
        <v>12215</v>
      </c>
      <c r="F2970" s="26"/>
      <c r="G2970" s="1585">
        <v>42111</v>
      </c>
      <c r="H2970" s="61"/>
      <c r="I2970" s="1505" t="s">
        <v>14789</v>
      </c>
    </row>
    <row r="2971" spans="2:9">
      <c r="B2971" s="61" t="s">
        <v>11986</v>
      </c>
      <c r="C2971" s="62" t="s">
        <v>12197</v>
      </c>
      <c r="D2971" s="844" t="s">
        <v>11994</v>
      </c>
      <c r="E2971" s="29" t="s">
        <v>11987</v>
      </c>
      <c r="F2971" s="26"/>
      <c r="G2971" s="1585">
        <v>42114</v>
      </c>
      <c r="H2971" s="61"/>
      <c r="I2971" s="1505" t="s">
        <v>14789</v>
      </c>
    </row>
    <row r="2972" spans="2:9" ht="16.5" customHeight="1">
      <c r="B2972" s="28" t="s">
        <v>12173</v>
      </c>
      <c r="C2972" s="62" t="s">
        <v>12198</v>
      </c>
      <c r="D2972" s="844" t="s">
        <v>12217</v>
      </c>
      <c r="E2972" s="29" t="s">
        <v>12174</v>
      </c>
      <c r="F2972" s="29"/>
      <c r="G2972" s="1585">
        <v>42114</v>
      </c>
      <c r="I2972" s="1505" t="s">
        <v>14789</v>
      </c>
    </row>
    <row r="2973" spans="2:9" ht="16.5" customHeight="1">
      <c r="B2973" s="28" t="s">
        <v>12245</v>
      </c>
      <c r="C2973" s="62" t="s">
        <v>12254</v>
      </c>
      <c r="D2973" s="844" t="s">
        <v>12246</v>
      </c>
      <c r="E2973" s="29" t="s">
        <v>12247</v>
      </c>
      <c r="F2973" s="29"/>
      <c r="G2973" s="1585">
        <v>42121</v>
      </c>
      <c r="I2973" s="1505" t="s">
        <v>14789</v>
      </c>
    </row>
    <row r="2974" spans="2:9" ht="16.5" customHeight="1">
      <c r="B2974" s="28" t="s">
        <v>12248</v>
      </c>
      <c r="C2974" s="62" t="s">
        <v>12252</v>
      </c>
      <c r="D2974" s="844" t="s">
        <v>12249</v>
      </c>
      <c r="E2974" s="29" t="s">
        <v>12250</v>
      </c>
      <c r="F2974" s="29"/>
      <c r="G2974" s="1585">
        <v>42121</v>
      </c>
      <c r="I2974" s="1505" t="s">
        <v>14789</v>
      </c>
    </row>
    <row r="2975" spans="2:9">
      <c r="B2975" s="28" t="s">
        <v>12241</v>
      </c>
      <c r="C2975" s="64" t="s">
        <v>12253</v>
      </c>
      <c r="D2975" s="844" t="s">
        <v>12242</v>
      </c>
      <c r="E2975" s="29" t="s">
        <v>12243</v>
      </c>
      <c r="F2975" s="29"/>
      <c r="G2975" s="1585">
        <v>42122</v>
      </c>
      <c r="I2975" s="1505" t="s">
        <v>14789</v>
      </c>
    </row>
    <row r="2976" spans="2:9">
      <c r="B2976" s="28" t="s">
        <v>810</v>
      </c>
      <c r="C2976" s="62" t="s">
        <v>2727</v>
      </c>
      <c r="D2976" s="844" t="s">
        <v>1147</v>
      </c>
      <c r="E2976" s="29" t="s">
        <v>1875</v>
      </c>
      <c r="F2976" s="29"/>
      <c r="G2976" s="1585">
        <v>42123</v>
      </c>
      <c r="H2976" s="28" t="s">
        <v>11786</v>
      </c>
      <c r="I2976" s="1505" t="s">
        <v>14812</v>
      </c>
    </row>
    <row r="2977" spans="2:9">
      <c r="B2977" s="28" t="s">
        <v>12273</v>
      </c>
      <c r="C2977" s="62" t="s">
        <v>12306</v>
      </c>
      <c r="D2977" s="844" t="s">
        <v>12275</v>
      </c>
      <c r="E2977" s="29" t="s">
        <v>12274</v>
      </c>
      <c r="F2977" s="29"/>
      <c r="G2977" s="1585">
        <v>42124</v>
      </c>
      <c r="H2977" s="428" t="s">
        <v>12279</v>
      </c>
      <c r="I2977" s="1505" t="s">
        <v>14789</v>
      </c>
    </row>
    <row r="2978" spans="2:9">
      <c r="B2978" s="28"/>
      <c r="C2978" s="62"/>
      <c r="D2978" s="29"/>
      <c r="E2978" s="29"/>
      <c r="F2978" s="29"/>
      <c r="G2978" s="1585"/>
      <c r="H2978" s="428"/>
    </row>
    <row r="2979" spans="2:9">
      <c r="B2979" s="28" t="s">
        <v>3149</v>
      </c>
      <c r="C2979" s="62" t="s">
        <v>12400</v>
      </c>
      <c r="D2979" s="411" t="s">
        <v>12294</v>
      </c>
      <c r="E2979" s="29" t="s">
        <v>724</v>
      </c>
      <c r="F2979" s="29"/>
      <c r="G2979" s="1585">
        <v>42125</v>
      </c>
      <c r="H2979" s="428"/>
      <c r="I2979" s="1505" t="s">
        <v>14789</v>
      </c>
    </row>
    <row r="2980" spans="2:9">
      <c r="B2980" s="28" t="s">
        <v>12232</v>
      </c>
      <c r="C2980" s="64" t="s">
        <v>12307</v>
      </c>
      <c r="D2980" s="411" t="s">
        <v>12233</v>
      </c>
      <c r="E2980" s="29" t="s">
        <v>12234</v>
      </c>
      <c r="F2980" s="29"/>
      <c r="G2980" s="1585">
        <v>42128</v>
      </c>
      <c r="I2980" s="1505" t="s">
        <v>14789</v>
      </c>
    </row>
    <row r="2981" spans="2:9">
      <c r="B2981" s="28" t="s">
        <v>12218</v>
      </c>
      <c r="C2981" s="64" t="s">
        <v>12308</v>
      </c>
      <c r="D2981" s="411" t="s">
        <v>12229</v>
      </c>
      <c r="E2981" s="29" t="s">
        <v>12230</v>
      </c>
      <c r="F2981" s="29"/>
      <c r="G2981" s="1585">
        <v>42128</v>
      </c>
      <c r="I2981" s="1505" t="s">
        <v>14789</v>
      </c>
    </row>
    <row r="2982" spans="2:9">
      <c r="B2982" s="28" t="s">
        <v>12271</v>
      </c>
      <c r="C2982" s="64" t="s">
        <v>12309</v>
      </c>
      <c r="D2982" s="411" t="s">
        <v>12272</v>
      </c>
      <c r="E2982" s="29" t="s">
        <v>2</v>
      </c>
      <c r="F2982" s="29"/>
      <c r="G2982" s="1585">
        <v>42128</v>
      </c>
      <c r="I2982" s="1505" t="s">
        <v>14789</v>
      </c>
    </row>
    <row r="2983" spans="2:9">
      <c r="B2983" s="28" t="s">
        <v>12231</v>
      </c>
      <c r="C2983" s="64" t="s">
        <v>12310</v>
      </c>
      <c r="D2983" s="411" t="s">
        <v>12295</v>
      </c>
      <c r="E2983" s="29" t="s">
        <v>12230</v>
      </c>
      <c r="F2983" s="29"/>
      <c r="G2983" s="1585">
        <v>42128</v>
      </c>
      <c r="I2983" s="1505" t="s">
        <v>14789</v>
      </c>
    </row>
    <row r="2984" spans="2:9">
      <c r="B2984" s="28" t="s">
        <v>12291</v>
      </c>
      <c r="C2984" s="62" t="s">
        <v>12349</v>
      </c>
      <c r="D2984" s="411" t="s">
        <v>12292</v>
      </c>
      <c r="E2984" s="29" t="s">
        <v>12293</v>
      </c>
      <c r="F2984" s="29"/>
      <c r="G2984" s="1585">
        <v>42128</v>
      </c>
      <c r="H2984" s="428"/>
      <c r="I2984" s="1505" t="s">
        <v>14789</v>
      </c>
    </row>
    <row r="2985" spans="2:9">
      <c r="B2985" s="28" t="s">
        <v>12277</v>
      </c>
      <c r="C2985" s="64" t="s">
        <v>12422</v>
      </c>
      <c r="D2985" s="411" t="s">
        <v>12276</v>
      </c>
      <c r="E2985" s="29" t="s">
        <v>12278</v>
      </c>
      <c r="F2985" s="29"/>
      <c r="G2985" s="1585">
        <v>42128</v>
      </c>
      <c r="I2985" s="1505" t="s">
        <v>14789</v>
      </c>
    </row>
    <row r="2986" spans="2:9">
      <c r="B2986" s="28" t="s">
        <v>810</v>
      </c>
      <c r="C2986" s="62" t="s">
        <v>2727</v>
      </c>
      <c r="D2986" s="411" t="s">
        <v>1147</v>
      </c>
      <c r="E2986" s="29" t="s">
        <v>1875</v>
      </c>
      <c r="F2986" s="29"/>
      <c r="G2986" s="1585">
        <v>42129</v>
      </c>
      <c r="H2986" s="28" t="s">
        <v>11786</v>
      </c>
      <c r="I2986" s="1505" t="s">
        <v>14812</v>
      </c>
    </row>
    <row r="2987" spans="2:9">
      <c r="B2987" s="28" t="s">
        <v>12302</v>
      </c>
      <c r="C2987" s="62" t="s">
        <v>12401</v>
      </c>
      <c r="D2987" s="411" t="s">
        <v>12301</v>
      </c>
      <c r="E2987" s="29" t="s">
        <v>12303</v>
      </c>
      <c r="F2987" s="29"/>
      <c r="G2987" s="1585">
        <v>42129</v>
      </c>
      <c r="H2987" s="428"/>
      <c r="I2987" s="1505" t="s">
        <v>14789</v>
      </c>
    </row>
    <row r="2988" spans="2:9">
      <c r="B2988" s="28" t="s">
        <v>12317</v>
      </c>
      <c r="C2988" s="62" t="s">
        <v>12406</v>
      </c>
      <c r="D2988" s="411" t="s">
        <v>12326</v>
      </c>
      <c r="E2988" s="29" t="s">
        <v>6406</v>
      </c>
      <c r="F2988" s="29"/>
      <c r="G2988" s="1585">
        <v>42135</v>
      </c>
      <c r="H2988" s="28" t="s">
        <v>12325</v>
      </c>
      <c r="I2988" s="1505" t="s">
        <v>14789</v>
      </c>
    </row>
    <row r="2989" spans="2:9">
      <c r="B2989" s="28" t="s">
        <v>10729</v>
      </c>
      <c r="C2989" s="62" t="s">
        <v>12347</v>
      </c>
      <c r="D2989" s="411" t="s">
        <v>12327</v>
      </c>
      <c r="E2989" s="29" t="s">
        <v>12318</v>
      </c>
      <c r="F2989" s="29"/>
      <c r="G2989" s="1585">
        <v>42135</v>
      </c>
      <c r="H2989" s="28" t="s">
        <v>12322</v>
      </c>
      <c r="I2989" s="1505" t="s">
        <v>14789</v>
      </c>
    </row>
    <row r="2990" spans="2:9">
      <c r="B2990" s="28" t="s">
        <v>12323</v>
      </c>
      <c r="C2990" s="62" t="s">
        <v>12348</v>
      </c>
      <c r="D2990" s="411" t="s">
        <v>12331</v>
      </c>
      <c r="E2990" s="29" t="s">
        <v>12324</v>
      </c>
      <c r="F2990" s="29"/>
      <c r="G2990" s="1585">
        <v>42135</v>
      </c>
      <c r="I2990" s="1505" t="s">
        <v>14789</v>
      </c>
    </row>
    <row r="2991" spans="2:9">
      <c r="B2991" s="28" t="s">
        <v>3208</v>
      </c>
      <c r="C2991" s="62" t="s">
        <v>12407</v>
      </c>
      <c r="D2991" s="411" t="s">
        <v>12335</v>
      </c>
      <c r="E2991" s="29" t="s">
        <v>809</v>
      </c>
      <c r="F2991" s="29"/>
      <c r="G2991" s="1585">
        <v>42135</v>
      </c>
      <c r="I2991" s="1505" t="s">
        <v>14789</v>
      </c>
    </row>
    <row r="2992" spans="2:9">
      <c r="B2992" s="28" t="s">
        <v>3208</v>
      </c>
      <c r="C2992" s="62" t="s">
        <v>12408</v>
      </c>
      <c r="D2992" s="411" t="s">
        <v>12337</v>
      </c>
      <c r="E2992" s="29" t="s">
        <v>724</v>
      </c>
      <c r="F2992" s="29"/>
      <c r="G2992" s="1585">
        <v>42135</v>
      </c>
      <c r="I2992" s="1505" t="s">
        <v>14789</v>
      </c>
    </row>
    <row r="2993" spans="2:9">
      <c r="B2993" s="28" t="s">
        <v>3208</v>
      </c>
      <c r="C2993" s="62" t="s">
        <v>12422</v>
      </c>
      <c r="D2993" s="411" t="s">
        <v>12336</v>
      </c>
      <c r="E2993" s="29" t="s">
        <v>12329</v>
      </c>
      <c r="F2993" s="29"/>
      <c r="G2993" s="1585">
        <v>42135</v>
      </c>
      <c r="I2993" s="1505" t="s">
        <v>14789</v>
      </c>
    </row>
    <row r="2994" spans="2:9">
      <c r="B2994" s="28" t="s">
        <v>12332</v>
      </c>
      <c r="C2994" s="62" t="s">
        <v>12422</v>
      </c>
      <c r="D2994" s="411" t="s">
        <v>12333</v>
      </c>
      <c r="E2994" s="29" t="s">
        <v>12334</v>
      </c>
      <c r="F2994" s="29"/>
      <c r="G2994" s="1585">
        <v>42135</v>
      </c>
      <c r="I2994" s="1505" t="s">
        <v>14789</v>
      </c>
    </row>
    <row r="2995" spans="2:9">
      <c r="B2995" s="28" t="s">
        <v>12340</v>
      </c>
      <c r="C2995" s="62" t="s">
        <v>12402</v>
      </c>
      <c r="D2995" s="411" t="s">
        <v>12341</v>
      </c>
      <c r="E2995" s="29" t="s">
        <v>12342</v>
      </c>
      <c r="F2995" s="29"/>
      <c r="G2995" s="1585">
        <v>42137</v>
      </c>
      <c r="I2995" s="1505" t="s">
        <v>14789</v>
      </c>
    </row>
    <row r="2996" spans="2:9">
      <c r="B2996" s="28" t="s">
        <v>1035</v>
      </c>
      <c r="C2996" s="62" t="s">
        <v>12422</v>
      </c>
      <c r="D2996" s="411" t="s">
        <v>12344</v>
      </c>
      <c r="E2996" s="29" t="s">
        <v>6406</v>
      </c>
      <c r="F2996" s="29"/>
      <c r="G2996" s="1585">
        <v>42137</v>
      </c>
      <c r="I2996" s="1505" t="s">
        <v>14789</v>
      </c>
    </row>
    <row r="2997" spans="2:9">
      <c r="B2997" s="28" t="s">
        <v>3149</v>
      </c>
      <c r="C2997" s="62" t="s">
        <v>12409</v>
      </c>
      <c r="D2997" s="411" t="s">
        <v>12351</v>
      </c>
      <c r="E2997" s="29" t="s">
        <v>809</v>
      </c>
      <c r="F2997" s="29"/>
      <c r="G2997" s="1585">
        <v>42138</v>
      </c>
      <c r="I2997" s="1505" t="s">
        <v>14789</v>
      </c>
    </row>
    <row r="2998" spans="2:9">
      <c r="B2998" s="28" t="s">
        <v>12360</v>
      </c>
      <c r="C2998" s="62" t="s">
        <v>12422</v>
      </c>
      <c r="D2998" s="755" t="s">
        <v>12359</v>
      </c>
      <c r="E2998" s="29" t="s">
        <v>12361</v>
      </c>
      <c r="F2998" s="29"/>
      <c r="G2998" s="1585">
        <v>42142</v>
      </c>
      <c r="H2998" s="28" t="s">
        <v>12363</v>
      </c>
    </row>
    <row r="2999" spans="2:9">
      <c r="B2999" s="28" t="s">
        <v>12354</v>
      </c>
      <c r="C2999" s="62" t="s">
        <v>12403</v>
      </c>
      <c r="D2999" s="411" t="s">
        <v>12481</v>
      </c>
      <c r="E2999" s="29" t="s">
        <v>12355</v>
      </c>
      <c r="F2999" s="29"/>
      <c r="G2999" s="1585">
        <v>42142</v>
      </c>
      <c r="I2999" s="1505" t="s">
        <v>14789</v>
      </c>
    </row>
    <row r="3000" spans="2:9">
      <c r="B3000" s="28" t="s">
        <v>12352</v>
      </c>
      <c r="C3000" s="64" t="s">
        <v>12404</v>
      </c>
      <c r="D3000" s="411" t="s">
        <v>12362</v>
      </c>
      <c r="E3000" s="29" t="s">
        <v>12353</v>
      </c>
      <c r="F3000" s="29"/>
      <c r="G3000" s="1585">
        <v>42142</v>
      </c>
      <c r="I3000" s="1505" t="s">
        <v>14789</v>
      </c>
    </row>
    <row r="3001" spans="2:9">
      <c r="B3001" s="28" t="s">
        <v>1035</v>
      </c>
      <c r="C3001" s="62" t="s">
        <v>12422</v>
      </c>
      <c r="D3001" s="411" t="s">
        <v>12382</v>
      </c>
      <c r="E3001" s="29" t="s">
        <v>6406</v>
      </c>
      <c r="F3001" s="29"/>
      <c r="G3001" s="1585">
        <v>42143</v>
      </c>
      <c r="H3001" s="28" t="s">
        <v>12375</v>
      </c>
      <c r="I3001" s="1505" t="s">
        <v>14789</v>
      </c>
    </row>
    <row r="3002" spans="2:9">
      <c r="B3002" s="28" t="s">
        <v>12380</v>
      </c>
      <c r="C3002" s="62" t="s">
        <v>12411</v>
      </c>
      <c r="D3002" s="411" t="s">
        <v>12379</v>
      </c>
      <c r="E3002" s="29" t="s">
        <v>12381</v>
      </c>
      <c r="F3002" s="29"/>
      <c r="G3002" s="1585">
        <v>42145</v>
      </c>
      <c r="I3002" s="1505" t="s">
        <v>14789</v>
      </c>
    </row>
    <row r="3003" spans="2:9">
      <c r="B3003" s="28" t="s">
        <v>1917</v>
      </c>
      <c r="C3003" s="62" t="s">
        <v>12410</v>
      </c>
      <c r="D3003" s="411" t="s">
        <v>12393</v>
      </c>
      <c r="E3003" s="29" t="s">
        <v>12388</v>
      </c>
      <c r="F3003" s="29"/>
      <c r="G3003" s="1585">
        <v>42149</v>
      </c>
      <c r="I3003" s="1505" t="s">
        <v>14789</v>
      </c>
    </row>
    <row r="3004" spans="2:9">
      <c r="B3004" s="28" t="s">
        <v>5475</v>
      </c>
      <c r="C3004" s="62" t="s">
        <v>12412</v>
      </c>
      <c r="D3004" s="411" t="s">
        <v>12389</v>
      </c>
      <c r="E3004" s="29" t="s">
        <v>728</v>
      </c>
      <c r="F3004" s="29"/>
      <c r="G3004" s="1585">
        <v>42147</v>
      </c>
      <c r="I3004" s="1505" t="s">
        <v>14789</v>
      </c>
    </row>
    <row r="3005" spans="2:9">
      <c r="B3005" s="28" t="s">
        <v>12391</v>
      </c>
      <c r="C3005" s="62" t="s">
        <v>12405</v>
      </c>
      <c r="D3005" s="411" t="s">
        <v>12390</v>
      </c>
      <c r="E3005" s="29" t="s">
        <v>12392</v>
      </c>
      <c r="F3005" s="29"/>
      <c r="G3005" s="1585">
        <v>42149</v>
      </c>
      <c r="I3005" s="1505" t="s">
        <v>14789</v>
      </c>
    </row>
    <row r="3006" spans="2:9">
      <c r="B3006" s="28" t="s">
        <v>12415</v>
      </c>
      <c r="C3006" s="62" t="s">
        <v>12419</v>
      </c>
      <c r="D3006" s="755" t="s">
        <v>12414</v>
      </c>
      <c r="E3006" s="29" t="s">
        <v>12416</v>
      </c>
      <c r="F3006" s="29"/>
      <c r="G3006" s="1585">
        <v>42152</v>
      </c>
      <c r="H3006" s="28" t="s">
        <v>12418</v>
      </c>
    </row>
    <row r="3007" spans="2:9">
      <c r="B3007" s="28"/>
      <c r="C3007" s="62"/>
      <c r="D3007" s="29"/>
      <c r="E3007" s="29"/>
      <c r="F3007" s="29"/>
      <c r="G3007" s="1585"/>
    </row>
    <row r="3008" spans="2:9">
      <c r="B3008" s="28" t="s">
        <v>762</v>
      </c>
      <c r="C3008" s="64" t="s">
        <v>12413</v>
      </c>
      <c r="D3008" s="305" t="s">
        <v>12364</v>
      </c>
      <c r="E3008" s="29" t="s">
        <v>5128</v>
      </c>
      <c r="F3008" s="29">
        <v>6</v>
      </c>
      <c r="G3008" s="1585">
        <v>42156</v>
      </c>
      <c r="I3008" s="1505" t="s">
        <v>14789</v>
      </c>
    </row>
    <row r="3009" spans="2:9">
      <c r="B3009" s="28" t="s">
        <v>12453</v>
      </c>
      <c r="C3009" s="62" t="s">
        <v>12512</v>
      </c>
      <c r="D3009" s="305" t="s">
        <v>12455</v>
      </c>
      <c r="E3009" s="29" t="s">
        <v>12457</v>
      </c>
      <c r="F3009" s="29"/>
      <c r="G3009" s="1585">
        <v>42156</v>
      </c>
      <c r="I3009" s="1505" t="s">
        <v>14789</v>
      </c>
    </row>
    <row r="3010" spans="2:9">
      <c r="B3010" s="28" t="s">
        <v>12452</v>
      </c>
      <c r="C3010" s="62" t="s">
        <v>12511</v>
      </c>
      <c r="D3010" s="305" t="s">
        <v>12454</v>
      </c>
      <c r="E3010" s="29" t="s">
        <v>12456</v>
      </c>
      <c r="F3010" s="29"/>
      <c r="G3010" s="1585">
        <v>42156</v>
      </c>
      <c r="I3010" s="1505" t="s">
        <v>14789</v>
      </c>
    </row>
    <row r="3011" spans="2:9">
      <c r="B3011" s="28" t="s">
        <v>810</v>
      </c>
      <c r="C3011" s="62" t="s">
        <v>2727</v>
      </c>
      <c r="D3011" s="305" t="s">
        <v>1147</v>
      </c>
      <c r="E3011" s="29" t="s">
        <v>1875</v>
      </c>
      <c r="F3011" s="29"/>
      <c r="G3011" s="1585">
        <v>42158</v>
      </c>
      <c r="H3011" s="28" t="s">
        <v>11786</v>
      </c>
      <c r="I3011" s="1505" t="s">
        <v>14812</v>
      </c>
    </row>
    <row r="3012" spans="2:9">
      <c r="B3012" s="28" t="s">
        <v>12491</v>
      </c>
      <c r="C3012" s="62" t="s">
        <v>12513</v>
      </c>
      <c r="D3012" s="305" t="s">
        <v>12492</v>
      </c>
      <c r="E3012" s="29" t="s">
        <v>12493</v>
      </c>
      <c r="F3012" s="29"/>
      <c r="G3012" s="1585">
        <v>42158</v>
      </c>
      <c r="H3012" s="28" t="s">
        <v>12602</v>
      </c>
      <c r="I3012" s="1505" t="s">
        <v>14789</v>
      </c>
    </row>
    <row r="3013" spans="2:9">
      <c r="B3013" s="28" t="s">
        <v>12488</v>
      </c>
      <c r="C3013" s="62" t="s">
        <v>12514</v>
      </c>
      <c r="D3013" s="305" t="s">
        <v>12487</v>
      </c>
      <c r="E3013" s="29" t="s">
        <v>6406</v>
      </c>
      <c r="F3013" s="29"/>
      <c r="G3013" s="1585">
        <v>42160</v>
      </c>
      <c r="H3013" s="28" t="s">
        <v>12501</v>
      </c>
      <c r="I3013" s="1505" t="s">
        <v>14789</v>
      </c>
    </row>
    <row r="3014" spans="2:9">
      <c r="B3014" s="28" t="s">
        <v>12485</v>
      </c>
      <c r="C3014" s="62" t="s">
        <v>12515</v>
      </c>
      <c r="D3014" s="305" t="s">
        <v>12483</v>
      </c>
      <c r="E3014" s="29" t="s">
        <v>12484</v>
      </c>
      <c r="F3014" s="29"/>
      <c r="G3014" s="1585">
        <v>42160</v>
      </c>
      <c r="I3014" s="1505" t="s">
        <v>14789</v>
      </c>
    </row>
    <row r="3015" spans="2:9">
      <c r="B3015" s="28" t="s">
        <v>6</v>
      </c>
      <c r="C3015" s="30" t="s">
        <v>12558</v>
      </c>
      <c r="D3015" s="305" t="s">
        <v>12505</v>
      </c>
      <c r="E3015" s="29" t="s">
        <v>11</v>
      </c>
      <c r="F3015" s="26"/>
      <c r="G3015" s="1585">
        <v>42163</v>
      </c>
      <c r="I3015" s="1505" t="s">
        <v>14789</v>
      </c>
    </row>
    <row r="3016" spans="2:9">
      <c r="B3016" s="28" t="s">
        <v>12489</v>
      </c>
      <c r="C3016" s="62" t="s">
        <v>12516</v>
      </c>
      <c r="D3016" s="305" t="s">
        <v>12517</v>
      </c>
      <c r="E3016" s="29" t="s">
        <v>12490</v>
      </c>
      <c r="F3016" s="29"/>
      <c r="G3016" s="1585">
        <v>42163</v>
      </c>
      <c r="I3016" s="1505" t="s">
        <v>14789</v>
      </c>
    </row>
    <row r="3017" spans="2:9">
      <c r="B3017" s="61" t="s">
        <v>12509</v>
      </c>
      <c r="C3017" s="62" t="s">
        <v>12563</v>
      </c>
      <c r="D3017" s="305" t="s">
        <v>12518</v>
      </c>
      <c r="E3017" s="29" t="s">
        <v>4143</v>
      </c>
      <c r="F3017" s="26"/>
      <c r="G3017" s="1585">
        <v>42165</v>
      </c>
      <c r="H3017" s="61" t="s">
        <v>12510</v>
      </c>
      <c r="I3017" s="1505" t="s">
        <v>14789</v>
      </c>
    </row>
    <row r="3018" spans="2:9">
      <c r="B3018" s="28" t="s">
        <v>6</v>
      </c>
      <c r="C3018" s="62" t="s">
        <v>2727</v>
      </c>
      <c r="D3018" s="755" t="s">
        <v>12532</v>
      </c>
      <c r="E3018" s="29" t="s">
        <v>12533</v>
      </c>
      <c r="F3018" s="26"/>
      <c r="G3018" s="1585">
        <v>42170</v>
      </c>
      <c r="H3018" s="28" t="s">
        <v>12541</v>
      </c>
      <c r="I3018" s="1505" t="s">
        <v>14793</v>
      </c>
    </row>
    <row r="3019" spans="2:9">
      <c r="B3019" s="61" t="s">
        <v>12601</v>
      </c>
      <c r="C3019" s="62" t="s">
        <v>12566</v>
      </c>
      <c r="D3019" s="305" t="s">
        <v>12534</v>
      </c>
      <c r="E3019" s="29" t="s">
        <v>12535</v>
      </c>
      <c r="F3019" s="26"/>
      <c r="G3019" s="1585">
        <v>42170</v>
      </c>
      <c r="H3019" s="61"/>
      <c r="I3019" s="1505" t="s">
        <v>14789</v>
      </c>
    </row>
    <row r="3020" spans="2:9">
      <c r="B3020" s="28" t="s">
        <v>12544</v>
      </c>
      <c r="C3020" s="62" t="s">
        <v>12567</v>
      </c>
      <c r="D3020" s="305" t="s">
        <v>12543</v>
      </c>
      <c r="E3020" s="29" t="s">
        <v>12545</v>
      </c>
      <c r="F3020" s="29"/>
      <c r="G3020" s="1585">
        <v>42168</v>
      </c>
      <c r="H3020" s="850" t="s">
        <v>12565</v>
      </c>
      <c r="I3020" s="1505" t="s">
        <v>14789</v>
      </c>
    </row>
    <row r="3021" spans="2:9">
      <c r="B3021" s="61" t="s">
        <v>12507</v>
      </c>
      <c r="C3021" s="62" t="s">
        <v>12588</v>
      </c>
      <c r="D3021" s="305" t="s">
        <v>12536</v>
      </c>
      <c r="E3021" s="29" t="s">
        <v>12508</v>
      </c>
      <c r="F3021" s="26"/>
      <c r="G3021" s="1585">
        <v>42171</v>
      </c>
      <c r="H3021" s="61"/>
      <c r="I3021" s="1505" t="s">
        <v>14789</v>
      </c>
    </row>
    <row r="3022" spans="2:9">
      <c r="B3022" s="28" t="s">
        <v>817</v>
      </c>
      <c r="C3022" s="62" t="s">
        <v>12589</v>
      </c>
      <c r="D3022" s="305" t="s">
        <v>12559</v>
      </c>
      <c r="E3022" s="29" t="s">
        <v>6406</v>
      </c>
      <c r="F3022" s="29"/>
      <c r="G3022" s="1585">
        <v>42171</v>
      </c>
      <c r="I3022" s="1505" t="s">
        <v>14789</v>
      </c>
    </row>
    <row r="3023" spans="2:9">
      <c r="B3023" s="28" t="s">
        <v>817</v>
      </c>
      <c r="C3023" s="62" t="s">
        <v>12562</v>
      </c>
      <c r="D3023" s="755" t="s">
        <v>12537</v>
      </c>
      <c r="E3023" s="29" t="s">
        <v>6406</v>
      </c>
      <c r="F3023" s="29"/>
      <c r="G3023" s="1585">
        <v>42171</v>
      </c>
      <c r="H3023" s="850" t="s">
        <v>12564</v>
      </c>
      <c r="I3023" s="1505" t="s">
        <v>14793</v>
      </c>
    </row>
    <row r="3024" spans="2:9">
      <c r="B3024" s="28" t="s">
        <v>12570</v>
      </c>
      <c r="C3024" s="62" t="s">
        <v>12591</v>
      </c>
      <c r="D3024" s="305" t="s">
        <v>12578</v>
      </c>
      <c r="E3024" s="29" t="s">
        <v>6406</v>
      </c>
      <c r="F3024" s="29"/>
      <c r="G3024" s="1585">
        <v>42173</v>
      </c>
      <c r="I3024" s="1505" t="s">
        <v>14789</v>
      </c>
    </row>
    <row r="3025" spans="2:11">
      <c r="B3025" s="28" t="s">
        <v>5330</v>
      </c>
      <c r="C3025" s="62" t="s">
        <v>2727</v>
      </c>
      <c r="D3025" s="305" t="s">
        <v>12568</v>
      </c>
      <c r="E3025" s="29" t="s">
        <v>12538</v>
      </c>
      <c r="F3025" s="29"/>
      <c r="G3025" s="1585">
        <v>42174</v>
      </c>
      <c r="I3025" s="1505" t="s">
        <v>14789</v>
      </c>
    </row>
    <row r="3026" spans="2:11">
      <c r="B3026" s="28" t="s">
        <v>12529</v>
      </c>
      <c r="C3026" s="62" t="s">
        <v>12561</v>
      </c>
      <c r="D3026" s="305" t="s">
        <v>12531</v>
      </c>
      <c r="E3026" s="29" t="s">
        <v>12530</v>
      </c>
      <c r="F3026" s="29"/>
      <c r="G3026" s="1585">
        <v>42177</v>
      </c>
      <c r="H3026" s="39" t="s">
        <v>12577</v>
      </c>
      <c r="I3026" s="1505" t="s">
        <v>14789</v>
      </c>
    </row>
    <row r="3027" spans="2:11">
      <c r="B3027" s="28" t="s">
        <v>11791</v>
      </c>
      <c r="C3027" s="62" t="s">
        <v>12592</v>
      </c>
      <c r="D3027" s="305" t="s">
        <v>12583</v>
      </c>
      <c r="E3027" s="29" t="s">
        <v>12582</v>
      </c>
      <c r="F3027" s="29"/>
      <c r="G3027" s="1585">
        <v>42177</v>
      </c>
      <c r="H3027" s="28" t="s">
        <v>12569</v>
      </c>
      <c r="I3027" s="1505" t="s">
        <v>14789</v>
      </c>
    </row>
    <row r="3028" spans="2:11">
      <c r="B3028" s="28" t="s">
        <v>12632</v>
      </c>
      <c r="C3028" s="62" t="s">
        <v>12593</v>
      </c>
      <c r="D3028" s="305" t="s">
        <v>12579</v>
      </c>
      <c r="E3028" s="29" t="s">
        <v>12580</v>
      </c>
      <c r="F3028" s="29"/>
      <c r="G3028" s="1585">
        <v>42177</v>
      </c>
      <c r="I3028" s="1505" t="s">
        <v>14789</v>
      </c>
    </row>
    <row r="3029" spans="2:11">
      <c r="B3029" s="28" t="s">
        <v>12581</v>
      </c>
      <c r="C3029" s="62" t="s">
        <v>12594</v>
      </c>
      <c r="D3029" s="755" t="s">
        <v>1738</v>
      </c>
      <c r="E3029" s="29" t="s">
        <v>724</v>
      </c>
      <c r="F3029" s="29"/>
      <c r="G3029" s="1585">
        <v>42177</v>
      </c>
      <c r="H3029" s="28" t="s">
        <v>12596</v>
      </c>
      <c r="I3029" s="1505" t="s">
        <v>14793</v>
      </c>
    </row>
    <row r="3030" spans="2:11">
      <c r="B3030" s="28" t="s">
        <v>12584</v>
      </c>
      <c r="C3030" s="62" t="s">
        <v>12616</v>
      </c>
      <c r="D3030" s="305" t="s">
        <v>12598</v>
      </c>
      <c r="E3030" s="29" t="s">
        <v>12585</v>
      </c>
      <c r="F3030" s="29"/>
      <c r="G3030" s="1585">
        <v>42177</v>
      </c>
      <c r="I3030" s="1505" t="s">
        <v>14789</v>
      </c>
    </row>
    <row r="3031" spans="2:11">
      <c r="B3031" s="28" t="s">
        <v>12571</v>
      </c>
      <c r="C3031" s="62" t="s">
        <v>12614</v>
      </c>
      <c r="D3031" s="305" t="s">
        <v>12599</v>
      </c>
      <c r="E3031" s="29" t="s">
        <v>6406</v>
      </c>
      <c r="F3031" s="29"/>
      <c r="G3031" s="1585">
        <v>42178</v>
      </c>
      <c r="H3031" s="28" t="s">
        <v>12576</v>
      </c>
      <c r="I3031" s="1505" t="s">
        <v>14789</v>
      </c>
    </row>
    <row r="3032" spans="2:11">
      <c r="B3032" s="28" t="s">
        <v>5447</v>
      </c>
      <c r="C3032" s="62" t="s">
        <v>12618</v>
      </c>
      <c r="D3032" s="305" t="s">
        <v>12600</v>
      </c>
      <c r="E3032" s="29" t="s">
        <v>12597</v>
      </c>
      <c r="F3032" s="29"/>
      <c r="G3032" s="1585">
        <v>42178</v>
      </c>
      <c r="I3032" s="1505" t="s">
        <v>14789</v>
      </c>
    </row>
    <row r="3033" spans="2:11">
      <c r="B3033" s="28" t="s">
        <v>12586</v>
      </c>
      <c r="C3033" s="62" t="s">
        <v>12620</v>
      </c>
      <c r="D3033" s="305" t="s">
        <v>12617</v>
      </c>
      <c r="E3033" s="29" t="s">
        <v>724</v>
      </c>
      <c r="F3033" s="29"/>
      <c r="G3033" s="1585">
        <v>42178</v>
      </c>
      <c r="I3033" s="1505" t="s">
        <v>14789</v>
      </c>
    </row>
    <row r="3034" spans="2:11">
      <c r="B3034" s="28" t="s">
        <v>6</v>
      </c>
      <c r="C3034" s="30" t="s">
        <v>12619</v>
      </c>
      <c r="D3034" s="305" t="s">
        <v>12610</v>
      </c>
      <c r="E3034" s="26" t="s">
        <v>11</v>
      </c>
      <c r="F3034" s="26"/>
      <c r="G3034" s="1585">
        <v>42179</v>
      </c>
      <c r="I3034" s="1505" t="s">
        <v>14789</v>
      </c>
    </row>
    <row r="3035" spans="2:11">
      <c r="B3035" s="28" t="s">
        <v>12632</v>
      </c>
      <c r="C3035" s="30" t="s">
        <v>12615</v>
      </c>
      <c r="D3035" s="305" t="s">
        <v>12609</v>
      </c>
      <c r="E3035" s="29" t="s">
        <v>2</v>
      </c>
      <c r="F3035" s="26"/>
      <c r="G3035" s="1585">
        <v>42179</v>
      </c>
      <c r="I3035" s="1505" t="s">
        <v>14789</v>
      </c>
      <c r="J3035" s="24">
        <v>42429</v>
      </c>
      <c r="K3035" s="24">
        <f>J3035-G3035</f>
        <v>250</v>
      </c>
    </row>
    <row r="3036" spans="2:11">
      <c r="B3036" s="28"/>
      <c r="C3036" s="64"/>
      <c r="D3036" s="29"/>
      <c r="E3036" s="29"/>
      <c r="F3036" s="29"/>
      <c r="G3036" s="1585"/>
    </row>
    <row r="3037" spans="2:11">
      <c r="B3037" s="28" t="s">
        <v>12486</v>
      </c>
      <c r="C3037" s="62" t="s">
        <v>12649</v>
      </c>
      <c r="D3037" s="844" t="s">
        <v>12676</v>
      </c>
      <c r="E3037" s="29" t="s">
        <v>1</v>
      </c>
      <c r="F3037" s="29"/>
      <c r="G3037" s="1585">
        <v>42186</v>
      </c>
    </row>
    <row r="3038" spans="2:11">
      <c r="B3038" s="28" t="s">
        <v>11791</v>
      </c>
      <c r="C3038" s="62" t="s">
        <v>12651</v>
      </c>
      <c r="D3038" s="844" t="s">
        <v>12634</v>
      </c>
      <c r="E3038" s="29" t="s">
        <v>12635</v>
      </c>
      <c r="F3038" s="29"/>
      <c r="G3038" s="1585">
        <v>42186</v>
      </c>
    </row>
    <row r="3039" spans="2:11">
      <c r="B3039" s="28" t="s">
        <v>12631</v>
      </c>
      <c r="C3039" s="62" t="s">
        <v>12650</v>
      </c>
      <c r="D3039" s="844" t="s">
        <v>12677</v>
      </c>
      <c r="E3039" s="29" t="s">
        <v>12633</v>
      </c>
      <c r="F3039" s="29"/>
      <c r="G3039" s="1585">
        <v>42186</v>
      </c>
      <c r="H3039" s="28" t="s">
        <v>12627</v>
      </c>
    </row>
    <row r="3040" spans="2:11">
      <c r="B3040" s="28" t="s">
        <v>12671</v>
      </c>
      <c r="C3040" s="62" t="s">
        <v>12714</v>
      </c>
      <c r="D3040" s="844" t="s">
        <v>12679</v>
      </c>
      <c r="E3040" s="29" t="s">
        <v>12667</v>
      </c>
      <c r="F3040" s="29"/>
      <c r="G3040" s="1585">
        <v>42186</v>
      </c>
    </row>
    <row r="3041" spans="2:8">
      <c r="B3041" s="28" t="s">
        <v>12674</v>
      </c>
      <c r="C3041" s="62" t="s">
        <v>12715</v>
      </c>
      <c r="D3041" s="844" t="s">
        <v>12678</v>
      </c>
      <c r="E3041" s="29" t="s">
        <v>6406</v>
      </c>
      <c r="F3041" s="29"/>
      <c r="G3041" s="1585">
        <v>42186</v>
      </c>
    </row>
    <row r="3042" spans="2:8">
      <c r="B3042" s="28" t="s">
        <v>12680</v>
      </c>
      <c r="C3042" s="62" t="s">
        <v>12716</v>
      </c>
      <c r="D3042" s="844" t="s">
        <v>12681</v>
      </c>
      <c r="E3042" s="29" t="s">
        <v>12684</v>
      </c>
      <c r="F3042" s="29"/>
      <c r="G3042" s="1585">
        <v>42186</v>
      </c>
    </row>
    <row r="3043" spans="2:8">
      <c r="B3043" s="28" t="s">
        <v>6</v>
      </c>
      <c r="C3043" s="62" t="s">
        <v>12717</v>
      </c>
      <c r="D3043" s="844" t="s">
        <v>12682</v>
      </c>
      <c r="E3043" s="29" t="s">
        <v>12684</v>
      </c>
      <c r="F3043" s="29"/>
      <c r="G3043" s="1585">
        <v>42186</v>
      </c>
    </row>
    <row r="3044" spans="2:8">
      <c r="B3044" s="28" t="s">
        <v>6</v>
      </c>
      <c r="C3044" s="62" t="s">
        <v>12706</v>
      </c>
      <c r="D3044" s="844" t="s">
        <v>12683</v>
      </c>
      <c r="E3044" s="29" t="s">
        <v>12686</v>
      </c>
      <c r="F3044" s="29"/>
      <c r="G3044" s="1585">
        <v>42186</v>
      </c>
      <c r="H3044" s="28" t="s">
        <v>12685</v>
      </c>
    </row>
    <row r="3045" spans="2:8">
      <c r="B3045" s="28" t="s">
        <v>12700</v>
      </c>
      <c r="C3045" s="62" t="s">
        <v>12766</v>
      </c>
      <c r="D3045" s="844" t="s">
        <v>12812</v>
      </c>
      <c r="E3045" s="29" t="s">
        <v>12688</v>
      </c>
      <c r="F3045" s="29"/>
      <c r="G3045" s="1585">
        <v>42186</v>
      </c>
      <c r="H3045" s="28" t="s">
        <v>12689</v>
      </c>
    </row>
    <row r="3046" spans="2:8">
      <c r="B3046" s="28" t="s">
        <v>12699</v>
      </c>
      <c r="C3046" s="62" t="s">
        <v>12720</v>
      </c>
      <c r="D3046" s="857" t="s">
        <v>12691</v>
      </c>
      <c r="E3046" s="29" t="s">
        <v>12718</v>
      </c>
      <c r="F3046" s="29"/>
      <c r="G3046" s="1585">
        <v>42187</v>
      </c>
    </row>
    <row r="3047" spans="2:8">
      <c r="B3047" s="28" t="s">
        <v>12697</v>
      </c>
      <c r="C3047" s="62" t="s">
        <v>12719</v>
      </c>
      <c r="D3047" s="844" t="s">
        <v>12696</v>
      </c>
      <c r="E3047" s="29" t="s">
        <v>12698</v>
      </c>
      <c r="F3047" s="29"/>
      <c r="G3047" s="1585">
        <v>42188</v>
      </c>
    </row>
    <row r="3048" spans="2:8">
      <c r="B3048" s="28" t="s">
        <v>11941</v>
      </c>
      <c r="C3048" s="62" t="s">
        <v>12705</v>
      </c>
      <c r="D3048" s="844" t="s">
        <v>12728</v>
      </c>
      <c r="E3048" s="29" t="s">
        <v>12702</v>
      </c>
      <c r="F3048" s="29"/>
      <c r="G3048" s="1585">
        <v>42191</v>
      </c>
    </row>
    <row r="3049" spans="2:8">
      <c r="B3049" s="28" t="s">
        <v>12707</v>
      </c>
      <c r="C3049" s="62" t="s">
        <v>12730</v>
      </c>
      <c r="D3049" s="844" t="s">
        <v>12708</v>
      </c>
      <c r="E3049" s="29" t="s">
        <v>6406</v>
      </c>
      <c r="F3049" s="29"/>
      <c r="G3049" s="1585">
        <v>42191</v>
      </c>
    </row>
    <row r="3050" spans="2:8">
      <c r="B3050" s="28" t="s">
        <v>12497</v>
      </c>
      <c r="C3050" s="62" t="s">
        <v>12744</v>
      </c>
      <c r="D3050" s="844" t="s">
        <v>12710</v>
      </c>
      <c r="E3050" s="29" t="s">
        <v>12496</v>
      </c>
      <c r="F3050" s="29"/>
      <c r="G3050" s="1585">
        <v>42191</v>
      </c>
      <c r="H3050" s="28" t="s">
        <v>12498</v>
      </c>
    </row>
    <row r="3051" spans="2:8">
      <c r="B3051" s="28" t="s">
        <v>12497</v>
      </c>
      <c r="C3051" s="62" t="s">
        <v>12745</v>
      </c>
      <c r="D3051" s="844" t="s">
        <v>12732</v>
      </c>
      <c r="E3051" s="29" t="s">
        <v>12496</v>
      </c>
      <c r="F3051" s="29"/>
      <c r="G3051" s="1585">
        <v>42191</v>
      </c>
      <c r="H3051" s="28" t="s">
        <v>12498</v>
      </c>
    </row>
    <row r="3052" spans="2:8">
      <c r="B3052" s="28" t="s">
        <v>12497</v>
      </c>
      <c r="C3052" s="62" t="s">
        <v>12746</v>
      </c>
      <c r="D3052" s="844" t="s">
        <v>12711</v>
      </c>
      <c r="E3052" s="29" t="s">
        <v>12496</v>
      </c>
      <c r="F3052" s="29"/>
      <c r="G3052" s="1585">
        <v>42191</v>
      </c>
      <c r="H3052" s="28" t="s">
        <v>12498</v>
      </c>
    </row>
    <row r="3053" spans="2:8">
      <c r="B3053" s="28" t="s">
        <v>2853</v>
      </c>
      <c r="C3053" s="62" t="s">
        <v>12731</v>
      </c>
      <c r="D3053" s="844" t="s">
        <v>12713</v>
      </c>
      <c r="E3053" s="29" t="s">
        <v>728</v>
      </c>
      <c r="F3053" s="29"/>
      <c r="G3053" s="1585">
        <v>42192</v>
      </c>
    </row>
    <row r="3054" spans="2:8">
      <c r="B3054" s="28" t="s">
        <v>11791</v>
      </c>
      <c r="C3054" s="62" t="s">
        <v>12729</v>
      </c>
      <c r="D3054" s="844" t="s">
        <v>12724</v>
      </c>
      <c r="E3054" s="29" t="s">
        <v>663</v>
      </c>
      <c r="F3054" s="29"/>
      <c r="G3054" s="1585">
        <v>42193</v>
      </c>
    </row>
    <row r="3055" spans="2:8">
      <c r="B3055" s="28" t="s">
        <v>12725</v>
      </c>
      <c r="C3055" s="62" t="s">
        <v>12704</v>
      </c>
      <c r="D3055" s="844" t="s">
        <v>12726</v>
      </c>
      <c r="E3055" s="29" t="s">
        <v>12727</v>
      </c>
      <c r="F3055" s="29"/>
      <c r="G3055" s="1585">
        <v>42193</v>
      </c>
    </row>
    <row r="3056" spans="2:8">
      <c r="B3056" s="28" t="s">
        <v>13386</v>
      </c>
      <c r="C3056" s="62" t="s">
        <v>12762</v>
      </c>
      <c r="D3056" s="844" t="s">
        <v>12723</v>
      </c>
      <c r="E3056" s="29" t="s">
        <v>724</v>
      </c>
      <c r="F3056" s="29"/>
      <c r="G3056" s="1585">
        <v>42194</v>
      </c>
    </row>
    <row r="3057" spans="2:8">
      <c r="B3057" s="28" t="s">
        <v>12736</v>
      </c>
      <c r="C3057" s="62" t="s">
        <v>12763</v>
      </c>
      <c r="D3057" s="844" t="s">
        <v>12743</v>
      </c>
      <c r="E3057" s="29" t="s">
        <v>12737</v>
      </c>
      <c r="F3057" s="29"/>
      <c r="G3057" s="1585">
        <v>42195</v>
      </c>
      <c r="H3057" s="28" t="s">
        <v>12770</v>
      </c>
    </row>
    <row r="3058" spans="2:8" ht="15.75" customHeight="1">
      <c r="B3058" s="28" t="s">
        <v>4424</v>
      </c>
      <c r="C3058" s="37" t="s">
        <v>12722</v>
      </c>
      <c r="D3058" s="844" t="s">
        <v>8320</v>
      </c>
      <c r="E3058" s="29" t="s">
        <v>11</v>
      </c>
      <c r="F3058" s="42"/>
      <c r="G3058" s="1585">
        <v>42198</v>
      </c>
      <c r="H3058" s="855" t="s">
        <v>12817</v>
      </c>
    </row>
    <row r="3059" spans="2:8">
      <c r="B3059" s="28" t="s">
        <v>5127</v>
      </c>
      <c r="C3059" s="62" t="s">
        <v>12764</v>
      </c>
      <c r="D3059" s="844" t="s">
        <v>12749</v>
      </c>
      <c r="E3059" s="29" t="s">
        <v>12748</v>
      </c>
      <c r="F3059" s="29"/>
      <c r="G3059" s="1585">
        <v>42198</v>
      </c>
      <c r="H3059" s="28" t="s">
        <v>12733</v>
      </c>
    </row>
    <row r="3060" spans="2:8">
      <c r="B3060" s="28" t="s">
        <v>12738</v>
      </c>
      <c r="C3060" s="62" t="s">
        <v>12765</v>
      </c>
      <c r="D3060" s="844" t="s">
        <v>12739</v>
      </c>
      <c r="E3060" s="29" t="s">
        <v>12740</v>
      </c>
      <c r="F3060" s="29"/>
      <c r="G3060" s="1585">
        <v>42198</v>
      </c>
    </row>
    <row r="3061" spans="2:8">
      <c r="B3061" s="28" t="s">
        <v>12781</v>
      </c>
      <c r="C3061" s="62" t="s">
        <v>12780</v>
      </c>
      <c r="D3061" s="858" t="s">
        <v>12792</v>
      </c>
      <c r="E3061" s="29" t="s">
        <v>12782</v>
      </c>
      <c r="F3061" s="29"/>
      <c r="G3061" s="1585">
        <v>42205</v>
      </c>
    </row>
    <row r="3062" spans="2:8">
      <c r="B3062" s="28" t="s">
        <v>12785</v>
      </c>
      <c r="C3062" s="62" t="s">
        <v>12784</v>
      </c>
      <c r="D3062" s="858" t="s">
        <v>12783</v>
      </c>
      <c r="E3062" s="29" t="s">
        <v>12786</v>
      </c>
      <c r="F3062" s="29"/>
      <c r="G3062" s="1585">
        <v>42205</v>
      </c>
    </row>
    <row r="3063" spans="2:8">
      <c r="B3063" s="28" t="s">
        <v>9756</v>
      </c>
      <c r="C3063" s="62" t="s">
        <v>12775</v>
      </c>
      <c r="D3063" s="858" t="s">
        <v>12774</v>
      </c>
      <c r="E3063" s="29" t="s">
        <v>12776</v>
      </c>
      <c r="F3063" s="29"/>
      <c r="G3063" s="1585">
        <v>42205</v>
      </c>
    </row>
    <row r="3064" spans="2:8">
      <c r="B3064" s="28" t="s">
        <v>12787</v>
      </c>
      <c r="C3064" s="62" t="s">
        <v>12801</v>
      </c>
      <c r="D3064" s="858" t="s">
        <v>12788</v>
      </c>
      <c r="E3064" s="29" t="s">
        <v>12789</v>
      </c>
      <c r="F3064" s="29"/>
      <c r="G3064" s="1585">
        <v>42205</v>
      </c>
    </row>
    <row r="3065" spans="2:8">
      <c r="B3065" s="28" t="s">
        <v>12778</v>
      </c>
      <c r="C3065" s="62" t="s">
        <v>12777</v>
      </c>
      <c r="D3065" s="858" t="s">
        <v>12899</v>
      </c>
      <c r="E3065" s="29" t="s">
        <v>12779</v>
      </c>
      <c r="F3065" s="29"/>
      <c r="G3065" s="1585">
        <v>42205</v>
      </c>
    </row>
    <row r="3066" spans="2:8">
      <c r="B3066" s="28" t="s">
        <v>12794</v>
      </c>
      <c r="C3066" s="62" t="s">
        <v>12824</v>
      </c>
      <c r="D3066" s="844" t="s">
        <v>12793</v>
      </c>
      <c r="E3066" s="29" t="s">
        <v>12795</v>
      </c>
      <c r="F3066" s="29"/>
      <c r="G3066" s="1585">
        <v>42206</v>
      </c>
    </row>
    <row r="3067" spans="2:8">
      <c r="B3067" s="61" t="s">
        <v>12798</v>
      </c>
      <c r="C3067" s="62" t="s">
        <v>12818</v>
      </c>
      <c r="D3067" s="844" t="s">
        <v>12804</v>
      </c>
      <c r="E3067" s="29" t="s">
        <v>12800</v>
      </c>
      <c r="F3067" s="26"/>
      <c r="G3067" s="1585">
        <v>42207</v>
      </c>
      <c r="H3067" s="61"/>
    </row>
    <row r="3068" spans="2:8">
      <c r="B3068" s="28" t="s">
        <v>5122</v>
      </c>
      <c r="C3068" s="62" t="s">
        <v>12828</v>
      </c>
      <c r="D3068" s="844" t="s">
        <v>12825</v>
      </c>
      <c r="E3068" s="29" t="s">
        <v>8</v>
      </c>
      <c r="F3068" s="29"/>
      <c r="G3068" s="1585">
        <v>42212</v>
      </c>
    </row>
    <row r="3069" spans="2:8">
      <c r="B3069" s="28"/>
      <c r="C3069" s="62"/>
      <c r="D3069" s="29"/>
      <c r="E3069" s="29"/>
      <c r="F3069" s="29"/>
      <c r="G3069" s="1585"/>
    </row>
    <row r="3070" spans="2:8">
      <c r="B3070" s="28" t="s">
        <v>12950</v>
      </c>
      <c r="C3070" s="62" t="s">
        <v>12841</v>
      </c>
      <c r="D3070" s="1504" t="s">
        <v>12660</v>
      </c>
      <c r="E3070" s="29" t="s">
        <v>12661</v>
      </c>
      <c r="F3070" s="29"/>
      <c r="G3070" s="1585">
        <v>42219</v>
      </c>
    </row>
    <row r="3071" spans="2:8">
      <c r="B3071" s="28" t="s">
        <v>12951</v>
      </c>
      <c r="C3071" s="62" t="s">
        <v>12836</v>
      </c>
      <c r="D3071" s="1504" t="s">
        <v>12867</v>
      </c>
      <c r="E3071" s="29" t="s">
        <v>12554</v>
      </c>
      <c r="F3071" s="29"/>
      <c r="G3071" s="1585">
        <v>42219</v>
      </c>
    </row>
    <row r="3072" spans="2:8">
      <c r="B3072" s="28" t="s">
        <v>12952</v>
      </c>
      <c r="C3072" s="62" t="s">
        <v>12853</v>
      </c>
      <c r="D3072" s="1504" t="s">
        <v>12868</v>
      </c>
      <c r="E3072" s="29" t="s">
        <v>12852</v>
      </c>
      <c r="F3072" s="29"/>
      <c r="G3072" s="1585">
        <v>42219</v>
      </c>
      <c r="H3072" s="28" t="s">
        <v>12897</v>
      </c>
    </row>
    <row r="3073" spans="2:8">
      <c r="B3073" s="28" t="s">
        <v>12953</v>
      </c>
      <c r="C3073" s="62" t="s">
        <v>12866</v>
      </c>
      <c r="D3073" s="1504" t="s">
        <v>12869</v>
      </c>
      <c r="E3073" s="29" t="s">
        <v>12852</v>
      </c>
      <c r="F3073" s="29"/>
      <c r="G3073" s="1585">
        <v>42219</v>
      </c>
      <c r="H3073" s="28" t="s">
        <v>12897</v>
      </c>
    </row>
    <row r="3074" spans="2:8">
      <c r="B3074" s="36" t="s">
        <v>12954</v>
      </c>
      <c r="C3074" s="62" t="s">
        <v>12898</v>
      </c>
      <c r="D3074" s="1504" t="s">
        <v>12752</v>
      </c>
      <c r="E3074" s="29" t="s">
        <v>12753</v>
      </c>
      <c r="F3074" s="29"/>
      <c r="G3074" s="1585">
        <v>42219</v>
      </c>
      <c r="H3074" s="28" t="s">
        <v>12973</v>
      </c>
    </row>
    <row r="3075" spans="2:8">
      <c r="B3075" s="28" t="s">
        <v>12955</v>
      </c>
      <c r="C3075" s="62" t="s">
        <v>12905</v>
      </c>
      <c r="D3075" s="1504" t="s">
        <v>12870</v>
      </c>
      <c r="E3075" s="29" t="s">
        <v>12829</v>
      </c>
      <c r="F3075" s="29"/>
      <c r="G3075" s="1585">
        <v>42219</v>
      </c>
    </row>
    <row r="3076" spans="2:8">
      <c r="B3076" s="28" t="s">
        <v>12956</v>
      </c>
      <c r="C3076" s="62" t="s">
        <v>12904</v>
      </c>
      <c r="D3076" s="1504" t="s">
        <v>12879</v>
      </c>
      <c r="E3076" s="29" t="s">
        <v>12876</v>
      </c>
      <c r="F3076" s="29"/>
      <c r="G3076" s="1585">
        <v>42220</v>
      </c>
    </row>
    <row r="3077" spans="2:8">
      <c r="B3077" s="28" t="s">
        <v>12957</v>
      </c>
      <c r="C3077" s="62" t="s">
        <v>12921</v>
      </c>
      <c r="D3077" s="1504" t="s">
        <v>12878</v>
      </c>
      <c r="E3077" s="29" t="s">
        <v>12877</v>
      </c>
      <c r="F3077" s="29"/>
      <c r="G3077" s="1585">
        <v>42220</v>
      </c>
    </row>
    <row r="3078" spans="2:8">
      <c r="B3078" s="28" t="s">
        <v>12954</v>
      </c>
      <c r="C3078" s="62" t="s">
        <v>12908</v>
      </c>
      <c r="D3078" s="862" t="s">
        <v>12883</v>
      </c>
      <c r="E3078" s="29" t="s">
        <v>12873</v>
      </c>
      <c r="F3078" s="29"/>
      <c r="G3078" s="1585">
        <v>42222</v>
      </c>
      <c r="H3078" s="28" t="s">
        <v>12882</v>
      </c>
    </row>
    <row r="3079" spans="2:8">
      <c r="B3079" s="28" t="s">
        <v>12954</v>
      </c>
      <c r="C3079" s="62" t="s">
        <v>12909</v>
      </c>
      <c r="D3079" s="862" t="s">
        <v>13391</v>
      </c>
      <c r="E3079" s="29" t="s">
        <v>12873</v>
      </c>
      <c r="F3079" s="29"/>
      <c r="G3079" s="1585">
        <v>42222</v>
      </c>
      <c r="H3079" s="28" t="s">
        <v>12882</v>
      </c>
    </row>
    <row r="3080" spans="2:8">
      <c r="B3080" s="28" t="s">
        <v>12954</v>
      </c>
      <c r="C3080" s="62" t="s">
        <v>12906</v>
      </c>
      <c r="D3080" s="862" t="s">
        <v>12880</v>
      </c>
      <c r="E3080" s="29" t="s">
        <v>11</v>
      </c>
      <c r="F3080" s="29"/>
      <c r="G3080" s="1585">
        <v>42222</v>
      </c>
      <c r="H3080" s="28" t="s">
        <v>12881</v>
      </c>
    </row>
    <row r="3081" spans="2:8">
      <c r="B3081" s="28" t="s">
        <v>12958</v>
      </c>
      <c r="C3081" s="62" t="s">
        <v>12875</v>
      </c>
      <c r="D3081" s="1504" t="s">
        <v>13384</v>
      </c>
      <c r="E3081" s="29" t="s">
        <v>12874</v>
      </c>
      <c r="F3081" s="29"/>
      <c r="G3081" s="1585">
        <v>42226</v>
      </c>
    </row>
    <row r="3082" spans="2:8">
      <c r="B3082" s="28" t="s">
        <v>12959</v>
      </c>
      <c r="C3082" s="62" t="s">
        <v>12891</v>
      </c>
      <c r="D3082" s="1504" t="s">
        <v>12894</v>
      </c>
      <c r="E3082" s="29" t="s">
        <v>12907</v>
      </c>
      <c r="F3082" s="29"/>
      <c r="G3082" s="1585">
        <v>42226</v>
      </c>
    </row>
    <row r="3083" spans="2:8">
      <c r="B3083" s="28" t="s">
        <v>12960</v>
      </c>
      <c r="C3083" s="62" t="s">
        <v>12892</v>
      </c>
      <c r="D3083" s="1504" t="s">
        <v>12922</v>
      </c>
      <c r="E3083" s="29" t="s">
        <v>12889</v>
      </c>
      <c r="F3083" s="29"/>
      <c r="G3083" s="1585">
        <v>42226</v>
      </c>
    </row>
    <row r="3084" spans="2:8">
      <c r="B3084" s="28" t="s">
        <v>12961</v>
      </c>
      <c r="C3084" s="62" t="s">
        <v>12920</v>
      </c>
      <c r="D3084" s="862" t="s">
        <v>12910</v>
      </c>
      <c r="E3084" s="29" t="s">
        <v>12902</v>
      </c>
      <c r="F3084" s="29"/>
      <c r="G3084" s="1585">
        <v>42229</v>
      </c>
    </row>
    <row r="3085" spans="2:8">
      <c r="B3085" s="28" t="s">
        <v>12962</v>
      </c>
      <c r="C3085" s="64" t="s">
        <v>12918</v>
      </c>
      <c r="D3085" s="1504" t="s">
        <v>12914</v>
      </c>
      <c r="E3085" s="29" t="s">
        <v>12903</v>
      </c>
      <c r="F3085" s="29"/>
      <c r="G3085" s="1585">
        <v>42231</v>
      </c>
    </row>
    <row r="3086" spans="2:8">
      <c r="B3086" s="28" t="s">
        <v>12963</v>
      </c>
      <c r="C3086" s="64" t="s">
        <v>12919</v>
      </c>
      <c r="D3086" s="1504" t="s">
        <v>12915</v>
      </c>
      <c r="E3086" s="29" t="s">
        <v>2699</v>
      </c>
      <c r="F3086" s="29"/>
      <c r="G3086" s="1585">
        <v>42231</v>
      </c>
    </row>
    <row r="3087" spans="2:8">
      <c r="B3087" s="28" t="s">
        <v>12961</v>
      </c>
      <c r="C3087" s="62" t="s">
        <v>12937</v>
      </c>
      <c r="D3087" s="862" t="s">
        <v>12916</v>
      </c>
      <c r="E3087" s="29" t="s">
        <v>12917</v>
      </c>
      <c r="F3087" s="29"/>
      <c r="G3087" s="1585">
        <v>42233</v>
      </c>
    </row>
    <row r="3088" spans="2:8">
      <c r="B3088" s="28" t="s">
        <v>12954</v>
      </c>
      <c r="C3088" s="62" t="s">
        <v>12938</v>
      </c>
      <c r="D3088" s="862" t="s">
        <v>12934</v>
      </c>
      <c r="E3088" s="29" t="s">
        <v>11</v>
      </c>
      <c r="F3088" s="29"/>
      <c r="G3088" s="1585">
        <v>42236</v>
      </c>
      <c r="H3088" s="28" t="s">
        <v>12882</v>
      </c>
    </row>
    <row r="3089" spans="2:9">
      <c r="B3089" s="28" t="s">
        <v>12929</v>
      </c>
      <c r="C3089" s="62" t="s">
        <v>12939</v>
      </c>
      <c r="D3089" s="1504" t="s">
        <v>12935</v>
      </c>
      <c r="E3089" s="29" t="s">
        <v>12926</v>
      </c>
      <c r="F3089" s="29"/>
      <c r="G3089" s="1585">
        <v>42236</v>
      </c>
      <c r="H3089" s="28" t="s">
        <v>12978</v>
      </c>
    </row>
    <row r="3090" spans="2:9">
      <c r="B3090" s="28" t="s">
        <v>12929</v>
      </c>
      <c r="C3090" s="62" t="s">
        <v>12939</v>
      </c>
      <c r="D3090" s="1504" t="s">
        <v>12936</v>
      </c>
      <c r="E3090" s="29" t="s">
        <v>12926</v>
      </c>
      <c r="F3090" s="29"/>
      <c r="G3090" s="1585">
        <v>42236</v>
      </c>
      <c r="H3090" s="28" t="s">
        <v>12977</v>
      </c>
    </row>
    <row r="3091" spans="2:9">
      <c r="B3091" s="28" t="s">
        <v>12929</v>
      </c>
      <c r="C3091" s="62" t="s">
        <v>2727</v>
      </c>
      <c r="D3091" s="1504" t="s">
        <v>12947</v>
      </c>
      <c r="E3091" s="29" t="s">
        <v>12926</v>
      </c>
      <c r="F3091" s="29"/>
      <c r="G3091" s="1585">
        <v>42241</v>
      </c>
      <c r="H3091" s="28" t="s">
        <v>12930</v>
      </c>
    </row>
    <row r="3092" spans="2:9">
      <c r="B3092" s="28" t="s">
        <v>12929</v>
      </c>
      <c r="C3092" s="62" t="s">
        <v>12965</v>
      </c>
      <c r="D3092" s="862" t="s">
        <v>12931</v>
      </c>
      <c r="E3092" s="29" t="s">
        <v>875</v>
      </c>
      <c r="F3092" s="29"/>
      <c r="G3092" s="1585">
        <v>42241</v>
      </c>
      <c r="H3092" s="28" t="s">
        <v>12933</v>
      </c>
    </row>
    <row r="3093" spans="2:9">
      <c r="B3093" s="28" t="s">
        <v>12929</v>
      </c>
      <c r="C3093" s="62" t="s">
        <v>12966</v>
      </c>
      <c r="D3093" s="862" t="s">
        <v>12948</v>
      </c>
      <c r="E3093" s="29" t="s">
        <v>875</v>
      </c>
      <c r="F3093" s="29"/>
      <c r="G3093" s="1585">
        <v>42241</v>
      </c>
      <c r="H3093" s="28" t="s">
        <v>12933</v>
      </c>
    </row>
    <row r="3094" spans="2:9">
      <c r="B3094" s="28" t="s">
        <v>12929</v>
      </c>
      <c r="C3094" s="62" t="s">
        <v>12967</v>
      </c>
      <c r="D3094" s="862" t="s">
        <v>12949</v>
      </c>
      <c r="E3094" s="29" t="s">
        <v>875</v>
      </c>
      <c r="F3094" s="29"/>
      <c r="G3094" s="1585">
        <v>42241</v>
      </c>
      <c r="H3094" s="28" t="s">
        <v>12933</v>
      </c>
    </row>
    <row r="3095" spans="2:9">
      <c r="B3095" s="28" t="s">
        <v>12970</v>
      </c>
      <c r="C3095" s="62" t="s">
        <v>12985</v>
      </c>
      <c r="D3095" s="1504" t="s">
        <v>12969</v>
      </c>
      <c r="E3095" s="29" t="s">
        <v>12971</v>
      </c>
      <c r="F3095" s="29"/>
      <c r="G3095" s="1585">
        <v>42242</v>
      </c>
    </row>
    <row r="3096" spans="2:9">
      <c r="B3096" s="28" t="s">
        <v>12944</v>
      </c>
      <c r="C3096" s="62" t="s">
        <v>12987</v>
      </c>
      <c r="D3096" s="862" t="s">
        <v>12945</v>
      </c>
      <c r="E3096" s="29" t="s">
        <v>12946</v>
      </c>
      <c r="F3096" s="29"/>
      <c r="G3096" s="1585">
        <v>42242</v>
      </c>
    </row>
    <row r="3097" spans="2:9">
      <c r="B3097" s="61" t="s">
        <v>12984</v>
      </c>
      <c r="C3097" s="62" t="s">
        <v>12988</v>
      </c>
      <c r="D3097" s="862" t="s">
        <v>4993</v>
      </c>
      <c r="E3097" s="29" t="s">
        <v>729</v>
      </c>
      <c r="F3097" s="26"/>
      <c r="G3097" s="1585">
        <v>42245</v>
      </c>
      <c r="H3097" s="61"/>
    </row>
    <row r="3098" spans="2:9">
      <c r="B3098" s="28"/>
      <c r="C3098" s="64"/>
      <c r="D3098" s="29"/>
      <c r="E3098" s="29"/>
      <c r="F3098" s="29"/>
      <c r="G3098" s="1585"/>
    </row>
    <row r="3099" spans="2:9">
      <c r="B3099" s="28" t="s">
        <v>13052</v>
      </c>
      <c r="C3099" s="62" t="s">
        <v>13053</v>
      </c>
      <c r="D3099" s="936" t="s">
        <v>13054</v>
      </c>
      <c r="E3099" s="29" t="s">
        <v>13055</v>
      </c>
      <c r="F3099" s="29"/>
      <c r="G3099" s="1585">
        <v>42248</v>
      </c>
      <c r="I3099" s="1505" t="s">
        <v>14789</v>
      </c>
    </row>
    <row r="3100" spans="2:9">
      <c r="B3100" s="28" t="s">
        <v>13057</v>
      </c>
      <c r="C3100" s="62" t="s">
        <v>13058</v>
      </c>
      <c r="D3100" s="936" t="s">
        <v>13059</v>
      </c>
      <c r="E3100" s="29" t="s">
        <v>13060</v>
      </c>
      <c r="F3100" s="29"/>
      <c r="G3100" s="1585">
        <v>42248</v>
      </c>
      <c r="I3100" s="1505" t="s">
        <v>14789</v>
      </c>
    </row>
    <row r="3101" spans="2:9">
      <c r="B3101" s="28" t="s">
        <v>13389</v>
      </c>
      <c r="C3101" s="62" t="s">
        <v>13062</v>
      </c>
      <c r="D3101" s="936" t="s">
        <v>13063</v>
      </c>
      <c r="E3101" s="29" t="s">
        <v>13390</v>
      </c>
      <c r="F3101" s="29"/>
      <c r="G3101" s="1585">
        <v>42248</v>
      </c>
      <c r="I3101" s="1505" t="s">
        <v>14789</v>
      </c>
    </row>
    <row r="3102" spans="2:9">
      <c r="B3102" s="28" t="s">
        <v>13065</v>
      </c>
      <c r="C3102" s="62" t="s">
        <v>13066</v>
      </c>
      <c r="D3102" s="936" t="s">
        <v>13067</v>
      </c>
      <c r="E3102" s="29" t="s">
        <v>13055</v>
      </c>
      <c r="F3102" s="29"/>
      <c r="G3102" s="1585">
        <v>42248</v>
      </c>
      <c r="I3102" s="1505" t="s">
        <v>14789</v>
      </c>
    </row>
    <row r="3103" spans="2:9">
      <c r="B3103" s="28" t="s">
        <v>13068</v>
      </c>
      <c r="C3103" s="62" t="s">
        <v>13069</v>
      </c>
      <c r="D3103" s="755" t="s">
        <v>13070</v>
      </c>
      <c r="E3103" s="29" t="s">
        <v>13071</v>
      </c>
      <c r="F3103" s="29"/>
      <c r="G3103" s="1585">
        <v>42248</v>
      </c>
      <c r="H3103" s="28" t="s">
        <v>13072</v>
      </c>
    </row>
    <row r="3104" spans="2:9">
      <c r="B3104" s="865" t="s">
        <v>13073</v>
      </c>
      <c r="C3104" s="62" t="s">
        <v>13074</v>
      </c>
      <c r="D3104" s="936" t="s">
        <v>13075</v>
      </c>
      <c r="E3104" s="29" t="s">
        <v>13071</v>
      </c>
      <c r="F3104" s="29"/>
      <c r="G3104" s="1585">
        <v>42248</v>
      </c>
      <c r="H3104" s="28" t="s">
        <v>13076</v>
      </c>
      <c r="I3104" s="1505" t="s">
        <v>14789</v>
      </c>
    </row>
    <row r="3105" spans="2:9">
      <c r="B3105" s="28" t="s">
        <v>13068</v>
      </c>
      <c r="C3105" s="62" t="s">
        <v>13077</v>
      </c>
      <c r="D3105" s="936" t="s">
        <v>13017</v>
      </c>
      <c r="E3105" s="29" t="s">
        <v>13071</v>
      </c>
      <c r="F3105" s="29"/>
      <c r="G3105" s="1585">
        <v>42254</v>
      </c>
      <c r="I3105" s="1505" t="s">
        <v>14789</v>
      </c>
    </row>
    <row r="3106" spans="2:9">
      <c r="B3106" s="28" t="s">
        <v>13065</v>
      </c>
      <c r="C3106" s="30" t="s">
        <v>13078</v>
      </c>
      <c r="D3106" s="937" t="s">
        <v>13079</v>
      </c>
      <c r="E3106" s="29" t="s">
        <v>13080</v>
      </c>
      <c r="F3106" s="59"/>
      <c r="G3106" s="1587">
        <v>42258</v>
      </c>
      <c r="H3106" s="28" t="s">
        <v>13081</v>
      </c>
      <c r="I3106" s="1505" t="s">
        <v>14789</v>
      </c>
    </row>
    <row r="3107" spans="2:9">
      <c r="B3107" s="28" t="s">
        <v>13065</v>
      </c>
      <c r="C3107" s="30" t="s">
        <v>13082</v>
      </c>
      <c r="D3107" s="937" t="s">
        <v>13083</v>
      </c>
      <c r="E3107" s="750" t="s">
        <v>13084</v>
      </c>
      <c r="F3107" s="59"/>
      <c r="G3107" s="1587">
        <v>42258</v>
      </c>
      <c r="H3107" s="28" t="s">
        <v>13085</v>
      </c>
      <c r="I3107" s="1505" t="s">
        <v>14789</v>
      </c>
    </row>
    <row r="3108" spans="2:9">
      <c r="B3108" s="202" t="s">
        <v>13086</v>
      </c>
      <c r="C3108" s="200" t="s">
        <v>13087</v>
      </c>
      <c r="D3108" s="937" t="s">
        <v>13088</v>
      </c>
      <c r="E3108" s="750" t="s">
        <v>13055</v>
      </c>
      <c r="F3108" s="59"/>
      <c r="G3108" s="1587">
        <v>42261</v>
      </c>
      <c r="H3108" s="61"/>
      <c r="I3108" s="1505" t="s">
        <v>14789</v>
      </c>
    </row>
    <row r="3109" spans="2:9">
      <c r="B3109" s="202" t="s">
        <v>13065</v>
      </c>
      <c r="C3109" s="200" t="s">
        <v>13089</v>
      </c>
      <c r="D3109" s="937" t="s">
        <v>13090</v>
      </c>
      <c r="E3109" s="750" t="s">
        <v>13084</v>
      </c>
      <c r="F3109" s="59"/>
      <c r="G3109" s="1587">
        <v>42262</v>
      </c>
      <c r="H3109" s="61"/>
      <c r="I3109" s="1505" t="s">
        <v>14789</v>
      </c>
    </row>
    <row r="3110" spans="2:9">
      <c r="B3110" s="28" t="s">
        <v>13091</v>
      </c>
      <c r="C3110" s="62" t="s">
        <v>13092</v>
      </c>
      <c r="D3110" s="937" t="s">
        <v>13093</v>
      </c>
      <c r="E3110" s="29" t="s">
        <v>13071</v>
      </c>
      <c r="F3110" s="750"/>
      <c r="G3110" s="1587">
        <v>42262</v>
      </c>
      <c r="H3110" s="28" t="s">
        <v>13094</v>
      </c>
      <c r="I3110" s="1505" t="s">
        <v>14789</v>
      </c>
    </row>
    <row r="3111" spans="2:9" ht="17.899999999999999" customHeight="1">
      <c r="B3111" s="28" t="s">
        <v>13091</v>
      </c>
      <c r="C3111" s="62" t="s">
        <v>13095</v>
      </c>
      <c r="D3111" s="937" t="s">
        <v>13096</v>
      </c>
      <c r="E3111" s="29" t="s">
        <v>13071</v>
      </c>
      <c r="F3111" s="750"/>
      <c r="G3111" s="1587">
        <v>42262</v>
      </c>
      <c r="H3111" s="28" t="s">
        <v>13097</v>
      </c>
      <c r="I3111" s="1505" t="s">
        <v>14789</v>
      </c>
    </row>
    <row r="3112" spans="2:9">
      <c r="B3112" s="28" t="s">
        <v>12929</v>
      </c>
      <c r="C3112" s="62" t="s">
        <v>13098</v>
      </c>
      <c r="D3112" s="937" t="s">
        <v>13099</v>
      </c>
      <c r="E3112" s="29" t="s">
        <v>13071</v>
      </c>
      <c r="F3112" s="750"/>
      <c r="G3112" s="1587">
        <v>42262</v>
      </c>
      <c r="H3112" s="28" t="s">
        <v>13097</v>
      </c>
      <c r="I3112" s="1505" t="s">
        <v>14789</v>
      </c>
    </row>
    <row r="3113" spans="2:9" ht="17.899999999999999" customHeight="1">
      <c r="B3113" s="28" t="s">
        <v>12929</v>
      </c>
      <c r="C3113" s="62" t="s">
        <v>13100</v>
      </c>
      <c r="D3113" s="937" t="s">
        <v>13101</v>
      </c>
      <c r="E3113" s="29" t="s">
        <v>13071</v>
      </c>
      <c r="F3113" s="750"/>
      <c r="G3113" s="1587">
        <v>42262</v>
      </c>
      <c r="H3113" s="28" t="s">
        <v>13097</v>
      </c>
      <c r="I3113" s="1505" t="s">
        <v>14789</v>
      </c>
    </row>
    <row r="3114" spans="2:9" ht="17.899999999999999" customHeight="1">
      <c r="B3114" s="28" t="s">
        <v>12929</v>
      </c>
      <c r="C3114" s="62" t="s">
        <v>13102</v>
      </c>
      <c r="D3114" s="937" t="s">
        <v>13103</v>
      </c>
      <c r="E3114" s="29" t="s">
        <v>13071</v>
      </c>
      <c r="F3114" s="750"/>
      <c r="G3114" s="1587">
        <v>42262</v>
      </c>
      <c r="H3114" s="28" t="s">
        <v>13097</v>
      </c>
      <c r="I3114" s="1505" t="s">
        <v>14789</v>
      </c>
    </row>
    <row r="3115" spans="2:9">
      <c r="B3115" s="202" t="s">
        <v>13104</v>
      </c>
      <c r="C3115" s="200" t="s">
        <v>13105</v>
      </c>
      <c r="D3115" s="937" t="s">
        <v>13106</v>
      </c>
      <c r="E3115" s="29" t="s">
        <v>13107</v>
      </c>
      <c r="F3115" s="59"/>
      <c r="G3115" s="1587">
        <v>42262</v>
      </c>
      <c r="H3115" s="61"/>
      <c r="I3115" s="1505" t="s">
        <v>14789</v>
      </c>
    </row>
    <row r="3116" spans="2:9">
      <c r="B3116" s="202" t="s">
        <v>13065</v>
      </c>
      <c r="C3116" s="62" t="s">
        <v>13069</v>
      </c>
      <c r="D3116" s="937" t="s">
        <v>13108</v>
      </c>
      <c r="E3116" s="29" t="s">
        <v>13084</v>
      </c>
      <c r="F3116" s="59"/>
      <c r="G3116" s="1587">
        <v>42265</v>
      </c>
      <c r="H3116" s="61" t="s">
        <v>13109</v>
      </c>
      <c r="I3116" s="1505" t="s">
        <v>14789</v>
      </c>
    </row>
    <row r="3117" spans="2:9" ht="17.899999999999999" customHeight="1">
      <c r="B3117" s="773" t="s">
        <v>13110</v>
      </c>
      <c r="C3117" s="200" t="s">
        <v>13111</v>
      </c>
      <c r="D3117" s="937" t="s">
        <v>13112</v>
      </c>
      <c r="E3117" s="750" t="s">
        <v>13113</v>
      </c>
      <c r="F3117" s="750"/>
      <c r="G3117" s="1587">
        <v>42268</v>
      </c>
      <c r="H3117" s="277" t="s">
        <v>13114</v>
      </c>
      <c r="I3117" s="1505" t="s">
        <v>14789</v>
      </c>
    </row>
    <row r="3118" spans="2:9">
      <c r="B3118" s="202" t="s">
        <v>13115</v>
      </c>
      <c r="C3118" s="200" t="s">
        <v>13116</v>
      </c>
      <c r="D3118" s="937" t="s">
        <v>13117</v>
      </c>
      <c r="E3118" s="29" t="s">
        <v>13107</v>
      </c>
      <c r="F3118" s="59"/>
      <c r="G3118" s="1587">
        <v>42268</v>
      </c>
      <c r="H3118" s="61"/>
      <c r="I3118" s="1505" t="s">
        <v>14789</v>
      </c>
    </row>
    <row r="3119" spans="2:9">
      <c r="B3119" s="202" t="s">
        <v>13118</v>
      </c>
      <c r="C3119" s="200" t="s">
        <v>13119</v>
      </c>
      <c r="D3119" s="937" t="s">
        <v>13120</v>
      </c>
      <c r="E3119" s="34" t="s">
        <v>13121</v>
      </c>
      <c r="F3119" s="59"/>
      <c r="G3119" s="1587">
        <v>42268</v>
      </c>
      <c r="H3119" s="61" t="s">
        <v>13284</v>
      </c>
      <c r="I3119" s="1505" t="s">
        <v>14789</v>
      </c>
    </row>
    <row r="3120" spans="2:9">
      <c r="B3120" s="856" t="s">
        <v>13122</v>
      </c>
      <c r="C3120" s="200" t="s">
        <v>13123</v>
      </c>
      <c r="D3120" s="936" t="s">
        <v>13124</v>
      </c>
      <c r="E3120" s="29" t="s">
        <v>13125</v>
      </c>
      <c r="F3120" s="29"/>
      <c r="G3120" s="1585">
        <v>42270</v>
      </c>
      <c r="I3120" s="1505" t="s">
        <v>14789</v>
      </c>
    </row>
    <row r="3121" spans="2:9">
      <c r="B3121" s="28" t="s">
        <v>13126</v>
      </c>
      <c r="C3121" s="200" t="s">
        <v>13127</v>
      </c>
      <c r="D3121" s="936" t="s">
        <v>13128</v>
      </c>
      <c r="E3121" s="29" t="s">
        <v>13129</v>
      </c>
      <c r="F3121" s="29"/>
      <c r="G3121" s="1585">
        <v>42270</v>
      </c>
      <c r="I3121" s="1505" t="s">
        <v>14789</v>
      </c>
    </row>
    <row r="3122" spans="2:9">
      <c r="B3122" s="60" t="s">
        <v>13065</v>
      </c>
      <c r="C3122" s="200" t="s">
        <v>13130</v>
      </c>
      <c r="D3122" s="937" t="s">
        <v>13131</v>
      </c>
      <c r="E3122" s="750" t="s">
        <v>13080</v>
      </c>
      <c r="F3122" s="750"/>
      <c r="G3122" s="1585">
        <v>42270</v>
      </c>
      <c r="I3122" s="1505" t="s">
        <v>14789</v>
      </c>
    </row>
    <row r="3123" spans="2:9">
      <c r="B3123" s="60" t="s">
        <v>13065</v>
      </c>
      <c r="C3123" s="200" t="s">
        <v>13069</v>
      </c>
      <c r="D3123" s="937" t="s">
        <v>13132</v>
      </c>
      <c r="E3123" s="29" t="s">
        <v>13084</v>
      </c>
      <c r="F3123" s="750"/>
      <c r="G3123" s="1585">
        <v>42270</v>
      </c>
      <c r="I3123" s="1505" t="s">
        <v>14789</v>
      </c>
    </row>
    <row r="3124" spans="2:9">
      <c r="B3124" s="27" t="s">
        <v>13068</v>
      </c>
      <c r="C3124" s="200" t="s">
        <v>13133</v>
      </c>
      <c r="D3124" s="937" t="s">
        <v>13134</v>
      </c>
      <c r="E3124" s="29" t="s">
        <v>13135</v>
      </c>
      <c r="F3124" s="750"/>
      <c r="G3124" s="1587">
        <v>42272</v>
      </c>
      <c r="I3124" s="1505" t="s">
        <v>14789</v>
      </c>
    </row>
    <row r="3125" spans="2:9">
      <c r="B3125" s="213"/>
      <c r="C3125" s="200"/>
      <c r="D3125" s="750"/>
      <c r="E3125" s="750"/>
      <c r="F3125" s="750"/>
      <c r="G3125" s="1587"/>
    </row>
    <row r="3126" spans="2:9">
      <c r="B3126" s="27" t="s">
        <v>918</v>
      </c>
      <c r="C3126" s="204" t="s">
        <v>12865</v>
      </c>
      <c r="D3126" s="948" t="s">
        <v>13250</v>
      </c>
      <c r="E3126" s="29" t="s">
        <v>663</v>
      </c>
      <c r="F3126" s="26" t="s">
        <v>4</v>
      </c>
      <c r="G3126" s="1585">
        <v>42278</v>
      </c>
      <c r="H3126" s="28" t="s">
        <v>13285</v>
      </c>
    </row>
    <row r="3127" spans="2:9" ht="15.75" customHeight="1">
      <c r="B3127" s="61" t="s">
        <v>13210</v>
      </c>
      <c r="C3127" s="200" t="s">
        <v>2727</v>
      </c>
      <c r="D3127" s="29" t="s">
        <v>13228</v>
      </c>
      <c r="E3127" s="29" t="s">
        <v>6406</v>
      </c>
      <c r="F3127" s="26"/>
      <c r="G3127" s="1585">
        <v>42278</v>
      </c>
      <c r="H3127" s="61"/>
      <c r="I3127" s="1505" t="s">
        <v>14816</v>
      </c>
    </row>
    <row r="3128" spans="2:9">
      <c r="B3128" s="773" t="s">
        <v>11941</v>
      </c>
      <c r="C3128" s="200" t="s">
        <v>13231</v>
      </c>
      <c r="D3128" s="949" t="s">
        <v>13226</v>
      </c>
      <c r="E3128" s="750" t="s">
        <v>13404</v>
      </c>
      <c r="F3128" s="750"/>
      <c r="G3128" s="1585">
        <v>42282</v>
      </c>
      <c r="I3128" s="1505" t="s">
        <v>14789</v>
      </c>
    </row>
    <row r="3129" spans="2:9">
      <c r="B3129" s="213" t="s">
        <v>13241</v>
      </c>
      <c r="C3129" s="200" t="s">
        <v>13273</v>
      </c>
      <c r="D3129" s="949" t="s">
        <v>13242</v>
      </c>
      <c r="E3129" s="750" t="s">
        <v>13243</v>
      </c>
      <c r="F3129" s="750"/>
      <c r="G3129" s="1587">
        <v>42284</v>
      </c>
      <c r="I3129" s="1505" t="s">
        <v>14789</v>
      </c>
    </row>
    <row r="3130" spans="2:9" ht="15.75" customHeight="1">
      <c r="B3130" s="28" t="s">
        <v>13041</v>
      </c>
      <c r="C3130" s="200" t="s">
        <v>2727</v>
      </c>
      <c r="D3130" s="948" t="s">
        <v>13015</v>
      </c>
      <c r="E3130" s="29" t="s">
        <v>13040</v>
      </c>
      <c r="F3130" s="29"/>
      <c r="G3130" s="1585">
        <v>42289</v>
      </c>
      <c r="H3130" s="28" t="s">
        <v>13039</v>
      </c>
      <c r="I3130" s="1505" t="s">
        <v>14817</v>
      </c>
    </row>
    <row r="3131" spans="2:9">
      <c r="B3131" s="28" t="s">
        <v>13046</v>
      </c>
      <c r="C3131" s="62" t="s">
        <v>13230</v>
      </c>
      <c r="D3131" s="949" t="s">
        <v>13227</v>
      </c>
      <c r="E3131" s="26" t="s">
        <v>13047</v>
      </c>
      <c r="F3131" s="29"/>
      <c r="G3131" s="1585">
        <v>42289</v>
      </c>
      <c r="H3131" s="28" t="s">
        <v>13232</v>
      </c>
      <c r="I3131" s="1505" t="s">
        <v>14789</v>
      </c>
    </row>
    <row r="3132" spans="2:9">
      <c r="B3132" s="27" t="s">
        <v>6</v>
      </c>
      <c r="C3132" s="200" t="s">
        <v>13274</v>
      </c>
      <c r="D3132" s="949" t="s">
        <v>13252</v>
      </c>
      <c r="E3132" s="750" t="s">
        <v>13253</v>
      </c>
      <c r="F3132" s="750"/>
      <c r="G3132" s="1585">
        <v>42289</v>
      </c>
      <c r="I3132" s="1505" t="s">
        <v>14818</v>
      </c>
    </row>
    <row r="3133" spans="2:9">
      <c r="B3133" s="213" t="s">
        <v>13254</v>
      </c>
      <c r="C3133" s="200" t="s">
        <v>13275</v>
      </c>
      <c r="D3133" s="949" t="s">
        <v>13259</v>
      </c>
      <c r="E3133" s="750" t="s">
        <v>13332</v>
      </c>
      <c r="F3133" s="750"/>
      <c r="G3133" s="1585">
        <v>42289</v>
      </c>
      <c r="I3133" s="1505" t="s">
        <v>14789</v>
      </c>
    </row>
    <row r="3134" spans="2:9">
      <c r="B3134" s="213" t="s">
        <v>13255</v>
      </c>
      <c r="C3134" s="200" t="s">
        <v>13270</v>
      </c>
      <c r="D3134" s="949" t="s">
        <v>13257</v>
      </c>
      <c r="E3134" s="750" t="s">
        <v>13256</v>
      </c>
      <c r="F3134" s="750"/>
      <c r="G3134" s="1585">
        <v>42289</v>
      </c>
      <c r="I3134" s="1505" t="s">
        <v>14789</v>
      </c>
    </row>
    <row r="3135" spans="2:9">
      <c r="B3135" s="213" t="s">
        <v>13395</v>
      </c>
      <c r="C3135" s="200" t="s">
        <v>13276</v>
      </c>
      <c r="D3135" s="949" t="s">
        <v>13225</v>
      </c>
      <c r="E3135" s="750" t="s">
        <v>13403</v>
      </c>
      <c r="F3135" s="750"/>
      <c r="G3135" s="1585">
        <v>42291</v>
      </c>
      <c r="H3135" s="28" t="s">
        <v>13232</v>
      </c>
      <c r="I3135" s="1505" t="s">
        <v>14789</v>
      </c>
    </row>
    <row r="3136" spans="2:9" ht="16.5" customHeight="1">
      <c r="B3136" s="202" t="s">
        <v>13287</v>
      </c>
      <c r="C3136" s="200" t="s">
        <v>13314</v>
      </c>
      <c r="D3136" s="949" t="s">
        <v>13295</v>
      </c>
      <c r="E3136" s="750" t="s">
        <v>13288</v>
      </c>
      <c r="F3136" s="59"/>
      <c r="G3136" s="1585">
        <v>42296</v>
      </c>
      <c r="H3136" s="61"/>
      <c r="I3136" s="1505" t="s">
        <v>14789</v>
      </c>
    </row>
    <row r="3137" spans="2:9">
      <c r="B3137" s="27" t="s">
        <v>6</v>
      </c>
      <c r="C3137" s="200" t="s">
        <v>13316</v>
      </c>
      <c r="D3137" s="949" t="s">
        <v>13283</v>
      </c>
      <c r="E3137" s="750" t="s">
        <v>11</v>
      </c>
      <c r="F3137" s="750"/>
      <c r="G3137" s="1585">
        <v>42296</v>
      </c>
      <c r="I3137" s="1505" t="s">
        <v>14789</v>
      </c>
    </row>
    <row r="3138" spans="2:9">
      <c r="B3138" s="27" t="s">
        <v>6</v>
      </c>
      <c r="C3138" s="200" t="s">
        <v>13315</v>
      </c>
      <c r="D3138" s="949" t="s">
        <v>13293</v>
      </c>
      <c r="E3138" s="750" t="s">
        <v>11</v>
      </c>
      <c r="F3138" s="59"/>
      <c r="G3138" s="1585">
        <v>42297</v>
      </c>
      <c r="H3138" s="61"/>
      <c r="I3138" s="1505" t="s">
        <v>14789</v>
      </c>
    </row>
    <row r="3139" spans="2:9">
      <c r="B3139" s="773" t="s">
        <v>13280</v>
      </c>
      <c r="C3139" s="200" t="s">
        <v>13298</v>
      </c>
      <c r="D3139" s="949" t="s">
        <v>13281</v>
      </c>
      <c r="E3139" s="750" t="s">
        <v>13282</v>
      </c>
      <c r="F3139" s="750"/>
      <c r="G3139" s="1585">
        <v>42297</v>
      </c>
      <c r="I3139" s="1505" t="s">
        <v>14789</v>
      </c>
    </row>
    <row r="3140" spans="2:9">
      <c r="B3140" s="27" t="s">
        <v>6</v>
      </c>
      <c r="C3140" s="200" t="s">
        <v>13298</v>
      </c>
      <c r="D3140" s="949" t="s">
        <v>13299</v>
      </c>
      <c r="E3140" s="750" t="s">
        <v>11</v>
      </c>
      <c r="F3140" s="59"/>
      <c r="G3140" s="1585">
        <v>42298</v>
      </c>
      <c r="H3140" s="61"/>
      <c r="I3140" s="1505" t="s">
        <v>14819</v>
      </c>
    </row>
    <row r="3141" spans="2:9">
      <c r="B3141" s="213" t="s">
        <v>3149</v>
      </c>
      <c r="C3141" s="200" t="s">
        <v>13475</v>
      </c>
      <c r="D3141" s="949" t="s">
        <v>13300</v>
      </c>
      <c r="E3141" s="750" t="s">
        <v>809</v>
      </c>
      <c r="F3141" s="59"/>
      <c r="G3141" s="1585">
        <v>42299</v>
      </c>
      <c r="H3141" s="61"/>
      <c r="I3141" s="1505" t="s">
        <v>14789</v>
      </c>
    </row>
    <row r="3142" spans="2:9">
      <c r="B3142" s="28" t="s">
        <v>13312</v>
      </c>
      <c r="C3142" s="62" t="s">
        <v>13310</v>
      </c>
      <c r="D3142" s="948" t="s">
        <v>13246</v>
      </c>
      <c r="E3142" s="29" t="s">
        <v>13251</v>
      </c>
      <c r="F3142" s="29"/>
      <c r="G3142" s="1585">
        <v>42303</v>
      </c>
      <c r="H3142" s="28" t="s">
        <v>13311</v>
      </c>
      <c r="I3142" s="1505" t="s">
        <v>14789</v>
      </c>
    </row>
    <row r="3143" spans="2:9">
      <c r="B3143" s="773" t="s">
        <v>13436</v>
      </c>
      <c r="C3143" s="62" t="s">
        <v>13277</v>
      </c>
      <c r="D3143" s="948" t="s">
        <v>13435</v>
      </c>
      <c r="E3143" s="29" t="s">
        <v>13263</v>
      </c>
      <c r="F3143" s="29"/>
      <c r="G3143" s="1585">
        <v>42303</v>
      </c>
      <c r="H3143" s="28" t="s">
        <v>13279</v>
      </c>
      <c r="I3143" s="1505" t="s">
        <v>14789</v>
      </c>
    </row>
    <row r="3144" spans="2:9">
      <c r="B3144" s="27" t="s">
        <v>6</v>
      </c>
      <c r="C3144" s="200" t="s">
        <v>13314</v>
      </c>
      <c r="D3144" s="29" t="s">
        <v>13313</v>
      </c>
      <c r="E3144" s="750" t="s">
        <v>11</v>
      </c>
      <c r="F3144" s="750"/>
      <c r="G3144" s="1585">
        <v>42303</v>
      </c>
      <c r="H3144" s="61"/>
      <c r="I3144" s="1505" t="s">
        <v>14816</v>
      </c>
    </row>
    <row r="3145" spans="2:9">
      <c r="B3145" s="27" t="s">
        <v>13318</v>
      </c>
      <c r="C3145" s="62" t="s">
        <v>13326</v>
      </c>
      <c r="D3145" s="948" t="s">
        <v>13320</v>
      </c>
      <c r="E3145" s="29" t="s">
        <v>11</v>
      </c>
      <c r="F3145" s="29"/>
      <c r="G3145" s="1585">
        <v>42304</v>
      </c>
      <c r="H3145" s="61"/>
      <c r="I3145" s="1505" t="s">
        <v>14789</v>
      </c>
    </row>
    <row r="3146" spans="2:9">
      <c r="B3146" s="773" t="s">
        <v>13395</v>
      </c>
      <c r="C3146" s="200" t="s">
        <v>13325</v>
      </c>
      <c r="D3146" s="949" t="s">
        <v>13396</v>
      </c>
      <c r="E3146" s="750" t="s">
        <v>13397</v>
      </c>
      <c r="F3146" s="750"/>
      <c r="G3146" s="1585">
        <v>42303</v>
      </c>
      <c r="H3146" s="61" t="s">
        <v>13324</v>
      </c>
      <c r="I3146" s="1505" t="s">
        <v>14789</v>
      </c>
    </row>
    <row r="3147" spans="2:9">
      <c r="B3147" s="27"/>
      <c r="C3147" s="200"/>
      <c r="D3147" s="750"/>
      <c r="E3147" s="750"/>
      <c r="F3147" s="750"/>
      <c r="G3147" s="1585"/>
      <c r="H3147" s="61"/>
    </row>
    <row r="3148" spans="2:9">
      <c r="B3148" s="213" t="s">
        <v>3149</v>
      </c>
      <c r="C3148" s="62" t="s">
        <v>3076</v>
      </c>
      <c r="D3148" s="307" t="s">
        <v>13449</v>
      </c>
      <c r="E3148" s="750" t="s">
        <v>809</v>
      </c>
      <c r="F3148" s="750"/>
      <c r="G3148" s="1585">
        <v>42311</v>
      </c>
      <c r="H3148" s="61" t="s">
        <v>13346</v>
      </c>
    </row>
    <row r="3149" spans="2:9">
      <c r="B3149" s="27" t="s">
        <v>6</v>
      </c>
      <c r="C3149" s="62" t="s">
        <v>2727</v>
      </c>
      <c r="D3149" s="307" t="s">
        <v>13444</v>
      </c>
      <c r="E3149" s="750" t="s">
        <v>11</v>
      </c>
      <c r="F3149" s="750"/>
      <c r="G3149" s="1585">
        <v>42312</v>
      </c>
      <c r="H3149" s="61" t="s">
        <v>13347</v>
      </c>
    </row>
    <row r="3150" spans="2:9" ht="17">
      <c r="B3150" s="213" t="s">
        <v>3149</v>
      </c>
      <c r="C3150" s="200" t="s">
        <v>13418</v>
      </c>
      <c r="D3150" s="307" t="s">
        <v>13474</v>
      </c>
      <c r="E3150" s="750" t="s">
        <v>809</v>
      </c>
      <c r="F3150" s="750"/>
      <c r="G3150" s="1585">
        <v>42314</v>
      </c>
      <c r="H3150" s="61" t="s">
        <v>13414</v>
      </c>
      <c r="I3150" s="1474"/>
    </row>
    <row r="3151" spans="2:9">
      <c r="B3151" s="428" t="s">
        <v>13473</v>
      </c>
      <c r="C3151" s="200" t="s">
        <v>13417</v>
      </c>
      <c r="D3151" s="307" t="s">
        <v>13462</v>
      </c>
      <c r="E3151" s="750" t="s">
        <v>13351</v>
      </c>
      <c r="F3151" s="750"/>
      <c r="G3151" s="1585">
        <v>42315</v>
      </c>
      <c r="H3151" s="28" t="s">
        <v>13353</v>
      </c>
      <c r="I3151" s="1474"/>
    </row>
    <row r="3152" spans="2:9">
      <c r="B3152" s="28" t="s">
        <v>13248</v>
      </c>
      <c r="C3152" s="227" t="s">
        <v>13589</v>
      </c>
      <c r="D3152" s="34" t="s">
        <v>13461</v>
      </c>
      <c r="E3152" s="29" t="s">
        <v>13247</v>
      </c>
      <c r="F3152" s="29"/>
      <c r="G3152" s="1585">
        <v>42317</v>
      </c>
      <c r="H3152" s="28" t="s">
        <v>13354</v>
      </c>
    </row>
    <row r="3153" spans="2:9">
      <c r="B3153" s="28" t="s">
        <v>13358</v>
      </c>
      <c r="C3153" s="227" t="s">
        <v>13590</v>
      </c>
      <c r="D3153" s="34" t="s">
        <v>13460</v>
      </c>
      <c r="E3153" s="29" t="s">
        <v>13249</v>
      </c>
      <c r="F3153" s="29"/>
      <c r="G3153" s="1585">
        <v>42319</v>
      </c>
      <c r="H3153" s="28" t="s">
        <v>13357</v>
      </c>
    </row>
    <row r="3154" spans="2:9">
      <c r="B3154" s="28" t="s">
        <v>13359</v>
      </c>
      <c r="C3154" s="200" t="s">
        <v>13419</v>
      </c>
      <c r="D3154" s="307" t="s">
        <v>13452</v>
      </c>
      <c r="E3154" s="750" t="s">
        <v>13360</v>
      </c>
      <c r="F3154" s="750"/>
      <c r="G3154" s="1585">
        <v>42320</v>
      </c>
      <c r="H3154" s="28" t="s">
        <v>13361</v>
      </c>
      <c r="I3154" s="1474"/>
    </row>
    <row r="3155" spans="2:9">
      <c r="B3155" s="28" t="s">
        <v>13368</v>
      </c>
      <c r="C3155" s="62" t="s">
        <v>13413</v>
      </c>
      <c r="D3155" s="34" t="s">
        <v>13458</v>
      </c>
      <c r="E3155" s="29" t="s">
        <v>13369</v>
      </c>
      <c r="F3155" s="29"/>
      <c r="G3155" s="1585">
        <v>42324</v>
      </c>
      <c r="H3155" s="971" t="s">
        <v>13421</v>
      </c>
    </row>
    <row r="3156" spans="2:9">
      <c r="B3156" s="213" t="s">
        <v>3149</v>
      </c>
      <c r="C3156" s="200" t="s">
        <v>13420</v>
      </c>
      <c r="D3156" s="307" t="s">
        <v>13459</v>
      </c>
      <c r="E3156" s="750" t="s">
        <v>13367</v>
      </c>
      <c r="F3156" s="750"/>
      <c r="G3156" s="1585">
        <v>42322</v>
      </c>
      <c r="H3156" s="28" t="s">
        <v>13370</v>
      </c>
      <c r="I3156" s="1474"/>
    </row>
    <row r="3157" spans="2:9">
      <c r="B3157" s="213" t="s">
        <v>3149</v>
      </c>
      <c r="C3157" s="200" t="s">
        <v>13422</v>
      </c>
      <c r="D3157" s="307" t="s">
        <v>13451</v>
      </c>
      <c r="E3157" s="750" t="s">
        <v>809</v>
      </c>
      <c r="F3157" s="750"/>
      <c r="G3157" s="1585">
        <v>42324</v>
      </c>
      <c r="H3157" s="28" t="s">
        <v>13371</v>
      </c>
      <c r="I3157" s="1474"/>
    </row>
    <row r="3158" spans="2:9">
      <c r="B3158" s="27" t="s">
        <v>6</v>
      </c>
      <c r="C3158" s="200" t="s">
        <v>13423</v>
      </c>
      <c r="D3158" s="307" t="s">
        <v>13372</v>
      </c>
      <c r="E3158" s="750" t="s">
        <v>11</v>
      </c>
      <c r="F3158" s="750"/>
      <c r="G3158" s="1585">
        <v>42325</v>
      </c>
      <c r="H3158" s="28" t="s">
        <v>13378</v>
      </c>
    </row>
    <row r="3159" spans="2:9">
      <c r="B3159" s="773" t="s">
        <v>11941</v>
      </c>
      <c r="C3159" s="200" t="s">
        <v>13415</v>
      </c>
      <c r="D3159" s="307" t="s">
        <v>13479</v>
      </c>
      <c r="E3159" s="29" t="s">
        <v>1</v>
      </c>
      <c r="F3159" s="750"/>
      <c r="G3159" s="1585">
        <v>42327</v>
      </c>
      <c r="H3159" s="28" t="s">
        <v>13406</v>
      </c>
      <c r="I3159" s="1474"/>
    </row>
    <row r="3160" spans="2:9">
      <c r="B3160" s="773" t="s">
        <v>11941</v>
      </c>
      <c r="C3160" s="200" t="s">
        <v>13416</v>
      </c>
      <c r="D3160" s="307" t="s">
        <v>13456</v>
      </c>
      <c r="E3160" s="29" t="s">
        <v>1</v>
      </c>
      <c r="F3160" s="750"/>
      <c r="G3160" s="1585">
        <v>42327</v>
      </c>
      <c r="H3160" s="28" t="s">
        <v>13406</v>
      </c>
      <c r="I3160" s="1474"/>
    </row>
    <row r="3161" spans="2:9">
      <c r="B3161" s="27" t="s">
        <v>6</v>
      </c>
      <c r="C3161" s="200" t="s">
        <v>13429</v>
      </c>
      <c r="D3161" s="307" t="s">
        <v>13457</v>
      </c>
      <c r="E3161" s="750" t="s">
        <v>11</v>
      </c>
      <c r="F3161" s="750"/>
      <c r="G3161" s="1585">
        <v>42327</v>
      </c>
      <c r="H3161" s="28" t="s">
        <v>13406</v>
      </c>
      <c r="I3161" s="1474"/>
    </row>
    <row r="3162" spans="2:9">
      <c r="B3162" s="27" t="s">
        <v>6</v>
      </c>
      <c r="C3162" s="30" t="s">
        <v>13430</v>
      </c>
      <c r="D3162" s="34" t="s">
        <v>13455</v>
      </c>
      <c r="E3162" s="29" t="s">
        <v>13408</v>
      </c>
      <c r="F3162" s="26" t="s">
        <v>4</v>
      </c>
      <c r="G3162" s="1585">
        <v>42328</v>
      </c>
      <c r="H3162" s="61" t="s">
        <v>13411</v>
      </c>
    </row>
    <row r="3163" spans="2:9">
      <c r="B3163" s="27" t="s">
        <v>6</v>
      </c>
      <c r="C3163" s="200" t="s">
        <v>13440</v>
      </c>
      <c r="D3163" s="307" t="s">
        <v>13454</v>
      </c>
      <c r="E3163" s="750" t="s">
        <v>11</v>
      </c>
      <c r="F3163" s="59"/>
      <c r="G3163" s="1585">
        <v>42332</v>
      </c>
      <c r="H3163" s="61" t="s">
        <v>13431</v>
      </c>
      <c r="I3163" s="1474"/>
    </row>
    <row r="3164" spans="2:9">
      <c r="B3164" s="27" t="s">
        <v>13424</v>
      </c>
      <c r="C3164" s="200" t="s">
        <v>13432</v>
      </c>
      <c r="D3164" s="307" t="s">
        <v>13442</v>
      </c>
      <c r="E3164" s="750" t="s">
        <v>13425</v>
      </c>
      <c r="F3164" s="59"/>
      <c r="G3164" s="1585">
        <v>42333</v>
      </c>
      <c r="H3164" s="61" t="s">
        <v>13433</v>
      </c>
    </row>
    <row r="3165" spans="2:9">
      <c r="B3165" s="27" t="s">
        <v>6</v>
      </c>
      <c r="C3165" s="200" t="s">
        <v>13439</v>
      </c>
      <c r="D3165" s="307" t="s">
        <v>13443</v>
      </c>
      <c r="E3165" s="750" t="s">
        <v>11</v>
      </c>
      <c r="F3165" s="59"/>
      <c r="G3165" s="1585">
        <v>42333</v>
      </c>
      <c r="H3165" s="61" t="s">
        <v>13433</v>
      </c>
      <c r="I3165" s="1474"/>
    </row>
    <row r="3166" spans="2:9">
      <c r="B3166" s="213"/>
      <c r="C3166" s="200"/>
      <c r="D3166" s="750"/>
      <c r="E3166" s="750"/>
      <c r="F3166" s="59"/>
      <c r="G3166" s="1585"/>
      <c r="H3166" s="61"/>
    </row>
    <row r="3167" spans="2:9">
      <c r="B3167" s="28" t="s">
        <v>810</v>
      </c>
      <c r="C3167" s="200" t="s">
        <v>13495</v>
      </c>
      <c r="D3167" s="307" t="s">
        <v>13568</v>
      </c>
      <c r="E3167" s="750" t="s">
        <v>11</v>
      </c>
      <c r="F3167" s="59"/>
      <c r="G3167" s="1585">
        <v>42341</v>
      </c>
      <c r="H3167" s="61" t="s">
        <v>13472</v>
      </c>
      <c r="I3167" s="1474"/>
    </row>
    <row r="3168" spans="2:9">
      <c r="B3168" s="28" t="s">
        <v>5475</v>
      </c>
      <c r="C3168" s="200" t="s">
        <v>13496</v>
      </c>
      <c r="D3168" s="307" t="s">
        <v>13567</v>
      </c>
      <c r="E3168" s="750" t="s">
        <v>13480</v>
      </c>
      <c r="F3168" s="59"/>
      <c r="G3168" s="1585">
        <v>42345</v>
      </c>
      <c r="H3168" s="61" t="s">
        <v>13481</v>
      </c>
      <c r="I3168" s="1474"/>
    </row>
    <row r="3169" spans="2:9">
      <c r="B3169" s="28" t="s">
        <v>5475</v>
      </c>
      <c r="C3169" s="200" t="s">
        <v>13497</v>
      </c>
      <c r="D3169" s="307" t="s">
        <v>13564</v>
      </c>
      <c r="E3169" s="34" t="s">
        <v>13627</v>
      </c>
      <c r="F3169" s="59"/>
      <c r="G3169" s="1585">
        <v>42346</v>
      </c>
      <c r="H3169" s="61" t="s">
        <v>13487</v>
      </c>
      <c r="I3169" s="1505" t="s">
        <v>14820</v>
      </c>
    </row>
    <row r="3170" spans="2:9">
      <c r="B3170" s="27" t="s">
        <v>6</v>
      </c>
      <c r="C3170" s="200" t="s">
        <v>13498</v>
      </c>
      <c r="D3170" s="307" t="s">
        <v>13483</v>
      </c>
      <c r="E3170" s="750" t="s">
        <v>11</v>
      </c>
      <c r="F3170" s="59"/>
      <c r="G3170" s="1585">
        <v>42347</v>
      </c>
      <c r="H3170" s="61" t="s">
        <v>13489</v>
      </c>
      <c r="I3170" s="1474"/>
    </row>
    <row r="3171" spans="2:9">
      <c r="B3171" s="28" t="s">
        <v>13484</v>
      </c>
      <c r="C3171" s="200" t="s">
        <v>13499</v>
      </c>
      <c r="D3171" s="307" t="s">
        <v>13565</v>
      </c>
      <c r="E3171" s="34" t="s">
        <v>13628</v>
      </c>
      <c r="F3171" s="59"/>
      <c r="G3171" s="1585">
        <v>42347</v>
      </c>
      <c r="H3171" s="61" t="s">
        <v>13487</v>
      </c>
      <c r="I3171" s="1505" t="s">
        <v>14820</v>
      </c>
    </row>
    <row r="3172" spans="2:9">
      <c r="B3172" s="28" t="s">
        <v>13484</v>
      </c>
      <c r="C3172" s="200" t="s">
        <v>13500</v>
      </c>
      <c r="D3172" s="307" t="s">
        <v>13566</v>
      </c>
      <c r="E3172" s="34" t="s">
        <v>13628</v>
      </c>
      <c r="F3172" s="59"/>
      <c r="G3172" s="1585">
        <v>42347</v>
      </c>
      <c r="H3172" s="61" t="s">
        <v>13487</v>
      </c>
      <c r="I3172" s="1505" t="s">
        <v>14820</v>
      </c>
    </row>
    <row r="3173" spans="2:9">
      <c r="B3173" s="28" t="s">
        <v>13490</v>
      </c>
      <c r="C3173" s="200" t="s">
        <v>13501</v>
      </c>
      <c r="D3173" s="307" t="s">
        <v>13563</v>
      </c>
      <c r="E3173" s="750" t="s">
        <v>13488</v>
      </c>
      <c r="F3173" s="59"/>
      <c r="G3173" s="1585">
        <v>42348</v>
      </c>
      <c r="H3173" s="61" t="s">
        <v>13487</v>
      </c>
      <c r="I3173" s="1474"/>
    </row>
    <row r="3174" spans="2:9">
      <c r="B3174" s="28" t="s">
        <v>5475</v>
      </c>
      <c r="C3174" s="200" t="s">
        <v>13502</v>
      </c>
      <c r="D3174" s="307" t="s">
        <v>13570</v>
      </c>
      <c r="E3174" s="34" t="s">
        <v>13628</v>
      </c>
      <c r="F3174" s="59"/>
      <c r="G3174" s="1585">
        <v>42355</v>
      </c>
      <c r="H3174" s="61" t="s">
        <v>13569</v>
      </c>
      <c r="I3174" s="1505" t="s">
        <v>14820</v>
      </c>
    </row>
    <row r="3175" spans="2:9">
      <c r="B3175" s="28" t="s">
        <v>936</v>
      </c>
      <c r="C3175" s="200" t="s">
        <v>13517</v>
      </c>
      <c r="D3175" s="307" t="s">
        <v>13562</v>
      </c>
      <c r="E3175" s="750" t="s">
        <v>13508</v>
      </c>
      <c r="F3175" s="59"/>
      <c r="G3175" s="1585">
        <v>42361</v>
      </c>
      <c r="H3175" s="61" t="s">
        <v>13510</v>
      </c>
      <c r="I3175" s="1474"/>
    </row>
    <row r="3176" spans="2:9">
      <c r="B3176" s="28"/>
      <c r="C3176" s="200"/>
      <c r="D3176" s="750"/>
      <c r="E3176" s="750"/>
      <c r="F3176" s="59"/>
      <c r="G3176" s="1585"/>
      <c r="H3176" s="61"/>
    </row>
    <row r="3177" spans="2:9">
      <c r="B3177" s="28" t="s">
        <v>13577</v>
      </c>
      <c r="C3177" s="200" t="s">
        <v>13586</v>
      </c>
      <c r="D3177" s="307" t="s">
        <v>13618</v>
      </c>
      <c r="E3177" s="750" t="s">
        <v>13579</v>
      </c>
      <c r="F3177" s="59"/>
      <c r="G3177" s="1585">
        <v>42375</v>
      </c>
      <c r="H3177" s="61" t="s">
        <v>13583</v>
      </c>
      <c r="I3177" s="1474"/>
    </row>
    <row r="3178" spans="2:9">
      <c r="B3178" s="28" t="s">
        <v>13587</v>
      </c>
      <c r="C3178" s="62" t="s">
        <v>13588</v>
      </c>
      <c r="D3178" s="34" t="s">
        <v>13615</v>
      </c>
      <c r="E3178" s="29" t="s">
        <v>13594</v>
      </c>
      <c r="F3178" s="29"/>
      <c r="G3178" s="1585">
        <v>42377</v>
      </c>
      <c r="H3178" s="28" t="s">
        <v>13591</v>
      </c>
      <c r="I3178" s="1505" t="s">
        <v>14821</v>
      </c>
    </row>
    <row r="3179" spans="2:9">
      <c r="B3179" s="28" t="s">
        <v>13592</v>
      </c>
      <c r="C3179" s="200" t="s">
        <v>13606</v>
      </c>
      <c r="D3179" s="307" t="s">
        <v>13613</v>
      </c>
      <c r="E3179" s="750" t="s">
        <v>13593</v>
      </c>
      <c r="F3179" s="59"/>
      <c r="G3179" s="1585">
        <v>42380</v>
      </c>
      <c r="H3179" s="61" t="s">
        <v>13596</v>
      </c>
      <c r="I3179" s="1505" t="s">
        <v>14821</v>
      </c>
    </row>
    <row r="3180" spans="2:9">
      <c r="B3180" s="28" t="s">
        <v>3149</v>
      </c>
      <c r="C3180" s="200" t="s">
        <v>13605</v>
      </c>
      <c r="D3180" s="307" t="s">
        <v>13612</v>
      </c>
      <c r="E3180" s="750" t="s">
        <v>13595</v>
      </c>
      <c r="F3180" s="59"/>
      <c r="G3180" s="1585">
        <v>42378</v>
      </c>
      <c r="H3180" s="61" t="s">
        <v>13597</v>
      </c>
    </row>
    <row r="3181" spans="2:9">
      <c r="B3181" s="28" t="s">
        <v>3305</v>
      </c>
      <c r="C3181" s="62" t="s">
        <v>13602</v>
      </c>
      <c r="D3181" s="34" t="s">
        <v>13617</v>
      </c>
      <c r="E3181" s="29" t="s">
        <v>13600</v>
      </c>
      <c r="F3181" s="29"/>
      <c r="G3181" s="1585">
        <v>42387</v>
      </c>
      <c r="H3181" s="28" t="s">
        <v>13603</v>
      </c>
    </row>
    <row r="3182" spans="2:9">
      <c r="B3182" s="28" t="s">
        <v>722</v>
      </c>
      <c r="C3182" s="62" t="s">
        <v>2727</v>
      </c>
      <c r="D3182" s="307" t="s">
        <v>5654</v>
      </c>
      <c r="E3182" s="750" t="s">
        <v>13610</v>
      </c>
      <c r="F3182" s="59"/>
      <c r="G3182" s="1585">
        <v>42394</v>
      </c>
      <c r="H3182" s="61" t="s">
        <v>13611</v>
      </c>
    </row>
    <row r="3183" spans="2:9">
      <c r="B3183" s="28"/>
      <c r="C3183" s="200"/>
      <c r="D3183" s="34"/>
      <c r="E3183" s="750"/>
      <c r="F3183" s="59"/>
      <c r="G3183" s="1585"/>
      <c r="H3183" s="61"/>
    </row>
    <row r="3184" spans="2:9">
      <c r="B3184" s="28" t="s">
        <v>13623</v>
      </c>
      <c r="C3184" s="200" t="s">
        <v>13634</v>
      </c>
      <c r="D3184" s="307" t="s">
        <v>13660</v>
      </c>
      <c r="E3184" s="750" t="s">
        <v>13624</v>
      </c>
      <c r="F3184" s="59"/>
      <c r="G3184" s="1585">
        <v>42402</v>
      </c>
      <c r="H3184" s="61" t="s">
        <v>13625</v>
      </c>
    </row>
    <row r="3185" spans="2:9">
      <c r="B3185" s="28" t="s">
        <v>5127</v>
      </c>
      <c r="C3185" s="62" t="s">
        <v>13635</v>
      </c>
      <c r="D3185" s="34" t="s">
        <v>13657</v>
      </c>
      <c r="E3185" s="29" t="s">
        <v>13631</v>
      </c>
      <c r="F3185" s="29"/>
      <c r="G3185" s="1585">
        <v>42415</v>
      </c>
      <c r="H3185" s="28" t="s">
        <v>13641</v>
      </c>
    </row>
    <row r="3186" spans="2:9">
      <c r="B3186" s="28" t="s">
        <v>13633</v>
      </c>
      <c r="C3186" s="62" t="s">
        <v>13636</v>
      </c>
      <c r="D3186" s="34" t="s">
        <v>13658</v>
      </c>
      <c r="E3186" s="29" t="s">
        <v>2</v>
      </c>
      <c r="F3186" s="29"/>
      <c r="G3186" s="1585">
        <v>42415</v>
      </c>
      <c r="H3186" s="28" t="s">
        <v>13641</v>
      </c>
    </row>
    <row r="3187" spans="2:9">
      <c r="B3187" s="28" t="s">
        <v>5127</v>
      </c>
      <c r="C3187" s="62" t="s">
        <v>13637</v>
      </c>
      <c r="D3187" s="34" t="s">
        <v>14700</v>
      </c>
      <c r="E3187" s="29" t="s">
        <v>13630</v>
      </c>
      <c r="F3187" s="29"/>
      <c r="G3187" s="1585">
        <v>42415</v>
      </c>
      <c r="H3187" s="28" t="s">
        <v>13641</v>
      </c>
    </row>
    <row r="3188" spans="2:9">
      <c r="B3188" s="28" t="s">
        <v>13638</v>
      </c>
      <c r="C3188" s="200" t="s">
        <v>13645</v>
      </c>
      <c r="D3188" s="307" t="s">
        <v>13659</v>
      </c>
      <c r="E3188" s="750" t="s">
        <v>13639</v>
      </c>
      <c r="F3188" s="59"/>
      <c r="G3188" s="1585">
        <v>42415</v>
      </c>
      <c r="H3188" s="28" t="s">
        <v>13641</v>
      </c>
    </row>
    <row r="3189" spans="2:9">
      <c r="B3189" s="28" t="s">
        <v>13647</v>
      </c>
      <c r="C3189" s="200" t="s">
        <v>13648</v>
      </c>
      <c r="D3189" s="307" t="s">
        <v>13656</v>
      </c>
      <c r="E3189" s="750" t="s">
        <v>13649</v>
      </c>
      <c r="F3189" s="750"/>
      <c r="G3189" s="1585">
        <v>42420</v>
      </c>
      <c r="H3189" s="28" t="s">
        <v>13650</v>
      </c>
      <c r="I3189" s="1505" t="s">
        <v>14820</v>
      </c>
    </row>
    <row r="3190" spans="2:9">
      <c r="B3190" s="28" t="s">
        <v>13245</v>
      </c>
      <c r="C3190" s="62" t="s">
        <v>13646</v>
      </c>
      <c r="D3190" s="34" t="s">
        <v>13654</v>
      </c>
      <c r="E3190" s="29" t="s">
        <v>6769</v>
      </c>
      <c r="F3190" s="29"/>
      <c r="G3190" s="1585">
        <v>42422</v>
      </c>
      <c r="H3190" s="28" t="s">
        <v>13652</v>
      </c>
    </row>
    <row r="3191" spans="2:9">
      <c r="B3191" s="27" t="s">
        <v>6</v>
      </c>
      <c r="C3191" s="62" t="s">
        <v>13666</v>
      </c>
      <c r="D3191" s="34" t="s">
        <v>13655</v>
      </c>
      <c r="E3191" s="750" t="s">
        <v>11</v>
      </c>
      <c r="F3191" s="29"/>
      <c r="G3191" s="1585">
        <v>42420</v>
      </c>
      <c r="H3191" s="28" t="s">
        <v>13653</v>
      </c>
    </row>
    <row r="3192" spans="2:9">
      <c r="B3192" s="28"/>
      <c r="C3192" s="64"/>
      <c r="D3192" s="29"/>
      <c r="E3192" s="750"/>
      <c r="F3192" s="29"/>
      <c r="G3192" s="1585"/>
    </row>
    <row r="3193" spans="2:9">
      <c r="B3193" s="28" t="s">
        <v>13244</v>
      </c>
      <c r="C3193" s="62" t="s">
        <v>14101</v>
      </c>
      <c r="D3193" s="950" t="s">
        <v>14125</v>
      </c>
      <c r="E3193" s="29" t="s">
        <v>13626</v>
      </c>
      <c r="F3193" s="29"/>
      <c r="G3193" s="1585">
        <v>42430</v>
      </c>
      <c r="H3193" s="28" t="s">
        <v>14097</v>
      </c>
    </row>
    <row r="3194" spans="2:9">
      <c r="B3194" s="28" t="s">
        <v>13664</v>
      </c>
      <c r="C3194" s="62" t="s">
        <v>14100</v>
      </c>
      <c r="D3194" s="950" t="s">
        <v>14123</v>
      </c>
      <c r="E3194" s="29" t="s">
        <v>13665</v>
      </c>
      <c r="F3194" s="29"/>
      <c r="G3194" s="1585">
        <v>42430</v>
      </c>
      <c r="H3194" s="28" t="s">
        <v>14097</v>
      </c>
    </row>
    <row r="3195" spans="2:9">
      <c r="B3195" s="28" t="s">
        <v>6</v>
      </c>
      <c r="C3195" s="62" t="s">
        <v>14102</v>
      </c>
      <c r="D3195" s="950" t="s">
        <v>14178</v>
      </c>
      <c r="E3195" s="29" t="s">
        <v>11</v>
      </c>
      <c r="F3195" s="29"/>
      <c r="G3195" s="1585">
        <v>42430</v>
      </c>
      <c r="H3195" s="28" t="s">
        <v>14097</v>
      </c>
    </row>
    <row r="3196" spans="2:9">
      <c r="B3196" s="271" t="s">
        <v>14118</v>
      </c>
      <c r="C3196" s="64" t="s">
        <v>14120</v>
      </c>
      <c r="D3196" s="951" t="s">
        <v>14177</v>
      </c>
      <c r="E3196" s="344" t="s">
        <v>728</v>
      </c>
      <c r="F3196" s="275"/>
      <c r="G3196" s="1585">
        <v>42433</v>
      </c>
      <c r="H3196" s="63" t="s">
        <v>14119</v>
      </c>
      <c r="I3196" s="1505" t="s">
        <v>14820</v>
      </c>
    </row>
    <row r="3197" spans="2:9">
      <c r="B3197" s="28" t="s">
        <v>14109</v>
      </c>
      <c r="C3197" s="62" t="s">
        <v>14111</v>
      </c>
      <c r="D3197" s="950" t="s">
        <v>14176</v>
      </c>
      <c r="E3197" s="29" t="s">
        <v>14110</v>
      </c>
      <c r="F3197" s="29"/>
      <c r="G3197" s="1585">
        <v>42436</v>
      </c>
      <c r="H3197" s="28" t="s">
        <v>14115</v>
      </c>
    </row>
    <row r="3198" spans="2:9">
      <c r="B3198" s="28" t="s">
        <v>6</v>
      </c>
      <c r="C3198" s="62" t="s">
        <v>14129</v>
      </c>
      <c r="D3198" s="950" t="s">
        <v>14175</v>
      </c>
      <c r="E3198" s="29" t="s">
        <v>663</v>
      </c>
      <c r="F3198" s="29"/>
      <c r="G3198" s="1585">
        <v>42440</v>
      </c>
      <c r="H3198" s="28" t="s">
        <v>14132</v>
      </c>
    </row>
    <row r="3199" spans="2:9">
      <c r="B3199" s="28" t="s">
        <v>14116</v>
      </c>
      <c r="C3199" s="62" t="s">
        <v>14130</v>
      </c>
      <c r="D3199" s="950" t="s">
        <v>14173</v>
      </c>
      <c r="E3199" s="29" t="s">
        <v>649</v>
      </c>
      <c r="F3199" s="29"/>
      <c r="G3199" s="1585">
        <v>42443</v>
      </c>
      <c r="H3199" s="28" t="s">
        <v>14137</v>
      </c>
    </row>
    <row r="3200" spans="2:9">
      <c r="B3200" s="28" t="s">
        <v>14116</v>
      </c>
      <c r="C3200" s="62" t="s">
        <v>14131</v>
      </c>
      <c r="D3200" s="950" t="s">
        <v>14174</v>
      </c>
      <c r="E3200" s="29" t="s">
        <v>2</v>
      </c>
      <c r="F3200" s="29"/>
      <c r="G3200" s="1585">
        <v>42443</v>
      </c>
      <c r="H3200" s="28" t="s">
        <v>14137</v>
      </c>
    </row>
    <row r="3201" spans="2:9">
      <c r="B3201" s="28" t="s">
        <v>14138</v>
      </c>
      <c r="C3201" s="62" t="s">
        <v>14139</v>
      </c>
      <c r="D3201" s="950" t="s">
        <v>14171</v>
      </c>
      <c r="E3201" s="29" t="s">
        <v>14140</v>
      </c>
      <c r="F3201" s="29"/>
      <c r="G3201" s="1585">
        <v>42444</v>
      </c>
      <c r="H3201" s="28" t="s">
        <v>14146</v>
      </c>
    </row>
    <row r="3202" spans="2:9">
      <c r="B3202" s="28" t="s">
        <v>3208</v>
      </c>
      <c r="C3202" s="62" t="s">
        <v>14148</v>
      </c>
      <c r="D3202" s="950" t="s">
        <v>14172</v>
      </c>
      <c r="E3202" s="29" t="s">
        <v>14141</v>
      </c>
      <c r="F3202" s="29"/>
      <c r="G3202" s="1585">
        <v>42444</v>
      </c>
      <c r="H3202" s="28" t="s">
        <v>14146</v>
      </c>
      <c r="I3202" s="1474"/>
    </row>
    <row r="3203" spans="2:9">
      <c r="B3203" s="28" t="s">
        <v>14134</v>
      </c>
      <c r="C3203" s="62" t="s">
        <v>14151</v>
      </c>
      <c r="D3203" s="950" t="s">
        <v>14168</v>
      </c>
      <c r="E3203" s="29" t="s">
        <v>14133</v>
      </c>
      <c r="F3203" s="29"/>
      <c r="G3203" s="1585">
        <v>42450</v>
      </c>
      <c r="H3203" s="28" t="s">
        <v>14159</v>
      </c>
    </row>
    <row r="3204" spans="2:9">
      <c r="B3204" s="28" t="s">
        <v>14153</v>
      </c>
      <c r="C3204" s="62" t="s">
        <v>14154</v>
      </c>
      <c r="D3204" s="984" t="s">
        <v>14169</v>
      </c>
      <c r="E3204" s="29" t="s">
        <v>6769</v>
      </c>
      <c r="F3204" s="29"/>
      <c r="G3204" s="1585">
        <v>42450</v>
      </c>
      <c r="H3204" s="28" t="s">
        <v>14159</v>
      </c>
    </row>
    <row r="3205" spans="2:9">
      <c r="B3205" s="28" t="s">
        <v>6</v>
      </c>
      <c r="C3205" s="62" t="s">
        <v>14166</v>
      </c>
      <c r="D3205" s="950" t="s">
        <v>14170</v>
      </c>
      <c r="E3205" s="29" t="s">
        <v>11</v>
      </c>
      <c r="F3205" s="29"/>
      <c r="G3205" s="1585">
        <v>42450</v>
      </c>
      <c r="H3205" s="28" t="s">
        <v>14159</v>
      </c>
      <c r="I3205" s="1474"/>
    </row>
    <row r="3206" spans="2:9">
      <c r="B3206" s="61" t="s">
        <v>2853</v>
      </c>
      <c r="C3206" s="62" t="s">
        <v>14184</v>
      </c>
      <c r="D3206" s="950" t="s">
        <v>2997</v>
      </c>
      <c r="E3206" s="272" t="s">
        <v>728</v>
      </c>
      <c r="F3206" s="29"/>
      <c r="G3206" s="1585">
        <v>42454</v>
      </c>
      <c r="H3206" s="28" t="s">
        <v>14183</v>
      </c>
      <c r="I3206" s="1505" t="s">
        <v>14820</v>
      </c>
    </row>
    <row r="3207" spans="2:9">
      <c r="B3207" s="28" t="s">
        <v>6</v>
      </c>
      <c r="C3207" s="62" t="s">
        <v>14187</v>
      </c>
      <c r="D3207" s="950" t="s">
        <v>14185</v>
      </c>
      <c r="E3207" s="29" t="s">
        <v>11</v>
      </c>
      <c r="F3207" s="29"/>
      <c r="G3207" s="1585">
        <v>42457</v>
      </c>
      <c r="H3207" s="28" t="s">
        <v>14186</v>
      </c>
      <c r="I3207" s="1513" t="s">
        <v>14822</v>
      </c>
    </row>
    <row r="3208" spans="2:9">
      <c r="B3208" s="28"/>
      <c r="C3208" s="64"/>
      <c r="D3208" s="29"/>
      <c r="E3208" s="383"/>
      <c r="F3208" s="29"/>
      <c r="G3208" s="1585"/>
    </row>
    <row r="3209" spans="2:9">
      <c r="B3209" s="31" t="s">
        <v>725</v>
      </c>
      <c r="C3209" s="38" t="s">
        <v>8989</v>
      </c>
      <c r="D3209" s="29" t="s">
        <v>8990</v>
      </c>
      <c r="E3209" s="337" t="s">
        <v>14191</v>
      </c>
      <c r="F3209" s="32"/>
      <c r="G3209" s="1579" t="s">
        <v>14192</v>
      </c>
      <c r="H3209" s="31" t="s">
        <v>14224</v>
      </c>
    </row>
    <row r="3210" spans="2:9">
      <c r="B3210" s="31"/>
      <c r="C3210" s="992" t="s">
        <v>14301</v>
      </c>
      <c r="D3210" s="829" t="s">
        <v>14302</v>
      </c>
      <c r="E3210" s="337"/>
      <c r="F3210" s="32"/>
      <c r="G3210" s="1579"/>
      <c r="H3210" s="31"/>
    </row>
    <row r="3211" spans="2:9">
      <c r="B3211" s="31" t="s">
        <v>14274</v>
      </c>
      <c r="C3211" s="38" t="s">
        <v>14275</v>
      </c>
      <c r="D3211" s="991" t="s">
        <v>14335</v>
      </c>
      <c r="E3211" s="337" t="s">
        <v>649</v>
      </c>
      <c r="F3211" s="32"/>
      <c r="G3211" s="1579">
        <v>42334</v>
      </c>
      <c r="H3211" s="31"/>
    </row>
    <row r="3212" spans="2:9">
      <c r="B3212" s="31" t="s">
        <v>14274</v>
      </c>
      <c r="C3212" s="38" t="s">
        <v>14276</v>
      </c>
      <c r="D3212" s="991" t="s">
        <v>14336</v>
      </c>
      <c r="E3212" s="337" t="s">
        <v>649</v>
      </c>
      <c r="F3212" s="32"/>
      <c r="G3212" s="1579">
        <v>41061</v>
      </c>
      <c r="H3212" s="31"/>
    </row>
    <row r="3213" spans="2:9">
      <c r="B3213" s="31" t="s">
        <v>14274</v>
      </c>
      <c r="C3213" s="38" t="s">
        <v>14277</v>
      </c>
      <c r="D3213" s="991" t="s">
        <v>14337</v>
      </c>
      <c r="E3213" s="337" t="s">
        <v>809</v>
      </c>
      <c r="F3213" s="32"/>
      <c r="G3213" s="1579">
        <v>42129</v>
      </c>
      <c r="H3213" s="31"/>
    </row>
    <row r="3214" spans="2:9">
      <c r="B3214" s="31" t="s">
        <v>14274</v>
      </c>
      <c r="C3214" s="38" t="s">
        <v>14278</v>
      </c>
      <c r="D3214" s="991" t="s">
        <v>14338</v>
      </c>
      <c r="E3214" s="337" t="s">
        <v>729</v>
      </c>
      <c r="F3214" s="32"/>
      <c r="G3214" s="1579">
        <v>39356</v>
      </c>
      <c r="H3214" s="31" t="s">
        <v>14300</v>
      </c>
    </row>
    <row r="3215" spans="2:9">
      <c r="B3215" s="31" t="s">
        <v>14274</v>
      </c>
      <c r="C3215" s="38" t="s">
        <v>14279</v>
      </c>
      <c r="D3215" s="991" t="s">
        <v>14339</v>
      </c>
      <c r="E3215" s="337" t="s">
        <v>729</v>
      </c>
      <c r="F3215" s="32"/>
      <c r="G3215" s="1579">
        <v>40078</v>
      </c>
      <c r="H3215" s="31" t="s">
        <v>14300</v>
      </c>
    </row>
    <row r="3216" spans="2:9">
      <c r="B3216" s="31" t="s">
        <v>14274</v>
      </c>
      <c r="C3216" s="38" t="s">
        <v>14280</v>
      </c>
      <c r="D3216" s="991" t="s">
        <v>14340</v>
      </c>
      <c r="E3216" s="337" t="s">
        <v>729</v>
      </c>
      <c r="F3216" s="32"/>
      <c r="G3216" s="1579">
        <v>42258</v>
      </c>
      <c r="H3216" s="31"/>
    </row>
    <row r="3217" spans="2:9">
      <c r="B3217" s="31" t="s">
        <v>14274</v>
      </c>
      <c r="C3217" s="38" t="s">
        <v>14282</v>
      </c>
      <c r="D3217" s="991" t="s">
        <v>14341</v>
      </c>
      <c r="E3217" s="337" t="s">
        <v>729</v>
      </c>
      <c r="F3217" s="32"/>
      <c r="G3217" s="1579">
        <v>40284</v>
      </c>
      <c r="H3217" s="31"/>
    </row>
    <row r="3218" spans="2:9">
      <c r="B3218" s="31" t="s">
        <v>14274</v>
      </c>
      <c r="C3218" s="38" t="s">
        <v>14283</v>
      </c>
      <c r="D3218" s="991" t="s">
        <v>14342</v>
      </c>
      <c r="E3218" s="337" t="s">
        <v>729</v>
      </c>
      <c r="F3218" s="32"/>
      <c r="G3218" s="1579">
        <v>42326</v>
      </c>
      <c r="H3218" s="31"/>
    </row>
    <row r="3219" spans="2:9">
      <c r="B3219" s="31" t="s">
        <v>14274</v>
      </c>
      <c r="C3219" s="38" t="s">
        <v>14284</v>
      </c>
      <c r="D3219" s="991" t="s">
        <v>14343</v>
      </c>
      <c r="E3219" s="337" t="s">
        <v>729</v>
      </c>
      <c r="F3219" s="32"/>
      <c r="G3219" s="1579">
        <v>40865</v>
      </c>
      <c r="H3219" s="31"/>
    </row>
    <row r="3220" spans="2:9">
      <c r="B3220" s="31" t="s">
        <v>14274</v>
      </c>
      <c r="C3220" s="38" t="s">
        <v>14285</v>
      </c>
      <c r="D3220" s="991" t="s">
        <v>14344</v>
      </c>
      <c r="E3220" s="337" t="s">
        <v>728</v>
      </c>
      <c r="F3220" s="32"/>
      <c r="G3220" s="1579">
        <v>42422</v>
      </c>
      <c r="H3220" s="31"/>
    </row>
    <row r="3221" spans="2:9">
      <c r="B3221" s="31" t="s">
        <v>14274</v>
      </c>
      <c r="C3221" s="38" t="s">
        <v>14286</v>
      </c>
      <c r="D3221" s="991" t="s">
        <v>14345</v>
      </c>
      <c r="E3221" s="337" t="s">
        <v>728</v>
      </c>
      <c r="F3221" s="32"/>
      <c r="G3221" s="1579">
        <v>42311</v>
      </c>
      <c r="H3221" s="31"/>
    </row>
    <row r="3222" spans="2:9">
      <c r="B3222" s="31" t="s">
        <v>14274</v>
      </c>
      <c r="C3222" s="38" t="s">
        <v>14287</v>
      </c>
      <c r="D3222" s="991" t="s">
        <v>14346</v>
      </c>
      <c r="E3222" s="337" t="s">
        <v>728</v>
      </c>
      <c r="F3222" s="32"/>
      <c r="G3222" s="1579">
        <v>42072</v>
      </c>
      <c r="H3222" s="31"/>
    </row>
    <row r="3223" spans="2:9">
      <c r="B3223" s="31" t="s">
        <v>14274</v>
      </c>
      <c r="C3223" s="38" t="s">
        <v>14288</v>
      </c>
      <c r="D3223" s="991" t="s">
        <v>14347</v>
      </c>
      <c r="E3223" s="337" t="s">
        <v>728</v>
      </c>
      <c r="F3223" s="32"/>
      <c r="G3223" s="1579">
        <v>42255</v>
      </c>
      <c r="H3223" s="31"/>
    </row>
    <row r="3224" spans="2:9">
      <c r="B3224" s="28" t="s">
        <v>14223</v>
      </c>
      <c r="C3224" s="986" t="s">
        <v>14297</v>
      </c>
      <c r="D3224" s="991" t="s">
        <v>14267</v>
      </c>
      <c r="E3224" s="29" t="s">
        <v>2</v>
      </c>
      <c r="F3224" s="29"/>
      <c r="G3224" s="1585">
        <v>42461</v>
      </c>
      <c r="H3224" s="28" t="s">
        <v>14225</v>
      </c>
      <c r="I3224" s="1474"/>
    </row>
    <row r="3225" spans="2:9">
      <c r="B3225" s="28" t="s">
        <v>3305</v>
      </c>
      <c r="C3225" s="986" t="s">
        <v>14296</v>
      </c>
      <c r="D3225" s="991" t="s">
        <v>14373</v>
      </c>
      <c r="E3225" s="29" t="s">
        <v>2</v>
      </c>
      <c r="F3225" s="26"/>
      <c r="G3225" s="1585">
        <v>42466</v>
      </c>
      <c r="H3225" s="28" t="s">
        <v>14229</v>
      </c>
    </row>
    <row r="3226" spans="2:9">
      <c r="B3226" s="61" t="s">
        <v>2853</v>
      </c>
      <c r="C3226" s="986" t="s">
        <v>14295</v>
      </c>
      <c r="D3226" s="991" t="s">
        <v>14268</v>
      </c>
      <c r="E3226" s="272" t="s">
        <v>728</v>
      </c>
      <c r="F3226" s="29"/>
      <c r="G3226" s="1585">
        <v>42474</v>
      </c>
      <c r="H3226" s="28" t="s">
        <v>14256</v>
      </c>
      <c r="I3226" s="1505" t="s">
        <v>14820</v>
      </c>
    </row>
    <row r="3227" spans="2:9">
      <c r="B3227" s="28" t="s">
        <v>6</v>
      </c>
      <c r="C3227" s="986" t="s">
        <v>14294</v>
      </c>
      <c r="D3227" s="991" t="s">
        <v>14298</v>
      </c>
      <c r="E3227" s="29" t="s">
        <v>11</v>
      </c>
      <c r="F3227" s="29"/>
      <c r="G3227" s="1585">
        <v>42478</v>
      </c>
      <c r="H3227" s="28" t="s">
        <v>14265</v>
      </c>
      <c r="I3227" s="1474"/>
    </row>
    <row r="3228" spans="2:9">
      <c r="B3228" s="28" t="s">
        <v>14263</v>
      </c>
      <c r="C3228" s="986" t="s">
        <v>14293</v>
      </c>
      <c r="D3228" s="991" t="s">
        <v>14299</v>
      </c>
      <c r="E3228" s="29" t="s">
        <v>14264</v>
      </c>
      <c r="F3228" s="29"/>
      <c r="G3228" s="1585">
        <v>42479</v>
      </c>
      <c r="H3228" s="28" t="s">
        <v>14271</v>
      </c>
      <c r="I3228" s="1474"/>
    </row>
    <row r="3229" spans="2:9">
      <c r="B3229" s="28"/>
      <c r="C3229" s="993" t="s">
        <v>14386</v>
      </c>
      <c r="D3229" s="994" t="s">
        <v>14387</v>
      </c>
      <c r="E3229" s="29"/>
      <c r="F3229" s="29"/>
      <c r="G3229" s="1585"/>
    </row>
    <row r="3230" spans="2:9">
      <c r="B3230" s="61" t="s">
        <v>14379</v>
      </c>
      <c r="C3230" s="986" t="s">
        <v>14400</v>
      </c>
      <c r="D3230" s="995" t="s">
        <v>14419</v>
      </c>
      <c r="E3230" s="29" t="s">
        <v>2</v>
      </c>
      <c r="F3230" s="29"/>
      <c r="G3230" s="1585">
        <v>42491</v>
      </c>
      <c r="H3230" s="28" t="s">
        <v>14317</v>
      </c>
    </row>
    <row r="3231" spans="2:9">
      <c r="B3231" s="61" t="s">
        <v>14380</v>
      </c>
      <c r="C3231" s="986" t="s">
        <v>14401</v>
      </c>
      <c r="D3231" s="995" t="s">
        <v>14406</v>
      </c>
      <c r="E3231" s="29" t="s">
        <v>14291</v>
      </c>
      <c r="F3231" s="29"/>
      <c r="G3231" s="1585">
        <v>42492</v>
      </c>
      <c r="H3231" s="28" t="s">
        <v>14318</v>
      </c>
    </row>
    <row r="3232" spans="2:9">
      <c r="B3232" s="61" t="s">
        <v>14381</v>
      </c>
      <c r="C3232" s="986" t="s">
        <v>14402</v>
      </c>
      <c r="D3232" s="995" t="s">
        <v>14407</v>
      </c>
      <c r="E3232" s="29" t="s">
        <v>14314</v>
      </c>
      <c r="F3232" s="29"/>
      <c r="G3232" s="1585">
        <v>42492</v>
      </c>
      <c r="H3232" s="28" t="s">
        <v>14318</v>
      </c>
      <c r="I3232" s="1474"/>
    </row>
    <row r="3233" spans="2:9">
      <c r="B3233" s="61" t="s">
        <v>14382</v>
      </c>
      <c r="C3233" s="986" t="s">
        <v>14399</v>
      </c>
      <c r="D3233" s="995" t="s">
        <v>14408</v>
      </c>
      <c r="E3233" s="29" t="s">
        <v>11</v>
      </c>
      <c r="F3233" s="29"/>
      <c r="G3233" s="1585">
        <v>42494</v>
      </c>
      <c r="H3233" s="28" t="s">
        <v>14323</v>
      </c>
    </row>
    <row r="3234" spans="2:9">
      <c r="B3234" s="61" t="s">
        <v>14382</v>
      </c>
      <c r="C3234" s="986" t="s">
        <v>14398</v>
      </c>
      <c r="D3234" s="29" t="s">
        <v>14326</v>
      </c>
      <c r="E3234" s="29" t="s">
        <v>11</v>
      </c>
      <c r="F3234" s="29"/>
      <c r="G3234" s="1585">
        <v>42495</v>
      </c>
      <c r="H3234" s="28" t="s">
        <v>14332</v>
      </c>
      <c r="I3234" s="1505" t="s">
        <v>14823</v>
      </c>
    </row>
    <row r="3235" spans="2:9">
      <c r="B3235" s="61" t="s">
        <v>14381</v>
      </c>
      <c r="C3235" s="986" t="s">
        <v>14397</v>
      </c>
      <c r="D3235" s="995" t="s">
        <v>14409</v>
      </c>
      <c r="E3235" s="29" t="s">
        <v>8</v>
      </c>
      <c r="F3235" s="29"/>
      <c r="G3235" s="1585">
        <v>42496</v>
      </c>
      <c r="H3235" s="28" t="s">
        <v>14348</v>
      </c>
    </row>
    <row r="3236" spans="2:9">
      <c r="B3236" s="61" t="s">
        <v>14383</v>
      </c>
      <c r="C3236" s="986" t="s">
        <v>14394</v>
      </c>
      <c r="D3236" s="995" t="s">
        <v>14410</v>
      </c>
      <c r="E3236" s="29" t="s">
        <v>14308</v>
      </c>
      <c r="F3236" s="29"/>
      <c r="G3236" s="1585">
        <v>42499</v>
      </c>
      <c r="H3236" s="28" t="s">
        <v>14358</v>
      </c>
    </row>
    <row r="3237" spans="2:9">
      <c r="B3237" s="61" t="s">
        <v>14382</v>
      </c>
      <c r="C3237" s="986" t="s">
        <v>14395</v>
      </c>
      <c r="D3237" s="995" t="s">
        <v>14411</v>
      </c>
      <c r="E3237" s="29" t="s">
        <v>11</v>
      </c>
      <c r="F3237" s="29"/>
      <c r="G3237" s="1585">
        <v>42497</v>
      </c>
      <c r="H3237" s="28" t="s">
        <v>14359</v>
      </c>
    </row>
    <row r="3238" spans="2:9">
      <c r="B3238" s="61" t="s">
        <v>14382</v>
      </c>
      <c r="C3238" s="986" t="s">
        <v>14396</v>
      </c>
      <c r="D3238" s="995" t="s">
        <v>14412</v>
      </c>
      <c r="E3238" s="29" t="s">
        <v>14357</v>
      </c>
      <c r="F3238" s="29"/>
      <c r="G3238" s="1585">
        <v>42499</v>
      </c>
      <c r="H3238" s="28" t="s">
        <v>14358</v>
      </c>
      <c r="I3238" s="1474"/>
    </row>
    <row r="3239" spans="2:9">
      <c r="B3239" s="61" t="s">
        <v>6</v>
      </c>
      <c r="C3239" s="986" t="s">
        <v>14393</v>
      </c>
      <c r="D3239" s="995" t="s">
        <v>14413</v>
      </c>
      <c r="E3239" s="29" t="s">
        <v>11</v>
      </c>
      <c r="F3239" s="29"/>
      <c r="G3239" s="1585">
        <v>42504</v>
      </c>
      <c r="H3239" s="28" t="s">
        <v>14377</v>
      </c>
    </row>
    <row r="3240" spans="2:9">
      <c r="B3240" s="61" t="s">
        <v>3305</v>
      </c>
      <c r="C3240" s="986" t="s">
        <v>14390</v>
      </c>
      <c r="D3240" s="995" t="s">
        <v>14414</v>
      </c>
      <c r="E3240" s="29" t="s">
        <v>20</v>
      </c>
      <c r="F3240" s="29"/>
      <c r="G3240" s="1585">
        <v>42506</v>
      </c>
      <c r="H3240" s="28" t="s">
        <v>14378</v>
      </c>
    </row>
    <row r="3241" spans="2:9">
      <c r="B3241" s="61" t="s">
        <v>10729</v>
      </c>
      <c r="C3241" s="986" t="s">
        <v>14391</v>
      </c>
      <c r="D3241" s="995" t="s">
        <v>1567</v>
      </c>
      <c r="E3241" s="29" t="s">
        <v>20</v>
      </c>
      <c r="F3241" s="29"/>
      <c r="G3241" s="1585">
        <v>42506</v>
      </c>
      <c r="H3241" s="28" t="s">
        <v>14378</v>
      </c>
    </row>
    <row r="3242" spans="2:9">
      <c r="B3242" s="61" t="s">
        <v>14384</v>
      </c>
      <c r="C3242" s="986" t="s">
        <v>14392</v>
      </c>
      <c r="D3242" s="995" t="s">
        <v>14415</v>
      </c>
      <c r="E3242" s="29" t="s">
        <v>2</v>
      </c>
      <c r="F3242" s="29"/>
      <c r="G3242" s="1585">
        <v>42506</v>
      </c>
      <c r="H3242" s="28" t="s">
        <v>14378</v>
      </c>
    </row>
    <row r="3243" spans="2:9">
      <c r="B3243" s="61" t="s">
        <v>14313</v>
      </c>
      <c r="C3243" s="986" t="s">
        <v>14389</v>
      </c>
      <c r="D3243" s="995" t="s">
        <v>14416</v>
      </c>
      <c r="E3243" s="29" t="s">
        <v>8</v>
      </c>
      <c r="F3243" s="29"/>
      <c r="G3243" s="1585">
        <v>42508</v>
      </c>
      <c r="H3243" s="28" t="s">
        <v>14388</v>
      </c>
    </row>
    <row r="3244" spans="2:9">
      <c r="B3244" s="61" t="s">
        <v>6</v>
      </c>
      <c r="C3244" s="986" t="s">
        <v>14447</v>
      </c>
      <c r="D3244" s="995" t="s">
        <v>14448</v>
      </c>
      <c r="E3244" s="29" t="s">
        <v>11</v>
      </c>
      <c r="F3244" s="29"/>
      <c r="G3244" s="1585">
        <v>42520</v>
      </c>
      <c r="H3244" s="28" t="s">
        <v>14439</v>
      </c>
    </row>
    <row r="3245" spans="2:9">
      <c r="B3245" s="28"/>
      <c r="C3245" s="993" t="s">
        <v>14301</v>
      </c>
      <c r="D3245" s="994" t="s">
        <v>14302</v>
      </c>
      <c r="E3245" s="29"/>
      <c r="F3245" s="29"/>
      <c r="G3245" s="1585"/>
    </row>
    <row r="3246" spans="2:9">
      <c r="B3246" s="28" t="s">
        <v>14440</v>
      </c>
      <c r="C3246" s="986" t="s">
        <v>14722</v>
      </c>
      <c r="D3246" s="995" t="s">
        <v>14624</v>
      </c>
      <c r="E3246" s="29" t="s">
        <v>14441</v>
      </c>
      <c r="F3246" s="29"/>
      <c r="G3246" s="1585">
        <v>42522</v>
      </c>
      <c r="H3246" s="277" t="s">
        <v>14580</v>
      </c>
    </row>
    <row r="3247" spans="2:9">
      <c r="B3247" s="28" t="s">
        <v>14353</v>
      </c>
      <c r="C3247" s="986" t="s">
        <v>14723</v>
      </c>
      <c r="D3247" s="995" t="s">
        <v>14625</v>
      </c>
      <c r="E3247" s="29" t="s">
        <v>14355</v>
      </c>
      <c r="F3247" s="29"/>
      <c r="G3247" s="1585">
        <v>42522</v>
      </c>
      <c r="H3247" s="277" t="s">
        <v>14580</v>
      </c>
    </row>
    <row r="3248" spans="2:9">
      <c r="B3248" s="28" t="s">
        <v>14424</v>
      </c>
      <c r="C3248" s="986" t="s">
        <v>14724</v>
      </c>
      <c r="D3248" s="995" t="s">
        <v>14626</v>
      </c>
      <c r="E3248" s="29" t="s">
        <v>14425</v>
      </c>
      <c r="F3248" s="29"/>
      <c r="G3248" s="1585">
        <v>42522</v>
      </c>
      <c r="H3248" s="277" t="s">
        <v>14580</v>
      </c>
    </row>
    <row r="3249" spans="2:9">
      <c r="B3249" s="28" t="s">
        <v>14435</v>
      </c>
      <c r="C3249" s="986" t="s">
        <v>14725</v>
      </c>
      <c r="D3249" s="995" t="s">
        <v>14627</v>
      </c>
      <c r="E3249" s="29" t="s">
        <v>15033</v>
      </c>
      <c r="F3249" s="29"/>
      <c r="G3249" s="1585">
        <v>42522</v>
      </c>
      <c r="H3249" s="277" t="s">
        <v>14580</v>
      </c>
    </row>
    <row r="3250" spans="2:9">
      <c r="B3250" s="28" t="s">
        <v>3338</v>
      </c>
      <c r="C3250" s="986" t="s">
        <v>14726</v>
      </c>
      <c r="D3250" s="995" t="s">
        <v>14628</v>
      </c>
      <c r="E3250" s="29" t="s">
        <v>12874</v>
      </c>
      <c r="F3250" s="29"/>
      <c r="G3250" s="1585">
        <v>42527</v>
      </c>
      <c r="H3250" s="28" t="s">
        <v>14621</v>
      </c>
    </row>
    <row r="3251" spans="2:9">
      <c r="B3251" s="28" t="s">
        <v>14428</v>
      </c>
      <c r="C3251" s="986" t="s">
        <v>14727</v>
      </c>
      <c r="D3251" s="995" t="s">
        <v>14619</v>
      </c>
      <c r="E3251" s="29" t="s">
        <v>14584</v>
      </c>
      <c r="F3251" s="29"/>
      <c r="G3251" s="1585">
        <v>42527</v>
      </c>
      <c r="H3251" s="28" t="s">
        <v>14621</v>
      </c>
    </row>
    <row r="3252" spans="2:9">
      <c r="B3252" s="28" t="s">
        <v>14427</v>
      </c>
      <c r="C3252" s="986" t="s">
        <v>14728</v>
      </c>
      <c r="D3252" s="995" t="s">
        <v>14426</v>
      </c>
      <c r="E3252" s="29" t="s">
        <v>14583</v>
      </c>
      <c r="F3252" s="29"/>
      <c r="G3252" s="1585">
        <v>42534</v>
      </c>
      <c r="H3252" s="28" t="s">
        <v>14708</v>
      </c>
    </row>
    <row r="3253" spans="2:9">
      <c r="B3253" s="28" t="s">
        <v>14707</v>
      </c>
      <c r="C3253" s="986" t="s">
        <v>14729</v>
      </c>
      <c r="D3253" s="995" t="s">
        <v>14738</v>
      </c>
      <c r="E3253" s="29" t="s">
        <v>14705</v>
      </c>
      <c r="F3253" s="29"/>
      <c r="G3253" s="1585">
        <v>42538</v>
      </c>
      <c r="H3253" s="28" t="s">
        <v>14709</v>
      </c>
      <c r="I3253" s="1505" t="s">
        <v>14824</v>
      </c>
    </row>
    <row r="3254" spans="2:9">
      <c r="B3254" s="28" t="s">
        <v>14434</v>
      </c>
      <c r="C3254" s="986" t="s">
        <v>14730</v>
      </c>
      <c r="D3254" s="995" t="s">
        <v>14743</v>
      </c>
      <c r="E3254" s="29" t="s">
        <v>14583</v>
      </c>
      <c r="F3254" s="29"/>
      <c r="G3254" s="1585">
        <v>42541</v>
      </c>
      <c r="H3254" s="28" t="s">
        <v>14714</v>
      </c>
    </row>
    <row r="3255" spans="2:9">
      <c r="B3255" s="28" t="s">
        <v>3149</v>
      </c>
      <c r="C3255" s="986" t="s">
        <v>14731</v>
      </c>
      <c r="D3255" s="995" t="s">
        <v>14744</v>
      </c>
      <c r="E3255" s="29" t="s">
        <v>14713</v>
      </c>
      <c r="F3255" s="29"/>
      <c r="G3255" s="1585">
        <v>42541</v>
      </c>
      <c r="H3255" s="28" t="s">
        <v>14714</v>
      </c>
    </row>
    <row r="3256" spans="2:9">
      <c r="B3256" s="61" t="s">
        <v>14751</v>
      </c>
      <c r="C3256" s="986" t="s">
        <v>14732</v>
      </c>
      <c r="D3256" s="995" t="s">
        <v>14758</v>
      </c>
      <c r="E3256" s="29" t="s">
        <v>14752</v>
      </c>
      <c r="F3256" s="29"/>
      <c r="G3256" s="1585">
        <v>42542</v>
      </c>
      <c r="H3256" s="28" t="s">
        <v>14715</v>
      </c>
    </row>
    <row r="3257" spans="2:9">
      <c r="B3257" s="61" t="s">
        <v>6</v>
      </c>
      <c r="C3257" s="986" t="s">
        <v>2727</v>
      </c>
      <c r="D3257" s="29" t="s">
        <v>14740</v>
      </c>
      <c r="E3257" s="29" t="s">
        <v>14739</v>
      </c>
      <c r="F3257" s="29"/>
      <c r="G3257" s="1585">
        <v>42544</v>
      </c>
      <c r="H3257" s="28" t="s">
        <v>14741</v>
      </c>
      <c r="I3257" s="1505" t="s">
        <v>14823</v>
      </c>
    </row>
    <row r="3258" spans="2:9">
      <c r="B3258" s="61" t="s">
        <v>14756</v>
      </c>
      <c r="C3258" s="986" t="s">
        <v>14757</v>
      </c>
      <c r="D3258" s="995" t="s">
        <v>14834</v>
      </c>
      <c r="E3258" s="29" t="s">
        <v>11</v>
      </c>
      <c r="F3258" s="29"/>
      <c r="G3258" s="1585">
        <v>42548</v>
      </c>
      <c r="H3258" s="28" t="s">
        <v>14759</v>
      </c>
      <c r="I3258" s="1505" t="s">
        <v>14880</v>
      </c>
    </row>
    <row r="3259" spans="2:9">
      <c r="B3259" s="61"/>
      <c r="C3259" s="986"/>
      <c r="D3259" s="991"/>
      <c r="E3259" s="29"/>
      <c r="F3259" s="29"/>
      <c r="G3259" s="1585"/>
    </row>
    <row r="3260" spans="2:9">
      <c r="B3260" s="28" t="s">
        <v>14854</v>
      </c>
      <c r="C3260" s="1025" t="s">
        <v>14963</v>
      </c>
      <c r="D3260" s="995" t="s">
        <v>14934</v>
      </c>
      <c r="E3260" s="29" t="s">
        <v>14855</v>
      </c>
      <c r="F3260" s="140"/>
      <c r="G3260" s="1585">
        <v>42552</v>
      </c>
      <c r="H3260" s="28" t="s">
        <v>14869</v>
      </c>
      <c r="I3260" s="68"/>
    </row>
    <row r="3261" spans="2:9">
      <c r="B3261" s="61" t="s">
        <v>6</v>
      </c>
      <c r="C3261" s="1025" t="s">
        <v>14961</v>
      </c>
      <c r="D3261" s="995" t="s">
        <v>14896</v>
      </c>
      <c r="E3261" s="29" t="s">
        <v>14864</v>
      </c>
      <c r="F3261" s="29"/>
      <c r="G3261" s="1585">
        <v>42552</v>
      </c>
      <c r="H3261" s="28" t="s">
        <v>14869</v>
      </c>
    </row>
    <row r="3262" spans="2:9">
      <c r="B3262" s="61" t="s">
        <v>6</v>
      </c>
      <c r="C3262" s="986" t="s">
        <v>14964</v>
      </c>
      <c r="D3262" s="995" t="s">
        <v>14935</v>
      </c>
      <c r="E3262" s="29" t="s">
        <v>14865</v>
      </c>
      <c r="F3262" s="29"/>
      <c r="G3262" s="1585">
        <v>42552</v>
      </c>
      <c r="H3262" s="28" t="s">
        <v>14869</v>
      </c>
    </row>
    <row r="3263" spans="2:9">
      <c r="B3263" s="28" t="s">
        <v>14636</v>
      </c>
      <c r="C3263" s="1025" t="s">
        <v>14957</v>
      </c>
      <c r="D3263" s="995" t="s">
        <v>14936</v>
      </c>
      <c r="E3263" s="29" t="s">
        <v>14635</v>
      </c>
      <c r="F3263" s="29"/>
      <c r="G3263" s="1585">
        <v>42555</v>
      </c>
      <c r="H3263" s="28" t="s">
        <v>14878</v>
      </c>
    </row>
    <row r="3264" spans="2:9">
      <c r="B3264" s="28" t="s">
        <v>761</v>
      </c>
      <c r="C3264" s="1025" t="s">
        <v>14958</v>
      </c>
      <c r="D3264" s="995" t="s">
        <v>14937</v>
      </c>
      <c r="E3264" s="29" t="s">
        <v>12496</v>
      </c>
      <c r="F3264" s="29"/>
      <c r="G3264" s="1585">
        <v>42555</v>
      </c>
      <c r="H3264" s="28" t="s">
        <v>14878</v>
      </c>
    </row>
    <row r="3265" spans="2:9">
      <c r="B3265" s="28" t="s">
        <v>761</v>
      </c>
      <c r="C3265" s="1025" t="s">
        <v>14959</v>
      </c>
      <c r="D3265" s="995" t="s">
        <v>14938</v>
      </c>
      <c r="E3265" s="29" t="s">
        <v>12496</v>
      </c>
      <c r="F3265" s="29"/>
      <c r="G3265" s="1585">
        <v>42555</v>
      </c>
      <c r="H3265" s="28" t="s">
        <v>14878</v>
      </c>
    </row>
    <row r="3266" spans="2:9">
      <c r="B3266" s="28" t="s">
        <v>14876</v>
      </c>
      <c r="C3266" s="986" t="s">
        <v>14960</v>
      </c>
      <c r="D3266" s="995" t="s">
        <v>14874</v>
      </c>
      <c r="E3266" s="29" t="s">
        <v>14877</v>
      </c>
      <c r="F3266" s="42"/>
      <c r="G3266" s="1585">
        <v>42555</v>
      </c>
      <c r="H3266" s="28" t="s">
        <v>14878</v>
      </c>
      <c r="I3266" s="68"/>
    </row>
    <row r="3267" spans="2:9">
      <c r="B3267" s="61" t="s">
        <v>6</v>
      </c>
      <c r="C3267" s="1025" t="s">
        <v>14962</v>
      </c>
      <c r="D3267" s="995" t="s">
        <v>14897</v>
      </c>
      <c r="E3267" s="29" t="s">
        <v>11</v>
      </c>
      <c r="F3267" s="42"/>
      <c r="G3267" s="1585">
        <v>42555</v>
      </c>
      <c r="H3267" s="28" t="s">
        <v>14878</v>
      </c>
    </row>
    <row r="3268" spans="2:9">
      <c r="B3268" s="28" t="s">
        <v>14892</v>
      </c>
      <c r="C3268" s="986" t="s">
        <v>14956</v>
      </c>
      <c r="D3268" s="995" t="s">
        <v>14939</v>
      </c>
      <c r="E3268" s="29" t="s">
        <v>14893</v>
      </c>
      <c r="F3268" s="140"/>
      <c r="G3268" s="1585">
        <v>42557</v>
      </c>
      <c r="H3268" s="28" t="s">
        <v>14895</v>
      </c>
      <c r="I3268" s="68"/>
    </row>
    <row r="3269" spans="2:9">
      <c r="B3269" s="28" t="s">
        <v>14899</v>
      </c>
      <c r="C3269" s="1025" t="s">
        <v>14952</v>
      </c>
      <c r="D3269" s="995" t="s">
        <v>14158</v>
      </c>
      <c r="E3269" s="29" t="s">
        <v>11</v>
      </c>
      <c r="F3269" s="42"/>
      <c r="G3269" s="1585">
        <v>42562</v>
      </c>
      <c r="H3269" s="28" t="s">
        <v>14904</v>
      </c>
    </row>
    <row r="3270" spans="2:9">
      <c r="B3270" s="28" t="s">
        <v>14901</v>
      </c>
      <c r="C3270" s="986" t="s">
        <v>14953</v>
      </c>
      <c r="D3270" s="995" t="s">
        <v>14940</v>
      </c>
      <c r="E3270" s="29" t="s">
        <v>14900</v>
      </c>
      <c r="F3270" s="42"/>
      <c r="G3270" s="1585">
        <v>42562</v>
      </c>
      <c r="H3270" s="28" t="s">
        <v>14904</v>
      </c>
    </row>
    <row r="3271" spans="2:9">
      <c r="B3271" s="28" t="s">
        <v>14903</v>
      </c>
      <c r="C3271" s="986" t="s">
        <v>14951</v>
      </c>
      <c r="D3271" s="995" t="s">
        <v>14931</v>
      </c>
      <c r="E3271" s="29" t="s">
        <v>11</v>
      </c>
      <c r="F3271" s="42"/>
      <c r="G3271" s="1585">
        <v>42562</v>
      </c>
      <c r="H3271" s="28" t="s">
        <v>14904</v>
      </c>
    </row>
    <row r="3272" spans="2:9">
      <c r="B3272" s="61" t="s">
        <v>14718</v>
      </c>
      <c r="C3272" s="1025" t="s">
        <v>14954</v>
      </c>
      <c r="D3272" s="995" t="s">
        <v>14941</v>
      </c>
      <c r="E3272" s="29" t="s">
        <v>809</v>
      </c>
      <c r="F3272" s="42"/>
      <c r="G3272" s="1585">
        <v>42562</v>
      </c>
      <c r="H3272" s="28" t="s">
        <v>14905</v>
      </c>
    </row>
    <row r="3273" spans="2:9">
      <c r="B3273" s="61" t="s">
        <v>6</v>
      </c>
      <c r="C3273" s="986" t="s">
        <v>14950</v>
      </c>
      <c r="D3273" s="995" t="s">
        <v>14906</v>
      </c>
      <c r="E3273" s="29" t="s">
        <v>11</v>
      </c>
      <c r="F3273" s="42"/>
      <c r="G3273" s="1585">
        <v>42562</v>
      </c>
      <c r="H3273" s="28" t="s">
        <v>14905</v>
      </c>
    </row>
    <row r="3274" spans="2:9">
      <c r="B3274" s="28" t="s">
        <v>6</v>
      </c>
      <c r="C3274" s="986" t="s">
        <v>14949</v>
      </c>
      <c r="D3274" s="995" t="s">
        <v>14942</v>
      </c>
      <c r="E3274" s="29" t="s">
        <v>11</v>
      </c>
      <c r="F3274" s="42"/>
      <c r="G3274" s="1585">
        <v>42566</v>
      </c>
      <c r="H3274" s="28" t="s">
        <v>14914</v>
      </c>
      <c r="I3274" s="68"/>
    </row>
    <row r="3275" spans="2:9">
      <c r="B3275" s="61" t="s">
        <v>6</v>
      </c>
      <c r="C3275" s="986" t="s">
        <v>14947</v>
      </c>
      <c r="D3275" s="995" t="s">
        <v>14847</v>
      </c>
      <c r="E3275" s="29" t="s">
        <v>11</v>
      </c>
      <c r="F3275" s="29"/>
      <c r="G3275" s="1585">
        <v>42567</v>
      </c>
      <c r="H3275" s="28" t="s">
        <v>14920</v>
      </c>
    </row>
    <row r="3276" spans="2:9">
      <c r="B3276" s="28" t="s">
        <v>810</v>
      </c>
      <c r="C3276" s="1025" t="s">
        <v>14948</v>
      </c>
      <c r="D3276" s="995" t="s">
        <v>14943</v>
      </c>
      <c r="E3276" s="29" t="s">
        <v>14919</v>
      </c>
      <c r="F3276" s="42"/>
      <c r="G3276" s="1585">
        <v>42569</v>
      </c>
      <c r="H3276" s="28" t="s">
        <v>14921</v>
      </c>
    </row>
    <row r="3277" spans="2:9">
      <c r="B3277" s="28" t="s">
        <v>14582</v>
      </c>
      <c r="C3277" s="1025" t="s">
        <v>14946</v>
      </c>
      <c r="D3277" s="995" t="s">
        <v>14944</v>
      </c>
      <c r="E3277" s="29" t="s">
        <v>14581</v>
      </c>
      <c r="F3277" s="29"/>
      <c r="G3277" s="1585">
        <v>42570</v>
      </c>
      <c r="H3277" s="28" t="s">
        <v>14925</v>
      </c>
    </row>
    <row r="3278" spans="2:9">
      <c r="B3278" s="61" t="s">
        <v>6</v>
      </c>
      <c r="C3278" s="986" t="s">
        <v>14945</v>
      </c>
      <c r="D3278" s="995" t="s">
        <v>14927</v>
      </c>
      <c r="E3278" s="29" t="s">
        <v>14924</v>
      </c>
      <c r="F3278" s="29"/>
      <c r="G3278" s="1585">
        <v>42570</v>
      </c>
      <c r="H3278" s="28" t="s">
        <v>14925</v>
      </c>
    </row>
    <row r="3279" spans="2:9">
      <c r="B3279" s="28" t="s">
        <v>2089</v>
      </c>
      <c r="C3279" s="986" t="s">
        <v>14967</v>
      </c>
      <c r="D3279" s="995" t="s">
        <v>14968</v>
      </c>
      <c r="E3279" s="29" t="s">
        <v>11</v>
      </c>
      <c r="F3279" s="29"/>
      <c r="G3279" s="1585">
        <v>42572</v>
      </c>
      <c r="H3279" s="28" t="s">
        <v>14933</v>
      </c>
    </row>
    <row r="3280" spans="2:9">
      <c r="B3280" s="61" t="s">
        <v>13519</v>
      </c>
      <c r="C3280" s="1025" t="s">
        <v>14973</v>
      </c>
      <c r="D3280" s="995" t="s">
        <v>14915</v>
      </c>
      <c r="E3280" s="29" t="s">
        <v>20</v>
      </c>
      <c r="F3280" s="29"/>
      <c r="G3280" s="1585">
        <v>42576</v>
      </c>
      <c r="H3280" s="28" t="s">
        <v>14972</v>
      </c>
    </row>
    <row r="3281" spans="2:8">
      <c r="B3281" s="28"/>
      <c r="C3281" s="64"/>
      <c r="D3281" s="29"/>
      <c r="E3281" s="29"/>
      <c r="F3281" s="29"/>
      <c r="G3281" s="1585"/>
    </row>
    <row r="3282" spans="2:8">
      <c r="B3282" s="28" t="s">
        <v>15071</v>
      </c>
      <c r="C3282" s="350" t="s">
        <v>15072</v>
      </c>
      <c r="D3282" s="750" t="s">
        <v>11698</v>
      </c>
      <c r="E3282" s="750" t="s">
        <v>15073</v>
      </c>
      <c r="F3282" s="750"/>
      <c r="G3282" s="1585">
        <v>42604</v>
      </c>
      <c r="H3282" s="28" t="s">
        <v>15074</v>
      </c>
    </row>
    <row r="3283" spans="2:8">
      <c r="B3283" s="28" t="s">
        <v>14997</v>
      </c>
      <c r="C3283" s="62" t="s">
        <v>14998</v>
      </c>
      <c r="D3283" s="29" t="s">
        <v>14995</v>
      </c>
      <c r="E3283" s="29" t="s">
        <v>14999</v>
      </c>
      <c r="F3283" s="29"/>
      <c r="G3283" s="1585">
        <v>42583</v>
      </c>
      <c r="H3283" s="28" t="s">
        <v>15000</v>
      </c>
    </row>
    <row r="3285" spans="2:8">
      <c r="B3285" s="28" t="s">
        <v>14976</v>
      </c>
      <c r="C3285" s="1384" t="s">
        <v>14977</v>
      </c>
      <c r="D3285" s="995" t="s">
        <v>14991</v>
      </c>
      <c r="E3285" s="29" t="s">
        <v>14975</v>
      </c>
      <c r="F3285" s="29"/>
      <c r="G3285" s="1585">
        <v>42583</v>
      </c>
      <c r="H3285" s="28" t="s">
        <v>14987</v>
      </c>
    </row>
    <row r="3286" spans="2:8">
      <c r="B3286" s="28" t="s">
        <v>3149</v>
      </c>
      <c r="C3286" s="62" t="s">
        <v>14982</v>
      </c>
      <c r="D3286" s="995" t="s">
        <v>10848</v>
      </c>
      <c r="E3286" s="29" t="s">
        <v>1196</v>
      </c>
      <c r="F3286" s="29"/>
      <c r="G3286" s="1585">
        <v>42583</v>
      </c>
      <c r="H3286" s="28" t="s">
        <v>14987</v>
      </c>
    </row>
    <row r="3287" spans="2:8">
      <c r="B3287" s="28" t="s">
        <v>3149</v>
      </c>
      <c r="C3287" s="200" t="s">
        <v>15017</v>
      </c>
      <c r="D3287" s="995" t="s">
        <v>13612</v>
      </c>
      <c r="E3287" s="750" t="s">
        <v>809</v>
      </c>
      <c r="F3287" s="59"/>
      <c r="G3287" s="1585">
        <v>42586</v>
      </c>
      <c r="H3287" s="61" t="s">
        <v>15016</v>
      </c>
    </row>
    <row r="3288" spans="2:8">
      <c r="B3288" s="28" t="s">
        <v>3149</v>
      </c>
      <c r="C3288" s="200" t="s">
        <v>15018</v>
      </c>
      <c r="D3288" s="995" t="s">
        <v>15015</v>
      </c>
      <c r="E3288" s="750" t="s">
        <v>15014</v>
      </c>
      <c r="F3288" s="59"/>
      <c r="G3288" s="1585">
        <v>42586</v>
      </c>
      <c r="H3288" s="61" t="s">
        <v>15016</v>
      </c>
    </row>
    <row r="3289" spans="2:8">
      <c r="B3289" s="28" t="s">
        <v>818</v>
      </c>
      <c r="C3289" s="200" t="s">
        <v>15029</v>
      </c>
      <c r="D3289" s="995" t="s">
        <v>15035</v>
      </c>
      <c r="E3289" s="29" t="s">
        <v>1342</v>
      </c>
      <c r="F3289" s="59"/>
      <c r="G3289" s="1585">
        <v>42590</v>
      </c>
      <c r="H3289" s="61" t="s">
        <v>15025</v>
      </c>
    </row>
    <row r="3290" spans="2:8">
      <c r="B3290" s="61" t="s">
        <v>6</v>
      </c>
      <c r="C3290" s="200" t="s">
        <v>15030</v>
      </c>
      <c r="D3290" s="995" t="s">
        <v>15027</v>
      </c>
      <c r="E3290" s="29" t="s">
        <v>11</v>
      </c>
      <c r="F3290" s="59"/>
      <c r="G3290" s="1585">
        <v>42590</v>
      </c>
      <c r="H3290" s="61" t="s">
        <v>15025</v>
      </c>
    </row>
    <row r="3291" spans="2:8">
      <c r="B3291" s="28" t="s">
        <v>725</v>
      </c>
      <c r="C3291" s="200" t="s">
        <v>15031</v>
      </c>
      <c r="D3291" s="995" t="s">
        <v>15032</v>
      </c>
      <c r="E3291" s="750" t="s">
        <v>15033</v>
      </c>
      <c r="F3291" s="59"/>
      <c r="G3291" s="1585">
        <v>42590</v>
      </c>
      <c r="H3291" s="61" t="s">
        <v>15028</v>
      </c>
    </row>
    <row r="3292" spans="2:8">
      <c r="B3292" s="28" t="s">
        <v>15034</v>
      </c>
      <c r="C3292" s="200" t="s">
        <v>15037</v>
      </c>
      <c r="D3292" s="995" t="s">
        <v>15036</v>
      </c>
      <c r="E3292" s="29" t="s">
        <v>652</v>
      </c>
      <c r="F3292" s="59"/>
      <c r="G3292" s="1585">
        <v>42592</v>
      </c>
      <c r="H3292" s="28" t="s">
        <v>15038</v>
      </c>
    </row>
    <row r="3293" spans="2:8">
      <c r="B3293" s="28" t="s">
        <v>15049</v>
      </c>
      <c r="C3293" s="200" t="s">
        <v>15057</v>
      </c>
      <c r="D3293" s="995" t="s">
        <v>15050</v>
      </c>
      <c r="E3293" s="750" t="s">
        <v>15051</v>
      </c>
      <c r="F3293" s="59"/>
      <c r="G3293" s="1585">
        <v>42597</v>
      </c>
      <c r="H3293" s="28" t="s">
        <v>15056</v>
      </c>
    </row>
    <row r="3294" spans="2:8">
      <c r="B3294" s="28" t="s">
        <v>2089</v>
      </c>
      <c r="C3294" s="200" t="s">
        <v>15058</v>
      </c>
      <c r="D3294" s="995" t="s">
        <v>15054</v>
      </c>
      <c r="E3294" s="750" t="s">
        <v>663</v>
      </c>
      <c r="F3294" s="59"/>
      <c r="G3294" s="1585">
        <v>42598</v>
      </c>
      <c r="H3294" s="28" t="s">
        <v>15055</v>
      </c>
    </row>
    <row r="3295" spans="2:8">
      <c r="B3295" s="28" t="s">
        <v>810</v>
      </c>
      <c r="C3295" s="200" t="s">
        <v>15086</v>
      </c>
      <c r="D3295" s="995" t="s">
        <v>15080</v>
      </c>
      <c r="E3295" s="750" t="s">
        <v>11</v>
      </c>
      <c r="F3295" s="59"/>
      <c r="G3295" s="1585">
        <v>42608</v>
      </c>
      <c r="H3295" s="28" t="s">
        <v>15082</v>
      </c>
    </row>
    <row r="3296" spans="2:8">
      <c r="B3296" s="28" t="s">
        <v>810</v>
      </c>
      <c r="C3296" s="200" t="s">
        <v>15087</v>
      </c>
      <c r="D3296" s="995" t="s">
        <v>15083</v>
      </c>
      <c r="E3296" s="750" t="s">
        <v>11</v>
      </c>
      <c r="F3296" s="59"/>
      <c r="G3296" s="1585">
        <v>42608</v>
      </c>
      <c r="H3296" s="28" t="s">
        <v>15082</v>
      </c>
    </row>
    <row r="3297" spans="2:8">
      <c r="B3297" s="28"/>
      <c r="C3297" s="1372" t="s">
        <v>15201</v>
      </c>
      <c r="D3297" s="1373" t="s">
        <v>15202</v>
      </c>
      <c r="E3297" s="750"/>
      <c r="F3297" s="750"/>
      <c r="G3297" s="1585"/>
    </row>
    <row r="3298" spans="2:8">
      <c r="B3298" s="28" t="s">
        <v>15020</v>
      </c>
      <c r="C3298" s="1371" t="s">
        <v>15162</v>
      </c>
      <c r="D3298" s="995" t="s">
        <v>15026</v>
      </c>
      <c r="E3298" s="750" t="s">
        <v>20</v>
      </c>
      <c r="F3298" s="29"/>
      <c r="G3298" s="1585">
        <v>42614</v>
      </c>
      <c r="H3298" s="28" t="s">
        <v>15095</v>
      </c>
    </row>
    <row r="3299" spans="2:8">
      <c r="B3299" s="28" t="s">
        <v>15020</v>
      </c>
      <c r="C3299" s="1371" t="s">
        <v>15163</v>
      </c>
      <c r="D3299" s="995" t="s">
        <v>15019</v>
      </c>
      <c r="E3299" s="750" t="s">
        <v>7621</v>
      </c>
      <c r="F3299" s="29"/>
      <c r="G3299" s="1585">
        <v>42614</v>
      </c>
      <c r="H3299" s="28" t="s">
        <v>15095</v>
      </c>
    </row>
    <row r="3300" spans="2:8">
      <c r="B3300" s="28" t="s">
        <v>15088</v>
      </c>
      <c r="C3300" s="1371" t="s">
        <v>15164</v>
      </c>
      <c r="D3300" s="995" t="s">
        <v>15066</v>
      </c>
      <c r="E3300" s="750" t="s">
        <v>2</v>
      </c>
      <c r="F3300" s="29"/>
      <c r="G3300" s="1585">
        <v>42614</v>
      </c>
      <c r="H3300" s="28" t="s">
        <v>15095</v>
      </c>
    </row>
    <row r="3301" spans="2:8">
      <c r="B3301" s="28" t="s">
        <v>13919</v>
      </c>
      <c r="C3301" s="1371" t="s">
        <v>15165</v>
      </c>
      <c r="D3301" s="995" t="s">
        <v>15103</v>
      </c>
      <c r="E3301" s="750" t="s">
        <v>11</v>
      </c>
      <c r="F3301" s="29"/>
      <c r="G3301" s="1585">
        <v>42614</v>
      </c>
      <c r="H3301" s="28" t="s">
        <v>15095</v>
      </c>
    </row>
    <row r="3302" spans="2:8">
      <c r="B3302" s="28" t="s">
        <v>818</v>
      </c>
      <c r="C3302" s="1385" t="s">
        <v>15166</v>
      </c>
      <c r="D3302" s="995" t="s">
        <v>15094</v>
      </c>
      <c r="E3302" s="750" t="s">
        <v>724</v>
      </c>
      <c r="F3302" s="29"/>
      <c r="G3302" s="1585">
        <v>42614</v>
      </c>
      <c r="H3302" s="28" t="s">
        <v>15095</v>
      </c>
    </row>
    <row r="3303" spans="2:8">
      <c r="B3303" s="28" t="s">
        <v>14718</v>
      </c>
      <c r="C3303" s="1371" t="s">
        <v>15167</v>
      </c>
      <c r="D3303" s="995" t="s">
        <v>15102</v>
      </c>
      <c r="E3303" s="750" t="s">
        <v>809</v>
      </c>
      <c r="F3303" s="29"/>
      <c r="G3303" s="1585">
        <v>42614</v>
      </c>
      <c r="H3303" s="28" t="s">
        <v>15095</v>
      </c>
    </row>
    <row r="3304" spans="2:8">
      <c r="B3304" s="28" t="s">
        <v>3149</v>
      </c>
      <c r="C3304" s="986" t="s">
        <v>15168</v>
      </c>
      <c r="D3304" s="995" t="s">
        <v>15108</v>
      </c>
      <c r="E3304" s="750" t="s">
        <v>1196</v>
      </c>
      <c r="F3304" s="29"/>
      <c r="G3304" s="1585">
        <v>42615</v>
      </c>
      <c r="H3304" s="28" t="s">
        <v>15110</v>
      </c>
    </row>
    <row r="3305" spans="2:8">
      <c r="B3305" s="28" t="s">
        <v>15076</v>
      </c>
      <c r="C3305" s="986" t="s">
        <v>15169</v>
      </c>
      <c r="D3305" s="995" t="s">
        <v>15112</v>
      </c>
      <c r="E3305" s="29" t="s">
        <v>15077</v>
      </c>
      <c r="F3305" s="29"/>
      <c r="G3305" s="1585">
        <v>42618</v>
      </c>
      <c r="H3305" s="28" t="s">
        <v>15114</v>
      </c>
    </row>
    <row r="3306" spans="2:8">
      <c r="B3306" s="28" t="s">
        <v>15126</v>
      </c>
      <c r="C3306" s="986" t="s">
        <v>15170</v>
      </c>
      <c r="D3306" s="995" t="s">
        <v>15096</v>
      </c>
      <c r="E3306" s="29" t="s">
        <v>15122</v>
      </c>
      <c r="F3306" s="29"/>
      <c r="G3306" s="1585">
        <v>42625</v>
      </c>
      <c r="H3306" s="28" t="s">
        <v>15127</v>
      </c>
    </row>
    <row r="3307" spans="2:8">
      <c r="B3307" s="28" t="s">
        <v>2089</v>
      </c>
      <c r="C3307" s="986" t="s">
        <v>15171</v>
      </c>
      <c r="D3307" s="995" t="s">
        <v>15128</v>
      </c>
      <c r="E3307" s="29" t="s">
        <v>11</v>
      </c>
      <c r="F3307" s="29"/>
      <c r="G3307" s="1585">
        <v>42625</v>
      </c>
      <c r="H3307" s="28" t="s">
        <v>15127</v>
      </c>
    </row>
    <row r="3308" spans="2:8">
      <c r="B3308" s="28" t="s">
        <v>4286</v>
      </c>
      <c r="C3308" s="986" t="s">
        <v>15157</v>
      </c>
      <c r="D3308" s="995" t="s">
        <v>15131</v>
      </c>
      <c r="E3308" s="29" t="s">
        <v>11</v>
      </c>
      <c r="F3308" s="29"/>
      <c r="G3308" s="1585">
        <v>42625</v>
      </c>
      <c r="H3308" s="28" t="s">
        <v>15127</v>
      </c>
    </row>
    <row r="3309" spans="2:8">
      <c r="B3309" s="28" t="s">
        <v>6</v>
      </c>
      <c r="C3309" s="986" t="s">
        <v>15158</v>
      </c>
      <c r="D3309" s="995" t="s">
        <v>15145</v>
      </c>
      <c r="E3309" s="29" t="s">
        <v>11</v>
      </c>
      <c r="F3309" s="29"/>
      <c r="G3309" s="1585">
        <v>42629</v>
      </c>
      <c r="H3309" s="28" t="s">
        <v>15146</v>
      </c>
    </row>
    <row r="3310" spans="2:8">
      <c r="B3310" s="28" t="s">
        <v>2089</v>
      </c>
      <c r="C3310" s="986" t="s">
        <v>15172</v>
      </c>
      <c r="D3310" s="995" t="s">
        <v>15152</v>
      </c>
      <c r="E3310" s="29" t="s">
        <v>11</v>
      </c>
      <c r="F3310" s="29"/>
      <c r="G3310" s="1585">
        <v>42632</v>
      </c>
      <c r="H3310" s="28" t="s">
        <v>15147</v>
      </c>
    </row>
    <row r="3311" spans="2:8">
      <c r="B3311" s="28" t="s">
        <v>14528</v>
      </c>
      <c r="C3311" s="986" t="s">
        <v>15173</v>
      </c>
      <c r="D3311" s="995" t="s">
        <v>14719</v>
      </c>
      <c r="E3311" s="29" t="s">
        <v>12496</v>
      </c>
      <c r="F3311" s="29"/>
      <c r="G3311" s="1585">
        <v>42634</v>
      </c>
      <c r="H3311" s="28" t="s">
        <v>15149</v>
      </c>
    </row>
    <row r="3312" spans="2:8">
      <c r="B3312" s="28" t="s">
        <v>2089</v>
      </c>
      <c r="C3312" s="986" t="s">
        <v>15174</v>
      </c>
      <c r="D3312" s="995" t="s">
        <v>12724</v>
      </c>
      <c r="E3312" s="29" t="s">
        <v>663</v>
      </c>
      <c r="F3312" s="29"/>
      <c r="G3312" s="1585">
        <v>42634</v>
      </c>
      <c r="H3312" s="28" t="s">
        <v>15149</v>
      </c>
    </row>
    <row r="3313" spans="2:9">
      <c r="B3313" s="28" t="s">
        <v>15177</v>
      </c>
      <c r="C3313" s="1371" t="s">
        <v>15197</v>
      </c>
      <c r="D3313" s="995" t="s">
        <v>15178</v>
      </c>
      <c r="E3313" s="29" t="s">
        <v>15179</v>
      </c>
      <c r="F3313" s="29"/>
      <c r="G3313" s="1585">
        <v>42639</v>
      </c>
      <c r="H3313" s="28" t="s">
        <v>15180</v>
      </c>
    </row>
    <row r="3314" spans="2:9">
      <c r="B3314" s="28" t="s">
        <v>2089</v>
      </c>
      <c r="C3314" s="1371" t="s">
        <v>15196</v>
      </c>
      <c r="D3314" s="995" t="s">
        <v>15176</v>
      </c>
      <c r="E3314" s="29" t="s">
        <v>11</v>
      </c>
      <c r="F3314" s="29"/>
      <c r="G3314" s="1585">
        <v>42639</v>
      </c>
      <c r="H3314" s="28" t="s">
        <v>15175</v>
      </c>
    </row>
    <row r="3315" spans="2:9">
      <c r="B3315" s="28" t="s">
        <v>6</v>
      </c>
      <c r="C3315" s="1371" t="s">
        <v>15195</v>
      </c>
      <c r="D3315" s="995" t="s">
        <v>15181</v>
      </c>
      <c r="E3315" s="29" t="s">
        <v>15182</v>
      </c>
      <c r="F3315" s="29"/>
      <c r="G3315" s="1585">
        <v>42639</v>
      </c>
      <c r="H3315" s="28" t="s">
        <v>15185</v>
      </c>
      <c r="I3315" s="1505" t="s">
        <v>15186</v>
      </c>
    </row>
    <row r="3316" spans="2:9">
      <c r="B3316" s="61"/>
      <c r="C3316" s="1372" t="s">
        <v>14301</v>
      </c>
      <c r="D3316" s="1373" t="s">
        <v>14302</v>
      </c>
      <c r="E3316" s="29"/>
      <c r="F3316" s="42"/>
      <c r="G3316" s="1585"/>
    </row>
    <row r="3317" spans="2:9">
      <c r="B3317" s="28" t="s">
        <v>14686</v>
      </c>
      <c r="C3317" s="986" t="s">
        <v>15228</v>
      </c>
      <c r="D3317" s="995" t="s">
        <v>15148</v>
      </c>
      <c r="E3317" s="29" t="s">
        <v>1558</v>
      </c>
      <c r="F3317" s="42"/>
      <c r="G3317" s="1585">
        <v>42646</v>
      </c>
      <c r="H3317" s="28" t="s">
        <v>15191</v>
      </c>
    </row>
    <row r="3318" spans="2:9">
      <c r="B3318" s="28" t="s">
        <v>14529</v>
      </c>
      <c r="C3318" s="986" t="s">
        <v>15229</v>
      </c>
      <c r="D3318" s="995" t="s">
        <v>15183</v>
      </c>
      <c r="E3318" s="29" t="s">
        <v>15184</v>
      </c>
      <c r="F3318" s="42"/>
      <c r="G3318" s="1585">
        <v>42646</v>
      </c>
      <c r="H3318" s="28" t="s">
        <v>15191</v>
      </c>
    </row>
    <row r="3319" spans="2:9">
      <c r="B3319" s="28" t="s">
        <v>15194</v>
      </c>
      <c r="C3319" s="986" t="s">
        <v>15230</v>
      </c>
      <c r="D3319" s="995" t="s">
        <v>15192</v>
      </c>
      <c r="E3319" s="29" t="s">
        <v>11</v>
      </c>
      <c r="F3319" s="42"/>
      <c r="G3319" s="1585">
        <v>42646</v>
      </c>
      <c r="H3319" s="28" t="s">
        <v>15193</v>
      </c>
    </row>
    <row r="3320" spans="2:9">
      <c r="B3320" s="61" t="s">
        <v>15204</v>
      </c>
      <c r="C3320" s="986" t="s">
        <v>15231</v>
      </c>
      <c r="D3320" s="995" t="s">
        <v>1541</v>
      </c>
      <c r="E3320" s="29" t="s">
        <v>11</v>
      </c>
      <c r="F3320" s="42"/>
      <c r="G3320" s="1585">
        <v>42650</v>
      </c>
      <c r="H3320" s="28" t="s">
        <v>15205</v>
      </c>
    </row>
    <row r="3321" spans="2:9">
      <c r="B3321" s="28" t="s">
        <v>15200</v>
      </c>
      <c r="C3321" s="986" t="s">
        <v>15232</v>
      </c>
      <c r="D3321" s="995" t="s">
        <v>15198</v>
      </c>
      <c r="E3321" s="29" t="s">
        <v>15199</v>
      </c>
      <c r="F3321" s="29"/>
      <c r="G3321" s="1585">
        <v>42654</v>
      </c>
      <c r="H3321" s="28" t="s">
        <v>15207</v>
      </c>
    </row>
    <row r="3322" spans="2:9">
      <c r="B3322" s="28" t="s">
        <v>2089</v>
      </c>
      <c r="C3322" s="986" t="s">
        <v>15233</v>
      </c>
      <c r="D3322" s="995" t="s">
        <v>15208</v>
      </c>
      <c r="E3322" s="29" t="s">
        <v>11</v>
      </c>
      <c r="F3322" s="42"/>
      <c r="G3322" s="1585">
        <v>42654</v>
      </c>
      <c r="H3322" s="28" t="s">
        <v>15206</v>
      </c>
    </row>
    <row r="3323" spans="2:9">
      <c r="B3323" s="28" t="s">
        <v>2089</v>
      </c>
      <c r="C3323" s="986" t="s">
        <v>15234</v>
      </c>
      <c r="D3323" s="995" t="s">
        <v>15214</v>
      </c>
      <c r="E3323" s="29" t="s">
        <v>11</v>
      </c>
      <c r="F3323" s="42"/>
      <c r="G3323" s="1585">
        <v>42655</v>
      </c>
      <c r="H3323" s="28" t="s">
        <v>15210</v>
      </c>
    </row>
    <row r="3324" spans="2:9">
      <c r="B3324" s="28" t="s">
        <v>6</v>
      </c>
      <c r="C3324" s="986" t="s">
        <v>15235</v>
      </c>
      <c r="D3324" s="995" t="s">
        <v>15211</v>
      </c>
      <c r="E3324" s="29" t="s">
        <v>729</v>
      </c>
      <c r="F3324" s="42"/>
      <c r="G3324" s="1585">
        <v>42656</v>
      </c>
      <c r="H3324" s="28" t="s">
        <v>15215</v>
      </c>
    </row>
    <row r="3325" spans="2:9">
      <c r="B3325" s="28" t="s">
        <v>810</v>
      </c>
      <c r="C3325" s="986" t="s">
        <v>15236</v>
      </c>
      <c r="D3325" s="995" t="s">
        <v>15219</v>
      </c>
      <c r="E3325" s="29" t="s">
        <v>1073</v>
      </c>
      <c r="F3325" s="42"/>
      <c r="G3325" s="1585">
        <v>42660</v>
      </c>
      <c r="H3325" s="28" t="s">
        <v>15218</v>
      </c>
    </row>
    <row r="3326" spans="2:9">
      <c r="B3326" s="28" t="s">
        <v>15020</v>
      </c>
      <c r="C3326" s="986" t="s">
        <v>15237</v>
      </c>
      <c r="D3326" s="995" t="s">
        <v>15216</v>
      </c>
      <c r="E3326" s="29" t="s">
        <v>650</v>
      </c>
      <c r="F3326" s="42"/>
      <c r="G3326" s="1585">
        <v>42660</v>
      </c>
      <c r="H3326" s="28" t="s">
        <v>15218</v>
      </c>
    </row>
    <row r="3327" spans="2:9">
      <c r="B3327" s="28" t="s">
        <v>6</v>
      </c>
      <c r="C3327" s="986" t="s">
        <v>15238</v>
      </c>
      <c r="D3327" s="995" t="s">
        <v>15224</v>
      </c>
      <c r="E3327" s="29" t="s">
        <v>11</v>
      </c>
      <c r="F3327" s="42"/>
      <c r="G3327" s="1585">
        <v>42662</v>
      </c>
      <c r="H3327" s="28" t="s">
        <v>15220</v>
      </c>
    </row>
    <row r="3328" spans="2:9">
      <c r="B3328" s="28" t="s">
        <v>6</v>
      </c>
      <c r="C3328" s="986" t="s">
        <v>15239</v>
      </c>
      <c r="D3328" s="995" t="s">
        <v>3249</v>
      </c>
      <c r="E3328" s="29" t="s">
        <v>11</v>
      </c>
      <c r="F3328" s="42"/>
      <c r="G3328" s="1585">
        <v>42662</v>
      </c>
      <c r="H3328" s="28" t="s">
        <v>15220</v>
      </c>
    </row>
    <row r="3329" spans="1:9">
      <c r="B3329" s="28" t="s">
        <v>6</v>
      </c>
      <c r="C3329" s="986" t="s">
        <v>15240</v>
      </c>
      <c r="D3329" s="995" t="s">
        <v>15222</v>
      </c>
      <c r="E3329" s="29" t="s">
        <v>11</v>
      </c>
      <c r="F3329" s="42"/>
      <c r="G3329" s="1585">
        <v>42663</v>
      </c>
      <c r="H3329" s="28" t="s">
        <v>15225</v>
      </c>
    </row>
    <row r="3330" spans="1:9">
      <c r="B3330" s="28" t="s">
        <v>15246</v>
      </c>
      <c r="C3330" s="986" t="s">
        <v>15253</v>
      </c>
      <c r="D3330" s="995" t="s">
        <v>15260</v>
      </c>
      <c r="E3330" s="750" t="s">
        <v>652</v>
      </c>
      <c r="F3330" s="42"/>
      <c r="G3330" s="1585">
        <v>42665</v>
      </c>
      <c r="H3330" s="28" t="s">
        <v>15248</v>
      </c>
    </row>
    <row r="3331" spans="1:9">
      <c r="B3331" s="28" t="s">
        <v>2089</v>
      </c>
      <c r="C3331" s="986" t="s">
        <v>15254</v>
      </c>
      <c r="D3331" s="995" t="s">
        <v>15247</v>
      </c>
      <c r="E3331" s="29" t="s">
        <v>11</v>
      </c>
      <c r="F3331" s="42"/>
      <c r="G3331" s="1585">
        <v>42667</v>
      </c>
      <c r="H3331" s="28" t="s">
        <v>15249</v>
      </c>
    </row>
    <row r="3332" spans="1:9">
      <c r="B3332" s="28" t="s">
        <v>6</v>
      </c>
      <c r="C3332" s="986" t="s">
        <v>15251</v>
      </c>
      <c r="D3332" s="995" t="s">
        <v>15223</v>
      </c>
      <c r="E3332" s="29" t="s">
        <v>11</v>
      </c>
      <c r="F3332" s="42"/>
      <c r="G3332" s="1585">
        <v>42669</v>
      </c>
      <c r="H3332" s="28" t="s">
        <v>15252</v>
      </c>
    </row>
    <row r="3333" spans="1:9">
      <c r="A3333" s="1475" t="s">
        <v>15335</v>
      </c>
      <c r="B3333" s="28"/>
      <c r="C3333" s="30"/>
      <c r="D3333" s="29"/>
      <c r="E3333" s="29"/>
      <c r="F3333" s="42"/>
      <c r="G3333" s="1585"/>
    </row>
    <row r="3334" spans="1:9">
      <c r="A3334" s="1716" t="s">
        <v>15336</v>
      </c>
      <c r="B3334" s="61" t="s">
        <v>15282</v>
      </c>
      <c r="C3334" s="30" t="s">
        <v>15285</v>
      </c>
      <c r="D3334" s="29" t="s">
        <v>15290</v>
      </c>
      <c r="E3334" s="29" t="s">
        <v>15283</v>
      </c>
      <c r="F3334" s="30" t="s">
        <v>2727</v>
      </c>
      <c r="G3334" s="1585">
        <v>42689</v>
      </c>
      <c r="H3334" s="28" t="s">
        <v>15284</v>
      </c>
    </row>
    <row r="3335" spans="1:9" s="1376" customFormat="1">
      <c r="A3335" s="1717">
        <v>16</v>
      </c>
      <c r="B3335" s="1377" t="s">
        <v>15263</v>
      </c>
      <c r="C3335" s="1378" t="s">
        <v>15303</v>
      </c>
      <c r="D3335" s="1379" t="s">
        <v>15273</v>
      </c>
      <c r="E3335" s="1504" t="s">
        <v>20</v>
      </c>
      <c r="F3335" s="862"/>
      <c r="G3335" s="1623">
        <v>42675</v>
      </c>
      <c r="H3335" s="1377" t="s">
        <v>15269</v>
      </c>
      <c r="I3335" s="1514"/>
    </row>
    <row r="3336" spans="1:9">
      <c r="A3336" s="1475">
        <v>16</v>
      </c>
      <c r="B3336" s="28" t="s">
        <v>14528</v>
      </c>
      <c r="C3336" s="986" t="s">
        <v>15304</v>
      </c>
      <c r="D3336" s="995" t="s">
        <v>15221</v>
      </c>
      <c r="E3336" s="29" t="s">
        <v>1558</v>
      </c>
      <c r="F3336" s="42"/>
      <c r="G3336" s="1585">
        <v>42675</v>
      </c>
      <c r="H3336" s="28" t="s">
        <v>15269</v>
      </c>
    </row>
    <row r="3337" spans="1:9">
      <c r="A3337" s="1475">
        <v>16</v>
      </c>
      <c r="B3337" s="28" t="s">
        <v>2089</v>
      </c>
      <c r="C3337" s="986" t="s">
        <v>15305</v>
      </c>
      <c r="D3337" s="995" t="s">
        <v>3214</v>
      </c>
      <c r="E3337" s="29" t="s">
        <v>729</v>
      </c>
      <c r="F3337" s="42"/>
      <c r="G3337" s="1585">
        <v>42675</v>
      </c>
      <c r="H3337" s="28" t="s">
        <v>15269</v>
      </c>
    </row>
    <row r="3338" spans="1:9">
      <c r="A3338" s="1475">
        <v>8</v>
      </c>
      <c r="B3338" s="28" t="s">
        <v>15245</v>
      </c>
      <c r="C3338" s="986" t="s">
        <v>15306</v>
      </c>
      <c r="D3338" s="995" t="s">
        <v>15261</v>
      </c>
      <c r="E3338" s="29" t="s">
        <v>2</v>
      </c>
      <c r="F3338" s="42"/>
      <c r="G3338" s="1585">
        <v>42675</v>
      </c>
      <c r="H3338" s="28" t="s">
        <v>15269</v>
      </c>
    </row>
    <row r="3339" spans="1:9">
      <c r="A3339" s="1475">
        <v>16</v>
      </c>
      <c r="B3339" s="28" t="s">
        <v>831</v>
      </c>
      <c r="C3339" s="986" t="s">
        <v>15307</v>
      </c>
      <c r="D3339" s="995" t="s">
        <v>15271</v>
      </c>
      <c r="E3339" s="29" t="s">
        <v>729</v>
      </c>
      <c r="F3339" s="42" t="s">
        <v>15241</v>
      </c>
      <c r="G3339" s="1585">
        <v>42682</v>
      </c>
      <c r="H3339" s="28" t="s">
        <v>15272</v>
      </c>
    </row>
    <row r="3340" spans="1:9">
      <c r="A3340" s="1716" t="s">
        <v>2727</v>
      </c>
      <c r="B3340" s="28" t="s">
        <v>3149</v>
      </c>
      <c r="C3340" s="986" t="s">
        <v>15275</v>
      </c>
      <c r="D3340" s="995" t="s">
        <v>15274</v>
      </c>
      <c r="E3340" s="29" t="s">
        <v>724</v>
      </c>
      <c r="F3340" s="42"/>
      <c r="G3340" s="1585">
        <v>42684</v>
      </c>
      <c r="H3340" s="28" t="s">
        <v>15278</v>
      </c>
    </row>
    <row r="3341" spans="1:9">
      <c r="A3341" s="1475">
        <v>8</v>
      </c>
      <c r="B3341" s="28" t="s">
        <v>761</v>
      </c>
      <c r="C3341" s="986" t="s">
        <v>15308</v>
      </c>
      <c r="D3341" s="995" t="s">
        <v>15277</v>
      </c>
      <c r="E3341" s="29" t="s">
        <v>1558</v>
      </c>
      <c r="F3341" s="42"/>
      <c r="G3341" s="1585">
        <v>42688</v>
      </c>
      <c r="H3341" s="28" t="s">
        <v>13370</v>
      </c>
    </row>
    <row r="3342" spans="1:9">
      <c r="A3342" s="1716" t="s">
        <v>2727</v>
      </c>
      <c r="B3342" s="28" t="s">
        <v>3149</v>
      </c>
      <c r="C3342" s="986" t="s">
        <v>15297</v>
      </c>
      <c r="D3342" s="995" t="s">
        <v>15293</v>
      </c>
      <c r="E3342" s="29" t="s">
        <v>724</v>
      </c>
      <c r="F3342" s="42" t="s">
        <v>14824</v>
      </c>
      <c r="G3342" s="1585">
        <v>42692</v>
      </c>
      <c r="H3342" s="28" t="s">
        <v>15294</v>
      </c>
    </row>
    <row r="3343" spans="1:9">
      <c r="A3343" s="1475">
        <v>8</v>
      </c>
      <c r="B3343" s="28" t="s">
        <v>14529</v>
      </c>
      <c r="C3343" s="986" t="s">
        <v>15309</v>
      </c>
      <c r="D3343" s="995" t="s">
        <v>15276</v>
      </c>
      <c r="E3343" s="29" t="s">
        <v>7621</v>
      </c>
      <c r="F3343" s="42"/>
      <c r="G3343" s="1585">
        <v>42695</v>
      </c>
      <c r="H3343" s="28" t="s">
        <v>15298</v>
      </c>
    </row>
    <row r="3344" spans="1:9">
      <c r="A3344" s="1716" t="s">
        <v>15336</v>
      </c>
      <c r="B3344" s="28" t="s">
        <v>761</v>
      </c>
      <c r="C3344" s="986" t="s">
        <v>15310</v>
      </c>
      <c r="D3344" s="995" t="s">
        <v>15279</v>
      </c>
      <c r="E3344" s="29" t="s">
        <v>1558</v>
      </c>
      <c r="F3344" s="42"/>
      <c r="G3344" s="1585">
        <v>42695</v>
      </c>
      <c r="H3344" s="28" t="s">
        <v>15298</v>
      </c>
    </row>
    <row r="3345" spans="1:8">
      <c r="A3345" s="1475">
        <v>8</v>
      </c>
      <c r="B3345" s="28" t="s">
        <v>15288</v>
      </c>
      <c r="C3345" s="986" t="s">
        <v>15311</v>
      </c>
      <c r="D3345" s="995" t="s">
        <v>15287</v>
      </c>
      <c r="E3345" s="29" t="s">
        <v>649</v>
      </c>
      <c r="F3345" s="42"/>
      <c r="G3345" s="1585">
        <v>42695</v>
      </c>
      <c r="H3345" s="28" t="s">
        <v>15298</v>
      </c>
    </row>
    <row r="3346" spans="1:8">
      <c r="A3346" s="1475">
        <v>8</v>
      </c>
      <c r="B3346" s="28" t="s">
        <v>831</v>
      </c>
      <c r="C3346" s="986" t="s">
        <v>15312</v>
      </c>
      <c r="D3346" s="995" t="s">
        <v>15300</v>
      </c>
      <c r="E3346" s="29" t="s">
        <v>729</v>
      </c>
      <c r="F3346" s="42"/>
      <c r="G3346" s="1585">
        <v>42696</v>
      </c>
      <c r="H3346" s="28" t="s">
        <v>15301</v>
      </c>
    </row>
    <row r="3347" spans="1:8" ht="15.75" customHeight="1">
      <c r="B3347" s="61"/>
      <c r="C3347" s="30"/>
      <c r="D3347" s="29"/>
      <c r="E3347" s="29"/>
      <c r="F3347" s="42"/>
      <c r="G3347" s="1585"/>
    </row>
    <row r="3348" spans="1:8">
      <c r="A3348" s="1475">
        <v>8</v>
      </c>
      <c r="B3348" s="61" t="s">
        <v>15322</v>
      </c>
      <c r="C3348" s="986" t="s">
        <v>15361</v>
      </c>
      <c r="D3348" s="995" t="s">
        <v>15321</v>
      </c>
      <c r="E3348" s="29" t="s">
        <v>5497</v>
      </c>
      <c r="F3348" s="42"/>
      <c r="G3348" s="1585">
        <v>42705</v>
      </c>
      <c r="H3348" s="28" t="s">
        <v>15334</v>
      </c>
    </row>
    <row r="3349" spans="1:8">
      <c r="A3349" s="1475">
        <v>8</v>
      </c>
      <c r="B3349" s="61" t="s">
        <v>15324</v>
      </c>
      <c r="C3349" s="986" t="s">
        <v>15362</v>
      </c>
      <c r="D3349" s="995" t="s">
        <v>15320</v>
      </c>
      <c r="E3349" s="29" t="s">
        <v>1</v>
      </c>
      <c r="F3349" s="42"/>
      <c r="G3349" s="1585">
        <v>42705</v>
      </c>
      <c r="H3349" s="28" t="s">
        <v>15334</v>
      </c>
    </row>
    <row r="3350" spans="1:8">
      <c r="A3350" s="1475">
        <v>8</v>
      </c>
      <c r="B3350" s="61" t="s">
        <v>15327</v>
      </c>
      <c r="C3350" s="986" t="s">
        <v>15363</v>
      </c>
      <c r="D3350" s="995" t="s">
        <v>15328</v>
      </c>
      <c r="E3350" s="29" t="s">
        <v>652</v>
      </c>
      <c r="F3350" s="42"/>
      <c r="G3350" s="1585">
        <v>42705</v>
      </c>
      <c r="H3350" s="28" t="s">
        <v>15334</v>
      </c>
    </row>
    <row r="3351" spans="1:8">
      <c r="A3351" s="1475">
        <v>8</v>
      </c>
      <c r="B3351" s="61" t="s">
        <v>15329</v>
      </c>
      <c r="C3351" s="986" t="s">
        <v>15364</v>
      </c>
      <c r="D3351" s="995" t="s">
        <v>15330</v>
      </c>
      <c r="E3351" s="29" t="s">
        <v>11</v>
      </c>
      <c r="F3351" s="42"/>
      <c r="G3351" s="1585">
        <v>42705</v>
      </c>
      <c r="H3351" s="28" t="s">
        <v>15334</v>
      </c>
    </row>
    <row r="3352" spans="1:8">
      <c r="A3352" s="1475">
        <v>8</v>
      </c>
      <c r="B3352" s="61" t="s">
        <v>15329</v>
      </c>
      <c r="C3352" s="986" t="s">
        <v>15365</v>
      </c>
      <c r="D3352" s="995" t="s">
        <v>15331</v>
      </c>
      <c r="E3352" s="29" t="s">
        <v>11</v>
      </c>
      <c r="F3352" s="42"/>
      <c r="G3352" s="1585">
        <v>42705</v>
      </c>
      <c r="H3352" s="28" t="s">
        <v>15334</v>
      </c>
    </row>
    <row r="3353" spans="1:8">
      <c r="A3353" s="1475">
        <v>8</v>
      </c>
      <c r="B3353" s="61" t="s">
        <v>15332</v>
      </c>
      <c r="C3353" s="986" t="s">
        <v>15357</v>
      </c>
      <c r="D3353" s="995" t="s">
        <v>15333</v>
      </c>
      <c r="E3353" s="29" t="s">
        <v>11</v>
      </c>
      <c r="F3353" s="42"/>
      <c r="G3353" s="1585">
        <v>42705</v>
      </c>
      <c r="H3353" s="28" t="s">
        <v>15334</v>
      </c>
    </row>
    <row r="3354" spans="1:8">
      <c r="A3354" s="1475">
        <v>8</v>
      </c>
      <c r="B3354" s="61" t="s">
        <v>3149</v>
      </c>
      <c r="C3354" s="986" t="s">
        <v>15366</v>
      </c>
      <c r="D3354" s="995" t="s">
        <v>15387</v>
      </c>
      <c r="E3354" s="29" t="s">
        <v>724</v>
      </c>
      <c r="F3354" s="42"/>
      <c r="G3354" s="1585">
        <v>42705</v>
      </c>
      <c r="H3354" s="28" t="s">
        <v>15334</v>
      </c>
    </row>
    <row r="3355" spans="1:8">
      <c r="A3355" s="1475">
        <v>8</v>
      </c>
      <c r="B3355" s="61" t="s">
        <v>15020</v>
      </c>
      <c r="C3355" s="986" t="s">
        <v>15367</v>
      </c>
      <c r="D3355" s="995" t="s">
        <v>15351</v>
      </c>
      <c r="E3355" s="29" t="s">
        <v>10350</v>
      </c>
      <c r="F3355" s="42"/>
      <c r="G3355" s="1585">
        <v>42709</v>
      </c>
      <c r="H3355" s="28" t="s">
        <v>15337</v>
      </c>
    </row>
    <row r="3356" spans="1:8">
      <c r="A3356" s="1475">
        <v>8</v>
      </c>
      <c r="B3356" s="61" t="s">
        <v>15326</v>
      </c>
      <c r="C3356" s="986" t="s">
        <v>15368</v>
      </c>
      <c r="D3356" s="995" t="s">
        <v>15317</v>
      </c>
      <c r="E3356" s="29" t="s">
        <v>649</v>
      </c>
      <c r="F3356" s="42"/>
      <c r="G3356" s="1585">
        <v>42709</v>
      </c>
      <c r="H3356" s="28" t="s">
        <v>15337</v>
      </c>
    </row>
    <row r="3357" spans="1:8">
      <c r="A3357" s="1475">
        <v>8</v>
      </c>
      <c r="B3357" s="61" t="s">
        <v>4677</v>
      </c>
      <c r="C3357" s="986" t="s">
        <v>15369</v>
      </c>
      <c r="D3357" s="995" t="s">
        <v>15340</v>
      </c>
      <c r="E3357" s="29" t="s">
        <v>652</v>
      </c>
      <c r="F3357" s="42"/>
      <c r="G3357" s="1585">
        <v>42712</v>
      </c>
      <c r="H3357" s="28" t="s">
        <v>13481</v>
      </c>
    </row>
    <row r="3358" spans="1:8">
      <c r="A3358" s="1475">
        <v>8</v>
      </c>
      <c r="B3358" s="61" t="s">
        <v>4677</v>
      </c>
      <c r="C3358" s="986" t="s">
        <v>15370</v>
      </c>
      <c r="D3358" s="995" t="s">
        <v>15341</v>
      </c>
      <c r="E3358" s="29" t="s">
        <v>2412</v>
      </c>
      <c r="F3358" s="42"/>
      <c r="G3358" s="1585">
        <v>42712</v>
      </c>
      <c r="H3358" s="28" t="s">
        <v>13481</v>
      </c>
    </row>
    <row r="3359" spans="1:8">
      <c r="A3359" s="1475">
        <v>8</v>
      </c>
      <c r="B3359" s="61" t="s">
        <v>762</v>
      </c>
      <c r="C3359" s="986" t="s">
        <v>15371</v>
      </c>
      <c r="D3359" s="995" t="s">
        <v>15299</v>
      </c>
      <c r="E3359" s="29" t="s">
        <v>5128</v>
      </c>
      <c r="F3359" s="42"/>
      <c r="G3359" s="1585">
        <v>42716</v>
      </c>
      <c r="H3359" s="28" t="s">
        <v>15346</v>
      </c>
    </row>
    <row r="3360" spans="1:8">
      <c r="A3360" s="1475">
        <v>8</v>
      </c>
      <c r="B3360" s="61" t="s">
        <v>15089</v>
      </c>
      <c r="C3360" s="986" t="s">
        <v>15372</v>
      </c>
      <c r="D3360" s="995" t="s">
        <v>15292</v>
      </c>
      <c r="E3360" s="29" t="s">
        <v>649</v>
      </c>
      <c r="F3360" s="42"/>
      <c r="G3360" s="1585">
        <v>42716</v>
      </c>
      <c r="H3360" s="28" t="s">
        <v>15346</v>
      </c>
    </row>
    <row r="3361" spans="1:9">
      <c r="A3361" s="1716" t="s">
        <v>2727</v>
      </c>
      <c r="B3361" s="61" t="s">
        <v>15126</v>
      </c>
      <c r="C3361" s="986" t="s">
        <v>15373</v>
      </c>
      <c r="D3361" s="995" t="s">
        <v>15345</v>
      </c>
      <c r="E3361" s="29" t="s">
        <v>15</v>
      </c>
      <c r="F3361" s="42"/>
      <c r="G3361" s="1585">
        <v>42716</v>
      </c>
      <c r="H3361" s="28" t="s">
        <v>15346</v>
      </c>
    </row>
    <row r="3362" spans="1:9">
      <c r="A3362" s="1716">
        <v>8</v>
      </c>
      <c r="B3362" s="61" t="s">
        <v>11047</v>
      </c>
      <c r="C3362" s="986" t="s">
        <v>15374</v>
      </c>
      <c r="D3362" s="995" t="s">
        <v>15379</v>
      </c>
      <c r="E3362" s="29" t="s">
        <v>729</v>
      </c>
      <c r="F3362" s="42"/>
      <c r="G3362" s="1585">
        <v>42718</v>
      </c>
      <c r="H3362" s="28" t="s">
        <v>15347</v>
      </c>
    </row>
    <row r="3363" spans="1:9">
      <c r="A3363" s="1475">
        <v>8</v>
      </c>
      <c r="B3363" s="61" t="s">
        <v>10868</v>
      </c>
      <c r="C3363" s="986" t="s">
        <v>15375</v>
      </c>
      <c r="D3363" s="995" t="s">
        <v>15380</v>
      </c>
      <c r="E3363" s="29" t="s">
        <v>11</v>
      </c>
      <c r="F3363" s="42"/>
      <c r="G3363" s="1585">
        <v>42721</v>
      </c>
      <c r="H3363" s="28" t="s">
        <v>15348</v>
      </c>
    </row>
    <row r="3364" spans="1:9">
      <c r="A3364" s="1475">
        <v>8</v>
      </c>
      <c r="B3364" s="28" t="s">
        <v>14976</v>
      </c>
      <c r="C3364" s="986" t="s">
        <v>15376</v>
      </c>
      <c r="D3364" s="995" t="s">
        <v>15471</v>
      </c>
      <c r="E3364" s="29" t="s">
        <v>2</v>
      </c>
      <c r="F3364" s="42"/>
      <c r="G3364" s="1585">
        <v>42723</v>
      </c>
      <c r="H3364" s="28" t="s">
        <v>15349</v>
      </c>
    </row>
    <row r="3365" spans="1:9">
      <c r="A3365" s="1475">
        <v>8</v>
      </c>
      <c r="B3365" s="28" t="s">
        <v>15352</v>
      </c>
      <c r="C3365" s="986" t="s">
        <v>15377</v>
      </c>
      <c r="D3365" s="995" t="s">
        <v>15381</v>
      </c>
      <c r="E3365" s="29" t="s">
        <v>15353</v>
      </c>
      <c r="F3365" s="42"/>
      <c r="G3365" s="1585">
        <v>42723</v>
      </c>
      <c r="H3365" s="28" t="s">
        <v>15354</v>
      </c>
    </row>
    <row r="3366" spans="1:9">
      <c r="A3366" s="1716" t="s">
        <v>2727</v>
      </c>
      <c r="B3366" s="28" t="s">
        <v>3292</v>
      </c>
      <c r="C3366" s="986" t="s">
        <v>15378</v>
      </c>
      <c r="D3366" s="995" t="s">
        <v>15382</v>
      </c>
      <c r="E3366" s="29" t="s">
        <v>18</v>
      </c>
      <c r="F3366" s="42"/>
      <c r="G3366" s="1585">
        <v>42730</v>
      </c>
      <c r="H3366" s="28" t="s">
        <v>15355</v>
      </c>
    </row>
    <row r="3367" spans="1:9">
      <c r="B3367" s="61"/>
      <c r="C3367" s="30"/>
      <c r="D3367" s="29"/>
      <c r="E3367" s="29"/>
      <c r="F3367" s="42"/>
      <c r="G3367" s="1585"/>
    </row>
    <row r="3368" spans="1:9">
      <c r="B3368" s="28" t="s">
        <v>15384</v>
      </c>
      <c r="C3368" s="986" t="s">
        <v>15432</v>
      </c>
      <c r="D3368" s="995" t="s">
        <v>15383</v>
      </c>
      <c r="E3368" s="29" t="s">
        <v>2</v>
      </c>
      <c r="F3368" s="29"/>
      <c r="G3368" s="1585">
        <v>42738</v>
      </c>
      <c r="H3368" s="28" t="s">
        <v>15411</v>
      </c>
    </row>
    <row r="3369" spans="1:9">
      <c r="B3369" s="28" t="s">
        <v>15386</v>
      </c>
      <c r="C3369" s="986" t="s">
        <v>15433</v>
      </c>
      <c r="D3369" s="995" t="s">
        <v>15388</v>
      </c>
      <c r="E3369" s="29" t="s">
        <v>3089</v>
      </c>
      <c r="F3369" s="29"/>
      <c r="G3369" s="1585">
        <v>42738</v>
      </c>
      <c r="H3369" s="28" t="s">
        <v>15411</v>
      </c>
    </row>
    <row r="3370" spans="1:9">
      <c r="B3370" s="28" t="s">
        <v>14529</v>
      </c>
      <c r="C3370" s="986" t="s">
        <v>15434</v>
      </c>
      <c r="D3370" s="995" t="s">
        <v>15470</v>
      </c>
      <c r="E3370" s="29" t="s">
        <v>1558</v>
      </c>
      <c r="F3370" s="29"/>
      <c r="G3370" s="1585">
        <v>42744</v>
      </c>
      <c r="H3370" s="28" t="s">
        <v>13597</v>
      </c>
    </row>
    <row r="3371" spans="1:9">
      <c r="B3371" s="28" t="s">
        <v>14313</v>
      </c>
      <c r="C3371" s="986" t="s">
        <v>15435</v>
      </c>
      <c r="D3371" s="995" t="s">
        <v>14335</v>
      </c>
      <c r="E3371" s="29" t="s">
        <v>649</v>
      </c>
      <c r="F3371" s="42"/>
      <c r="G3371" s="1585">
        <v>42687</v>
      </c>
      <c r="H3371" s="28" t="s">
        <v>15420</v>
      </c>
      <c r="I3371" s="68"/>
    </row>
    <row r="3372" spans="1:9">
      <c r="B3372" s="28" t="s">
        <v>14976</v>
      </c>
      <c r="C3372" s="986" t="s">
        <v>15436</v>
      </c>
      <c r="D3372" s="995" t="s">
        <v>15418</v>
      </c>
      <c r="E3372" s="29" t="s">
        <v>832</v>
      </c>
      <c r="F3372" s="42"/>
      <c r="G3372" s="1585">
        <v>42751</v>
      </c>
      <c r="H3372" s="28" t="s">
        <v>15421</v>
      </c>
      <c r="I3372" s="68"/>
    </row>
    <row r="3373" spans="1:9">
      <c r="B3373" s="28" t="s">
        <v>15424</v>
      </c>
      <c r="C3373" s="986" t="s">
        <v>15437</v>
      </c>
      <c r="D3373" s="995" t="s">
        <v>15425</v>
      </c>
      <c r="E3373" s="29" t="s">
        <v>15426</v>
      </c>
      <c r="F3373" s="42"/>
      <c r="G3373" s="1585">
        <v>42751</v>
      </c>
      <c r="H3373" s="28" t="s">
        <v>15427</v>
      </c>
      <c r="I3373" s="68"/>
    </row>
    <row r="3374" spans="1:9">
      <c r="B3374" s="28" t="s">
        <v>14607</v>
      </c>
      <c r="C3374" s="986" t="s">
        <v>15438</v>
      </c>
      <c r="D3374" s="995" t="s">
        <v>15422</v>
      </c>
      <c r="E3374" s="29" t="s">
        <v>724</v>
      </c>
      <c r="F3374" s="42"/>
      <c r="G3374" s="1585">
        <v>42752</v>
      </c>
      <c r="H3374" s="28" t="s">
        <v>15423</v>
      </c>
      <c r="I3374" s="68"/>
    </row>
    <row r="3375" spans="1:9">
      <c r="B3375" s="28" t="s">
        <v>14654</v>
      </c>
      <c r="C3375" s="986" t="s">
        <v>15439</v>
      </c>
      <c r="D3375" s="995" t="s">
        <v>15440</v>
      </c>
      <c r="E3375" s="29" t="s">
        <v>1931</v>
      </c>
      <c r="F3375" s="42"/>
      <c r="G3375" s="1585">
        <v>42755</v>
      </c>
      <c r="H3375" s="28" t="s">
        <v>15441</v>
      </c>
      <c r="I3375" s="68"/>
    </row>
    <row r="3376" spans="1:9">
      <c r="B3376" s="28" t="s">
        <v>14654</v>
      </c>
      <c r="C3376" s="986" t="s">
        <v>15447</v>
      </c>
      <c r="D3376" s="995" t="s">
        <v>15442</v>
      </c>
      <c r="E3376" s="29" t="s">
        <v>1931</v>
      </c>
      <c r="F3376" s="42"/>
      <c r="G3376" s="1585">
        <v>42756</v>
      </c>
      <c r="H3376" s="28" t="s">
        <v>15445</v>
      </c>
      <c r="I3376" s="68"/>
    </row>
    <row r="3377" spans="1:9">
      <c r="B3377" s="28" t="s">
        <v>6</v>
      </c>
      <c r="C3377" s="986" t="s">
        <v>15448</v>
      </c>
      <c r="D3377" s="995" t="s">
        <v>15431</v>
      </c>
      <c r="E3377" s="29" t="s">
        <v>11</v>
      </c>
      <c r="F3377" s="42"/>
      <c r="G3377" s="1585">
        <v>42758</v>
      </c>
      <c r="H3377" s="28" t="s">
        <v>15446</v>
      </c>
      <c r="I3377" s="68"/>
    </row>
    <row r="3378" spans="1:9">
      <c r="B3378" s="28" t="s">
        <v>15045</v>
      </c>
      <c r="C3378" s="986" t="s">
        <v>15449</v>
      </c>
      <c r="D3378" s="995" t="s">
        <v>15443</v>
      </c>
      <c r="E3378" s="29" t="s">
        <v>15</v>
      </c>
      <c r="F3378" s="42" t="s">
        <v>15444</v>
      </c>
      <c r="G3378" s="1585">
        <v>42758</v>
      </c>
      <c r="H3378" s="28" t="s">
        <v>15446</v>
      </c>
      <c r="I3378" s="68"/>
    </row>
    <row r="3379" spans="1:9">
      <c r="B3379" s="28" t="s">
        <v>13629</v>
      </c>
      <c r="C3379" s="986" t="s">
        <v>15461</v>
      </c>
      <c r="D3379" s="995" t="s">
        <v>15459</v>
      </c>
      <c r="E3379" s="29" t="s">
        <v>652</v>
      </c>
      <c r="F3379" s="42"/>
      <c r="G3379" s="1585">
        <v>42760</v>
      </c>
      <c r="H3379" s="28" t="s">
        <v>15460</v>
      </c>
      <c r="I3379" s="68"/>
    </row>
    <row r="3380" spans="1:9">
      <c r="A3380" s="1713"/>
      <c r="B3380" s="28"/>
      <c r="C3380" s="1389" t="s">
        <v>15522</v>
      </c>
      <c r="D3380" s="1390" t="s">
        <v>15523</v>
      </c>
      <c r="E3380" s="29"/>
      <c r="F3380" s="580"/>
      <c r="G3380" s="1585"/>
      <c r="H3380" s="277"/>
      <c r="I3380" s="1513"/>
    </row>
    <row r="3381" spans="1:9">
      <c r="A3381" s="1713"/>
      <c r="B3381" s="28" t="s">
        <v>14607</v>
      </c>
      <c r="C3381" s="986" t="s">
        <v>15503</v>
      </c>
      <c r="D3381" s="995" t="s">
        <v>15474</v>
      </c>
      <c r="E3381" s="29" t="s">
        <v>11</v>
      </c>
      <c r="F3381" s="42"/>
      <c r="G3381" s="1585">
        <v>42770</v>
      </c>
      <c r="H3381" s="277" t="s">
        <v>15476</v>
      </c>
      <c r="I3381" s="1513"/>
    </row>
    <row r="3382" spans="1:9">
      <c r="A3382" s="1713"/>
      <c r="B3382" s="28" t="s">
        <v>15525</v>
      </c>
      <c r="C3382" s="986" t="s">
        <v>15504</v>
      </c>
      <c r="D3382" s="995" t="s">
        <v>15469</v>
      </c>
      <c r="E3382" s="29" t="s">
        <v>15450</v>
      </c>
      <c r="F3382" s="42"/>
      <c r="G3382" s="1585">
        <v>42772</v>
      </c>
      <c r="H3382" s="277" t="s">
        <v>15477</v>
      </c>
      <c r="I3382" s="1513"/>
    </row>
    <row r="3383" spans="1:9">
      <c r="A3383" s="1713"/>
      <c r="B3383" s="28" t="s">
        <v>15525</v>
      </c>
      <c r="C3383" s="986" t="s">
        <v>15505</v>
      </c>
      <c r="D3383" s="995" t="s">
        <v>15501</v>
      </c>
      <c r="E3383" s="29" t="s">
        <v>15450</v>
      </c>
      <c r="F3383" s="42"/>
      <c r="G3383" s="1585">
        <v>42772</v>
      </c>
      <c r="H3383" s="277" t="s">
        <v>15477</v>
      </c>
      <c r="I3383" s="1513"/>
    </row>
    <row r="3384" spans="1:9">
      <c r="A3384" s="1713"/>
      <c r="B3384" s="428" t="s">
        <v>15533</v>
      </c>
      <c r="C3384" s="986" t="s">
        <v>15506</v>
      </c>
      <c r="D3384" s="995" t="s">
        <v>15502</v>
      </c>
      <c r="E3384" s="29" t="s">
        <v>15451</v>
      </c>
      <c r="F3384" s="42"/>
      <c r="G3384" s="1585">
        <v>42772</v>
      </c>
      <c r="H3384" s="277" t="s">
        <v>15477</v>
      </c>
      <c r="I3384" s="1513"/>
    </row>
    <row r="3385" spans="1:9">
      <c r="A3385" s="1713"/>
      <c r="B3385" s="28" t="s">
        <v>15527</v>
      </c>
      <c r="C3385" s="986" t="s">
        <v>15507</v>
      </c>
      <c r="D3385" s="995" t="s">
        <v>15465</v>
      </c>
      <c r="E3385" s="29" t="s">
        <v>15466</v>
      </c>
      <c r="F3385" s="42"/>
      <c r="G3385" s="1585">
        <v>42772</v>
      </c>
      <c r="H3385" s="277" t="s">
        <v>15477</v>
      </c>
      <c r="I3385" s="1513"/>
    </row>
    <row r="3386" spans="1:9">
      <c r="A3386" s="1713"/>
      <c r="B3386" s="28" t="s">
        <v>2853</v>
      </c>
      <c r="C3386" s="986" t="s">
        <v>15508</v>
      </c>
      <c r="D3386" s="995" t="s">
        <v>9421</v>
      </c>
      <c r="E3386" s="29" t="s">
        <v>728</v>
      </c>
      <c r="F3386" s="42"/>
      <c r="G3386" s="1585">
        <v>42775</v>
      </c>
      <c r="H3386" s="277" t="s">
        <v>15489</v>
      </c>
      <c r="I3386" s="1513" t="s">
        <v>15806</v>
      </c>
    </row>
    <row r="3387" spans="1:9">
      <c r="A3387" s="1713"/>
      <c r="B3387" s="28" t="s">
        <v>14686</v>
      </c>
      <c r="C3387" s="986" t="s">
        <v>15509</v>
      </c>
      <c r="D3387" s="995" t="s">
        <v>15487</v>
      </c>
      <c r="E3387" s="29" t="s">
        <v>1</v>
      </c>
      <c r="F3387" s="42"/>
      <c r="G3387" s="1585">
        <v>42779</v>
      </c>
      <c r="H3387" s="277" t="s">
        <v>15490</v>
      </c>
      <c r="I3387" s="1513"/>
    </row>
    <row r="3388" spans="1:9">
      <c r="B3388" s="27" t="s">
        <v>4286</v>
      </c>
      <c r="C3388" s="30" t="s">
        <v>15040</v>
      </c>
      <c r="D3388" s="995" t="s">
        <v>1723</v>
      </c>
      <c r="E3388" s="29" t="s">
        <v>11</v>
      </c>
      <c r="F3388" s="42"/>
      <c r="G3388" s="1585">
        <v>42779</v>
      </c>
      <c r="H3388" s="28" t="s">
        <v>15043</v>
      </c>
    </row>
    <row r="3389" spans="1:9">
      <c r="A3389" s="1713"/>
      <c r="B3389" s="28" t="s">
        <v>5475</v>
      </c>
      <c r="C3389" s="986" t="s">
        <v>15488</v>
      </c>
      <c r="D3389" s="995" t="s">
        <v>9837</v>
      </c>
      <c r="E3389" s="29" t="s">
        <v>728</v>
      </c>
      <c r="F3389" s="42"/>
      <c r="G3389" s="1585">
        <v>42780</v>
      </c>
      <c r="H3389" s="277" t="s">
        <v>15493</v>
      </c>
      <c r="I3389" s="1513" t="s">
        <v>15806</v>
      </c>
    </row>
    <row r="3390" spans="1:9">
      <c r="A3390" s="1713"/>
      <c r="B3390" s="28" t="s">
        <v>13629</v>
      </c>
      <c r="C3390" s="986" t="s">
        <v>15495</v>
      </c>
      <c r="D3390" s="995" t="s">
        <v>15528</v>
      </c>
      <c r="E3390" s="29" t="s">
        <v>724</v>
      </c>
      <c r="F3390" s="42"/>
      <c r="G3390" s="1585">
        <v>42786</v>
      </c>
      <c r="H3390" s="277" t="s">
        <v>13653</v>
      </c>
      <c r="I3390" s="1513"/>
    </row>
    <row r="3391" spans="1:9">
      <c r="A3391" s="1713"/>
      <c r="B3391" s="1392" t="s">
        <v>15570</v>
      </c>
      <c r="C3391" s="62"/>
      <c r="D3391" s="29"/>
      <c r="E3391" s="29"/>
      <c r="F3391" s="580"/>
      <c r="G3391" s="1585"/>
      <c r="H3391" s="277"/>
      <c r="I3391" s="68"/>
    </row>
    <row r="3392" spans="1:9">
      <c r="A3392" s="1713"/>
      <c r="B3392" s="28" t="s">
        <v>15548</v>
      </c>
      <c r="C3392" s="986" t="s">
        <v>15592</v>
      </c>
      <c r="D3392" s="995" t="s">
        <v>15549</v>
      </c>
      <c r="E3392" s="29" t="s">
        <v>15531</v>
      </c>
      <c r="F3392" s="29"/>
      <c r="G3392" s="1585">
        <v>42795</v>
      </c>
      <c r="H3392" s="277" t="s">
        <v>15537</v>
      </c>
      <c r="I3392" s="68"/>
    </row>
    <row r="3393" spans="1:9">
      <c r="A3393" s="1713"/>
      <c r="B3393" s="428" t="s">
        <v>15559</v>
      </c>
      <c r="C3393" s="986" t="s">
        <v>15594</v>
      </c>
      <c r="D3393" s="995" t="s">
        <v>15550</v>
      </c>
      <c r="E3393" s="29" t="s">
        <v>15532</v>
      </c>
      <c r="F3393" s="29"/>
      <c r="G3393" s="1585">
        <v>42795</v>
      </c>
      <c r="H3393" s="277" t="s">
        <v>15537</v>
      </c>
      <c r="I3393" s="68"/>
    </row>
    <row r="3394" spans="1:9">
      <c r="A3394" s="1712"/>
      <c r="B3394" s="428" t="s">
        <v>15560</v>
      </c>
      <c r="C3394" s="986" t="s">
        <v>15595</v>
      </c>
      <c r="D3394" s="995" t="s">
        <v>15510</v>
      </c>
      <c r="E3394" s="29" t="s">
        <v>5466</v>
      </c>
      <c r="F3394" s="42"/>
      <c r="G3394" s="1585">
        <v>42800</v>
      </c>
      <c r="H3394" s="277" t="s">
        <v>15551</v>
      </c>
      <c r="I3394" s="68"/>
    </row>
    <row r="3395" spans="1:9">
      <c r="A3395" s="1712"/>
      <c r="B3395" s="28" t="s">
        <v>15541</v>
      </c>
      <c r="C3395" s="986" t="s">
        <v>15596</v>
      </c>
      <c r="D3395" s="995" t="s">
        <v>15545</v>
      </c>
      <c r="E3395" s="29" t="s">
        <v>1091</v>
      </c>
      <c r="F3395" s="42"/>
      <c r="G3395" s="1585">
        <v>42800</v>
      </c>
      <c r="H3395" s="277" t="s">
        <v>15551</v>
      </c>
      <c r="I3395" s="68"/>
    </row>
    <row r="3396" spans="1:9">
      <c r="A3396" s="1712"/>
      <c r="B3396" s="428" t="s">
        <v>15561</v>
      </c>
      <c r="C3396" s="986" t="s">
        <v>15597</v>
      </c>
      <c r="D3396" s="995" t="s">
        <v>15511</v>
      </c>
      <c r="E3396" s="29" t="s">
        <v>14328</v>
      </c>
      <c r="F3396" s="42"/>
      <c r="G3396" s="1585">
        <v>42800</v>
      </c>
      <c r="H3396" s="277" t="s">
        <v>15551</v>
      </c>
      <c r="I3396" s="68"/>
    </row>
    <row r="3397" spans="1:9">
      <c r="A3397" s="1712"/>
      <c r="B3397" s="28" t="s">
        <v>15519</v>
      </c>
      <c r="C3397" s="986" t="s">
        <v>15598</v>
      </c>
      <c r="D3397" s="995" t="s">
        <v>15516</v>
      </c>
      <c r="E3397" s="29" t="s">
        <v>649</v>
      </c>
      <c r="F3397" s="42"/>
      <c r="G3397" s="1585">
        <v>42800</v>
      </c>
      <c r="H3397" s="277" t="s">
        <v>15551</v>
      </c>
      <c r="I3397" s="68"/>
    </row>
    <row r="3398" spans="1:9">
      <c r="A3398" s="1712"/>
      <c r="B3398" s="28" t="s">
        <v>15520</v>
      </c>
      <c r="C3398" s="986" t="s">
        <v>15599</v>
      </c>
      <c r="D3398" s="995" t="s">
        <v>15512</v>
      </c>
      <c r="E3398" s="29" t="s">
        <v>1558</v>
      </c>
      <c r="F3398" s="42"/>
      <c r="G3398" s="1585">
        <v>42800</v>
      </c>
      <c r="H3398" s="277" t="s">
        <v>15551</v>
      </c>
      <c r="I3398" s="68"/>
    </row>
    <row r="3399" spans="1:9">
      <c r="A3399" s="1712"/>
      <c r="B3399" s="28" t="s">
        <v>14686</v>
      </c>
      <c r="C3399" s="986" t="s">
        <v>15600</v>
      </c>
      <c r="D3399" s="995" t="s">
        <v>15514</v>
      </c>
      <c r="E3399" s="29" t="s">
        <v>1091</v>
      </c>
      <c r="F3399" s="42"/>
      <c r="G3399" s="1585">
        <v>42800</v>
      </c>
      <c r="H3399" s="277" t="s">
        <v>15551</v>
      </c>
      <c r="I3399" s="68"/>
    </row>
    <row r="3400" spans="1:9">
      <c r="A3400" s="1712"/>
      <c r="B3400" s="28" t="s">
        <v>14606</v>
      </c>
      <c r="C3400" s="986" t="s">
        <v>15601</v>
      </c>
      <c r="D3400" s="995" t="s">
        <v>15515</v>
      </c>
      <c r="E3400" s="29" t="s">
        <v>1091</v>
      </c>
      <c r="F3400" s="42"/>
      <c r="G3400" s="1585">
        <v>42800</v>
      </c>
      <c r="H3400" s="277" t="s">
        <v>15551</v>
      </c>
      <c r="I3400" s="68"/>
    </row>
    <row r="3401" spans="1:9">
      <c r="A3401" s="1712"/>
      <c r="B3401" s="28" t="s">
        <v>15521</v>
      </c>
      <c r="C3401" s="986" t="s">
        <v>15602</v>
      </c>
      <c r="D3401" s="995" t="s">
        <v>15513</v>
      </c>
      <c r="E3401" s="29" t="s">
        <v>1558</v>
      </c>
      <c r="F3401" s="42"/>
      <c r="G3401" s="1585">
        <v>42800</v>
      </c>
      <c r="H3401" s="277" t="s">
        <v>15551</v>
      </c>
      <c r="I3401" s="68"/>
    </row>
    <row r="3402" spans="1:9">
      <c r="A3402" s="1712"/>
      <c r="B3402" s="28" t="s">
        <v>810</v>
      </c>
      <c r="C3402" s="986" t="s">
        <v>15603</v>
      </c>
      <c r="D3402" s="995" t="s">
        <v>15558</v>
      </c>
      <c r="E3402" s="29" t="s">
        <v>11</v>
      </c>
      <c r="F3402" s="42"/>
      <c r="G3402" s="1585">
        <v>42801</v>
      </c>
      <c r="H3402" s="1393" t="s">
        <v>15627</v>
      </c>
      <c r="I3402" s="68"/>
    </row>
    <row r="3403" spans="1:9">
      <c r="A3403" s="1712"/>
      <c r="B3403" s="28" t="s">
        <v>10868</v>
      </c>
      <c r="C3403" s="986" t="s">
        <v>15604</v>
      </c>
      <c r="D3403" s="995" t="s">
        <v>15574</v>
      </c>
      <c r="E3403" s="29" t="s">
        <v>11</v>
      </c>
      <c r="F3403" s="29"/>
      <c r="G3403" s="1585">
        <v>42804</v>
      </c>
      <c r="H3403" s="277" t="s">
        <v>15575</v>
      </c>
      <c r="I3403" s="68"/>
    </row>
    <row r="3404" spans="1:9">
      <c r="A3404" s="1712"/>
      <c r="B3404" s="428" t="s">
        <v>14681</v>
      </c>
      <c r="C3404" s="986" t="s">
        <v>15605</v>
      </c>
      <c r="D3404" s="995" t="s">
        <v>15518</v>
      </c>
      <c r="E3404" s="29" t="s">
        <v>12874</v>
      </c>
      <c r="F3404" s="29"/>
      <c r="G3404" s="1585">
        <v>42807</v>
      </c>
      <c r="H3404" s="277" t="s">
        <v>15579</v>
      </c>
      <c r="I3404" s="68"/>
    </row>
    <row r="3405" spans="1:9">
      <c r="A3405" s="1712"/>
      <c r="B3405" s="428" t="s">
        <v>15302</v>
      </c>
      <c r="C3405" s="986" t="s">
        <v>15606</v>
      </c>
      <c r="D3405" s="995" t="s">
        <v>15517</v>
      </c>
      <c r="E3405" s="29" t="s">
        <v>20</v>
      </c>
      <c r="F3405" s="29"/>
      <c r="G3405" s="1585">
        <v>42807</v>
      </c>
      <c r="H3405" s="277" t="s">
        <v>15579</v>
      </c>
      <c r="I3405" s="68"/>
    </row>
    <row r="3406" spans="1:9">
      <c r="A3406" s="1712"/>
      <c r="B3406" s="28" t="s">
        <v>15635</v>
      </c>
      <c r="C3406" s="986" t="s">
        <v>15607</v>
      </c>
      <c r="D3406" s="995" t="s">
        <v>15568</v>
      </c>
      <c r="E3406" s="29" t="s">
        <v>15569</v>
      </c>
      <c r="F3406" s="42"/>
      <c r="G3406" s="1585">
        <v>42807</v>
      </c>
      <c r="H3406" s="277" t="s">
        <v>15579</v>
      </c>
      <c r="I3406" s="1513"/>
    </row>
    <row r="3407" spans="1:9">
      <c r="A3407" s="1712"/>
      <c r="B3407" s="28" t="s">
        <v>15576</v>
      </c>
      <c r="C3407" s="986" t="s">
        <v>15608</v>
      </c>
      <c r="D3407" s="995" t="s">
        <v>15577</v>
      </c>
      <c r="E3407" s="29" t="s">
        <v>15578</v>
      </c>
      <c r="F3407" s="42"/>
      <c r="G3407" s="1585">
        <v>42807</v>
      </c>
      <c r="H3407" s="277" t="s">
        <v>15579</v>
      </c>
      <c r="I3407" s="1513"/>
    </row>
    <row r="3408" spans="1:9">
      <c r="A3408" s="1712"/>
      <c r="B3408" s="28" t="s">
        <v>14661</v>
      </c>
      <c r="C3408" s="986" t="s">
        <v>15609</v>
      </c>
      <c r="D3408" s="995" t="s">
        <v>15581</v>
      </c>
      <c r="E3408" s="29" t="s">
        <v>652</v>
      </c>
      <c r="F3408" s="42"/>
      <c r="G3408" s="1585">
        <v>42808</v>
      </c>
      <c r="H3408" s="277" t="s">
        <v>14137</v>
      </c>
      <c r="I3408" s="1513"/>
    </row>
    <row r="3409" spans="1:9">
      <c r="A3409" s="1712"/>
      <c r="B3409" s="28" t="s">
        <v>5181</v>
      </c>
      <c r="C3409" s="986" t="s">
        <v>15590</v>
      </c>
      <c r="D3409" s="995" t="s">
        <v>15633</v>
      </c>
      <c r="E3409" s="29" t="s">
        <v>927</v>
      </c>
      <c r="F3409" s="42"/>
      <c r="G3409" s="1585">
        <v>42811</v>
      </c>
      <c r="H3409" s="277" t="s">
        <v>15589</v>
      </c>
      <c r="I3409" s="1513"/>
    </row>
    <row r="3410" spans="1:9" ht="16.5" customHeight="1">
      <c r="B3410" s="28" t="s">
        <v>725</v>
      </c>
      <c r="C3410" s="986" t="s">
        <v>15662</v>
      </c>
      <c r="D3410" s="29" t="s">
        <v>10634</v>
      </c>
      <c r="E3410" s="29" t="s">
        <v>6406</v>
      </c>
      <c r="F3410" s="29"/>
      <c r="G3410" s="1585">
        <v>42817</v>
      </c>
      <c r="H3410" s="28" t="s">
        <v>15631</v>
      </c>
    </row>
    <row r="3411" spans="1:9" ht="16.5" customHeight="1">
      <c r="B3411" s="28" t="s">
        <v>15628</v>
      </c>
      <c r="C3411" s="986" t="s">
        <v>15663</v>
      </c>
      <c r="D3411" s="995" t="s">
        <v>15629</v>
      </c>
      <c r="E3411" s="29" t="s">
        <v>15630</v>
      </c>
      <c r="F3411" s="29"/>
      <c r="G3411" s="1585">
        <v>42817</v>
      </c>
      <c r="H3411" s="28" t="s">
        <v>15632</v>
      </c>
    </row>
    <row r="3412" spans="1:9">
      <c r="B3412" s="28" t="s">
        <v>15045</v>
      </c>
      <c r="C3412" s="986" t="s">
        <v>15658</v>
      </c>
      <c r="D3412" s="995" t="s">
        <v>15443</v>
      </c>
      <c r="E3412" s="29" t="s">
        <v>15</v>
      </c>
      <c r="F3412" s="42" t="s">
        <v>15444</v>
      </c>
      <c r="G3412" s="1585">
        <v>42819</v>
      </c>
      <c r="H3412" s="28" t="s">
        <v>15651</v>
      </c>
      <c r="I3412" s="68"/>
    </row>
    <row r="3413" spans="1:9" ht="16.5" customHeight="1">
      <c r="B3413" s="28" t="s">
        <v>15126</v>
      </c>
      <c r="C3413" s="986" t="s">
        <v>15664</v>
      </c>
      <c r="D3413" s="995" t="s">
        <v>15626</v>
      </c>
      <c r="E3413" s="29" t="s">
        <v>2</v>
      </c>
      <c r="F3413" s="29"/>
      <c r="G3413" s="1585">
        <v>42821</v>
      </c>
      <c r="H3413" s="28" t="s">
        <v>15653</v>
      </c>
    </row>
    <row r="3414" spans="1:9" ht="16.5" customHeight="1">
      <c r="B3414" s="28" t="s">
        <v>3149</v>
      </c>
      <c r="C3414" s="986" t="s">
        <v>15649</v>
      </c>
      <c r="D3414" s="995" t="s">
        <v>15636</v>
      </c>
      <c r="E3414" s="29" t="s">
        <v>663</v>
      </c>
      <c r="F3414" s="29"/>
      <c r="G3414" s="1585">
        <v>42821</v>
      </c>
      <c r="H3414" s="28" t="s">
        <v>15653</v>
      </c>
    </row>
    <row r="3415" spans="1:9" ht="16.5" customHeight="1">
      <c r="B3415" s="28" t="s">
        <v>3149</v>
      </c>
      <c r="C3415" s="986" t="s">
        <v>15665</v>
      </c>
      <c r="D3415" s="995" t="s">
        <v>15652</v>
      </c>
      <c r="E3415" s="29" t="s">
        <v>809</v>
      </c>
      <c r="F3415" s="29"/>
      <c r="G3415" s="1585">
        <v>42821</v>
      </c>
      <c r="H3415" s="28" t="s">
        <v>15653</v>
      </c>
    </row>
    <row r="3416" spans="1:9" ht="16.5" customHeight="1">
      <c r="B3416" s="28" t="s">
        <v>15640</v>
      </c>
      <c r="C3416" s="986" t="s">
        <v>15660</v>
      </c>
      <c r="D3416" s="995" t="s">
        <v>15638</v>
      </c>
      <c r="E3416" s="29" t="s">
        <v>11</v>
      </c>
      <c r="F3416" s="29"/>
      <c r="G3416" s="1585">
        <v>42821</v>
      </c>
      <c r="H3416" s="28" t="s">
        <v>15653</v>
      </c>
    </row>
    <row r="3417" spans="1:9" ht="16.5" customHeight="1">
      <c r="B3417" s="28" t="s">
        <v>14661</v>
      </c>
      <c r="C3417" s="986" t="s">
        <v>15661</v>
      </c>
      <c r="D3417" s="995" t="s">
        <v>15637</v>
      </c>
      <c r="E3417" s="29" t="s">
        <v>652</v>
      </c>
      <c r="F3417" s="29"/>
      <c r="G3417" s="1585">
        <v>42821</v>
      </c>
      <c r="H3417" s="28" t="s">
        <v>15653</v>
      </c>
    </row>
    <row r="3418" spans="1:9">
      <c r="A3418" s="1713"/>
      <c r="B3418" s="230"/>
      <c r="C3418" s="986"/>
      <c r="D3418" s="29"/>
      <c r="E3418" s="337"/>
      <c r="F3418" s="580"/>
      <c r="G3418" s="1585"/>
      <c r="H3418" s="277"/>
      <c r="I3418" s="1513"/>
    </row>
    <row r="3419" spans="1:9">
      <c r="A3419" s="1712"/>
      <c r="B3419" s="27" t="s">
        <v>14661</v>
      </c>
      <c r="C3419" s="986" t="s">
        <v>15697</v>
      </c>
      <c r="D3419" s="995" t="s">
        <v>15698</v>
      </c>
      <c r="E3419" s="29" t="s">
        <v>15667</v>
      </c>
      <c r="F3419" s="42"/>
      <c r="G3419" s="1585">
        <v>42826</v>
      </c>
      <c r="H3419" s="277" t="s">
        <v>15668</v>
      </c>
      <c r="I3419" s="1513"/>
    </row>
    <row r="3420" spans="1:9">
      <c r="A3420" s="1712"/>
      <c r="B3420" s="27" t="s">
        <v>14529</v>
      </c>
      <c r="C3420" s="986" t="s">
        <v>15699</v>
      </c>
      <c r="D3420" s="995" t="s">
        <v>15700</v>
      </c>
      <c r="E3420" s="29" t="s">
        <v>650</v>
      </c>
      <c r="F3420" s="42"/>
      <c r="G3420" s="1585">
        <v>42835</v>
      </c>
      <c r="H3420" s="277" t="s">
        <v>15674</v>
      </c>
      <c r="I3420" s="1513"/>
    </row>
    <row r="3421" spans="1:9">
      <c r="A3421" s="1712"/>
      <c r="B3421" s="27" t="s">
        <v>3149</v>
      </c>
      <c r="C3421" s="986" t="s">
        <v>15701</v>
      </c>
      <c r="D3421" s="995" t="s">
        <v>15702</v>
      </c>
      <c r="E3421" s="29" t="s">
        <v>1196</v>
      </c>
      <c r="F3421" s="42"/>
      <c r="G3421" s="1585">
        <v>42835</v>
      </c>
      <c r="H3421" s="277" t="s">
        <v>15674</v>
      </c>
      <c r="I3421" s="1513"/>
    </row>
    <row r="3422" spans="1:9">
      <c r="A3422" s="1712"/>
      <c r="B3422" s="27" t="s">
        <v>15640</v>
      </c>
      <c r="C3422" s="986" t="s">
        <v>15703</v>
      </c>
      <c r="D3422" s="995" t="s">
        <v>15704</v>
      </c>
      <c r="E3422" s="29" t="s">
        <v>11</v>
      </c>
      <c r="F3422" s="42"/>
      <c r="G3422" s="1585">
        <v>42835</v>
      </c>
      <c r="H3422" s="277" t="s">
        <v>15674</v>
      </c>
      <c r="I3422" s="1513"/>
    </row>
    <row r="3423" spans="1:9">
      <c r="A3423" s="1712"/>
      <c r="B3423" s="27" t="s">
        <v>14661</v>
      </c>
      <c r="C3423" s="986" t="s">
        <v>15705</v>
      </c>
      <c r="D3423" s="995" t="s">
        <v>15706</v>
      </c>
      <c r="E3423" s="29" t="s">
        <v>652</v>
      </c>
      <c r="F3423" s="42"/>
      <c r="G3423" s="1585">
        <v>42835</v>
      </c>
      <c r="H3423" s="277" t="s">
        <v>15674</v>
      </c>
      <c r="I3423" s="1513"/>
    </row>
    <row r="3424" spans="1:9">
      <c r="A3424" s="1712"/>
      <c r="B3424" s="27" t="s">
        <v>10868</v>
      </c>
      <c r="C3424" s="986" t="s">
        <v>15707</v>
      </c>
      <c r="D3424" s="995" t="s">
        <v>15708</v>
      </c>
      <c r="E3424" s="29" t="s">
        <v>11</v>
      </c>
      <c r="F3424" s="42"/>
      <c r="G3424" s="1585">
        <v>42837</v>
      </c>
      <c r="H3424" s="277" t="s">
        <v>15678</v>
      </c>
      <c r="I3424" s="1513"/>
    </row>
    <row r="3425" spans="1:9">
      <c r="A3425" s="1712"/>
      <c r="B3425" s="28" t="s">
        <v>3149</v>
      </c>
      <c r="C3425" s="986" t="s">
        <v>15709</v>
      </c>
      <c r="D3425" s="995" t="s">
        <v>15710</v>
      </c>
      <c r="E3425" s="29" t="s">
        <v>1196</v>
      </c>
      <c r="F3425" s="42"/>
      <c r="G3425" s="1585">
        <v>42838</v>
      </c>
      <c r="H3425" s="277" t="s">
        <v>15684</v>
      </c>
      <c r="I3425" s="1513"/>
    </row>
    <row r="3426" spans="1:9">
      <c r="A3426" s="1712"/>
      <c r="B3426" s="28" t="s">
        <v>6</v>
      </c>
      <c r="C3426" s="986" t="s">
        <v>15711</v>
      </c>
      <c r="D3426" s="995" t="s">
        <v>15712</v>
      </c>
      <c r="E3426" s="29" t="s">
        <v>2803</v>
      </c>
      <c r="F3426" s="42"/>
      <c r="G3426" s="1585">
        <v>42838</v>
      </c>
      <c r="H3426" s="277" t="s">
        <v>15684</v>
      </c>
      <c r="I3426" s="1513"/>
    </row>
    <row r="3427" spans="1:9">
      <c r="A3427" s="1712"/>
      <c r="B3427" s="28" t="s">
        <v>15679</v>
      </c>
      <c r="C3427" s="986" t="s">
        <v>15713</v>
      </c>
      <c r="D3427" s="995" t="s">
        <v>15714</v>
      </c>
      <c r="E3427" s="29" t="s">
        <v>649</v>
      </c>
      <c r="F3427" s="42"/>
      <c r="G3427" s="1585">
        <v>42842</v>
      </c>
      <c r="H3427" s="277" t="s">
        <v>15685</v>
      </c>
      <c r="I3427" s="1513"/>
    </row>
    <row r="3428" spans="1:9">
      <c r="A3428" s="1712"/>
      <c r="B3428" s="28" t="s">
        <v>15640</v>
      </c>
      <c r="C3428" s="986" t="s">
        <v>15715</v>
      </c>
      <c r="D3428" s="995" t="s">
        <v>15716</v>
      </c>
      <c r="E3428" s="29" t="s">
        <v>11</v>
      </c>
      <c r="F3428" s="42"/>
      <c r="G3428" s="1585">
        <v>42842</v>
      </c>
      <c r="H3428" s="277" t="s">
        <v>15685</v>
      </c>
      <c r="I3428" s="1513"/>
    </row>
    <row r="3429" spans="1:9">
      <c r="A3429" s="1712"/>
      <c r="B3429" s="27" t="s">
        <v>15691</v>
      </c>
      <c r="C3429" s="986" t="s">
        <v>15717</v>
      </c>
      <c r="D3429" s="995" t="s">
        <v>15718</v>
      </c>
      <c r="E3429" s="29" t="s">
        <v>15690</v>
      </c>
      <c r="F3429" s="42"/>
      <c r="G3429" s="1585">
        <v>42846</v>
      </c>
      <c r="H3429" s="277" t="s">
        <v>15694</v>
      </c>
      <c r="I3429" s="1513"/>
    </row>
    <row r="3430" spans="1:9">
      <c r="A3430" s="1713"/>
      <c r="B3430" s="28" t="s">
        <v>3149</v>
      </c>
      <c r="C3430" s="986" t="s">
        <v>15720</v>
      </c>
      <c r="D3430" s="995" t="s">
        <v>15719</v>
      </c>
      <c r="E3430" s="29" t="s">
        <v>1196</v>
      </c>
      <c r="F3430" s="580"/>
      <c r="G3430" s="1585">
        <v>42846</v>
      </c>
      <c r="H3430" s="277" t="s">
        <v>15694</v>
      </c>
      <c r="I3430" s="1513"/>
    </row>
    <row r="3431" spans="1:9">
      <c r="A3431" s="1713"/>
      <c r="B3431" s="28" t="s">
        <v>15076</v>
      </c>
      <c r="C3431" s="986" t="s">
        <v>15721</v>
      </c>
      <c r="D3431" s="995" t="s">
        <v>15750</v>
      </c>
      <c r="E3431" s="29" t="s">
        <v>7621</v>
      </c>
      <c r="F3431" s="580"/>
      <c r="G3431" s="1585">
        <v>42849</v>
      </c>
      <c r="H3431" s="277" t="s">
        <v>15751</v>
      </c>
      <c r="I3431" s="1513"/>
    </row>
    <row r="3432" spans="1:9">
      <c r="A3432" s="1713"/>
      <c r="B3432" s="28" t="s">
        <v>15752</v>
      </c>
      <c r="C3432" s="986" t="s">
        <v>15753</v>
      </c>
      <c r="D3432" s="995" t="s">
        <v>15754</v>
      </c>
      <c r="E3432" s="29" t="s">
        <v>2188</v>
      </c>
      <c r="F3432" s="580"/>
      <c r="G3432" s="1585">
        <v>42849</v>
      </c>
      <c r="H3432" s="277" t="s">
        <v>15751</v>
      </c>
      <c r="I3432" s="1513"/>
    </row>
    <row r="3433" spans="1:9">
      <c r="A3433" s="1713"/>
      <c r="B3433" s="28" t="s">
        <v>15325</v>
      </c>
      <c r="C3433" s="986" t="s">
        <v>15755</v>
      </c>
      <c r="D3433" s="995" t="s">
        <v>15756</v>
      </c>
      <c r="E3433" s="29" t="s">
        <v>11124</v>
      </c>
      <c r="F3433" s="580"/>
      <c r="G3433" s="1585">
        <v>42849</v>
      </c>
      <c r="H3433" s="277" t="s">
        <v>15751</v>
      </c>
      <c r="I3433" s="1513"/>
    </row>
    <row r="3434" spans="1:9">
      <c r="A3434" s="1713"/>
      <c r="B3434" s="230"/>
      <c r="C3434" s="62"/>
      <c r="D3434" s="29"/>
      <c r="E3434" s="337"/>
      <c r="F3434" s="580"/>
      <c r="G3434" s="1585"/>
      <c r="H3434" s="277"/>
      <c r="I3434" s="1513"/>
    </row>
    <row r="3435" spans="1:9" hidden="1">
      <c r="A3435" s="1713"/>
      <c r="B3435" s="27" t="s">
        <v>14661</v>
      </c>
      <c r="C3435" s="986" t="s">
        <v>15835</v>
      </c>
      <c r="D3435" s="29" t="s">
        <v>15788</v>
      </c>
      <c r="E3435" s="337" t="s">
        <v>15768</v>
      </c>
      <c r="F3435" s="580" t="s">
        <v>15785</v>
      </c>
      <c r="G3435" s="1585">
        <v>42858</v>
      </c>
      <c r="H3435" s="277" t="s">
        <v>15802</v>
      </c>
      <c r="I3435" s="1513"/>
    </row>
    <row r="3436" spans="1:9" hidden="1">
      <c r="A3436" s="1713"/>
      <c r="B3436" s="27" t="s">
        <v>14661</v>
      </c>
      <c r="C3436" s="986" t="s">
        <v>15835</v>
      </c>
      <c r="D3436" s="29" t="s">
        <v>15787</v>
      </c>
      <c r="E3436" s="337" t="s">
        <v>15768</v>
      </c>
      <c r="F3436" s="580" t="s">
        <v>15786</v>
      </c>
      <c r="G3436" s="1585">
        <v>42858</v>
      </c>
      <c r="H3436" s="277" t="s">
        <v>15802</v>
      </c>
      <c r="I3436" s="1513"/>
    </row>
    <row r="3437" spans="1:9" hidden="1">
      <c r="A3437" s="1713"/>
      <c r="B3437" s="27" t="s">
        <v>14661</v>
      </c>
      <c r="C3437" s="986" t="s">
        <v>15835</v>
      </c>
      <c r="D3437" s="29" t="s">
        <v>15800</v>
      </c>
      <c r="E3437" s="337" t="s">
        <v>1875</v>
      </c>
      <c r="F3437" s="580" t="s">
        <v>15801</v>
      </c>
      <c r="G3437" s="1585">
        <v>42865</v>
      </c>
      <c r="H3437" s="277" t="s">
        <v>15803</v>
      </c>
      <c r="I3437" s="1513"/>
    </row>
    <row r="3438" spans="1:9" hidden="1">
      <c r="A3438" s="1713"/>
      <c r="B3438" s="27" t="s">
        <v>14661</v>
      </c>
      <c r="C3438" s="986" t="s">
        <v>15835</v>
      </c>
      <c r="D3438" s="29" t="s">
        <v>15810</v>
      </c>
      <c r="E3438" s="337" t="s">
        <v>1875</v>
      </c>
      <c r="F3438" s="580" t="s">
        <v>15811</v>
      </c>
      <c r="G3438" s="1585">
        <v>42872</v>
      </c>
      <c r="H3438" s="277" t="s">
        <v>15812</v>
      </c>
      <c r="I3438" s="1513"/>
    </row>
    <row r="3439" spans="1:9">
      <c r="A3439" s="1713"/>
      <c r="B3439" s="27" t="s">
        <v>14693</v>
      </c>
      <c r="C3439" s="986" t="s">
        <v>15855</v>
      </c>
      <c r="D3439" s="995" t="s">
        <v>15769</v>
      </c>
      <c r="E3439" s="337" t="s">
        <v>15770</v>
      </c>
      <c r="F3439" s="580"/>
      <c r="G3439" s="1585">
        <v>42857</v>
      </c>
      <c r="H3439" s="277" t="s">
        <v>15762</v>
      </c>
      <c r="I3439" s="1513"/>
    </row>
    <row r="3440" spans="1:9">
      <c r="A3440" s="1713"/>
      <c r="B3440" s="27" t="s">
        <v>15731</v>
      </c>
      <c r="C3440" s="986" t="s">
        <v>15856</v>
      </c>
      <c r="D3440" s="995" t="s">
        <v>15771</v>
      </c>
      <c r="E3440" s="337" t="s">
        <v>15772</v>
      </c>
      <c r="F3440" s="580"/>
      <c r="G3440" s="1585">
        <v>42857</v>
      </c>
      <c r="H3440" s="277" t="s">
        <v>15762</v>
      </c>
      <c r="I3440" s="1513"/>
    </row>
    <row r="3441" spans="1:9">
      <c r="A3441" s="1713"/>
      <c r="B3441" s="27" t="s">
        <v>15520</v>
      </c>
      <c r="C3441" s="986" t="s">
        <v>15857</v>
      </c>
      <c r="D3441" s="995" t="s">
        <v>15773</v>
      </c>
      <c r="E3441" s="337" t="s">
        <v>15774</v>
      </c>
      <c r="F3441" s="580"/>
      <c r="G3441" s="1585">
        <v>42857</v>
      </c>
      <c r="H3441" s="277" t="s">
        <v>15762</v>
      </c>
      <c r="I3441" s="1513"/>
    </row>
    <row r="3442" spans="1:9">
      <c r="A3442" s="1713"/>
      <c r="B3442" s="27" t="s">
        <v>15020</v>
      </c>
      <c r="C3442" s="986" t="s">
        <v>15858</v>
      </c>
      <c r="D3442" s="995" t="s">
        <v>15775</v>
      </c>
      <c r="E3442" s="337" t="s">
        <v>15776</v>
      </c>
      <c r="F3442" s="580"/>
      <c r="G3442" s="1585">
        <v>42857</v>
      </c>
      <c r="H3442" s="277" t="s">
        <v>15762</v>
      </c>
      <c r="I3442" s="1513"/>
    </row>
    <row r="3443" spans="1:9">
      <c r="A3443" s="1713"/>
      <c r="B3443" s="27" t="s">
        <v>15126</v>
      </c>
      <c r="C3443" s="986" t="s">
        <v>15859</v>
      </c>
      <c r="D3443" s="995" t="s">
        <v>15777</v>
      </c>
      <c r="E3443" s="337" t="s">
        <v>15778</v>
      </c>
      <c r="F3443" s="580"/>
      <c r="G3443" s="1585">
        <v>42857</v>
      </c>
      <c r="H3443" s="277" t="s">
        <v>15763</v>
      </c>
      <c r="I3443" s="1513"/>
    </row>
    <row r="3444" spans="1:9">
      <c r="A3444" s="1713"/>
      <c r="B3444" s="27" t="s">
        <v>10868</v>
      </c>
      <c r="C3444" s="986" t="s">
        <v>15897</v>
      </c>
      <c r="D3444" s="995" t="s">
        <v>15746</v>
      </c>
      <c r="E3444" s="337" t="s">
        <v>11</v>
      </c>
      <c r="F3444" s="580"/>
      <c r="G3444" s="1585">
        <v>42857</v>
      </c>
      <c r="H3444" s="277" t="s">
        <v>14318</v>
      </c>
      <c r="I3444" s="1513"/>
    </row>
    <row r="3445" spans="1:9">
      <c r="A3445" s="1713"/>
      <c r="B3445" s="27" t="s">
        <v>14661</v>
      </c>
      <c r="C3445" s="986" t="s">
        <v>15860</v>
      </c>
      <c r="D3445" s="995" t="s">
        <v>15744</v>
      </c>
      <c r="E3445" s="337" t="s">
        <v>15759</v>
      </c>
      <c r="F3445" s="580"/>
      <c r="G3445" s="1585">
        <v>42857</v>
      </c>
      <c r="H3445" s="277" t="s">
        <v>14318</v>
      </c>
      <c r="I3445" s="1513"/>
    </row>
    <row r="3446" spans="1:9">
      <c r="A3446" s="1713"/>
      <c r="B3446" s="27" t="s">
        <v>14661</v>
      </c>
      <c r="C3446" s="986" t="s">
        <v>15861</v>
      </c>
      <c r="D3446" s="995" t="s">
        <v>15743</v>
      </c>
      <c r="E3446" s="337" t="s">
        <v>15759</v>
      </c>
      <c r="F3446" s="580"/>
      <c r="G3446" s="1585">
        <v>42857</v>
      </c>
      <c r="H3446" s="277" t="s">
        <v>14318</v>
      </c>
      <c r="I3446" s="1513"/>
    </row>
    <row r="3447" spans="1:9">
      <c r="A3447" s="1713"/>
      <c r="B3447" s="27" t="s">
        <v>14661</v>
      </c>
      <c r="C3447" s="986" t="s">
        <v>15862</v>
      </c>
      <c r="D3447" s="995" t="s">
        <v>15760</v>
      </c>
      <c r="E3447" s="337" t="s">
        <v>15759</v>
      </c>
      <c r="F3447" s="580"/>
      <c r="G3447" s="1585">
        <v>42857</v>
      </c>
      <c r="H3447" s="277" t="s">
        <v>14318</v>
      </c>
      <c r="I3447" s="1513"/>
    </row>
    <row r="3448" spans="1:9">
      <c r="A3448" s="1713"/>
      <c r="B3448" s="27" t="s">
        <v>15519</v>
      </c>
      <c r="C3448" s="986" t="s">
        <v>15863</v>
      </c>
      <c r="D3448" s="995" t="s">
        <v>15779</v>
      </c>
      <c r="E3448" s="337" t="s">
        <v>1558</v>
      </c>
      <c r="F3448" s="580"/>
      <c r="G3448" s="1585">
        <v>42860</v>
      </c>
      <c r="H3448" s="277" t="s">
        <v>14332</v>
      </c>
      <c r="I3448" s="1513"/>
    </row>
    <row r="3449" spans="1:9">
      <c r="A3449" s="1713"/>
      <c r="B3449" s="27" t="s">
        <v>2853</v>
      </c>
      <c r="C3449" s="986" t="s">
        <v>15970</v>
      </c>
      <c r="D3449" s="995" t="s">
        <v>15822</v>
      </c>
      <c r="E3449" s="337" t="s">
        <v>728</v>
      </c>
      <c r="F3449" s="580"/>
      <c r="G3449" s="1585">
        <v>42861</v>
      </c>
      <c r="H3449" s="277" t="s">
        <v>14332</v>
      </c>
      <c r="I3449" s="1513" t="s">
        <v>15959</v>
      </c>
    </row>
    <row r="3450" spans="1:9">
      <c r="A3450" s="1713"/>
      <c r="B3450" s="27" t="s">
        <v>2853</v>
      </c>
      <c r="C3450" s="986" t="s">
        <v>15971</v>
      </c>
      <c r="D3450" s="995" t="s">
        <v>15823</v>
      </c>
      <c r="E3450" s="337" t="s">
        <v>728</v>
      </c>
      <c r="F3450" s="580"/>
      <c r="G3450" s="1585">
        <v>42861</v>
      </c>
      <c r="H3450" s="277" t="s">
        <v>14332</v>
      </c>
      <c r="I3450" s="1513" t="s">
        <v>15959</v>
      </c>
    </row>
    <row r="3451" spans="1:9">
      <c r="A3451" s="1713"/>
      <c r="B3451" s="27" t="s">
        <v>2853</v>
      </c>
      <c r="C3451" s="986" t="s">
        <v>15972</v>
      </c>
      <c r="D3451" s="995" t="s">
        <v>15824</v>
      </c>
      <c r="E3451" s="337" t="s">
        <v>728</v>
      </c>
      <c r="F3451" s="580"/>
      <c r="G3451" s="1585">
        <v>42861</v>
      </c>
      <c r="H3451" s="277" t="s">
        <v>14332</v>
      </c>
      <c r="I3451" s="1513" t="s">
        <v>15959</v>
      </c>
    </row>
    <row r="3452" spans="1:9">
      <c r="A3452" s="1713"/>
      <c r="B3452" s="27" t="s">
        <v>2853</v>
      </c>
      <c r="C3452" s="986" t="s">
        <v>15973</v>
      </c>
      <c r="D3452" s="995" t="s">
        <v>15825</v>
      </c>
      <c r="E3452" s="337" t="s">
        <v>728</v>
      </c>
      <c r="F3452" s="580"/>
      <c r="G3452" s="1585">
        <v>42861</v>
      </c>
      <c r="H3452" s="277" t="s">
        <v>14332</v>
      </c>
      <c r="I3452" s="1513" t="s">
        <v>15959</v>
      </c>
    </row>
    <row r="3453" spans="1:9">
      <c r="A3453" s="1713"/>
      <c r="B3453" s="27" t="s">
        <v>15020</v>
      </c>
      <c r="C3453" s="986" t="s">
        <v>15864</v>
      </c>
      <c r="D3453" s="995" t="s">
        <v>15826</v>
      </c>
      <c r="E3453" s="337" t="s">
        <v>10350</v>
      </c>
      <c r="F3453" s="580"/>
      <c r="G3453" s="1585">
        <v>42863</v>
      </c>
      <c r="H3453" s="277" t="s">
        <v>15790</v>
      </c>
      <c r="I3453" s="1513"/>
    </row>
    <row r="3454" spans="1:9">
      <c r="A3454" s="1712"/>
      <c r="B3454" s="27" t="s">
        <v>15126</v>
      </c>
      <c r="C3454" s="986" t="s">
        <v>15865</v>
      </c>
      <c r="D3454" s="995" t="s">
        <v>15827</v>
      </c>
      <c r="E3454" s="29" t="s">
        <v>6406</v>
      </c>
      <c r="F3454" s="42"/>
      <c r="G3454" s="1585">
        <v>42863</v>
      </c>
      <c r="H3454" s="277" t="s">
        <v>15790</v>
      </c>
      <c r="I3454" s="1513"/>
    </row>
    <row r="3455" spans="1:9">
      <c r="A3455" s="1712"/>
      <c r="B3455" s="27" t="s">
        <v>15782</v>
      </c>
      <c r="C3455" s="986" t="s">
        <v>15898</v>
      </c>
      <c r="D3455" s="995" t="s">
        <v>15828</v>
      </c>
      <c r="E3455" s="29" t="s">
        <v>11</v>
      </c>
      <c r="F3455" s="42"/>
      <c r="G3455" s="1585">
        <v>42863</v>
      </c>
      <c r="H3455" s="277" t="s">
        <v>15790</v>
      </c>
      <c r="I3455" s="1513"/>
    </row>
    <row r="3456" spans="1:9">
      <c r="A3456" s="1713"/>
      <c r="B3456" s="28" t="s">
        <v>810</v>
      </c>
      <c r="C3456" s="986" t="s">
        <v>15866</v>
      </c>
      <c r="D3456" s="995" t="s">
        <v>15829</v>
      </c>
      <c r="E3456" s="337" t="s">
        <v>11</v>
      </c>
      <c r="F3456" s="580"/>
      <c r="G3456" s="1585">
        <v>42864</v>
      </c>
      <c r="H3456" s="277" t="s">
        <v>15798</v>
      </c>
      <c r="I3456" s="1513"/>
    </row>
    <row r="3457" spans="1:9">
      <c r="A3457" s="1713"/>
      <c r="B3457" s="230" t="s">
        <v>15796</v>
      </c>
      <c r="C3457" s="986" t="s">
        <v>15867</v>
      </c>
      <c r="D3457" s="995" t="s">
        <v>15794</v>
      </c>
      <c r="E3457" s="337" t="s">
        <v>15795</v>
      </c>
      <c r="F3457" s="580"/>
      <c r="G3457" s="1585">
        <v>42864</v>
      </c>
      <c r="H3457" s="277" t="s">
        <v>15798</v>
      </c>
      <c r="I3457" s="1513"/>
    </row>
    <row r="3458" spans="1:9">
      <c r="A3458" s="1712"/>
      <c r="B3458" s="27" t="s">
        <v>15126</v>
      </c>
      <c r="C3458" s="986" t="s">
        <v>15868</v>
      </c>
      <c r="D3458" s="995" t="s">
        <v>15797</v>
      </c>
      <c r="E3458" s="29" t="s">
        <v>15</v>
      </c>
      <c r="F3458" s="42" t="s">
        <v>15945</v>
      </c>
      <c r="G3458" s="1585">
        <v>42864</v>
      </c>
      <c r="H3458" s="277" t="s">
        <v>15799</v>
      </c>
      <c r="I3458" s="1513"/>
    </row>
    <row r="3459" spans="1:9">
      <c r="A3459" s="1712"/>
      <c r="B3459" s="27" t="s">
        <v>810</v>
      </c>
      <c r="C3459" s="986" t="s">
        <v>15869</v>
      </c>
      <c r="D3459" s="995" t="s">
        <v>15830</v>
      </c>
      <c r="E3459" s="29" t="s">
        <v>11</v>
      </c>
      <c r="F3459" s="42"/>
      <c r="G3459" s="1585">
        <v>42867</v>
      </c>
      <c r="H3459" s="277" t="s">
        <v>15807</v>
      </c>
      <c r="I3459" s="1513"/>
    </row>
    <row r="3460" spans="1:9">
      <c r="A3460" s="1712"/>
      <c r="B3460" s="27" t="s">
        <v>3149</v>
      </c>
      <c r="C3460" s="986" t="s">
        <v>15870</v>
      </c>
      <c r="D3460" s="995" t="s">
        <v>15831</v>
      </c>
      <c r="E3460" s="29" t="s">
        <v>1073</v>
      </c>
      <c r="F3460" s="42"/>
      <c r="G3460" s="1585">
        <v>42870</v>
      </c>
      <c r="H3460" s="277" t="s">
        <v>8697</v>
      </c>
      <c r="I3460" s="1513"/>
    </row>
    <row r="3461" spans="1:9">
      <c r="A3461" s="1712"/>
      <c r="B3461" s="27" t="s">
        <v>15520</v>
      </c>
      <c r="C3461" s="986" t="s">
        <v>15871</v>
      </c>
      <c r="D3461" s="995" t="s">
        <v>15832</v>
      </c>
      <c r="E3461" s="29" t="s">
        <v>1091</v>
      </c>
      <c r="F3461" s="42"/>
      <c r="G3461" s="1585">
        <v>42870</v>
      </c>
      <c r="H3461" s="277" t="s">
        <v>8697</v>
      </c>
      <c r="I3461" s="1513"/>
    </row>
    <row r="3462" spans="1:9">
      <c r="A3462" s="1713"/>
      <c r="B3462" s="27" t="s">
        <v>15126</v>
      </c>
      <c r="C3462" s="986" t="s">
        <v>15872</v>
      </c>
      <c r="D3462" s="995" t="s">
        <v>15833</v>
      </c>
      <c r="E3462" s="29" t="s">
        <v>6406</v>
      </c>
      <c r="F3462" s="42"/>
      <c r="G3462" s="1585">
        <v>42873</v>
      </c>
      <c r="H3462" s="277" t="s">
        <v>15814</v>
      </c>
      <c r="I3462" s="1513"/>
    </row>
    <row r="3463" spans="1:9">
      <c r="A3463" s="1713"/>
      <c r="B3463" s="27" t="s">
        <v>15905</v>
      </c>
      <c r="C3463" s="986" t="s">
        <v>15873</v>
      </c>
      <c r="D3463" s="995" t="s">
        <v>15834</v>
      </c>
      <c r="E3463" s="29" t="s">
        <v>6406</v>
      </c>
      <c r="F3463" s="42"/>
      <c r="G3463" s="1585">
        <v>42873</v>
      </c>
      <c r="H3463" s="277" t="s">
        <v>15814</v>
      </c>
      <c r="I3463" s="1513"/>
    </row>
    <row r="3464" spans="1:9">
      <c r="A3464" s="1712"/>
      <c r="B3464" s="27" t="s">
        <v>6</v>
      </c>
      <c r="C3464" s="986" t="s">
        <v>15899</v>
      </c>
      <c r="D3464" s="995" t="s">
        <v>15820</v>
      </c>
      <c r="E3464" s="29" t="s">
        <v>2803</v>
      </c>
      <c r="F3464" s="42" t="s">
        <v>15904</v>
      </c>
      <c r="G3464" s="1585">
        <v>42877</v>
      </c>
      <c r="H3464" s="277" t="s">
        <v>15875</v>
      </c>
      <c r="I3464" s="1513"/>
    </row>
    <row r="3465" spans="1:9">
      <c r="A3465" s="1713"/>
      <c r="B3465" s="230"/>
      <c r="C3465" s="62"/>
      <c r="D3465" s="29"/>
      <c r="E3465" s="337"/>
      <c r="F3465" s="580"/>
      <c r="G3465" s="1585"/>
      <c r="H3465" s="277"/>
      <c r="I3465" s="1513"/>
    </row>
    <row r="3466" spans="1:9">
      <c r="A3466" s="1712"/>
      <c r="B3466" s="340" t="s">
        <v>15818</v>
      </c>
      <c r="C3466" s="1406" t="s">
        <v>16005</v>
      </c>
      <c r="D3466" s="995" t="s">
        <v>15947</v>
      </c>
      <c r="E3466" s="1396" t="s">
        <v>15451</v>
      </c>
      <c r="F3466" s="588"/>
      <c r="G3466" s="1585">
        <v>42887</v>
      </c>
      <c r="H3466" s="277" t="s">
        <v>15944</v>
      </c>
      <c r="I3466" s="1513"/>
    </row>
    <row r="3467" spans="1:9">
      <c r="A3467" s="1712"/>
      <c r="B3467" s="340" t="s">
        <v>15817</v>
      </c>
      <c r="C3467" s="1406" t="s">
        <v>16006</v>
      </c>
      <c r="D3467" s="995" t="s">
        <v>16050</v>
      </c>
      <c r="E3467" s="1396" t="s">
        <v>13025</v>
      </c>
      <c r="F3467" s="588"/>
      <c r="G3467" s="1585">
        <v>42887</v>
      </c>
      <c r="H3467" s="277" t="s">
        <v>15944</v>
      </c>
      <c r="I3467" s="1513"/>
    </row>
    <row r="3468" spans="1:9">
      <c r="A3468" s="1712"/>
      <c r="B3468" s="340" t="s">
        <v>3149</v>
      </c>
      <c r="C3468" s="1406" t="s">
        <v>16007</v>
      </c>
      <c r="D3468" s="995" t="s">
        <v>15951</v>
      </c>
      <c r="E3468" s="1396" t="s">
        <v>6406</v>
      </c>
      <c r="F3468" s="588"/>
      <c r="G3468" s="1585">
        <v>42887</v>
      </c>
      <c r="H3468" s="277" t="s">
        <v>14580</v>
      </c>
      <c r="I3468" s="1513"/>
    </row>
    <row r="3469" spans="1:9">
      <c r="A3469" s="1712"/>
      <c r="B3469" s="340" t="s">
        <v>14686</v>
      </c>
      <c r="C3469" s="1406" t="s">
        <v>15999</v>
      </c>
      <c r="D3469" s="995" t="s">
        <v>15946</v>
      </c>
      <c r="E3469" s="1396" t="s">
        <v>1091</v>
      </c>
      <c r="F3469" s="588"/>
      <c r="G3469" s="1585">
        <v>42891</v>
      </c>
      <c r="H3469" s="277" t="s">
        <v>15956</v>
      </c>
      <c r="I3469" s="1513"/>
    </row>
    <row r="3470" spans="1:9">
      <c r="A3470" s="1712"/>
      <c r="B3470" s="340" t="s">
        <v>15045</v>
      </c>
      <c r="C3470" s="1406" t="s">
        <v>16008</v>
      </c>
      <c r="D3470" s="995" t="s">
        <v>16025</v>
      </c>
      <c r="E3470" s="1396" t="s">
        <v>15958</v>
      </c>
      <c r="F3470" s="588"/>
      <c r="G3470" s="1585">
        <v>42891</v>
      </c>
      <c r="H3470" s="277" t="s">
        <v>15956</v>
      </c>
      <c r="I3470" s="1513"/>
    </row>
    <row r="3471" spans="1:9">
      <c r="A3471" s="1712"/>
      <c r="B3471" s="340" t="s">
        <v>15045</v>
      </c>
      <c r="C3471" s="1406" t="s">
        <v>16009</v>
      </c>
      <c r="D3471" s="995" t="s">
        <v>16026</v>
      </c>
      <c r="E3471" s="1396" t="s">
        <v>15958</v>
      </c>
      <c r="F3471" s="588"/>
      <c r="G3471" s="1585">
        <v>42891</v>
      </c>
      <c r="H3471" s="277" t="s">
        <v>15956</v>
      </c>
      <c r="I3471" s="1513"/>
    </row>
    <row r="3472" spans="1:9">
      <c r="A3472" s="1712"/>
      <c r="B3472" s="27" t="s">
        <v>6</v>
      </c>
      <c r="C3472" s="986" t="s">
        <v>16010</v>
      </c>
      <c r="D3472" s="995" t="s">
        <v>16027</v>
      </c>
      <c r="E3472" s="29" t="s">
        <v>11</v>
      </c>
      <c r="F3472" s="42"/>
      <c r="G3472" s="1585">
        <v>42891</v>
      </c>
      <c r="H3472" s="277" t="s">
        <v>15956</v>
      </c>
      <c r="I3472" s="1513"/>
    </row>
    <row r="3473" spans="1:9">
      <c r="A3473" s="1712"/>
      <c r="B3473" s="340" t="s">
        <v>2853</v>
      </c>
      <c r="C3473" s="1406" t="s">
        <v>16011</v>
      </c>
      <c r="D3473" s="995" t="s">
        <v>16028</v>
      </c>
      <c r="E3473" s="1396" t="s">
        <v>728</v>
      </c>
      <c r="F3473" s="588"/>
      <c r="G3473" s="1585">
        <v>42892</v>
      </c>
      <c r="H3473" s="277" t="s">
        <v>14621</v>
      </c>
      <c r="I3473" s="1513" t="s">
        <v>15959</v>
      </c>
    </row>
    <row r="3474" spans="1:9">
      <c r="A3474" s="1712"/>
      <c r="B3474" s="340" t="s">
        <v>3292</v>
      </c>
      <c r="C3474" s="1406" t="s">
        <v>16012</v>
      </c>
      <c r="D3474" s="995" t="s">
        <v>16029</v>
      </c>
      <c r="E3474" s="1396" t="s">
        <v>18</v>
      </c>
      <c r="F3474" s="588"/>
      <c r="G3474" s="1585">
        <v>42898</v>
      </c>
      <c r="H3474" s="277" t="s">
        <v>15985</v>
      </c>
      <c r="I3474" s="1513"/>
    </row>
    <row r="3475" spans="1:9">
      <c r="A3475" s="1712"/>
      <c r="B3475" s="340" t="s">
        <v>15983</v>
      </c>
      <c r="C3475" s="1406" t="s">
        <v>16013</v>
      </c>
      <c r="D3475" s="995" t="s">
        <v>16030</v>
      </c>
      <c r="E3475" s="1396" t="s">
        <v>663</v>
      </c>
      <c r="F3475" s="588"/>
      <c r="G3475" s="1585">
        <v>42898</v>
      </c>
      <c r="H3475" s="277" t="s">
        <v>15984</v>
      </c>
      <c r="I3475" s="1513"/>
    </row>
    <row r="3476" spans="1:9">
      <c r="A3476" s="1712"/>
      <c r="B3476" s="340" t="s">
        <v>15986</v>
      </c>
      <c r="C3476" s="1406" t="s">
        <v>16014</v>
      </c>
      <c r="D3476" s="995" t="s">
        <v>16031</v>
      </c>
      <c r="E3476" s="1396" t="s">
        <v>724</v>
      </c>
      <c r="F3476" s="588"/>
      <c r="G3476" s="1585">
        <v>42899</v>
      </c>
      <c r="H3476" s="277" t="s">
        <v>14708</v>
      </c>
      <c r="I3476" s="1513"/>
    </row>
    <row r="3477" spans="1:9">
      <c r="A3477" s="1712"/>
      <c r="B3477" s="340" t="s">
        <v>15076</v>
      </c>
      <c r="C3477" s="1406" t="s">
        <v>16015</v>
      </c>
      <c r="D3477" s="995" t="s">
        <v>16032</v>
      </c>
      <c r="E3477" s="1396" t="s">
        <v>10350</v>
      </c>
      <c r="F3477" s="588"/>
      <c r="G3477" s="1585">
        <v>42905</v>
      </c>
      <c r="H3477" s="277" t="s">
        <v>15992</v>
      </c>
      <c r="I3477" s="1513"/>
    </row>
    <row r="3478" spans="1:9">
      <c r="A3478" s="1712"/>
      <c r="B3478" s="340" t="s">
        <v>15991</v>
      </c>
      <c r="C3478" s="1406" t="s">
        <v>16016</v>
      </c>
      <c r="D3478" s="995" t="s">
        <v>16033</v>
      </c>
      <c r="E3478" s="1396" t="s">
        <v>940</v>
      </c>
      <c r="F3478" s="588"/>
      <c r="G3478" s="1585">
        <v>42905</v>
      </c>
      <c r="H3478" s="277" t="s">
        <v>15992</v>
      </c>
      <c r="I3478" s="1513"/>
    </row>
    <row r="3479" spans="1:9">
      <c r="A3479" s="1712"/>
      <c r="B3479" s="340" t="s">
        <v>15993</v>
      </c>
      <c r="C3479" s="1406" t="s">
        <v>16017</v>
      </c>
      <c r="D3479" s="995" t="s">
        <v>16034</v>
      </c>
      <c r="E3479" s="1396" t="s">
        <v>2412</v>
      </c>
      <c r="F3479" s="588"/>
      <c r="G3479" s="1585">
        <v>42905</v>
      </c>
      <c r="H3479" s="277" t="s">
        <v>15992</v>
      </c>
      <c r="I3479" s="1513"/>
    </row>
    <row r="3480" spans="1:9">
      <c r="A3480" s="1712"/>
      <c r="B3480" s="340" t="s">
        <v>15994</v>
      </c>
      <c r="C3480" s="1406" t="s">
        <v>16018</v>
      </c>
      <c r="D3480" s="995" t="s">
        <v>16035</v>
      </c>
      <c r="E3480" s="1396" t="s">
        <v>2803</v>
      </c>
      <c r="F3480" s="588"/>
      <c r="G3480" s="1585">
        <v>42908</v>
      </c>
      <c r="H3480" s="277" t="s">
        <v>15996</v>
      </c>
      <c r="I3480" s="1513"/>
    </row>
    <row r="3481" spans="1:9">
      <c r="A3481" s="1712"/>
      <c r="B3481" s="340" t="s">
        <v>15049</v>
      </c>
      <c r="C3481" s="1406" t="s">
        <v>16019</v>
      </c>
      <c r="D3481" s="995" t="s">
        <v>15995</v>
      </c>
      <c r="E3481" s="1396" t="s">
        <v>6406</v>
      </c>
      <c r="F3481" s="588"/>
      <c r="G3481" s="1585">
        <v>42908</v>
      </c>
      <c r="H3481" s="277" t="s">
        <v>15996</v>
      </c>
      <c r="I3481" s="1513"/>
    </row>
    <row r="3482" spans="1:9">
      <c r="A3482" s="1712"/>
      <c r="B3482" s="340" t="s">
        <v>14664</v>
      </c>
      <c r="C3482" s="1406" t="s">
        <v>16020</v>
      </c>
      <c r="D3482" s="995" t="s">
        <v>16036</v>
      </c>
      <c r="E3482" s="1396" t="s">
        <v>8</v>
      </c>
      <c r="F3482" s="588"/>
      <c r="G3482" s="1585">
        <v>42908</v>
      </c>
      <c r="H3482" s="277" t="s">
        <v>15996</v>
      </c>
      <c r="I3482" s="1513"/>
    </row>
    <row r="3483" spans="1:9">
      <c r="A3483" s="1712"/>
      <c r="B3483" s="340" t="s">
        <v>14686</v>
      </c>
      <c r="C3483" s="1406" t="s">
        <v>16021</v>
      </c>
      <c r="D3483" s="995" t="s">
        <v>16037</v>
      </c>
      <c r="E3483" s="1396" t="s">
        <v>1091</v>
      </c>
      <c r="F3483" s="588"/>
      <c r="G3483" s="1585">
        <v>42912</v>
      </c>
      <c r="H3483" s="277" t="s">
        <v>15997</v>
      </c>
      <c r="I3483" s="1513"/>
    </row>
    <row r="3484" spans="1:9">
      <c r="A3484" s="1712"/>
      <c r="B3484" s="27"/>
      <c r="C3484" s="62"/>
      <c r="D3484" s="29"/>
      <c r="E3484" s="29"/>
      <c r="F3484" s="42"/>
      <c r="G3484" s="1585"/>
      <c r="H3484" s="277"/>
      <c r="I3484" s="1513"/>
    </row>
    <row r="3485" spans="1:9">
      <c r="A3485" s="1712"/>
      <c r="B3485" s="340" t="s">
        <v>16045</v>
      </c>
      <c r="C3485" s="1406" t="s">
        <v>16046</v>
      </c>
      <c r="D3485" s="995" t="s">
        <v>16112</v>
      </c>
      <c r="E3485" s="1396" t="s">
        <v>16043</v>
      </c>
      <c r="F3485" s="588"/>
      <c r="G3485" s="1585">
        <v>42919</v>
      </c>
      <c r="H3485" s="277" t="s">
        <v>16063</v>
      </c>
      <c r="I3485" s="1513"/>
    </row>
    <row r="3486" spans="1:9">
      <c r="A3486" s="1712"/>
      <c r="B3486" s="340" t="s">
        <v>16044</v>
      </c>
      <c r="C3486" s="1406" t="s">
        <v>16047</v>
      </c>
      <c r="D3486" s="995" t="s">
        <v>16113</v>
      </c>
      <c r="E3486" s="1396" t="s">
        <v>16042</v>
      </c>
      <c r="F3486" s="588"/>
      <c r="G3486" s="1585">
        <v>42919</v>
      </c>
      <c r="H3486" s="277" t="s">
        <v>16063</v>
      </c>
      <c r="I3486" s="1513"/>
    </row>
    <row r="3487" spans="1:9">
      <c r="A3487" s="1712"/>
      <c r="B3487" s="340" t="s">
        <v>15049</v>
      </c>
      <c r="C3487" s="1406" t="s">
        <v>16065</v>
      </c>
      <c r="D3487" s="995" t="s">
        <v>16114</v>
      </c>
      <c r="E3487" s="1396" t="s">
        <v>6406</v>
      </c>
      <c r="F3487" s="588"/>
      <c r="G3487" s="1585">
        <v>42920</v>
      </c>
      <c r="H3487" s="277" t="s">
        <v>16064</v>
      </c>
      <c r="I3487" s="1513"/>
    </row>
    <row r="3488" spans="1:9">
      <c r="A3488" s="1712"/>
      <c r="B3488" s="340" t="s">
        <v>15126</v>
      </c>
      <c r="C3488" s="1406" t="s">
        <v>16069</v>
      </c>
      <c r="D3488" s="995" t="s">
        <v>16115</v>
      </c>
      <c r="E3488" s="1396" t="s">
        <v>649</v>
      </c>
      <c r="F3488" s="588"/>
      <c r="G3488" s="1585">
        <v>42926</v>
      </c>
      <c r="H3488" s="277" t="s">
        <v>16078</v>
      </c>
      <c r="I3488" s="1513"/>
    </row>
    <row r="3489" spans="1:9">
      <c r="A3489" s="1712"/>
      <c r="B3489" s="340" t="s">
        <v>16067</v>
      </c>
      <c r="C3489" s="1406" t="s">
        <v>16070</v>
      </c>
      <c r="D3489" s="995" t="s">
        <v>16116</v>
      </c>
      <c r="E3489" s="1396" t="s">
        <v>16077</v>
      </c>
      <c r="F3489" s="588"/>
      <c r="G3489" s="1585">
        <v>42926</v>
      </c>
      <c r="H3489" s="277" t="s">
        <v>16078</v>
      </c>
      <c r="I3489" s="1513"/>
    </row>
    <row r="3490" spans="1:9">
      <c r="A3490" s="1712"/>
      <c r="B3490" s="340" t="s">
        <v>14606</v>
      </c>
      <c r="C3490" s="1406" t="s">
        <v>16071</v>
      </c>
      <c r="D3490" s="995" t="s">
        <v>16117</v>
      </c>
      <c r="E3490" s="1396" t="s">
        <v>5466</v>
      </c>
      <c r="F3490" s="588"/>
      <c r="G3490" s="1585">
        <v>42926</v>
      </c>
      <c r="H3490" s="277" t="s">
        <v>16078</v>
      </c>
      <c r="I3490" s="1513"/>
    </row>
    <row r="3491" spans="1:9">
      <c r="A3491" s="1712"/>
      <c r="B3491" s="340" t="s">
        <v>16068</v>
      </c>
      <c r="C3491" s="1406" t="s">
        <v>16072</v>
      </c>
      <c r="D3491" s="995" t="s">
        <v>16118</v>
      </c>
      <c r="E3491" s="1396" t="s">
        <v>2</v>
      </c>
      <c r="F3491" s="588"/>
      <c r="G3491" s="1585">
        <v>42926</v>
      </c>
      <c r="H3491" s="277" t="s">
        <v>16078</v>
      </c>
      <c r="I3491" s="1513"/>
    </row>
    <row r="3492" spans="1:9">
      <c r="A3492" s="1712"/>
      <c r="B3492" s="340" t="s">
        <v>16087</v>
      </c>
      <c r="C3492" s="1406" t="s">
        <v>16088</v>
      </c>
      <c r="D3492" s="995" t="s">
        <v>16119</v>
      </c>
      <c r="E3492" s="1396" t="s">
        <v>16089</v>
      </c>
      <c r="F3492" s="588"/>
      <c r="G3492" s="1585">
        <v>42927</v>
      </c>
      <c r="H3492" s="277" t="s">
        <v>16090</v>
      </c>
      <c r="I3492" s="1513"/>
    </row>
    <row r="3493" spans="1:9">
      <c r="A3493" s="1712"/>
      <c r="B3493" s="340" t="s">
        <v>16083</v>
      </c>
      <c r="C3493" s="1406" t="s">
        <v>16084</v>
      </c>
      <c r="D3493" s="995" t="s">
        <v>16125</v>
      </c>
      <c r="E3493" s="1396" t="s">
        <v>16085</v>
      </c>
      <c r="F3493" s="588"/>
      <c r="G3493" s="1585">
        <v>42933</v>
      </c>
      <c r="H3493" s="277" t="s">
        <v>16086</v>
      </c>
      <c r="I3493" s="1513"/>
    </row>
    <row r="3494" spans="1:9">
      <c r="A3494" s="1712"/>
      <c r="B3494" s="340" t="s">
        <v>16099</v>
      </c>
      <c r="C3494" s="1406" t="s">
        <v>16098</v>
      </c>
      <c r="D3494" s="995" t="s">
        <v>16132</v>
      </c>
      <c r="E3494" s="1396" t="s">
        <v>16097</v>
      </c>
      <c r="F3494" s="588"/>
      <c r="G3494" s="1585">
        <v>42933</v>
      </c>
      <c r="H3494" s="277" t="s">
        <v>16096</v>
      </c>
      <c r="I3494" s="1513"/>
    </row>
    <row r="3495" spans="1:9">
      <c r="A3495" s="1712"/>
      <c r="B3495" s="340" t="s">
        <v>16110</v>
      </c>
      <c r="C3495" s="1406" t="s">
        <v>16109</v>
      </c>
      <c r="D3495" s="995" t="s">
        <v>16133</v>
      </c>
      <c r="E3495" s="1396" t="s">
        <v>16108</v>
      </c>
      <c r="F3495" s="588"/>
      <c r="G3495" s="1585">
        <v>42934</v>
      </c>
      <c r="H3495" s="277" t="s">
        <v>16107</v>
      </c>
      <c r="I3495" s="1513"/>
    </row>
    <row r="3496" spans="1:9">
      <c r="A3496" s="1712"/>
      <c r="B3496" s="340" t="s">
        <v>16106</v>
      </c>
      <c r="C3496" s="1406" t="s">
        <v>16105</v>
      </c>
      <c r="D3496" s="995" t="s">
        <v>16126</v>
      </c>
      <c r="E3496" s="1396" t="s">
        <v>16104</v>
      </c>
      <c r="F3496" s="588"/>
      <c r="G3496" s="1585">
        <v>42937</v>
      </c>
      <c r="H3496" s="277" t="s">
        <v>16103</v>
      </c>
      <c r="I3496" s="1513" t="s">
        <v>16179</v>
      </c>
    </row>
    <row r="3497" spans="1:9">
      <c r="A3497" s="1712"/>
      <c r="B3497" s="340" t="s">
        <v>16135</v>
      </c>
      <c r="C3497" s="1406" t="s">
        <v>16136</v>
      </c>
      <c r="D3497" s="995" t="s">
        <v>16137</v>
      </c>
      <c r="E3497" s="1396" t="s">
        <v>16138</v>
      </c>
      <c r="F3497" s="588"/>
      <c r="G3497" s="1585">
        <v>42940</v>
      </c>
      <c r="H3497" s="277" t="s">
        <v>16139</v>
      </c>
      <c r="I3497" s="1513"/>
    </row>
    <row r="3498" spans="1:9">
      <c r="A3498" s="1712"/>
      <c r="B3498" s="340"/>
      <c r="C3498" s="1397" t="s">
        <v>16376</v>
      </c>
      <c r="D3498" s="270"/>
      <c r="E3498" s="1396"/>
      <c r="F3498" s="588"/>
      <c r="G3498" s="1585"/>
      <c r="H3498" s="277"/>
      <c r="I3498" s="1513"/>
    </row>
    <row r="3499" spans="1:9">
      <c r="A3499" s="1712"/>
      <c r="B3499" s="340" t="s">
        <v>15326</v>
      </c>
      <c r="C3499" s="1409" t="s">
        <v>16127</v>
      </c>
      <c r="D3499" s="995" t="s">
        <v>16727</v>
      </c>
      <c r="E3499" s="1396" t="s">
        <v>16094</v>
      </c>
      <c r="F3499" s="588"/>
      <c r="G3499" s="1585">
        <v>42948</v>
      </c>
      <c r="H3499" s="277" t="s">
        <v>16134</v>
      </c>
      <c r="I3499" s="1513"/>
    </row>
    <row r="3500" spans="1:9">
      <c r="A3500" s="1712"/>
      <c r="B3500" s="340" t="s">
        <v>16067</v>
      </c>
      <c r="C3500" s="1409" t="s">
        <v>16128</v>
      </c>
      <c r="D3500" s="995" t="s">
        <v>16291</v>
      </c>
      <c r="E3500" s="1396" t="s">
        <v>1091</v>
      </c>
      <c r="F3500" s="588"/>
      <c r="G3500" s="1585">
        <v>42948</v>
      </c>
      <c r="H3500" s="277" t="s">
        <v>16134</v>
      </c>
      <c r="I3500" s="1513"/>
    </row>
    <row r="3501" spans="1:9">
      <c r="A3501" s="1712"/>
      <c r="B3501" s="340" t="s">
        <v>16130</v>
      </c>
      <c r="C3501" s="1409" t="s">
        <v>16129</v>
      </c>
      <c r="D3501" s="995" t="s">
        <v>16292</v>
      </c>
      <c r="E3501" s="1396" t="s">
        <v>16095</v>
      </c>
      <c r="F3501" s="588"/>
      <c r="G3501" s="1585">
        <v>42948</v>
      </c>
      <c r="H3501" s="277" t="s">
        <v>16134</v>
      </c>
      <c r="I3501" s="1513"/>
    </row>
    <row r="3502" spans="1:9">
      <c r="A3502" s="1712"/>
      <c r="B3502" s="340" t="s">
        <v>16130</v>
      </c>
      <c r="C3502" s="1409" t="s">
        <v>16131</v>
      </c>
      <c r="D3502" s="995" t="s">
        <v>16293</v>
      </c>
      <c r="E3502" s="1396" t="s">
        <v>16095</v>
      </c>
      <c r="F3502" s="588"/>
      <c r="G3502" s="1585">
        <v>42948</v>
      </c>
      <c r="H3502" s="277" t="s">
        <v>16134</v>
      </c>
      <c r="I3502" s="1513"/>
    </row>
    <row r="3503" spans="1:9">
      <c r="A3503" s="1712"/>
      <c r="B3503" s="28" t="s">
        <v>3149</v>
      </c>
      <c r="C3503" s="1409" t="s">
        <v>16151</v>
      </c>
      <c r="D3503" s="995" t="s">
        <v>16294</v>
      </c>
      <c r="E3503" s="29" t="s">
        <v>1196</v>
      </c>
      <c r="F3503" s="42" t="s">
        <v>16153</v>
      </c>
      <c r="G3503" s="1585">
        <v>42954</v>
      </c>
      <c r="H3503" s="277" t="s">
        <v>16152</v>
      </c>
      <c r="I3503" s="1513"/>
    </row>
    <row r="3504" spans="1:9">
      <c r="A3504" s="1712"/>
      <c r="B3504" s="340" t="s">
        <v>15049</v>
      </c>
      <c r="C3504" s="1409" t="s">
        <v>16155</v>
      </c>
      <c r="D3504" s="995" t="s">
        <v>16295</v>
      </c>
      <c r="E3504" s="1396" t="s">
        <v>6406</v>
      </c>
      <c r="F3504" s="588"/>
      <c r="G3504" s="1585">
        <v>42955</v>
      </c>
      <c r="H3504" s="277" t="s">
        <v>16154</v>
      </c>
      <c r="I3504" s="1513"/>
    </row>
    <row r="3505" spans="1:9">
      <c r="A3505" s="1712"/>
      <c r="B3505" s="28" t="s">
        <v>16189</v>
      </c>
      <c r="C3505" s="1409" t="s">
        <v>16190</v>
      </c>
      <c r="D3505" s="995" t="s">
        <v>16296</v>
      </c>
      <c r="E3505" s="29" t="s">
        <v>16191</v>
      </c>
      <c r="F3505" s="42"/>
      <c r="G3505" s="1585">
        <v>42961</v>
      </c>
      <c r="H3505" s="277" t="s">
        <v>16192</v>
      </c>
      <c r="I3505" s="1513"/>
    </row>
    <row r="3506" spans="1:9">
      <c r="A3506" s="1712"/>
      <c r="B3506" s="28" t="s">
        <v>16193</v>
      </c>
      <c r="C3506" s="1409" t="s">
        <v>16194</v>
      </c>
      <c r="D3506" s="995" t="s">
        <v>16297</v>
      </c>
      <c r="E3506" s="29" t="s">
        <v>16195</v>
      </c>
      <c r="F3506" s="42"/>
      <c r="G3506" s="1585">
        <v>42961</v>
      </c>
      <c r="H3506" s="277" t="s">
        <v>16192</v>
      </c>
      <c r="I3506" s="1513"/>
    </row>
    <row r="3507" spans="1:9">
      <c r="A3507" s="1712"/>
      <c r="B3507" s="28" t="s">
        <v>16182</v>
      </c>
      <c r="C3507" s="1409" t="s">
        <v>16183</v>
      </c>
      <c r="D3507" s="995" t="s">
        <v>16298</v>
      </c>
      <c r="E3507" s="29" t="s">
        <v>16184</v>
      </c>
      <c r="F3507" s="42"/>
      <c r="G3507" s="1585">
        <v>42963</v>
      </c>
      <c r="H3507" s="277" t="s">
        <v>16185</v>
      </c>
      <c r="I3507" s="1513"/>
    </row>
    <row r="3508" spans="1:9">
      <c r="A3508" s="1712"/>
      <c r="B3508" s="28" t="s">
        <v>16186</v>
      </c>
      <c r="C3508" s="1409" t="s">
        <v>16187</v>
      </c>
      <c r="D3508" s="995" t="s">
        <v>16299</v>
      </c>
      <c r="E3508" s="29" t="s">
        <v>16188</v>
      </c>
      <c r="F3508" s="42"/>
      <c r="G3508" s="1585">
        <v>42963</v>
      </c>
      <c r="H3508" s="277" t="s">
        <v>16185</v>
      </c>
      <c r="I3508" s="1513"/>
    </row>
    <row r="3509" spans="1:9">
      <c r="A3509" s="1712"/>
      <c r="B3509" s="28" t="s">
        <v>16196</v>
      </c>
      <c r="C3509" s="1409" t="s">
        <v>16197</v>
      </c>
      <c r="D3509" s="995" t="s">
        <v>16300</v>
      </c>
      <c r="E3509" s="29" t="s">
        <v>16198</v>
      </c>
      <c r="F3509" s="42"/>
      <c r="G3509" s="1585">
        <v>42964</v>
      </c>
      <c r="H3509" s="277" t="s">
        <v>16199</v>
      </c>
      <c r="I3509" s="1513"/>
    </row>
    <row r="3510" spans="1:9">
      <c r="A3510" s="1712"/>
      <c r="B3510" s="28" t="s">
        <v>16200</v>
      </c>
      <c r="C3510" s="1409" t="s">
        <v>16201</v>
      </c>
      <c r="D3510" s="995" t="s">
        <v>16301</v>
      </c>
      <c r="E3510" s="29" t="s">
        <v>16202</v>
      </c>
      <c r="F3510" s="42"/>
      <c r="G3510" s="1585">
        <v>42965</v>
      </c>
      <c r="H3510" s="277" t="s">
        <v>16203</v>
      </c>
      <c r="I3510" s="1513" t="s">
        <v>16611</v>
      </c>
    </row>
    <row r="3511" spans="1:9">
      <c r="A3511" s="1712"/>
      <c r="B3511" s="28" t="s">
        <v>16204</v>
      </c>
      <c r="C3511" s="1409" t="s">
        <v>16205</v>
      </c>
      <c r="D3511" s="995" t="s">
        <v>16302</v>
      </c>
      <c r="E3511" s="29" t="s">
        <v>16206</v>
      </c>
      <c r="F3511" s="42"/>
      <c r="G3511" s="1585">
        <v>42968</v>
      </c>
      <c r="H3511" s="277" t="s">
        <v>16207</v>
      </c>
      <c r="I3511" s="1513"/>
    </row>
    <row r="3512" spans="1:9">
      <c r="A3512" s="1712"/>
      <c r="B3512" s="340" t="s">
        <v>16166</v>
      </c>
      <c r="C3512" s="1398" t="s">
        <v>16168</v>
      </c>
      <c r="D3512" s="995" t="s">
        <v>16303</v>
      </c>
      <c r="E3512" s="270" t="s">
        <v>16167</v>
      </c>
      <c r="F3512" s="588"/>
      <c r="G3512" s="1585">
        <v>42968</v>
      </c>
      <c r="H3512" s="277" t="s">
        <v>16178</v>
      </c>
      <c r="I3512" s="1513"/>
    </row>
    <row r="3513" spans="1:9">
      <c r="A3513" s="1712"/>
      <c r="B3513" s="27" t="s">
        <v>16160</v>
      </c>
      <c r="C3513" s="1409" t="s">
        <v>16278</v>
      </c>
      <c r="D3513" s="995" t="s">
        <v>16304</v>
      </c>
      <c r="E3513" s="270" t="s">
        <v>16159</v>
      </c>
      <c r="F3513" s="588"/>
      <c r="G3513" s="1585">
        <v>42968</v>
      </c>
      <c r="H3513" s="277" t="s">
        <v>16178</v>
      </c>
      <c r="I3513" s="1513"/>
    </row>
    <row r="3514" spans="1:9">
      <c r="A3514" s="1712"/>
      <c r="B3514" s="340" t="s">
        <v>16130</v>
      </c>
      <c r="C3514" s="1409" t="s">
        <v>16279</v>
      </c>
      <c r="D3514" s="995" t="s">
        <v>16305</v>
      </c>
      <c r="E3514" s="1396" t="s">
        <v>2</v>
      </c>
      <c r="F3514" s="588"/>
      <c r="G3514" s="1585">
        <v>42968</v>
      </c>
      <c r="H3514" s="277" t="s">
        <v>16178</v>
      </c>
      <c r="I3514" s="1513"/>
    </row>
    <row r="3515" spans="1:9">
      <c r="A3515" s="1712"/>
      <c r="B3515" s="27" t="s">
        <v>16217</v>
      </c>
      <c r="C3515" s="1409" t="s">
        <v>16280</v>
      </c>
      <c r="D3515" s="995" t="s">
        <v>16306</v>
      </c>
      <c r="E3515" s="270" t="s">
        <v>16218</v>
      </c>
      <c r="F3515" s="588"/>
      <c r="G3515" s="1585">
        <v>42968</v>
      </c>
      <c r="H3515" s="277" t="s">
        <v>16219</v>
      </c>
      <c r="I3515" s="1513"/>
    </row>
    <row r="3516" spans="1:9">
      <c r="A3516" s="1712"/>
      <c r="B3516" s="27" t="s">
        <v>16175</v>
      </c>
      <c r="C3516" s="1409" t="s">
        <v>16210</v>
      </c>
      <c r="D3516" s="995" t="s">
        <v>16307</v>
      </c>
      <c r="E3516" s="270" t="s">
        <v>16176</v>
      </c>
      <c r="F3516" s="588"/>
      <c r="G3516" s="1585">
        <v>42969</v>
      </c>
      <c r="H3516" s="277" t="s">
        <v>16208</v>
      </c>
      <c r="I3516" s="1513"/>
    </row>
    <row r="3517" spans="1:9">
      <c r="A3517" s="1712"/>
      <c r="B3517" s="27" t="s">
        <v>16175</v>
      </c>
      <c r="C3517" s="1409" t="s">
        <v>16281</v>
      </c>
      <c r="D3517" s="995" t="s">
        <v>16308</v>
      </c>
      <c r="E3517" s="270" t="s">
        <v>16177</v>
      </c>
      <c r="F3517" s="588"/>
      <c r="G3517" s="1585">
        <v>42969</v>
      </c>
      <c r="H3517" s="277" t="s">
        <v>16208</v>
      </c>
      <c r="I3517" s="1513"/>
    </row>
    <row r="3518" spans="1:9">
      <c r="A3518" s="1712"/>
      <c r="B3518" s="27" t="s">
        <v>16169</v>
      </c>
      <c r="C3518" s="1409" t="s">
        <v>16282</v>
      </c>
      <c r="D3518" s="995" t="s">
        <v>16309</v>
      </c>
      <c r="E3518" s="270" t="s">
        <v>16170</v>
      </c>
      <c r="F3518" s="588"/>
      <c r="G3518" s="1585">
        <v>42970</v>
      </c>
      <c r="H3518" s="277" t="s">
        <v>16214</v>
      </c>
      <c r="I3518" s="1513"/>
    </row>
    <row r="3519" spans="1:9">
      <c r="A3519" s="1712"/>
      <c r="B3519" s="27" t="s">
        <v>16222</v>
      </c>
      <c r="C3519" s="1409" t="s">
        <v>16283</v>
      </c>
      <c r="D3519" s="995" t="s">
        <v>16310</v>
      </c>
      <c r="E3519" s="270" t="s">
        <v>16223</v>
      </c>
      <c r="F3519" s="588"/>
      <c r="G3519" s="1585">
        <v>42970</v>
      </c>
      <c r="H3519" s="277" t="s">
        <v>16224</v>
      </c>
      <c r="I3519" s="1513"/>
    </row>
    <row r="3520" spans="1:9">
      <c r="A3520" s="1712"/>
      <c r="B3520" s="27" t="s">
        <v>16220</v>
      </c>
      <c r="C3520" s="1409" t="s">
        <v>16284</v>
      </c>
      <c r="D3520" s="995" t="s">
        <v>16311</v>
      </c>
      <c r="E3520" s="270" t="s">
        <v>11</v>
      </c>
      <c r="F3520" s="42"/>
      <c r="G3520" s="1585">
        <v>42971</v>
      </c>
      <c r="H3520" s="277" t="s">
        <v>16221</v>
      </c>
      <c r="I3520" s="1513"/>
    </row>
    <row r="3521" spans="1:9">
      <c r="A3521" s="1712"/>
      <c r="B3521" s="27" t="s">
        <v>15049</v>
      </c>
      <c r="C3521" s="1409" t="s">
        <v>16285</v>
      </c>
      <c r="D3521" s="995" t="s">
        <v>16312</v>
      </c>
      <c r="E3521" s="1396" t="s">
        <v>6406</v>
      </c>
      <c r="F3521" s="588"/>
      <c r="G3521" s="1585">
        <v>42971</v>
      </c>
      <c r="H3521" s="277" t="s">
        <v>16221</v>
      </c>
      <c r="I3521" s="1513"/>
    </row>
    <row r="3522" spans="1:9">
      <c r="A3522" s="1712"/>
      <c r="B3522" s="27" t="s">
        <v>16213</v>
      </c>
      <c r="C3522" s="1409" t="s">
        <v>16286</v>
      </c>
      <c r="D3522" s="995" t="s">
        <v>16211</v>
      </c>
      <c r="E3522" s="270" t="s">
        <v>16212</v>
      </c>
      <c r="F3522" s="42" t="s">
        <v>16399</v>
      </c>
      <c r="G3522" s="1585">
        <v>42972</v>
      </c>
      <c r="H3522" s="277" t="s">
        <v>16381</v>
      </c>
      <c r="I3522" s="1513" t="s">
        <v>16611</v>
      </c>
    </row>
    <row r="3523" spans="1:9" ht="16.5" customHeight="1">
      <c r="A3523" s="1712"/>
      <c r="B3523" s="2543" t="s">
        <v>16558</v>
      </c>
      <c r="C3523" s="2544"/>
      <c r="D3523" s="270"/>
      <c r="E3523" s="1396" t="s">
        <v>16209</v>
      </c>
      <c r="F3523" s="588"/>
      <c r="G3523" s="1585"/>
      <c r="H3523" s="277"/>
      <c r="I3523" s="1513"/>
    </row>
    <row r="3524" spans="1:9">
      <c r="B3524" s="28" t="s">
        <v>761</v>
      </c>
      <c r="C3524" s="1398" t="s">
        <v>14998</v>
      </c>
      <c r="D3524" s="995" t="s">
        <v>16437</v>
      </c>
      <c r="E3524" s="29" t="s">
        <v>16345</v>
      </c>
      <c r="F3524" s="29"/>
      <c r="G3524" s="1585">
        <v>42979</v>
      </c>
      <c r="H3524" s="28" t="s">
        <v>16346</v>
      </c>
      <c r="I3524" s="1505" t="s">
        <v>16347</v>
      </c>
    </row>
    <row r="3525" spans="1:9">
      <c r="A3525" s="1712"/>
      <c r="B3525" s="340" t="s">
        <v>16181</v>
      </c>
      <c r="C3525" s="1409" t="s">
        <v>16288</v>
      </c>
      <c r="D3525" s="995" t="s">
        <v>16803</v>
      </c>
      <c r="E3525" s="270" t="s">
        <v>16171</v>
      </c>
      <c r="F3525" s="588"/>
      <c r="G3525" s="1585">
        <v>42979</v>
      </c>
      <c r="H3525" s="277" t="s">
        <v>16322</v>
      </c>
      <c r="I3525" s="1513"/>
    </row>
    <row r="3526" spans="1:9">
      <c r="A3526" s="1712"/>
      <c r="B3526" s="340" t="s">
        <v>16319</v>
      </c>
      <c r="C3526" s="1409" t="s">
        <v>16579</v>
      </c>
      <c r="D3526" s="995" t="s">
        <v>16438</v>
      </c>
      <c r="E3526" s="270" t="s">
        <v>16223</v>
      </c>
      <c r="F3526" s="588"/>
      <c r="G3526" s="1585">
        <v>42979</v>
      </c>
      <c r="H3526" s="277" t="s">
        <v>16322</v>
      </c>
      <c r="I3526" s="1513"/>
    </row>
    <row r="3527" spans="1:9">
      <c r="A3527" s="1712"/>
      <c r="B3527" s="27" t="s">
        <v>16220</v>
      </c>
      <c r="C3527" s="1409" t="s">
        <v>16580</v>
      </c>
      <c r="D3527" s="995" t="s">
        <v>16439</v>
      </c>
      <c r="E3527" s="270" t="s">
        <v>11</v>
      </c>
      <c r="F3527" s="42"/>
      <c r="G3527" s="1585">
        <v>42979</v>
      </c>
      <c r="H3527" s="277" t="s">
        <v>16322</v>
      </c>
      <c r="I3527" s="1513"/>
    </row>
    <row r="3528" spans="1:9">
      <c r="A3528" s="1712"/>
      <c r="B3528" s="340" t="s">
        <v>16320</v>
      </c>
      <c r="C3528" s="1409" t="s">
        <v>16325</v>
      </c>
      <c r="D3528" s="995" t="s">
        <v>16440</v>
      </c>
      <c r="E3528" s="1396" t="s">
        <v>6406</v>
      </c>
      <c r="F3528" s="42"/>
      <c r="G3528" s="1585">
        <v>42979</v>
      </c>
      <c r="H3528" s="277" t="s">
        <v>16322</v>
      </c>
      <c r="I3528" s="1513"/>
    </row>
    <row r="3529" spans="1:9">
      <c r="A3529" s="1712"/>
      <c r="B3529" s="340" t="s">
        <v>16321</v>
      </c>
      <c r="C3529" s="1409" t="s">
        <v>16581</v>
      </c>
      <c r="D3529" s="995" t="s">
        <v>16441</v>
      </c>
      <c r="E3529" s="1396" t="s">
        <v>6406</v>
      </c>
      <c r="F3529" s="42"/>
      <c r="G3529" s="1585">
        <v>42979</v>
      </c>
      <c r="H3529" s="277" t="s">
        <v>16322</v>
      </c>
      <c r="I3529" s="1513"/>
    </row>
    <row r="3530" spans="1:9">
      <c r="A3530" s="1712"/>
      <c r="B3530" s="340" t="s">
        <v>16173</v>
      </c>
      <c r="C3530" s="1409" t="s">
        <v>16582</v>
      </c>
      <c r="D3530" s="995" t="s">
        <v>17971</v>
      </c>
      <c r="E3530" s="270" t="s">
        <v>16172</v>
      </c>
      <c r="F3530" s="588"/>
      <c r="G3530" s="1585">
        <v>42982</v>
      </c>
      <c r="H3530" s="277" t="s">
        <v>16328</v>
      </c>
      <c r="I3530" s="1513"/>
    </row>
    <row r="3531" spans="1:9">
      <c r="A3531" s="1712"/>
      <c r="B3531" s="340" t="s">
        <v>15519</v>
      </c>
      <c r="C3531" s="1409" t="s">
        <v>16583</v>
      </c>
      <c r="D3531" s="995" t="s">
        <v>16442</v>
      </c>
      <c r="E3531" s="270" t="s">
        <v>649</v>
      </c>
      <c r="F3531" s="588"/>
      <c r="G3531" s="1585">
        <v>42982</v>
      </c>
      <c r="H3531" s="277" t="s">
        <v>16328</v>
      </c>
      <c r="I3531" s="1513"/>
    </row>
    <row r="3532" spans="1:9">
      <c r="A3532" s="1712"/>
      <c r="B3532" s="340" t="s">
        <v>16327</v>
      </c>
      <c r="C3532" s="1409" t="s">
        <v>16584</v>
      </c>
      <c r="D3532" s="995" t="s">
        <v>16443</v>
      </c>
      <c r="E3532" s="1396" t="s">
        <v>6406</v>
      </c>
      <c r="F3532" s="588"/>
      <c r="G3532" s="1585">
        <v>42982</v>
      </c>
      <c r="H3532" s="277" t="s">
        <v>16328</v>
      </c>
      <c r="I3532" s="1513"/>
    </row>
    <row r="3533" spans="1:9">
      <c r="A3533" s="1712"/>
      <c r="B3533" s="27" t="s">
        <v>16394</v>
      </c>
      <c r="C3533" s="1398" t="s">
        <v>16352</v>
      </c>
      <c r="D3533" s="995" t="s">
        <v>16444</v>
      </c>
      <c r="E3533" s="270" t="s">
        <v>16350</v>
      </c>
      <c r="F3533" s="588"/>
      <c r="G3533" s="1585">
        <v>42986</v>
      </c>
      <c r="H3533" s="277" t="s">
        <v>16351</v>
      </c>
      <c r="I3533" s="1513"/>
    </row>
    <row r="3534" spans="1:9">
      <c r="A3534" s="1712"/>
      <c r="B3534" s="340" t="s">
        <v>16338</v>
      </c>
      <c r="C3534" s="1398" t="s">
        <v>16339</v>
      </c>
      <c r="D3534" s="995" t="s">
        <v>16445</v>
      </c>
      <c r="E3534" s="270" t="s">
        <v>16337</v>
      </c>
      <c r="F3534" s="588"/>
      <c r="G3534" s="1585">
        <v>42989</v>
      </c>
      <c r="H3534" s="277" t="s">
        <v>16357</v>
      </c>
      <c r="I3534" s="1513"/>
    </row>
    <row r="3535" spans="1:9">
      <c r="A3535" s="1712"/>
      <c r="B3535" s="340" t="s">
        <v>16336</v>
      </c>
      <c r="C3535" s="1398" t="s">
        <v>16340</v>
      </c>
      <c r="D3535" s="995" t="s">
        <v>16446</v>
      </c>
      <c r="E3535" s="270" t="s">
        <v>16172</v>
      </c>
      <c r="F3535" s="42" t="s">
        <v>16356</v>
      </c>
      <c r="G3535" s="1585">
        <v>42989</v>
      </c>
      <c r="H3535" s="277" t="s">
        <v>16357</v>
      </c>
      <c r="I3535" s="1513"/>
    </row>
    <row r="3536" spans="1:9">
      <c r="A3536" s="1712"/>
      <c r="B3536" s="340" t="s">
        <v>16158</v>
      </c>
      <c r="C3536" s="1398" t="s">
        <v>16341</v>
      </c>
      <c r="D3536" s="995" t="s">
        <v>16447</v>
      </c>
      <c r="E3536" s="270" t="s">
        <v>16157</v>
      </c>
      <c r="F3536" s="42"/>
      <c r="G3536" s="1585">
        <v>42989</v>
      </c>
      <c r="H3536" s="277" t="s">
        <v>16357</v>
      </c>
      <c r="I3536" s="1513"/>
    </row>
    <row r="3537" spans="1:9">
      <c r="A3537" s="1712"/>
      <c r="B3537" s="340" t="s">
        <v>14661</v>
      </c>
      <c r="C3537" s="1398" t="s">
        <v>16359</v>
      </c>
      <c r="D3537" s="995" t="s">
        <v>16448</v>
      </c>
      <c r="E3537" s="1396" t="s">
        <v>6406</v>
      </c>
      <c r="F3537" s="588"/>
      <c r="G3537" s="1585">
        <v>42989</v>
      </c>
      <c r="H3537" s="277" t="s">
        <v>16357</v>
      </c>
      <c r="I3537" s="1513"/>
    </row>
    <row r="3538" spans="1:9">
      <c r="A3538" s="1712"/>
      <c r="B3538" s="27" t="s">
        <v>16371</v>
      </c>
      <c r="C3538" s="1398" t="s">
        <v>16373</v>
      </c>
      <c r="D3538" s="995" t="s">
        <v>16449</v>
      </c>
      <c r="E3538" s="270" t="s">
        <v>663</v>
      </c>
      <c r="F3538" s="42"/>
      <c r="G3538" s="1585">
        <v>42990</v>
      </c>
      <c r="H3538" s="277" t="s">
        <v>16372</v>
      </c>
      <c r="I3538" s="1513"/>
    </row>
    <row r="3539" spans="1:9">
      <c r="A3539" s="1712"/>
      <c r="B3539" s="340" t="s">
        <v>16130</v>
      </c>
      <c r="C3539" s="1398" t="s">
        <v>16374</v>
      </c>
      <c r="D3539" s="995" t="s">
        <v>16450</v>
      </c>
      <c r="E3539" s="1396" t="s">
        <v>16375</v>
      </c>
      <c r="F3539" s="588"/>
      <c r="G3539" s="1585">
        <v>42996</v>
      </c>
      <c r="H3539" s="277" t="s">
        <v>16387</v>
      </c>
      <c r="I3539" s="1513"/>
    </row>
    <row r="3540" spans="1:9">
      <c r="A3540" s="1712"/>
      <c r="B3540" s="340" t="s">
        <v>16380</v>
      </c>
      <c r="C3540" s="1398" t="s">
        <v>16384</v>
      </c>
      <c r="D3540" s="995" t="s">
        <v>16451</v>
      </c>
      <c r="E3540" s="270" t="s">
        <v>11</v>
      </c>
      <c r="F3540" s="588"/>
      <c r="G3540" s="1585">
        <v>42996</v>
      </c>
      <c r="H3540" s="277" t="s">
        <v>16387</v>
      </c>
      <c r="I3540" s="1513"/>
    </row>
    <row r="3541" spans="1:9">
      <c r="A3541" s="1712"/>
      <c r="B3541" s="340" t="s">
        <v>16380</v>
      </c>
      <c r="C3541" s="1398" t="s">
        <v>16385</v>
      </c>
      <c r="D3541" s="995" t="s">
        <v>16452</v>
      </c>
      <c r="E3541" s="270" t="s">
        <v>11</v>
      </c>
      <c r="F3541" s="588"/>
      <c r="G3541" s="1585">
        <v>42996</v>
      </c>
      <c r="H3541" s="277" t="s">
        <v>16387</v>
      </c>
      <c r="I3541" s="1513"/>
    </row>
    <row r="3542" spans="1:9">
      <c r="A3542" s="1712"/>
      <c r="B3542" s="28" t="s">
        <v>5475</v>
      </c>
      <c r="C3542" s="1398" t="s">
        <v>16382</v>
      </c>
      <c r="D3542" s="995" t="s">
        <v>16458</v>
      </c>
      <c r="E3542" s="29" t="s">
        <v>728</v>
      </c>
      <c r="F3542" s="42" t="s">
        <v>16628</v>
      </c>
      <c r="G3542" s="1585">
        <v>42996</v>
      </c>
      <c r="H3542" s="277" t="s">
        <v>16383</v>
      </c>
      <c r="I3542" s="1513" t="s">
        <v>16180</v>
      </c>
    </row>
    <row r="3543" spans="1:9">
      <c r="A3543" s="1712"/>
      <c r="B3543" s="28" t="s">
        <v>16395</v>
      </c>
      <c r="C3543" s="1398" t="s">
        <v>16397</v>
      </c>
      <c r="D3543" s="995" t="s">
        <v>16453</v>
      </c>
      <c r="E3543" s="270" t="s">
        <v>11</v>
      </c>
      <c r="F3543" s="588"/>
      <c r="G3543" s="1585">
        <v>42997</v>
      </c>
      <c r="H3543" s="277" t="s">
        <v>16396</v>
      </c>
      <c r="I3543" s="1513"/>
    </row>
    <row r="3544" spans="1:9">
      <c r="A3544" s="1712"/>
      <c r="B3544" s="340" t="s">
        <v>16099</v>
      </c>
      <c r="C3544" s="1409" t="s">
        <v>16398</v>
      </c>
      <c r="D3544" s="995" t="s">
        <v>16454</v>
      </c>
      <c r="E3544" s="270" t="s">
        <v>11</v>
      </c>
      <c r="F3544" s="588"/>
      <c r="G3544" s="1585">
        <v>42997</v>
      </c>
      <c r="H3544" s="277" t="s">
        <v>16396</v>
      </c>
      <c r="I3544" s="1513"/>
    </row>
    <row r="3545" spans="1:9">
      <c r="A3545" s="1712"/>
      <c r="B3545" s="27" t="s">
        <v>16220</v>
      </c>
      <c r="C3545" s="1409" t="s">
        <v>16400</v>
      </c>
      <c r="D3545" s="995" t="s">
        <v>16455</v>
      </c>
      <c r="E3545" s="270" t="s">
        <v>11</v>
      </c>
      <c r="F3545" s="588"/>
      <c r="G3545" s="1585">
        <v>42998</v>
      </c>
      <c r="H3545" s="277" t="s">
        <v>16402</v>
      </c>
      <c r="I3545" s="1513"/>
    </row>
    <row r="3546" spans="1:9">
      <c r="A3546" s="1712"/>
      <c r="B3546" s="27" t="s">
        <v>16220</v>
      </c>
      <c r="C3546" s="1409" t="s">
        <v>16401</v>
      </c>
      <c r="D3546" s="995" t="s">
        <v>16456</v>
      </c>
      <c r="E3546" s="270" t="s">
        <v>11</v>
      </c>
      <c r="F3546" s="588"/>
      <c r="G3546" s="1585">
        <v>42998</v>
      </c>
      <c r="H3546" s="277" t="s">
        <v>16402</v>
      </c>
      <c r="I3546" s="1513"/>
    </row>
    <row r="3547" spans="1:9">
      <c r="A3547" s="1712"/>
      <c r="B3547" s="28" t="s">
        <v>16411</v>
      </c>
      <c r="C3547" s="1409" t="s">
        <v>16414</v>
      </c>
      <c r="D3547" s="995" t="s">
        <v>16457</v>
      </c>
      <c r="E3547" s="29" t="s">
        <v>16412</v>
      </c>
      <c r="F3547" s="588"/>
      <c r="G3547" s="1585">
        <v>42999</v>
      </c>
      <c r="H3547" s="277" t="s">
        <v>16413</v>
      </c>
      <c r="I3547" s="1513"/>
    </row>
    <row r="3548" spans="1:9">
      <c r="A3548" s="1712"/>
      <c r="B3548" s="340" t="s">
        <v>16348</v>
      </c>
      <c r="C3548" s="1409" t="s">
        <v>16422</v>
      </c>
      <c r="D3548" s="995" t="s">
        <v>16486</v>
      </c>
      <c r="E3548" s="270" t="s">
        <v>16535</v>
      </c>
      <c r="F3548" s="1411" t="s">
        <v>16430</v>
      </c>
      <c r="G3548" s="1585">
        <v>43003</v>
      </c>
      <c r="H3548" s="277" t="s">
        <v>16431</v>
      </c>
      <c r="I3548" s="1513"/>
    </row>
    <row r="3549" spans="1:9">
      <c r="A3549" s="1712"/>
      <c r="B3549" s="340" t="s">
        <v>16348</v>
      </c>
      <c r="C3549" s="1398" t="s">
        <v>16423</v>
      </c>
      <c r="D3549" s="995" t="s">
        <v>16487</v>
      </c>
      <c r="E3549" s="270" t="s">
        <v>760</v>
      </c>
      <c r="F3549" s="42"/>
      <c r="G3549" s="1585">
        <v>43003</v>
      </c>
      <c r="H3549" s="277" t="s">
        <v>16431</v>
      </c>
      <c r="I3549" s="1513"/>
    </row>
    <row r="3550" spans="1:9">
      <c r="A3550" s="1712"/>
      <c r="B3550" s="340" t="s">
        <v>16158</v>
      </c>
      <c r="C3550" s="1409" t="s">
        <v>16433</v>
      </c>
      <c r="D3550" s="995" t="s">
        <v>16488</v>
      </c>
      <c r="E3550" s="1396" t="s">
        <v>6406</v>
      </c>
      <c r="F3550" s="588"/>
      <c r="G3550" s="1585">
        <v>43004</v>
      </c>
      <c r="H3550" s="277" t="s">
        <v>16436</v>
      </c>
      <c r="I3550" s="1513"/>
    </row>
    <row r="3551" spans="1:9">
      <c r="A3551" s="1712"/>
      <c r="B3551" s="2545" t="s">
        <v>16558</v>
      </c>
      <c r="C3551" s="2546"/>
      <c r="D3551" s="1397"/>
      <c r="E3551" s="270"/>
      <c r="F3551" s="588"/>
      <c r="G3551" s="1585"/>
      <c r="H3551" s="277"/>
      <c r="I3551" s="1513"/>
    </row>
    <row r="3552" spans="1:9">
      <c r="A3552" s="1712"/>
      <c r="B3552" s="28" t="s">
        <v>15994</v>
      </c>
      <c r="C3552" s="1397" t="s">
        <v>16514</v>
      </c>
      <c r="D3552" s="1397" t="s">
        <v>16504</v>
      </c>
      <c r="E3552" s="270" t="s">
        <v>11</v>
      </c>
      <c r="F3552" s="588"/>
      <c r="G3552" s="1585">
        <v>43010</v>
      </c>
      <c r="H3552" s="277" t="s">
        <v>16508</v>
      </c>
      <c r="I3552" s="1513"/>
    </row>
    <row r="3553" spans="1:9">
      <c r="A3553" s="1712"/>
      <c r="B3553" s="340" t="s">
        <v>15986</v>
      </c>
      <c r="C3553" s="1409" t="s">
        <v>16507</v>
      </c>
      <c r="D3553" s="995" t="s">
        <v>16498</v>
      </c>
      <c r="E3553" s="1396" t="s">
        <v>6406</v>
      </c>
      <c r="F3553" s="588"/>
      <c r="G3553" s="1585">
        <v>43010</v>
      </c>
      <c r="H3553" s="277" t="s">
        <v>16509</v>
      </c>
      <c r="I3553" s="1513"/>
    </row>
    <row r="3554" spans="1:9">
      <c r="A3554" s="1712"/>
      <c r="B3554" s="340" t="s">
        <v>16099</v>
      </c>
      <c r="C3554" s="1409" t="s">
        <v>16516</v>
      </c>
      <c r="D3554" s="995" t="s">
        <v>16499</v>
      </c>
      <c r="E3554" s="270" t="s">
        <v>11</v>
      </c>
      <c r="F3554" s="588"/>
      <c r="G3554" s="1585">
        <v>43010</v>
      </c>
      <c r="H3554" s="277" t="s">
        <v>16509</v>
      </c>
      <c r="I3554" s="1513"/>
    </row>
    <row r="3555" spans="1:9">
      <c r="A3555" s="1712"/>
      <c r="B3555" s="340" t="s">
        <v>16099</v>
      </c>
      <c r="C3555" s="1409" t="s">
        <v>16517</v>
      </c>
      <c r="D3555" s="995" t="s">
        <v>16500</v>
      </c>
      <c r="E3555" s="270" t="s">
        <v>11</v>
      </c>
      <c r="F3555" s="588"/>
      <c r="G3555" s="1585">
        <v>43010</v>
      </c>
      <c r="H3555" s="277" t="s">
        <v>16509</v>
      </c>
      <c r="I3555" s="1513"/>
    </row>
    <row r="3556" spans="1:9">
      <c r="A3556" s="1712"/>
      <c r="B3556" s="27" t="s">
        <v>16501</v>
      </c>
      <c r="C3556" s="1409" t="s">
        <v>16515</v>
      </c>
      <c r="D3556" s="995" t="s">
        <v>16502</v>
      </c>
      <c r="E3556" s="270" t="s">
        <v>11</v>
      </c>
      <c r="F3556" s="588"/>
      <c r="G3556" s="1585">
        <v>43010</v>
      </c>
      <c r="H3556" s="277" t="s">
        <v>16509</v>
      </c>
      <c r="I3556" s="1513"/>
    </row>
    <row r="3557" spans="1:9">
      <c r="A3557" s="1712"/>
      <c r="B3557" s="28" t="s">
        <v>15994</v>
      </c>
      <c r="C3557" s="1409" t="s">
        <v>16518</v>
      </c>
      <c r="D3557" s="995" t="s">
        <v>16503</v>
      </c>
      <c r="E3557" s="270" t="s">
        <v>11</v>
      </c>
      <c r="F3557" s="588"/>
      <c r="G3557" s="1585">
        <v>43010</v>
      </c>
      <c r="H3557" s="277" t="s">
        <v>16509</v>
      </c>
      <c r="I3557" s="1513"/>
    </row>
    <row r="3558" spans="1:9">
      <c r="A3558" s="1712"/>
      <c r="B3558" s="28" t="s">
        <v>15994</v>
      </c>
      <c r="C3558" s="1409" t="s">
        <v>16519</v>
      </c>
      <c r="D3558" s="995" t="s">
        <v>16505</v>
      </c>
      <c r="E3558" s="1396" t="s">
        <v>2803</v>
      </c>
      <c r="F3558" s="588"/>
      <c r="G3558" s="1585">
        <v>43010</v>
      </c>
      <c r="H3558" s="277" t="s">
        <v>16509</v>
      </c>
      <c r="I3558" s="1515"/>
    </row>
    <row r="3559" spans="1:9">
      <c r="A3559" s="1712"/>
      <c r="B3559" s="340" t="s">
        <v>14661</v>
      </c>
      <c r="C3559" s="1409" t="s">
        <v>16520</v>
      </c>
      <c r="D3559" s="995" t="s">
        <v>16506</v>
      </c>
      <c r="E3559" s="1396" t="s">
        <v>6406</v>
      </c>
      <c r="F3559" s="588"/>
      <c r="G3559" s="1585">
        <v>43010</v>
      </c>
      <c r="H3559" s="277" t="s">
        <v>16509</v>
      </c>
      <c r="I3559" s="1513"/>
    </row>
    <row r="3560" spans="1:9">
      <c r="A3560" s="1712"/>
      <c r="B3560" s="340" t="s">
        <v>16510</v>
      </c>
      <c r="C3560" s="1409" t="s">
        <v>16521</v>
      </c>
      <c r="D3560" s="995" t="s">
        <v>16512</v>
      </c>
      <c r="E3560" s="1396" t="s">
        <v>16511</v>
      </c>
      <c r="F3560" s="42" t="s">
        <v>16628</v>
      </c>
      <c r="G3560" s="1585">
        <v>43011</v>
      </c>
      <c r="H3560" s="277" t="s">
        <v>16513</v>
      </c>
      <c r="I3560" s="1513"/>
    </row>
    <row r="3561" spans="1:9">
      <c r="A3561" s="1712"/>
      <c r="B3561" s="340" t="s">
        <v>14661</v>
      </c>
      <c r="C3561" s="1409" t="s">
        <v>16532</v>
      </c>
      <c r="D3561" s="995" t="s">
        <v>16528</v>
      </c>
      <c r="E3561" s="1396" t="s">
        <v>6406</v>
      </c>
      <c r="F3561" s="588"/>
      <c r="G3561" s="1585">
        <v>43011</v>
      </c>
      <c r="H3561" s="277" t="s">
        <v>16531</v>
      </c>
      <c r="I3561" s="1513"/>
    </row>
    <row r="3562" spans="1:9">
      <c r="A3562" s="1712"/>
      <c r="B3562" s="340" t="s">
        <v>14661</v>
      </c>
      <c r="C3562" s="1409" t="s">
        <v>16786</v>
      </c>
      <c r="D3562" s="995" t="s">
        <v>16529</v>
      </c>
      <c r="E3562" s="270" t="s">
        <v>16177</v>
      </c>
      <c r="F3562" s="588"/>
      <c r="G3562" s="1585">
        <v>43011</v>
      </c>
      <c r="H3562" s="277" t="s">
        <v>16531</v>
      </c>
      <c r="I3562" s="1513"/>
    </row>
    <row r="3563" spans="1:9">
      <c r="A3563" s="1712"/>
      <c r="B3563" s="28" t="s">
        <v>16533</v>
      </c>
      <c r="C3563" s="1409" t="s">
        <v>16787</v>
      </c>
      <c r="D3563" s="995" t="s">
        <v>16534</v>
      </c>
      <c r="E3563" s="1396" t="s">
        <v>16536</v>
      </c>
      <c r="F3563" s="588"/>
      <c r="G3563" s="1585">
        <v>43013</v>
      </c>
      <c r="H3563" s="277" t="s">
        <v>16541</v>
      </c>
      <c r="I3563" s="1513"/>
    </row>
    <row r="3564" spans="1:9">
      <c r="A3564" s="1712"/>
      <c r="B3564" s="340" t="s">
        <v>2853</v>
      </c>
      <c r="C3564" s="1409" t="s">
        <v>16788</v>
      </c>
      <c r="D3564" s="995" t="s">
        <v>16556</v>
      </c>
      <c r="E3564" s="270" t="s">
        <v>724</v>
      </c>
      <c r="F3564" s="588"/>
      <c r="G3564" s="1585">
        <v>43019</v>
      </c>
      <c r="H3564" s="277" t="s">
        <v>16557</v>
      </c>
      <c r="I3564" s="1513"/>
    </row>
    <row r="3565" spans="1:9">
      <c r="A3565" s="1712"/>
      <c r="B3565" s="340" t="s">
        <v>16554</v>
      </c>
      <c r="C3565" s="1409" t="s">
        <v>16785</v>
      </c>
      <c r="D3565" s="995" t="s">
        <v>16553</v>
      </c>
      <c r="E3565" s="270" t="s">
        <v>16330</v>
      </c>
      <c r="F3565" s="588"/>
      <c r="G3565" s="1585">
        <v>43020</v>
      </c>
      <c r="H3565" s="277" t="s">
        <v>16565</v>
      </c>
      <c r="I3565" s="1513"/>
    </row>
    <row r="3566" spans="1:9">
      <c r="A3566" s="1712"/>
      <c r="B3566" s="340" t="s">
        <v>15986</v>
      </c>
      <c r="C3566" s="1409" t="s">
        <v>16566</v>
      </c>
      <c r="D3566" s="995" t="s">
        <v>16563</v>
      </c>
      <c r="E3566" s="1396" t="s">
        <v>6406</v>
      </c>
      <c r="F3566" s="588"/>
      <c r="G3566" s="1585">
        <v>43020</v>
      </c>
      <c r="H3566" s="277" t="s">
        <v>16565</v>
      </c>
      <c r="I3566" s="1513"/>
    </row>
    <row r="3567" spans="1:9">
      <c r="A3567" s="1712"/>
      <c r="B3567" s="340" t="s">
        <v>16158</v>
      </c>
      <c r="C3567" s="1409" t="s">
        <v>16567</v>
      </c>
      <c r="D3567" s="995" t="s">
        <v>16564</v>
      </c>
      <c r="E3567" s="1396" t="s">
        <v>6406</v>
      </c>
      <c r="F3567" s="588"/>
      <c r="G3567" s="1585">
        <v>43020</v>
      </c>
      <c r="H3567" s="277" t="s">
        <v>16565</v>
      </c>
      <c r="I3567" s="1495"/>
    </row>
    <row r="3568" spans="1:9">
      <c r="A3568" s="1712"/>
      <c r="B3568" s="28" t="s">
        <v>16585</v>
      </c>
      <c r="C3568" s="1409" t="s">
        <v>16586</v>
      </c>
      <c r="D3568" s="995" t="s">
        <v>16587</v>
      </c>
      <c r="E3568" s="270" t="s">
        <v>16588</v>
      </c>
      <c r="F3568" s="588"/>
      <c r="G3568" s="1585">
        <v>43024</v>
      </c>
      <c r="H3568" s="277" t="s">
        <v>16589</v>
      </c>
      <c r="I3568" s="1495"/>
    </row>
    <row r="3569" spans="1:9">
      <c r="A3569" s="1712"/>
      <c r="B3569" s="340" t="s">
        <v>16590</v>
      </c>
      <c r="C3569" s="1409" t="s">
        <v>16591</v>
      </c>
      <c r="D3569" s="995" t="s">
        <v>16592</v>
      </c>
      <c r="E3569" s="270" t="s">
        <v>16593</v>
      </c>
      <c r="F3569" s="588"/>
      <c r="G3569" s="1585">
        <v>43024</v>
      </c>
      <c r="H3569" s="277" t="s">
        <v>16589</v>
      </c>
      <c r="I3569" s="1515"/>
    </row>
    <row r="3570" spans="1:9">
      <c r="A3570" s="1712"/>
      <c r="B3570" s="340" t="s">
        <v>15986</v>
      </c>
      <c r="C3570" s="1409" t="s">
        <v>16612</v>
      </c>
      <c r="D3570" s="995" t="s">
        <v>16610</v>
      </c>
      <c r="E3570" s="1396" t="s">
        <v>6406</v>
      </c>
      <c r="F3570" s="588"/>
      <c r="G3570" s="1585">
        <v>43025</v>
      </c>
      <c r="H3570" s="277" t="s">
        <v>16609</v>
      </c>
      <c r="I3570" s="1495"/>
    </row>
    <row r="3571" spans="1:9">
      <c r="A3571" s="1712"/>
      <c r="B3571" s="340" t="s">
        <v>16621</v>
      </c>
      <c r="C3571" s="1409" t="s">
        <v>16622</v>
      </c>
      <c r="D3571" s="995" t="s">
        <v>16708</v>
      </c>
      <c r="E3571" s="1396" t="s">
        <v>16623</v>
      </c>
      <c r="F3571" s="588"/>
      <c r="G3571" s="1585">
        <v>43026</v>
      </c>
      <c r="H3571" s="277" t="s">
        <v>16624</v>
      </c>
      <c r="I3571" s="1495"/>
    </row>
    <row r="3572" spans="1:9">
      <c r="A3572" s="1712"/>
      <c r="B3572" s="340" t="s">
        <v>16625</v>
      </c>
      <c r="C3572" s="1409" t="s">
        <v>16626</v>
      </c>
      <c r="D3572" s="995" t="s">
        <v>16709</v>
      </c>
      <c r="E3572" s="1396" t="s">
        <v>16623</v>
      </c>
      <c r="F3572" s="588"/>
      <c r="G3572" s="1585">
        <v>43026</v>
      </c>
      <c r="H3572" s="277" t="s">
        <v>16624</v>
      </c>
      <c r="I3572" s="1495"/>
    </row>
    <row r="3573" spans="1:9">
      <c r="A3573" s="1712"/>
      <c r="B3573" s="28" t="s">
        <v>16618</v>
      </c>
      <c r="C3573" s="1409" t="s">
        <v>16619</v>
      </c>
      <c r="D3573" s="995" t="s">
        <v>16710</v>
      </c>
      <c r="E3573" s="1396" t="s">
        <v>6406</v>
      </c>
      <c r="F3573" s="588"/>
      <c r="G3573" s="1585">
        <v>43028</v>
      </c>
      <c r="H3573" s="277" t="s">
        <v>16620</v>
      </c>
      <c r="I3573" s="1495"/>
    </row>
    <row r="3574" spans="1:9">
      <c r="A3574" s="1712"/>
      <c r="B3574" s="28" t="s">
        <v>16632</v>
      </c>
      <c r="C3574" s="1409" t="s">
        <v>16633</v>
      </c>
      <c r="D3574" s="995" t="s">
        <v>16711</v>
      </c>
      <c r="E3574" s="1396" t="s">
        <v>16634</v>
      </c>
      <c r="F3574" s="588"/>
      <c r="G3574" s="1585">
        <v>43031</v>
      </c>
      <c r="H3574" s="277" t="s">
        <v>16635</v>
      </c>
      <c r="I3574" s="1495"/>
    </row>
    <row r="3575" spans="1:9">
      <c r="A3575" s="1712"/>
      <c r="B3575" s="28" t="s">
        <v>16681</v>
      </c>
      <c r="C3575" s="1409" t="s">
        <v>16636</v>
      </c>
      <c r="D3575" s="995" t="s">
        <v>16712</v>
      </c>
      <c r="E3575" s="1396" t="s">
        <v>16637</v>
      </c>
      <c r="F3575" s="588"/>
      <c r="G3575" s="1585">
        <v>43031</v>
      </c>
      <c r="H3575" s="277" t="s">
        <v>16635</v>
      </c>
      <c r="I3575" s="1495"/>
    </row>
    <row r="3576" spans="1:9">
      <c r="A3576" s="1712"/>
      <c r="B3576" s="28" t="s">
        <v>16638</v>
      </c>
      <c r="C3576" s="1409" t="s">
        <v>16639</v>
      </c>
      <c r="D3576" s="995" t="s">
        <v>16713</v>
      </c>
      <c r="E3576" s="1396" t="s">
        <v>6406</v>
      </c>
      <c r="F3576" s="588"/>
      <c r="G3576" s="1585">
        <v>43032</v>
      </c>
      <c r="H3576" s="277" t="s">
        <v>16640</v>
      </c>
      <c r="I3576" s="1495"/>
    </row>
    <row r="3577" spans="1:9">
      <c r="A3577" s="1712"/>
      <c r="B3577" s="28" t="s">
        <v>16638</v>
      </c>
      <c r="C3577" s="1409" t="s">
        <v>16784</v>
      </c>
      <c r="D3577" s="995" t="s">
        <v>16714</v>
      </c>
      <c r="E3577" s="1396" t="s">
        <v>16642</v>
      </c>
      <c r="F3577" s="588"/>
      <c r="G3577" s="1585">
        <v>43033</v>
      </c>
      <c r="H3577" s="277" t="s">
        <v>16643</v>
      </c>
      <c r="I3577" s="1495"/>
    </row>
    <row r="3578" spans="1:9" ht="15.75" customHeight="1">
      <c r="B3578" s="28" t="s">
        <v>16629</v>
      </c>
      <c r="C3578" s="1409" t="s">
        <v>16630</v>
      </c>
      <c r="D3578" s="995" t="s">
        <v>16715</v>
      </c>
      <c r="E3578" s="270" t="s">
        <v>11</v>
      </c>
      <c r="F3578" s="588"/>
      <c r="G3578" s="1585">
        <v>43033</v>
      </c>
      <c r="H3578" s="277" t="s">
        <v>16631</v>
      </c>
      <c r="I3578" s="1495"/>
    </row>
    <row r="3579" spans="1:9" ht="15.75" customHeight="1">
      <c r="B3579" s="28" t="s">
        <v>16703</v>
      </c>
      <c r="C3579" s="1409" t="s">
        <v>16704</v>
      </c>
      <c r="D3579" s="995" t="s">
        <v>16705</v>
      </c>
      <c r="E3579" s="270" t="s">
        <v>16706</v>
      </c>
      <c r="F3579" s="588"/>
      <c r="G3579" s="1585">
        <v>43034</v>
      </c>
      <c r="H3579" s="277" t="s">
        <v>16707</v>
      </c>
      <c r="I3579" s="1495"/>
    </row>
    <row r="3580" spans="1:9" ht="15.75" customHeight="1">
      <c r="B3580" s="28"/>
      <c r="C3580" s="1397"/>
      <c r="D3580" s="1397"/>
      <c r="E3580" s="1396"/>
      <c r="F3580" s="588"/>
      <c r="G3580" s="1585"/>
      <c r="H3580" s="277"/>
      <c r="I3580" s="1495"/>
    </row>
    <row r="3581" spans="1:9">
      <c r="A3581" s="1712"/>
      <c r="B3581" s="340" t="s">
        <v>16780</v>
      </c>
      <c r="C3581" s="1418" t="s">
        <v>16789</v>
      </c>
      <c r="D3581" s="995" t="s">
        <v>16781</v>
      </c>
      <c r="E3581" s="1396" t="s">
        <v>16782</v>
      </c>
      <c r="F3581" s="588"/>
      <c r="G3581" s="1585">
        <v>43040</v>
      </c>
      <c r="H3581" s="277" t="s">
        <v>16783</v>
      </c>
      <c r="I3581" s="1513"/>
    </row>
    <row r="3582" spans="1:9">
      <c r="A3582" s="1712"/>
      <c r="B3582" s="340" t="s">
        <v>16692</v>
      </c>
      <c r="C3582" s="1409" t="s">
        <v>16657</v>
      </c>
      <c r="D3582" s="995" t="s">
        <v>14743</v>
      </c>
      <c r="E3582" s="1396" t="s">
        <v>5128</v>
      </c>
      <c r="F3582" s="588" t="s">
        <v>16656</v>
      </c>
      <c r="G3582" s="1585">
        <v>43040</v>
      </c>
      <c r="H3582" s="277" t="s">
        <v>16693</v>
      </c>
      <c r="I3582" s="1513"/>
    </row>
    <row r="3583" spans="1:9">
      <c r="A3583" s="1712"/>
      <c r="B3583" s="340" t="s">
        <v>16670</v>
      </c>
      <c r="C3583" s="1409" t="s">
        <v>16672</v>
      </c>
      <c r="D3583" s="995" t="s">
        <v>16668</v>
      </c>
      <c r="E3583" s="1396" t="s">
        <v>16669</v>
      </c>
      <c r="F3583" s="588"/>
      <c r="G3583" s="1585">
        <v>43040</v>
      </c>
      <c r="H3583" s="277" t="s">
        <v>16693</v>
      </c>
      <c r="I3583" s="1513"/>
    </row>
    <row r="3584" spans="1:9">
      <c r="A3584" s="1712"/>
      <c r="B3584" s="340" t="s">
        <v>16671</v>
      </c>
      <c r="C3584" s="1409" t="s">
        <v>16673</v>
      </c>
      <c r="D3584" s="995" t="s">
        <v>16666</v>
      </c>
      <c r="E3584" s="1396" t="s">
        <v>16667</v>
      </c>
      <c r="F3584" s="588"/>
      <c r="G3584" s="1585">
        <v>43040</v>
      </c>
      <c r="H3584" s="277" t="s">
        <v>16693</v>
      </c>
      <c r="I3584" s="1513"/>
    </row>
    <row r="3585" spans="1:9">
      <c r="A3585" s="1712"/>
      <c r="B3585" s="27" t="s">
        <v>16473</v>
      </c>
      <c r="C3585" s="1409" t="s">
        <v>16694</v>
      </c>
      <c r="D3585" s="995" t="s">
        <v>16690</v>
      </c>
      <c r="E3585" s="270" t="s">
        <v>11</v>
      </c>
      <c r="F3585" s="588"/>
      <c r="G3585" s="1585">
        <v>43040</v>
      </c>
      <c r="H3585" s="277" t="s">
        <v>16693</v>
      </c>
      <c r="I3585" s="1513"/>
    </row>
    <row r="3586" spans="1:9">
      <c r="A3586" s="1712"/>
      <c r="B3586" s="28" t="s">
        <v>16585</v>
      </c>
      <c r="C3586" s="1409" t="s">
        <v>16695</v>
      </c>
      <c r="D3586" s="995" t="s">
        <v>13283</v>
      </c>
      <c r="E3586" s="270" t="s">
        <v>11</v>
      </c>
      <c r="F3586" s="588"/>
      <c r="G3586" s="1585">
        <v>43040</v>
      </c>
      <c r="H3586" s="277" t="s">
        <v>16693</v>
      </c>
      <c r="I3586" s="1513"/>
    </row>
    <row r="3587" spans="1:9">
      <c r="A3587" s="1712"/>
      <c r="B3587" s="27" t="s">
        <v>16726</v>
      </c>
      <c r="C3587" s="1409" t="s">
        <v>16696</v>
      </c>
      <c r="D3587" s="995" t="s">
        <v>16691</v>
      </c>
      <c r="E3587" s="270" t="s">
        <v>16720</v>
      </c>
      <c r="F3587" s="588"/>
      <c r="G3587" s="1585">
        <v>43040</v>
      </c>
      <c r="H3587" s="277" t="s">
        <v>16725</v>
      </c>
      <c r="I3587" s="1513"/>
    </row>
    <row r="3588" spans="1:9">
      <c r="A3588" s="1712"/>
      <c r="B3588" s="28" t="s">
        <v>16724</v>
      </c>
      <c r="C3588" s="1409" t="s">
        <v>16723</v>
      </c>
      <c r="D3588" s="995" t="s">
        <v>16722</v>
      </c>
      <c r="E3588" s="270" t="s">
        <v>16721</v>
      </c>
      <c r="F3588" s="588"/>
      <c r="G3588" s="1585">
        <v>43045</v>
      </c>
      <c r="H3588" s="277" t="s">
        <v>16719</v>
      </c>
      <c r="I3588" s="1513"/>
    </row>
    <row r="3589" spans="1:9">
      <c r="A3589" s="1712"/>
      <c r="B3589" s="27" t="s">
        <v>16744</v>
      </c>
      <c r="C3589" s="1409" t="s">
        <v>16996</v>
      </c>
      <c r="D3589" s="995" t="s">
        <v>16745</v>
      </c>
      <c r="E3589" s="270" t="s">
        <v>16746</v>
      </c>
      <c r="F3589" s="588"/>
      <c r="G3589" s="1585">
        <v>43045</v>
      </c>
      <c r="H3589" s="277" t="s">
        <v>16747</v>
      </c>
      <c r="I3589" s="1513"/>
    </row>
    <row r="3590" spans="1:9">
      <c r="A3590" s="1712"/>
      <c r="B3590" s="340" t="s">
        <v>16130</v>
      </c>
      <c r="C3590" s="1409" t="s">
        <v>16790</v>
      </c>
      <c r="D3590" s="995" t="s">
        <v>14078</v>
      </c>
      <c r="E3590" s="1396" t="s">
        <v>832</v>
      </c>
      <c r="F3590" s="588"/>
      <c r="G3590" s="1585">
        <v>43052</v>
      </c>
      <c r="H3590" s="277" t="s">
        <v>16738</v>
      </c>
      <c r="I3590" s="1513"/>
    </row>
    <row r="3591" spans="1:9">
      <c r="A3591" s="1712"/>
      <c r="B3591" s="340" t="s">
        <v>16130</v>
      </c>
      <c r="C3591" s="1409" t="s">
        <v>16791</v>
      </c>
      <c r="D3591" s="995" t="s">
        <v>16728</v>
      </c>
      <c r="E3591" s="1396" t="s">
        <v>832</v>
      </c>
      <c r="F3591" s="588"/>
      <c r="G3591" s="1585">
        <v>43052</v>
      </c>
      <c r="H3591" s="277" t="s">
        <v>16738</v>
      </c>
      <c r="I3591" s="1513"/>
    </row>
    <row r="3592" spans="1:9">
      <c r="A3592" s="1712"/>
      <c r="B3592" s="28" t="s">
        <v>16739</v>
      </c>
      <c r="C3592" s="1409" t="s">
        <v>16740</v>
      </c>
      <c r="D3592" s="995" t="s">
        <v>16741</v>
      </c>
      <c r="E3592" s="270" t="s">
        <v>16742</v>
      </c>
      <c r="F3592" s="588"/>
      <c r="G3592" s="1585">
        <v>43052</v>
      </c>
      <c r="H3592" s="277" t="s">
        <v>16743</v>
      </c>
      <c r="I3592" s="1513"/>
    </row>
    <row r="3593" spans="1:9">
      <c r="A3593" s="1712"/>
      <c r="B3593" s="28" t="s">
        <v>16753</v>
      </c>
      <c r="C3593" s="1409" t="s">
        <v>16754</v>
      </c>
      <c r="D3593" s="995" t="s">
        <v>16755</v>
      </c>
      <c r="E3593" s="270" t="s">
        <v>11</v>
      </c>
      <c r="F3593" s="588"/>
      <c r="G3593" s="1585">
        <v>43052</v>
      </c>
      <c r="H3593" s="277" t="s">
        <v>16738</v>
      </c>
      <c r="I3593" s="1513"/>
    </row>
    <row r="3594" spans="1:9">
      <c r="A3594" s="1712"/>
      <c r="B3594" s="27" t="s">
        <v>16751</v>
      </c>
      <c r="C3594" s="1409" t="s">
        <v>16752</v>
      </c>
      <c r="D3594" s="995" t="s">
        <v>16749</v>
      </c>
      <c r="E3594" s="270" t="s">
        <v>16750</v>
      </c>
      <c r="F3594" s="588"/>
      <c r="G3594" s="1585">
        <v>43059</v>
      </c>
      <c r="H3594" s="277" t="s">
        <v>16757</v>
      </c>
      <c r="I3594" s="1513"/>
    </row>
    <row r="3595" spans="1:9">
      <c r="A3595" s="1712"/>
      <c r="B3595" s="27" t="s">
        <v>3305</v>
      </c>
      <c r="C3595" s="1409" t="s">
        <v>16758</v>
      </c>
      <c r="D3595" s="995" t="s">
        <v>16759</v>
      </c>
      <c r="E3595" s="270" t="s">
        <v>1558</v>
      </c>
      <c r="F3595" s="588"/>
      <c r="G3595" s="1585">
        <v>43059</v>
      </c>
      <c r="H3595" s="277" t="s">
        <v>13411</v>
      </c>
      <c r="I3595" s="1513"/>
    </row>
    <row r="3596" spans="1:9">
      <c r="A3596" s="1712"/>
      <c r="B3596" s="27" t="s">
        <v>15049</v>
      </c>
      <c r="C3596" s="1409" t="s">
        <v>16997</v>
      </c>
      <c r="D3596" s="995" t="s">
        <v>16756</v>
      </c>
      <c r="E3596" s="270" t="s">
        <v>7687</v>
      </c>
      <c r="F3596" s="588"/>
      <c r="G3596" s="1585">
        <v>43059</v>
      </c>
      <c r="H3596" s="277" t="s">
        <v>13411</v>
      </c>
      <c r="I3596" s="1513"/>
    </row>
    <row r="3597" spans="1:9">
      <c r="A3597" s="1712"/>
      <c r="B3597" s="27" t="s">
        <v>16762</v>
      </c>
      <c r="C3597" s="1409" t="s">
        <v>16763</v>
      </c>
      <c r="D3597" s="995" t="s">
        <v>16761</v>
      </c>
      <c r="E3597" s="270" t="s">
        <v>11</v>
      </c>
      <c r="F3597" s="588"/>
      <c r="G3597" s="1585">
        <v>43061</v>
      </c>
      <c r="H3597" s="277" t="s">
        <v>15301</v>
      </c>
      <c r="I3597" s="1513"/>
    </row>
    <row r="3598" spans="1:9">
      <c r="A3598" s="1712"/>
      <c r="B3598" s="27" t="s">
        <v>2853</v>
      </c>
      <c r="C3598" s="1409" t="s">
        <v>16770</v>
      </c>
      <c r="D3598" s="995" t="s">
        <v>16764</v>
      </c>
      <c r="E3598" s="270" t="s">
        <v>724</v>
      </c>
      <c r="F3598" s="588"/>
      <c r="G3598" s="1585">
        <v>43063</v>
      </c>
      <c r="H3598" s="277" t="s">
        <v>13431</v>
      </c>
      <c r="I3598" s="1513"/>
    </row>
    <row r="3599" spans="1:9">
      <c r="A3599" s="1712"/>
      <c r="B3599" s="27" t="s">
        <v>16068</v>
      </c>
      <c r="C3599" s="1409" t="s">
        <v>16771</v>
      </c>
      <c r="D3599" s="995" t="s">
        <v>16765</v>
      </c>
      <c r="E3599" s="270" t="s">
        <v>2</v>
      </c>
      <c r="F3599" s="588"/>
      <c r="G3599" s="1585">
        <v>43066</v>
      </c>
      <c r="H3599" s="277" t="s">
        <v>16772</v>
      </c>
      <c r="I3599" s="1513"/>
    </row>
    <row r="3600" spans="1:9">
      <c r="A3600" s="1712"/>
      <c r="B3600" s="27"/>
      <c r="C3600" s="62"/>
      <c r="D3600" s="29"/>
      <c r="E3600" s="29"/>
      <c r="F3600" s="42"/>
      <c r="G3600" s="1585"/>
      <c r="H3600" s="277"/>
      <c r="I3600" s="1495"/>
    </row>
    <row r="3601" spans="1:9">
      <c r="A3601" s="1712"/>
      <c r="B3601" s="28" t="s">
        <v>13244</v>
      </c>
      <c r="C3601" s="1418" t="s">
        <v>16925</v>
      </c>
      <c r="D3601" s="995" t="s">
        <v>8305</v>
      </c>
      <c r="E3601" s="270" t="s">
        <v>1967</v>
      </c>
      <c r="F3601" s="588"/>
      <c r="G3601" s="1585">
        <v>43070</v>
      </c>
      <c r="H3601" s="277" t="s">
        <v>16779</v>
      </c>
      <c r="I3601" s="1513"/>
    </row>
    <row r="3602" spans="1:9">
      <c r="A3602" s="1712"/>
      <c r="B3602" s="28" t="s">
        <v>16533</v>
      </c>
      <c r="C3602" s="1409" t="s">
        <v>16998</v>
      </c>
      <c r="D3602" s="995" t="s">
        <v>16767</v>
      </c>
      <c r="E3602" s="270" t="s">
        <v>2194</v>
      </c>
      <c r="F3602" s="588"/>
      <c r="G3602" s="1585">
        <v>43070</v>
      </c>
      <c r="H3602" s="277" t="s">
        <v>16778</v>
      </c>
      <c r="I3602" s="1513"/>
    </row>
    <row r="3603" spans="1:9">
      <c r="A3603" s="1712"/>
      <c r="B3603" s="28" t="s">
        <v>15994</v>
      </c>
      <c r="C3603" s="1409" t="s">
        <v>17000</v>
      </c>
      <c r="D3603" s="995" t="s">
        <v>16777</v>
      </c>
      <c r="E3603" s="270" t="s">
        <v>11</v>
      </c>
      <c r="F3603" s="42"/>
      <c r="G3603" s="1585">
        <v>43070</v>
      </c>
      <c r="H3603" s="277" t="s">
        <v>16778</v>
      </c>
      <c r="I3603" s="1495"/>
    </row>
    <row r="3604" spans="1:9">
      <c r="A3604" s="1712"/>
      <c r="B3604" s="27" t="s">
        <v>16158</v>
      </c>
      <c r="C3604" s="1409" t="s">
        <v>17001</v>
      </c>
      <c r="D3604" s="995" t="s">
        <v>16776</v>
      </c>
      <c r="E3604" s="270" t="s">
        <v>8593</v>
      </c>
      <c r="F3604" s="42"/>
      <c r="G3604" s="1585">
        <v>43070</v>
      </c>
      <c r="H3604" s="277" t="s">
        <v>16807</v>
      </c>
      <c r="I3604" s="1495"/>
    </row>
    <row r="3605" spans="1:9">
      <c r="A3605" s="1712"/>
      <c r="B3605" s="27" t="s">
        <v>13358</v>
      </c>
      <c r="C3605" s="1409" t="s">
        <v>17002</v>
      </c>
      <c r="D3605" s="995" t="s">
        <v>16805</v>
      </c>
      <c r="E3605" s="270" t="s">
        <v>9987</v>
      </c>
      <c r="F3605" s="42"/>
      <c r="G3605" s="1585">
        <v>43073</v>
      </c>
      <c r="H3605" s="277" t="s">
        <v>16808</v>
      </c>
      <c r="I3605" s="1495"/>
    </row>
    <row r="3606" spans="1:9">
      <c r="A3606" s="1712"/>
      <c r="B3606" s="27" t="s">
        <v>11584</v>
      </c>
      <c r="C3606" s="1409" t="s">
        <v>17280</v>
      </c>
      <c r="D3606" s="995" t="s">
        <v>16804</v>
      </c>
      <c r="E3606" s="270" t="s">
        <v>2412</v>
      </c>
      <c r="F3606" s="42"/>
      <c r="G3606" s="1585">
        <v>43073</v>
      </c>
      <c r="H3606" s="277" t="s">
        <v>16808</v>
      </c>
      <c r="I3606" s="1495"/>
    </row>
    <row r="3607" spans="1:9">
      <c r="A3607" s="1712"/>
      <c r="B3607" s="27" t="s">
        <v>15994</v>
      </c>
      <c r="C3607" s="1409" t="s">
        <v>17003</v>
      </c>
      <c r="D3607" s="995" t="s">
        <v>16806</v>
      </c>
      <c r="E3607" s="270" t="s">
        <v>11</v>
      </c>
      <c r="F3607" s="42"/>
      <c r="G3607" s="1585">
        <v>43074</v>
      </c>
      <c r="H3607" s="277" t="s">
        <v>15337</v>
      </c>
      <c r="I3607" s="1495"/>
    </row>
    <row r="3608" spans="1:9">
      <c r="A3608" s="1712"/>
      <c r="B3608" s="27" t="s">
        <v>16819</v>
      </c>
      <c r="C3608" s="1409" t="s">
        <v>17004</v>
      </c>
      <c r="D3608" s="995" t="s">
        <v>16820</v>
      </c>
      <c r="E3608" s="270" t="s">
        <v>16821</v>
      </c>
      <c r="F3608" s="42"/>
      <c r="G3608" s="1585">
        <v>43075</v>
      </c>
      <c r="H3608" s="277" t="s">
        <v>16822</v>
      </c>
      <c r="I3608" s="1495"/>
    </row>
    <row r="3609" spans="1:9">
      <c r="A3609" s="1712"/>
      <c r="B3609" s="28" t="s">
        <v>16812</v>
      </c>
      <c r="C3609" s="1409" t="s">
        <v>17005</v>
      </c>
      <c r="D3609" s="995" t="s">
        <v>16811</v>
      </c>
      <c r="E3609" s="270" t="s">
        <v>15</v>
      </c>
      <c r="F3609" s="588"/>
      <c r="G3609" s="1585">
        <v>43080</v>
      </c>
      <c r="H3609" s="277" t="s">
        <v>16816</v>
      </c>
      <c r="I3609" s="1513"/>
    </row>
    <row r="3610" spans="1:9">
      <c r="A3610" s="1712"/>
      <c r="B3610" s="27" t="s">
        <v>16158</v>
      </c>
      <c r="C3610" s="1409" t="s">
        <v>17006</v>
      </c>
      <c r="D3610" s="995" t="s">
        <v>16814</v>
      </c>
      <c r="E3610" s="29" t="s">
        <v>16813</v>
      </c>
      <c r="F3610" s="42"/>
      <c r="G3610" s="1585">
        <v>43080</v>
      </c>
      <c r="H3610" s="277" t="s">
        <v>16816</v>
      </c>
      <c r="I3610" s="1495"/>
    </row>
    <row r="3611" spans="1:9">
      <c r="A3611" s="1712"/>
      <c r="B3611" s="27" t="s">
        <v>16775</v>
      </c>
      <c r="C3611" s="1409" t="s">
        <v>16999</v>
      </c>
      <c r="D3611" s="995" t="s">
        <v>16766</v>
      </c>
      <c r="E3611" s="270" t="s">
        <v>15</v>
      </c>
      <c r="F3611" s="42"/>
      <c r="G3611" s="1585">
        <v>43081</v>
      </c>
      <c r="H3611" s="277" t="s">
        <v>15346</v>
      </c>
      <c r="I3611" s="1495"/>
    </row>
    <row r="3612" spans="1:9">
      <c r="A3612" s="1712"/>
      <c r="B3612" s="27" t="s">
        <v>13969</v>
      </c>
      <c r="C3612" s="1409" t="s">
        <v>17007</v>
      </c>
      <c r="D3612" s="995" t="s">
        <v>16832</v>
      </c>
      <c r="E3612" s="270" t="s">
        <v>2</v>
      </c>
      <c r="F3612" s="42"/>
      <c r="G3612" s="1585">
        <v>43082</v>
      </c>
      <c r="H3612" s="277" t="s">
        <v>16833</v>
      </c>
      <c r="I3612" s="1495"/>
    </row>
    <row r="3613" spans="1:9">
      <c r="A3613" s="1712"/>
      <c r="B3613" s="27" t="s">
        <v>15994</v>
      </c>
      <c r="C3613" s="1409" t="s">
        <v>17008</v>
      </c>
      <c r="D3613" s="995" t="s">
        <v>10706</v>
      </c>
      <c r="E3613" s="270" t="s">
        <v>4479</v>
      </c>
      <c r="F3613" s="42"/>
      <c r="G3613" s="1585">
        <v>43087</v>
      </c>
      <c r="H3613" s="277" t="s">
        <v>16830</v>
      </c>
      <c r="I3613" s="1495"/>
    </row>
    <row r="3614" spans="1:9">
      <c r="A3614" s="1712"/>
      <c r="B3614" s="27" t="s">
        <v>15986</v>
      </c>
      <c r="C3614" s="1409" t="s">
        <v>17009</v>
      </c>
      <c r="D3614" s="995" t="s">
        <v>16829</v>
      </c>
      <c r="E3614" s="270" t="s">
        <v>724</v>
      </c>
      <c r="F3614" s="42"/>
      <c r="G3614" s="1585">
        <v>43087</v>
      </c>
      <c r="H3614" s="277" t="s">
        <v>16830</v>
      </c>
      <c r="I3614" s="1495"/>
    </row>
    <row r="3615" spans="1:9">
      <c r="A3615" s="1712"/>
      <c r="B3615" s="27" t="s">
        <v>16158</v>
      </c>
      <c r="C3615" s="227" t="s">
        <v>16843</v>
      </c>
      <c r="D3615" s="995" t="s">
        <v>16838</v>
      </c>
      <c r="E3615" s="270" t="s">
        <v>724</v>
      </c>
      <c r="F3615" s="42"/>
      <c r="G3615" s="1585">
        <v>43094</v>
      </c>
      <c r="H3615" s="277" t="s">
        <v>16842</v>
      </c>
      <c r="I3615" s="1495"/>
    </row>
    <row r="3616" spans="1:9">
      <c r="A3616" s="1712"/>
      <c r="B3616" s="27" t="s">
        <v>16158</v>
      </c>
      <c r="C3616" s="1409" t="s">
        <v>17281</v>
      </c>
      <c r="D3616" s="995" t="s">
        <v>16839</v>
      </c>
      <c r="E3616" s="270" t="s">
        <v>6406</v>
      </c>
      <c r="F3616" s="42"/>
      <c r="G3616" s="1585">
        <v>43094</v>
      </c>
      <c r="H3616" s="277" t="s">
        <v>16842</v>
      </c>
      <c r="I3616" s="1495"/>
    </row>
    <row r="3617" spans="1:9">
      <c r="A3617" s="1712"/>
      <c r="B3617" s="27" t="s">
        <v>16844</v>
      </c>
      <c r="C3617" s="1409" t="s">
        <v>17282</v>
      </c>
      <c r="D3617" s="995" t="s">
        <v>6870</v>
      </c>
      <c r="E3617" s="270" t="s">
        <v>11</v>
      </c>
      <c r="F3617" s="42"/>
      <c r="G3617" s="1585">
        <v>43094</v>
      </c>
      <c r="H3617" s="277" t="s">
        <v>16842</v>
      </c>
      <c r="I3617" s="1495"/>
    </row>
    <row r="3618" spans="1:9">
      <c r="A3618" s="1712"/>
      <c r="B3618" s="27" t="s">
        <v>2853</v>
      </c>
      <c r="C3618" s="1409" t="s">
        <v>17283</v>
      </c>
      <c r="D3618" s="995" t="s">
        <v>16854</v>
      </c>
      <c r="E3618" s="29" t="s">
        <v>728</v>
      </c>
      <c r="F3618" s="42"/>
      <c r="G3618" s="1585">
        <v>43097</v>
      </c>
      <c r="H3618" s="277" t="s">
        <v>16856</v>
      </c>
      <c r="I3618" s="1495"/>
    </row>
    <row r="3619" spans="1:9">
      <c r="A3619" s="1712"/>
      <c r="B3619" s="27" t="s">
        <v>2853</v>
      </c>
      <c r="C3619" s="1409" t="s">
        <v>17284</v>
      </c>
      <c r="D3619" s="995" t="s">
        <v>16855</v>
      </c>
      <c r="E3619" s="29" t="s">
        <v>728</v>
      </c>
      <c r="F3619" s="42"/>
      <c r="G3619" s="1585">
        <v>43097</v>
      </c>
      <c r="H3619" s="277" t="s">
        <v>16856</v>
      </c>
      <c r="I3619" s="1495"/>
    </row>
    <row r="3620" spans="1:9">
      <c r="A3620" s="1712"/>
      <c r="B3620" s="1424" t="s">
        <v>16885</v>
      </c>
      <c r="C3620" s="62"/>
      <c r="D3620" s="29"/>
      <c r="E3620" s="29"/>
      <c r="F3620" s="42"/>
      <c r="G3620" s="1585"/>
      <c r="H3620" s="277"/>
      <c r="I3620" s="1495"/>
    </row>
    <row r="3621" spans="1:9">
      <c r="B3621" s="28" t="s">
        <v>15991</v>
      </c>
      <c r="C3621" s="1418" t="s">
        <v>16926</v>
      </c>
      <c r="D3621" s="995" t="s">
        <v>16937</v>
      </c>
      <c r="E3621" s="29" t="s">
        <v>11</v>
      </c>
      <c r="F3621" s="42"/>
      <c r="G3621" s="1585">
        <v>43105</v>
      </c>
      <c r="H3621" s="28" t="s">
        <v>16881</v>
      </c>
    </row>
    <row r="3622" spans="1:9">
      <c r="A3622" s="1712"/>
      <c r="B3622" s="27" t="s">
        <v>16867</v>
      </c>
      <c r="C3622" s="1409" t="s">
        <v>17285</v>
      </c>
      <c r="D3622" s="1397" t="s">
        <v>16865</v>
      </c>
      <c r="E3622" s="270" t="s">
        <v>16864</v>
      </c>
      <c r="F3622" s="588"/>
      <c r="G3622" s="1585">
        <v>43102</v>
      </c>
      <c r="H3622" s="277" t="s">
        <v>16872</v>
      </c>
      <c r="I3622" s="1513"/>
    </row>
    <row r="3623" spans="1:9">
      <c r="A3623" s="1712"/>
      <c r="B3623" s="27" t="s">
        <v>16870</v>
      </c>
      <c r="C3623" s="1409" t="s">
        <v>17286</v>
      </c>
      <c r="D3623" s="995" t="s">
        <v>16938</v>
      </c>
      <c r="E3623" s="270" t="s">
        <v>16869</v>
      </c>
      <c r="F3623" s="588"/>
      <c r="G3623" s="1585">
        <v>43102</v>
      </c>
      <c r="H3623" s="277" t="s">
        <v>16872</v>
      </c>
      <c r="I3623" s="1513"/>
    </row>
    <row r="3624" spans="1:9">
      <c r="A3624" s="1712"/>
      <c r="B3624" s="27" t="s">
        <v>15986</v>
      </c>
      <c r="C3624" s="1409" t="s">
        <v>17287</v>
      </c>
      <c r="D3624" s="995" t="s">
        <v>16939</v>
      </c>
      <c r="E3624" s="270" t="s">
        <v>724</v>
      </c>
      <c r="F3624" s="588"/>
      <c r="G3624" s="1585">
        <v>43102</v>
      </c>
      <c r="H3624" s="277" t="s">
        <v>16872</v>
      </c>
      <c r="I3624" s="1513"/>
    </row>
    <row r="3625" spans="1:9">
      <c r="A3625" s="1712"/>
      <c r="B3625" s="27" t="s">
        <v>16906</v>
      </c>
      <c r="C3625" s="1409" t="s">
        <v>17288</v>
      </c>
      <c r="D3625" s="995" t="s">
        <v>16940</v>
      </c>
      <c r="E3625" s="270" t="s">
        <v>16878</v>
      </c>
      <c r="F3625" s="588"/>
      <c r="G3625" s="1585">
        <v>43104</v>
      </c>
      <c r="H3625" s="277" t="s">
        <v>16879</v>
      </c>
      <c r="I3625" s="1513"/>
    </row>
    <row r="3626" spans="1:9">
      <c r="A3626" s="1712"/>
      <c r="B3626" s="27" t="s">
        <v>16873</v>
      </c>
      <c r="C3626" s="1409" t="s">
        <v>17289</v>
      </c>
      <c r="D3626" s="995" t="s">
        <v>16941</v>
      </c>
      <c r="E3626" s="29" t="s">
        <v>728</v>
      </c>
      <c r="F3626" s="42"/>
      <c r="G3626" s="1585">
        <v>43105</v>
      </c>
      <c r="H3626" s="277" t="s">
        <v>16877</v>
      </c>
      <c r="I3626" s="1513"/>
    </row>
    <row r="3627" spans="1:9">
      <c r="A3627" s="1712"/>
      <c r="B3627" s="340" t="s">
        <v>16130</v>
      </c>
      <c r="C3627" s="1409" t="s">
        <v>17290</v>
      </c>
      <c r="D3627" s="995" t="s">
        <v>16942</v>
      </c>
      <c r="E3627" s="270" t="s">
        <v>16880</v>
      </c>
      <c r="F3627" s="588"/>
      <c r="G3627" s="1585">
        <v>43108</v>
      </c>
      <c r="H3627" s="277" t="s">
        <v>16884</v>
      </c>
      <c r="I3627" s="1513"/>
    </row>
    <row r="3628" spans="1:9">
      <c r="A3628" s="1712"/>
      <c r="B3628" s="27" t="s">
        <v>15986</v>
      </c>
      <c r="C3628" s="1409" t="s">
        <v>17291</v>
      </c>
      <c r="D3628" s="995" t="s">
        <v>16943</v>
      </c>
      <c r="E3628" s="270" t="s">
        <v>724</v>
      </c>
      <c r="F3628" s="588"/>
      <c r="G3628" s="1585">
        <v>43108</v>
      </c>
      <c r="H3628" s="277" t="s">
        <v>16884</v>
      </c>
      <c r="I3628" s="1513"/>
    </row>
    <row r="3629" spans="1:9">
      <c r="A3629" s="1712"/>
      <c r="B3629" s="340" t="s">
        <v>15049</v>
      </c>
      <c r="C3629" s="227" t="s">
        <v>16956</v>
      </c>
      <c r="D3629" s="995" t="s">
        <v>16944</v>
      </c>
      <c r="E3629" s="270" t="s">
        <v>2215</v>
      </c>
      <c r="F3629" s="588"/>
      <c r="G3629" s="1585">
        <v>43108</v>
      </c>
      <c r="H3629" s="277" t="s">
        <v>13591</v>
      </c>
      <c r="I3629" s="1513"/>
    </row>
    <row r="3630" spans="1:9">
      <c r="A3630" s="1712"/>
      <c r="B3630" s="27" t="s">
        <v>16889</v>
      </c>
      <c r="C3630" s="227" t="s">
        <v>16957</v>
      </c>
      <c r="D3630" s="995" t="s">
        <v>16945</v>
      </c>
      <c r="E3630" s="270" t="s">
        <v>16890</v>
      </c>
      <c r="F3630" s="42"/>
      <c r="G3630" s="1585">
        <v>43115</v>
      </c>
      <c r="H3630" s="277" t="s">
        <v>16905</v>
      </c>
      <c r="I3630" s="1513"/>
    </row>
    <row r="3631" spans="1:9">
      <c r="A3631" s="1712"/>
      <c r="B3631" s="27" t="s">
        <v>16889</v>
      </c>
      <c r="C3631" s="1409" t="s">
        <v>17292</v>
      </c>
      <c r="D3631" s="995" t="s">
        <v>16946</v>
      </c>
      <c r="E3631" s="270" t="s">
        <v>16891</v>
      </c>
      <c r="F3631" s="588"/>
      <c r="G3631" s="1585">
        <v>43115</v>
      </c>
      <c r="H3631" s="277" t="s">
        <v>16905</v>
      </c>
      <c r="I3631" s="1513"/>
    </row>
    <row r="3632" spans="1:9">
      <c r="A3632" s="1712"/>
      <c r="B3632" s="27" t="s">
        <v>16892</v>
      </c>
      <c r="C3632" s="1409" t="s">
        <v>17293</v>
      </c>
      <c r="D3632" s="995" t="s">
        <v>16947</v>
      </c>
      <c r="E3632" s="270" t="s">
        <v>16895</v>
      </c>
      <c r="F3632" s="588"/>
      <c r="G3632" s="1585">
        <v>43115</v>
      </c>
      <c r="H3632" s="277" t="s">
        <v>16905</v>
      </c>
      <c r="I3632" s="1513"/>
    </row>
    <row r="3633" spans="1:9">
      <c r="A3633" s="1712"/>
      <c r="B3633" s="27" t="s">
        <v>15991</v>
      </c>
      <c r="C3633" s="1409" t="s">
        <v>17294</v>
      </c>
      <c r="D3633" s="995" t="s">
        <v>16948</v>
      </c>
      <c r="E3633" s="270" t="s">
        <v>16895</v>
      </c>
      <c r="F3633" s="588"/>
      <c r="G3633" s="1585">
        <v>43115</v>
      </c>
      <c r="H3633" s="277" t="s">
        <v>16905</v>
      </c>
      <c r="I3633" s="1513"/>
    </row>
    <row r="3634" spans="1:9">
      <c r="A3634" s="1712"/>
      <c r="B3634" s="27" t="s">
        <v>16951</v>
      </c>
      <c r="C3634" s="1409" t="s">
        <v>17295</v>
      </c>
      <c r="D3634" s="995" t="s">
        <v>16952</v>
      </c>
      <c r="E3634" s="270" t="s">
        <v>16953</v>
      </c>
      <c r="F3634" s="588"/>
      <c r="G3634" s="1585">
        <v>43116</v>
      </c>
      <c r="H3634" s="277" t="s">
        <v>16954</v>
      </c>
      <c r="I3634" s="1513"/>
    </row>
    <row r="3635" spans="1:9">
      <c r="A3635" s="1712"/>
      <c r="B3635" s="27" t="s">
        <v>4577</v>
      </c>
      <c r="C3635" s="1409" t="s">
        <v>17296</v>
      </c>
      <c r="D3635" s="995" t="s">
        <v>16949</v>
      </c>
      <c r="E3635" s="1397" t="s">
        <v>20</v>
      </c>
      <c r="F3635" s="42"/>
      <c r="G3635" s="1594">
        <v>43124</v>
      </c>
      <c r="H3635" s="28" t="s">
        <v>16927</v>
      </c>
    </row>
    <row r="3636" spans="1:9">
      <c r="A3636" s="1712"/>
      <c r="B3636" s="27" t="s">
        <v>16928</v>
      </c>
      <c r="C3636" s="1409" t="s">
        <v>17297</v>
      </c>
      <c r="D3636" s="995" t="s">
        <v>16950</v>
      </c>
      <c r="E3636" s="270" t="s">
        <v>15</v>
      </c>
      <c r="F3636" s="42" t="s">
        <v>14824</v>
      </c>
      <c r="G3636" s="1594">
        <v>43125</v>
      </c>
      <c r="H3636" s="277" t="s">
        <v>16930</v>
      </c>
      <c r="I3636" s="1513"/>
    </row>
    <row r="3637" spans="1:9">
      <c r="A3637" s="1712"/>
      <c r="B3637" s="27"/>
      <c r="C3637" s="1397"/>
      <c r="D3637" s="1397"/>
      <c r="E3637" s="270"/>
      <c r="F3637" s="588"/>
      <c r="G3637" s="1585"/>
      <c r="H3637" s="277"/>
      <c r="I3637" s="1513"/>
    </row>
    <row r="3638" spans="1:9">
      <c r="A3638" s="1712"/>
      <c r="B3638" s="27" t="s">
        <v>16970</v>
      </c>
      <c r="C3638" s="1430" t="s">
        <v>16971</v>
      </c>
      <c r="D3638" s="995" t="s">
        <v>11614</v>
      </c>
      <c r="E3638" s="270" t="s">
        <v>17048</v>
      </c>
      <c r="F3638" s="588"/>
      <c r="G3638" s="1585">
        <v>43141</v>
      </c>
      <c r="H3638" s="277" t="s">
        <v>16972</v>
      </c>
      <c r="I3638" s="1513"/>
    </row>
    <row r="3639" spans="1:9">
      <c r="A3639" s="1712"/>
      <c r="B3639" s="27" t="s">
        <v>16967</v>
      </c>
      <c r="C3639" s="1409" t="s">
        <v>17298</v>
      </c>
      <c r="D3639" s="995" t="s">
        <v>16968</v>
      </c>
      <c r="E3639" s="270" t="s">
        <v>15</v>
      </c>
      <c r="F3639" s="42"/>
      <c r="G3639" s="1585">
        <v>43134</v>
      </c>
      <c r="H3639" s="277" t="s">
        <v>16969</v>
      </c>
      <c r="I3639" s="1513"/>
    </row>
    <row r="3640" spans="1:9">
      <c r="A3640" s="1712"/>
      <c r="B3640" s="27" t="s">
        <v>16978</v>
      </c>
      <c r="C3640" s="1409" t="s">
        <v>17299</v>
      </c>
      <c r="D3640" s="995" t="s">
        <v>16990</v>
      </c>
      <c r="E3640" s="1397" t="s">
        <v>649</v>
      </c>
      <c r="F3640" s="588"/>
      <c r="G3640" s="1585">
        <v>43152</v>
      </c>
      <c r="H3640" s="277" t="s">
        <v>16995</v>
      </c>
      <c r="I3640" s="1513"/>
    </row>
    <row r="3641" spans="1:9">
      <c r="A3641" s="1712"/>
      <c r="B3641" s="27" t="s">
        <v>16994</v>
      </c>
      <c r="C3641" s="1409" t="s">
        <v>17300</v>
      </c>
      <c r="D3641" s="995" t="s">
        <v>17094</v>
      </c>
      <c r="E3641" s="270" t="s">
        <v>6406</v>
      </c>
      <c r="F3641" s="42"/>
      <c r="G3641" s="1585">
        <v>43152</v>
      </c>
      <c r="H3641" s="277" t="s">
        <v>16995</v>
      </c>
      <c r="I3641" s="1513"/>
    </row>
    <row r="3642" spans="1:9">
      <c r="A3642" s="1712"/>
      <c r="B3642" s="27"/>
      <c r="C3642" s="1397"/>
      <c r="D3642" s="1397"/>
      <c r="E3642" s="270"/>
      <c r="F3642" s="588"/>
      <c r="G3642" s="1585"/>
      <c r="H3642" s="277"/>
      <c r="I3642" s="1513"/>
    </row>
    <row r="3643" spans="1:9">
      <c r="A3643" s="1712"/>
      <c r="B3643" s="27" t="s">
        <v>8804</v>
      </c>
      <c r="C3643" s="1409" t="s">
        <v>17301</v>
      </c>
      <c r="D3643" s="995" t="s">
        <v>17031</v>
      </c>
      <c r="E3643" s="270" t="s">
        <v>17034</v>
      </c>
      <c r="F3643" s="588"/>
      <c r="G3643" s="1585">
        <v>43160</v>
      </c>
      <c r="H3643" s="277" t="s">
        <v>17037</v>
      </c>
      <c r="I3643" s="1513"/>
    </row>
    <row r="3644" spans="1:9">
      <c r="A3644" s="1712"/>
      <c r="B3644" s="27" t="s">
        <v>15034</v>
      </c>
      <c r="C3644" s="1409" t="s">
        <v>17302</v>
      </c>
      <c r="D3644" s="995" t="s">
        <v>17035</v>
      </c>
      <c r="E3644" s="270" t="s">
        <v>6406</v>
      </c>
      <c r="F3644" s="588"/>
      <c r="G3644" s="1585">
        <v>43160</v>
      </c>
      <c r="H3644" s="277" t="s">
        <v>17037</v>
      </c>
      <c r="I3644" s="1513"/>
    </row>
    <row r="3645" spans="1:9">
      <c r="A3645" s="1712"/>
      <c r="B3645" s="27" t="s">
        <v>17032</v>
      </c>
      <c r="C3645" s="1409" t="s">
        <v>17303</v>
      </c>
      <c r="D3645" s="995" t="s">
        <v>16310</v>
      </c>
      <c r="E3645" s="270" t="s">
        <v>17034</v>
      </c>
      <c r="F3645" s="588"/>
      <c r="G3645" s="1585">
        <v>43160</v>
      </c>
      <c r="H3645" s="277" t="s">
        <v>17037</v>
      </c>
      <c r="I3645" s="1513"/>
    </row>
    <row r="3646" spans="1:9">
      <c r="A3646" s="1712"/>
      <c r="B3646" s="27" t="s">
        <v>17032</v>
      </c>
      <c r="C3646" s="1409" t="s">
        <v>17304</v>
      </c>
      <c r="D3646" s="995" t="s">
        <v>17033</v>
      </c>
      <c r="E3646" s="270" t="s">
        <v>11860</v>
      </c>
      <c r="F3646" s="588"/>
      <c r="G3646" s="1585">
        <v>43160</v>
      </c>
      <c r="H3646" s="277" t="s">
        <v>17037</v>
      </c>
      <c r="I3646" s="1513"/>
    </row>
    <row r="3647" spans="1:9">
      <c r="A3647" s="1712"/>
      <c r="B3647" s="27" t="s">
        <v>17040</v>
      </c>
      <c r="C3647" s="1409" t="s">
        <v>17330</v>
      </c>
      <c r="D3647" s="995" t="s">
        <v>4181</v>
      </c>
      <c r="E3647" s="270" t="s">
        <v>2585</v>
      </c>
      <c r="F3647" s="588"/>
      <c r="G3647" s="1585">
        <v>43160</v>
      </c>
      <c r="H3647" s="277" t="s">
        <v>17037</v>
      </c>
      <c r="I3647" s="1513"/>
    </row>
    <row r="3648" spans="1:9">
      <c r="A3648" s="1712"/>
      <c r="B3648" s="27" t="s">
        <v>16928</v>
      </c>
      <c r="C3648" s="1409" t="s">
        <v>17305</v>
      </c>
      <c r="D3648" s="995" t="s">
        <v>17125</v>
      </c>
      <c r="E3648" s="270" t="s">
        <v>15</v>
      </c>
      <c r="F3648" s="588"/>
      <c r="G3648" s="1585">
        <v>43162</v>
      </c>
      <c r="H3648" s="277" t="s">
        <v>17055</v>
      </c>
      <c r="I3648" s="1513"/>
    </row>
    <row r="3649" spans="1:9">
      <c r="A3649" s="1712"/>
      <c r="B3649" s="27" t="s">
        <v>17049</v>
      </c>
      <c r="C3649" s="1409" t="s">
        <v>17306</v>
      </c>
      <c r="D3649" s="995" t="s">
        <v>17126</v>
      </c>
      <c r="E3649" s="270" t="s">
        <v>15450</v>
      </c>
      <c r="F3649" s="588"/>
      <c r="G3649" s="1585">
        <v>43164</v>
      </c>
      <c r="H3649" s="277" t="s">
        <v>17053</v>
      </c>
      <c r="I3649" s="1513"/>
    </row>
    <row r="3650" spans="1:9">
      <c r="A3650" s="1712"/>
      <c r="B3650" s="27" t="s">
        <v>14434</v>
      </c>
      <c r="C3650" s="1409" t="s">
        <v>17307</v>
      </c>
      <c r="D3650" s="995" t="s">
        <v>17127</v>
      </c>
      <c r="E3650" s="270" t="s">
        <v>17062</v>
      </c>
      <c r="F3650" s="588"/>
      <c r="G3650" s="1585">
        <v>43171</v>
      </c>
      <c r="H3650" s="277" t="s">
        <v>17078</v>
      </c>
      <c r="I3650" s="1513"/>
    </row>
    <row r="3651" spans="1:9">
      <c r="A3651" s="1712"/>
      <c r="B3651" s="27" t="s">
        <v>17060</v>
      </c>
      <c r="C3651" s="1409" t="s">
        <v>17308</v>
      </c>
      <c r="D3651" s="995" t="s">
        <v>17128</v>
      </c>
      <c r="E3651" s="270" t="s">
        <v>17062</v>
      </c>
      <c r="F3651" s="588"/>
      <c r="G3651" s="1585">
        <v>43171</v>
      </c>
      <c r="H3651" s="277" t="s">
        <v>17078</v>
      </c>
      <c r="I3651" s="1513"/>
    </row>
    <row r="3652" spans="1:9">
      <c r="A3652" s="1712"/>
      <c r="B3652" s="27" t="s">
        <v>17065</v>
      </c>
      <c r="C3652" s="1409" t="s">
        <v>17309</v>
      </c>
      <c r="D3652" s="995" t="s">
        <v>17129</v>
      </c>
      <c r="E3652" s="270" t="s">
        <v>17063</v>
      </c>
      <c r="F3652" s="588"/>
      <c r="G3652" s="1585">
        <v>43171</v>
      </c>
      <c r="H3652" s="277" t="s">
        <v>17078</v>
      </c>
      <c r="I3652" s="1513"/>
    </row>
    <row r="3653" spans="1:9">
      <c r="A3653" s="1712"/>
      <c r="B3653" s="27" t="s">
        <v>17065</v>
      </c>
      <c r="C3653" s="1409" t="s">
        <v>17310</v>
      </c>
      <c r="D3653" s="995" t="s">
        <v>17130</v>
      </c>
      <c r="E3653" s="270" t="s">
        <v>17063</v>
      </c>
      <c r="F3653" s="588"/>
      <c r="G3653" s="1585">
        <v>43171</v>
      </c>
      <c r="H3653" s="277" t="s">
        <v>17078</v>
      </c>
      <c r="I3653" s="1513"/>
    </row>
    <row r="3654" spans="1:9">
      <c r="A3654" s="1712"/>
      <c r="B3654" s="27" t="s">
        <v>17066</v>
      </c>
      <c r="C3654" s="1409" t="s">
        <v>17311</v>
      </c>
      <c r="D3654" s="995" t="s">
        <v>17131</v>
      </c>
      <c r="E3654" s="270" t="s">
        <v>17064</v>
      </c>
      <c r="F3654" s="588"/>
      <c r="G3654" s="1585">
        <v>43171</v>
      </c>
      <c r="H3654" s="277" t="s">
        <v>17078</v>
      </c>
      <c r="I3654" s="1513"/>
    </row>
    <row r="3655" spans="1:9">
      <c r="A3655" s="1712"/>
      <c r="B3655" s="27" t="s">
        <v>17077</v>
      </c>
      <c r="C3655" s="1409" t="s">
        <v>17312</v>
      </c>
      <c r="D3655" s="995" t="s">
        <v>17132</v>
      </c>
      <c r="E3655" s="270" t="s">
        <v>16223</v>
      </c>
      <c r="F3655" s="588"/>
      <c r="G3655" s="1585">
        <v>43171</v>
      </c>
      <c r="H3655" s="277" t="s">
        <v>17078</v>
      </c>
      <c r="I3655" s="1513"/>
    </row>
    <row r="3656" spans="1:9">
      <c r="A3656" s="1712"/>
      <c r="B3656" s="27" t="s">
        <v>17082</v>
      </c>
      <c r="C3656" s="1409" t="s">
        <v>17313</v>
      </c>
      <c r="D3656" s="995" t="s">
        <v>17133</v>
      </c>
      <c r="E3656" s="270" t="s">
        <v>8</v>
      </c>
      <c r="F3656" s="588"/>
      <c r="G3656" s="1585">
        <v>43174</v>
      </c>
      <c r="H3656" s="277" t="s">
        <v>14146</v>
      </c>
      <c r="I3656" s="1513"/>
    </row>
    <row r="3657" spans="1:9">
      <c r="A3657" s="1712"/>
      <c r="B3657" s="27" t="s">
        <v>14661</v>
      </c>
      <c r="C3657" s="1409" t="s">
        <v>17314</v>
      </c>
      <c r="D3657" s="995" t="s">
        <v>17134</v>
      </c>
      <c r="E3657" s="270" t="s">
        <v>3992</v>
      </c>
      <c r="F3657" s="588"/>
      <c r="G3657" s="1585">
        <v>43174</v>
      </c>
      <c r="H3657" s="277" t="s">
        <v>14146</v>
      </c>
      <c r="I3657" s="1513"/>
    </row>
    <row r="3658" spans="1:9">
      <c r="A3658" s="1712"/>
      <c r="B3658" s="27" t="s">
        <v>15819</v>
      </c>
      <c r="C3658" s="1409" t="s">
        <v>17315</v>
      </c>
      <c r="D3658" s="995" t="s">
        <v>17135</v>
      </c>
      <c r="E3658" s="270" t="s">
        <v>17062</v>
      </c>
      <c r="F3658" s="588"/>
      <c r="G3658" s="1585">
        <v>43178</v>
      </c>
      <c r="H3658" s="277" t="s">
        <v>17089</v>
      </c>
      <c r="I3658" s="1513"/>
    </row>
    <row r="3659" spans="1:9">
      <c r="A3659" s="1712"/>
      <c r="B3659" s="27" t="s">
        <v>15819</v>
      </c>
      <c r="C3659" s="1409" t="s">
        <v>17316</v>
      </c>
      <c r="D3659" s="995" t="s">
        <v>17136</v>
      </c>
      <c r="E3659" s="270" t="s">
        <v>17062</v>
      </c>
      <c r="F3659" s="588"/>
      <c r="G3659" s="1585">
        <v>43178</v>
      </c>
      <c r="H3659" s="277" t="s">
        <v>17089</v>
      </c>
      <c r="I3659" s="1513"/>
    </row>
    <row r="3660" spans="1:9">
      <c r="A3660" s="1712"/>
      <c r="B3660" s="27" t="s">
        <v>15819</v>
      </c>
      <c r="C3660" s="1409" t="s">
        <v>17317</v>
      </c>
      <c r="D3660" s="995" t="s">
        <v>17137</v>
      </c>
      <c r="E3660" s="270" t="s">
        <v>17085</v>
      </c>
      <c r="F3660" s="588"/>
      <c r="G3660" s="1585">
        <v>43178</v>
      </c>
      <c r="H3660" s="277" t="s">
        <v>17089</v>
      </c>
      <c r="I3660" s="1513"/>
    </row>
    <row r="3661" spans="1:9">
      <c r="A3661" s="1712"/>
      <c r="B3661" s="27" t="s">
        <v>17077</v>
      </c>
      <c r="C3661" s="1409" t="s">
        <v>17318</v>
      </c>
      <c r="D3661" s="995" t="s">
        <v>17138</v>
      </c>
      <c r="E3661" s="270" t="s">
        <v>8</v>
      </c>
      <c r="F3661" s="588"/>
      <c r="G3661" s="1585">
        <v>43178</v>
      </c>
      <c r="H3661" s="277" t="s">
        <v>17089</v>
      </c>
      <c r="I3661" s="1513"/>
    </row>
    <row r="3662" spans="1:9">
      <c r="A3662" s="1712"/>
      <c r="B3662" s="27" t="s">
        <v>14661</v>
      </c>
      <c r="C3662" s="1409" t="s">
        <v>17319</v>
      </c>
      <c r="D3662" s="995" t="s">
        <v>17139</v>
      </c>
      <c r="E3662" s="270" t="s">
        <v>7245</v>
      </c>
      <c r="F3662" s="588"/>
      <c r="G3662" s="1585">
        <v>43178</v>
      </c>
      <c r="H3662" s="277" t="s">
        <v>17097</v>
      </c>
      <c r="I3662" s="1513"/>
    </row>
    <row r="3663" spans="1:9">
      <c r="A3663" s="1712"/>
      <c r="B3663" s="27" t="s">
        <v>11584</v>
      </c>
      <c r="C3663" s="1409" t="s">
        <v>17320</v>
      </c>
      <c r="D3663" s="995" t="s">
        <v>17140</v>
      </c>
      <c r="E3663" s="270" t="s">
        <v>6286</v>
      </c>
      <c r="F3663" s="588"/>
      <c r="G3663" s="1585">
        <v>43180</v>
      </c>
      <c r="H3663" s="277" t="s">
        <v>14159</v>
      </c>
      <c r="I3663" s="1513"/>
    </row>
    <row r="3664" spans="1:9">
      <c r="A3664" s="1712"/>
      <c r="B3664" s="27" t="s">
        <v>13519</v>
      </c>
      <c r="C3664" s="1409" t="s">
        <v>17329</v>
      </c>
      <c r="D3664" s="995" t="s">
        <v>17141</v>
      </c>
      <c r="E3664" s="270" t="s">
        <v>17093</v>
      </c>
      <c r="F3664" s="588"/>
      <c r="G3664" s="1585">
        <v>43181</v>
      </c>
      <c r="H3664" s="277" t="s">
        <v>17100</v>
      </c>
      <c r="I3664" s="1513"/>
    </row>
    <row r="3665" spans="1:9">
      <c r="A3665" s="1712"/>
      <c r="B3665" s="27" t="s">
        <v>17108</v>
      </c>
      <c r="C3665" s="1409" t="s">
        <v>17321</v>
      </c>
      <c r="D3665" s="995" t="s">
        <v>17142</v>
      </c>
      <c r="E3665" s="270" t="s">
        <v>17101</v>
      </c>
      <c r="F3665" s="588"/>
      <c r="G3665" s="1585">
        <v>43185</v>
      </c>
      <c r="H3665" s="277" t="s">
        <v>17117</v>
      </c>
      <c r="I3665" s="1513"/>
    </row>
    <row r="3666" spans="1:9">
      <c r="A3666" s="1712"/>
      <c r="B3666" s="27" t="s">
        <v>17111</v>
      </c>
      <c r="C3666" s="1409" t="s">
        <v>17322</v>
      </c>
      <c r="D3666" s="995" t="s">
        <v>17143</v>
      </c>
      <c r="E3666" s="270" t="s">
        <v>17102</v>
      </c>
      <c r="F3666" s="42"/>
      <c r="G3666" s="1585">
        <v>43185</v>
      </c>
      <c r="H3666" s="277" t="s">
        <v>17117</v>
      </c>
      <c r="I3666" s="1513"/>
    </row>
    <row r="3667" spans="1:9">
      <c r="A3667" s="1712"/>
      <c r="B3667" s="27" t="s">
        <v>17077</v>
      </c>
      <c r="C3667" s="1409" t="s">
        <v>17323</v>
      </c>
      <c r="D3667" s="995" t="s">
        <v>17144</v>
      </c>
      <c r="E3667" s="270" t="s">
        <v>8</v>
      </c>
      <c r="F3667" s="588"/>
      <c r="G3667" s="1585">
        <v>43185</v>
      </c>
      <c r="H3667" s="277" t="s">
        <v>17117</v>
      </c>
      <c r="I3667" s="1513"/>
    </row>
    <row r="3668" spans="1:9">
      <c r="A3668" s="1712"/>
      <c r="B3668" s="27" t="s">
        <v>17106</v>
      </c>
      <c r="C3668" s="1409" t="s">
        <v>17324</v>
      </c>
      <c r="D3668" s="995" t="s">
        <v>17145</v>
      </c>
      <c r="E3668" s="270" t="s">
        <v>17107</v>
      </c>
      <c r="F3668" s="588"/>
      <c r="G3668" s="1585">
        <v>43185</v>
      </c>
      <c r="H3668" s="277" t="s">
        <v>17117</v>
      </c>
      <c r="I3668" s="1513"/>
    </row>
    <row r="3669" spans="1:9">
      <c r="A3669" s="1712"/>
      <c r="B3669" s="27" t="s">
        <v>17113</v>
      </c>
      <c r="C3669" s="1409" t="s">
        <v>17325</v>
      </c>
      <c r="D3669" s="995" t="s">
        <v>17146</v>
      </c>
      <c r="E3669" s="270" t="s">
        <v>17112</v>
      </c>
      <c r="F3669" s="588"/>
      <c r="G3669" s="1585">
        <v>43185</v>
      </c>
      <c r="H3669" s="277" t="s">
        <v>17117</v>
      </c>
      <c r="I3669" s="1513"/>
    </row>
    <row r="3670" spans="1:9">
      <c r="A3670" s="1712"/>
      <c r="B3670" s="27" t="s">
        <v>17077</v>
      </c>
      <c r="C3670" s="1409" t="s">
        <v>17326</v>
      </c>
      <c r="D3670" s="995" t="s">
        <v>17147</v>
      </c>
      <c r="E3670" s="270" t="s">
        <v>6447</v>
      </c>
      <c r="F3670" s="588"/>
      <c r="G3670" s="1585">
        <v>43185</v>
      </c>
      <c r="H3670" s="277" t="s">
        <v>17117</v>
      </c>
      <c r="I3670" s="1513"/>
    </row>
    <row r="3671" spans="1:9">
      <c r="A3671" s="1712"/>
      <c r="B3671" s="27" t="s">
        <v>17077</v>
      </c>
      <c r="C3671" s="1409" t="s">
        <v>17327</v>
      </c>
      <c r="D3671" s="995" t="s">
        <v>17148</v>
      </c>
      <c r="E3671" s="270" t="s">
        <v>6447</v>
      </c>
      <c r="F3671" s="588"/>
      <c r="G3671" s="1585">
        <v>43185</v>
      </c>
      <c r="H3671" s="277" t="s">
        <v>17117</v>
      </c>
      <c r="I3671" s="1513"/>
    </row>
    <row r="3672" spans="1:9">
      <c r="A3672" s="1712"/>
      <c r="B3672" s="27" t="s">
        <v>17082</v>
      </c>
      <c r="C3672" s="1409" t="s">
        <v>17328</v>
      </c>
      <c r="D3672" s="995" t="s">
        <v>17149</v>
      </c>
      <c r="E3672" s="270" t="s">
        <v>8</v>
      </c>
      <c r="F3672" s="588"/>
      <c r="G3672" s="1585">
        <v>43186</v>
      </c>
      <c r="H3672" s="277" t="s">
        <v>17122</v>
      </c>
      <c r="I3672" s="1513"/>
    </row>
    <row r="3673" spans="1:9">
      <c r="A3673" s="1712"/>
      <c r="B3673" s="27"/>
      <c r="C3673" s="1397"/>
      <c r="D3673" s="1397"/>
      <c r="E3673" s="270"/>
      <c r="F3673" s="588"/>
      <c r="G3673" s="1585"/>
      <c r="H3673" s="277"/>
      <c r="I3673" s="1513"/>
    </row>
    <row r="3674" spans="1:9">
      <c r="A3674" s="1712"/>
      <c r="B3674" s="27" t="s">
        <v>17082</v>
      </c>
      <c r="C3674" s="1397" t="s">
        <v>17173</v>
      </c>
      <c r="D3674" s="1397" t="s">
        <v>17165</v>
      </c>
      <c r="E3674" s="270" t="s">
        <v>8</v>
      </c>
      <c r="F3674" s="588"/>
      <c r="G3674" s="1585">
        <v>43199</v>
      </c>
      <c r="H3674" s="277" t="s">
        <v>17174</v>
      </c>
      <c r="I3674" s="1513"/>
    </row>
    <row r="3675" spans="1:9">
      <c r="A3675" s="1712"/>
      <c r="B3675" s="865" t="s">
        <v>2727</v>
      </c>
      <c r="C3675" s="1397" t="s">
        <v>8884</v>
      </c>
      <c r="D3675" s="1397" t="s">
        <v>17179</v>
      </c>
      <c r="E3675" s="270" t="s">
        <v>17180</v>
      </c>
      <c r="F3675" s="588" t="s">
        <v>17186</v>
      </c>
      <c r="G3675" s="1585">
        <v>43200</v>
      </c>
      <c r="H3675" s="277" t="s">
        <v>17181</v>
      </c>
      <c r="I3675" s="1513"/>
    </row>
    <row r="3676" spans="1:9">
      <c r="A3676" s="1712"/>
      <c r="B3676" s="27" t="s">
        <v>11598</v>
      </c>
      <c r="C3676" s="1397" t="s">
        <v>17159</v>
      </c>
      <c r="D3676" s="995" t="s">
        <v>17234</v>
      </c>
      <c r="E3676" s="270" t="s">
        <v>17154</v>
      </c>
      <c r="F3676" s="588"/>
      <c r="G3676" s="1585">
        <v>43192</v>
      </c>
      <c r="H3676" s="277" t="s">
        <v>17155</v>
      </c>
      <c r="I3676" s="1513"/>
    </row>
    <row r="3677" spans="1:9">
      <c r="A3677" s="1712"/>
      <c r="B3677" s="27" t="s">
        <v>17158</v>
      </c>
      <c r="C3677" s="1409" t="s">
        <v>17331</v>
      </c>
      <c r="D3677" s="995" t="s">
        <v>17235</v>
      </c>
      <c r="E3677" s="270" t="s">
        <v>17157</v>
      </c>
      <c r="F3677" s="588"/>
      <c r="G3677" s="1585">
        <v>43199</v>
      </c>
      <c r="H3677" s="1401" t="s">
        <v>17176</v>
      </c>
      <c r="I3677" s="1513"/>
    </row>
    <row r="3678" spans="1:9">
      <c r="A3678" s="1712"/>
      <c r="B3678" s="27" t="s">
        <v>17183</v>
      </c>
      <c r="C3678" s="1409" t="s">
        <v>17332</v>
      </c>
      <c r="D3678" s="995" t="s">
        <v>17236</v>
      </c>
      <c r="E3678" s="270" t="s">
        <v>17184</v>
      </c>
      <c r="F3678" s="588"/>
      <c r="G3678" s="1585">
        <v>43199</v>
      </c>
      <c r="H3678" s="1401" t="s">
        <v>17185</v>
      </c>
      <c r="I3678" s="1513"/>
    </row>
    <row r="3679" spans="1:9">
      <c r="A3679" s="1712"/>
      <c r="B3679" s="27" t="s">
        <v>17162</v>
      </c>
      <c r="C3679" s="1397" t="s">
        <v>17161</v>
      </c>
      <c r="D3679" s="995" t="s">
        <v>17237</v>
      </c>
      <c r="E3679" s="270" t="s">
        <v>17160</v>
      </c>
      <c r="F3679" s="588"/>
      <c r="G3679" s="1585">
        <v>43193</v>
      </c>
      <c r="H3679" s="277" t="s">
        <v>17163</v>
      </c>
      <c r="I3679" s="1513"/>
    </row>
    <row r="3680" spans="1:9">
      <c r="A3680" s="1712"/>
      <c r="B3680" s="27" t="s">
        <v>17077</v>
      </c>
      <c r="C3680" s="1409" t="s">
        <v>17333</v>
      </c>
      <c r="D3680" s="995" t="s">
        <v>17238</v>
      </c>
      <c r="E3680" s="270" t="s">
        <v>6325</v>
      </c>
      <c r="F3680" s="588"/>
      <c r="G3680" s="1585">
        <v>43199</v>
      </c>
      <c r="H3680" s="1401" t="s">
        <v>17176</v>
      </c>
      <c r="I3680" s="1513"/>
    </row>
    <row r="3681" spans="1:9">
      <c r="A3681" s="1712"/>
      <c r="B3681" s="27" t="s">
        <v>17082</v>
      </c>
      <c r="C3681" s="1409" t="s">
        <v>17334</v>
      </c>
      <c r="D3681" s="995" t="s">
        <v>17239</v>
      </c>
      <c r="E3681" s="270" t="s">
        <v>7245</v>
      </c>
      <c r="F3681" s="588"/>
      <c r="G3681" s="1585">
        <v>43199</v>
      </c>
      <c r="H3681" s="1401" t="s">
        <v>17176</v>
      </c>
      <c r="I3681" s="1513"/>
    </row>
    <row r="3682" spans="1:9">
      <c r="A3682" s="1712"/>
      <c r="B3682" s="27" t="s">
        <v>17082</v>
      </c>
      <c r="C3682" s="1409" t="s">
        <v>17335</v>
      </c>
      <c r="D3682" s="995" t="s">
        <v>17240</v>
      </c>
      <c r="E3682" s="270" t="s">
        <v>7245</v>
      </c>
      <c r="F3682" s="588"/>
      <c r="G3682" s="1585">
        <v>43199</v>
      </c>
      <c r="H3682" s="1401" t="s">
        <v>17176</v>
      </c>
      <c r="I3682" s="1513"/>
    </row>
    <row r="3683" spans="1:9">
      <c r="A3683" s="1712"/>
      <c r="B3683" s="27" t="s">
        <v>17052</v>
      </c>
      <c r="C3683" s="1409" t="s">
        <v>17336</v>
      </c>
      <c r="D3683" s="995" t="s">
        <v>17241</v>
      </c>
      <c r="E3683" s="270" t="s">
        <v>8</v>
      </c>
      <c r="F3683" s="588"/>
      <c r="G3683" s="1585">
        <v>43199</v>
      </c>
      <c r="H3683" s="1401" t="s">
        <v>17176</v>
      </c>
      <c r="I3683" s="1513"/>
    </row>
    <row r="3684" spans="1:9">
      <c r="A3684" s="1712"/>
      <c r="B3684" s="27" t="s">
        <v>4713</v>
      </c>
      <c r="C3684" s="1397" t="s">
        <v>17175</v>
      </c>
      <c r="D3684" s="995" t="s">
        <v>17242</v>
      </c>
      <c r="E3684" s="270" t="s">
        <v>8</v>
      </c>
      <c r="F3684" s="588"/>
      <c r="G3684" s="1585">
        <v>43199</v>
      </c>
      <c r="H3684" s="1401" t="s">
        <v>17176</v>
      </c>
      <c r="I3684" s="1513"/>
    </row>
    <row r="3685" spans="1:9">
      <c r="A3685" s="1712"/>
      <c r="B3685" s="27" t="s">
        <v>4713</v>
      </c>
      <c r="C3685" s="1409" t="s">
        <v>17337</v>
      </c>
      <c r="D3685" s="995" t="s">
        <v>17243</v>
      </c>
      <c r="E3685" s="270" t="s">
        <v>8</v>
      </c>
      <c r="F3685" s="588"/>
      <c r="G3685" s="1585">
        <v>43200</v>
      </c>
      <c r="H3685" s="1401" t="s">
        <v>15674</v>
      </c>
      <c r="I3685" s="1513"/>
    </row>
    <row r="3686" spans="1:9">
      <c r="A3686" s="1712"/>
      <c r="B3686" s="27" t="s">
        <v>17077</v>
      </c>
      <c r="C3686" s="1397" t="s">
        <v>17182</v>
      </c>
      <c r="D3686" s="995" t="s">
        <v>17244</v>
      </c>
      <c r="E3686" s="270" t="s">
        <v>11</v>
      </c>
      <c r="F3686" s="588"/>
      <c r="G3686" s="1585">
        <v>43200</v>
      </c>
      <c r="H3686" s="1401" t="s">
        <v>15674</v>
      </c>
      <c r="I3686" s="1513"/>
    </row>
    <row r="3687" spans="1:9">
      <c r="A3687" s="1712"/>
      <c r="B3687" s="27" t="s">
        <v>17077</v>
      </c>
      <c r="C3687" s="1409" t="s">
        <v>17338</v>
      </c>
      <c r="D3687" s="995" t="s">
        <v>17245</v>
      </c>
      <c r="E3687" s="270" t="s">
        <v>3992</v>
      </c>
      <c r="F3687" s="588"/>
      <c r="G3687" s="1585">
        <v>43206</v>
      </c>
      <c r="H3687" s="1401" t="s">
        <v>17191</v>
      </c>
      <c r="I3687" s="1513"/>
    </row>
    <row r="3688" spans="1:9">
      <c r="A3688" s="1712"/>
      <c r="B3688" s="27" t="s">
        <v>11584</v>
      </c>
      <c r="C3688" s="1397" t="s">
        <v>17190</v>
      </c>
      <c r="D3688" s="995" t="s">
        <v>17246</v>
      </c>
      <c r="E3688" s="270" t="s">
        <v>8</v>
      </c>
      <c r="F3688" s="588"/>
      <c r="G3688" s="1585">
        <v>43206</v>
      </c>
      <c r="H3688" s="1401" t="s">
        <v>17191</v>
      </c>
      <c r="I3688" s="1513"/>
    </row>
    <row r="3689" spans="1:9">
      <c r="A3689" s="1712"/>
      <c r="B3689" s="27" t="s">
        <v>817</v>
      </c>
      <c r="C3689" s="1409" t="s">
        <v>17339</v>
      </c>
      <c r="D3689" s="995" t="s">
        <v>17247</v>
      </c>
      <c r="E3689" s="270" t="s">
        <v>724</v>
      </c>
      <c r="F3689" s="588"/>
      <c r="G3689" s="1585">
        <v>43206</v>
      </c>
      <c r="H3689" s="1401" t="s">
        <v>17191</v>
      </c>
      <c r="I3689" s="1513"/>
    </row>
    <row r="3690" spans="1:9">
      <c r="A3690" s="1712"/>
      <c r="B3690" s="27" t="s">
        <v>17192</v>
      </c>
      <c r="C3690" s="1409" t="s">
        <v>17340</v>
      </c>
      <c r="D3690" s="995" t="s">
        <v>17248</v>
      </c>
      <c r="E3690" s="270" t="s">
        <v>2412</v>
      </c>
      <c r="F3690" s="588"/>
      <c r="G3690" s="1585">
        <v>43207</v>
      </c>
      <c r="H3690" s="1401" t="s">
        <v>15685</v>
      </c>
      <c r="I3690" s="1513"/>
    </row>
    <row r="3691" spans="1:9">
      <c r="A3691" s="1712"/>
      <c r="B3691" s="27" t="s">
        <v>14652</v>
      </c>
      <c r="C3691" s="1397" t="s">
        <v>17193</v>
      </c>
      <c r="D3691" s="995" t="s">
        <v>17249</v>
      </c>
      <c r="E3691" s="270" t="s">
        <v>652</v>
      </c>
      <c r="F3691" s="588"/>
      <c r="G3691" s="1585">
        <v>43208</v>
      </c>
      <c r="H3691" s="1401" t="s">
        <v>14265</v>
      </c>
      <c r="I3691" s="1513"/>
    </row>
    <row r="3692" spans="1:9">
      <c r="A3692" s="1712"/>
      <c r="B3692" s="27" t="s">
        <v>16317</v>
      </c>
      <c r="C3692" s="1409" t="s">
        <v>17341</v>
      </c>
      <c r="D3692" s="995" t="s">
        <v>17250</v>
      </c>
      <c r="E3692" s="270" t="s">
        <v>11</v>
      </c>
      <c r="F3692" s="588"/>
      <c r="G3692" s="1585">
        <v>43213</v>
      </c>
      <c r="H3692" s="1401" t="s">
        <v>17199</v>
      </c>
      <c r="I3692" s="1513"/>
    </row>
    <row r="3693" spans="1:9">
      <c r="A3693" s="1712"/>
      <c r="B3693" s="27" t="s">
        <v>17065</v>
      </c>
      <c r="C3693" s="1409" t="s">
        <v>17342</v>
      </c>
      <c r="D3693" s="995" t="s">
        <v>17251</v>
      </c>
      <c r="E3693" s="270" t="s">
        <v>2</v>
      </c>
      <c r="F3693" s="588"/>
      <c r="G3693" s="1585">
        <v>43213</v>
      </c>
      <c r="H3693" s="1401" t="s">
        <v>17199</v>
      </c>
      <c r="I3693" s="1513"/>
    </row>
    <row r="3694" spans="1:9">
      <c r="A3694" s="1712"/>
      <c r="B3694" s="27" t="s">
        <v>17077</v>
      </c>
      <c r="C3694" s="1409" t="s">
        <v>17343</v>
      </c>
      <c r="D3694" s="995" t="s">
        <v>17252</v>
      </c>
      <c r="E3694" s="270" t="s">
        <v>17197</v>
      </c>
      <c r="F3694" s="588"/>
      <c r="G3694" s="1585">
        <v>43213</v>
      </c>
      <c r="H3694" s="1401" t="s">
        <v>17199</v>
      </c>
      <c r="I3694" s="1513"/>
    </row>
    <row r="3695" spans="1:9">
      <c r="A3695" s="1712"/>
      <c r="B3695" s="27" t="s">
        <v>17052</v>
      </c>
      <c r="C3695" s="1409" t="s">
        <v>17344</v>
      </c>
      <c r="D3695" s="995" t="s">
        <v>17253</v>
      </c>
      <c r="E3695" s="270" t="s">
        <v>17196</v>
      </c>
      <c r="F3695" s="588"/>
      <c r="G3695" s="1585">
        <v>43214</v>
      </c>
      <c r="H3695" s="1401" t="s">
        <v>15751</v>
      </c>
      <c r="I3695" s="1513"/>
    </row>
    <row r="3696" spans="1:9">
      <c r="A3696" s="1712"/>
      <c r="B3696" s="27" t="s">
        <v>17206</v>
      </c>
      <c r="C3696" s="1409" t="s">
        <v>17345</v>
      </c>
      <c r="D3696" s="995" t="s">
        <v>17254</v>
      </c>
      <c r="E3696" s="270" t="s">
        <v>17202</v>
      </c>
      <c r="F3696" s="1433" t="s">
        <v>17207</v>
      </c>
      <c r="G3696" s="1585">
        <v>43218</v>
      </c>
      <c r="H3696" s="277" t="s">
        <v>17203</v>
      </c>
      <c r="I3696" s="1513"/>
    </row>
    <row r="3697" spans="1:9">
      <c r="A3697" s="1712"/>
      <c r="B3697" s="27"/>
      <c r="C3697" s="1397"/>
      <c r="D3697" s="1397"/>
      <c r="E3697" s="270"/>
      <c r="F3697" s="588"/>
      <c r="G3697" s="1585"/>
      <c r="H3697" s="277"/>
      <c r="I3697" s="1513"/>
    </row>
    <row r="3698" spans="1:9">
      <c r="A3698" s="1712"/>
      <c r="B3698" s="27" t="s">
        <v>17223</v>
      </c>
      <c r="C3698" s="1397" t="s">
        <v>17230</v>
      </c>
      <c r="D3698" s="1397" t="s">
        <v>17224</v>
      </c>
      <c r="E3698" s="270" t="s">
        <v>17225</v>
      </c>
      <c r="F3698" s="1434" t="s">
        <v>17231</v>
      </c>
      <c r="G3698" s="1585">
        <v>43221</v>
      </c>
      <c r="H3698" s="277" t="s">
        <v>17226</v>
      </c>
      <c r="I3698" s="1513"/>
    </row>
    <row r="3699" spans="1:9">
      <c r="A3699" s="1712"/>
      <c r="B3699" s="27" t="s">
        <v>17208</v>
      </c>
      <c r="C3699" s="1409" t="s">
        <v>17218</v>
      </c>
      <c r="D3699" s="995" t="s">
        <v>17385</v>
      </c>
      <c r="E3699" s="270" t="s">
        <v>17209</v>
      </c>
      <c r="F3699" s="588"/>
      <c r="G3699" s="1585">
        <v>43222</v>
      </c>
      <c r="H3699" s="1401" t="s">
        <v>14318</v>
      </c>
      <c r="I3699" s="1513"/>
    </row>
    <row r="3700" spans="1:9">
      <c r="A3700" s="1712"/>
      <c r="B3700" s="27" t="s">
        <v>17227</v>
      </c>
      <c r="C3700" s="1409" t="s">
        <v>17219</v>
      </c>
      <c r="D3700" s="995" t="s">
        <v>17386</v>
      </c>
      <c r="E3700" s="270" t="s">
        <v>17229</v>
      </c>
      <c r="F3700" s="588"/>
      <c r="G3700" s="1585">
        <v>43222</v>
      </c>
      <c r="H3700" s="1401" t="s">
        <v>14318</v>
      </c>
      <c r="I3700" s="1513"/>
    </row>
    <row r="3701" spans="1:9">
      <c r="A3701" s="1712"/>
      <c r="B3701" s="27" t="s">
        <v>16906</v>
      </c>
      <c r="C3701" s="1409" t="s">
        <v>17220</v>
      </c>
      <c r="D3701" s="995" t="s">
        <v>17387</v>
      </c>
      <c r="E3701" s="270" t="s">
        <v>637</v>
      </c>
      <c r="F3701" s="588"/>
      <c r="G3701" s="1585">
        <v>43221</v>
      </c>
      <c r="H3701" s="1401" t="s">
        <v>17226</v>
      </c>
      <c r="I3701" s="1513"/>
    </row>
    <row r="3702" spans="1:9">
      <c r="A3702" s="1712"/>
      <c r="B3702" s="27" t="s">
        <v>17255</v>
      </c>
      <c r="C3702" s="1409" t="s">
        <v>17256</v>
      </c>
      <c r="D3702" s="995" t="s">
        <v>17388</v>
      </c>
      <c r="E3702" s="270" t="s">
        <v>17229</v>
      </c>
      <c r="F3702" s="588"/>
      <c r="G3702" s="1585">
        <v>43228</v>
      </c>
      <c r="H3702" s="1401" t="s">
        <v>17257</v>
      </c>
      <c r="I3702" s="1513"/>
    </row>
    <row r="3703" spans="1:9">
      <c r="A3703" s="1712"/>
      <c r="B3703" s="27" t="s">
        <v>17260</v>
      </c>
      <c r="C3703" s="1409" t="s">
        <v>17520</v>
      </c>
      <c r="D3703" s="995" t="s">
        <v>17389</v>
      </c>
      <c r="E3703" s="270" t="s">
        <v>1558</v>
      </c>
      <c r="F3703" s="588"/>
      <c r="G3703" s="1585">
        <v>43234</v>
      </c>
      <c r="H3703" s="1401" t="s">
        <v>17261</v>
      </c>
      <c r="I3703" s="1513"/>
    </row>
    <row r="3704" spans="1:9">
      <c r="A3704" s="1712"/>
      <c r="B3704" s="27" t="s">
        <v>17266</v>
      </c>
      <c r="C3704" s="1409" t="s">
        <v>17272</v>
      </c>
      <c r="D3704" s="995" t="s">
        <v>17390</v>
      </c>
      <c r="E3704" s="270" t="s">
        <v>17267</v>
      </c>
      <c r="F3704" s="588"/>
      <c r="G3704" s="1585">
        <v>43241</v>
      </c>
      <c r="H3704" s="1401" t="s">
        <v>17273</v>
      </c>
      <c r="I3704" s="1513"/>
    </row>
    <row r="3705" spans="1:9">
      <c r="A3705" s="1712"/>
      <c r="B3705" s="27" t="s">
        <v>17271</v>
      </c>
      <c r="C3705" s="1409" t="s">
        <v>17521</v>
      </c>
      <c r="D3705" s="995" t="s">
        <v>17429</v>
      </c>
      <c r="E3705" s="270" t="s">
        <v>17268</v>
      </c>
      <c r="F3705" s="588"/>
      <c r="G3705" s="1585">
        <v>43241</v>
      </c>
      <c r="H3705" s="1401" t="s">
        <v>17273</v>
      </c>
      <c r="I3705" s="1513"/>
    </row>
    <row r="3706" spans="1:9">
      <c r="A3706" s="1712"/>
      <c r="B3706" s="27" t="s">
        <v>17270</v>
      </c>
      <c r="C3706" s="1409" t="s">
        <v>17522</v>
      </c>
      <c r="D3706" s="995" t="s">
        <v>17429</v>
      </c>
      <c r="E3706" s="270" t="s">
        <v>17269</v>
      </c>
      <c r="F3706" s="588"/>
      <c r="G3706" s="1585">
        <v>43241</v>
      </c>
      <c r="H3706" s="1401" t="s">
        <v>17273</v>
      </c>
      <c r="I3706" s="1513"/>
    </row>
    <row r="3707" spans="1:9">
      <c r="A3707" s="1712"/>
      <c r="B3707" s="27" t="s">
        <v>17274</v>
      </c>
      <c r="C3707" s="1409" t="s">
        <v>17278</v>
      </c>
      <c r="D3707" s="995" t="s">
        <v>17391</v>
      </c>
      <c r="E3707" s="270" t="s">
        <v>17275</v>
      </c>
      <c r="F3707" s="588"/>
      <c r="G3707" s="1585">
        <v>43244</v>
      </c>
      <c r="H3707" s="1401" t="s">
        <v>17382</v>
      </c>
      <c r="I3707" s="1513"/>
    </row>
    <row r="3708" spans="1:9">
      <c r="A3708" s="1712"/>
      <c r="B3708" s="27"/>
      <c r="C3708" s="1434" t="s">
        <v>17526</v>
      </c>
      <c r="D3708" s="1397"/>
      <c r="E3708" s="270"/>
      <c r="F3708" s="588"/>
      <c r="G3708" s="1585"/>
      <c r="H3708" s="277"/>
      <c r="I3708" s="1513"/>
    </row>
    <row r="3709" spans="1:9">
      <c r="A3709" s="1712"/>
      <c r="B3709" s="27" t="s">
        <v>16317</v>
      </c>
      <c r="C3709" s="1397" t="s">
        <v>4020</v>
      </c>
      <c r="D3709" s="1397" t="s">
        <v>17431</v>
      </c>
      <c r="E3709" s="270" t="s">
        <v>729</v>
      </c>
      <c r="F3709" s="1434" t="s">
        <v>17430</v>
      </c>
      <c r="G3709" s="1585">
        <v>43270</v>
      </c>
      <c r="H3709" s="277" t="s">
        <v>17432</v>
      </c>
      <c r="I3709" s="1513"/>
    </row>
    <row r="3710" spans="1:9">
      <c r="A3710" s="1712"/>
      <c r="B3710" s="27" t="s">
        <v>17395</v>
      </c>
      <c r="C3710" s="1409" t="s">
        <v>17523</v>
      </c>
      <c r="D3710" s="995" t="s">
        <v>17490</v>
      </c>
      <c r="E3710" s="270" t="s">
        <v>5128</v>
      </c>
      <c r="F3710" s="588"/>
      <c r="G3710" s="1585">
        <v>43255</v>
      </c>
      <c r="H3710" s="1401" t="s">
        <v>17403</v>
      </c>
      <c r="I3710" s="1513"/>
    </row>
    <row r="3711" spans="1:9">
      <c r="A3711" s="1712"/>
      <c r="B3711" s="27" t="s">
        <v>16317</v>
      </c>
      <c r="C3711" s="1441" t="s">
        <v>17524</v>
      </c>
      <c r="D3711" s="995" t="s">
        <v>17491</v>
      </c>
      <c r="E3711" s="270" t="s">
        <v>729</v>
      </c>
      <c r="F3711" s="588"/>
      <c r="G3711" s="1585">
        <v>43255</v>
      </c>
      <c r="H3711" s="1401" t="s">
        <v>17403</v>
      </c>
      <c r="I3711" s="1513"/>
    </row>
    <row r="3712" spans="1:9">
      <c r="A3712" s="1712"/>
      <c r="B3712" s="27" t="s">
        <v>16317</v>
      </c>
      <c r="C3712" s="1441" t="s">
        <v>17525</v>
      </c>
      <c r="D3712" s="995" t="s">
        <v>17397</v>
      </c>
      <c r="E3712" s="270" t="s">
        <v>663</v>
      </c>
      <c r="F3712" s="588"/>
      <c r="G3712" s="1585">
        <v>43255</v>
      </c>
      <c r="H3712" s="1401" t="s">
        <v>17403</v>
      </c>
      <c r="I3712" s="1513"/>
    </row>
    <row r="3713" spans="1:9">
      <c r="A3713" s="1712"/>
      <c r="B3713" s="27" t="s">
        <v>4419</v>
      </c>
      <c r="C3713" s="1441" t="s">
        <v>17400</v>
      </c>
      <c r="D3713" s="995" t="s">
        <v>17398</v>
      </c>
      <c r="E3713" s="270" t="s">
        <v>663</v>
      </c>
      <c r="F3713" s="588"/>
      <c r="G3713" s="1585">
        <v>43255</v>
      </c>
      <c r="H3713" s="1401" t="s">
        <v>17403</v>
      </c>
      <c r="I3713" s="1513"/>
    </row>
    <row r="3714" spans="1:9">
      <c r="A3714" s="1712"/>
      <c r="B3714" s="27" t="s">
        <v>17208</v>
      </c>
      <c r="C3714" s="1409" t="s">
        <v>17401</v>
      </c>
      <c r="D3714" s="995" t="s">
        <v>17399</v>
      </c>
      <c r="E3714" s="270" t="s">
        <v>1558</v>
      </c>
      <c r="F3714" s="588"/>
      <c r="G3714" s="1585">
        <v>43256</v>
      </c>
      <c r="H3714" s="1401" t="s">
        <v>17404</v>
      </c>
      <c r="I3714" s="1513"/>
    </row>
    <row r="3715" spans="1:9">
      <c r="A3715" s="1712"/>
      <c r="B3715" s="27" t="s">
        <v>14661</v>
      </c>
      <c r="C3715" s="1409" t="s">
        <v>17408</v>
      </c>
      <c r="D3715" s="995" t="s">
        <v>13826</v>
      </c>
      <c r="E3715" s="270" t="s">
        <v>663</v>
      </c>
      <c r="F3715" s="588"/>
      <c r="G3715" s="1585">
        <v>43260</v>
      </c>
      <c r="H3715" s="1401" t="s">
        <v>17407</v>
      </c>
      <c r="I3715" s="1513"/>
    </row>
    <row r="3716" spans="1:9">
      <c r="A3716" s="1712"/>
      <c r="B3716" s="27" t="s">
        <v>14661</v>
      </c>
      <c r="C3716" s="1409" t="s">
        <v>17409</v>
      </c>
      <c r="D3716" s="995" t="s">
        <v>15443</v>
      </c>
      <c r="E3716" s="270" t="s">
        <v>6406</v>
      </c>
      <c r="F3716" s="588"/>
      <c r="G3716" s="1585">
        <v>43260</v>
      </c>
      <c r="H3716" s="1401" t="s">
        <v>17407</v>
      </c>
      <c r="I3716" s="1513"/>
    </row>
    <row r="3717" spans="1:9">
      <c r="A3717" s="1712"/>
      <c r="B3717" s="27" t="s">
        <v>14661</v>
      </c>
      <c r="C3717" s="1409" t="s">
        <v>17410</v>
      </c>
      <c r="D3717" s="995" t="s">
        <v>17035</v>
      </c>
      <c r="E3717" s="270" t="s">
        <v>6406</v>
      </c>
      <c r="F3717" s="588"/>
      <c r="G3717" s="1585">
        <v>43260</v>
      </c>
      <c r="H3717" s="1401" t="s">
        <v>17407</v>
      </c>
      <c r="I3717" s="1513"/>
    </row>
    <row r="3718" spans="1:9">
      <c r="A3718" s="1712"/>
      <c r="B3718" s="27" t="s">
        <v>17419</v>
      </c>
      <c r="C3718" s="1409" t="s">
        <v>17420</v>
      </c>
      <c r="D3718" s="995" t="s">
        <v>17421</v>
      </c>
      <c r="E3718" s="270" t="s">
        <v>17422</v>
      </c>
      <c r="F3718" s="588"/>
      <c r="G3718" s="1585">
        <v>43262</v>
      </c>
      <c r="H3718" s="1401" t="s">
        <v>17423</v>
      </c>
      <c r="I3718" s="1513"/>
    </row>
    <row r="3719" spans="1:9">
      <c r="A3719" s="1712"/>
      <c r="B3719" s="27" t="s">
        <v>17418</v>
      </c>
      <c r="C3719" s="1441" t="s">
        <v>17527</v>
      </c>
      <c r="D3719" s="995" t="s">
        <v>17406</v>
      </c>
      <c r="E3719" s="270" t="s">
        <v>726</v>
      </c>
      <c r="F3719" s="588"/>
      <c r="G3719" s="1585">
        <v>43262</v>
      </c>
      <c r="H3719" s="1401" t="s">
        <v>17417</v>
      </c>
      <c r="I3719" s="1513"/>
    </row>
    <row r="3720" spans="1:9">
      <c r="A3720" s="1712"/>
      <c r="B3720" s="27" t="s">
        <v>17433</v>
      </c>
      <c r="C3720" s="1409" t="s">
        <v>17438</v>
      </c>
      <c r="D3720" s="995" t="s">
        <v>17439</v>
      </c>
      <c r="E3720" s="270" t="s">
        <v>2</v>
      </c>
      <c r="F3720" s="1439"/>
      <c r="G3720" s="1585">
        <v>43276</v>
      </c>
      <c r="H3720" s="1401" t="s">
        <v>17449</v>
      </c>
      <c r="I3720" s="1513"/>
    </row>
    <row r="3721" spans="1:9">
      <c r="A3721" s="1712"/>
      <c r="B3721" s="27" t="s">
        <v>17444</v>
      </c>
      <c r="C3721" s="1441" t="s">
        <v>17445</v>
      </c>
      <c r="D3721" s="995" t="s">
        <v>17442</v>
      </c>
      <c r="E3721" s="270" t="s">
        <v>2412</v>
      </c>
      <c r="F3721" s="1439"/>
      <c r="G3721" s="1585">
        <v>43276</v>
      </c>
      <c r="H3721" s="1401" t="s">
        <v>17449</v>
      </c>
      <c r="I3721" s="1513"/>
    </row>
    <row r="3722" spans="1:9">
      <c r="A3722" s="1712"/>
      <c r="B3722" s="27" t="s">
        <v>17443</v>
      </c>
      <c r="C3722" s="1441" t="s">
        <v>17446</v>
      </c>
      <c r="D3722" s="995" t="s">
        <v>17440</v>
      </c>
      <c r="E3722" s="270" t="s">
        <v>4143</v>
      </c>
      <c r="F3722" s="1439"/>
      <c r="G3722" s="1585">
        <v>43276</v>
      </c>
      <c r="H3722" s="1401" t="s">
        <v>17449</v>
      </c>
      <c r="I3722" s="1513"/>
    </row>
    <row r="3723" spans="1:9">
      <c r="A3723" s="1712"/>
      <c r="B3723" s="27" t="s">
        <v>14664</v>
      </c>
      <c r="C3723" s="1441" t="s">
        <v>17450</v>
      </c>
      <c r="D3723" s="995" t="s">
        <v>17441</v>
      </c>
      <c r="E3723" s="270" t="s">
        <v>3665</v>
      </c>
      <c r="F3723" s="1439"/>
      <c r="G3723" s="1585">
        <v>43277</v>
      </c>
      <c r="H3723" s="1401" t="s">
        <v>17448</v>
      </c>
      <c r="I3723" s="1513"/>
    </row>
    <row r="3724" spans="1:9">
      <c r="A3724" s="1712"/>
      <c r="B3724" s="27" t="s">
        <v>16928</v>
      </c>
      <c r="C3724" s="1409" t="s">
        <v>17528</v>
      </c>
      <c r="D3724" s="995" t="s">
        <v>17530</v>
      </c>
      <c r="E3724" s="270" t="s">
        <v>1065</v>
      </c>
      <c r="F3724" s="1439" t="s">
        <v>17436</v>
      </c>
      <c r="G3724" s="1585">
        <v>43272</v>
      </c>
      <c r="H3724" s="1401" t="s">
        <v>17437</v>
      </c>
      <c r="I3724" s="1513"/>
    </row>
    <row r="3725" spans="1:9">
      <c r="A3725" s="1712"/>
      <c r="B3725" s="27" t="s">
        <v>16928</v>
      </c>
      <c r="C3725" s="1409" t="s">
        <v>17529</v>
      </c>
      <c r="D3725" s="995" t="s">
        <v>17531</v>
      </c>
      <c r="E3725" s="270" t="s">
        <v>1065</v>
      </c>
      <c r="F3725" s="1439" t="s">
        <v>17436</v>
      </c>
      <c r="G3725" s="1585">
        <v>43272</v>
      </c>
      <c r="H3725" s="1401" t="s">
        <v>17437</v>
      </c>
      <c r="I3725" s="1513"/>
    </row>
    <row r="3726" spans="1:9">
      <c r="A3726" s="1712"/>
      <c r="B3726" s="27" t="s">
        <v>16928</v>
      </c>
      <c r="C3726" s="1409" t="s">
        <v>17434</v>
      </c>
      <c r="D3726" s="995" t="s">
        <v>17532</v>
      </c>
      <c r="E3726" s="270" t="s">
        <v>1065</v>
      </c>
      <c r="F3726" s="1439" t="s">
        <v>17436</v>
      </c>
      <c r="G3726" s="1585">
        <v>43272</v>
      </c>
      <c r="H3726" s="1401" t="s">
        <v>17437</v>
      </c>
      <c r="I3726" s="1513"/>
    </row>
    <row r="3727" spans="1:9">
      <c r="A3727" s="1712"/>
      <c r="B3727" s="27" t="s">
        <v>16928</v>
      </c>
      <c r="C3727" s="1409" t="s">
        <v>17435</v>
      </c>
      <c r="D3727" s="995" t="s">
        <v>17533</v>
      </c>
      <c r="E3727" s="270" t="s">
        <v>1065</v>
      </c>
      <c r="F3727" s="1439" t="s">
        <v>17436</v>
      </c>
      <c r="G3727" s="1585">
        <v>43272</v>
      </c>
      <c r="H3727" s="1401" t="s">
        <v>17437</v>
      </c>
      <c r="I3727" s="1513"/>
    </row>
    <row r="3728" spans="1:9">
      <c r="A3728" s="1712"/>
      <c r="B3728" s="27"/>
      <c r="C3728" s="1397"/>
      <c r="D3728" s="1397"/>
      <c r="E3728" s="270"/>
      <c r="F3728" s="588"/>
      <c r="G3728" s="1585"/>
      <c r="H3728" s="1401"/>
      <c r="I3728" s="1513"/>
    </row>
    <row r="3729" spans="1:9">
      <c r="A3729" s="1712"/>
      <c r="B3729" s="27" t="s">
        <v>17451</v>
      </c>
      <c r="C3729" s="1409" t="s">
        <v>17628</v>
      </c>
      <c r="D3729" s="995" t="s">
        <v>17506</v>
      </c>
      <c r="E3729" s="270" t="s">
        <v>17452</v>
      </c>
      <c r="F3729" s="1439"/>
      <c r="G3729" s="1585">
        <v>43283</v>
      </c>
      <c r="H3729" s="1401" t="s">
        <v>17484</v>
      </c>
      <c r="I3729" s="1513"/>
    </row>
    <row r="3730" spans="1:9">
      <c r="A3730" s="1712"/>
      <c r="B3730" s="27" t="s">
        <v>17469</v>
      </c>
      <c r="C3730" s="1409" t="s">
        <v>17629</v>
      </c>
      <c r="D3730" s="995" t="s">
        <v>17470</v>
      </c>
      <c r="E3730" s="270" t="s">
        <v>17471</v>
      </c>
      <c r="F3730" s="1439"/>
      <c r="G3730" s="1585">
        <v>43283</v>
      </c>
      <c r="H3730" s="1401" t="s">
        <v>17484</v>
      </c>
      <c r="I3730" s="1513"/>
    </row>
    <row r="3731" spans="1:9">
      <c r="A3731" s="1712"/>
      <c r="B3731" s="27" t="s">
        <v>17271</v>
      </c>
      <c r="C3731" s="1409" t="s">
        <v>17630</v>
      </c>
      <c r="D3731" s="995" t="s">
        <v>17468</v>
      </c>
      <c r="E3731" s="270" t="s">
        <v>17467</v>
      </c>
      <c r="F3731" s="1439"/>
      <c r="G3731" s="1585">
        <v>43283</v>
      </c>
      <c r="H3731" s="1401" t="s">
        <v>17484</v>
      </c>
      <c r="I3731" s="1513"/>
    </row>
    <row r="3732" spans="1:9">
      <c r="A3732" s="1712"/>
      <c r="B3732" s="27" t="s">
        <v>17271</v>
      </c>
      <c r="C3732" s="1409" t="s">
        <v>17631</v>
      </c>
      <c r="D3732" s="995" t="s">
        <v>17466</v>
      </c>
      <c r="E3732" s="270" t="s">
        <v>17467</v>
      </c>
      <c r="F3732" s="1439"/>
      <c r="G3732" s="1585">
        <v>43283</v>
      </c>
      <c r="H3732" s="1401" t="s">
        <v>17484</v>
      </c>
      <c r="I3732" s="1513"/>
    </row>
    <row r="3733" spans="1:9">
      <c r="A3733" s="1712"/>
      <c r="B3733" s="27" t="s">
        <v>17478</v>
      </c>
      <c r="C3733" s="1409" t="s">
        <v>17632</v>
      </c>
      <c r="D3733" s="995" t="s">
        <v>17464</v>
      </c>
      <c r="E3733" s="270" t="s">
        <v>17465</v>
      </c>
      <c r="F3733" s="1439"/>
      <c r="G3733" s="1585">
        <v>43283</v>
      </c>
      <c r="H3733" s="1401" t="s">
        <v>17484</v>
      </c>
      <c r="I3733" s="1513"/>
    </row>
    <row r="3734" spans="1:9">
      <c r="A3734" s="1712"/>
      <c r="B3734" s="27" t="s">
        <v>17077</v>
      </c>
      <c r="C3734" s="1409" t="s">
        <v>17633</v>
      </c>
      <c r="D3734" s="995" t="s">
        <v>17463</v>
      </c>
      <c r="E3734" s="270" t="s">
        <v>17462</v>
      </c>
      <c r="F3734" s="1439"/>
      <c r="G3734" s="1585">
        <v>43283</v>
      </c>
      <c r="H3734" s="1401" t="s">
        <v>17484</v>
      </c>
      <c r="I3734" s="1513"/>
    </row>
    <row r="3735" spans="1:9">
      <c r="A3735" s="1712"/>
      <c r="B3735" s="27" t="s">
        <v>17481</v>
      </c>
      <c r="C3735" s="1409" t="s">
        <v>17634</v>
      </c>
      <c r="D3735" s="995" t="s">
        <v>17479</v>
      </c>
      <c r="E3735" s="29" t="s">
        <v>728</v>
      </c>
      <c r="F3735" s="1439"/>
      <c r="G3735" s="1585">
        <v>43284</v>
      </c>
      <c r="H3735" s="1401" t="s">
        <v>17482</v>
      </c>
      <c r="I3735" s="1513"/>
    </row>
    <row r="3736" spans="1:9">
      <c r="A3736" s="1712"/>
      <c r="B3736" s="27" t="s">
        <v>17481</v>
      </c>
      <c r="C3736" s="1409" t="s">
        <v>17635</v>
      </c>
      <c r="D3736" s="995" t="s">
        <v>17480</v>
      </c>
      <c r="E3736" s="29" t="s">
        <v>728</v>
      </c>
      <c r="F3736" s="1439"/>
      <c r="G3736" s="1585">
        <v>43284</v>
      </c>
      <c r="H3736" s="1401" t="s">
        <v>17482</v>
      </c>
      <c r="I3736" s="1513"/>
    </row>
    <row r="3737" spans="1:9">
      <c r="A3737" s="1712"/>
      <c r="B3737" s="27" t="s">
        <v>17500</v>
      </c>
      <c r="C3737" s="1409" t="s">
        <v>17636</v>
      </c>
      <c r="D3737" s="995" t="s">
        <v>17498</v>
      </c>
      <c r="E3737" s="1397" t="s">
        <v>17499</v>
      </c>
      <c r="F3737" s="1439"/>
      <c r="G3737" s="1585">
        <v>43285</v>
      </c>
      <c r="H3737" s="1401" t="s">
        <v>17502</v>
      </c>
      <c r="I3737" s="1513"/>
    </row>
    <row r="3738" spans="1:9">
      <c r="A3738" s="1712"/>
      <c r="B3738" s="27" t="s">
        <v>17500</v>
      </c>
      <c r="C3738" s="1409" t="s">
        <v>17637</v>
      </c>
      <c r="D3738" s="995" t="s">
        <v>17501</v>
      </c>
      <c r="E3738" s="1397" t="s">
        <v>17499</v>
      </c>
      <c r="F3738" s="1439"/>
      <c r="G3738" s="1585">
        <v>43285</v>
      </c>
      <c r="H3738" s="1401" t="s">
        <v>17502</v>
      </c>
      <c r="I3738" s="1513"/>
    </row>
    <row r="3739" spans="1:9">
      <c r="A3739" s="1712"/>
      <c r="B3739" s="27" t="s">
        <v>17575</v>
      </c>
      <c r="C3739" s="1409" t="s">
        <v>17638</v>
      </c>
      <c r="D3739" s="995" t="s">
        <v>17508</v>
      </c>
      <c r="E3739" s="1397" t="s">
        <v>18</v>
      </c>
      <c r="F3739" s="1439"/>
      <c r="G3739" s="1585">
        <v>43290</v>
      </c>
      <c r="H3739" s="1401" t="s">
        <v>17517</v>
      </c>
      <c r="I3739" s="1513"/>
    </row>
    <row r="3740" spans="1:9">
      <c r="A3740" s="1712"/>
      <c r="B3740" s="27" t="s">
        <v>17568</v>
      </c>
      <c r="C3740" s="1409" t="s">
        <v>17639</v>
      </c>
      <c r="D3740" s="995" t="s">
        <v>17567</v>
      </c>
      <c r="E3740" s="1397" t="s">
        <v>637</v>
      </c>
      <c r="F3740" s="1439"/>
      <c r="G3740" s="1585">
        <v>43290</v>
      </c>
      <c r="H3740" s="1401" t="s">
        <v>17517</v>
      </c>
      <c r="I3740" s="1513"/>
    </row>
    <row r="3741" spans="1:9">
      <c r="A3741" s="1712"/>
      <c r="B3741" s="27" t="s">
        <v>17512</v>
      </c>
      <c r="C3741" s="1409" t="s">
        <v>17640</v>
      </c>
      <c r="D3741" s="995" t="s">
        <v>17507</v>
      </c>
      <c r="E3741" s="1397" t="s">
        <v>2</v>
      </c>
      <c r="F3741" s="1439"/>
      <c r="G3741" s="1585">
        <v>43290</v>
      </c>
      <c r="H3741" s="1401" t="s">
        <v>17517</v>
      </c>
      <c r="I3741" s="1513"/>
    </row>
    <row r="3742" spans="1:9">
      <c r="A3742" s="1712"/>
      <c r="B3742" s="27" t="s">
        <v>17077</v>
      </c>
      <c r="C3742" s="1409" t="s">
        <v>17641</v>
      </c>
      <c r="D3742" s="995" t="s">
        <v>17511</v>
      </c>
      <c r="E3742" s="270" t="s">
        <v>7245</v>
      </c>
      <c r="F3742" s="1439"/>
      <c r="G3742" s="1585">
        <v>43291</v>
      </c>
      <c r="H3742" s="1401" t="s">
        <v>17519</v>
      </c>
      <c r="I3742" s="1513"/>
    </row>
    <row r="3743" spans="1:9">
      <c r="A3743" s="1712"/>
      <c r="B3743" s="27" t="s">
        <v>16317</v>
      </c>
      <c r="C3743" s="1409" t="s">
        <v>17642</v>
      </c>
      <c r="D3743" s="995" t="s">
        <v>17518</v>
      </c>
      <c r="E3743" s="1397" t="s">
        <v>6330</v>
      </c>
      <c r="F3743" s="1439"/>
      <c r="G3743" s="1585">
        <v>43291</v>
      </c>
      <c r="H3743" s="1401" t="s">
        <v>17519</v>
      </c>
      <c r="I3743" s="1513"/>
    </row>
    <row r="3744" spans="1:9">
      <c r="A3744" s="1712"/>
      <c r="B3744" s="27" t="s">
        <v>5845</v>
      </c>
      <c r="C3744" s="1409" t="s">
        <v>17643</v>
      </c>
      <c r="D3744" s="995" t="s">
        <v>17534</v>
      </c>
      <c r="E3744" s="1397" t="s">
        <v>1768</v>
      </c>
      <c r="F3744" s="1439"/>
      <c r="G3744" s="1585">
        <v>43297</v>
      </c>
      <c r="H3744" s="1401" t="s">
        <v>17541</v>
      </c>
      <c r="I3744" s="1513"/>
    </row>
    <row r="3745" spans="1:9">
      <c r="A3745" s="1712"/>
      <c r="B3745" s="27" t="s">
        <v>17065</v>
      </c>
      <c r="C3745" s="1409" t="s">
        <v>17644</v>
      </c>
      <c r="D3745" s="995" t="s">
        <v>17537</v>
      </c>
      <c r="E3745" s="1397" t="s">
        <v>2</v>
      </c>
      <c r="F3745" s="1439"/>
      <c r="G3745" s="1585">
        <v>43298</v>
      </c>
      <c r="H3745" s="1401" t="s">
        <v>17547</v>
      </c>
      <c r="I3745" s="1513"/>
    </row>
    <row r="3746" spans="1:9">
      <c r="A3746" s="1712"/>
      <c r="B3746" s="27" t="s">
        <v>17077</v>
      </c>
      <c r="C3746" s="1409" t="s">
        <v>17645</v>
      </c>
      <c r="D3746" s="995" t="s">
        <v>17535</v>
      </c>
      <c r="E3746" s="1397" t="s">
        <v>2845</v>
      </c>
      <c r="F3746" s="1439"/>
      <c r="G3746" s="1585">
        <v>43297</v>
      </c>
      <c r="H3746" s="1401" t="s">
        <v>17541</v>
      </c>
      <c r="I3746" s="1513"/>
    </row>
    <row r="3747" spans="1:9">
      <c r="A3747" s="1712"/>
      <c r="B3747" s="27" t="s">
        <v>14664</v>
      </c>
      <c r="C3747" s="1409" t="s">
        <v>17646</v>
      </c>
      <c r="D3747" s="995" t="s">
        <v>17536</v>
      </c>
      <c r="E3747" s="1397" t="s">
        <v>2217</v>
      </c>
      <c r="F3747" s="1439"/>
      <c r="G3747" s="1585">
        <v>43297</v>
      </c>
      <c r="H3747" s="1401" t="s">
        <v>17541</v>
      </c>
      <c r="I3747" s="1513"/>
    </row>
    <row r="3748" spans="1:9">
      <c r="A3748" s="1712"/>
      <c r="B3748" s="27" t="s">
        <v>17563</v>
      </c>
      <c r="C3748" s="1409" t="s">
        <v>17647</v>
      </c>
      <c r="D3748" s="995" t="s">
        <v>17564</v>
      </c>
      <c r="E3748" s="1397" t="s">
        <v>11</v>
      </c>
      <c r="F3748" s="1439"/>
      <c r="G3748" s="1585">
        <v>43304</v>
      </c>
      <c r="H3748" s="1401" t="s">
        <v>17565</v>
      </c>
      <c r="I3748" s="1513"/>
    </row>
    <row r="3749" spans="1:9" ht="17">
      <c r="A3749" s="1712"/>
      <c r="B3749" s="27" t="s">
        <v>13519</v>
      </c>
      <c r="C3749" s="1409" t="s">
        <v>17626</v>
      </c>
      <c r="D3749" s="1397" t="s">
        <v>17561</v>
      </c>
      <c r="E3749" s="1397" t="s">
        <v>15</v>
      </c>
      <c r="F3749" s="1440"/>
      <c r="G3749" s="1585">
        <v>43301</v>
      </c>
      <c r="H3749" s="1401" t="s">
        <v>17560</v>
      </c>
      <c r="I3749" s="1513"/>
    </row>
    <row r="3750" spans="1:9" ht="17">
      <c r="A3750" s="1712"/>
      <c r="B3750" s="27" t="s">
        <v>13519</v>
      </c>
      <c r="C3750" s="1409" t="s">
        <v>17627</v>
      </c>
      <c r="D3750" s="1397" t="s">
        <v>17562</v>
      </c>
      <c r="E3750" s="1397" t="s">
        <v>15</v>
      </c>
      <c r="F3750" s="1440"/>
      <c r="G3750" s="1585">
        <v>43301</v>
      </c>
      <c r="H3750" s="1401" t="s">
        <v>17560</v>
      </c>
      <c r="I3750" s="1513"/>
    </row>
    <row r="3751" spans="1:9" ht="17">
      <c r="A3751" s="1712"/>
      <c r="B3751" s="27"/>
      <c r="C3751" s="1397"/>
      <c r="D3751" s="1397"/>
      <c r="E3751" s="270"/>
      <c r="F3751" s="1440"/>
      <c r="G3751" s="1585"/>
      <c r="H3751" s="1401"/>
      <c r="I3751" s="1513"/>
    </row>
    <row r="3752" spans="1:9" ht="17">
      <c r="A3752" s="1712"/>
      <c r="B3752" s="27" t="s">
        <v>14528</v>
      </c>
      <c r="C3752" s="1409" t="s">
        <v>17648</v>
      </c>
      <c r="D3752" s="995" t="s">
        <v>17571</v>
      </c>
      <c r="E3752" s="1397" t="s">
        <v>5128</v>
      </c>
      <c r="F3752" s="1440"/>
      <c r="G3752" s="1585">
        <v>43313</v>
      </c>
      <c r="H3752" s="1401" t="s">
        <v>17602</v>
      </c>
      <c r="I3752" s="1513"/>
    </row>
    <row r="3753" spans="1:9" ht="17">
      <c r="A3753" s="1712"/>
      <c r="B3753" s="27" t="s">
        <v>6355</v>
      </c>
      <c r="C3753" s="1409" t="s">
        <v>17578</v>
      </c>
      <c r="D3753" s="995" t="s">
        <v>17619</v>
      </c>
      <c r="E3753" s="1397" t="s">
        <v>3257</v>
      </c>
      <c r="F3753" s="1440"/>
      <c r="G3753" s="1585">
        <v>43313</v>
      </c>
      <c r="H3753" s="1401" t="s">
        <v>17602</v>
      </c>
      <c r="I3753" s="1513"/>
    </row>
    <row r="3754" spans="1:9" ht="17">
      <c r="A3754" s="1712"/>
      <c r="B3754" s="27" t="s">
        <v>17577</v>
      </c>
      <c r="C3754" s="1409" t="s">
        <v>17649</v>
      </c>
      <c r="D3754" s="995" t="s">
        <v>17618</v>
      </c>
      <c r="E3754" s="1397" t="s">
        <v>4282</v>
      </c>
      <c r="F3754" s="1440"/>
      <c r="G3754" s="1585">
        <v>43313</v>
      </c>
      <c r="H3754" s="1401" t="s">
        <v>17602</v>
      </c>
      <c r="I3754" s="1513"/>
    </row>
    <row r="3755" spans="1:9" ht="17">
      <c r="A3755" s="1712"/>
      <c r="B3755" s="27" t="s">
        <v>17065</v>
      </c>
      <c r="C3755" s="1409" t="s">
        <v>17650</v>
      </c>
      <c r="D3755" s="995" t="s">
        <v>17572</v>
      </c>
      <c r="E3755" s="1397" t="s">
        <v>4282</v>
      </c>
      <c r="F3755" s="1440"/>
      <c r="G3755" s="1585">
        <v>43313</v>
      </c>
      <c r="H3755" s="1401" t="s">
        <v>17602</v>
      </c>
      <c r="I3755" s="1513"/>
    </row>
    <row r="3756" spans="1:9" ht="17">
      <c r="A3756" s="1712"/>
      <c r="B3756" s="27" t="s">
        <v>6355</v>
      </c>
      <c r="C3756" s="1409" t="s">
        <v>17651</v>
      </c>
      <c r="D3756" s="995" t="s">
        <v>17596</v>
      </c>
      <c r="E3756" s="1397" t="s">
        <v>1558</v>
      </c>
      <c r="F3756" s="1440"/>
      <c r="G3756" s="1585">
        <v>43313</v>
      </c>
      <c r="H3756" s="1401" t="s">
        <v>17602</v>
      </c>
      <c r="I3756" s="1513"/>
    </row>
    <row r="3757" spans="1:9" ht="17">
      <c r="A3757" s="1712"/>
      <c r="B3757" s="27" t="s">
        <v>17065</v>
      </c>
      <c r="C3757" s="1409" t="s">
        <v>17684</v>
      </c>
      <c r="D3757" s="995" t="s">
        <v>17603</v>
      </c>
      <c r="E3757" s="1397" t="s">
        <v>2</v>
      </c>
      <c r="F3757" s="1440"/>
      <c r="G3757" s="1585">
        <v>43313</v>
      </c>
      <c r="H3757" s="1401" t="s">
        <v>17602</v>
      </c>
      <c r="I3757" s="1513"/>
    </row>
    <row r="3758" spans="1:9" ht="17">
      <c r="A3758" s="1712"/>
      <c r="B3758" s="27" t="s">
        <v>2853</v>
      </c>
      <c r="C3758" s="1409" t="s">
        <v>17652</v>
      </c>
      <c r="D3758" s="995" t="s">
        <v>17574</v>
      </c>
      <c r="E3758" s="1397" t="s">
        <v>2215</v>
      </c>
      <c r="F3758" s="1440"/>
      <c r="G3758" s="1585">
        <v>43313</v>
      </c>
      <c r="H3758" s="1401" t="s">
        <v>17602</v>
      </c>
      <c r="I3758" s="1513"/>
    </row>
    <row r="3759" spans="1:9" ht="17">
      <c r="A3759" s="1712"/>
      <c r="B3759" s="690" t="s">
        <v>17077</v>
      </c>
      <c r="C3759" s="1409" t="s">
        <v>17653</v>
      </c>
      <c r="D3759" s="995" t="s">
        <v>17595</v>
      </c>
      <c r="E3759" s="270" t="s">
        <v>3992</v>
      </c>
      <c r="F3759" s="1440"/>
      <c r="G3759" s="1585">
        <v>43313</v>
      </c>
      <c r="H3759" s="1401" t="s">
        <v>17602</v>
      </c>
      <c r="I3759" s="1513"/>
    </row>
    <row r="3760" spans="1:9" ht="17">
      <c r="A3760" s="1712"/>
      <c r="B3760" s="27" t="s">
        <v>14664</v>
      </c>
      <c r="C3760" s="1409" t="s">
        <v>17654</v>
      </c>
      <c r="D3760" s="995" t="s">
        <v>17573</v>
      </c>
      <c r="E3760" s="1397" t="s">
        <v>3665</v>
      </c>
      <c r="F3760" s="1440"/>
      <c r="G3760" s="1585">
        <v>43313</v>
      </c>
      <c r="H3760" s="1401" t="s">
        <v>17602</v>
      </c>
      <c r="I3760" s="1513"/>
    </row>
    <row r="3761" spans="1:9" ht="17">
      <c r="A3761" s="1712"/>
      <c r="B3761" s="27" t="s">
        <v>17444</v>
      </c>
      <c r="C3761" s="1409" t="s">
        <v>17610</v>
      </c>
      <c r="D3761" s="995" t="s">
        <v>17617</v>
      </c>
      <c r="E3761" s="1397" t="s">
        <v>663</v>
      </c>
      <c r="F3761" s="1440"/>
      <c r="G3761" s="1585">
        <v>43320</v>
      </c>
      <c r="H3761" s="1401" t="s">
        <v>17609</v>
      </c>
      <c r="I3761" s="1513"/>
    </row>
    <row r="3762" spans="1:9">
      <c r="A3762" s="1712"/>
      <c r="B3762" s="855" t="s">
        <v>17614</v>
      </c>
      <c r="C3762" s="1409" t="s">
        <v>17615</v>
      </c>
      <c r="D3762" s="995" t="s">
        <v>17611</v>
      </c>
      <c r="E3762" s="42" t="s">
        <v>17612</v>
      </c>
      <c r="F3762" s="588"/>
      <c r="G3762" s="1585">
        <v>43325</v>
      </c>
      <c r="H3762" s="277" t="s">
        <v>17625</v>
      </c>
      <c r="I3762" s="1513"/>
    </row>
    <row r="3763" spans="1:9">
      <c r="A3763" s="1712"/>
      <c r="B3763" s="27" t="s">
        <v>749</v>
      </c>
      <c r="C3763" s="1409" t="s">
        <v>17616</v>
      </c>
      <c r="D3763" s="995" t="s">
        <v>17613</v>
      </c>
      <c r="E3763" s="1397" t="s">
        <v>637</v>
      </c>
      <c r="F3763" s="588"/>
      <c r="G3763" s="1585">
        <v>43325</v>
      </c>
      <c r="H3763" s="277" t="s">
        <v>17625</v>
      </c>
      <c r="I3763" s="1513"/>
    </row>
    <row r="3764" spans="1:9">
      <c r="A3764" s="1712"/>
      <c r="B3764" s="27" t="s">
        <v>17051</v>
      </c>
      <c r="C3764" s="1409" t="s">
        <v>17622</v>
      </c>
      <c r="D3764" s="995" t="s">
        <v>17620</v>
      </c>
      <c r="E3764" s="42" t="s">
        <v>17621</v>
      </c>
      <c r="F3764" s="588"/>
      <c r="G3764" s="1585">
        <v>43325</v>
      </c>
      <c r="H3764" s="277" t="s">
        <v>17625</v>
      </c>
      <c r="I3764" s="1513"/>
    </row>
    <row r="3765" spans="1:9">
      <c r="A3765" s="1712"/>
      <c r="B3765" s="27" t="s">
        <v>17077</v>
      </c>
      <c r="C3765" s="1409" t="s">
        <v>17624</v>
      </c>
      <c r="D3765" s="995" t="s">
        <v>17623</v>
      </c>
      <c r="E3765" s="42" t="s">
        <v>7429</v>
      </c>
      <c r="F3765" s="588"/>
      <c r="G3765" s="1585">
        <v>43325</v>
      </c>
      <c r="H3765" s="277" t="s">
        <v>9768</v>
      </c>
      <c r="I3765" s="1513"/>
    </row>
    <row r="3766" spans="1:9">
      <c r="A3766" s="1712"/>
      <c r="B3766" s="27" t="s">
        <v>17667</v>
      </c>
      <c r="C3766" s="1409" t="s">
        <v>17668</v>
      </c>
      <c r="D3766" s="995" t="s">
        <v>17669</v>
      </c>
      <c r="E3766" s="42" t="s">
        <v>17670</v>
      </c>
      <c r="F3766" s="588"/>
      <c r="G3766" s="1585">
        <v>43327</v>
      </c>
      <c r="H3766" s="277" t="s">
        <v>17671</v>
      </c>
      <c r="I3766" s="1513"/>
    </row>
    <row r="3767" spans="1:9" ht="17">
      <c r="A3767" s="1712"/>
      <c r="B3767" s="27" t="s">
        <v>17051</v>
      </c>
      <c r="C3767" s="1409" t="s">
        <v>17656</v>
      </c>
      <c r="D3767" s="995" t="s">
        <v>17510</v>
      </c>
      <c r="E3767" s="270" t="s">
        <v>17655</v>
      </c>
      <c r="F3767" s="1440"/>
      <c r="G3767" s="1585">
        <v>43328</v>
      </c>
      <c r="H3767" s="1401" t="s">
        <v>17657</v>
      </c>
      <c r="I3767" s="1513"/>
    </row>
    <row r="3768" spans="1:9">
      <c r="A3768" s="1712"/>
      <c r="B3768" s="27" t="s">
        <v>6355</v>
      </c>
      <c r="C3768" s="1409" t="s">
        <v>17661</v>
      </c>
      <c r="D3768" s="995" t="s">
        <v>17742</v>
      </c>
      <c r="E3768" s="42" t="s">
        <v>16330</v>
      </c>
      <c r="F3768" s="588"/>
      <c r="G3768" s="1585">
        <v>43332</v>
      </c>
      <c r="H3768" s="277" t="s">
        <v>17666</v>
      </c>
      <c r="I3768" s="1513"/>
    </row>
    <row r="3769" spans="1:9">
      <c r="A3769" s="1712"/>
      <c r="B3769" s="27" t="s">
        <v>17658</v>
      </c>
      <c r="C3769" s="1409" t="s">
        <v>17663</v>
      </c>
      <c r="D3769" s="995" t="s">
        <v>17659</v>
      </c>
      <c r="E3769" s="1397" t="s">
        <v>637</v>
      </c>
      <c r="F3769" s="588"/>
      <c r="G3769" s="1585">
        <v>43332</v>
      </c>
      <c r="H3769" s="277" t="s">
        <v>17666</v>
      </c>
      <c r="I3769" s="1513"/>
    </row>
    <row r="3770" spans="1:9">
      <c r="A3770" s="1712"/>
      <c r="B3770" s="27" t="s">
        <v>17183</v>
      </c>
      <c r="C3770" s="1409" t="s">
        <v>17664</v>
      </c>
      <c r="D3770" s="995" t="s">
        <v>17660</v>
      </c>
      <c r="E3770" s="1397" t="s">
        <v>2</v>
      </c>
      <c r="F3770" s="588"/>
      <c r="G3770" s="1585">
        <v>43332</v>
      </c>
      <c r="H3770" s="277" t="s">
        <v>17666</v>
      </c>
      <c r="I3770" s="1513"/>
    </row>
    <row r="3771" spans="1:9">
      <c r="A3771" s="1712"/>
      <c r="B3771" s="27" t="s">
        <v>16317</v>
      </c>
      <c r="C3771" s="1409" t="s">
        <v>17665</v>
      </c>
      <c r="D3771" s="995" t="s">
        <v>17662</v>
      </c>
      <c r="E3771" s="1397" t="s">
        <v>3649</v>
      </c>
      <c r="F3771" s="588"/>
      <c r="G3771" s="1585">
        <v>43332</v>
      </c>
      <c r="H3771" s="277" t="s">
        <v>17666</v>
      </c>
      <c r="I3771" s="1513"/>
    </row>
    <row r="3772" spans="1:9">
      <c r="A3772" s="1712"/>
      <c r="B3772" s="27" t="s">
        <v>17676</v>
      </c>
      <c r="C3772" s="1409" t="s">
        <v>17678</v>
      </c>
      <c r="D3772" s="995" t="s">
        <v>17675</v>
      </c>
      <c r="E3772" s="270" t="s">
        <v>17674</v>
      </c>
      <c r="F3772" s="1397"/>
      <c r="G3772" s="1585">
        <v>76207</v>
      </c>
      <c r="H3772" s="1401" t="s">
        <v>17677</v>
      </c>
      <c r="I3772" s="1513" t="s">
        <v>17705</v>
      </c>
    </row>
    <row r="3773" spans="1:9" ht="17">
      <c r="A3773" s="1712"/>
      <c r="B3773" s="27"/>
      <c r="C3773" s="1397"/>
      <c r="D3773" s="1397"/>
      <c r="E3773" s="270"/>
      <c r="F3773" s="1440"/>
      <c r="G3773" s="1585"/>
      <c r="H3773" s="1401"/>
      <c r="I3773" s="1513"/>
    </row>
    <row r="3774" spans="1:9">
      <c r="A3774" s="1712"/>
      <c r="B3774" s="27" t="s">
        <v>17688</v>
      </c>
      <c r="C3774" s="1409" t="s">
        <v>17704</v>
      </c>
      <c r="D3774" s="995" t="s">
        <v>17844</v>
      </c>
      <c r="E3774" s="1397" t="s">
        <v>17689</v>
      </c>
      <c r="F3774" s="588"/>
      <c r="G3774" s="1585">
        <v>43346</v>
      </c>
      <c r="H3774" s="277" t="s">
        <v>17710</v>
      </c>
      <c r="I3774" s="1513"/>
    </row>
    <row r="3775" spans="1:9">
      <c r="A3775" s="1712"/>
      <c r="B3775" s="690" t="s">
        <v>17690</v>
      </c>
      <c r="C3775" s="1409" t="s">
        <v>17862</v>
      </c>
      <c r="D3775" s="950" t="s">
        <v>17691</v>
      </c>
      <c r="E3775" s="1429" t="s">
        <v>17692</v>
      </c>
      <c r="F3775" s="588"/>
      <c r="G3775" s="1585">
        <v>43346</v>
      </c>
      <c r="H3775" s="277" t="s">
        <v>17710</v>
      </c>
      <c r="I3775" s="1513"/>
    </row>
    <row r="3776" spans="1:9">
      <c r="A3776" s="1712"/>
      <c r="B3776" s="27" t="s">
        <v>17703</v>
      </c>
      <c r="C3776" s="1409" t="s">
        <v>17863</v>
      </c>
      <c r="D3776" s="995" t="s">
        <v>17693</v>
      </c>
      <c r="E3776" s="1397" t="s">
        <v>17694</v>
      </c>
      <c r="F3776" s="588"/>
      <c r="G3776" s="1585">
        <v>43346</v>
      </c>
      <c r="H3776" s="277" t="s">
        <v>17710</v>
      </c>
      <c r="I3776" s="1513"/>
    </row>
    <row r="3777" spans="1:9">
      <c r="A3777" s="1712"/>
      <c r="B3777" s="27" t="s">
        <v>17183</v>
      </c>
      <c r="C3777" s="1409" t="s">
        <v>17864</v>
      </c>
      <c r="D3777" s="995" t="s">
        <v>17696</v>
      </c>
      <c r="E3777" s="1397" t="s">
        <v>17694</v>
      </c>
      <c r="F3777" s="588"/>
      <c r="G3777" s="1585">
        <v>43346</v>
      </c>
      <c r="H3777" s="277" t="s">
        <v>17710</v>
      </c>
      <c r="I3777" s="1513"/>
    </row>
    <row r="3778" spans="1:9">
      <c r="A3778" s="1712"/>
      <c r="B3778" s="27" t="s">
        <v>17695</v>
      </c>
      <c r="C3778" s="1409" t="s">
        <v>17865</v>
      </c>
      <c r="D3778" s="995" t="s">
        <v>17697</v>
      </c>
      <c r="E3778" s="1397" t="s">
        <v>17698</v>
      </c>
      <c r="F3778" s="588"/>
      <c r="G3778" s="1585">
        <v>43346</v>
      </c>
      <c r="H3778" s="277" t="s">
        <v>17710</v>
      </c>
      <c r="I3778" s="1513"/>
    </row>
    <row r="3779" spans="1:9">
      <c r="A3779" s="1712"/>
      <c r="B3779" s="27" t="s">
        <v>17708</v>
      </c>
      <c r="C3779" s="1409" t="s">
        <v>17866</v>
      </c>
      <c r="D3779" s="995" t="s">
        <v>17707</v>
      </c>
      <c r="E3779" s="1397" t="s">
        <v>17706</v>
      </c>
      <c r="F3779" s="588"/>
      <c r="G3779" s="1585">
        <v>43346</v>
      </c>
      <c r="H3779" s="277" t="s">
        <v>17710</v>
      </c>
      <c r="I3779" s="1513"/>
    </row>
    <row r="3780" spans="1:9">
      <c r="A3780" s="1712"/>
      <c r="B3780" s="27" t="s">
        <v>17108</v>
      </c>
      <c r="C3780" s="1409" t="s">
        <v>17867</v>
      </c>
      <c r="D3780" s="995" t="s">
        <v>17699</v>
      </c>
      <c r="E3780" s="1397" t="s">
        <v>17700</v>
      </c>
      <c r="F3780" s="588"/>
      <c r="G3780" s="1585">
        <v>43346</v>
      </c>
      <c r="H3780" s="277" t="s">
        <v>17710</v>
      </c>
      <c r="I3780" s="1513"/>
    </row>
    <row r="3781" spans="1:9">
      <c r="A3781" s="1712"/>
      <c r="B3781" s="27" t="s">
        <v>17717</v>
      </c>
      <c r="C3781" s="1409" t="s">
        <v>17868</v>
      </c>
      <c r="D3781" s="995" t="s">
        <v>17716</v>
      </c>
      <c r="E3781" s="1397" t="s">
        <v>17713</v>
      </c>
      <c r="F3781" s="588"/>
      <c r="G3781" s="1585">
        <v>43346</v>
      </c>
      <c r="H3781" s="277" t="s">
        <v>17715</v>
      </c>
      <c r="I3781" s="1513"/>
    </row>
    <row r="3782" spans="1:9">
      <c r="A3782" s="1712"/>
      <c r="B3782" s="27" t="s">
        <v>17051</v>
      </c>
      <c r="C3782" s="1409" t="s">
        <v>17869</v>
      </c>
      <c r="D3782" s="995" t="s">
        <v>17714</v>
      </c>
      <c r="E3782" s="1397" t="s">
        <v>2112</v>
      </c>
      <c r="F3782" s="588"/>
      <c r="G3782" s="1585">
        <v>43347</v>
      </c>
      <c r="H3782" s="277" t="s">
        <v>16328</v>
      </c>
      <c r="I3782" s="1513"/>
    </row>
    <row r="3783" spans="1:9">
      <c r="A3783" s="1712"/>
      <c r="B3783" s="27" t="s">
        <v>13358</v>
      </c>
      <c r="C3783" s="1409" t="s">
        <v>17870</v>
      </c>
      <c r="D3783" s="995" t="s">
        <v>17718</v>
      </c>
      <c r="E3783" s="1397" t="s">
        <v>4971</v>
      </c>
      <c r="F3783" s="588"/>
      <c r="G3783" s="1585">
        <v>43353</v>
      </c>
      <c r="H3783" s="277" t="s">
        <v>17721</v>
      </c>
      <c r="I3783" s="1513" t="s">
        <v>17722</v>
      </c>
    </row>
    <row r="3784" spans="1:9">
      <c r="A3784" s="1712"/>
      <c r="B3784" s="27" t="s">
        <v>17444</v>
      </c>
      <c r="C3784" s="1409" t="s">
        <v>17871</v>
      </c>
      <c r="D3784" s="995" t="s">
        <v>17845</v>
      </c>
      <c r="E3784" s="1397" t="s">
        <v>663</v>
      </c>
      <c r="F3784" s="588"/>
      <c r="G3784" s="1585">
        <v>43353</v>
      </c>
      <c r="H3784" s="277" t="s">
        <v>17721</v>
      </c>
      <c r="I3784" s="1513"/>
    </row>
    <row r="3785" spans="1:9">
      <c r="A3785" s="1712"/>
      <c r="B3785" s="27" t="s">
        <v>16317</v>
      </c>
      <c r="C3785" s="1409" t="s">
        <v>17872</v>
      </c>
      <c r="D3785" s="995" t="s">
        <v>17846</v>
      </c>
      <c r="E3785" s="1397" t="s">
        <v>11</v>
      </c>
      <c r="F3785" s="588"/>
      <c r="G3785" s="1585">
        <v>43354</v>
      </c>
      <c r="H3785" s="277" t="s">
        <v>16357</v>
      </c>
      <c r="I3785" s="1513"/>
    </row>
    <row r="3786" spans="1:9">
      <c r="A3786" s="1712"/>
      <c r="B3786" s="27" t="s">
        <v>16317</v>
      </c>
      <c r="C3786" s="1409" t="s">
        <v>17873</v>
      </c>
      <c r="D3786" s="995" t="s">
        <v>17847</v>
      </c>
      <c r="E3786" s="1397" t="s">
        <v>729</v>
      </c>
      <c r="F3786" s="588"/>
      <c r="G3786" s="1585">
        <v>43354</v>
      </c>
      <c r="H3786" s="277" t="s">
        <v>16357</v>
      </c>
      <c r="I3786" s="1513"/>
    </row>
    <row r="3787" spans="1:9">
      <c r="A3787" s="1712"/>
      <c r="B3787" s="27" t="s">
        <v>17077</v>
      </c>
      <c r="C3787" s="1409" t="s">
        <v>17874</v>
      </c>
      <c r="D3787" s="995" t="s">
        <v>17724</v>
      </c>
      <c r="E3787" s="1397" t="s">
        <v>726</v>
      </c>
      <c r="F3787" s="588"/>
      <c r="G3787" s="1585">
        <v>43356</v>
      </c>
      <c r="H3787" s="277" t="s">
        <v>17725</v>
      </c>
      <c r="I3787" s="1513"/>
    </row>
    <row r="3788" spans="1:9">
      <c r="A3788" s="1712"/>
      <c r="B3788" s="27" t="s">
        <v>9974</v>
      </c>
      <c r="C3788" s="1409" t="s">
        <v>17875</v>
      </c>
      <c r="D3788" s="995" t="s">
        <v>17726</v>
      </c>
      <c r="E3788" s="1397" t="s">
        <v>728</v>
      </c>
      <c r="F3788" s="588"/>
      <c r="G3788" s="1585">
        <v>43357</v>
      </c>
      <c r="H3788" s="277" t="s">
        <v>17727</v>
      </c>
      <c r="I3788" s="1513" t="s">
        <v>17786</v>
      </c>
    </row>
    <row r="3789" spans="1:9">
      <c r="A3789" s="1712"/>
      <c r="B3789" s="27" t="s">
        <v>17052</v>
      </c>
      <c r="C3789" s="1409" t="s">
        <v>17876</v>
      </c>
      <c r="D3789" s="995" t="s">
        <v>17729</v>
      </c>
      <c r="E3789" s="1397" t="s">
        <v>726</v>
      </c>
      <c r="F3789" s="588"/>
      <c r="G3789" s="1585">
        <v>43360</v>
      </c>
      <c r="H3789" s="277" t="s">
        <v>17730</v>
      </c>
      <c r="I3789" s="1513"/>
    </row>
    <row r="3790" spans="1:9">
      <c r="A3790" s="1712"/>
      <c r="B3790" s="27" t="s">
        <v>17788</v>
      </c>
      <c r="C3790" s="1409" t="s">
        <v>17877</v>
      </c>
      <c r="D3790" s="995" t="s">
        <v>17789</v>
      </c>
      <c r="E3790" s="1397" t="s">
        <v>17790</v>
      </c>
      <c r="F3790" s="588"/>
      <c r="G3790" s="1585">
        <v>43360</v>
      </c>
      <c r="H3790" s="277" t="s">
        <v>17791</v>
      </c>
      <c r="I3790" s="1513"/>
    </row>
    <row r="3791" spans="1:9">
      <c r="A3791" s="1712"/>
      <c r="B3791" s="27" t="s">
        <v>17731</v>
      </c>
      <c r="C3791" s="1409" t="s">
        <v>17878</v>
      </c>
      <c r="D3791" s="995" t="s">
        <v>17732</v>
      </c>
      <c r="E3791" s="1397" t="s">
        <v>17733</v>
      </c>
      <c r="F3791" s="588"/>
      <c r="G3791" s="1585">
        <v>43361</v>
      </c>
      <c r="H3791" s="277" t="s">
        <v>17734</v>
      </c>
      <c r="I3791" s="1513"/>
    </row>
    <row r="3792" spans="1:9">
      <c r="A3792" s="1712"/>
      <c r="B3792" s="27" t="s">
        <v>17739</v>
      </c>
      <c r="C3792" s="1409" t="s">
        <v>17879</v>
      </c>
      <c r="D3792" s="995" t="s">
        <v>17738</v>
      </c>
      <c r="E3792" s="1397" t="s">
        <v>8</v>
      </c>
      <c r="F3792" s="588"/>
      <c r="G3792" s="1585">
        <v>43363</v>
      </c>
      <c r="H3792" s="277" t="s">
        <v>17740</v>
      </c>
      <c r="I3792" s="1513"/>
    </row>
    <row r="3793" spans="1:9">
      <c r="A3793" s="1712"/>
      <c r="B3793" s="27" t="s">
        <v>17731</v>
      </c>
      <c r="C3793" s="1409" t="s">
        <v>17880</v>
      </c>
      <c r="D3793" s="995" t="s">
        <v>17741</v>
      </c>
      <c r="E3793" s="1397" t="s">
        <v>728</v>
      </c>
      <c r="F3793" s="588"/>
      <c r="G3793" s="1585">
        <v>43363</v>
      </c>
      <c r="H3793" s="277" t="s">
        <v>17737</v>
      </c>
      <c r="I3793" s="1513" t="s">
        <v>17857</v>
      </c>
    </row>
    <row r="3794" spans="1:9">
      <c r="A3794" s="1712"/>
      <c r="B3794" s="27"/>
      <c r="C3794" s="1397"/>
      <c r="D3794" s="1354"/>
      <c r="E3794" s="1397"/>
      <c r="F3794" s="588"/>
      <c r="G3794" s="1585"/>
      <c r="H3794" s="277"/>
      <c r="I3794" s="1513"/>
    </row>
    <row r="3795" spans="1:9">
      <c r="A3795" s="1712"/>
      <c r="B3795" s="27" t="s">
        <v>17051</v>
      </c>
      <c r="C3795" s="1397" t="s">
        <v>17747</v>
      </c>
      <c r="D3795" s="995" t="s">
        <v>17858</v>
      </c>
      <c r="E3795" s="1397" t="s">
        <v>5282</v>
      </c>
      <c r="F3795" s="588"/>
      <c r="G3795" s="1585">
        <v>43374</v>
      </c>
      <c r="H3795" s="277" t="s">
        <v>17807</v>
      </c>
      <c r="I3795" s="1513"/>
    </row>
    <row r="3796" spans="1:9">
      <c r="A3796" s="1712"/>
      <c r="B3796" s="27" t="s">
        <v>16317</v>
      </c>
      <c r="C3796" s="1397" t="s">
        <v>17806</v>
      </c>
      <c r="D3796" s="995" t="s">
        <v>17805</v>
      </c>
      <c r="E3796" s="1397" t="s">
        <v>726</v>
      </c>
      <c r="F3796" s="588"/>
      <c r="G3796" s="1585">
        <v>43374</v>
      </c>
      <c r="H3796" s="277" t="s">
        <v>17807</v>
      </c>
      <c r="I3796" s="1513"/>
    </row>
    <row r="3797" spans="1:9">
      <c r="A3797" s="1712"/>
      <c r="B3797" s="27" t="s">
        <v>17799</v>
      </c>
      <c r="C3797" s="1397" t="s">
        <v>17800</v>
      </c>
      <c r="D3797" s="995" t="s">
        <v>17801</v>
      </c>
      <c r="E3797" s="1397" t="s">
        <v>17802</v>
      </c>
      <c r="F3797" s="588"/>
      <c r="G3797" s="1585">
        <v>43374</v>
      </c>
      <c r="H3797" s="277" t="s">
        <v>17807</v>
      </c>
      <c r="I3797" s="1513"/>
    </row>
    <row r="3798" spans="1:9">
      <c r="A3798" s="1712"/>
      <c r="B3798" s="27" t="s">
        <v>14529</v>
      </c>
      <c r="C3798" s="1397" t="s">
        <v>17803</v>
      </c>
      <c r="D3798" s="995" t="s">
        <v>17804</v>
      </c>
      <c r="E3798" s="1397" t="s">
        <v>10350</v>
      </c>
      <c r="F3798" s="588"/>
      <c r="G3798" s="1585">
        <v>43374</v>
      </c>
      <c r="H3798" s="277" t="s">
        <v>17807</v>
      </c>
      <c r="I3798" s="1513"/>
    </row>
    <row r="3799" spans="1:9">
      <c r="A3799" s="1712"/>
      <c r="B3799" s="27" t="s">
        <v>16533</v>
      </c>
      <c r="C3799" s="1397" t="s">
        <v>17809</v>
      </c>
      <c r="D3799" s="995" t="s">
        <v>17810</v>
      </c>
      <c r="E3799" s="1397" t="s">
        <v>2194</v>
      </c>
      <c r="F3799" s="588"/>
      <c r="G3799" s="1585">
        <v>43376</v>
      </c>
      <c r="H3799" s="277" t="s">
        <v>15191</v>
      </c>
      <c r="I3799" s="1513"/>
    </row>
    <row r="3800" spans="1:9">
      <c r="A3800" s="1712"/>
      <c r="B3800" s="27" t="s">
        <v>5525</v>
      </c>
      <c r="C3800" s="1397" t="s">
        <v>17812</v>
      </c>
      <c r="D3800" s="995" t="s">
        <v>17859</v>
      </c>
      <c r="E3800" s="1429" t="s">
        <v>728</v>
      </c>
      <c r="F3800" s="588"/>
      <c r="G3800" s="1585">
        <v>43376</v>
      </c>
      <c r="H3800" s="277" t="s">
        <v>17811</v>
      </c>
      <c r="I3800" s="1513" t="s">
        <v>17857</v>
      </c>
    </row>
    <row r="3801" spans="1:9">
      <c r="A3801" s="1712"/>
      <c r="B3801" s="27" t="s">
        <v>3305</v>
      </c>
      <c r="C3801" s="1397" t="s">
        <v>17815</v>
      </c>
      <c r="D3801" s="995" t="s">
        <v>17813</v>
      </c>
      <c r="E3801" s="1397" t="s">
        <v>1558</v>
      </c>
      <c r="F3801" s="588"/>
      <c r="G3801" s="1585">
        <v>43381</v>
      </c>
      <c r="H3801" s="277" t="s">
        <v>17822</v>
      </c>
      <c r="I3801" s="1513"/>
    </row>
    <row r="3802" spans="1:9">
      <c r="A3802" s="1712"/>
      <c r="B3802" s="27" t="s">
        <v>17814</v>
      </c>
      <c r="C3802" s="1397" t="s">
        <v>17816</v>
      </c>
      <c r="D3802" s="995" t="s">
        <v>17860</v>
      </c>
      <c r="E3802" s="1397" t="s">
        <v>1768</v>
      </c>
      <c r="F3802" s="588"/>
      <c r="G3802" s="1585">
        <v>43381</v>
      </c>
      <c r="H3802" s="277" t="s">
        <v>17822</v>
      </c>
      <c r="I3802" s="1513"/>
    </row>
    <row r="3803" spans="1:9">
      <c r="A3803" s="1712"/>
      <c r="B3803" s="27" t="s">
        <v>17052</v>
      </c>
      <c r="C3803" s="1397" t="s">
        <v>17820</v>
      </c>
      <c r="D3803" s="995" t="s">
        <v>17861</v>
      </c>
      <c r="E3803" s="1397" t="s">
        <v>726</v>
      </c>
      <c r="F3803" s="588"/>
      <c r="G3803" s="1585">
        <v>43381</v>
      </c>
      <c r="H3803" s="277" t="s">
        <v>17822</v>
      </c>
      <c r="I3803" s="1513"/>
    </row>
    <row r="3804" spans="1:9">
      <c r="A3804" s="1712"/>
      <c r="B3804" s="27" t="s">
        <v>17052</v>
      </c>
      <c r="C3804" s="1397" t="s">
        <v>17821</v>
      </c>
      <c r="D3804" s="995" t="s">
        <v>17818</v>
      </c>
      <c r="E3804" s="1397" t="s">
        <v>8</v>
      </c>
      <c r="F3804" s="588"/>
      <c r="G3804" s="1585">
        <v>43381</v>
      </c>
      <c r="H3804" s="277" t="s">
        <v>17822</v>
      </c>
      <c r="I3804" s="1513"/>
    </row>
    <row r="3805" spans="1:9">
      <c r="A3805" s="1712"/>
      <c r="B3805" s="27" t="s">
        <v>17823</v>
      </c>
      <c r="C3805" s="1397" t="s">
        <v>17824</v>
      </c>
      <c r="D3805" s="995" t="s">
        <v>17825</v>
      </c>
      <c r="E3805" s="1397" t="s">
        <v>726</v>
      </c>
      <c r="F3805" s="588"/>
      <c r="G3805" s="1585">
        <v>43381</v>
      </c>
      <c r="H3805" s="277" t="s">
        <v>17826</v>
      </c>
      <c r="I3805" s="1513"/>
    </row>
    <row r="3806" spans="1:9">
      <c r="A3806" s="1712"/>
      <c r="B3806" s="27" t="s">
        <v>17077</v>
      </c>
      <c r="C3806" s="1397" t="s">
        <v>17827</v>
      </c>
      <c r="D3806" s="995" t="s">
        <v>17828</v>
      </c>
      <c r="E3806" s="1397" t="s">
        <v>1622</v>
      </c>
      <c r="F3806" s="588"/>
      <c r="G3806" s="1585">
        <v>43381</v>
      </c>
      <c r="H3806" s="277" t="s">
        <v>17826</v>
      </c>
      <c r="I3806" s="1513"/>
    </row>
    <row r="3807" spans="1:9">
      <c r="A3807" s="1712"/>
      <c r="B3807" s="27" t="s">
        <v>17848</v>
      </c>
      <c r="C3807" s="1397" t="s">
        <v>17849</v>
      </c>
      <c r="D3807" s="995" t="s">
        <v>17835</v>
      </c>
      <c r="E3807" s="1397" t="s">
        <v>12874</v>
      </c>
      <c r="F3807" s="588"/>
      <c r="G3807" s="1585">
        <v>43388</v>
      </c>
      <c r="H3807" s="277" t="s">
        <v>17852</v>
      </c>
      <c r="I3807" s="1513"/>
    </row>
    <row r="3808" spans="1:9">
      <c r="A3808" s="1712"/>
      <c r="B3808" s="27" t="s">
        <v>17086</v>
      </c>
      <c r="C3808" s="1397" t="s">
        <v>17850</v>
      </c>
      <c r="D3808" s="995" t="s">
        <v>17836</v>
      </c>
      <c r="E3808" s="1397" t="s">
        <v>17837</v>
      </c>
      <c r="F3808" s="588"/>
      <c r="G3808" s="1585">
        <v>43388</v>
      </c>
      <c r="H3808" s="277" t="s">
        <v>17852</v>
      </c>
      <c r="I3808" s="1513"/>
    </row>
    <row r="3809" spans="1:9">
      <c r="A3809" s="1712"/>
      <c r="B3809" s="27" t="s">
        <v>16906</v>
      </c>
      <c r="C3809" s="1397" t="s">
        <v>17851</v>
      </c>
      <c r="D3809" s="995" t="s">
        <v>17838</v>
      </c>
      <c r="E3809" s="1397" t="s">
        <v>1768</v>
      </c>
      <c r="F3809" s="588"/>
      <c r="G3809" s="1585">
        <v>43388</v>
      </c>
      <c r="H3809" s="277" t="s">
        <v>17852</v>
      </c>
      <c r="I3809" s="1513"/>
    </row>
    <row r="3810" spans="1:9">
      <c r="A3810" s="1712"/>
      <c r="B3810" s="27" t="s">
        <v>16317</v>
      </c>
      <c r="C3810" s="1397" t="s">
        <v>17856</v>
      </c>
      <c r="D3810" s="995" t="s">
        <v>17842</v>
      </c>
      <c r="E3810" s="1397" t="s">
        <v>726</v>
      </c>
      <c r="F3810" s="588"/>
      <c r="G3810" s="1585">
        <v>43388</v>
      </c>
      <c r="H3810" s="277" t="s">
        <v>17852</v>
      </c>
      <c r="I3810" s="1513"/>
    </row>
    <row r="3811" spans="1:9">
      <c r="A3811" s="1712"/>
      <c r="B3811" s="27" t="s">
        <v>17077</v>
      </c>
      <c r="C3811" s="1397" t="s">
        <v>17854</v>
      </c>
      <c r="D3811" s="995" t="s">
        <v>17843</v>
      </c>
      <c r="E3811" s="1397" t="s">
        <v>1622</v>
      </c>
      <c r="F3811" s="588"/>
      <c r="G3811" s="1585">
        <v>43389</v>
      </c>
      <c r="H3811" s="277" t="s">
        <v>16589</v>
      </c>
      <c r="I3811" s="1513"/>
    </row>
    <row r="3812" spans="1:9">
      <c r="A3812" s="1712"/>
      <c r="B3812" s="27" t="s">
        <v>4419</v>
      </c>
      <c r="C3812" s="1397" t="s">
        <v>17855</v>
      </c>
      <c r="D3812" s="995" t="s">
        <v>17853</v>
      </c>
      <c r="E3812" s="1397" t="s">
        <v>12582</v>
      </c>
      <c r="F3812" s="588"/>
      <c r="G3812" s="1585">
        <v>43389</v>
      </c>
      <c r="H3812" s="277" t="s">
        <v>16589</v>
      </c>
      <c r="I3812" s="1513"/>
    </row>
    <row r="3813" spans="1:9">
      <c r="A3813" s="1712"/>
      <c r="B3813" s="27" t="s">
        <v>17881</v>
      </c>
      <c r="C3813" s="1397" t="s">
        <v>17884</v>
      </c>
      <c r="D3813" s="995" t="s">
        <v>6796</v>
      </c>
      <c r="E3813" s="270" t="s">
        <v>17882</v>
      </c>
      <c r="F3813" s="588"/>
      <c r="G3813" s="1585">
        <v>43395</v>
      </c>
      <c r="H3813" s="277" t="s">
        <v>17883</v>
      </c>
      <c r="I3813" s="1513"/>
    </row>
    <row r="3814" spans="1:9">
      <c r="A3814" s="1712"/>
      <c r="B3814" s="27"/>
      <c r="C3814" s="1397"/>
      <c r="D3814" s="1397"/>
      <c r="E3814" s="270"/>
      <c r="F3814" s="588"/>
      <c r="G3814" s="1624"/>
      <c r="H3814" s="277"/>
      <c r="I3814" s="1513"/>
    </row>
    <row r="3815" spans="1:9">
      <c r="A3815" s="1712"/>
      <c r="B3815" s="27" t="s">
        <v>17969</v>
      </c>
      <c r="C3815" s="1397" t="s">
        <v>17972</v>
      </c>
      <c r="D3815" s="1397" t="s">
        <v>17968</v>
      </c>
      <c r="E3815" s="270" t="s">
        <v>724</v>
      </c>
      <c r="F3815" s="588"/>
      <c r="G3815" s="1585">
        <v>43430</v>
      </c>
      <c r="H3815" s="1446" t="s">
        <v>17973</v>
      </c>
      <c r="I3815" s="1513"/>
    </row>
    <row r="3816" spans="1:9">
      <c r="A3816" s="1712"/>
      <c r="B3816" s="27" t="s">
        <v>14528</v>
      </c>
      <c r="C3816" s="1397" t="s">
        <v>17925</v>
      </c>
      <c r="D3816" s="995" t="s">
        <v>17986</v>
      </c>
      <c r="E3816" s="270" t="s">
        <v>1558</v>
      </c>
      <c r="F3816" s="588"/>
      <c r="G3816" s="1585">
        <v>43405</v>
      </c>
      <c r="H3816" s="277" t="s">
        <v>17939</v>
      </c>
      <c r="I3816" s="1513"/>
    </row>
    <row r="3817" spans="1:9">
      <c r="A3817" s="1712"/>
      <c r="B3817" s="27" t="s">
        <v>17077</v>
      </c>
      <c r="C3817" s="1397" t="s">
        <v>17937</v>
      </c>
      <c r="D3817" s="995" t="s">
        <v>17922</v>
      </c>
      <c r="E3817" s="34" t="s">
        <v>663</v>
      </c>
      <c r="F3817" s="588"/>
      <c r="G3817" s="1585">
        <v>43405</v>
      </c>
      <c r="H3817" s="277" t="s">
        <v>17939</v>
      </c>
      <c r="I3817" s="1513"/>
    </row>
    <row r="3818" spans="1:9">
      <c r="A3818" s="1712"/>
      <c r="B3818" s="27" t="s">
        <v>15819</v>
      </c>
      <c r="C3818" s="1397" t="s">
        <v>17927</v>
      </c>
      <c r="D3818" s="995" t="s">
        <v>17924</v>
      </c>
      <c r="E3818" s="270" t="s">
        <v>637</v>
      </c>
      <c r="F3818" s="588"/>
      <c r="G3818" s="1585">
        <v>43405</v>
      </c>
      <c r="H3818" s="277" t="s">
        <v>17939</v>
      </c>
      <c r="I3818" s="1513"/>
    </row>
    <row r="3819" spans="1:9">
      <c r="A3819" s="1712"/>
      <c r="B3819" s="27" t="s">
        <v>15819</v>
      </c>
      <c r="C3819" s="1397" t="s">
        <v>17928</v>
      </c>
      <c r="D3819" s="995" t="s">
        <v>17967</v>
      </c>
      <c r="E3819" s="270" t="s">
        <v>637</v>
      </c>
      <c r="F3819" s="588"/>
      <c r="G3819" s="1585">
        <v>43405</v>
      </c>
      <c r="H3819" s="277" t="s">
        <v>17939</v>
      </c>
      <c r="I3819" s="1513"/>
    </row>
    <row r="3820" spans="1:9">
      <c r="A3820" s="1712"/>
      <c r="B3820" s="27" t="s">
        <v>17255</v>
      </c>
      <c r="C3820" s="1397" t="s">
        <v>17930</v>
      </c>
      <c r="D3820" s="995" t="s">
        <v>17935</v>
      </c>
      <c r="E3820" s="270" t="s">
        <v>2</v>
      </c>
      <c r="F3820" s="588"/>
      <c r="G3820" s="1585">
        <v>43405</v>
      </c>
      <c r="H3820" s="277" t="s">
        <v>17939</v>
      </c>
      <c r="I3820" s="1513"/>
    </row>
    <row r="3821" spans="1:9">
      <c r="A3821" s="1712"/>
      <c r="B3821" s="27" t="s">
        <v>17052</v>
      </c>
      <c r="C3821" s="1397" t="s">
        <v>17938</v>
      </c>
      <c r="D3821" s="995" t="s">
        <v>17921</v>
      </c>
      <c r="E3821" s="270" t="s">
        <v>726</v>
      </c>
      <c r="F3821" s="588"/>
      <c r="G3821" s="1585">
        <v>43405</v>
      </c>
      <c r="H3821" s="277" t="s">
        <v>17939</v>
      </c>
      <c r="I3821" s="1513"/>
    </row>
    <row r="3822" spans="1:9">
      <c r="A3822" s="1712"/>
      <c r="B3822" s="27" t="s">
        <v>10321</v>
      </c>
      <c r="C3822" s="1397" t="s">
        <v>17941</v>
      </c>
      <c r="D3822" s="995" t="s">
        <v>10246</v>
      </c>
      <c r="E3822" s="270" t="s">
        <v>724</v>
      </c>
      <c r="F3822" s="588"/>
      <c r="G3822" s="1585">
        <v>43409</v>
      </c>
      <c r="H3822" s="277" t="s">
        <v>17940</v>
      </c>
      <c r="I3822" s="1513"/>
    </row>
    <row r="3823" spans="1:9">
      <c r="A3823" s="1712"/>
      <c r="B3823" s="27" t="s">
        <v>16906</v>
      </c>
      <c r="C3823" s="1397" t="s">
        <v>17945</v>
      </c>
      <c r="D3823" s="1397" t="s">
        <v>17966</v>
      </c>
      <c r="E3823" s="34" t="s">
        <v>1065</v>
      </c>
      <c r="F3823" s="588"/>
      <c r="G3823" s="1585">
        <v>43411</v>
      </c>
      <c r="H3823" s="277" t="s">
        <v>17944</v>
      </c>
      <c r="I3823" s="1513"/>
    </row>
    <row r="3824" spans="1:9">
      <c r="A3824" s="1712"/>
      <c r="B3824" s="27" t="s">
        <v>3292</v>
      </c>
      <c r="C3824" s="1397" t="s">
        <v>17949</v>
      </c>
      <c r="D3824" s="995" t="s">
        <v>17987</v>
      </c>
      <c r="E3824" s="270" t="s">
        <v>637</v>
      </c>
      <c r="F3824" s="588"/>
      <c r="G3824" s="1585">
        <v>43416</v>
      </c>
      <c r="H3824" s="277" t="s">
        <v>17953</v>
      </c>
      <c r="I3824" s="1513"/>
    </row>
    <row r="3825" spans="1:9">
      <c r="A3825" s="1712"/>
      <c r="B3825" s="27" t="s">
        <v>3292</v>
      </c>
      <c r="C3825" s="1397" t="s">
        <v>17950</v>
      </c>
      <c r="D3825" s="995" t="s">
        <v>17988</v>
      </c>
      <c r="E3825" s="270" t="s">
        <v>637</v>
      </c>
      <c r="F3825" s="588"/>
      <c r="G3825" s="1585">
        <v>43416</v>
      </c>
      <c r="H3825" s="277" t="s">
        <v>17953</v>
      </c>
      <c r="I3825" s="1513"/>
    </row>
    <row r="3826" spans="1:9">
      <c r="A3826" s="1712"/>
      <c r="B3826" s="27" t="s">
        <v>17952</v>
      </c>
      <c r="C3826" s="1397" t="s">
        <v>17954</v>
      </c>
      <c r="D3826" s="995" t="s">
        <v>17989</v>
      </c>
      <c r="E3826" s="270" t="s">
        <v>726</v>
      </c>
      <c r="F3826" s="588"/>
      <c r="G3826" s="1585">
        <v>43416</v>
      </c>
      <c r="H3826" s="277" t="s">
        <v>17953</v>
      </c>
      <c r="I3826" s="1513"/>
    </row>
    <row r="3827" spans="1:9">
      <c r="A3827" s="1712"/>
      <c r="B3827" s="27" t="s">
        <v>4419</v>
      </c>
      <c r="C3827" s="1397" t="s">
        <v>17955</v>
      </c>
      <c r="D3827" s="995" t="s">
        <v>17990</v>
      </c>
      <c r="E3827" s="34" t="s">
        <v>663</v>
      </c>
      <c r="F3827" s="588"/>
      <c r="G3827" s="1585">
        <v>43416</v>
      </c>
      <c r="H3827" s="277" t="s">
        <v>17953</v>
      </c>
      <c r="I3827" s="1513"/>
    </row>
    <row r="3828" spans="1:9">
      <c r="A3828" s="1712"/>
      <c r="B3828" s="27" t="s">
        <v>13519</v>
      </c>
      <c r="C3828" s="1397" t="s">
        <v>17957</v>
      </c>
      <c r="D3828" s="995" t="s">
        <v>17991</v>
      </c>
      <c r="E3828" s="270" t="s">
        <v>11092</v>
      </c>
      <c r="F3828" s="588"/>
      <c r="G3828" s="1585">
        <v>43423</v>
      </c>
      <c r="H3828" s="277" t="s">
        <v>13406</v>
      </c>
      <c r="I3828" s="1513"/>
    </row>
    <row r="3829" spans="1:9">
      <c r="A3829" s="1712"/>
      <c r="B3829" s="27" t="s">
        <v>2455</v>
      </c>
      <c r="C3829" s="1397" t="s">
        <v>17958</v>
      </c>
      <c r="D3829" s="995" t="s">
        <v>17992</v>
      </c>
      <c r="E3829" s="270" t="s">
        <v>1558</v>
      </c>
      <c r="F3829" s="588"/>
      <c r="G3829" s="1585">
        <v>43423</v>
      </c>
      <c r="H3829" s="277" t="s">
        <v>17960</v>
      </c>
      <c r="I3829" s="1513"/>
    </row>
    <row r="3830" spans="1:9">
      <c r="A3830" s="1712"/>
      <c r="B3830" s="27" t="s">
        <v>17052</v>
      </c>
      <c r="C3830" s="1397" t="s">
        <v>17959</v>
      </c>
      <c r="D3830" s="995" t="s">
        <v>17993</v>
      </c>
      <c r="E3830" s="270" t="s">
        <v>809</v>
      </c>
      <c r="F3830" s="588"/>
      <c r="G3830" s="1585">
        <v>43423</v>
      </c>
      <c r="H3830" s="277" t="s">
        <v>17960</v>
      </c>
      <c r="I3830" s="1513"/>
    </row>
    <row r="3831" spans="1:9">
      <c r="A3831" s="1712"/>
      <c r="B3831" s="27" t="s">
        <v>16317</v>
      </c>
      <c r="C3831" s="1397" t="s">
        <v>17963</v>
      </c>
      <c r="D3831" s="995" t="s">
        <v>17994</v>
      </c>
      <c r="E3831" s="34" t="s">
        <v>726</v>
      </c>
      <c r="F3831" s="588"/>
      <c r="G3831" s="1585">
        <v>43426</v>
      </c>
      <c r="H3831" s="277" t="s">
        <v>17964</v>
      </c>
      <c r="I3831" s="1513"/>
    </row>
    <row r="3832" spans="1:9">
      <c r="A3832" s="1712"/>
      <c r="B3832" s="27" t="s">
        <v>17065</v>
      </c>
      <c r="C3832" s="1397" t="s">
        <v>17962</v>
      </c>
      <c r="D3832" s="995" t="s">
        <v>17995</v>
      </c>
      <c r="E3832" s="270" t="s">
        <v>2</v>
      </c>
      <c r="F3832" s="588"/>
      <c r="G3832" s="1585">
        <v>43430</v>
      </c>
      <c r="H3832" s="277" t="s">
        <v>17970</v>
      </c>
      <c r="I3832" s="1513"/>
    </row>
    <row r="3833" spans="1:9">
      <c r="A3833" s="1712"/>
      <c r="B3833" s="27"/>
      <c r="C3833" s="1397"/>
      <c r="D3833" s="1397"/>
      <c r="E3833" s="270"/>
      <c r="F3833" s="588"/>
      <c r="G3833" s="1624"/>
      <c r="H3833" s="277"/>
      <c r="I3833" s="1513"/>
    </row>
    <row r="3834" spans="1:9">
      <c r="A3834" s="1712"/>
      <c r="B3834" s="27" t="s">
        <v>17983</v>
      </c>
      <c r="C3834" s="1397" t="s">
        <v>17984</v>
      </c>
      <c r="D3834" s="995" t="s">
        <v>18151</v>
      </c>
      <c r="E3834" s="270" t="s">
        <v>637</v>
      </c>
      <c r="F3834" s="588"/>
      <c r="G3834" s="1585">
        <v>43437</v>
      </c>
      <c r="H3834" s="277" t="s">
        <v>18010</v>
      </c>
      <c r="I3834" s="1513"/>
    </row>
    <row r="3835" spans="1:9">
      <c r="A3835" s="1712"/>
      <c r="B3835" s="27" t="s">
        <v>17077</v>
      </c>
      <c r="C3835" s="1397" t="s">
        <v>17985</v>
      </c>
      <c r="D3835" s="995" t="s">
        <v>18152</v>
      </c>
      <c r="E3835" s="270" t="s">
        <v>649</v>
      </c>
      <c r="F3835" s="588"/>
      <c r="G3835" s="1585">
        <v>43437</v>
      </c>
      <c r="H3835" s="277" t="s">
        <v>18010</v>
      </c>
      <c r="I3835" s="1513"/>
    </row>
    <row r="3836" spans="1:9">
      <c r="A3836" s="1712"/>
      <c r="B3836" s="27" t="s">
        <v>17077</v>
      </c>
      <c r="C3836" s="1397" t="s">
        <v>18113</v>
      </c>
      <c r="D3836" s="995" t="s">
        <v>18153</v>
      </c>
      <c r="E3836" s="34" t="s">
        <v>8</v>
      </c>
      <c r="F3836" s="588"/>
      <c r="G3836" s="1585">
        <v>43437</v>
      </c>
      <c r="H3836" s="277" t="s">
        <v>18010</v>
      </c>
      <c r="I3836" s="1513"/>
    </row>
    <row r="3837" spans="1:9">
      <c r="A3837" s="1712"/>
      <c r="B3837" s="27" t="s">
        <v>17051</v>
      </c>
      <c r="C3837" s="1397" t="s">
        <v>18006</v>
      </c>
      <c r="D3837" s="995" t="s">
        <v>18154</v>
      </c>
      <c r="E3837" s="270" t="s">
        <v>1622</v>
      </c>
      <c r="F3837" s="588"/>
      <c r="G3837" s="1585">
        <v>43437</v>
      </c>
      <c r="H3837" s="277" t="s">
        <v>18010</v>
      </c>
      <c r="I3837" s="1513"/>
    </row>
    <row r="3838" spans="1:9">
      <c r="A3838" s="1712"/>
      <c r="B3838" s="27" t="s">
        <v>16317</v>
      </c>
      <c r="C3838" s="1397" t="s">
        <v>18007</v>
      </c>
      <c r="D3838" s="995" t="s">
        <v>18155</v>
      </c>
      <c r="E3838" s="270" t="s">
        <v>11</v>
      </c>
      <c r="F3838" s="588"/>
      <c r="G3838" s="1585">
        <v>43437</v>
      </c>
      <c r="H3838" s="277" t="s">
        <v>18010</v>
      </c>
      <c r="I3838" s="1513"/>
    </row>
    <row r="3839" spans="1:9">
      <c r="A3839" s="1712"/>
      <c r="B3839" s="27" t="s">
        <v>18005</v>
      </c>
      <c r="C3839" s="1397" t="s">
        <v>18008</v>
      </c>
      <c r="D3839" s="995" t="s">
        <v>18156</v>
      </c>
      <c r="E3839" s="34" t="s">
        <v>652</v>
      </c>
      <c r="F3839" s="588"/>
      <c r="G3839" s="1585">
        <v>43437</v>
      </c>
      <c r="H3839" s="277" t="s">
        <v>18010</v>
      </c>
      <c r="I3839" s="1513"/>
    </row>
    <row r="3840" spans="1:9">
      <c r="A3840" s="1712"/>
      <c r="B3840" s="27" t="s">
        <v>18005</v>
      </c>
      <c r="C3840" s="1397" t="s">
        <v>18009</v>
      </c>
      <c r="D3840" s="995" t="s">
        <v>18157</v>
      </c>
      <c r="E3840" s="34" t="s">
        <v>652</v>
      </c>
      <c r="F3840" s="588"/>
      <c r="G3840" s="1585">
        <v>43437</v>
      </c>
      <c r="H3840" s="277" t="s">
        <v>18010</v>
      </c>
      <c r="I3840" s="1513"/>
    </row>
    <row r="3841" spans="1:9">
      <c r="A3841" s="1712"/>
      <c r="B3841" s="27" t="s">
        <v>18017</v>
      </c>
      <c r="C3841" s="1397" t="s">
        <v>18018</v>
      </c>
      <c r="D3841" s="995" t="s">
        <v>18158</v>
      </c>
      <c r="E3841" s="270" t="s">
        <v>1558</v>
      </c>
      <c r="F3841" s="588"/>
      <c r="G3841" s="1585">
        <v>43444</v>
      </c>
      <c r="H3841" s="277" t="s">
        <v>18020</v>
      </c>
      <c r="I3841" s="1513"/>
    </row>
    <row r="3842" spans="1:9">
      <c r="A3842" s="1712"/>
      <c r="B3842" s="27" t="s">
        <v>17051</v>
      </c>
      <c r="C3842" s="1397" t="s">
        <v>18021</v>
      </c>
      <c r="D3842" s="995" t="s">
        <v>18159</v>
      </c>
      <c r="E3842" s="34" t="s">
        <v>652</v>
      </c>
      <c r="F3842" s="588"/>
      <c r="G3842" s="1585">
        <v>43444</v>
      </c>
      <c r="H3842" s="277" t="s">
        <v>18035</v>
      </c>
      <c r="I3842" s="1513"/>
    </row>
    <row r="3843" spans="1:9">
      <c r="A3843" s="1712"/>
      <c r="B3843" s="27" t="s">
        <v>6355</v>
      </c>
      <c r="C3843" s="1397" t="s">
        <v>18030</v>
      </c>
      <c r="D3843" s="995" t="s">
        <v>18160</v>
      </c>
      <c r="E3843" s="270" t="s">
        <v>6322</v>
      </c>
      <c r="F3843" s="588"/>
      <c r="G3843" s="1585">
        <v>43451</v>
      </c>
      <c r="H3843" s="1401" t="s">
        <v>18036</v>
      </c>
      <c r="I3843" s="1513"/>
    </row>
    <row r="3844" spans="1:9">
      <c r="A3844" s="1712"/>
      <c r="B3844" s="27" t="s">
        <v>6355</v>
      </c>
      <c r="C3844" s="1397" t="s">
        <v>18031</v>
      </c>
      <c r="D3844" s="995" t="s">
        <v>18161</v>
      </c>
      <c r="E3844" s="270" t="s">
        <v>7429</v>
      </c>
      <c r="F3844" s="588"/>
      <c r="G3844" s="1585">
        <v>43451</v>
      </c>
      <c r="H3844" s="1401" t="s">
        <v>18036</v>
      </c>
      <c r="I3844" s="1513"/>
    </row>
    <row r="3845" spans="1:9">
      <c r="A3845" s="1712"/>
      <c r="B3845" s="27" t="s">
        <v>6355</v>
      </c>
      <c r="C3845" s="1397" t="s">
        <v>18032</v>
      </c>
      <c r="D3845" s="995" t="s">
        <v>18162</v>
      </c>
      <c r="E3845" s="270" t="s">
        <v>16330</v>
      </c>
      <c r="F3845" s="588"/>
      <c r="G3845" s="1585">
        <v>43451</v>
      </c>
      <c r="H3845" s="1401" t="s">
        <v>18036</v>
      </c>
      <c r="I3845" s="1513"/>
    </row>
    <row r="3846" spans="1:9">
      <c r="A3846" s="1712"/>
      <c r="B3846" s="27" t="s">
        <v>17052</v>
      </c>
      <c r="C3846" s="1397" t="s">
        <v>18037</v>
      </c>
      <c r="D3846" s="995" t="s">
        <v>18163</v>
      </c>
      <c r="E3846" s="270" t="s">
        <v>8</v>
      </c>
      <c r="F3846" s="588"/>
      <c r="G3846" s="1585">
        <v>43451</v>
      </c>
      <c r="H3846" s="1401" t="s">
        <v>18036</v>
      </c>
      <c r="I3846" s="1513"/>
    </row>
    <row r="3847" spans="1:9">
      <c r="A3847" s="1712"/>
      <c r="B3847" s="27" t="s">
        <v>17077</v>
      </c>
      <c r="C3847" s="1397" t="s">
        <v>18038</v>
      </c>
      <c r="D3847" s="995" t="s">
        <v>18164</v>
      </c>
      <c r="E3847" s="270" t="s">
        <v>8</v>
      </c>
      <c r="F3847" s="588"/>
      <c r="G3847" s="1585">
        <v>43452</v>
      </c>
      <c r="H3847" s="1401" t="s">
        <v>18039</v>
      </c>
      <c r="I3847" s="1513"/>
    </row>
    <row r="3848" spans="1:9">
      <c r="A3848" s="1712"/>
      <c r="B3848" s="27" t="s">
        <v>18046</v>
      </c>
      <c r="C3848" s="1397" t="s">
        <v>18048</v>
      </c>
      <c r="D3848" s="995" t="s">
        <v>18165</v>
      </c>
      <c r="E3848" s="270" t="s">
        <v>18047</v>
      </c>
      <c r="F3848" s="588"/>
      <c r="G3848" s="1585">
        <v>43458</v>
      </c>
      <c r="H3848" s="1401" t="s">
        <v>18050</v>
      </c>
      <c r="I3848" s="1513"/>
    </row>
    <row r="3849" spans="1:9">
      <c r="A3849" s="1712"/>
      <c r="B3849" s="27" t="s">
        <v>18005</v>
      </c>
      <c r="C3849" s="1397" t="s">
        <v>18049</v>
      </c>
      <c r="D3849" s="995" t="s">
        <v>18166</v>
      </c>
      <c r="E3849" s="1397" t="s">
        <v>12582</v>
      </c>
      <c r="F3849" s="588"/>
      <c r="G3849" s="1585">
        <v>43458</v>
      </c>
      <c r="H3849" s="1401" t="s">
        <v>18050</v>
      </c>
      <c r="I3849" s="1513"/>
    </row>
    <row r="3850" spans="1:9">
      <c r="A3850" s="1712"/>
      <c r="B3850" s="27" t="s">
        <v>18005</v>
      </c>
      <c r="C3850" s="1397" t="s">
        <v>18051</v>
      </c>
      <c r="D3850" s="995" t="s">
        <v>18167</v>
      </c>
      <c r="E3850" s="270" t="s">
        <v>8</v>
      </c>
      <c r="F3850" s="588"/>
      <c r="G3850" s="1585">
        <v>43458</v>
      </c>
      <c r="H3850" s="1401" t="s">
        <v>18050</v>
      </c>
      <c r="I3850" s="1513"/>
    </row>
    <row r="3851" spans="1:9">
      <c r="A3851" s="1712"/>
      <c r="B3851" s="27" t="s">
        <v>17969</v>
      </c>
      <c r="C3851" s="1397" t="s">
        <v>18052</v>
      </c>
      <c r="D3851" s="995" t="s">
        <v>18168</v>
      </c>
      <c r="E3851" s="270" t="s">
        <v>2253</v>
      </c>
      <c r="F3851" s="588"/>
      <c r="G3851" s="1585">
        <v>43458</v>
      </c>
      <c r="H3851" s="1401" t="s">
        <v>18050</v>
      </c>
      <c r="I3851" s="1513"/>
    </row>
    <row r="3852" spans="1:9">
      <c r="A3852" s="1712"/>
      <c r="B3852" s="27"/>
      <c r="C3852" s="1397"/>
      <c r="D3852" s="1397"/>
      <c r="E3852" s="270"/>
      <c r="F3852" s="588"/>
      <c r="G3852" s="1585"/>
      <c r="H3852" s="1401"/>
      <c r="I3852" s="1513"/>
    </row>
    <row r="3853" spans="1:9">
      <c r="A3853" s="1712"/>
      <c r="B3853" s="27" t="s">
        <v>39</v>
      </c>
      <c r="C3853" s="1397" t="s">
        <v>18085</v>
      </c>
      <c r="D3853" s="995" t="s">
        <v>18169</v>
      </c>
      <c r="E3853" s="270" t="s">
        <v>1558</v>
      </c>
      <c r="F3853" s="1449"/>
      <c r="G3853" s="1585">
        <v>43467</v>
      </c>
      <c r="H3853" s="1401" t="s">
        <v>18094</v>
      </c>
      <c r="I3853" s="1513" t="s">
        <v>18262</v>
      </c>
    </row>
    <row r="3854" spans="1:9">
      <c r="A3854" s="1712"/>
      <c r="B3854" s="27" t="s">
        <v>18100</v>
      </c>
      <c r="C3854" s="1397" t="s">
        <v>18086</v>
      </c>
      <c r="D3854" s="995" t="s">
        <v>18189</v>
      </c>
      <c r="E3854" s="1397" t="s">
        <v>56</v>
      </c>
      <c r="F3854" s="1449"/>
      <c r="G3854" s="1585">
        <v>43467</v>
      </c>
      <c r="H3854" s="1401" t="s">
        <v>18094</v>
      </c>
      <c r="I3854" s="1513"/>
    </row>
    <row r="3855" spans="1:9">
      <c r="A3855" s="1712"/>
      <c r="B3855" s="27" t="s">
        <v>17052</v>
      </c>
      <c r="C3855" s="1397" t="s">
        <v>18087</v>
      </c>
      <c r="D3855" s="995" t="s">
        <v>18190</v>
      </c>
      <c r="E3855" s="1397" t="s">
        <v>18096</v>
      </c>
      <c r="F3855" s="1449"/>
      <c r="G3855" s="1585">
        <v>43467</v>
      </c>
      <c r="H3855" s="1401" t="s">
        <v>18094</v>
      </c>
      <c r="I3855" s="1513"/>
    </row>
    <row r="3856" spans="1:9">
      <c r="A3856" s="1712"/>
      <c r="B3856" s="27" t="s">
        <v>18077</v>
      </c>
      <c r="C3856" s="1397" t="s">
        <v>18088</v>
      </c>
      <c r="D3856" s="995" t="s">
        <v>18170</v>
      </c>
      <c r="E3856" s="1397" t="s">
        <v>56</v>
      </c>
      <c r="F3856" s="1434"/>
      <c r="G3856" s="1585">
        <v>43467</v>
      </c>
      <c r="H3856" s="1401" t="s">
        <v>18094</v>
      </c>
      <c r="I3856" s="1513"/>
    </row>
    <row r="3857" spans="1:9">
      <c r="A3857" s="1712"/>
      <c r="B3857" s="27" t="s">
        <v>18077</v>
      </c>
      <c r="C3857" s="1397" t="s">
        <v>18098</v>
      </c>
      <c r="D3857" s="995" t="s">
        <v>18171</v>
      </c>
      <c r="E3857" s="34" t="s">
        <v>652</v>
      </c>
      <c r="F3857" s="1449"/>
      <c r="G3857" s="1585">
        <v>43474</v>
      </c>
      <c r="H3857" s="1401" t="s">
        <v>18099</v>
      </c>
      <c r="I3857" s="1513"/>
    </row>
    <row r="3858" spans="1:9">
      <c r="A3858" s="1712"/>
      <c r="B3858" s="27" t="s">
        <v>18077</v>
      </c>
      <c r="C3858" s="1397" t="s">
        <v>18101</v>
      </c>
      <c r="D3858" s="995" t="s">
        <v>18172</v>
      </c>
      <c r="E3858" s="1397" t="s">
        <v>18187</v>
      </c>
      <c r="F3858" s="1449"/>
      <c r="G3858" s="1585">
        <v>43475</v>
      </c>
      <c r="H3858" s="1401" t="s">
        <v>18102</v>
      </c>
      <c r="I3858" s="1513"/>
    </row>
    <row r="3859" spans="1:9">
      <c r="A3859" s="1712"/>
      <c r="B3859" s="27" t="s">
        <v>18103</v>
      </c>
      <c r="C3859" s="1397" t="s">
        <v>18107</v>
      </c>
      <c r="D3859" s="995" t="s">
        <v>18191</v>
      </c>
      <c r="E3859" s="1397" t="s">
        <v>13558</v>
      </c>
      <c r="F3859" s="1449"/>
      <c r="G3859" s="1585">
        <v>43479</v>
      </c>
      <c r="H3859" s="1401" t="s">
        <v>18108</v>
      </c>
      <c r="I3859" s="1513"/>
    </row>
    <row r="3860" spans="1:9">
      <c r="A3860" s="1712"/>
      <c r="B3860" s="27" t="s">
        <v>18115</v>
      </c>
      <c r="C3860" s="1397" t="s">
        <v>18109</v>
      </c>
      <c r="D3860" s="995" t="s">
        <v>16118</v>
      </c>
      <c r="E3860" s="1397" t="s">
        <v>15454</v>
      </c>
      <c r="F3860" s="1449"/>
      <c r="G3860" s="1585">
        <v>43480</v>
      </c>
      <c r="H3860" s="1401" t="s">
        <v>18111</v>
      </c>
      <c r="I3860" s="1513"/>
    </row>
    <row r="3861" spans="1:9">
      <c r="A3861" s="1712"/>
      <c r="B3861" s="27" t="s">
        <v>18120</v>
      </c>
      <c r="C3861" s="1397" t="s">
        <v>18110</v>
      </c>
      <c r="D3861" s="995" t="s">
        <v>16553</v>
      </c>
      <c r="E3861" s="1397" t="s">
        <v>34</v>
      </c>
      <c r="F3861" s="1449"/>
      <c r="G3861" s="1585">
        <v>43480</v>
      </c>
      <c r="H3861" s="1401" t="s">
        <v>18111</v>
      </c>
      <c r="I3861" s="1513"/>
    </row>
    <row r="3862" spans="1:9">
      <c r="A3862" s="1712"/>
      <c r="B3862" s="27" t="s">
        <v>18117</v>
      </c>
      <c r="C3862" s="1397" t="s">
        <v>18116</v>
      </c>
      <c r="D3862" s="995" t="s">
        <v>18173</v>
      </c>
      <c r="E3862" s="1397" t="s">
        <v>18118</v>
      </c>
      <c r="F3862" s="1449"/>
      <c r="G3862" s="1585">
        <v>43482</v>
      </c>
      <c r="H3862" s="1401" t="s">
        <v>18119</v>
      </c>
      <c r="I3862" s="1513" t="s">
        <v>18214</v>
      </c>
    </row>
    <row r="3863" spans="1:9">
      <c r="A3863" s="1712"/>
      <c r="B3863" s="27" t="s">
        <v>18147</v>
      </c>
      <c r="C3863" s="1397" t="s">
        <v>18148</v>
      </c>
      <c r="D3863" s="995" t="s">
        <v>8601</v>
      </c>
      <c r="E3863" s="1397" t="s">
        <v>18149</v>
      </c>
      <c r="F3863" s="1449"/>
      <c r="G3863" s="1585">
        <v>43470</v>
      </c>
      <c r="H3863" s="1401" t="s">
        <v>18150</v>
      </c>
      <c r="I3863" s="1513"/>
    </row>
    <row r="3864" spans="1:9">
      <c r="A3864" s="1712"/>
      <c r="B3864" s="27"/>
      <c r="C3864" s="1397"/>
      <c r="D3864" s="1397"/>
      <c r="E3864" s="1397"/>
      <c r="F3864" s="1449"/>
      <c r="G3864" s="1585"/>
      <c r="H3864" s="1401"/>
      <c r="I3864" s="1513"/>
    </row>
    <row r="3865" spans="1:9">
      <c r="A3865" s="1712"/>
      <c r="B3865" s="27" t="s">
        <v>18132</v>
      </c>
      <c r="C3865" s="1397" t="s">
        <v>18139</v>
      </c>
      <c r="D3865" s="995" t="s">
        <v>18174</v>
      </c>
      <c r="E3865" s="1397" t="s">
        <v>15452</v>
      </c>
      <c r="F3865" s="1449"/>
      <c r="G3865" s="1585">
        <v>43507</v>
      </c>
      <c r="H3865" s="1401" t="s">
        <v>18210</v>
      </c>
      <c r="I3865" s="1513"/>
    </row>
    <row r="3866" spans="1:9">
      <c r="A3866" s="1712"/>
      <c r="B3866" s="27" t="s">
        <v>39</v>
      </c>
      <c r="C3866" s="1397" t="s">
        <v>18140</v>
      </c>
      <c r="D3866" s="995" t="s">
        <v>18175</v>
      </c>
      <c r="E3866" s="270" t="s">
        <v>1558</v>
      </c>
      <c r="F3866" s="1449"/>
      <c r="G3866" s="1585">
        <v>43507</v>
      </c>
      <c r="H3866" s="1401" t="s">
        <v>18210</v>
      </c>
      <c r="I3866" s="1513"/>
    </row>
    <row r="3867" spans="1:9">
      <c r="A3867" s="1712"/>
      <c r="B3867" s="27" t="s">
        <v>18180</v>
      </c>
      <c r="C3867" s="1397" t="s">
        <v>18141</v>
      </c>
      <c r="D3867" s="995" t="s">
        <v>18176</v>
      </c>
      <c r="E3867" s="1397" t="s">
        <v>15450</v>
      </c>
      <c r="F3867" s="1449"/>
      <c r="G3867" s="1585">
        <v>43507</v>
      </c>
      <c r="H3867" s="1401" t="s">
        <v>18209</v>
      </c>
      <c r="I3867" s="1513"/>
    </row>
    <row r="3868" spans="1:9">
      <c r="A3868" s="1712"/>
      <c r="B3868" s="27" t="s">
        <v>17192</v>
      </c>
      <c r="C3868" s="1397" t="s">
        <v>18142</v>
      </c>
      <c r="D3868" s="995" t="s">
        <v>18177</v>
      </c>
      <c r="E3868" s="1397" t="s">
        <v>34</v>
      </c>
      <c r="F3868" s="1449"/>
      <c r="G3868" s="1585">
        <v>43507</v>
      </c>
      <c r="H3868" s="1401" t="s">
        <v>18209</v>
      </c>
      <c r="I3868" s="1513"/>
    </row>
    <row r="3869" spans="1:9">
      <c r="A3869" s="1712"/>
      <c r="B3869" s="27" t="s">
        <v>17108</v>
      </c>
      <c r="C3869" s="1397" t="s">
        <v>18143</v>
      </c>
      <c r="D3869" s="995" t="s">
        <v>18178</v>
      </c>
      <c r="E3869" s="1397" t="s">
        <v>34</v>
      </c>
      <c r="F3869" s="1449"/>
      <c r="G3869" s="1585">
        <v>43507</v>
      </c>
      <c r="H3869" s="1401" t="s">
        <v>18209</v>
      </c>
      <c r="I3869" s="1513"/>
    </row>
    <row r="3870" spans="1:9">
      <c r="A3870" s="1712"/>
      <c r="B3870" s="27" t="s">
        <v>18145</v>
      </c>
      <c r="C3870" s="1397" t="s">
        <v>18144</v>
      </c>
      <c r="D3870" s="995" t="s">
        <v>18179</v>
      </c>
      <c r="E3870" s="1397" t="s">
        <v>18146</v>
      </c>
      <c r="F3870" s="1449"/>
      <c r="G3870" s="1585">
        <v>43507</v>
      </c>
      <c r="H3870" s="1401" t="s">
        <v>18209</v>
      </c>
      <c r="I3870" s="1513"/>
    </row>
    <row r="3871" spans="1:9">
      <c r="A3871" s="1712"/>
      <c r="B3871" s="27" t="s">
        <v>18134</v>
      </c>
      <c r="C3871" s="1397" t="s">
        <v>18181</v>
      </c>
      <c r="D3871" s="995" t="s">
        <v>18196</v>
      </c>
      <c r="E3871" s="1397" t="s">
        <v>13558</v>
      </c>
      <c r="F3871" s="1449"/>
      <c r="G3871" s="1585">
        <v>43507</v>
      </c>
      <c r="H3871" s="1401" t="s">
        <v>18209</v>
      </c>
      <c r="I3871" s="1513"/>
    </row>
    <row r="3872" spans="1:9">
      <c r="A3872" s="1712"/>
      <c r="B3872" s="27" t="s">
        <v>18134</v>
      </c>
      <c r="C3872" s="1397" t="s">
        <v>18182</v>
      </c>
      <c r="D3872" s="995" t="s">
        <v>18197</v>
      </c>
      <c r="E3872" s="1397" t="s">
        <v>56</v>
      </c>
      <c r="F3872" s="1449"/>
      <c r="G3872" s="1585">
        <v>43507</v>
      </c>
      <c r="H3872" s="1401" t="s">
        <v>18209</v>
      </c>
      <c r="I3872" s="1513"/>
    </row>
    <row r="3873" spans="1:9">
      <c r="A3873" s="1712"/>
      <c r="B3873" s="27" t="s">
        <v>18135</v>
      </c>
      <c r="C3873" s="1397" t="s">
        <v>18183</v>
      </c>
      <c r="D3873" s="995" t="s">
        <v>18198</v>
      </c>
      <c r="E3873" s="1397" t="s">
        <v>18133</v>
      </c>
      <c r="F3873" s="1449"/>
      <c r="G3873" s="1585">
        <v>43507</v>
      </c>
      <c r="H3873" s="1401" t="s">
        <v>18209</v>
      </c>
      <c r="I3873" s="1513"/>
    </row>
    <row r="3874" spans="1:9">
      <c r="A3874" s="1712"/>
      <c r="B3874" s="27" t="s">
        <v>70</v>
      </c>
      <c r="C3874" s="1397" t="s">
        <v>18184</v>
      </c>
      <c r="D3874" s="995" t="s">
        <v>18199</v>
      </c>
      <c r="E3874" s="1397" t="s">
        <v>18137</v>
      </c>
      <c r="F3874" s="1449"/>
      <c r="G3874" s="1585">
        <v>43507</v>
      </c>
      <c r="H3874" s="1401" t="s">
        <v>18209</v>
      </c>
      <c r="I3874" s="1513"/>
    </row>
    <row r="3875" spans="1:9">
      <c r="A3875" s="1712"/>
      <c r="B3875" s="27" t="s">
        <v>18193</v>
      </c>
      <c r="C3875" s="1397" t="s">
        <v>18215</v>
      </c>
      <c r="D3875" s="995" t="s">
        <v>18195</v>
      </c>
      <c r="E3875" s="1397" t="s">
        <v>18194</v>
      </c>
      <c r="F3875" s="1449"/>
      <c r="G3875" s="1585">
        <v>43510</v>
      </c>
      <c r="H3875" s="1401" t="s">
        <v>18213</v>
      </c>
      <c r="I3875" s="1513"/>
    </row>
    <row r="3876" spans="1:9">
      <c r="A3876" s="1712"/>
      <c r="B3876" s="27" t="s">
        <v>18211</v>
      </c>
      <c r="C3876" s="1397" t="s">
        <v>18217</v>
      </c>
      <c r="D3876" s="995" t="s">
        <v>18208</v>
      </c>
      <c r="E3876" s="1397" t="s">
        <v>18216</v>
      </c>
      <c r="F3876" s="1449"/>
      <c r="G3876" s="1585">
        <v>43514</v>
      </c>
      <c r="H3876" s="1401" t="s">
        <v>18241</v>
      </c>
      <c r="I3876" s="1513"/>
    </row>
    <row r="3877" spans="1:9">
      <c r="A3877" s="1712"/>
      <c r="B3877" s="27" t="s">
        <v>17108</v>
      </c>
      <c r="C3877" s="1397" t="s">
        <v>18220</v>
      </c>
      <c r="D3877" s="995" t="s">
        <v>18222</v>
      </c>
      <c r="E3877" s="1397" t="s">
        <v>875</v>
      </c>
      <c r="F3877" s="1449"/>
      <c r="G3877" s="1585">
        <v>43514</v>
      </c>
      <c r="H3877" s="1401" t="s">
        <v>18240</v>
      </c>
      <c r="I3877" s="1513"/>
    </row>
    <row r="3878" spans="1:9">
      <c r="A3878" s="1712"/>
      <c r="B3878" s="27" t="s">
        <v>18212</v>
      </c>
      <c r="C3878" s="1397" t="s">
        <v>18221</v>
      </c>
      <c r="D3878" s="995" t="s">
        <v>18223</v>
      </c>
      <c r="E3878" s="1397" t="s">
        <v>8</v>
      </c>
      <c r="F3878" s="1449"/>
      <c r="G3878" s="1585">
        <v>43514</v>
      </c>
      <c r="H3878" s="1401" t="s">
        <v>18241</v>
      </c>
      <c r="I3878" s="1513"/>
    </row>
    <row r="3879" spans="1:9">
      <c r="A3879" s="1712"/>
      <c r="B3879" s="27" t="s">
        <v>5525</v>
      </c>
      <c r="C3879" s="1397" t="s">
        <v>18226</v>
      </c>
      <c r="D3879" s="995" t="s">
        <v>18228</v>
      </c>
      <c r="E3879" s="1397" t="s">
        <v>18229</v>
      </c>
      <c r="F3879" s="1449"/>
      <c r="G3879" s="1585">
        <v>43514</v>
      </c>
      <c r="H3879" s="1401" t="s">
        <v>18241</v>
      </c>
      <c r="I3879" s="1513"/>
    </row>
    <row r="3880" spans="1:9">
      <c r="A3880" s="1712"/>
      <c r="B3880" s="27" t="s">
        <v>18224</v>
      </c>
      <c r="C3880" s="1397" t="s">
        <v>18227</v>
      </c>
      <c r="D3880" s="995" t="s">
        <v>18242</v>
      </c>
      <c r="E3880" s="1397" t="s">
        <v>18225</v>
      </c>
      <c r="F3880" s="1449"/>
      <c r="G3880" s="1585">
        <v>43511</v>
      </c>
      <c r="H3880" s="1401" t="s">
        <v>18243</v>
      </c>
      <c r="I3880" s="1513" t="s">
        <v>18301</v>
      </c>
    </row>
    <row r="3881" spans="1:9">
      <c r="A3881" s="1712"/>
      <c r="B3881" s="27" t="s">
        <v>18233</v>
      </c>
      <c r="C3881" s="1397" t="s">
        <v>18235</v>
      </c>
      <c r="D3881" s="995" t="s">
        <v>18244</v>
      </c>
      <c r="E3881" s="1397" t="s">
        <v>18238</v>
      </c>
      <c r="F3881" s="1449"/>
      <c r="G3881" s="1585">
        <v>43521</v>
      </c>
      <c r="H3881" s="1401" t="s">
        <v>18246</v>
      </c>
      <c r="I3881" s="1513"/>
    </row>
    <row r="3882" spans="1:9">
      <c r="A3882" s="1712"/>
      <c r="B3882" s="27" t="s">
        <v>18233</v>
      </c>
      <c r="C3882" s="1397" t="s">
        <v>18236</v>
      </c>
      <c r="D3882" s="995" t="s">
        <v>18245</v>
      </c>
      <c r="E3882" s="1397" t="s">
        <v>18238</v>
      </c>
      <c r="F3882" s="1449"/>
      <c r="G3882" s="1585">
        <v>43521</v>
      </c>
      <c r="H3882" s="1401" t="s">
        <v>18246</v>
      </c>
      <c r="I3882" s="1513"/>
    </row>
    <row r="3883" spans="1:9">
      <c r="A3883" s="1712"/>
      <c r="B3883" s="27" t="s">
        <v>18234</v>
      </c>
      <c r="C3883" s="1397" t="s">
        <v>18237</v>
      </c>
      <c r="D3883" s="995" t="s">
        <v>18409</v>
      </c>
      <c r="E3883" s="1397" t="s">
        <v>18239</v>
      </c>
      <c r="F3883" s="1449"/>
      <c r="G3883" s="1585">
        <v>43521</v>
      </c>
      <c r="H3883" s="1401" t="s">
        <v>18246</v>
      </c>
      <c r="I3883" s="1513" t="s">
        <v>18439</v>
      </c>
    </row>
    <row r="3884" spans="1:9">
      <c r="A3884" s="1712"/>
      <c r="B3884" s="27" t="s">
        <v>18265</v>
      </c>
      <c r="C3884" s="1397" t="s">
        <v>18266</v>
      </c>
      <c r="D3884" s="995" t="s">
        <v>18264</v>
      </c>
      <c r="E3884" s="1397" t="s">
        <v>18267</v>
      </c>
      <c r="F3884" s="1449"/>
      <c r="G3884" s="1585">
        <v>43523</v>
      </c>
      <c r="H3884" s="1401" t="s">
        <v>18263</v>
      </c>
      <c r="I3884" s="1513" t="s">
        <v>18301</v>
      </c>
    </row>
    <row r="3885" spans="1:9">
      <c r="A3885" s="1712"/>
      <c r="B3885" s="27"/>
      <c r="C3885" s="1397"/>
      <c r="D3885" s="1457"/>
      <c r="E3885" s="1397"/>
      <c r="F3885" s="1449"/>
      <c r="G3885" s="1585"/>
      <c r="H3885" s="1401"/>
      <c r="I3885" s="1513"/>
    </row>
    <row r="3886" spans="1:9">
      <c r="A3886" s="1712"/>
      <c r="B3886" s="27" t="s">
        <v>18279</v>
      </c>
      <c r="C3886" s="1397" t="s">
        <v>18278</v>
      </c>
      <c r="D3886" s="995" t="s">
        <v>18285</v>
      </c>
      <c r="E3886" s="1397" t="s">
        <v>728</v>
      </c>
      <c r="F3886" s="1449"/>
      <c r="G3886" s="1585">
        <v>43528</v>
      </c>
      <c r="H3886" s="1458" t="s">
        <v>18292</v>
      </c>
      <c r="I3886" s="1513" t="s">
        <v>18315</v>
      </c>
    </row>
    <row r="3887" spans="1:9">
      <c r="A3887" s="1712"/>
      <c r="B3887" s="27" t="s">
        <v>4784</v>
      </c>
      <c r="C3887" s="1397" t="s">
        <v>18273</v>
      </c>
      <c r="D3887" s="995" t="s">
        <v>18201</v>
      </c>
      <c r="E3887" s="1397" t="s">
        <v>2659</v>
      </c>
      <c r="F3887" s="1449"/>
      <c r="G3887" s="1585">
        <v>43528</v>
      </c>
      <c r="H3887" s="1401" t="s">
        <v>18284</v>
      </c>
      <c r="I3887" s="1513"/>
    </row>
    <row r="3888" spans="1:9">
      <c r="A3888" s="1712"/>
      <c r="B3888" s="27" t="s">
        <v>17108</v>
      </c>
      <c r="C3888" s="1397" t="s">
        <v>18274</v>
      </c>
      <c r="D3888" s="995" t="s">
        <v>18280</v>
      </c>
      <c r="E3888" s="1397" t="s">
        <v>875</v>
      </c>
      <c r="F3888" s="1449"/>
      <c r="G3888" s="1585">
        <v>43528</v>
      </c>
      <c r="H3888" s="1401" t="s">
        <v>18284</v>
      </c>
      <c r="I3888" s="1513"/>
    </row>
    <row r="3889" spans="1:9">
      <c r="A3889" s="1712"/>
      <c r="B3889" s="27" t="s">
        <v>18134</v>
      </c>
      <c r="C3889" s="1397" t="s">
        <v>18275</v>
      </c>
      <c r="D3889" s="995" t="s">
        <v>18281</v>
      </c>
      <c r="E3889" s="1397" t="s">
        <v>13558</v>
      </c>
      <c r="F3889" s="1449"/>
      <c r="G3889" s="1585">
        <v>43528</v>
      </c>
      <c r="H3889" s="1401" t="s">
        <v>18284</v>
      </c>
      <c r="I3889" s="1513"/>
    </row>
    <row r="3890" spans="1:9">
      <c r="A3890" s="1712"/>
      <c r="B3890" s="27" t="s">
        <v>17969</v>
      </c>
      <c r="C3890" s="1397" t="s">
        <v>18276</v>
      </c>
      <c r="D3890" s="995" t="s">
        <v>18282</v>
      </c>
      <c r="E3890" s="1397" t="s">
        <v>13558</v>
      </c>
      <c r="F3890" s="1449"/>
      <c r="G3890" s="1585">
        <v>43528</v>
      </c>
      <c r="H3890" s="1401" t="s">
        <v>18284</v>
      </c>
      <c r="I3890" s="1513"/>
    </row>
    <row r="3891" spans="1:9">
      <c r="A3891" s="1712"/>
      <c r="B3891" s="27" t="s">
        <v>17969</v>
      </c>
      <c r="C3891" s="1397" t="s">
        <v>18277</v>
      </c>
      <c r="D3891" s="995" t="s">
        <v>18283</v>
      </c>
      <c r="E3891" s="1397" t="s">
        <v>56</v>
      </c>
      <c r="F3891" s="1449"/>
      <c r="G3891" s="1585">
        <v>43528</v>
      </c>
      <c r="H3891" s="1401" t="s">
        <v>18284</v>
      </c>
      <c r="I3891" s="1513"/>
    </row>
    <row r="3892" spans="1:9">
      <c r="A3892" s="1712"/>
      <c r="B3892" s="27" t="s">
        <v>18125</v>
      </c>
      <c r="C3892" s="1397" t="s">
        <v>18291</v>
      </c>
      <c r="D3892" s="995" t="s">
        <v>18297</v>
      </c>
      <c r="E3892" s="1397" t="s">
        <v>728</v>
      </c>
      <c r="F3892" s="1449"/>
      <c r="G3892" s="1585">
        <v>43530</v>
      </c>
      <c r="H3892" s="1401" t="s">
        <v>18293</v>
      </c>
      <c r="I3892" s="1513" t="s">
        <v>18356</v>
      </c>
    </row>
    <row r="3893" spans="1:9">
      <c r="A3893" s="1712"/>
      <c r="B3893" s="27" t="s">
        <v>18324</v>
      </c>
      <c r="C3893" s="1397" t="s">
        <v>18299</v>
      </c>
      <c r="D3893" s="995" t="s">
        <v>18321</v>
      </c>
      <c r="E3893" s="1397" t="s">
        <v>18298</v>
      </c>
      <c r="F3893" s="1449"/>
      <c r="G3893" s="1585">
        <v>43537</v>
      </c>
      <c r="H3893" s="1401" t="s">
        <v>15579</v>
      </c>
      <c r="I3893" s="1513"/>
    </row>
    <row r="3894" spans="1:9">
      <c r="A3894" s="1712"/>
      <c r="B3894" s="27" t="s">
        <v>17679</v>
      </c>
      <c r="C3894" s="1397" t="s">
        <v>18311</v>
      </c>
      <c r="D3894" s="995" t="s">
        <v>18313</v>
      </c>
      <c r="E3894" s="1397" t="s">
        <v>56</v>
      </c>
      <c r="F3894" s="1449"/>
      <c r="G3894" s="1585">
        <v>43535</v>
      </c>
      <c r="H3894" s="1401" t="s">
        <v>18314</v>
      </c>
      <c r="I3894" s="1513"/>
    </row>
    <row r="3895" spans="1:9">
      <c r="A3895" s="1712"/>
      <c r="B3895" s="27" t="s">
        <v>17108</v>
      </c>
      <c r="C3895" s="1397" t="s">
        <v>18312</v>
      </c>
      <c r="D3895" s="995" t="s">
        <v>18300</v>
      </c>
      <c r="E3895" s="1397" t="s">
        <v>875</v>
      </c>
      <c r="F3895" s="1449"/>
      <c r="G3895" s="1585">
        <v>43535</v>
      </c>
      <c r="H3895" s="1401" t="s">
        <v>18314</v>
      </c>
      <c r="I3895" s="1513"/>
    </row>
    <row r="3896" spans="1:9">
      <c r="A3896" s="1712"/>
      <c r="B3896" s="27" t="s">
        <v>18077</v>
      </c>
      <c r="C3896" s="1397" t="s">
        <v>18325</v>
      </c>
      <c r="D3896" s="995" t="s">
        <v>18326</v>
      </c>
      <c r="E3896" s="1397" t="s">
        <v>73</v>
      </c>
      <c r="F3896" s="1449"/>
      <c r="G3896" s="1585">
        <v>43538</v>
      </c>
      <c r="H3896" s="1401" t="s">
        <v>14137</v>
      </c>
      <c r="I3896" s="1513"/>
    </row>
    <row r="3897" spans="1:9">
      <c r="A3897" s="1712"/>
      <c r="B3897" s="27" t="s">
        <v>39</v>
      </c>
      <c r="C3897" s="1397" t="s">
        <v>18323</v>
      </c>
      <c r="D3897" s="995" t="s">
        <v>18330</v>
      </c>
      <c r="E3897" s="1397" t="s">
        <v>34</v>
      </c>
      <c r="F3897" s="1433"/>
      <c r="G3897" s="1585">
        <v>43542</v>
      </c>
      <c r="H3897" s="1401" t="s">
        <v>18337</v>
      </c>
      <c r="I3897" s="1513" t="s">
        <v>18407</v>
      </c>
    </row>
    <row r="3898" spans="1:9">
      <c r="A3898" s="1712"/>
      <c r="B3898" s="27" t="s">
        <v>17116</v>
      </c>
      <c r="C3898" s="1397" t="s">
        <v>18331</v>
      </c>
      <c r="D3898" s="995" t="s">
        <v>18334</v>
      </c>
      <c r="E3898" s="1397" t="s">
        <v>875</v>
      </c>
      <c r="F3898" s="1449"/>
      <c r="G3898" s="1585">
        <v>43542</v>
      </c>
      <c r="H3898" s="1401" t="s">
        <v>18337</v>
      </c>
      <c r="I3898" s="1513"/>
    </row>
    <row r="3899" spans="1:9">
      <c r="A3899" s="1712"/>
      <c r="B3899" s="27" t="s">
        <v>18322</v>
      </c>
      <c r="C3899" s="1397" t="s">
        <v>18332</v>
      </c>
      <c r="D3899" s="995" t="s">
        <v>18335</v>
      </c>
      <c r="E3899" s="1397" t="s">
        <v>73</v>
      </c>
      <c r="F3899" s="1449"/>
      <c r="G3899" s="1585">
        <v>43542</v>
      </c>
      <c r="H3899" s="1401" t="s">
        <v>18337</v>
      </c>
      <c r="I3899" s="1513"/>
    </row>
    <row r="3900" spans="1:9">
      <c r="A3900" s="1712"/>
      <c r="B3900" s="27" t="s">
        <v>18134</v>
      </c>
      <c r="C3900" s="1397" t="s">
        <v>18333</v>
      </c>
      <c r="D3900" s="995" t="s">
        <v>18336</v>
      </c>
      <c r="E3900" s="1397" t="s">
        <v>56</v>
      </c>
      <c r="F3900" s="1449"/>
      <c r="G3900" s="1585">
        <v>43542</v>
      </c>
      <c r="H3900" s="1401" t="s">
        <v>18337</v>
      </c>
      <c r="I3900" s="1513"/>
    </row>
    <row r="3901" spans="1:9">
      <c r="A3901" s="1712"/>
      <c r="B3901" s="27" t="s">
        <v>18077</v>
      </c>
      <c r="C3901" s="1397" t="s">
        <v>18376</v>
      </c>
      <c r="D3901" s="995" t="s">
        <v>18387</v>
      </c>
      <c r="E3901" s="1397" t="s">
        <v>18367</v>
      </c>
      <c r="F3901" s="1449"/>
      <c r="G3901" s="1585">
        <v>43550</v>
      </c>
      <c r="H3901" s="1401" t="s">
        <v>18386</v>
      </c>
      <c r="I3901" s="1513"/>
    </row>
    <row r="3902" spans="1:9">
      <c r="A3902" s="1712"/>
      <c r="B3902" s="27"/>
      <c r="C3902" s="1397"/>
      <c r="D3902" s="353"/>
      <c r="E3902" s="1397"/>
      <c r="F3902" s="1449"/>
      <c r="G3902" s="1585"/>
      <c r="H3902" s="1401"/>
      <c r="I3902" s="1513"/>
    </row>
    <row r="3903" spans="1:9">
      <c r="A3903" s="1712"/>
      <c r="B3903" s="27" t="s">
        <v>18134</v>
      </c>
      <c r="C3903" s="1397" t="s">
        <v>18389</v>
      </c>
      <c r="D3903" s="995" t="s">
        <v>18390</v>
      </c>
      <c r="E3903" s="1397" t="s">
        <v>56</v>
      </c>
      <c r="F3903" s="1449"/>
      <c r="G3903" s="1585">
        <v>43556</v>
      </c>
      <c r="H3903" s="1401" t="s">
        <v>18401</v>
      </c>
      <c r="I3903" s="1513"/>
    </row>
    <row r="3904" spans="1:9">
      <c r="A3904" s="1712"/>
      <c r="B3904" s="27" t="s">
        <v>18134</v>
      </c>
      <c r="C3904" s="1397" t="s">
        <v>18402</v>
      </c>
      <c r="D3904" s="995" t="s">
        <v>18403</v>
      </c>
      <c r="E3904" s="1397" t="s">
        <v>56</v>
      </c>
      <c r="F3904" s="1449"/>
      <c r="G3904" s="1585">
        <v>43557</v>
      </c>
      <c r="H3904" s="1401" t="s">
        <v>18406</v>
      </c>
      <c r="I3904" s="1513"/>
    </row>
    <row r="3905" spans="1:9">
      <c r="A3905" s="1712"/>
      <c r="B3905" s="27" t="s">
        <v>17108</v>
      </c>
      <c r="C3905" s="1397" t="s">
        <v>18405</v>
      </c>
      <c r="D3905" s="995" t="s">
        <v>18408</v>
      </c>
      <c r="E3905" s="1397" t="s">
        <v>1</v>
      </c>
      <c r="F3905" s="1449"/>
      <c r="G3905" s="1585">
        <v>43563</v>
      </c>
      <c r="H3905" s="1401" t="s">
        <v>18412</v>
      </c>
      <c r="I3905" s="1513"/>
    </row>
    <row r="3906" spans="1:9">
      <c r="A3906" s="1712"/>
      <c r="B3906" s="27" t="s">
        <v>17679</v>
      </c>
      <c r="C3906" s="1397" t="s">
        <v>18410</v>
      </c>
      <c r="D3906" s="995" t="s">
        <v>18411</v>
      </c>
      <c r="E3906" s="1397" t="s">
        <v>56</v>
      </c>
      <c r="F3906" s="1464"/>
      <c r="G3906" s="1585">
        <v>43563</v>
      </c>
      <c r="H3906" s="1401" t="s">
        <v>18412</v>
      </c>
      <c r="I3906" s="1513"/>
    </row>
    <row r="3907" spans="1:9">
      <c r="A3907" s="1712"/>
      <c r="B3907" s="27" t="s">
        <v>18077</v>
      </c>
      <c r="C3907" s="1397" t="s">
        <v>18419</v>
      </c>
      <c r="D3907" s="995" t="s">
        <v>18417</v>
      </c>
      <c r="E3907" s="1397" t="s">
        <v>56</v>
      </c>
      <c r="F3907" s="1464"/>
      <c r="G3907" s="1585">
        <v>43570</v>
      </c>
      <c r="H3907" s="1401" t="s">
        <v>18412</v>
      </c>
      <c r="I3907" s="1513"/>
    </row>
    <row r="3908" spans="1:9">
      <c r="A3908" s="1712"/>
      <c r="B3908" s="27" t="s">
        <v>18077</v>
      </c>
      <c r="C3908" s="1397" t="s">
        <v>18435</v>
      </c>
      <c r="D3908" s="995" t="s">
        <v>18431</v>
      </c>
      <c r="E3908" s="1397" t="s">
        <v>5250</v>
      </c>
      <c r="F3908" s="1464"/>
      <c r="G3908" s="1585">
        <v>43577</v>
      </c>
      <c r="H3908" s="1401" t="s">
        <v>18436</v>
      </c>
      <c r="I3908" s="1513"/>
    </row>
    <row r="3909" spans="1:9">
      <c r="A3909" s="1712"/>
      <c r="B3909" s="27" t="s">
        <v>17108</v>
      </c>
      <c r="C3909" s="1397" t="s">
        <v>18440</v>
      </c>
      <c r="D3909" s="995" t="s">
        <v>18442</v>
      </c>
      <c r="E3909" s="1397" t="s">
        <v>18441</v>
      </c>
      <c r="F3909" s="1464"/>
      <c r="G3909" s="1585">
        <v>43579</v>
      </c>
      <c r="H3909" s="1401" t="s">
        <v>18443</v>
      </c>
      <c r="I3909" s="1513"/>
    </row>
    <row r="3910" spans="1:9">
      <c r="A3910" s="1712"/>
      <c r="B3910" s="27"/>
      <c r="C3910" s="1397"/>
      <c r="D3910" s="1457"/>
      <c r="E3910" s="1397"/>
      <c r="F3910" s="1464"/>
      <c r="G3910" s="1585"/>
      <c r="H3910" s="1401"/>
      <c r="I3910" s="1513"/>
    </row>
    <row r="3911" spans="1:9">
      <c r="A3911" s="1712"/>
      <c r="B3911" s="27" t="s">
        <v>18077</v>
      </c>
      <c r="C3911" s="1397" t="s">
        <v>18463</v>
      </c>
      <c r="D3911" s="995" t="s">
        <v>18471</v>
      </c>
      <c r="E3911" s="1397" t="s">
        <v>56</v>
      </c>
      <c r="F3911" s="1464"/>
      <c r="G3911" s="1585">
        <v>43591</v>
      </c>
      <c r="H3911" s="1401" t="s">
        <v>18467</v>
      </c>
      <c r="I3911" s="1513"/>
    </row>
    <row r="3912" spans="1:9">
      <c r="A3912" s="1712"/>
      <c r="B3912" s="27" t="s">
        <v>18464</v>
      </c>
      <c r="C3912" s="1397" t="s">
        <v>18466</v>
      </c>
      <c r="D3912" s="995" t="s">
        <v>18472</v>
      </c>
      <c r="E3912" s="1397" t="s">
        <v>875</v>
      </c>
      <c r="F3912" s="1465"/>
      <c r="G3912" s="1585">
        <v>43591</v>
      </c>
      <c r="H3912" s="1401" t="s">
        <v>18467</v>
      </c>
      <c r="I3912" s="1513"/>
    </row>
    <row r="3913" spans="1:9">
      <c r="A3913" s="1712"/>
      <c r="B3913" s="27" t="s">
        <v>18473</v>
      </c>
      <c r="C3913" s="1397" t="s">
        <v>18478</v>
      </c>
      <c r="D3913" s="995" t="s">
        <v>18492</v>
      </c>
      <c r="E3913" s="1397" t="s">
        <v>56</v>
      </c>
      <c r="F3913" s="1465"/>
      <c r="G3913" s="1585">
        <v>43598</v>
      </c>
      <c r="H3913" s="1401" t="s">
        <v>18481</v>
      </c>
      <c r="I3913" s="1513"/>
    </row>
    <row r="3914" spans="1:9">
      <c r="A3914" s="1712"/>
      <c r="B3914" s="27" t="s">
        <v>18474</v>
      </c>
      <c r="C3914" s="1397" t="s">
        <v>18479</v>
      </c>
      <c r="D3914" s="995" t="s">
        <v>18480</v>
      </c>
      <c r="E3914" s="1397" t="s">
        <v>56</v>
      </c>
      <c r="F3914" s="1466"/>
      <c r="G3914" s="1585">
        <v>43598</v>
      </c>
      <c r="H3914" s="1401" t="s">
        <v>18481</v>
      </c>
      <c r="I3914" s="1513"/>
    </row>
    <row r="3915" spans="1:9">
      <c r="A3915" s="1712"/>
      <c r="B3915" s="27" t="s">
        <v>18212</v>
      </c>
      <c r="C3915" s="1397" t="s">
        <v>18482</v>
      </c>
      <c r="D3915" s="995" t="s">
        <v>18483</v>
      </c>
      <c r="E3915" s="1397" t="s">
        <v>56</v>
      </c>
      <c r="F3915" s="1449"/>
      <c r="G3915" s="1585">
        <v>43600</v>
      </c>
      <c r="H3915" s="1401" t="s">
        <v>14378</v>
      </c>
      <c r="I3915" s="1513"/>
    </row>
    <row r="3916" spans="1:9">
      <c r="A3916" s="1712"/>
      <c r="B3916" s="27" t="s">
        <v>17108</v>
      </c>
      <c r="C3916" s="1397" t="s">
        <v>18493</v>
      </c>
      <c r="D3916" s="995" t="s">
        <v>18495</v>
      </c>
      <c r="E3916" s="1397" t="s">
        <v>875</v>
      </c>
      <c r="F3916" s="1449"/>
      <c r="G3916" s="1585">
        <v>43606</v>
      </c>
      <c r="H3916" s="1401" t="s">
        <v>18500</v>
      </c>
      <c r="I3916" s="1513"/>
    </row>
    <row r="3917" spans="1:9">
      <c r="A3917" s="1712"/>
      <c r="B3917" s="27" t="s">
        <v>17108</v>
      </c>
      <c r="C3917" s="1397" t="s">
        <v>18494</v>
      </c>
      <c r="D3917" s="995" t="s">
        <v>18496</v>
      </c>
      <c r="E3917" s="1397" t="s">
        <v>875</v>
      </c>
      <c r="F3917" s="1449"/>
      <c r="G3917" s="1585">
        <v>43606</v>
      </c>
      <c r="H3917" s="1401" t="s">
        <v>18500</v>
      </c>
      <c r="I3917" s="1513"/>
    </row>
    <row r="3918" spans="1:9">
      <c r="A3918" s="1712"/>
      <c r="B3918" s="27" t="s">
        <v>18515</v>
      </c>
      <c r="C3918" s="1397" t="s">
        <v>18513</v>
      </c>
      <c r="D3918" s="995" t="s">
        <v>18514</v>
      </c>
      <c r="E3918" s="1397" t="s">
        <v>56</v>
      </c>
      <c r="F3918" s="1465"/>
      <c r="G3918" s="1585">
        <v>43612</v>
      </c>
      <c r="H3918" s="1401" t="s">
        <v>18544</v>
      </c>
      <c r="I3918" s="1513"/>
    </row>
    <row r="3919" spans="1:9">
      <c r="A3919" s="1712"/>
      <c r="B3919" s="27"/>
      <c r="C3919" s="1397"/>
      <c r="D3919" s="353"/>
      <c r="E3919" s="1397"/>
      <c r="F3919" s="1465"/>
      <c r="G3919" s="1585"/>
      <c r="H3919" s="1401"/>
      <c r="I3919" s="1513"/>
    </row>
    <row r="3920" spans="1:9">
      <c r="A3920" s="1712"/>
      <c r="B3920" s="27" t="s">
        <v>18524</v>
      </c>
      <c r="C3920" s="1397" t="s">
        <v>18525</v>
      </c>
      <c r="D3920" s="995" t="s">
        <v>18558</v>
      </c>
      <c r="E3920" s="1397" t="s">
        <v>56</v>
      </c>
      <c r="F3920" s="1465"/>
      <c r="G3920" s="1585">
        <v>43617</v>
      </c>
      <c r="H3920" s="1401" t="s">
        <v>18528</v>
      </c>
      <c r="I3920" s="1513"/>
    </row>
    <row r="3921" spans="1:9">
      <c r="A3921" s="1712"/>
      <c r="B3921" s="27" t="s">
        <v>18524</v>
      </c>
      <c r="C3921" s="1397" t="s">
        <v>18526</v>
      </c>
      <c r="D3921" s="995" t="s">
        <v>18559</v>
      </c>
      <c r="E3921" s="34" t="s">
        <v>652</v>
      </c>
      <c r="F3921" s="1465"/>
      <c r="G3921" s="1585">
        <v>43617</v>
      </c>
      <c r="H3921" s="1401" t="s">
        <v>18528</v>
      </c>
      <c r="I3921" s="1513"/>
    </row>
    <row r="3922" spans="1:9">
      <c r="A3922" s="1712"/>
      <c r="B3922" s="27" t="s">
        <v>18524</v>
      </c>
      <c r="C3922" s="1397" t="s">
        <v>18527</v>
      </c>
      <c r="D3922" s="995" t="s">
        <v>965</v>
      </c>
      <c r="E3922" s="34" t="s">
        <v>652</v>
      </c>
      <c r="F3922" s="1465"/>
      <c r="G3922" s="1585">
        <v>43617</v>
      </c>
      <c r="H3922" s="1401" t="s">
        <v>18528</v>
      </c>
      <c r="I3922" s="1513"/>
    </row>
    <row r="3923" spans="1:9">
      <c r="A3923" s="1712"/>
      <c r="B3923" s="27" t="s">
        <v>18520</v>
      </c>
      <c r="C3923" s="1397" t="s">
        <v>18536</v>
      </c>
      <c r="D3923" s="995" t="s">
        <v>18560</v>
      </c>
      <c r="E3923" s="270" t="s">
        <v>15454</v>
      </c>
      <c r="F3923" s="1449"/>
      <c r="G3923" s="1585">
        <v>43619</v>
      </c>
      <c r="H3923" s="1401" t="s">
        <v>18539</v>
      </c>
      <c r="I3923" s="1513"/>
    </row>
    <row r="3924" spans="1:9">
      <c r="A3924" s="1712"/>
      <c r="B3924" s="27" t="s">
        <v>18518</v>
      </c>
      <c r="C3924" s="1397" t="s">
        <v>18537</v>
      </c>
      <c r="D3924" s="995" t="s">
        <v>18561</v>
      </c>
      <c r="E3924" s="270" t="s">
        <v>875</v>
      </c>
      <c r="F3924" s="1468"/>
      <c r="G3924" s="1585">
        <v>43619</v>
      </c>
      <c r="H3924" s="1401" t="s">
        <v>18539</v>
      </c>
      <c r="I3924" s="1513"/>
    </row>
    <row r="3925" spans="1:9">
      <c r="A3925" s="1712"/>
      <c r="B3925" s="27" t="s">
        <v>18519</v>
      </c>
      <c r="C3925" s="1397" t="s">
        <v>18538</v>
      </c>
      <c r="D3925" s="995" t="s">
        <v>18562</v>
      </c>
      <c r="E3925" s="270" t="s">
        <v>13558</v>
      </c>
      <c r="F3925" s="1467"/>
      <c r="G3925" s="1585">
        <v>43619</v>
      </c>
      <c r="H3925" s="1401" t="s">
        <v>18539</v>
      </c>
      <c r="I3925" s="1513"/>
    </row>
    <row r="3926" spans="1:9">
      <c r="A3926" s="1712"/>
      <c r="B3926" s="27" t="s">
        <v>18540</v>
      </c>
      <c r="C3926" s="1397" t="s">
        <v>18541</v>
      </c>
      <c r="D3926" s="995" t="s">
        <v>18563</v>
      </c>
      <c r="E3926" s="1397" t="s">
        <v>56</v>
      </c>
      <c r="F3926" s="1449"/>
      <c r="G3926" s="1585">
        <v>43620</v>
      </c>
      <c r="H3926" s="1401" t="s">
        <v>18542</v>
      </c>
      <c r="I3926" s="1513"/>
    </row>
    <row r="3927" spans="1:9">
      <c r="A3927" s="1712"/>
      <c r="B3927" s="27" t="s">
        <v>17108</v>
      </c>
      <c r="C3927" s="1397" t="s">
        <v>18555</v>
      </c>
      <c r="D3927" s="995" t="s">
        <v>18564</v>
      </c>
      <c r="E3927" s="1397" t="s">
        <v>18546</v>
      </c>
      <c r="F3927" s="1449"/>
      <c r="G3927" s="1585">
        <v>43633</v>
      </c>
      <c r="H3927" s="1401" t="s">
        <v>18557</v>
      </c>
      <c r="I3927" s="1513"/>
    </row>
    <row r="3928" spans="1:9">
      <c r="A3928" s="1712"/>
      <c r="B3928" s="27" t="s">
        <v>18548</v>
      </c>
      <c r="C3928" s="1397" t="s">
        <v>18556</v>
      </c>
      <c r="D3928" s="995" t="s">
        <v>18565</v>
      </c>
      <c r="E3928" s="1397" t="s">
        <v>18547</v>
      </c>
      <c r="F3928" s="1449"/>
      <c r="G3928" s="1585">
        <v>43633</v>
      </c>
      <c r="H3928" s="1401" t="s">
        <v>18557</v>
      </c>
      <c r="I3928" s="1513"/>
    </row>
    <row r="3929" spans="1:9">
      <c r="A3929" s="1712"/>
      <c r="B3929" s="27" t="s">
        <v>18577</v>
      </c>
      <c r="C3929" s="1397" t="s">
        <v>18573</v>
      </c>
      <c r="D3929" s="995" t="s">
        <v>18575</v>
      </c>
      <c r="E3929" s="1397" t="s">
        <v>18578</v>
      </c>
      <c r="F3929" s="1449"/>
      <c r="G3929" s="1585">
        <v>43640</v>
      </c>
      <c r="H3929" s="1401" t="s">
        <v>18591</v>
      </c>
      <c r="I3929" s="1513"/>
    </row>
    <row r="3930" spans="1:9">
      <c r="A3930" s="1712"/>
      <c r="B3930" s="27" t="s">
        <v>18579</v>
      </c>
      <c r="C3930" s="1397" t="s">
        <v>18574</v>
      </c>
      <c r="D3930" s="995" t="s">
        <v>18576</v>
      </c>
      <c r="E3930" s="1397" t="s">
        <v>663</v>
      </c>
      <c r="F3930" s="1449"/>
      <c r="G3930" s="1585">
        <v>43640</v>
      </c>
      <c r="H3930" s="1401" t="s">
        <v>18591</v>
      </c>
      <c r="I3930" s="1513"/>
    </row>
    <row r="3931" spans="1:9">
      <c r="A3931" s="1712"/>
      <c r="B3931" s="27" t="s">
        <v>18134</v>
      </c>
      <c r="C3931" s="1397" t="s">
        <v>18586</v>
      </c>
      <c r="D3931" s="995" t="s">
        <v>18585</v>
      </c>
      <c r="E3931" s="34" t="s">
        <v>652</v>
      </c>
      <c r="F3931" s="1449"/>
      <c r="G3931" s="1585">
        <v>43640</v>
      </c>
      <c r="H3931" s="1401" t="s">
        <v>18591</v>
      </c>
      <c r="I3931" s="1513"/>
    </row>
    <row r="3932" spans="1:9">
      <c r="A3932" s="1712"/>
      <c r="B3932" s="27" t="s">
        <v>18584</v>
      </c>
      <c r="C3932" s="1397" t="s">
        <v>18587</v>
      </c>
      <c r="D3932" s="995" t="s">
        <v>18589</v>
      </c>
      <c r="E3932" s="353" t="s">
        <v>13558</v>
      </c>
      <c r="F3932" s="1465"/>
      <c r="G3932" s="1585">
        <v>43640</v>
      </c>
      <c r="H3932" s="1401" t="s">
        <v>18591</v>
      </c>
      <c r="I3932" s="1513"/>
    </row>
    <row r="3933" spans="1:9">
      <c r="A3933" s="1712"/>
      <c r="B3933" s="27" t="s">
        <v>17108</v>
      </c>
      <c r="C3933" s="1397" t="s">
        <v>18588</v>
      </c>
      <c r="D3933" s="995" t="s">
        <v>18590</v>
      </c>
      <c r="E3933" s="353" t="s">
        <v>875</v>
      </c>
      <c r="F3933" s="1449"/>
      <c r="G3933" s="1585">
        <v>43640</v>
      </c>
      <c r="H3933" s="1401" t="s">
        <v>18591</v>
      </c>
      <c r="I3933" s="1513"/>
    </row>
    <row r="3934" spans="1:9">
      <c r="A3934" s="1712"/>
      <c r="B3934" s="27"/>
      <c r="C3934" s="1397"/>
      <c r="D3934" s="353"/>
      <c r="E3934" s="353"/>
      <c r="F3934" s="1449"/>
      <c r="G3934" s="1585"/>
      <c r="H3934" s="1401"/>
      <c r="I3934" s="1513"/>
    </row>
    <row r="3935" spans="1:9">
      <c r="A3935" s="1712"/>
      <c r="B3935" s="27" t="s">
        <v>18602</v>
      </c>
      <c r="C3935" s="1397" t="s">
        <v>18604</v>
      </c>
      <c r="D3935" s="995" t="s">
        <v>8772</v>
      </c>
      <c r="E3935" s="353" t="s">
        <v>15454</v>
      </c>
      <c r="F3935" s="1449"/>
      <c r="G3935" s="1585">
        <v>43647</v>
      </c>
      <c r="H3935" s="1401" t="s">
        <v>18617</v>
      </c>
      <c r="I3935" s="1513"/>
    </row>
    <row r="3936" spans="1:9">
      <c r="A3936" s="1712"/>
      <c r="B3936" s="27" t="s">
        <v>17086</v>
      </c>
      <c r="C3936" s="1397" t="s">
        <v>18605</v>
      </c>
      <c r="D3936" s="995" t="s">
        <v>18618</v>
      </c>
      <c r="E3936" s="353" t="s">
        <v>341</v>
      </c>
      <c r="F3936" s="1449"/>
      <c r="G3936" s="1585">
        <v>43647</v>
      </c>
      <c r="H3936" s="1401" t="s">
        <v>18617</v>
      </c>
      <c r="I3936" s="1513"/>
    </row>
    <row r="3937" spans="1:9">
      <c r="A3937" s="1712"/>
      <c r="B3937" s="27" t="s">
        <v>13520</v>
      </c>
      <c r="C3937" s="1397" t="s">
        <v>18606</v>
      </c>
      <c r="D3937" s="995" t="s">
        <v>18619</v>
      </c>
      <c r="E3937" s="353" t="s">
        <v>56</v>
      </c>
      <c r="F3937" s="1449"/>
      <c r="G3937" s="1585">
        <v>43647</v>
      </c>
      <c r="H3937" s="1401" t="s">
        <v>18617</v>
      </c>
      <c r="I3937" s="1513"/>
    </row>
    <row r="3938" spans="1:9">
      <c r="A3938" s="1712"/>
      <c r="B3938" s="27" t="s">
        <v>18609</v>
      </c>
      <c r="C3938" s="1397" t="s">
        <v>18607</v>
      </c>
      <c r="D3938" s="995" t="s">
        <v>1912</v>
      </c>
      <c r="E3938" s="353" t="s">
        <v>56</v>
      </c>
      <c r="F3938" s="1449"/>
      <c r="G3938" s="1585">
        <v>43647</v>
      </c>
      <c r="H3938" s="1401" t="s">
        <v>18617</v>
      </c>
      <c r="I3938" s="1513"/>
    </row>
    <row r="3939" spans="1:9">
      <c r="A3939" s="1712"/>
      <c r="B3939" s="27" t="s">
        <v>18603</v>
      </c>
      <c r="C3939" s="1397" t="s">
        <v>18608</v>
      </c>
      <c r="D3939" s="995" t="s">
        <v>18620</v>
      </c>
      <c r="E3939" s="353" t="s">
        <v>341</v>
      </c>
      <c r="F3939" s="1449"/>
      <c r="G3939" s="1585">
        <v>43648</v>
      </c>
      <c r="H3939" s="1401" t="s">
        <v>17484</v>
      </c>
      <c r="I3939" s="1516"/>
    </row>
    <row r="3940" spans="1:9">
      <c r="A3940" s="1712"/>
      <c r="B3940" s="27" t="s">
        <v>13520</v>
      </c>
      <c r="C3940" s="1397" t="s">
        <v>18627</v>
      </c>
      <c r="D3940" s="995" t="s">
        <v>17388</v>
      </c>
      <c r="E3940" s="353" t="s">
        <v>13558</v>
      </c>
      <c r="F3940" s="1449"/>
      <c r="G3940" s="1585">
        <v>43654</v>
      </c>
      <c r="H3940" s="1401" t="s">
        <v>18643</v>
      </c>
      <c r="I3940" s="1516"/>
    </row>
    <row r="3941" spans="1:9">
      <c r="A3941" s="1712"/>
      <c r="B3941" s="27" t="s">
        <v>18474</v>
      </c>
      <c r="C3941" s="1397" t="s">
        <v>18640</v>
      </c>
      <c r="D3941" s="995" t="s">
        <v>18649</v>
      </c>
      <c r="E3941" s="353" t="s">
        <v>367</v>
      </c>
      <c r="F3941" s="1449"/>
      <c r="G3941" s="1585">
        <v>43654</v>
      </c>
      <c r="H3941" s="1401" t="s">
        <v>18643</v>
      </c>
      <c r="I3941" s="1513"/>
    </row>
    <row r="3942" spans="1:9">
      <c r="A3942" s="1712"/>
      <c r="B3942" s="27" t="s">
        <v>18474</v>
      </c>
      <c r="C3942" s="1397" t="s">
        <v>18641</v>
      </c>
      <c r="D3942" s="995" t="s">
        <v>18650</v>
      </c>
      <c r="E3942" s="353" t="s">
        <v>875</v>
      </c>
      <c r="F3942" s="1449"/>
      <c r="G3942" s="1585">
        <v>43654</v>
      </c>
      <c r="H3942" s="1401" t="s">
        <v>18643</v>
      </c>
      <c r="I3942" s="1513"/>
    </row>
    <row r="3943" spans="1:9">
      <c r="A3943" s="1712"/>
      <c r="B3943" s="27" t="s">
        <v>18212</v>
      </c>
      <c r="C3943" s="1397" t="s">
        <v>18626</v>
      </c>
      <c r="D3943" s="995" t="s">
        <v>18628</v>
      </c>
      <c r="E3943" s="353" t="s">
        <v>50</v>
      </c>
      <c r="F3943" s="1449"/>
      <c r="G3943" s="1585">
        <v>43655</v>
      </c>
      <c r="H3943" s="1401" t="s">
        <v>18646</v>
      </c>
      <c r="I3943" s="1513"/>
    </row>
    <row r="3944" spans="1:9">
      <c r="A3944" s="1712"/>
      <c r="B3944" s="27" t="s">
        <v>18474</v>
      </c>
      <c r="C3944" s="1397" t="s">
        <v>18642</v>
      </c>
      <c r="D3944" s="995" t="s">
        <v>18651</v>
      </c>
      <c r="E3944" s="204" t="s">
        <v>875</v>
      </c>
      <c r="F3944" s="1449"/>
      <c r="G3944" s="1585">
        <v>43655</v>
      </c>
      <c r="H3944" s="1401" t="s">
        <v>18646</v>
      </c>
      <c r="I3944" s="1513"/>
    </row>
    <row r="3945" spans="1:9">
      <c r="A3945" s="1712"/>
      <c r="B3945" s="27" t="s">
        <v>18648</v>
      </c>
      <c r="C3945" s="1397" t="s">
        <v>18653</v>
      </c>
      <c r="D3945" s="995" t="s">
        <v>18666</v>
      </c>
      <c r="E3945" s="1429" t="s">
        <v>18657</v>
      </c>
      <c r="F3945" s="1449"/>
      <c r="G3945" s="1585">
        <v>43661</v>
      </c>
      <c r="H3945" s="1401" t="s">
        <v>14914</v>
      </c>
      <c r="I3945" s="1513"/>
    </row>
    <row r="3946" spans="1:9">
      <c r="A3946" s="1712"/>
      <c r="B3946" s="27" t="s">
        <v>18103</v>
      </c>
      <c r="C3946" s="1397" t="s">
        <v>18652</v>
      </c>
      <c r="D3946" s="995" t="s">
        <v>18667</v>
      </c>
      <c r="E3946" s="204" t="s">
        <v>875</v>
      </c>
      <c r="F3946" s="1449"/>
      <c r="G3946" s="1585">
        <v>43661</v>
      </c>
      <c r="H3946" s="1401" t="s">
        <v>14914</v>
      </c>
      <c r="I3946" s="1513"/>
    </row>
    <row r="3947" spans="1:9">
      <c r="A3947" s="1712"/>
      <c r="B3947" s="27" t="s">
        <v>18129</v>
      </c>
      <c r="C3947" s="1397" t="s">
        <v>18672</v>
      </c>
      <c r="D3947" s="995" t="s">
        <v>18675</v>
      </c>
      <c r="E3947" s="353" t="s">
        <v>50</v>
      </c>
      <c r="F3947" s="1449"/>
      <c r="G3947" s="1585">
        <v>43668</v>
      </c>
      <c r="H3947" s="1401" t="s">
        <v>18679</v>
      </c>
      <c r="I3947" s="1513"/>
    </row>
    <row r="3948" spans="1:9">
      <c r="A3948" s="1712"/>
      <c r="B3948" s="27" t="s">
        <v>17086</v>
      </c>
      <c r="C3948" s="1397" t="s">
        <v>18673</v>
      </c>
      <c r="D3948" s="995" t="s">
        <v>18676</v>
      </c>
      <c r="E3948" s="204" t="s">
        <v>18674</v>
      </c>
      <c r="F3948" s="1449"/>
      <c r="G3948" s="1585">
        <v>43668</v>
      </c>
      <c r="H3948" s="1401" t="s">
        <v>18679</v>
      </c>
      <c r="I3948" s="1513"/>
    </row>
    <row r="3949" spans="1:9">
      <c r="A3949" s="1712"/>
      <c r="B3949" s="27" t="s">
        <v>17116</v>
      </c>
      <c r="C3949" s="1397" t="s">
        <v>18677</v>
      </c>
      <c r="D3949" s="995" t="s">
        <v>18680</v>
      </c>
      <c r="E3949" s="204" t="s">
        <v>875</v>
      </c>
      <c r="F3949" s="1449"/>
      <c r="G3949" s="1585">
        <v>43668</v>
      </c>
      <c r="H3949" s="1401" t="s">
        <v>18679</v>
      </c>
      <c r="I3949" s="1513"/>
    </row>
    <row r="3950" spans="1:9">
      <c r="A3950" s="1712"/>
      <c r="B3950" s="27" t="s">
        <v>18077</v>
      </c>
      <c r="C3950" s="1397" t="s">
        <v>18678</v>
      </c>
      <c r="D3950" s="995" t="s">
        <v>18681</v>
      </c>
      <c r="E3950" s="204" t="s">
        <v>56</v>
      </c>
      <c r="F3950" s="1449"/>
      <c r="G3950" s="1585">
        <v>43668</v>
      </c>
      <c r="H3950" s="1401" t="s">
        <v>18679</v>
      </c>
      <c r="I3950" s="1513"/>
    </row>
    <row r="3951" spans="1:9">
      <c r="A3951" s="1712"/>
      <c r="B3951" s="27"/>
      <c r="C3951" s="1397"/>
      <c r="D3951" s="1457"/>
      <c r="E3951" s="204"/>
      <c r="F3951" s="1449"/>
      <c r="G3951" s="1585"/>
      <c r="H3951" s="1401"/>
      <c r="I3951" s="1513"/>
    </row>
    <row r="3952" spans="1:9">
      <c r="A3952" s="1712"/>
      <c r="B3952" s="27" t="s">
        <v>18708</v>
      </c>
      <c r="C3952" s="1397" t="s">
        <v>18709</v>
      </c>
      <c r="D3952" s="995" t="s">
        <v>18727</v>
      </c>
      <c r="E3952" s="204" t="s">
        <v>18710</v>
      </c>
      <c r="F3952" s="1449"/>
      <c r="G3952" s="1585">
        <v>43678</v>
      </c>
      <c r="H3952" s="1401" t="s">
        <v>16134</v>
      </c>
      <c r="I3952" s="1513"/>
    </row>
    <row r="3953" spans="1:9">
      <c r="A3953" s="1712"/>
      <c r="B3953" s="27" t="s">
        <v>18711</v>
      </c>
      <c r="C3953" s="1397" t="s">
        <v>18715</v>
      </c>
      <c r="D3953" s="995" t="s">
        <v>18775</v>
      </c>
      <c r="E3953" s="204" t="s">
        <v>18719</v>
      </c>
      <c r="F3953" s="1465"/>
      <c r="G3953" s="1625">
        <v>43696</v>
      </c>
      <c r="H3953" s="1401" t="s">
        <v>18776</v>
      </c>
      <c r="I3953" s="1513" t="s">
        <v>18778</v>
      </c>
    </row>
    <row r="3954" spans="1:9">
      <c r="A3954" s="1712"/>
      <c r="B3954" s="27" t="s">
        <v>18712</v>
      </c>
      <c r="C3954" s="1397" t="s">
        <v>18716</v>
      </c>
      <c r="D3954" s="995" t="s">
        <v>18735</v>
      </c>
      <c r="E3954" s="204" t="s">
        <v>18710</v>
      </c>
      <c r="F3954" s="1449"/>
      <c r="G3954" s="1585">
        <v>43682</v>
      </c>
      <c r="H3954" s="1401" t="s">
        <v>18738</v>
      </c>
      <c r="I3954" s="1513"/>
    </row>
    <row r="3955" spans="1:9">
      <c r="A3955" s="1712"/>
      <c r="B3955" s="27" t="s">
        <v>18713</v>
      </c>
      <c r="C3955" s="1397" t="s">
        <v>18717</v>
      </c>
      <c r="D3955" s="995" t="s">
        <v>18714</v>
      </c>
      <c r="E3955" s="204" t="s">
        <v>18720</v>
      </c>
      <c r="F3955" s="1449"/>
      <c r="G3955" s="1585">
        <v>43682</v>
      </c>
      <c r="H3955" s="1401" t="s">
        <v>18738</v>
      </c>
      <c r="I3955" s="1513"/>
    </row>
    <row r="3956" spans="1:9">
      <c r="A3956" s="1712"/>
      <c r="B3956" s="27" t="s">
        <v>18713</v>
      </c>
      <c r="C3956" s="1397" t="s">
        <v>18718</v>
      </c>
      <c r="D3956" s="995" t="s">
        <v>18736</v>
      </c>
      <c r="E3956" s="204" t="s">
        <v>18721</v>
      </c>
      <c r="F3956" s="1449"/>
      <c r="G3956" s="1585">
        <v>43682</v>
      </c>
      <c r="H3956" s="1401" t="s">
        <v>18738</v>
      </c>
      <c r="I3956" s="1513"/>
    </row>
    <row r="3957" spans="1:9">
      <c r="A3957" s="1712"/>
      <c r="B3957" s="27" t="s">
        <v>17108</v>
      </c>
      <c r="C3957" s="1397" t="s">
        <v>18722</v>
      </c>
      <c r="D3957" s="995" t="s">
        <v>18737</v>
      </c>
      <c r="E3957" s="204" t="s">
        <v>1091</v>
      </c>
      <c r="F3957" s="1449"/>
      <c r="G3957" s="1585">
        <v>43682</v>
      </c>
      <c r="H3957" s="1401" t="s">
        <v>18738</v>
      </c>
      <c r="I3957" s="1513"/>
    </row>
    <row r="3958" spans="1:9">
      <c r="A3958" s="1712"/>
      <c r="B3958" s="27" t="s">
        <v>18134</v>
      </c>
      <c r="C3958" s="1397" t="s">
        <v>18723</v>
      </c>
      <c r="D3958" s="995" t="s">
        <v>18724</v>
      </c>
      <c r="E3958" s="204" t="s">
        <v>663</v>
      </c>
      <c r="F3958" s="1449"/>
      <c r="G3958" s="1585">
        <v>43682</v>
      </c>
      <c r="H3958" s="1401" t="s">
        <v>18738</v>
      </c>
      <c r="I3958" s="1513"/>
    </row>
    <row r="3959" spans="1:9">
      <c r="A3959" s="1712"/>
      <c r="B3959" s="27" t="s">
        <v>18129</v>
      </c>
      <c r="C3959" s="1397" t="s">
        <v>18725</v>
      </c>
      <c r="D3959" s="995" t="s">
        <v>18726</v>
      </c>
      <c r="E3959" s="204" t="s">
        <v>11</v>
      </c>
      <c r="F3959" s="1449"/>
      <c r="G3959" s="1585">
        <v>43682</v>
      </c>
      <c r="H3959" s="1401" t="s">
        <v>18738</v>
      </c>
      <c r="I3959" s="1513"/>
    </row>
    <row r="3960" spans="1:9">
      <c r="A3960" s="1712"/>
      <c r="B3960" s="27" t="s">
        <v>18743</v>
      </c>
      <c r="C3960" s="1397" t="s">
        <v>18746</v>
      </c>
      <c r="D3960" s="995" t="s">
        <v>18750</v>
      </c>
      <c r="E3960" s="204" t="s">
        <v>8</v>
      </c>
      <c r="F3960" s="1449"/>
      <c r="G3960" s="1625">
        <v>43690</v>
      </c>
      <c r="H3960" s="1401" t="s">
        <v>18755</v>
      </c>
      <c r="I3960" s="1513"/>
    </row>
    <row r="3961" spans="1:9">
      <c r="A3961" s="1712"/>
      <c r="B3961" s="27" t="s">
        <v>18744</v>
      </c>
      <c r="C3961" s="1397" t="s">
        <v>18747</v>
      </c>
      <c r="D3961" s="995" t="s">
        <v>18754</v>
      </c>
      <c r="E3961" s="204" t="s">
        <v>8</v>
      </c>
      <c r="F3961" s="1449"/>
      <c r="G3961" s="1585">
        <v>43689</v>
      </c>
      <c r="H3961" s="1401" t="s">
        <v>18753</v>
      </c>
      <c r="I3961" s="1513"/>
    </row>
    <row r="3962" spans="1:9">
      <c r="A3962" s="1712"/>
      <c r="B3962" s="27" t="s">
        <v>18769</v>
      </c>
      <c r="C3962" s="1397" t="s">
        <v>18748</v>
      </c>
      <c r="D3962" s="995" t="s">
        <v>18773</v>
      </c>
      <c r="E3962" s="353" t="s">
        <v>341</v>
      </c>
      <c r="F3962" s="204"/>
      <c r="G3962" s="1625">
        <v>43696</v>
      </c>
      <c r="H3962" s="1401" t="s">
        <v>18776</v>
      </c>
      <c r="I3962" s="1513"/>
    </row>
    <row r="3963" spans="1:9">
      <c r="A3963" s="1712"/>
      <c r="B3963" s="27" t="s">
        <v>18745</v>
      </c>
      <c r="C3963" s="1397" t="s">
        <v>18749</v>
      </c>
      <c r="D3963" s="995" t="s">
        <v>18751</v>
      </c>
      <c r="E3963" s="204" t="s">
        <v>18752</v>
      </c>
      <c r="F3963" s="1449"/>
      <c r="G3963" s="1585">
        <v>43689</v>
      </c>
      <c r="H3963" s="1401" t="s">
        <v>18753</v>
      </c>
      <c r="I3963" s="1513"/>
    </row>
    <row r="3964" spans="1:9">
      <c r="A3964" s="1712"/>
      <c r="B3964" s="27" t="s">
        <v>18134</v>
      </c>
      <c r="C3964" s="1397" t="s">
        <v>18765</v>
      </c>
      <c r="D3964" s="995" t="s">
        <v>18774</v>
      </c>
      <c r="E3964" s="353" t="s">
        <v>875</v>
      </c>
      <c r="F3964" s="204"/>
      <c r="G3964" s="590">
        <v>43696</v>
      </c>
      <c r="H3964" s="1401" t="s">
        <v>18776</v>
      </c>
      <c r="I3964" s="1513"/>
    </row>
    <row r="3965" spans="1:9">
      <c r="A3965" s="1712"/>
      <c r="B3965" s="277" t="s">
        <v>18134</v>
      </c>
      <c r="C3965" s="1397" t="s">
        <v>18766</v>
      </c>
      <c r="D3965" s="995" t="s">
        <v>18794</v>
      </c>
      <c r="E3965" s="353" t="s">
        <v>875</v>
      </c>
      <c r="F3965" s="1471"/>
      <c r="G3965" s="1585">
        <v>43698</v>
      </c>
      <c r="H3965" s="1401" t="s">
        <v>16178</v>
      </c>
      <c r="I3965" s="1513"/>
    </row>
    <row r="3966" spans="1:9">
      <c r="A3966" s="1712"/>
      <c r="B3966" s="27" t="s">
        <v>17679</v>
      </c>
      <c r="C3966" s="1397" t="s">
        <v>18767</v>
      </c>
      <c r="D3966" s="995" t="s">
        <v>18790</v>
      </c>
      <c r="E3966" s="353" t="s">
        <v>875</v>
      </c>
      <c r="F3966" s="204"/>
      <c r="G3966" s="1585">
        <v>43698</v>
      </c>
      <c r="H3966" s="1401" t="s">
        <v>16178</v>
      </c>
      <c r="I3966" s="1513"/>
    </row>
    <row r="3967" spans="1:9">
      <c r="A3967" s="1712"/>
      <c r="B3967" s="27" t="s">
        <v>17116</v>
      </c>
      <c r="C3967" s="1397" t="s">
        <v>18768</v>
      </c>
      <c r="D3967" s="995" t="s">
        <v>18791</v>
      </c>
      <c r="E3967" s="353" t="s">
        <v>13558</v>
      </c>
      <c r="F3967" s="204"/>
      <c r="G3967" s="1585">
        <v>43698</v>
      </c>
      <c r="H3967" s="1401" t="s">
        <v>16178</v>
      </c>
      <c r="I3967" s="1513"/>
    </row>
    <row r="3968" spans="1:9">
      <c r="A3968" s="1712"/>
      <c r="B3968" s="27" t="s">
        <v>18770</v>
      </c>
      <c r="C3968" s="1397" t="s">
        <v>18771</v>
      </c>
      <c r="D3968" s="995" t="s">
        <v>18772</v>
      </c>
      <c r="E3968" s="353" t="s">
        <v>341</v>
      </c>
      <c r="F3968" s="1449"/>
      <c r="G3968" s="1585">
        <v>43698</v>
      </c>
      <c r="H3968" s="1401" t="s">
        <v>16178</v>
      </c>
      <c r="I3968" s="1513"/>
    </row>
    <row r="3969" spans="1:9">
      <c r="A3969" s="1712"/>
      <c r="B3969" s="27" t="s">
        <v>17108</v>
      </c>
      <c r="C3969" s="1397" t="s">
        <v>18784</v>
      </c>
      <c r="D3969" s="995" t="s">
        <v>18804</v>
      </c>
      <c r="E3969" s="353" t="s">
        <v>875</v>
      </c>
      <c r="F3969" s="1449"/>
      <c r="G3969" s="1585">
        <v>43703</v>
      </c>
      <c r="H3969" s="1401" t="s">
        <v>15082</v>
      </c>
      <c r="I3969" s="1513"/>
    </row>
    <row r="3970" spans="1:9">
      <c r="A3970" s="1712"/>
      <c r="B3970" s="27" t="s">
        <v>18134</v>
      </c>
      <c r="C3970" s="1397" t="s">
        <v>18785</v>
      </c>
      <c r="D3970" s="995" t="s">
        <v>9263</v>
      </c>
      <c r="E3970" s="353" t="s">
        <v>73</v>
      </c>
      <c r="F3970" s="1465"/>
      <c r="G3970" s="1585">
        <v>43703</v>
      </c>
      <c r="H3970" s="1401" t="s">
        <v>15082</v>
      </c>
      <c r="I3970" s="1513"/>
    </row>
    <row r="3971" spans="1:9">
      <c r="A3971" s="1712"/>
      <c r="B3971" s="27" t="s">
        <v>17116</v>
      </c>
      <c r="C3971" s="1397" t="s">
        <v>18786</v>
      </c>
      <c r="D3971" s="995" t="s">
        <v>18805</v>
      </c>
      <c r="E3971" s="204" t="s">
        <v>13558</v>
      </c>
      <c r="F3971" s="1449"/>
      <c r="G3971" s="1585">
        <v>43703</v>
      </c>
      <c r="H3971" s="1401" t="s">
        <v>15082</v>
      </c>
      <c r="I3971" s="1513"/>
    </row>
    <row r="3972" spans="1:9">
      <c r="A3972" s="1712"/>
      <c r="B3972" s="27" t="s">
        <v>673</v>
      </c>
      <c r="C3972" s="1397" t="s">
        <v>18787</v>
      </c>
      <c r="D3972" s="995" t="s">
        <v>18788</v>
      </c>
      <c r="E3972" s="204" t="s">
        <v>18783</v>
      </c>
      <c r="F3972" s="1449"/>
      <c r="G3972" s="1585">
        <v>43703</v>
      </c>
      <c r="H3972" s="1401" t="s">
        <v>15082</v>
      </c>
      <c r="I3972" s="1513"/>
    </row>
    <row r="3973" spans="1:9">
      <c r="A3973" s="1712"/>
      <c r="B3973" s="27"/>
      <c r="C3973" s="1397"/>
      <c r="D3973" s="353"/>
      <c r="E3973" s="204"/>
      <c r="F3973" s="1449"/>
      <c r="G3973" s="1585"/>
      <c r="H3973" s="1401"/>
      <c r="I3973" s="1513"/>
    </row>
    <row r="3974" spans="1:9">
      <c r="A3974" s="1712"/>
      <c r="B3974" s="27" t="s">
        <v>18739</v>
      </c>
      <c r="C3974" s="1397" t="s">
        <v>18815</v>
      </c>
      <c r="D3974" s="995" t="s">
        <v>18862</v>
      </c>
      <c r="E3974" s="204" t="s">
        <v>18816</v>
      </c>
      <c r="F3974" s="1465"/>
      <c r="G3974" s="1585">
        <v>43710</v>
      </c>
      <c r="H3974" s="1401" t="s">
        <v>18823</v>
      </c>
      <c r="I3974" s="1513"/>
    </row>
    <row r="3975" spans="1:9">
      <c r="A3975" s="1712"/>
      <c r="B3975" s="27" t="s">
        <v>18739</v>
      </c>
      <c r="C3975" s="1397" t="s">
        <v>18820</v>
      </c>
      <c r="D3975" s="995" t="s">
        <v>18863</v>
      </c>
      <c r="E3975" s="353" t="s">
        <v>341</v>
      </c>
      <c r="F3975" s="1465"/>
      <c r="G3975" s="1585">
        <v>43710</v>
      </c>
      <c r="H3975" s="1401" t="s">
        <v>18823</v>
      </c>
      <c r="I3975" s="1513"/>
    </row>
    <row r="3976" spans="1:9">
      <c r="A3976" s="1712" t="s">
        <v>18859</v>
      </c>
      <c r="B3976" s="27" t="s">
        <v>18077</v>
      </c>
      <c r="C3976" s="1397" t="s">
        <v>18821</v>
      </c>
      <c r="D3976" s="995" t="s">
        <v>18864</v>
      </c>
      <c r="E3976" s="204" t="s">
        <v>56</v>
      </c>
      <c r="F3976" s="1449"/>
      <c r="G3976" s="1585">
        <v>43710</v>
      </c>
      <c r="H3976" s="1401" t="s">
        <v>18823</v>
      </c>
      <c r="I3976" s="1513"/>
    </row>
    <row r="3977" spans="1:9">
      <c r="A3977" s="1712"/>
      <c r="B3977" s="27" t="s">
        <v>18826</v>
      </c>
      <c r="C3977" s="1397" t="s">
        <v>18828</v>
      </c>
      <c r="D3977" s="995" t="s">
        <v>18865</v>
      </c>
      <c r="E3977" s="204" t="s">
        <v>18825</v>
      </c>
      <c r="F3977" s="1465"/>
      <c r="G3977" s="1585">
        <v>43713</v>
      </c>
      <c r="H3977" s="1401" t="s">
        <v>18827</v>
      </c>
      <c r="I3977" s="1505" t="s">
        <v>18878</v>
      </c>
    </row>
    <row r="3978" spans="1:9">
      <c r="A3978" s="1712"/>
      <c r="B3978" s="27" t="s">
        <v>18770</v>
      </c>
      <c r="C3978" s="1397" t="s">
        <v>18836</v>
      </c>
      <c r="D3978" s="995" t="s">
        <v>18866</v>
      </c>
      <c r="E3978" s="353" t="s">
        <v>341</v>
      </c>
      <c r="F3978" s="1465"/>
      <c r="G3978" s="1585">
        <v>43717</v>
      </c>
      <c r="H3978" s="1401" t="s">
        <v>18839</v>
      </c>
      <c r="I3978" s="1513"/>
    </row>
    <row r="3979" spans="1:9">
      <c r="A3979" s="1712"/>
      <c r="B3979" s="27" t="s">
        <v>343</v>
      </c>
      <c r="C3979" s="1397" t="s">
        <v>18837</v>
      </c>
      <c r="D3979" s="995" t="s">
        <v>1497</v>
      </c>
      <c r="E3979" s="353" t="s">
        <v>56</v>
      </c>
      <c r="F3979" s="1465"/>
      <c r="G3979" s="1585">
        <v>43717</v>
      </c>
      <c r="H3979" s="1401" t="s">
        <v>18839</v>
      </c>
      <c r="I3979" s="1513"/>
    </row>
    <row r="3980" spans="1:9">
      <c r="A3980" s="1712"/>
      <c r="B3980" s="27" t="s">
        <v>18129</v>
      </c>
      <c r="C3980" s="1397" t="s">
        <v>18838</v>
      </c>
      <c r="D3980" s="995" t="s">
        <v>18867</v>
      </c>
      <c r="E3980" s="353" t="s">
        <v>50</v>
      </c>
      <c r="F3980" s="1465"/>
      <c r="G3980" s="1585">
        <v>43717</v>
      </c>
      <c r="H3980" s="1401" t="s">
        <v>18839</v>
      </c>
      <c r="I3980" s="1513"/>
    </row>
    <row r="3981" spans="1:9">
      <c r="A3981" s="1712"/>
      <c r="B3981" s="27" t="s">
        <v>18129</v>
      </c>
      <c r="C3981" s="1397" t="s">
        <v>18840</v>
      </c>
      <c r="D3981" s="995" t="s">
        <v>18868</v>
      </c>
      <c r="E3981" s="204" t="s">
        <v>18835</v>
      </c>
      <c r="F3981" s="1465"/>
      <c r="G3981" s="1585">
        <v>43718</v>
      </c>
      <c r="H3981" s="1401" t="s">
        <v>18842</v>
      </c>
      <c r="I3981" s="1513"/>
    </row>
    <row r="3982" spans="1:9">
      <c r="A3982" s="1712"/>
      <c r="B3982" s="27" t="s">
        <v>2853</v>
      </c>
      <c r="C3982" s="1397" t="s">
        <v>18841</v>
      </c>
      <c r="D3982" s="995" t="s">
        <v>18869</v>
      </c>
      <c r="E3982" s="204" t="s">
        <v>5250</v>
      </c>
      <c r="F3982" s="1465"/>
      <c r="G3982" s="1585">
        <v>43718</v>
      </c>
      <c r="H3982" s="1401" t="s">
        <v>18842</v>
      </c>
      <c r="I3982" s="1513"/>
    </row>
    <row r="3983" spans="1:9">
      <c r="A3983" s="1712"/>
      <c r="B3983" s="27" t="s">
        <v>18845</v>
      </c>
      <c r="C3983" s="1397" t="s">
        <v>18843</v>
      </c>
      <c r="D3983" s="995" t="s">
        <v>18870</v>
      </c>
      <c r="E3983" s="204" t="s">
        <v>18844</v>
      </c>
      <c r="F3983" s="1465"/>
      <c r="G3983" s="1585">
        <v>43724</v>
      </c>
      <c r="H3983" s="1401" t="s">
        <v>15146</v>
      </c>
      <c r="I3983" s="1513"/>
    </row>
    <row r="3984" spans="1:9">
      <c r="A3984" s="1712"/>
      <c r="B3984" s="27" t="s">
        <v>17108</v>
      </c>
      <c r="C3984" s="1397" t="s">
        <v>18851</v>
      </c>
      <c r="D3984" s="995" t="s">
        <v>18871</v>
      </c>
      <c r="E3984" s="204" t="s">
        <v>18852</v>
      </c>
      <c r="F3984" s="1465"/>
      <c r="G3984" s="1585">
        <v>43724</v>
      </c>
      <c r="H3984" s="1401" t="s">
        <v>15146</v>
      </c>
      <c r="I3984" s="1513"/>
    </row>
    <row r="3985" spans="1:9">
      <c r="A3985" s="1712"/>
      <c r="B3985" s="27" t="s">
        <v>17116</v>
      </c>
      <c r="C3985" s="1397" t="s">
        <v>18854</v>
      </c>
      <c r="D3985" s="995" t="s">
        <v>18872</v>
      </c>
      <c r="E3985" s="204" t="s">
        <v>13558</v>
      </c>
      <c r="F3985" s="1465"/>
      <c r="G3985" s="1585">
        <v>43724</v>
      </c>
      <c r="H3985" s="1401" t="s">
        <v>15146</v>
      </c>
      <c r="I3985" s="1513"/>
    </row>
    <row r="3986" spans="1:9">
      <c r="A3986" s="1712" t="s">
        <v>18859</v>
      </c>
      <c r="B3986" s="27" t="s">
        <v>18129</v>
      </c>
      <c r="C3986" s="1397" t="s">
        <v>18855</v>
      </c>
      <c r="D3986" s="995" t="s">
        <v>18873</v>
      </c>
      <c r="E3986" s="353" t="s">
        <v>875</v>
      </c>
      <c r="F3986" s="1465"/>
      <c r="G3986" s="1585">
        <v>43724</v>
      </c>
      <c r="H3986" s="1401" t="s">
        <v>15146</v>
      </c>
      <c r="I3986" s="1513"/>
    </row>
    <row r="3987" spans="1:9">
      <c r="A3987" s="1712"/>
      <c r="B3987" s="27" t="s">
        <v>18129</v>
      </c>
      <c r="C3987" s="1397" t="s">
        <v>18856</v>
      </c>
      <c r="D3987" s="995" t="s">
        <v>18874</v>
      </c>
      <c r="E3987" s="204" t="s">
        <v>18850</v>
      </c>
      <c r="F3987" s="1465"/>
      <c r="G3987" s="1585">
        <v>43724</v>
      </c>
      <c r="H3987" s="1401" t="s">
        <v>15146</v>
      </c>
      <c r="I3987" s="1513"/>
    </row>
    <row r="3988" spans="1:9">
      <c r="A3988" s="1712"/>
      <c r="B3988" s="27"/>
      <c r="C3988" s="1397"/>
      <c r="D3988" s="1457"/>
      <c r="E3988" s="353"/>
      <c r="F3988" s="1465"/>
      <c r="G3988" s="1585"/>
      <c r="H3988" s="1401"/>
      <c r="I3988" s="1513"/>
    </row>
    <row r="3989" spans="1:9">
      <c r="A3989" s="1712"/>
      <c r="B3989" s="27" t="s">
        <v>18853</v>
      </c>
      <c r="C3989" s="1397" t="s">
        <v>18860</v>
      </c>
      <c r="D3989" s="995" t="s">
        <v>18876</v>
      </c>
      <c r="E3989" s="353" t="s">
        <v>341</v>
      </c>
      <c r="F3989" s="1465"/>
      <c r="G3989" s="1585">
        <v>43725</v>
      </c>
      <c r="H3989" s="1401" t="s">
        <v>18877</v>
      </c>
      <c r="I3989" s="1513"/>
    </row>
    <row r="3990" spans="1:9">
      <c r="A3990" s="1712"/>
      <c r="B3990" s="27" t="s">
        <v>18894</v>
      </c>
      <c r="C3990" s="1397" t="s">
        <v>18889</v>
      </c>
      <c r="D3990" s="995" t="s">
        <v>18892</v>
      </c>
      <c r="E3990" s="353" t="s">
        <v>18895</v>
      </c>
      <c r="F3990" s="1465"/>
      <c r="G3990" s="1585">
        <v>43731</v>
      </c>
      <c r="H3990" s="1401" t="s">
        <v>18899</v>
      </c>
      <c r="I3990" s="1513"/>
    </row>
    <row r="3991" spans="1:9">
      <c r="A3991" s="1712" t="s">
        <v>18859</v>
      </c>
      <c r="B3991" s="27" t="s">
        <v>18896</v>
      </c>
      <c r="C3991" s="1397" t="s">
        <v>18890</v>
      </c>
      <c r="D3991" s="995" t="s">
        <v>18893</v>
      </c>
      <c r="E3991" s="353" t="s">
        <v>73</v>
      </c>
      <c r="F3991" s="1465"/>
      <c r="G3991" s="1585">
        <v>43731</v>
      </c>
      <c r="H3991" s="1401" t="s">
        <v>18899</v>
      </c>
      <c r="I3991" s="1513"/>
    </row>
    <row r="3992" spans="1:9">
      <c r="A3992" s="1712"/>
      <c r="B3992" s="27" t="s">
        <v>18898</v>
      </c>
      <c r="C3992" s="1397" t="s">
        <v>18891</v>
      </c>
      <c r="D3992" s="995" t="s">
        <v>18902</v>
      </c>
      <c r="E3992" s="353" t="s">
        <v>18897</v>
      </c>
      <c r="F3992" s="1473"/>
      <c r="G3992" s="1585">
        <v>43734</v>
      </c>
      <c r="H3992" s="1401" t="s">
        <v>15175</v>
      </c>
      <c r="I3992" s="1513"/>
    </row>
    <row r="3993" spans="1:9">
      <c r="A3993" s="1712"/>
      <c r="B3993" s="27"/>
      <c r="C3993" s="1397"/>
      <c r="D3993" s="1457"/>
      <c r="E3993" s="353"/>
      <c r="F3993" s="1465"/>
      <c r="G3993" s="1585"/>
      <c r="H3993" s="1401"/>
      <c r="I3993" s="1513"/>
    </row>
    <row r="3994" spans="1:9">
      <c r="A3994" s="1712"/>
      <c r="B3994" s="27" t="s">
        <v>18922</v>
      </c>
      <c r="C3994" s="1397" t="s">
        <v>18924</v>
      </c>
      <c r="D3994" s="995" t="s">
        <v>14346</v>
      </c>
      <c r="E3994" s="353" t="s">
        <v>18925</v>
      </c>
      <c r="F3994" s="1465"/>
      <c r="G3994" s="1585">
        <v>43739</v>
      </c>
      <c r="H3994" s="1458" t="s">
        <v>18927</v>
      </c>
      <c r="I3994" s="1474" t="s">
        <v>18923</v>
      </c>
    </row>
    <row r="3995" spans="1:9">
      <c r="A3995" s="1712"/>
      <c r="B3995" s="27" t="s">
        <v>18497</v>
      </c>
      <c r="C3995" s="1397" t="s">
        <v>18926</v>
      </c>
      <c r="D3995" s="995" t="s">
        <v>18986</v>
      </c>
      <c r="E3995" s="353" t="s">
        <v>341</v>
      </c>
      <c r="F3995" s="1465"/>
      <c r="G3995" s="1585">
        <v>43739</v>
      </c>
      <c r="H3995" s="1401" t="s">
        <v>17807</v>
      </c>
      <c r="I3995" s="1513"/>
    </row>
    <row r="3996" spans="1:9">
      <c r="A3996" s="1712"/>
      <c r="B3996" s="27" t="s">
        <v>5475</v>
      </c>
      <c r="C3996" s="1397" t="s">
        <v>18929</v>
      </c>
      <c r="D3996" s="995" t="s">
        <v>18903</v>
      </c>
      <c r="E3996" s="353" t="s">
        <v>18925</v>
      </c>
      <c r="F3996" s="1465"/>
      <c r="G3996" s="1585">
        <v>43742</v>
      </c>
      <c r="H3996" s="1401" t="s">
        <v>18956</v>
      </c>
      <c r="I3996" s="1505" t="s">
        <v>18975</v>
      </c>
    </row>
    <row r="3997" spans="1:9">
      <c r="A3997" s="1712"/>
      <c r="B3997" s="27" t="s">
        <v>18497</v>
      </c>
      <c r="C3997" s="1397" t="s">
        <v>18934</v>
      </c>
      <c r="D3997" s="995" t="s">
        <v>18938</v>
      </c>
      <c r="E3997" s="353" t="s">
        <v>18930</v>
      </c>
      <c r="F3997" s="1465"/>
      <c r="G3997" s="1585">
        <v>43745</v>
      </c>
      <c r="H3997" s="1401" t="s">
        <v>15205</v>
      </c>
    </row>
    <row r="3998" spans="1:9">
      <c r="A3998" s="1712"/>
      <c r="B3998" s="27" t="s">
        <v>18939</v>
      </c>
      <c r="C3998" s="1397" t="s">
        <v>18942</v>
      </c>
      <c r="D3998" s="995" t="s">
        <v>18963</v>
      </c>
      <c r="E3998" s="353" t="s">
        <v>18945</v>
      </c>
      <c r="F3998" s="1465"/>
      <c r="G3998" s="1585">
        <v>43752</v>
      </c>
      <c r="H3998" s="1401" t="s">
        <v>18964</v>
      </c>
    </row>
    <row r="3999" spans="1:9">
      <c r="A3999" s="1712" t="s">
        <v>18974</v>
      </c>
      <c r="B3999" s="27" t="s">
        <v>18941</v>
      </c>
      <c r="C3999" s="1397" t="s">
        <v>18962</v>
      </c>
      <c r="D3999" s="995" t="s">
        <v>18944</v>
      </c>
      <c r="E3999" s="353" t="s">
        <v>18947</v>
      </c>
      <c r="F3999" s="1465"/>
      <c r="G3999" s="1585">
        <v>43752</v>
      </c>
      <c r="H3999" s="1401" t="s">
        <v>18964</v>
      </c>
      <c r="I3999" s="1513"/>
    </row>
    <row r="4000" spans="1:9">
      <c r="A4000" s="1712" t="s">
        <v>18974</v>
      </c>
      <c r="B4000" s="27" t="s">
        <v>18940</v>
      </c>
      <c r="C4000" s="1397" t="s">
        <v>18943</v>
      </c>
      <c r="D4000" s="995" t="s">
        <v>18970</v>
      </c>
      <c r="E4000" s="353" t="s">
        <v>18946</v>
      </c>
      <c r="F4000" s="1465"/>
      <c r="G4000" s="1585">
        <v>43754</v>
      </c>
      <c r="H4000" s="1401" t="s">
        <v>16589</v>
      </c>
    </row>
    <row r="4001" spans="1:9">
      <c r="A4001" s="1712"/>
      <c r="B4001" s="27" t="s">
        <v>18497</v>
      </c>
      <c r="C4001" s="1397" t="s">
        <v>18968</v>
      </c>
      <c r="D4001" s="995" t="s">
        <v>18971</v>
      </c>
      <c r="E4001" s="353" t="s">
        <v>55</v>
      </c>
      <c r="F4001" s="1465"/>
      <c r="G4001" s="1585">
        <v>43754</v>
      </c>
      <c r="H4001" s="1401" t="s">
        <v>16589</v>
      </c>
    </row>
    <row r="4002" spans="1:9">
      <c r="A4002" s="1712"/>
      <c r="B4002" s="27" t="s">
        <v>18497</v>
      </c>
      <c r="C4002" s="1397" t="s">
        <v>18969</v>
      </c>
      <c r="D4002" s="995" t="s">
        <v>18972</v>
      </c>
      <c r="E4002" s="353" t="s">
        <v>875</v>
      </c>
      <c r="F4002" s="1465"/>
      <c r="G4002" s="1585">
        <v>43754</v>
      </c>
      <c r="H4002" s="1401" t="s">
        <v>16589</v>
      </c>
    </row>
    <row r="4003" spans="1:9">
      <c r="A4003" s="1712"/>
      <c r="B4003" s="27" t="s">
        <v>18978</v>
      </c>
      <c r="C4003" s="1397" t="s">
        <v>18977</v>
      </c>
      <c r="D4003" s="995" t="s">
        <v>18982</v>
      </c>
      <c r="E4003" s="353" t="s">
        <v>18979</v>
      </c>
      <c r="F4003" s="1465"/>
      <c r="G4003" s="1585">
        <v>43759</v>
      </c>
      <c r="H4003" s="1401" t="s">
        <v>18985</v>
      </c>
    </row>
    <row r="4004" spans="1:9">
      <c r="A4004" s="1712"/>
      <c r="B4004" s="27" t="s">
        <v>18497</v>
      </c>
      <c r="C4004" s="1397" t="s">
        <v>18980</v>
      </c>
      <c r="D4004" s="995" t="s">
        <v>18983</v>
      </c>
      <c r="E4004" s="353" t="s">
        <v>875</v>
      </c>
      <c r="F4004" s="1465"/>
      <c r="G4004" s="1585">
        <v>43759</v>
      </c>
      <c r="H4004" s="1401" t="s">
        <v>18985</v>
      </c>
    </row>
    <row r="4005" spans="1:9">
      <c r="A4005" s="1712" t="s">
        <v>18974</v>
      </c>
      <c r="B4005" s="27" t="s">
        <v>18497</v>
      </c>
      <c r="C4005" s="1397" t="s">
        <v>18981</v>
      </c>
      <c r="D4005" s="995" t="s">
        <v>18984</v>
      </c>
      <c r="E4005" s="353" t="s">
        <v>875</v>
      </c>
      <c r="F4005" s="1465"/>
      <c r="G4005" s="1585">
        <v>43759</v>
      </c>
      <c r="H4005" s="1401" t="s">
        <v>18985</v>
      </c>
    </row>
    <row r="4006" spans="1:9">
      <c r="A4006" s="1712" t="s">
        <v>18974</v>
      </c>
      <c r="B4006" s="27" t="s">
        <v>18739</v>
      </c>
      <c r="C4006" s="1397" t="s">
        <v>18990</v>
      </c>
      <c r="D4006" s="995" t="s">
        <v>18994</v>
      </c>
      <c r="E4006" s="353" t="s">
        <v>13382</v>
      </c>
      <c r="F4006" s="1465"/>
      <c r="G4006" s="1585">
        <v>43762</v>
      </c>
      <c r="H4006" s="1401" t="s">
        <v>15249</v>
      </c>
    </row>
    <row r="4007" spans="1:9">
      <c r="A4007" s="1712"/>
      <c r="B4007" s="27"/>
      <c r="C4007" s="1397"/>
      <c r="D4007" s="204"/>
      <c r="E4007" s="353"/>
      <c r="F4007" s="1465"/>
      <c r="G4007" s="1585"/>
      <c r="H4007" s="1401"/>
      <c r="I4007" s="1513"/>
    </row>
    <row r="4008" spans="1:9">
      <c r="A4008" s="1712"/>
      <c r="B4008" s="27" t="s">
        <v>18933</v>
      </c>
      <c r="C4008" s="1429" t="s">
        <v>18954</v>
      </c>
      <c r="D4008" s="995" t="s">
        <v>18931</v>
      </c>
      <c r="E4008" s="270" t="s">
        <v>18932</v>
      </c>
      <c r="F4008" s="588"/>
      <c r="G4008" s="1585">
        <v>43770</v>
      </c>
      <c r="H4008" s="1401" t="s">
        <v>19012</v>
      </c>
      <c r="I4008" s="1513"/>
    </row>
    <row r="4009" spans="1:9">
      <c r="A4009" s="1712"/>
      <c r="B4009" s="27" t="s">
        <v>39</v>
      </c>
      <c r="C4009" s="204" t="s">
        <v>18991</v>
      </c>
      <c r="D4009" s="995" t="s">
        <v>19066</v>
      </c>
      <c r="E4009" s="1354" t="s">
        <v>18783</v>
      </c>
      <c r="F4009" s="588"/>
      <c r="G4009" s="1585">
        <v>43770</v>
      </c>
      <c r="H4009" s="1401" t="s">
        <v>19012</v>
      </c>
      <c r="I4009" s="1513"/>
    </row>
    <row r="4010" spans="1:9">
      <c r="A4010" s="1712"/>
      <c r="B4010" s="27" t="s">
        <v>18987</v>
      </c>
      <c r="C4010" s="204" t="s">
        <v>18993</v>
      </c>
      <c r="D4010" s="995" t="s">
        <v>19067</v>
      </c>
      <c r="E4010" s="1354" t="s">
        <v>18989</v>
      </c>
      <c r="F4010" s="588"/>
      <c r="G4010" s="1585">
        <v>43773</v>
      </c>
      <c r="H4010" s="1401" t="s">
        <v>19015</v>
      </c>
      <c r="I4010" s="1513"/>
    </row>
    <row r="4011" spans="1:9">
      <c r="A4011" s="1712"/>
      <c r="B4011" s="27" t="s">
        <v>18497</v>
      </c>
      <c r="C4011" s="204" t="s">
        <v>19016</v>
      </c>
      <c r="D4011" s="995" t="s">
        <v>19058</v>
      </c>
      <c r="E4011" s="1354" t="s">
        <v>875</v>
      </c>
      <c r="F4011" s="588"/>
      <c r="G4011" s="1585">
        <v>43773</v>
      </c>
      <c r="H4011" s="1401" t="s">
        <v>19015</v>
      </c>
      <c r="I4011" s="1513"/>
    </row>
    <row r="4012" spans="1:9">
      <c r="A4012" s="1712"/>
      <c r="B4012" s="27" t="s">
        <v>18739</v>
      </c>
      <c r="C4012" s="204" t="s">
        <v>19017</v>
      </c>
      <c r="D4012" s="995" t="s">
        <v>19068</v>
      </c>
      <c r="E4012" s="1354" t="s">
        <v>875</v>
      </c>
      <c r="F4012" s="588"/>
      <c r="G4012" s="1585">
        <v>43773</v>
      </c>
      <c r="H4012" s="1401" t="s">
        <v>19015</v>
      </c>
      <c r="I4012" s="1513"/>
    </row>
    <row r="4013" spans="1:9">
      <c r="A4013" s="1712"/>
      <c r="B4013" s="27" t="s">
        <v>19013</v>
      </c>
      <c r="C4013" s="1397" t="s">
        <v>19018</v>
      </c>
      <c r="D4013" s="995" t="s">
        <v>19057</v>
      </c>
      <c r="E4013" s="1354" t="s">
        <v>18133</v>
      </c>
      <c r="F4013" s="588"/>
      <c r="G4013" s="1585">
        <v>43774</v>
      </c>
      <c r="H4013" s="1401" t="s">
        <v>19019</v>
      </c>
      <c r="I4013" s="1513"/>
    </row>
    <row r="4014" spans="1:9">
      <c r="A4014" s="1712"/>
      <c r="B4014" s="27" t="s">
        <v>19030</v>
      </c>
      <c r="C4014" s="204" t="s">
        <v>19028</v>
      </c>
      <c r="D4014" s="995" t="s">
        <v>19073</v>
      </c>
      <c r="E4014" s="1354" t="s">
        <v>18369</v>
      </c>
      <c r="F4014" s="588"/>
      <c r="G4014" s="1585">
        <v>43782</v>
      </c>
      <c r="H4014" s="1401" t="s">
        <v>19033</v>
      </c>
      <c r="I4014" s="1513"/>
    </row>
    <row r="4015" spans="1:9">
      <c r="A4015" s="1712"/>
      <c r="B4015" s="27" t="s">
        <v>19032</v>
      </c>
      <c r="C4015" s="204" t="s">
        <v>19034</v>
      </c>
      <c r="D4015" s="995" t="s">
        <v>19027</v>
      </c>
      <c r="E4015" s="1354" t="s">
        <v>13558</v>
      </c>
      <c r="F4015" s="588"/>
      <c r="G4015" s="1585">
        <v>43782</v>
      </c>
      <c r="H4015" s="1401" t="s">
        <v>19033</v>
      </c>
      <c r="I4015" s="1513"/>
    </row>
    <row r="4016" spans="1:9">
      <c r="A4016" s="1712"/>
      <c r="B4016" s="27" t="s">
        <v>19029</v>
      </c>
      <c r="C4016" s="204" t="s">
        <v>19024</v>
      </c>
      <c r="D4016" s="995" t="s">
        <v>19037</v>
      </c>
      <c r="E4016" s="1354" t="s">
        <v>454</v>
      </c>
      <c r="F4016" s="588"/>
      <c r="G4016" s="1585">
        <v>43787</v>
      </c>
      <c r="H4016" s="1401" t="s">
        <v>15294</v>
      </c>
      <c r="I4016" s="1513"/>
    </row>
    <row r="4017" spans="1:9">
      <c r="A4017" s="1712"/>
      <c r="B4017" s="27" t="s">
        <v>18420</v>
      </c>
      <c r="C4017" s="204" t="s">
        <v>19035</v>
      </c>
      <c r="D4017" s="995" t="s">
        <v>19031</v>
      </c>
      <c r="E4017" s="1354" t="s">
        <v>34</v>
      </c>
      <c r="F4017" s="588"/>
      <c r="G4017" s="1585">
        <v>43787</v>
      </c>
      <c r="H4017" s="1401" t="s">
        <v>15294</v>
      </c>
      <c r="I4017" s="1513"/>
    </row>
    <row r="4018" spans="1:9">
      <c r="A4018" s="1712" t="s">
        <v>18974</v>
      </c>
      <c r="B4018" s="27" t="s">
        <v>18129</v>
      </c>
      <c r="C4018" s="204" t="s">
        <v>19041</v>
      </c>
      <c r="D4018" s="995" t="s">
        <v>19038</v>
      </c>
      <c r="E4018" s="1354" t="s">
        <v>875</v>
      </c>
      <c r="F4018" s="588"/>
      <c r="G4018" s="1585">
        <v>43787</v>
      </c>
      <c r="H4018" s="1401" t="s">
        <v>15294</v>
      </c>
      <c r="I4018" s="1513"/>
    </row>
    <row r="4019" spans="1:9">
      <c r="A4019" s="1712" t="s">
        <v>18974</v>
      </c>
      <c r="B4019" s="27" t="s">
        <v>18129</v>
      </c>
      <c r="C4019" s="204" t="s">
        <v>19042</v>
      </c>
      <c r="D4019" s="995" t="s">
        <v>19039</v>
      </c>
      <c r="E4019" s="1354" t="s">
        <v>13382</v>
      </c>
      <c r="F4019" s="588"/>
      <c r="G4019" s="1585">
        <v>43787</v>
      </c>
      <c r="H4019" s="1401" t="s">
        <v>15294</v>
      </c>
      <c r="I4019" s="1513"/>
    </row>
    <row r="4020" spans="1:9">
      <c r="A4020" s="1712"/>
      <c r="B4020" s="27" t="s">
        <v>19052</v>
      </c>
      <c r="C4020" s="204" t="s">
        <v>19055</v>
      </c>
      <c r="D4020" s="995" t="s">
        <v>19051</v>
      </c>
      <c r="E4020" s="1354" t="s">
        <v>19053</v>
      </c>
      <c r="F4020" s="588"/>
      <c r="G4020" s="1585">
        <v>43796</v>
      </c>
      <c r="H4020" s="1401" t="s">
        <v>19054</v>
      </c>
      <c r="I4020" s="1505" t="s">
        <v>19072</v>
      </c>
    </row>
    <row r="4021" spans="1:9">
      <c r="A4021" s="1712"/>
      <c r="B4021" s="27"/>
      <c r="C4021" s="204"/>
      <c r="D4021" s="1397"/>
      <c r="E4021" s="1354"/>
      <c r="F4021" s="588"/>
      <c r="G4021" s="1585"/>
      <c r="H4021" s="1401"/>
      <c r="I4021" s="1513"/>
    </row>
    <row r="4022" spans="1:9">
      <c r="A4022" s="1712"/>
      <c r="B4022" s="27" t="s">
        <v>17444</v>
      </c>
      <c r="C4022" s="204" t="s">
        <v>11102</v>
      </c>
      <c r="D4022" s="995" t="s">
        <v>19131</v>
      </c>
      <c r="E4022" s="1354" t="s">
        <v>19065</v>
      </c>
      <c r="F4022" s="588"/>
      <c r="G4022" s="1585">
        <v>43801</v>
      </c>
      <c r="H4022" s="1482" t="s">
        <v>19077</v>
      </c>
      <c r="I4022" s="1513"/>
    </row>
    <row r="4023" spans="1:9">
      <c r="A4023" s="1712"/>
      <c r="B4023" s="27" t="s">
        <v>19074</v>
      </c>
      <c r="C4023" s="204" t="s">
        <v>19075</v>
      </c>
      <c r="D4023" s="995" t="s">
        <v>19132</v>
      </c>
      <c r="E4023" s="1354" t="s">
        <v>19076</v>
      </c>
      <c r="F4023" s="588"/>
      <c r="G4023" s="1585">
        <v>43808</v>
      </c>
      <c r="H4023" s="1401" t="s">
        <v>19082</v>
      </c>
      <c r="I4023" s="1513"/>
    </row>
    <row r="4024" spans="1:9">
      <c r="A4024" s="1712"/>
      <c r="B4024" s="27" t="s">
        <v>17192</v>
      </c>
      <c r="C4024" s="204" t="s">
        <v>19079</v>
      </c>
      <c r="D4024" s="995" t="s">
        <v>19133</v>
      </c>
      <c r="E4024" s="1397" t="s">
        <v>940</v>
      </c>
      <c r="F4024" s="588"/>
      <c r="G4024" s="1585">
        <v>43808</v>
      </c>
      <c r="H4024" s="1401" t="s">
        <v>19082</v>
      </c>
      <c r="I4024" s="1513"/>
    </row>
    <row r="4025" spans="1:9">
      <c r="A4025" s="1712" t="s">
        <v>18974</v>
      </c>
      <c r="B4025" s="27" t="s">
        <v>18134</v>
      </c>
      <c r="C4025" s="204" t="s">
        <v>19085</v>
      </c>
      <c r="D4025" s="995" t="s">
        <v>19134</v>
      </c>
      <c r="E4025" s="1354" t="s">
        <v>11</v>
      </c>
      <c r="F4025" s="588"/>
      <c r="G4025" s="1585">
        <v>43810</v>
      </c>
      <c r="H4025" s="1401" t="s">
        <v>19084</v>
      </c>
      <c r="I4025" s="1513"/>
    </row>
    <row r="4026" spans="1:9">
      <c r="A4026" s="1712" t="s">
        <v>18974</v>
      </c>
      <c r="B4026" s="27" t="s">
        <v>18129</v>
      </c>
      <c r="C4026" s="204" t="s">
        <v>19083</v>
      </c>
      <c r="D4026" s="995" t="s">
        <v>19135</v>
      </c>
      <c r="E4026" s="1354" t="s">
        <v>11</v>
      </c>
      <c r="F4026" s="588"/>
      <c r="G4026" s="1585">
        <v>43815</v>
      </c>
      <c r="H4026" s="1401" t="s">
        <v>19092</v>
      </c>
      <c r="I4026" s="1513"/>
    </row>
    <row r="4027" spans="1:9">
      <c r="A4027" s="1712" t="s">
        <v>18974</v>
      </c>
      <c r="B4027" s="27" t="s">
        <v>18129</v>
      </c>
      <c r="C4027" s="204" t="s">
        <v>19090</v>
      </c>
      <c r="D4027" s="995" t="s">
        <v>19136</v>
      </c>
      <c r="E4027" s="1354" t="s">
        <v>11</v>
      </c>
      <c r="F4027" s="588"/>
      <c r="G4027" s="1585">
        <v>43815</v>
      </c>
      <c r="H4027" s="1401" t="s">
        <v>19092</v>
      </c>
      <c r="I4027" s="1513"/>
    </row>
    <row r="4028" spans="1:9">
      <c r="A4028" s="1712" t="s">
        <v>18974</v>
      </c>
      <c r="B4028" s="27" t="s">
        <v>18129</v>
      </c>
      <c r="C4028" s="204" t="s">
        <v>19091</v>
      </c>
      <c r="D4028" s="995" t="s">
        <v>19137</v>
      </c>
      <c r="E4028" s="1354" t="s">
        <v>11</v>
      </c>
      <c r="F4028" s="588"/>
      <c r="G4028" s="1585">
        <v>43815</v>
      </c>
      <c r="H4028" s="1401" t="s">
        <v>19092</v>
      </c>
      <c r="I4028" s="1513"/>
    </row>
    <row r="4029" spans="1:9">
      <c r="A4029" s="1712"/>
      <c r="B4029" s="27" t="s">
        <v>19093</v>
      </c>
      <c r="C4029" s="204" t="s">
        <v>19094</v>
      </c>
      <c r="D4029" s="995" t="s">
        <v>19144</v>
      </c>
      <c r="E4029" s="1354" t="s">
        <v>649</v>
      </c>
      <c r="F4029" s="588"/>
      <c r="G4029" s="1585">
        <v>43822</v>
      </c>
      <c r="H4029" s="1401" t="s">
        <v>19095</v>
      </c>
      <c r="I4029" s="1513"/>
    </row>
    <row r="4030" spans="1:9">
      <c r="A4030" s="1712"/>
      <c r="B4030" s="27"/>
      <c r="C4030" s="204"/>
      <c r="D4030" s="1397"/>
      <c r="E4030" s="1354"/>
      <c r="F4030" s="588"/>
      <c r="G4030" s="1585"/>
      <c r="H4030" s="1401"/>
      <c r="I4030" s="1513"/>
    </row>
    <row r="4031" spans="1:9">
      <c r="A4031" s="1712"/>
      <c r="B4031" s="27" t="s">
        <v>19103</v>
      </c>
      <c r="C4031" s="204" t="s">
        <v>19102</v>
      </c>
      <c r="D4031" s="995" t="s">
        <v>19101</v>
      </c>
      <c r="E4031" s="1354" t="s">
        <v>2</v>
      </c>
      <c r="F4031" s="588"/>
      <c r="G4031" s="1585">
        <v>43832</v>
      </c>
      <c r="H4031" s="1401" t="s">
        <v>19107</v>
      </c>
      <c r="I4031" s="1513"/>
    </row>
    <row r="4032" spans="1:9">
      <c r="A4032" s="1712" t="s">
        <v>19163</v>
      </c>
      <c r="B4032" s="27" t="s">
        <v>19127</v>
      </c>
      <c r="C4032" s="1397" t="s">
        <v>19128</v>
      </c>
      <c r="D4032" s="995" t="s">
        <v>19161</v>
      </c>
      <c r="E4032" s="353" t="s">
        <v>19129</v>
      </c>
      <c r="F4032" s="1465"/>
      <c r="G4032" s="1585">
        <v>43861</v>
      </c>
      <c r="H4032" s="1401" t="s">
        <v>19142</v>
      </c>
      <c r="I4032" s="1513"/>
    </row>
    <row r="4033" spans="1:9">
      <c r="A4033" s="1712"/>
      <c r="B4033" s="27"/>
      <c r="C4033" s="1397"/>
      <c r="D4033" s="204"/>
      <c r="E4033" s="353"/>
      <c r="F4033" s="1465"/>
      <c r="G4033" s="1585"/>
      <c r="H4033" s="1401"/>
      <c r="I4033" s="1513"/>
    </row>
    <row r="4034" spans="1:9">
      <c r="A4034" s="1712"/>
      <c r="B4034" s="27" t="s">
        <v>18134</v>
      </c>
      <c r="C4034" s="1443" t="s">
        <v>19171</v>
      </c>
      <c r="D4034" s="1443" t="s">
        <v>19169</v>
      </c>
      <c r="E4034" s="1397" t="s">
        <v>19170</v>
      </c>
      <c r="F4034" s="588"/>
      <c r="G4034" s="1585">
        <v>43878</v>
      </c>
      <c r="H4034" s="277" t="s">
        <v>19172</v>
      </c>
      <c r="I4034" s="1513"/>
    </row>
    <row r="4035" spans="1:9">
      <c r="A4035" s="1712"/>
      <c r="B4035" s="27" t="s">
        <v>19121</v>
      </c>
      <c r="C4035" s="1443" t="s">
        <v>19123</v>
      </c>
      <c r="D4035" s="995" t="s">
        <v>19204</v>
      </c>
      <c r="E4035" s="270" t="s">
        <v>19122</v>
      </c>
      <c r="F4035" s="588"/>
      <c r="G4035" s="1585">
        <v>43864</v>
      </c>
      <c r="H4035" s="277" t="s">
        <v>19145</v>
      </c>
      <c r="I4035" s="1513"/>
    </row>
    <row r="4036" spans="1:9">
      <c r="A4036" s="1712"/>
      <c r="B4036" s="27" t="s">
        <v>19125</v>
      </c>
      <c r="C4036" s="1443" t="s">
        <v>19126</v>
      </c>
      <c r="D4036" s="995" t="s">
        <v>19205</v>
      </c>
      <c r="E4036" s="270" t="s">
        <v>19124</v>
      </c>
      <c r="F4036" s="588"/>
      <c r="G4036" s="1585">
        <v>43864</v>
      </c>
      <c r="H4036" s="277" t="s">
        <v>19145</v>
      </c>
      <c r="I4036" s="1513"/>
    </row>
    <row r="4037" spans="1:9">
      <c r="A4037" s="1712" t="s">
        <v>18974</v>
      </c>
      <c r="B4037" s="27" t="s">
        <v>18134</v>
      </c>
      <c r="C4037" s="1443" t="s">
        <v>19146</v>
      </c>
      <c r="D4037" s="995" t="s">
        <v>19143</v>
      </c>
      <c r="E4037" s="1397" t="s">
        <v>724</v>
      </c>
      <c r="F4037" s="588"/>
      <c r="G4037" s="1585">
        <v>43864</v>
      </c>
      <c r="H4037" s="277" t="s">
        <v>19145</v>
      </c>
      <c r="I4037" s="1513"/>
    </row>
    <row r="4038" spans="1:9">
      <c r="A4038" s="1712" t="s">
        <v>18974</v>
      </c>
      <c r="B4038" s="27" t="s">
        <v>17108</v>
      </c>
      <c r="C4038" s="1443" t="s">
        <v>19147</v>
      </c>
      <c r="D4038" s="995" t="s">
        <v>19162</v>
      </c>
      <c r="E4038" s="1397" t="s">
        <v>11</v>
      </c>
      <c r="F4038" s="588"/>
      <c r="G4038" s="1585">
        <v>43864</v>
      </c>
      <c r="H4038" s="277" t="s">
        <v>19145</v>
      </c>
      <c r="I4038" s="1513"/>
    </row>
    <row r="4039" spans="1:9">
      <c r="A4039" s="1712"/>
      <c r="B4039" s="27" t="s">
        <v>19152</v>
      </c>
      <c r="C4039" s="1443" t="s">
        <v>19154</v>
      </c>
      <c r="D4039" s="995" t="s">
        <v>10466</v>
      </c>
      <c r="E4039" s="1397" t="s">
        <v>19151</v>
      </c>
      <c r="F4039" s="588"/>
      <c r="G4039" s="1585">
        <v>43868</v>
      </c>
      <c r="H4039" s="277" t="s">
        <v>19155</v>
      </c>
      <c r="I4039" s="1513"/>
    </row>
    <row r="4040" spans="1:9">
      <c r="A4040" s="1712"/>
      <c r="B4040" s="27" t="s">
        <v>19116</v>
      </c>
      <c r="C4040" s="1443" t="s">
        <v>19115</v>
      </c>
      <c r="D4040" s="995" t="s">
        <v>19117</v>
      </c>
      <c r="E4040" s="270" t="s">
        <v>19118</v>
      </c>
      <c r="F4040" s="588"/>
      <c r="G4040" s="1585">
        <v>43878</v>
      </c>
      <c r="H4040" s="277" t="s">
        <v>19173</v>
      </c>
      <c r="I4040" s="1513"/>
    </row>
    <row r="4041" spans="1:9">
      <c r="A4041" s="1712"/>
      <c r="B4041" s="27" t="s">
        <v>3305</v>
      </c>
      <c r="C4041" s="1443" t="s">
        <v>19158</v>
      </c>
      <c r="D4041" s="995" t="s">
        <v>19156</v>
      </c>
      <c r="E4041" s="270" t="s">
        <v>19157</v>
      </c>
      <c r="F4041" s="588"/>
      <c r="G4041" s="1585">
        <v>43878</v>
      </c>
      <c r="H4041" s="277" t="s">
        <v>19173</v>
      </c>
      <c r="I4041" s="1513"/>
    </row>
    <row r="4042" spans="1:9">
      <c r="A4042" s="1712"/>
      <c r="B4042" s="27" t="s">
        <v>19175</v>
      </c>
      <c r="C4042" s="1443" t="s">
        <v>19180</v>
      </c>
      <c r="D4042" s="995" t="s">
        <v>19176</v>
      </c>
      <c r="E4042" s="1397" t="s">
        <v>11</v>
      </c>
      <c r="F4042" s="588"/>
      <c r="G4042" s="1585">
        <v>43885</v>
      </c>
      <c r="H4042" s="277" t="s">
        <v>19179</v>
      </c>
      <c r="I4042" s="1513"/>
    </row>
    <row r="4043" spans="1:9">
      <c r="A4043" s="1712"/>
      <c r="B4043" s="27" t="s">
        <v>19177</v>
      </c>
      <c r="C4043" s="1443" t="s">
        <v>19181</v>
      </c>
      <c r="D4043" s="995" t="s">
        <v>19178</v>
      </c>
      <c r="E4043" s="1397" t="s">
        <v>11</v>
      </c>
      <c r="F4043" s="588"/>
      <c r="G4043" s="1585">
        <v>43885</v>
      </c>
      <c r="H4043" s="277" t="s">
        <v>19179</v>
      </c>
      <c r="I4043" s="1513"/>
    </row>
    <row r="4044" spans="1:9">
      <c r="A4044" s="1712"/>
      <c r="B4044" s="27"/>
      <c r="C4044" s="1443"/>
      <c r="D4044" s="1443"/>
      <c r="E4044" s="1397"/>
      <c r="F4044" s="588"/>
      <c r="G4044" s="1585"/>
      <c r="H4044" s="277"/>
      <c r="I4044" s="1513"/>
    </row>
    <row r="4045" spans="1:9">
      <c r="A4045" s="1712"/>
      <c r="B4045" s="27" t="s">
        <v>19231</v>
      </c>
      <c r="C4045" s="1443" t="s">
        <v>19232</v>
      </c>
      <c r="D4045" s="1443" t="s">
        <v>19233</v>
      </c>
      <c r="E4045" s="1354" t="s">
        <v>728</v>
      </c>
      <c r="F4045" s="588"/>
      <c r="G4045" s="1585">
        <v>43894</v>
      </c>
      <c r="H4045" s="277" t="s">
        <v>19234</v>
      </c>
      <c r="I4045" s="1513" t="s">
        <v>19235</v>
      </c>
    </row>
    <row r="4046" spans="1:9">
      <c r="A4046" s="1712"/>
      <c r="B4046" s="27" t="s">
        <v>13244</v>
      </c>
      <c r="C4046" s="1443" t="s">
        <v>19206</v>
      </c>
      <c r="D4046" s="995" t="s">
        <v>17490</v>
      </c>
      <c r="E4046" s="1354" t="s">
        <v>19207</v>
      </c>
      <c r="F4046" s="588"/>
      <c r="G4046" s="1585">
        <v>43891</v>
      </c>
      <c r="H4046" s="277" t="s">
        <v>19208</v>
      </c>
      <c r="I4046" s="1505" t="s">
        <v>19209</v>
      </c>
    </row>
    <row r="4047" spans="1:9">
      <c r="A4047" s="1712"/>
      <c r="B4047" s="27" t="s">
        <v>3305</v>
      </c>
      <c r="C4047" s="1443" t="s">
        <v>19213</v>
      </c>
      <c r="D4047" s="995" t="s">
        <v>19348</v>
      </c>
      <c r="E4047" s="353" t="s">
        <v>16330</v>
      </c>
      <c r="F4047" s="588"/>
      <c r="G4047" s="1585">
        <v>43891</v>
      </c>
      <c r="H4047" s="277" t="s">
        <v>19211</v>
      </c>
      <c r="I4047" s="1513"/>
    </row>
    <row r="4048" spans="1:9">
      <c r="A4048" s="1712"/>
      <c r="B4048" s="27" t="s">
        <v>19189</v>
      </c>
      <c r="C4048" s="1443" t="s">
        <v>19190</v>
      </c>
      <c r="D4048" s="995" t="s">
        <v>19187</v>
      </c>
      <c r="E4048" s="1354" t="s">
        <v>19188</v>
      </c>
      <c r="F4048" s="588"/>
      <c r="G4048" s="1585">
        <v>43892</v>
      </c>
      <c r="H4048" s="277" t="s">
        <v>19212</v>
      </c>
    </row>
    <row r="4049" spans="1:9">
      <c r="A4049" s="1712"/>
      <c r="B4049" s="27" t="s">
        <v>17116</v>
      </c>
      <c r="C4049" s="1443" t="s">
        <v>19214</v>
      </c>
      <c r="D4049" s="995" t="s">
        <v>19349</v>
      </c>
      <c r="E4049" s="1354" t="s">
        <v>11</v>
      </c>
      <c r="F4049" s="588"/>
      <c r="G4049" s="1585">
        <v>43892</v>
      </c>
      <c r="H4049" s="277" t="s">
        <v>19212</v>
      </c>
    </row>
    <row r="4050" spans="1:9">
      <c r="A4050" s="1712"/>
      <c r="B4050" s="27" t="s">
        <v>19219</v>
      </c>
      <c r="C4050" s="1443" t="s">
        <v>19220</v>
      </c>
      <c r="D4050" s="995" t="s">
        <v>19159</v>
      </c>
      <c r="E4050" s="1354" t="s">
        <v>728</v>
      </c>
      <c r="F4050" s="588"/>
      <c r="G4050" s="1585">
        <v>43894</v>
      </c>
      <c r="H4050" s="277" t="s">
        <v>19221</v>
      </c>
      <c r="I4050" s="1505" t="s">
        <v>19216</v>
      </c>
    </row>
    <row r="4051" spans="1:9">
      <c r="A4051" s="1712"/>
      <c r="B4051" s="27" t="s">
        <v>19218</v>
      </c>
      <c r="C4051" s="1443" t="s">
        <v>19222</v>
      </c>
      <c r="D4051" s="995" t="s">
        <v>19202</v>
      </c>
      <c r="E4051" s="1354" t="s">
        <v>728</v>
      </c>
      <c r="F4051" s="588"/>
      <c r="G4051" s="1585">
        <v>43894</v>
      </c>
      <c r="H4051" s="277" t="s">
        <v>19217</v>
      </c>
      <c r="I4051" s="1505" t="s">
        <v>19216</v>
      </c>
    </row>
    <row r="4052" spans="1:9">
      <c r="A4052" s="1712"/>
      <c r="B4052" s="27" t="s">
        <v>19218</v>
      </c>
      <c r="C4052" s="1443" t="s">
        <v>19223</v>
      </c>
      <c r="D4052" s="995" t="s">
        <v>10673</v>
      </c>
      <c r="E4052" s="1354" t="s">
        <v>728</v>
      </c>
      <c r="F4052" s="588"/>
      <c r="G4052" s="1585">
        <v>43894</v>
      </c>
      <c r="H4052" s="277" t="s">
        <v>19217</v>
      </c>
      <c r="I4052" s="1505" t="s">
        <v>19216</v>
      </c>
    </row>
    <row r="4053" spans="1:9">
      <c r="A4053" s="1712" t="s">
        <v>19312</v>
      </c>
      <c r="B4053" s="27" t="s">
        <v>19237</v>
      </c>
      <c r="C4053" s="1443" t="s">
        <v>19240</v>
      </c>
      <c r="D4053" s="995" t="s">
        <v>19350</v>
      </c>
      <c r="E4053" s="1397" t="s">
        <v>19238</v>
      </c>
      <c r="F4053" s="588"/>
      <c r="G4053" s="1626">
        <v>43901</v>
      </c>
      <c r="H4053" s="277" t="s">
        <v>19244</v>
      </c>
    </row>
    <row r="4054" spans="1:9">
      <c r="A4054" s="1712"/>
      <c r="B4054" s="27" t="s">
        <v>17116</v>
      </c>
      <c r="C4054" s="1443" t="s">
        <v>19241</v>
      </c>
      <c r="D4054" s="995" t="s">
        <v>19351</v>
      </c>
      <c r="E4054" s="1397" t="s">
        <v>19238</v>
      </c>
      <c r="F4054" s="588"/>
      <c r="G4054" s="1626">
        <v>43901</v>
      </c>
      <c r="H4054" s="277" t="s">
        <v>19244</v>
      </c>
    </row>
    <row r="4055" spans="1:9">
      <c r="A4055" s="1712" t="s">
        <v>19311</v>
      </c>
      <c r="B4055" s="27" t="s">
        <v>19239</v>
      </c>
      <c r="C4055" s="1443" t="s">
        <v>19242</v>
      </c>
      <c r="D4055" s="995" t="s">
        <v>19352</v>
      </c>
      <c r="E4055" s="1397" t="s">
        <v>11</v>
      </c>
      <c r="F4055" s="588"/>
      <c r="G4055" s="1626">
        <v>43901</v>
      </c>
      <c r="H4055" s="277" t="s">
        <v>19244</v>
      </c>
    </row>
    <row r="4056" spans="1:9">
      <c r="A4056" s="1712"/>
      <c r="B4056" s="27" t="s">
        <v>19236</v>
      </c>
      <c r="C4056" s="1443" t="s">
        <v>19243</v>
      </c>
      <c r="D4056" s="995" t="s">
        <v>19353</v>
      </c>
      <c r="E4056" s="1397" t="s">
        <v>724</v>
      </c>
      <c r="F4056" s="588"/>
      <c r="G4056" s="1626">
        <v>43901</v>
      </c>
      <c r="H4056" s="277" t="s">
        <v>19244</v>
      </c>
    </row>
    <row r="4057" spans="1:9">
      <c r="A4057" s="1712"/>
      <c r="B4057" s="27" t="s">
        <v>4784</v>
      </c>
      <c r="C4057" s="1443" t="s">
        <v>19246</v>
      </c>
      <c r="D4057" s="995" t="s">
        <v>19354</v>
      </c>
      <c r="E4057" s="1354" t="s">
        <v>8</v>
      </c>
      <c r="F4057" s="588"/>
      <c r="G4057" s="1626">
        <v>43902</v>
      </c>
      <c r="H4057" s="277" t="s">
        <v>19245</v>
      </c>
    </row>
    <row r="4058" spans="1:9">
      <c r="A4058" s="1712"/>
      <c r="B4058" s="27" t="s">
        <v>17192</v>
      </c>
      <c r="C4058" s="1443" t="s">
        <v>19249</v>
      </c>
      <c r="D4058" s="995" t="s">
        <v>19248</v>
      </c>
      <c r="E4058" s="1397" t="s">
        <v>1091</v>
      </c>
      <c r="F4058" s="588"/>
      <c r="G4058" s="1626">
        <v>43906</v>
      </c>
      <c r="H4058" s="277" t="s">
        <v>19253</v>
      </c>
    </row>
    <row r="4059" spans="1:9">
      <c r="A4059" s="1712"/>
      <c r="B4059" s="27" t="s">
        <v>18134</v>
      </c>
      <c r="C4059" s="1443" t="s">
        <v>19254</v>
      </c>
      <c r="D4059" s="995" t="s">
        <v>19247</v>
      </c>
      <c r="E4059" s="1397" t="s">
        <v>11</v>
      </c>
      <c r="F4059" s="588"/>
      <c r="G4059" s="1626">
        <v>43906</v>
      </c>
      <c r="H4059" s="277" t="s">
        <v>19253</v>
      </c>
    </row>
    <row r="4060" spans="1:9">
      <c r="A4060" s="1712"/>
      <c r="B4060" s="27" t="s">
        <v>19250</v>
      </c>
      <c r="C4060" s="1443" t="s">
        <v>19255</v>
      </c>
      <c r="D4060" s="995" t="s">
        <v>19251</v>
      </c>
      <c r="E4060" s="1354" t="s">
        <v>19252</v>
      </c>
      <c r="F4060" s="588"/>
      <c r="G4060" s="1626">
        <v>43906</v>
      </c>
      <c r="H4060" s="277" t="s">
        <v>19253</v>
      </c>
    </row>
    <row r="4061" spans="1:9">
      <c r="A4061" s="1712"/>
      <c r="B4061" s="27" t="s">
        <v>19259</v>
      </c>
      <c r="C4061" s="1443" t="s">
        <v>19261</v>
      </c>
      <c r="D4061" s="995" t="s">
        <v>19264</v>
      </c>
      <c r="E4061" s="270" t="s">
        <v>19260</v>
      </c>
      <c r="F4061" s="588"/>
      <c r="G4061" s="1585">
        <v>43913</v>
      </c>
      <c r="H4061" s="277" t="s">
        <v>19265</v>
      </c>
      <c r="I4061" s="1513"/>
    </row>
    <row r="4062" spans="1:9">
      <c r="A4062" s="1712"/>
      <c r="B4062" s="27"/>
      <c r="C4062" s="1443"/>
      <c r="D4062" s="1397"/>
      <c r="E4062" s="1354"/>
      <c r="F4062" s="588"/>
      <c r="G4062" s="1585"/>
      <c r="H4062" s="277"/>
    </row>
    <row r="4063" spans="1:9">
      <c r="A4063" s="1712"/>
      <c r="B4063" s="27" t="s">
        <v>19339</v>
      </c>
      <c r="C4063" s="1443" t="s">
        <v>19340</v>
      </c>
      <c r="D4063" s="995" t="s">
        <v>19233</v>
      </c>
      <c r="E4063" s="1354" t="s">
        <v>728</v>
      </c>
      <c r="F4063" s="588"/>
      <c r="G4063" s="1585">
        <v>43895</v>
      </c>
      <c r="H4063" s="277" t="s">
        <v>19234</v>
      </c>
      <c r="I4063" s="1505" t="s">
        <v>19338</v>
      </c>
    </row>
    <row r="4064" spans="1:9">
      <c r="A4064" s="1712"/>
      <c r="B4064" s="27" t="s">
        <v>3305</v>
      </c>
      <c r="C4064" s="1443" t="s">
        <v>19279</v>
      </c>
      <c r="D4064" s="995" t="s">
        <v>19355</v>
      </c>
      <c r="E4064" s="270" t="s">
        <v>5128</v>
      </c>
      <c r="F4064" s="588"/>
      <c r="G4064" s="1585">
        <v>43927</v>
      </c>
      <c r="H4064" s="277" t="s">
        <v>19289</v>
      </c>
      <c r="I4064" s="1513"/>
    </row>
    <row r="4065" spans="1:9">
      <c r="A4065" s="1712" t="s">
        <v>18859</v>
      </c>
      <c r="B4065" s="27" t="s">
        <v>19292</v>
      </c>
      <c r="C4065" s="1443" t="s">
        <v>19295</v>
      </c>
      <c r="D4065" s="995" t="s">
        <v>19356</v>
      </c>
      <c r="E4065" s="1397" t="s">
        <v>19293</v>
      </c>
      <c r="F4065" s="588"/>
      <c r="G4065" s="1585">
        <v>43929</v>
      </c>
      <c r="H4065" s="277" t="s">
        <v>19294</v>
      </c>
      <c r="I4065" s="1513"/>
    </row>
    <row r="4066" spans="1:9">
      <c r="A4066" s="1712"/>
      <c r="B4066" s="27" t="s">
        <v>19320</v>
      </c>
      <c r="C4066" s="1443" t="s">
        <v>19399</v>
      </c>
      <c r="D4066" s="995" t="s">
        <v>19299</v>
      </c>
      <c r="E4066" s="270" t="s">
        <v>19300</v>
      </c>
      <c r="F4066" s="588"/>
      <c r="G4066" s="1585">
        <v>43934</v>
      </c>
      <c r="H4066" s="277" t="s">
        <v>19317</v>
      </c>
      <c r="I4066" s="68"/>
    </row>
    <row r="4067" spans="1:9">
      <c r="A4067" s="1712"/>
      <c r="B4067" s="27" t="s">
        <v>17116</v>
      </c>
      <c r="C4067" s="1443" t="s">
        <v>19315</v>
      </c>
      <c r="D4067" s="995" t="s">
        <v>19400</v>
      </c>
      <c r="E4067" s="270" t="s">
        <v>729</v>
      </c>
      <c r="F4067" s="588"/>
      <c r="G4067" s="1585">
        <v>43934</v>
      </c>
      <c r="H4067" s="277" t="s">
        <v>19317</v>
      </c>
      <c r="I4067" s="68"/>
    </row>
    <row r="4068" spans="1:9">
      <c r="A4068" s="1712"/>
      <c r="B4068" s="27" t="s">
        <v>19319</v>
      </c>
      <c r="C4068" s="1443" t="s">
        <v>19316</v>
      </c>
      <c r="D4068" s="995" t="s">
        <v>19401</v>
      </c>
      <c r="E4068" s="270" t="s">
        <v>724</v>
      </c>
      <c r="F4068" s="588"/>
      <c r="G4068" s="1585">
        <v>43934</v>
      </c>
      <c r="H4068" s="277" t="s">
        <v>19317</v>
      </c>
      <c r="I4068" s="68"/>
    </row>
    <row r="4069" spans="1:9">
      <c r="A4069" s="1712"/>
      <c r="B4069" s="27" t="s">
        <v>17969</v>
      </c>
      <c r="C4069" s="1443" t="s">
        <v>19331</v>
      </c>
      <c r="D4069" s="995" t="s">
        <v>19402</v>
      </c>
      <c r="E4069" s="1397" t="s">
        <v>652</v>
      </c>
      <c r="F4069" s="588"/>
      <c r="G4069" s="1585">
        <v>43941</v>
      </c>
      <c r="H4069" s="277" t="s">
        <v>19330</v>
      </c>
      <c r="I4069" s="68"/>
    </row>
    <row r="4070" spans="1:9">
      <c r="A4070" s="1712"/>
      <c r="B4070" s="27"/>
      <c r="C4070" s="1443"/>
      <c r="D4070" s="1443"/>
      <c r="E4070" s="1397"/>
      <c r="F4070" s="588"/>
      <c r="G4070" s="1585"/>
      <c r="H4070" s="277"/>
      <c r="I4070" s="1513"/>
    </row>
    <row r="4071" spans="1:9">
      <c r="A4071" s="1712"/>
      <c r="B4071" s="27" t="s">
        <v>19397</v>
      </c>
      <c r="C4071" s="1443" t="s">
        <v>17640</v>
      </c>
      <c r="D4071" s="995" t="s">
        <v>17507</v>
      </c>
      <c r="E4071" s="270" t="s">
        <v>2</v>
      </c>
      <c r="F4071" s="588"/>
      <c r="G4071" s="1585">
        <v>43963</v>
      </c>
      <c r="H4071" s="277" t="s">
        <v>19588</v>
      </c>
      <c r="I4071" s="68"/>
    </row>
    <row r="4072" spans="1:9">
      <c r="A4072" s="1712" t="s">
        <v>19374</v>
      </c>
      <c r="B4072" s="27" t="s">
        <v>19373</v>
      </c>
      <c r="C4072" s="1443" t="s">
        <v>19345</v>
      </c>
      <c r="D4072" s="995" t="s">
        <v>19435</v>
      </c>
      <c r="E4072" s="270" t="s">
        <v>19358</v>
      </c>
      <c r="F4072" s="588"/>
      <c r="G4072" s="1585">
        <v>43955</v>
      </c>
      <c r="H4072" s="277" t="s">
        <v>14323</v>
      </c>
      <c r="I4072" s="68"/>
    </row>
    <row r="4073" spans="1:9">
      <c r="A4073" s="1712" t="s">
        <v>18859</v>
      </c>
      <c r="B4073" s="27" t="s">
        <v>19359</v>
      </c>
      <c r="C4073" s="1443" t="s">
        <v>19375</v>
      </c>
      <c r="D4073" s="995" t="s">
        <v>19360</v>
      </c>
      <c r="E4073" s="270" t="s">
        <v>19361</v>
      </c>
      <c r="F4073" s="588"/>
      <c r="G4073" s="1585">
        <v>43955</v>
      </c>
      <c r="H4073" s="277" t="s">
        <v>14323</v>
      </c>
      <c r="I4073" s="68"/>
    </row>
    <row r="4074" spans="1:9">
      <c r="A4074" s="1712"/>
      <c r="B4074" s="27" t="s">
        <v>17116</v>
      </c>
      <c r="C4074" s="1443" t="s">
        <v>19376</v>
      </c>
      <c r="D4074" s="995" t="s">
        <v>19362</v>
      </c>
      <c r="E4074" s="270" t="s">
        <v>19363</v>
      </c>
      <c r="F4074" s="588"/>
      <c r="G4074" s="1585">
        <v>43955</v>
      </c>
      <c r="H4074" s="277" t="s">
        <v>14323</v>
      </c>
      <c r="I4074" s="68"/>
    </row>
    <row r="4075" spans="1:9">
      <c r="A4075" s="1712"/>
      <c r="B4075" s="27" t="s">
        <v>19364</v>
      </c>
      <c r="C4075" s="1443" t="s">
        <v>19377</v>
      </c>
      <c r="D4075" s="995" t="s">
        <v>19436</v>
      </c>
      <c r="E4075" s="270" t="s">
        <v>11</v>
      </c>
      <c r="F4075" s="588"/>
      <c r="G4075" s="1585">
        <v>43955</v>
      </c>
      <c r="H4075" s="277" t="s">
        <v>14323</v>
      </c>
      <c r="I4075" s="68"/>
    </row>
    <row r="4076" spans="1:9">
      <c r="A4076" s="1712" t="s">
        <v>18859</v>
      </c>
      <c r="B4076" s="27" t="s">
        <v>19365</v>
      </c>
      <c r="C4076" s="1443" t="s">
        <v>19378</v>
      </c>
      <c r="D4076" s="995" t="s">
        <v>19366</v>
      </c>
      <c r="E4076" s="270" t="s">
        <v>19361</v>
      </c>
      <c r="F4076" s="588"/>
      <c r="G4076" s="1585">
        <v>43955</v>
      </c>
      <c r="H4076" s="277" t="s">
        <v>14323</v>
      </c>
      <c r="I4076" s="68"/>
    </row>
    <row r="4077" spans="1:9">
      <c r="A4077" s="1712"/>
      <c r="B4077" s="27" t="s">
        <v>19368</v>
      </c>
      <c r="C4077" s="1443" t="s">
        <v>19379</v>
      </c>
      <c r="D4077" s="995" t="s">
        <v>19369</v>
      </c>
      <c r="E4077" s="270" t="s">
        <v>19370</v>
      </c>
      <c r="F4077" s="588"/>
      <c r="G4077" s="1585">
        <v>43955</v>
      </c>
      <c r="H4077" s="277" t="s">
        <v>14323</v>
      </c>
      <c r="I4077" s="68"/>
    </row>
    <row r="4078" spans="1:9">
      <c r="A4078" s="1712"/>
      <c r="B4078" s="27" t="s">
        <v>19389</v>
      </c>
      <c r="C4078" s="1443" t="s">
        <v>19395</v>
      </c>
      <c r="D4078" s="995" t="s">
        <v>19390</v>
      </c>
      <c r="E4078" s="1397" t="s">
        <v>19391</v>
      </c>
      <c r="F4078" s="588"/>
      <c r="G4078" s="1594">
        <v>43962</v>
      </c>
      <c r="H4078" s="277" t="s">
        <v>19394</v>
      </c>
      <c r="I4078" s="68"/>
    </row>
    <row r="4079" spans="1:9">
      <c r="A4079" s="1712"/>
      <c r="B4079" s="27" t="s">
        <v>19392</v>
      </c>
      <c r="C4079" s="1443" t="s">
        <v>19396</v>
      </c>
      <c r="D4079" s="995" t="s">
        <v>19437</v>
      </c>
      <c r="E4079" s="1397" t="s">
        <v>19393</v>
      </c>
      <c r="F4079" s="588"/>
      <c r="G4079" s="1594">
        <v>43962</v>
      </c>
      <c r="H4079" s="277" t="s">
        <v>19394</v>
      </c>
      <c r="I4079" s="68"/>
    </row>
    <row r="4080" spans="1:9">
      <c r="A4080" s="1712"/>
      <c r="B4080" s="27" t="s">
        <v>17116</v>
      </c>
      <c r="C4080" s="1443" t="s">
        <v>19411</v>
      </c>
      <c r="D4080" s="995" t="s">
        <v>19438</v>
      </c>
      <c r="E4080" s="270" t="s">
        <v>724</v>
      </c>
      <c r="F4080" s="588"/>
      <c r="G4080" s="1594">
        <v>43969</v>
      </c>
      <c r="H4080" s="277" t="s">
        <v>19407</v>
      </c>
      <c r="I4080" s="68"/>
    </row>
    <row r="4081" spans="1:9">
      <c r="A4081" s="1712"/>
      <c r="B4081" s="27" t="s">
        <v>18129</v>
      </c>
      <c r="C4081" s="1443" t="s">
        <v>19410</v>
      </c>
      <c r="D4081" s="995" t="s">
        <v>19405</v>
      </c>
      <c r="E4081" s="270" t="s">
        <v>724</v>
      </c>
      <c r="F4081" s="588"/>
      <c r="G4081" s="1594">
        <v>43969</v>
      </c>
      <c r="H4081" s="277" t="s">
        <v>19407</v>
      </c>
      <c r="I4081" s="68"/>
    </row>
    <row r="4082" spans="1:9">
      <c r="A4082" s="1712"/>
      <c r="B4082" s="27" t="s">
        <v>18129</v>
      </c>
      <c r="C4082" s="1443" t="s">
        <v>19409</v>
      </c>
      <c r="D4082" s="995" t="s">
        <v>19406</v>
      </c>
      <c r="E4082" s="270" t="s">
        <v>11</v>
      </c>
      <c r="F4082" s="588"/>
      <c r="G4082" s="1594">
        <v>43969</v>
      </c>
      <c r="H4082" s="277" t="s">
        <v>19407</v>
      </c>
      <c r="I4082" s="68"/>
    </row>
    <row r="4083" spans="1:9">
      <c r="A4083" s="1712"/>
      <c r="B4083" s="27" t="s">
        <v>17116</v>
      </c>
      <c r="C4083" s="1443" t="s">
        <v>19420</v>
      </c>
      <c r="D4083" s="995" t="s">
        <v>19439</v>
      </c>
      <c r="E4083" s="270" t="s">
        <v>19414</v>
      </c>
      <c r="F4083" s="588"/>
      <c r="G4083" s="1594">
        <v>43977</v>
      </c>
      <c r="H4083" s="277" t="s">
        <v>19421</v>
      </c>
      <c r="I4083" s="68"/>
    </row>
    <row r="4084" spans="1:9">
      <c r="A4084" s="1712"/>
      <c r="B4084" s="27"/>
      <c r="C4084" s="1443"/>
      <c r="D4084" s="1443"/>
      <c r="E4084" s="1397"/>
      <c r="F4084" s="588"/>
      <c r="G4084" s="1594"/>
      <c r="H4084" s="277"/>
      <c r="I4084" s="68"/>
    </row>
    <row r="4085" spans="1:9">
      <c r="A4085" s="1712"/>
      <c r="B4085" s="27" t="s">
        <v>19440</v>
      </c>
      <c r="C4085" s="1443" t="s">
        <v>19441</v>
      </c>
      <c r="D4085" s="1443" t="s">
        <v>19442</v>
      </c>
      <c r="E4085" s="1397" t="s">
        <v>19443</v>
      </c>
      <c r="F4085" s="588"/>
      <c r="G4085" s="1594">
        <v>43990</v>
      </c>
      <c r="H4085" s="277" t="s">
        <v>19444</v>
      </c>
      <c r="I4085" s="68"/>
    </row>
    <row r="4086" spans="1:9">
      <c r="A4086" s="1712"/>
      <c r="B4086" s="27" t="s">
        <v>19448</v>
      </c>
      <c r="C4086" s="1443" t="s">
        <v>19452</v>
      </c>
      <c r="D4086" s="995" t="s">
        <v>19446</v>
      </c>
      <c r="E4086" s="1443" t="s">
        <v>19447</v>
      </c>
      <c r="F4086" s="588"/>
      <c r="G4086" s="1594">
        <v>43993</v>
      </c>
      <c r="H4086" s="277" t="s">
        <v>19453</v>
      </c>
      <c r="I4086" s="68"/>
    </row>
    <row r="4087" spans="1:9">
      <c r="A4087" s="1712"/>
      <c r="B4087" s="27" t="s">
        <v>18134</v>
      </c>
      <c r="C4087" s="1443" t="s">
        <v>19464</v>
      </c>
      <c r="D4087" s="995" t="s">
        <v>19456</v>
      </c>
      <c r="E4087" s="1443" t="s">
        <v>729</v>
      </c>
      <c r="F4087" s="588"/>
      <c r="G4087" s="1594">
        <v>44004</v>
      </c>
      <c r="H4087" s="277" t="s">
        <v>19463</v>
      </c>
      <c r="I4087" s="68"/>
    </row>
    <row r="4088" spans="1:9">
      <c r="A4088" s="1712"/>
      <c r="B4088" s="27"/>
      <c r="C4088" s="1443"/>
      <c r="D4088" s="1443"/>
      <c r="E4088" s="1397"/>
      <c r="F4088" s="588"/>
      <c r="G4088" s="1594"/>
      <c r="H4088" s="277"/>
      <c r="I4088" s="68"/>
    </row>
    <row r="4089" spans="1:9">
      <c r="A4089" s="1712"/>
      <c r="B4089" s="27" t="s">
        <v>19529</v>
      </c>
      <c r="C4089" s="1443" t="s">
        <v>2727</v>
      </c>
      <c r="D4089" s="1443" t="s">
        <v>19530</v>
      </c>
      <c r="E4089" s="1443" t="s">
        <v>19531</v>
      </c>
      <c r="F4089" s="588"/>
      <c r="G4089" s="1594">
        <v>44039</v>
      </c>
      <c r="H4089" s="277" t="s">
        <v>19444</v>
      </c>
      <c r="I4089" s="68"/>
    </row>
    <row r="4090" spans="1:9">
      <c r="A4090" s="1712"/>
      <c r="B4090" s="27" t="s">
        <v>19521</v>
      </c>
      <c r="C4090" s="1443" t="s">
        <v>19522</v>
      </c>
      <c r="D4090" s="995" t="s">
        <v>12522</v>
      </c>
      <c r="E4090" s="1443" t="s">
        <v>19523</v>
      </c>
      <c r="F4090" s="588"/>
      <c r="G4090" s="1594">
        <v>44034</v>
      </c>
      <c r="H4090" s="277" t="s">
        <v>19520</v>
      </c>
      <c r="I4090" s="68"/>
    </row>
    <row r="4091" spans="1:9">
      <c r="A4091" s="1712"/>
      <c r="B4091" s="27" t="s">
        <v>3338</v>
      </c>
      <c r="C4091" s="1443" t="s">
        <v>19471</v>
      </c>
      <c r="D4091" s="995" t="s">
        <v>19458</v>
      </c>
      <c r="E4091" s="1443" t="s">
        <v>19469</v>
      </c>
      <c r="F4091" s="588"/>
      <c r="G4091" s="1594">
        <v>44013</v>
      </c>
      <c r="H4091" s="277" t="s">
        <v>19479</v>
      </c>
      <c r="I4091" s="68"/>
    </row>
    <row r="4092" spans="1:9">
      <c r="A4092" s="1712"/>
      <c r="B4092" s="27" t="s">
        <v>19467</v>
      </c>
      <c r="C4092" s="1443" t="s">
        <v>19472</v>
      </c>
      <c r="D4092" s="995" t="s">
        <v>19468</v>
      </c>
      <c r="E4092" s="1443" t="s">
        <v>19470</v>
      </c>
      <c r="F4092" s="588"/>
      <c r="G4092" s="1594">
        <v>44013</v>
      </c>
      <c r="H4092" s="277" t="s">
        <v>19479</v>
      </c>
      <c r="I4092" s="68"/>
    </row>
    <row r="4093" spans="1:9">
      <c r="A4093" s="1712"/>
      <c r="B4093" s="27" t="s">
        <v>18134</v>
      </c>
      <c r="C4093" s="1443" t="s">
        <v>19480</v>
      </c>
      <c r="D4093" s="995" t="s">
        <v>19543</v>
      </c>
      <c r="E4093" s="1443" t="s">
        <v>724</v>
      </c>
      <c r="F4093" s="588"/>
      <c r="G4093" s="1594">
        <v>44013</v>
      </c>
      <c r="H4093" s="277" t="s">
        <v>19479</v>
      </c>
      <c r="I4093" s="68"/>
    </row>
    <row r="4094" spans="1:9">
      <c r="A4094" s="1712"/>
      <c r="B4094" s="27" t="s">
        <v>18129</v>
      </c>
      <c r="C4094" s="1443" t="s">
        <v>19481</v>
      </c>
      <c r="D4094" s="995" t="s">
        <v>19457</v>
      </c>
      <c r="E4094" s="1443" t="s">
        <v>729</v>
      </c>
      <c r="F4094" s="588"/>
      <c r="G4094" s="1594">
        <v>44013</v>
      </c>
      <c r="H4094" s="277" t="s">
        <v>19479</v>
      </c>
      <c r="I4094" s="68"/>
    </row>
    <row r="4095" spans="1:9">
      <c r="A4095" s="1712"/>
      <c r="B4095" s="27" t="s">
        <v>18134</v>
      </c>
      <c r="C4095" s="1443" t="s">
        <v>19489</v>
      </c>
      <c r="D4095" s="995" t="s">
        <v>19459</v>
      </c>
      <c r="E4095" s="1443" t="s">
        <v>663</v>
      </c>
      <c r="F4095" s="588"/>
      <c r="G4095" s="1594">
        <v>44018</v>
      </c>
      <c r="H4095" s="277" t="s">
        <v>19488</v>
      </c>
      <c r="I4095" s="68"/>
    </row>
    <row r="4096" spans="1:9">
      <c r="A4096" s="1712"/>
      <c r="B4096" s="27" t="s">
        <v>18129</v>
      </c>
      <c r="C4096" s="1443" t="s">
        <v>19491</v>
      </c>
      <c r="D4096" s="995" t="s">
        <v>19460</v>
      </c>
      <c r="E4096" s="1443" t="s">
        <v>19461</v>
      </c>
      <c r="F4096" s="588"/>
      <c r="G4096" s="1594">
        <v>44020</v>
      </c>
      <c r="H4096" s="277" t="s">
        <v>19493</v>
      </c>
      <c r="I4096" s="68"/>
    </row>
    <row r="4097" spans="1:9">
      <c r="A4097" s="1712"/>
      <c r="B4097" s="27" t="s">
        <v>19476</v>
      </c>
      <c r="C4097" s="1443" t="s">
        <v>19492</v>
      </c>
      <c r="D4097" s="995" t="s">
        <v>19673</v>
      </c>
      <c r="E4097" s="588" t="s">
        <v>5065</v>
      </c>
      <c r="F4097" s="588"/>
      <c r="G4097" s="1594">
        <v>44025</v>
      </c>
      <c r="H4097" s="277" t="s">
        <v>19499</v>
      </c>
      <c r="I4097" s="68"/>
    </row>
    <row r="4098" spans="1:9">
      <c r="A4098" s="1712"/>
      <c r="B4098" s="27" t="s">
        <v>17969</v>
      </c>
      <c r="C4098" s="1443" t="s">
        <v>19503</v>
      </c>
      <c r="D4098" s="995" t="s">
        <v>19544</v>
      </c>
      <c r="E4098" s="270" t="s">
        <v>8</v>
      </c>
      <c r="F4098" s="588"/>
      <c r="G4098" s="1594">
        <v>44027</v>
      </c>
      <c r="H4098" s="277" t="s">
        <v>19501</v>
      </c>
      <c r="I4098" s="68"/>
    </row>
    <row r="4099" spans="1:9">
      <c r="A4099" s="1712"/>
      <c r="B4099" s="27" t="s">
        <v>18134</v>
      </c>
      <c r="C4099" s="1443" t="s">
        <v>19504</v>
      </c>
      <c r="D4099" s="995" t="s">
        <v>19545</v>
      </c>
      <c r="E4099" s="588" t="s">
        <v>6406</v>
      </c>
      <c r="F4099" s="588"/>
      <c r="G4099" s="1594">
        <v>44027</v>
      </c>
      <c r="H4099" s="277" t="s">
        <v>19502</v>
      </c>
      <c r="I4099" s="68"/>
    </row>
    <row r="4100" spans="1:9">
      <c r="A4100" s="1712"/>
      <c r="B4100" s="27" t="s">
        <v>19497</v>
      </c>
      <c r="C4100" s="1443" t="s">
        <v>19506</v>
      </c>
      <c r="D4100" s="995" t="s">
        <v>19546</v>
      </c>
      <c r="E4100" s="588" t="s">
        <v>19498</v>
      </c>
      <c r="F4100" s="588"/>
      <c r="G4100" s="1594">
        <v>44032</v>
      </c>
      <c r="H4100" s="277" t="s">
        <v>19511</v>
      </c>
      <c r="I4100" s="68"/>
    </row>
    <row r="4101" spans="1:9">
      <c r="A4101" s="1712"/>
      <c r="B4101" s="27" t="s">
        <v>17116</v>
      </c>
      <c r="C4101" s="1443" t="s">
        <v>19514</v>
      </c>
      <c r="D4101" s="995" t="s">
        <v>19512</v>
      </c>
      <c r="E4101" s="1443" t="s">
        <v>11</v>
      </c>
      <c r="F4101" s="588"/>
      <c r="G4101" s="1594">
        <v>44032</v>
      </c>
      <c r="H4101" s="277" t="s">
        <v>19511</v>
      </c>
      <c r="I4101" s="68"/>
    </row>
    <row r="4102" spans="1:9">
      <c r="A4102" s="1712"/>
      <c r="B4102" s="27" t="s">
        <v>17116</v>
      </c>
      <c r="C4102" s="1443" t="s">
        <v>19515</v>
      </c>
      <c r="D4102" s="995" t="s">
        <v>19547</v>
      </c>
      <c r="E4102" s="1443" t="s">
        <v>11</v>
      </c>
      <c r="F4102" s="588"/>
      <c r="G4102" s="1594">
        <v>44032</v>
      </c>
      <c r="H4102" s="277" t="s">
        <v>19511</v>
      </c>
      <c r="I4102" s="68"/>
    </row>
    <row r="4103" spans="1:9">
      <c r="A4103" s="1712"/>
      <c r="B4103" s="27"/>
      <c r="C4103" s="1443"/>
      <c r="D4103" s="1443"/>
      <c r="E4103" s="1397"/>
      <c r="F4103" s="588"/>
      <c r="G4103" s="1594"/>
      <c r="H4103" s="277"/>
      <c r="I4103" s="68"/>
    </row>
    <row r="4104" spans="1:9">
      <c r="A4104" s="1712"/>
      <c r="B4104" s="27" t="s">
        <v>19585</v>
      </c>
      <c r="C4104" s="1443" t="s">
        <v>19586</v>
      </c>
      <c r="D4104" s="995" t="s">
        <v>19637</v>
      </c>
      <c r="E4104" s="1443" t="s">
        <v>19587</v>
      </c>
      <c r="F4104" s="588"/>
      <c r="G4104" s="1594">
        <v>44060</v>
      </c>
      <c r="H4104" s="277" t="s">
        <v>19623</v>
      </c>
      <c r="I4104" s="68"/>
    </row>
    <row r="4105" spans="1:9">
      <c r="A4105" s="1712"/>
      <c r="B4105" s="27" t="s">
        <v>18129</v>
      </c>
      <c r="C4105" s="1443" t="s">
        <v>19539</v>
      </c>
      <c r="D4105" s="995" t="s">
        <v>19537</v>
      </c>
      <c r="E4105" s="1443" t="s">
        <v>19538</v>
      </c>
      <c r="F4105" s="588"/>
      <c r="G4105" s="1594">
        <v>44046</v>
      </c>
      <c r="H4105" s="277" t="s">
        <v>19555</v>
      </c>
      <c r="I4105" s="68"/>
    </row>
    <row r="4106" spans="1:9">
      <c r="A4106" s="1712"/>
      <c r="B4106" s="27" t="s">
        <v>19536</v>
      </c>
      <c r="C4106" s="1443" t="s">
        <v>19556</v>
      </c>
      <c r="D4106" s="995" t="s">
        <v>19551</v>
      </c>
      <c r="E4106" s="1443" t="s">
        <v>19534</v>
      </c>
      <c r="F4106" s="588"/>
      <c r="G4106" s="1594">
        <v>44046</v>
      </c>
      <c r="H4106" s="277" t="s">
        <v>19555</v>
      </c>
      <c r="I4106" s="68"/>
    </row>
    <row r="4107" spans="1:9">
      <c r="A4107" s="1712"/>
      <c r="B4107" s="27" t="s">
        <v>5475</v>
      </c>
      <c r="C4107" s="1443" t="s">
        <v>19557</v>
      </c>
      <c r="D4107" s="995" t="s">
        <v>19638</v>
      </c>
      <c r="E4107" s="1443" t="s">
        <v>19554</v>
      </c>
      <c r="F4107" s="588"/>
      <c r="G4107" s="1594">
        <v>44046</v>
      </c>
      <c r="H4107" s="277" t="s">
        <v>19555</v>
      </c>
      <c r="I4107" s="68"/>
    </row>
    <row r="4108" spans="1:9">
      <c r="A4108" s="1712"/>
      <c r="B4108" s="27" t="s">
        <v>19553</v>
      </c>
      <c r="C4108" s="1443" t="s">
        <v>19558</v>
      </c>
      <c r="D4108" s="995" t="s">
        <v>19552</v>
      </c>
      <c r="E4108" s="1443" t="s">
        <v>11</v>
      </c>
      <c r="F4108" s="588"/>
      <c r="G4108" s="1594">
        <v>44046</v>
      </c>
      <c r="H4108" s="277" t="s">
        <v>19555</v>
      </c>
      <c r="I4108" s="68"/>
    </row>
    <row r="4109" spans="1:9">
      <c r="A4109" s="1712"/>
      <c r="B4109" s="27" t="s">
        <v>18134</v>
      </c>
      <c r="C4109" s="1443" t="s">
        <v>19564</v>
      </c>
      <c r="D4109" s="995" t="s">
        <v>19562</v>
      </c>
      <c r="E4109" s="1443" t="s">
        <v>11</v>
      </c>
      <c r="F4109" s="588"/>
      <c r="G4109" s="1594">
        <v>44048</v>
      </c>
      <c r="H4109" s="1393" t="s">
        <v>19563</v>
      </c>
      <c r="I4109" s="1513"/>
    </row>
    <row r="4110" spans="1:9">
      <c r="A4110" s="1712"/>
      <c r="B4110" s="27" t="s">
        <v>17116</v>
      </c>
      <c r="C4110" s="1443" t="s">
        <v>19568</v>
      </c>
      <c r="D4110" s="995" t="s">
        <v>19566</v>
      </c>
      <c r="E4110" s="1443" t="s">
        <v>11</v>
      </c>
      <c r="F4110" s="588"/>
      <c r="G4110" s="1594">
        <v>44053</v>
      </c>
      <c r="H4110" s="277" t="s">
        <v>19567</v>
      </c>
      <c r="I4110" s="1513"/>
    </row>
    <row r="4111" spans="1:9">
      <c r="A4111" s="1712"/>
      <c r="B4111" s="27" t="s">
        <v>3292</v>
      </c>
      <c r="C4111" s="1443" t="s">
        <v>19581</v>
      </c>
      <c r="D4111" s="995" t="s">
        <v>19639</v>
      </c>
      <c r="E4111" s="1397" t="s">
        <v>19580</v>
      </c>
      <c r="F4111" s="588"/>
      <c r="G4111" s="1594">
        <v>44060</v>
      </c>
      <c r="H4111" s="277" t="s">
        <v>19582</v>
      </c>
      <c r="I4111" s="1513"/>
    </row>
    <row r="4112" spans="1:9">
      <c r="A4112" s="1712"/>
      <c r="B4112" s="27" t="s">
        <v>17116</v>
      </c>
      <c r="C4112" s="1443" t="s">
        <v>19583</v>
      </c>
      <c r="D4112" s="995" t="s">
        <v>19569</v>
      </c>
      <c r="E4112" s="1397" t="s">
        <v>729</v>
      </c>
      <c r="F4112" s="588"/>
      <c r="G4112" s="1594">
        <v>44060</v>
      </c>
      <c r="H4112" s="277" t="s">
        <v>19582</v>
      </c>
      <c r="I4112" s="1513"/>
    </row>
    <row r="4113" spans="1:9">
      <c r="A4113" s="1712"/>
      <c r="B4113" s="27" t="s">
        <v>19576</v>
      </c>
      <c r="C4113" s="1443" t="s">
        <v>19584</v>
      </c>
      <c r="D4113" s="995" t="s">
        <v>19640</v>
      </c>
      <c r="E4113" s="1397" t="s">
        <v>729</v>
      </c>
      <c r="F4113" s="588"/>
      <c r="G4113" s="1594">
        <v>44060</v>
      </c>
      <c r="H4113" s="277" t="s">
        <v>19582</v>
      </c>
      <c r="I4113" s="1513"/>
    </row>
    <row r="4114" spans="1:9">
      <c r="A4114" s="1712"/>
      <c r="B4114" s="27" t="s">
        <v>17116</v>
      </c>
      <c r="C4114" s="1443" t="s">
        <v>19599</v>
      </c>
      <c r="D4114" s="995" t="s">
        <v>19641</v>
      </c>
      <c r="E4114" s="1397" t="s">
        <v>729</v>
      </c>
      <c r="F4114" s="588"/>
      <c r="G4114" s="1594">
        <v>44062</v>
      </c>
      <c r="H4114" s="277" t="s">
        <v>19598</v>
      </c>
      <c r="I4114" s="1513"/>
    </row>
    <row r="4115" spans="1:9">
      <c r="A4115" s="1712"/>
      <c r="B4115" s="27" t="s">
        <v>19596</v>
      </c>
      <c r="C4115" s="1443" t="s">
        <v>19600</v>
      </c>
      <c r="D4115" s="995" t="s">
        <v>19601</v>
      </c>
      <c r="E4115" s="1443" t="s">
        <v>19597</v>
      </c>
      <c r="F4115" s="588"/>
      <c r="G4115" s="1594">
        <v>44067</v>
      </c>
      <c r="H4115" s="277" t="s">
        <v>19609</v>
      </c>
      <c r="I4115" s="68"/>
    </row>
    <row r="4116" spans="1:9">
      <c r="A4116" s="1712"/>
      <c r="B4116" s="27" t="s">
        <v>19610</v>
      </c>
      <c r="C4116" s="1443" t="s">
        <v>19611</v>
      </c>
      <c r="D4116" s="995" t="s">
        <v>18774</v>
      </c>
      <c r="E4116" s="1443" t="s">
        <v>724</v>
      </c>
      <c r="F4116" s="588"/>
      <c r="G4116" s="1594">
        <v>44069</v>
      </c>
      <c r="H4116" s="277" t="s">
        <v>15082</v>
      </c>
      <c r="I4116" s="68"/>
    </row>
    <row r="4117" spans="1:9">
      <c r="A4117" s="1712"/>
      <c r="B4117" s="27"/>
      <c r="C4117" s="1443"/>
      <c r="D4117" s="1443"/>
      <c r="E4117" s="1443"/>
      <c r="F4117" s="588"/>
      <c r="G4117" s="1594"/>
      <c r="H4117" s="277"/>
      <c r="I4117" s="68"/>
    </row>
    <row r="4118" spans="1:9">
      <c r="A4118" s="1712"/>
      <c r="B4118" s="27" t="s">
        <v>19613</v>
      </c>
      <c r="C4118" s="1443" t="s">
        <v>19616</v>
      </c>
      <c r="D4118" s="995" t="s">
        <v>19612</v>
      </c>
      <c r="E4118" s="1443" t="s">
        <v>19614</v>
      </c>
      <c r="F4118" s="588"/>
      <c r="G4118" s="1594">
        <v>44075</v>
      </c>
      <c r="H4118" s="277" t="s">
        <v>19634</v>
      </c>
      <c r="I4118" s="68"/>
    </row>
    <row r="4119" spans="1:9">
      <c r="A4119" s="1712"/>
      <c r="B4119" s="27" t="s">
        <v>19476</v>
      </c>
      <c r="C4119" s="1443" t="s">
        <v>19617</v>
      </c>
      <c r="D4119" s="995" t="s">
        <v>19686</v>
      </c>
      <c r="E4119" s="1443" t="s">
        <v>19615</v>
      </c>
      <c r="F4119" s="588"/>
      <c r="G4119" s="1594">
        <v>44075</v>
      </c>
      <c r="H4119" s="277" t="s">
        <v>19634</v>
      </c>
      <c r="I4119" s="68"/>
    </row>
    <row r="4120" spans="1:9">
      <c r="A4120" s="1712"/>
      <c r="B4120" s="27" t="s">
        <v>19625</v>
      </c>
      <c r="C4120" s="1443" t="s">
        <v>19635</v>
      </c>
      <c r="D4120" s="995" t="s">
        <v>19687</v>
      </c>
      <c r="E4120" s="1443" t="s">
        <v>19624</v>
      </c>
      <c r="F4120" s="588"/>
      <c r="G4120" s="1594">
        <v>44075</v>
      </c>
      <c r="H4120" s="277" t="s">
        <v>19634</v>
      </c>
      <c r="I4120" s="68"/>
    </row>
    <row r="4121" spans="1:9">
      <c r="A4121" s="1712"/>
      <c r="B4121" s="27" t="s">
        <v>19628</v>
      </c>
      <c r="C4121" s="1443" t="s">
        <v>19636</v>
      </c>
      <c r="D4121" s="995" t="s">
        <v>19688</v>
      </c>
      <c r="E4121" s="1443" t="s">
        <v>19629</v>
      </c>
      <c r="F4121" s="588"/>
      <c r="G4121" s="1594">
        <v>44075</v>
      </c>
      <c r="H4121" s="277" t="s">
        <v>19634</v>
      </c>
      <c r="I4121" s="68"/>
    </row>
    <row r="4122" spans="1:9">
      <c r="A4122" s="1712"/>
      <c r="B4122" s="27" t="s">
        <v>19645</v>
      </c>
      <c r="C4122" s="1443" t="s">
        <v>19647</v>
      </c>
      <c r="D4122" s="995" t="s">
        <v>19644</v>
      </c>
      <c r="E4122" s="1443" t="s">
        <v>19646</v>
      </c>
      <c r="F4122" s="588"/>
      <c r="G4122" s="1594">
        <v>44081</v>
      </c>
      <c r="H4122" s="277" t="s">
        <v>19649</v>
      </c>
      <c r="I4122" s="68"/>
    </row>
    <row r="4123" spans="1:9">
      <c r="A4123" s="1712"/>
      <c r="B4123" s="27" t="s">
        <v>19625</v>
      </c>
      <c r="C4123" s="1443" t="s">
        <v>19653</v>
      </c>
      <c r="D4123" s="995" t="s">
        <v>19650</v>
      </c>
      <c r="E4123" s="1443" t="s">
        <v>649</v>
      </c>
      <c r="F4123" s="588"/>
      <c r="G4123" s="1594">
        <v>44088</v>
      </c>
      <c r="H4123" s="277" t="s">
        <v>19655</v>
      </c>
      <c r="I4123" s="68"/>
    </row>
    <row r="4124" spans="1:9">
      <c r="A4124" s="1712"/>
      <c r="B4124" s="27" t="s">
        <v>19651</v>
      </c>
      <c r="C4124" s="1443" t="s">
        <v>19654</v>
      </c>
      <c r="D4124" s="995" t="s">
        <v>19689</v>
      </c>
      <c r="E4124" s="1443" t="s">
        <v>19652</v>
      </c>
      <c r="F4124" s="588"/>
      <c r="G4124" s="1594">
        <v>44088</v>
      </c>
      <c r="H4124" s="277" t="s">
        <v>19655</v>
      </c>
      <c r="I4124" s="68"/>
    </row>
    <row r="4125" spans="1:9">
      <c r="A4125" s="1712"/>
      <c r="B4125" s="27" t="s">
        <v>19658</v>
      </c>
      <c r="C4125" s="1443" t="s">
        <v>19657</v>
      </c>
      <c r="D4125" s="995" t="s">
        <v>19690</v>
      </c>
      <c r="E4125" s="1443" t="s">
        <v>19656</v>
      </c>
      <c r="F4125" s="588"/>
      <c r="G4125" s="1594">
        <v>44095</v>
      </c>
      <c r="H4125" s="277" t="s">
        <v>19659</v>
      </c>
      <c r="I4125" s="68"/>
    </row>
    <row r="4126" spans="1:9">
      <c r="A4126" s="1712"/>
      <c r="B4126" s="27" t="s">
        <v>19663</v>
      </c>
      <c r="C4126" s="1443" t="s">
        <v>19660</v>
      </c>
      <c r="D4126" s="995" t="s">
        <v>19661</v>
      </c>
      <c r="E4126" s="1443" t="s">
        <v>19662</v>
      </c>
      <c r="F4126" s="588"/>
      <c r="G4126" s="1594">
        <v>44095</v>
      </c>
      <c r="H4126" s="277" t="s">
        <v>19659</v>
      </c>
      <c r="I4126" s="68"/>
    </row>
    <row r="4127" spans="1:9">
      <c r="A4127" s="1712"/>
      <c r="B4127" s="27" t="s">
        <v>13521</v>
      </c>
      <c r="C4127" s="1443" t="s">
        <v>19671</v>
      </c>
      <c r="D4127" s="995" t="s">
        <v>19691</v>
      </c>
      <c r="E4127" s="1443" t="s">
        <v>13382</v>
      </c>
      <c r="F4127" s="588"/>
      <c r="G4127" s="1594">
        <v>44097</v>
      </c>
      <c r="H4127" s="277" t="s">
        <v>19670</v>
      </c>
      <c r="I4127" s="68"/>
    </row>
    <row r="4128" spans="1:9">
      <c r="A4128" s="1712"/>
      <c r="B4128" s="27"/>
      <c r="C4128" s="1443"/>
      <c r="D4128" s="1443"/>
      <c r="E4128" s="1443"/>
      <c r="F4128" s="588"/>
      <c r="G4128" s="1594"/>
      <c r="H4128" s="277"/>
      <c r="I4128" s="68"/>
    </row>
    <row r="4129" spans="1:9">
      <c r="A4129" s="1712"/>
      <c r="B4129" s="27" t="s">
        <v>19720</v>
      </c>
      <c r="C4129" s="1443" t="s">
        <v>19679</v>
      </c>
      <c r="D4129" s="995" t="s">
        <v>19676</v>
      </c>
      <c r="E4129" s="1443" t="s">
        <v>10350</v>
      </c>
      <c r="F4129" s="588"/>
      <c r="G4129" s="1594">
        <v>44109</v>
      </c>
      <c r="H4129" s="277" t="s">
        <v>19681</v>
      </c>
      <c r="I4129" s="68"/>
    </row>
    <row r="4130" spans="1:9">
      <c r="A4130" s="1712"/>
      <c r="B4130" s="27" t="s">
        <v>19674</v>
      </c>
      <c r="C4130" s="1443" t="s">
        <v>19680</v>
      </c>
      <c r="D4130" s="995" t="s">
        <v>19675</v>
      </c>
      <c r="E4130" s="1443" t="s">
        <v>19580</v>
      </c>
      <c r="F4130" s="588"/>
      <c r="G4130" s="1594">
        <v>44109</v>
      </c>
      <c r="H4130" s="277" t="s">
        <v>19681</v>
      </c>
      <c r="I4130" s="68"/>
    </row>
    <row r="4131" spans="1:9">
      <c r="A4131" s="1712"/>
      <c r="B4131" s="27" t="s">
        <v>19692</v>
      </c>
      <c r="C4131" s="1443" t="s">
        <v>19695</v>
      </c>
      <c r="D4131" s="995" t="s">
        <v>19802</v>
      </c>
      <c r="E4131" s="1443" t="s">
        <v>15451</v>
      </c>
      <c r="F4131" s="1443"/>
      <c r="G4131" s="1627" t="s">
        <v>19693</v>
      </c>
      <c r="H4131" s="277" t="s">
        <v>19697</v>
      </c>
      <c r="I4131" s="68"/>
    </row>
    <row r="4132" spans="1:9">
      <c r="A4132" s="1712"/>
      <c r="B4132" s="27" t="s">
        <v>19716</v>
      </c>
      <c r="C4132" s="1443" t="s">
        <v>19696</v>
      </c>
      <c r="D4132" s="995" t="s">
        <v>19803</v>
      </c>
      <c r="E4132" s="1443" t="s">
        <v>56</v>
      </c>
      <c r="F4132" s="1443"/>
      <c r="G4132" s="1627" t="s">
        <v>19693</v>
      </c>
      <c r="H4132" s="277" t="s">
        <v>19697</v>
      </c>
      <c r="I4132" s="68"/>
    </row>
    <row r="4133" spans="1:9">
      <c r="A4133" s="1712"/>
      <c r="B4133" s="27" t="s">
        <v>18077</v>
      </c>
      <c r="C4133" s="1443" t="s">
        <v>19698</v>
      </c>
      <c r="D4133" s="995" t="s">
        <v>19804</v>
      </c>
      <c r="E4133" s="1443" t="s">
        <v>13382</v>
      </c>
      <c r="F4133" s="1443"/>
      <c r="G4133" s="1627" t="s">
        <v>19694</v>
      </c>
      <c r="H4133" s="277" t="s">
        <v>19699</v>
      </c>
      <c r="I4133" s="68"/>
    </row>
    <row r="4134" spans="1:9">
      <c r="A4134" s="1712"/>
      <c r="B4134" s="27" t="s">
        <v>19625</v>
      </c>
      <c r="C4134" s="1443" t="s">
        <v>19700</v>
      </c>
      <c r="D4134" s="995" t="s">
        <v>19805</v>
      </c>
      <c r="E4134" s="1443" t="s">
        <v>649</v>
      </c>
      <c r="F4134" s="1443"/>
      <c r="G4134" s="1627" t="s">
        <v>19701</v>
      </c>
      <c r="H4134" s="277" t="s">
        <v>19710</v>
      </c>
      <c r="I4134" s="68"/>
    </row>
    <row r="4135" spans="1:9">
      <c r="A4135" s="1712"/>
      <c r="B4135" s="27" t="s">
        <v>18212</v>
      </c>
      <c r="C4135" s="1443" t="s">
        <v>19708</v>
      </c>
      <c r="D4135" s="995" t="s">
        <v>19806</v>
      </c>
      <c r="E4135" s="1443" t="s">
        <v>729</v>
      </c>
      <c r="F4135" s="1443"/>
      <c r="G4135" s="1627" t="s">
        <v>19709</v>
      </c>
      <c r="H4135" s="277" t="s">
        <v>19710</v>
      </c>
      <c r="I4135" s="68"/>
    </row>
    <row r="4136" spans="1:9">
      <c r="A4136" s="1712"/>
      <c r="B4136" s="27"/>
      <c r="C4136" s="1443"/>
      <c r="D4136" s="1443"/>
      <c r="E4136" s="1443"/>
      <c r="F4136" s="1443"/>
      <c r="G4136" s="1627"/>
      <c r="H4136" s="277"/>
      <c r="I4136" s="68"/>
    </row>
    <row r="4137" spans="1:9">
      <c r="A4137" s="1712"/>
      <c r="B4137" s="27" t="s">
        <v>19722</v>
      </c>
      <c r="C4137" s="1443" t="s">
        <v>19723</v>
      </c>
      <c r="D4137" s="995" t="s">
        <v>19724</v>
      </c>
      <c r="E4137" s="1443" t="s">
        <v>2985</v>
      </c>
      <c r="F4137" s="1443"/>
      <c r="G4137" s="1627" t="s">
        <v>19727</v>
      </c>
      <c r="H4137" s="277" t="s">
        <v>19730</v>
      </c>
      <c r="I4137" s="68"/>
    </row>
    <row r="4138" spans="1:9">
      <c r="A4138" s="1712"/>
      <c r="B4138" s="27" t="s">
        <v>18129</v>
      </c>
      <c r="C4138" s="1443" t="s">
        <v>19729</v>
      </c>
      <c r="D4138" s="995" t="s">
        <v>19728</v>
      </c>
      <c r="E4138" s="1443" t="s">
        <v>11</v>
      </c>
      <c r="F4138" s="1443"/>
      <c r="G4138" s="1628">
        <v>44137</v>
      </c>
      <c r="H4138" s="277" t="s">
        <v>19730</v>
      </c>
      <c r="I4138" s="68"/>
    </row>
    <row r="4139" spans="1:9">
      <c r="A4139" s="1712"/>
      <c r="B4139" s="27" t="s">
        <v>19738</v>
      </c>
      <c r="C4139" s="1443" t="s">
        <v>19739</v>
      </c>
      <c r="D4139" s="995" t="s">
        <v>19736</v>
      </c>
      <c r="E4139" s="1443" t="s">
        <v>19737</v>
      </c>
      <c r="F4139" s="1443"/>
      <c r="G4139" s="1628">
        <v>44144</v>
      </c>
      <c r="H4139" s="28" t="s">
        <v>19749</v>
      </c>
      <c r="I4139" s="68"/>
    </row>
    <row r="4140" spans="1:9">
      <c r="A4140" s="1712"/>
      <c r="B4140" s="27" t="s">
        <v>19752</v>
      </c>
      <c r="C4140" s="1443" t="s">
        <v>19753</v>
      </c>
      <c r="D4140" s="995" t="s">
        <v>19750</v>
      </c>
      <c r="E4140" s="1443" t="s">
        <v>19751</v>
      </c>
      <c r="F4140" s="1443"/>
      <c r="G4140" s="1628">
        <v>44151</v>
      </c>
      <c r="H4140" s="28" t="s">
        <v>19761</v>
      </c>
      <c r="I4140" s="68"/>
    </row>
    <row r="4141" spans="1:9">
      <c r="A4141" s="1712"/>
      <c r="B4141" s="27" t="s">
        <v>19756</v>
      </c>
      <c r="C4141" s="1443" t="s">
        <v>19765</v>
      </c>
      <c r="D4141" s="995" t="s">
        <v>19757</v>
      </c>
      <c r="E4141" s="1443" t="s">
        <v>729</v>
      </c>
      <c r="F4141" s="1443"/>
      <c r="G4141" s="1628">
        <v>44153</v>
      </c>
      <c r="H4141" s="28" t="s">
        <v>19764</v>
      </c>
      <c r="I4141" s="68"/>
    </row>
    <row r="4142" spans="1:9">
      <c r="A4142" s="1712"/>
      <c r="B4142" s="27" t="s">
        <v>19767</v>
      </c>
      <c r="C4142" s="1443" t="s">
        <v>19766</v>
      </c>
      <c r="D4142" s="995" t="s">
        <v>19807</v>
      </c>
      <c r="E4142" s="1443" t="s">
        <v>19768</v>
      </c>
      <c r="F4142" s="588"/>
      <c r="G4142" s="1627" t="s">
        <v>19769</v>
      </c>
      <c r="H4142" s="28" t="s">
        <v>19774</v>
      </c>
      <c r="I4142" s="68"/>
    </row>
    <row r="4143" spans="1:9">
      <c r="A4143" s="1712"/>
      <c r="B4143" s="27" t="s">
        <v>18134</v>
      </c>
      <c r="C4143" s="1443" t="s">
        <v>19771</v>
      </c>
      <c r="D4143" s="995" t="s">
        <v>19808</v>
      </c>
      <c r="E4143" s="1443" t="s">
        <v>19772</v>
      </c>
      <c r="F4143" s="1443"/>
      <c r="G4143" s="1627" t="s">
        <v>19773</v>
      </c>
      <c r="H4143" s="277" t="s">
        <v>19775</v>
      </c>
      <c r="I4143" s="68"/>
    </row>
    <row r="4144" spans="1:9">
      <c r="A4144" s="1712"/>
      <c r="B4144" s="27"/>
      <c r="C4144" s="1443"/>
      <c r="D4144" s="1443"/>
      <c r="E4144" s="1443"/>
      <c r="F4144" s="1443"/>
      <c r="G4144" s="1627"/>
      <c r="H4144" s="277"/>
      <c r="I4144" s="68"/>
    </row>
    <row r="4145" spans="1:9">
      <c r="A4145" s="1712"/>
      <c r="B4145" s="27" t="s">
        <v>19625</v>
      </c>
      <c r="C4145" s="1443" t="s">
        <v>19777</v>
      </c>
      <c r="D4145" s="995" t="s">
        <v>19778</v>
      </c>
      <c r="E4145" s="1443" t="s">
        <v>649</v>
      </c>
      <c r="F4145" s="588"/>
      <c r="G4145" s="1627" t="s">
        <v>19776</v>
      </c>
      <c r="H4145" s="277" t="s">
        <v>19797</v>
      </c>
      <c r="I4145" s="68"/>
    </row>
    <row r="4146" spans="1:9">
      <c r="A4146" s="1712"/>
      <c r="B4146" s="27" t="s">
        <v>17108</v>
      </c>
      <c r="C4146" s="1443" t="s">
        <v>19790</v>
      </c>
      <c r="D4146" s="995" t="s">
        <v>19795</v>
      </c>
      <c r="E4146" s="1443" t="s">
        <v>875</v>
      </c>
      <c r="F4146" s="588"/>
      <c r="G4146" s="1627" t="s">
        <v>19776</v>
      </c>
      <c r="H4146" s="277" t="s">
        <v>19797</v>
      </c>
      <c r="I4146" s="68"/>
    </row>
    <row r="4147" spans="1:9">
      <c r="A4147" s="1712"/>
      <c r="B4147" s="27" t="s">
        <v>17116</v>
      </c>
      <c r="C4147" s="1443" t="s">
        <v>19791</v>
      </c>
      <c r="D4147" s="995" t="s">
        <v>19862</v>
      </c>
      <c r="E4147" s="1443" t="s">
        <v>875</v>
      </c>
      <c r="F4147" s="588"/>
      <c r="G4147" s="1627" t="s">
        <v>19776</v>
      </c>
      <c r="H4147" s="277" t="s">
        <v>19800</v>
      </c>
      <c r="I4147" s="68"/>
    </row>
    <row r="4148" spans="1:9">
      <c r="A4148" s="1712"/>
      <c r="B4148" s="27" t="s">
        <v>18497</v>
      </c>
      <c r="C4148" s="1443" t="s">
        <v>19792</v>
      </c>
      <c r="D4148" s="995" t="s">
        <v>19889</v>
      </c>
      <c r="E4148" s="1443" t="s">
        <v>875</v>
      </c>
      <c r="F4148" s="588"/>
      <c r="G4148" s="1627" t="s">
        <v>19782</v>
      </c>
      <c r="H4148" s="277" t="s">
        <v>19797</v>
      </c>
      <c r="I4148" s="68"/>
    </row>
    <row r="4149" spans="1:9">
      <c r="A4149" s="1712"/>
      <c r="B4149" s="27" t="s">
        <v>19783</v>
      </c>
      <c r="C4149" s="1443" t="s">
        <v>19798</v>
      </c>
      <c r="D4149" s="995" t="s">
        <v>19890</v>
      </c>
      <c r="E4149" s="1397" t="s">
        <v>875</v>
      </c>
      <c r="F4149" s="588"/>
      <c r="G4149" s="1627" t="s">
        <v>19784</v>
      </c>
      <c r="H4149" s="277" t="s">
        <v>19799</v>
      </c>
      <c r="I4149" s="68"/>
    </row>
    <row r="4150" spans="1:9">
      <c r="A4150" s="1712"/>
      <c r="B4150" s="27" t="s">
        <v>19013</v>
      </c>
      <c r="C4150" s="1443" t="s">
        <v>19813</v>
      </c>
      <c r="D4150" s="995" t="s">
        <v>19891</v>
      </c>
      <c r="E4150" s="1443" t="s">
        <v>19809</v>
      </c>
      <c r="F4150" s="588"/>
      <c r="G4150" s="1629" t="s">
        <v>19796</v>
      </c>
      <c r="H4150" s="277" t="s">
        <v>19812</v>
      </c>
      <c r="I4150" s="68"/>
    </row>
    <row r="4151" spans="1:9">
      <c r="A4151" s="1712"/>
      <c r="B4151" s="27" t="s">
        <v>18497</v>
      </c>
      <c r="C4151" s="1443" t="s">
        <v>19814</v>
      </c>
      <c r="D4151" s="995" t="s">
        <v>19863</v>
      </c>
      <c r="E4151" s="1443" t="s">
        <v>875</v>
      </c>
      <c r="F4151" s="588"/>
      <c r="G4151" s="1629" t="s">
        <v>19811</v>
      </c>
      <c r="H4151" s="277" t="s">
        <v>19812</v>
      </c>
      <c r="I4151" s="68"/>
    </row>
    <row r="4152" spans="1:9">
      <c r="A4152" s="1712"/>
      <c r="B4152" s="27" t="s">
        <v>19013</v>
      </c>
      <c r="C4152" s="1443" t="s">
        <v>19815</v>
      </c>
      <c r="D4152" s="995" t="s">
        <v>19892</v>
      </c>
      <c r="E4152" s="1443" t="s">
        <v>19809</v>
      </c>
      <c r="F4152" s="588"/>
      <c r="G4152" s="1629" t="s">
        <v>19810</v>
      </c>
      <c r="H4152" s="277" t="s">
        <v>19816</v>
      </c>
      <c r="I4152" s="68"/>
    </row>
    <row r="4153" spans="1:9">
      <c r="A4153" s="1712"/>
      <c r="B4153" s="27" t="s">
        <v>18739</v>
      </c>
      <c r="C4153" s="1443" t="s">
        <v>19826</v>
      </c>
      <c r="D4153" s="995" t="s">
        <v>19893</v>
      </c>
      <c r="E4153" s="1397" t="s">
        <v>19828</v>
      </c>
      <c r="F4153" s="588"/>
      <c r="G4153" s="1629" t="s">
        <v>19821</v>
      </c>
      <c r="H4153" s="277" t="s">
        <v>19825</v>
      </c>
      <c r="I4153" s="68"/>
    </row>
    <row r="4154" spans="1:9" ht="15" customHeight="1">
      <c r="A4154" s="1712"/>
      <c r="B4154" s="27" t="s">
        <v>343</v>
      </c>
      <c r="C4154" s="1443" t="s">
        <v>19827</v>
      </c>
      <c r="D4154" s="995" t="s">
        <v>19894</v>
      </c>
      <c r="E4154" s="1397" t="s">
        <v>875</v>
      </c>
      <c r="F4154" s="1443"/>
      <c r="G4154" s="1629" t="s">
        <v>19821</v>
      </c>
      <c r="H4154" s="277" t="s">
        <v>19824</v>
      </c>
      <c r="I4154" s="68"/>
    </row>
    <row r="4155" spans="1:9">
      <c r="A4155" s="1712"/>
      <c r="B4155" s="27" t="s">
        <v>19013</v>
      </c>
      <c r="C4155" s="1443" t="s">
        <v>19835</v>
      </c>
      <c r="D4155" s="995" t="s">
        <v>19895</v>
      </c>
      <c r="E4155" s="1397" t="s">
        <v>19834</v>
      </c>
      <c r="F4155" s="588"/>
      <c r="G4155" s="1594">
        <v>44188</v>
      </c>
      <c r="H4155" s="277" t="s">
        <v>19836</v>
      </c>
      <c r="I4155" s="68"/>
    </row>
    <row r="4156" spans="1:9">
      <c r="A4156" s="1712"/>
      <c r="B4156" s="27"/>
      <c r="C4156" s="1443"/>
      <c r="D4156" s="1397"/>
      <c r="E4156" s="1397"/>
      <c r="F4156" s="588"/>
      <c r="G4156" s="1594"/>
      <c r="H4156" s="277"/>
      <c r="I4156" s="68"/>
    </row>
    <row r="4157" spans="1:9">
      <c r="A4157" s="1712"/>
      <c r="B4157" s="27" t="s">
        <v>19822</v>
      </c>
      <c r="C4157" s="1443" t="s">
        <v>19842</v>
      </c>
      <c r="D4157" s="1491" t="s">
        <v>19823</v>
      </c>
      <c r="E4157" s="1397" t="s">
        <v>34</v>
      </c>
      <c r="F4157" s="1397"/>
      <c r="G4157" s="1594">
        <v>44200</v>
      </c>
      <c r="H4157" s="277" t="s">
        <v>19843</v>
      </c>
      <c r="I4157" s="68"/>
    </row>
    <row r="4158" spans="1:9">
      <c r="A4158" s="1712"/>
      <c r="B4158" s="27" t="s">
        <v>17108</v>
      </c>
      <c r="C4158" s="1443" t="s">
        <v>19844</v>
      </c>
      <c r="D4158" s="1491" t="s">
        <v>19841</v>
      </c>
      <c r="E4158" s="1397" t="s">
        <v>19847</v>
      </c>
      <c r="F4158" s="1397"/>
      <c r="G4158" s="1594">
        <v>44200</v>
      </c>
      <c r="H4158" s="277" t="s">
        <v>19843</v>
      </c>
      <c r="I4158" s="68"/>
    </row>
    <row r="4159" spans="1:9">
      <c r="A4159" s="1712"/>
      <c r="B4159" s="27" t="s">
        <v>19013</v>
      </c>
      <c r="C4159" s="1443" t="s">
        <v>19845</v>
      </c>
      <c r="D4159" s="1491" t="s">
        <v>19849</v>
      </c>
      <c r="E4159" s="1443" t="s">
        <v>19809</v>
      </c>
      <c r="F4159" s="1397"/>
      <c r="G4159" s="1594">
        <v>44200</v>
      </c>
      <c r="H4159" s="277" t="s">
        <v>19843</v>
      </c>
      <c r="I4159" s="68"/>
    </row>
    <row r="4160" spans="1:9">
      <c r="A4160" s="1712"/>
      <c r="B4160" s="27" t="s">
        <v>19848</v>
      </c>
      <c r="C4160" s="1443" t="s">
        <v>19846</v>
      </c>
      <c r="D4160" s="1491" t="s">
        <v>19850</v>
      </c>
      <c r="E4160" s="1397" t="s">
        <v>19851</v>
      </c>
      <c r="F4160" s="1397"/>
      <c r="G4160" s="1594">
        <v>44200</v>
      </c>
      <c r="H4160" s="277" t="s">
        <v>19843</v>
      </c>
      <c r="I4160" s="68"/>
    </row>
    <row r="4161" spans="1:9">
      <c r="A4161" s="1712"/>
      <c r="B4161" s="27" t="s">
        <v>19858</v>
      </c>
      <c r="C4161" s="1485" t="s">
        <v>19855</v>
      </c>
      <c r="D4161" s="1491" t="s">
        <v>19867</v>
      </c>
      <c r="E4161" s="1443" t="s">
        <v>19852</v>
      </c>
      <c r="F4161" s="1397"/>
      <c r="G4161" s="1594">
        <v>44202</v>
      </c>
      <c r="H4161" s="277" t="s">
        <v>19861</v>
      </c>
      <c r="I4161" s="68"/>
    </row>
    <row r="4162" spans="1:9">
      <c r="A4162" s="1712"/>
      <c r="B4162" s="28" t="s">
        <v>19993</v>
      </c>
      <c r="C4162" s="1485" t="s">
        <v>19856</v>
      </c>
      <c r="D4162" s="1491" t="s">
        <v>19868</v>
      </c>
      <c r="E4162" s="1443" t="s">
        <v>341</v>
      </c>
      <c r="F4162" s="1397"/>
      <c r="G4162" s="1594">
        <v>44202</v>
      </c>
      <c r="H4162" s="277" t="s">
        <v>19861</v>
      </c>
      <c r="I4162" s="68"/>
    </row>
    <row r="4163" spans="1:9">
      <c r="A4163" s="1712"/>
      <c r="B4163" s="28" t="s">
        <v>19993</v>
      </c>
      <c r="C4163" s="1443" t="s">
        <v>19859</v>
      </c>
      <c r="D4163" s="1491" t="s">
        <v>19860</v>
      </c>
      <c r="E4163" s="1443" t="s">
        <v>341</v>
      </c>
      <c r="F4163" s="1397"/>
      <c r="G4163" s="1594">
        <v>44209</v>
      </c>
      <c r="H4163" s="277" t="s">
        <v>19869</v>
      </c>
      <c r="I4163" s="68"/>
    </row>
    <row r="4164" spans="1:9">
      <c r="A4164" s="1712"/>
      <c r="B4164" s="27" t="s">
        <v>18807</v>
      </c>
      <c r="C4164" s="1489" t="s">
        <v>19878</v>
      </c>
      <c r="D4164" s="1491" t="s">
        <v>19875</v>
      </c>
      <c r="E4164" s="1443" t="s">
        <v>73</v>
      </c>
      <c r="F4164" s="1443"/>
      <c r="G4164" s="1629" t="s">
        <v>19914</v>
      </c>
      <c r="H4164" s="277" t="s">
        <v>19877</v>
      </c>
      <c r="I4164" s="68"/>
    </row>
    <row r="4165" spans="1:9">
      <c r="A4165" s="1712"/>
      <c r="B4165" s="27" t="s">
        <v>18504</v>
      </c>
      <c r="C4165" s="1397" t="s">
        <v>19882</v>
      </c>
      <c r="D4165" s="1491" t="s">
        <v>19879</v>
      </c>
      <c r="E4165" s="1397" t="s">
        <v>875</v>
      </c>
      <c r="F4165" s="1443"/>
      <c r="G4165" s="1629" t="s">
        <v>19913</v>
      </c>
      <c r="H4165" s="865" t="s">
        <v>19883</v>
      </c>
      <c r="I4165" s="68"/>
    </row>
    <row r="4166" spans="1:9">
      <c r="A4166" s="1712"/>
      <c r="B4166" s="27"/>
      <c r="C4166" s="1397"/>
      <c r="D4166" s="1397"/>
      <c r="E4166" s="1397"/>
      <c r="F4166" s="1443"/>
      <c r="G4166" s="1629"/>
      <c r="H4166" s="865"/>
      <c r="I4166" s="68"/>
    </row>
    <row r="4167" spans="1:9">
      <c r="A4167" s="1712"/>
      <c r="B4167" s="27" t="s">
        <v>18103</v>
      </c>
      <c r="C4167" s="1443" t="s">
        <v>19899</v>
      </c>
      <c r="D4167" s="1491" t="s">
        <v>19880</v>
      </c>
      <c r="E4167" s="1397" t="s">
        <v>19898</v>
      </c>
      <c r="F4167" s="26"/>
      <c r="G4167" s="1629" t="s">
        <v>19881</v>
      </c>
      <c r="H4167" s="277" t="s">
        <v>19901</v>
      </c>
      <c r="I4167" s="68"/>
    </row>
    <row r="4168" spans="1:9">
      <c r="A4168" s="1712"/>
      <c r="B4168" s="27" t="s">
        <v>18504</v>
      </c>
      <c r="C4168" s="1443" t="s">
        <v>19900</v>
      </c>
      <c r="D4168" s="1491" t="s">
        <v>19896</v>
      </c>
      <c r="E4168" s="1397" t="s">
        <v>19897</v>
      </c>
      <c r="F4168" s="26"/>
      <c r="G4168" s="1629" t="s">
        <v>19881</v>
      </c>
      <c r="H4168" s="277" t="s">
        <v>19902</v>
      </c>
      <c r="I4168" s="68"/>
    </row>
    <row r="4169" spans="1:9">
      <c r="A4169" s="1712"/>
      <c r="B4169" s="27" t="s">
        <v>19915</v>
      </c>
      <c r="C4169" s="1443" t="s">
        <v>19925</v>
      </c>
      <c r="D4169" s="1491" t="s">
        <v>19916</v>
      </c>
      <c r="E4169" s="1485" t="s">
        <v>19917</v>
      </c>
      <c r="F4169" s="1443"/>
      <c r="G4169" s="1578" t="s">
        <v>19923</v>
      </c>
      <c r="H4169" s="1642" t="s">
        <v>19926</v>
      </c>
      <c r="I4169" s="68"/>
    </row>
    <row r="4170" spans="1:9">
      <c r="A4170" s="1712"/>
      <c r="B4170" s="27" t="s">
        <v>75</v>
      </c>
      <c r="C4170" s="1489" t="s">
        <v>19932</v>
      </c>
      <c r="D4170" s="1491" t="s">
        <v>19918</v>
      </c>
      <c r="E4170" s="26" t="s">
        <v>19919</v>
      </c>
      <c r="F4170" s="1443"/>
      <c r="G4170" s="1452">
        <v>44249</v>
      </c>
      <c r="H4170" s="1642" t="s">
        <v>13652</v>
      </c>
      <c r="I4170" s="68"/>
    </row>
    <row r="4171" spans="1:9">
      <c r="A4171" s="1712"/>
      <c r="B4171" s="27" t="s">
        <v>19920</v>
      </c>
      <c r="C4171" s="1443" t="s">
        <v>19931</v>
      </c>
      <c r="D4171" s="1491" t="s">
        <v>19921</v>
      </c>
      <c r="E4171" s="588" t="s">
        <v>73</v>
      </c>
      <c r="F4171" s="1443" t="s">
        <v>19924</v>
      </c>
      <c r="G4171" s="590">
        <v>44249</v>
      </c>
      <c r="H4171" s="1642" t="s">
        <v>13652</v>
      </c>
      <c r="I4171" s="68"/>
    </row>
    <row r="4172" spans="1:9">
      <c r="A4172" s="1712"/>
      <c r="B4172" s="27"/>
      <c r="C4172" s="1443"/>
      <c r="D4172" s="1443"/>
      <c r="E4172" s="588"/>
      <c r="F4172" s="1443"/>
      <c r="G4172" s="590"/>
      <c r="H4172" s="1642"/>
      <c r="I4172" s="68"/>
    </row>
    <row r="4173" spans="1:9">
      <c r="A4173" s="1712"/>
      <c r="B4173" s="27" t="s">
        <v>19938</v>
      </c>
      <c r="C4173" s="1489" t="s">
        <v>19935</v>
      </c>
      <c r="D4173" s="1491" t="s">
        <v>19936</v>
      </c>
      <c r="E4173" s="26" t="s">
        <v>19937</v>
      </c>
      <c r="F4173" s="1443"/>
      <c r="G4173" s="1629" t="s">
        <v>19939</v>
      </c>
      <c r="H4173" s="277" t="s">
        <v>19966</v>
      </c>
      <c r="I4173" s="68"/>
    </row>
    <row r="4174" spans="1:9">
      <c r="A4174" s="1712"/>
      <c r="B4174" s="27" t="s">
        <v>19950</v>
      </c>
      <c r="C4174" s="1489" t="s">
        <v>19947</v>
      </c>
      <c r="D4174" s="1491" t="s">
        <v>19948</v>
      </c>
      <c r="E4174" s="1443" t="s">
        <v>19949</v>
      </c>
      <c r="F4174" s="1443"/>
      <c r="G4174" s="1629" t="s">
        <v>19951</v>
      </c>
      <c r="H4174" s="277" t="s">
        <v>19966</v>
      </c>
      <c r="I4174" s="68"/>
    </row>
    <row r="4175" spans="1:9">
      <c r="A4175" s="1712"/>
      <c r="B4175" s="27" t="s">
        <v>19953</v>
      </c>
      <c r="C4175" s="1489" t="s">
        <v>19952</v>
      </c>
      <c r="D4175" s="1491" t="s">
        <v>19954</v>
      </c>
      <c r="E4175" s="1443" t="s">
        <v>19955</v>
      </c>
      <c r="F4175" s="1443"/>
      <c r="G4175" s="1629" t="s">
        <v>19956</v>
      </c>
      <c r="H4175" s="277" t="s">
        <v>19971</v>
      </c>
      <c r="I4175" s="68"/>
    </row>
    <row r="4176" spans="1:9">
      <c r="A4176" s="1712"/>
      <c r="B4176" s="27" t="s">
        <v>18497</v>
      </c>
      <c r="C4176" s="1489" t="s">
        <v>19981</v>
      </c>
      <c r="D4176" s="1491" t="s">
        <v>19968</v>
      </c>
      <c r="E4176" s="353" t="s">
        <v>875</v>
      </c>
      <c r="F4176" s="26"/>
      <c r="G4176" s="590">
        <v>44265</v>
      </c>
      <c r="H4176" s="27" t="s">
        <v>19982</v>
      </c>
      <c r="I4176" s="1495"/>
    </row>
    <row r="4177" spans="1:10">
      <c r="A4177" s="1712"/>
      <c r="B4177" s="27" t="s">
        <v>18497</v>
      </c>
      <c r="C4177" s="1489" t="s">
        <v>19988</v>
      </c>
      <c r="D4177" s="1491" t="s">
        <v>19987</v>
      </c>
      <c r="E4177" s="1443" t="s">
        <v>19969</v>
      </c>
      <c r="F4177" s="26"/>
      <c r="G4177" s="590">
        <v>44270</v>
      </c>
      <c r="H4177" s="1519" t="s">
        <v>19998</v>
      </c>
      <c r="I4177" s="68"/>
    </row>
    <row r="4178" spans="1:10">
      <c r="A4178" s="1712"/>
      <c r="B4178" s="27" t="s">
        <v>19013</v>
      </c>
      <c r="C4178" s="1489" t="s">
        <v>19989</v>
      </c>
      <c r="D4178" s="1491" t="s">
        <v>19970</v>
      </c>
      <c r="E4178" s="1443" t="s">
        <v>19809</v>
      </c>
      <c r="F4178" s="26"/>
      <c r="G4178" s="590">
        <v>44270</v>
      </c>
      <c r="H4178" s="1519" t="s">
        <v>19998</v>
      </c>
      <c r="I4178" s="68"/>
    </row>
    <row r="4179" spans="1:10">
      <c r="A4179" s="1712"/>
      <c r="B4179" s="27" t="s">
        <v>20005</v>
      </c>
      <c r="C4179" s="1489" t="s">
        <v>19990</v>
      </c>
      <c r="D4179" s="1491" t="s">
        <v>19972</v>
      </c>
      <c r="E4179" s="26" t="s">
        <v>56</v>
      </c>
      <c r="F4179" s="26"/>
      <c r="G4179" s="1627" t="s">
        <v>19992</v>
      </c>
      <c r="H4179" s="1519" t="s">
        <v>19998</v>
      </c>
      <c r="I4179" s="68"/>
    </row>
    <row r="4180" spans="1:10">
      <c r="A4180" s="1712"/>
      <c r="B4180" s="27" t="s">
        <v>19994</v>
      </c>
      <c r="C4180" s="1489" t="s">
        <v>19991</v>
      </c>
      <c r="D4180" s="1491" t="s">
        <v>19922</v>
      </c>
      <c r="E4180" s="588" t="s">
        <v>18593</v>
      </c>
      <c r="F4180" s="26"/>
      <c r="G4180" s="590">
        <v>44277</v>
      </c>
      <c r="H4180" s="855" t="s">
        <v>20004</v>
      </c>
      <c r="I4180" s="68"/>
    </row>
    <row r="4181" spans="1:10">
      <c r="A4181" s="1712"/>
      <c r="B4181" s="27" t="s">
        <v>19993</v>
      </c>
      <c r="C4181" s="1443" t="s">
        <v>19995</v>
      </c>
      <c r="D4181" s="1491" t="s">
        <v>19996</v>
      </c>
      <c r="E4181" s="1443" t="s">
        <v>2</v>
      </c>
      <c r="F4181" s="26"/>
      <c r="G4181" s="590">
        <v>44277</v>
      </c>
      <c r="H4181" s="855" t="s">
        <v>20004</v>
      </c>
      <c r="I4181" s="68"/>
    </row>
    <row r="4182" spans="1:10">
      <c r="A4182" s="1712"/>
      <c r="B4182" s="27" t="s">
        <v>20001</v>
      </c>
      <c r="C4182" s="1443" t="s">
        <v>19997</v>
      </c>
      <c r="D4182" s="1491" t="s">
        <v>20002</v>
      </c>
      <c r="E4182" s="588" t="s">
        <v>20003</v>
      </c>
      <c r="F4182" s="26"/>
      <c r="G4182" s="590">
        <v>44277</v>
      </c>
      <c r="H4182" s="855" t="s">
        <v>20004</v>
      </c>
      <c r="I4182" s="68"/>
    </row>
    <row r="4183" spans="1:10">
      <c r="A4183" s="1712"/>
      <c r="B4183" s="27" t="s">
        <v>17116</v>
      </c>
      <c r="C4183" s="1489" t="s">
        <v>20007</v>
      </c>
      <c r="D4183" s="1491" t="s">
        <v>20006</v>
      </c>
      <c r="E4183" s="588" t="s">
        <v>11</v>
      </c>
      <c r="F4183" s="1443"/>
      <c r="G4183" s="1629" t="s">
        <v>20008</v>
      </c>
      <c r="H4183" s="277" t="s">
        <v>20009</v>
      </c>
      <c r="I4183" s="68"/>
    </row>
    <row r="4184" spans="1:10">
      <c r="A4184" s="1712"/>
      <c r="B4184" s="27"/>
      <c r="C4184" s="1493"/>
      <c r="D4184" s="1485"/>
      <c r="E4184" s="588"/>
      <c r="F4184" s="1443"/>
      <c r="G4184" s="1629"/>
      <c r="H4184" s="277"/>
      <c r="I4184" s="68"/>
    </row>
    <row r="4185" spans="1:10">
      <c r="A4185" s="1712"/>
      <c r="B4185" s="27" t="s">
        <v>19993</v>
      </c>
      <c r="C4185" s="1443" t="s">
        <v>20010</v>
      </c>
      <c r="D4185" s="1491" t="s">
        <v>20098</v>
      </c>
      <c r="E4185" s="1443" t="s">
        <v>20012</v>
      </c>
      <c r="F4185" s="1443"/>
      <c r="G4185" s="1629" t="s">
        <v>20013</v>
      </c>
      <c r="H4185" s="277" t="s">
        <v>20025</v>
      </c>
      <c r="I4185" s="68"/>
    </row>
    <row r="4186" spans="1:10">
      <c r="A4186" s="1712"/>
      <c r="B4186" s="27" t="s">
        <v>19993</v>
      </c>
      <c r="C4186" s="1489" t="s">
        <v>20011</v>
      </c>
      <c r="D4186" s="1491" t="s">
        <v>20099</v>
      </c>
      <c r="E4186" s="1443" t="s">
        <v>20014</v>
      </c>
      <c r="F4186" s="1443"/>
      <c r="G4186" s="1629" t="s">
        <v>20013</v>
      </c>
      <c r="H4186" s="277" t="s">
        <v>20025</v>
      </c>
      <c r="I4186" s="68"/>
    </row>
    <row r="4187" spans="1:10">
      <c r="A4187" s="1712"/>
      <c r="B4187" s="27" t="s">
        <v>19013</v>
      </c>
      <c r="C4187" s="1489" t="s">
        <v>20021</v>
      </c>
      <c r="D4187" s="1491" t="s">
        <v>20100</v>
      </c>
      <c r="E4187" s="1443" t="s">
        <v>19809</v>
      </c>
      <c r="F4187" s="1443"/>
      <c r="G4187" s="1629" t="s">
        <v>20023</v>
      </c>
      <c r="H4187" s="277" t="s">
        <v>20026</v>
      </c>
      <c r="I4187" s="68"/>
    </row>
    <row r="4188" spans="1:10">
      <c r="A4188" s="1712"/>
      <c r="B4188" s="27" t="s">
        <v>19993</v>
      </c>
      <c r="C4188" s="1489" t="s">
        <v>20022</v>
      </c>
      <c r="D4188" s="1491" t="s">
        <v>20101</v>
      </c>
      <c r="E4188" s="26" t="s">
        <v>56</v>
      </c>
      <c r="F4188" s="1443"/>
      <c r="G4188" s="1629" t="s">
        <v>20024</v>
      </c>
      <c r="H4188" s="277" t="s">
        <v>20026</v>
      </c>
      <c r="I4188" s="68"/>
    </row>
    <row r="4189" spans="1:10">
      <c r="A4189" s="1712"/>
      <c r="B4189" s="27" t="s">
        <v>19993</v>
      </c>
      <c r="C4189" s="1489" t="s">
        <v>19930</v>
      </c>
      <c r="D4189" s="1491" t="s">
        <v>20102</v>
      </c>
      <c r="E4189" s="1443" t="s">
        <v>19927</v>
      </c>
      <c r="F4189" s="1443"/>
      <c r="G4189" s="1629" t="s">
        <v>20028</v>
      </c>
      <c r="H4189" s="1642" t="s">
        <v>20027</v>
      </c>
      <c r="I4189" s="68" t="s">
        <v>19929</v>
      </c>
      <c r="J4189" s="24" t="s">
        <v>19928</v>
      </c>
    </row>
    <row r="4190" spans="1:10">
      <c r="A4190" s="1712"/>
      <c r="B4190" s="27" t="s">
        <v>19993</v>
      </c>
      <c r="C4190" s="1489" t="s">
        <v>20029</v>
      </c>
      <c r="D4190" s="1491" t="s">
        <v>20103</v>
      </c>
      <c r="E4190" s="1443" t="s">
        <v>20030</v>
      </c>
      <c r="F4190" s="1443"/>
      <c r="G4190" s="1629" t="s">
        <v>20031</v>
      </c>
      <c r="H4190" s="277" t="s">
        <v>20040</v>
      </c>
      <c r="I4190" s="68"/>
    </row>
    <row r="4191" spans="1:10">
      <c r="A4191" s="1712"/>
      <c r="B4191" s="27" t="s">
        <v>18497</v>
      </c>
      <c r="C4191" s="26" t="s">
        <v>20036</v>
      </c>
      <c r="D4191" s="1491" t="s">
        <v>20104</v>
      </c>
      <c r="E4191" s="1485" t="s">
        <v>19969</v>
      </c>
      <c r="F4191" s="1443"/>
      <c r="G4191" s="1629" t="s">
        <v>20031</v>
      </c>
      <c r="H4191" s="277" t="s">
        <v>20040</v>
      </c>
      <c r="I4191" s="68"/>
    </row>
    <row r="4192" spans="1:10">
      <c r="A4192" s="1712"/>
      <c r="B4192" s="27" t="s">
        <v>18497</v>
      </c>
      <c r="C4192" s="1489" t="s">
        <v>20033</v>
      </c>
      <c r="D4192" s="1491" t="s">
        <v>20105</v>
      </c>
      <c r="E4192" s="1485" t="s">
        <v>19969</v>
      </c>
      <c r="F4192" s="1443"/>
      <c r="G4192" s="1629" t="s">
        <v>20031</v>
      </c>
      <c r="H4192" s="277" t="s">
        <v>20040</v>
      </c>
      <c r="I4192" s="68"/>
    </row>
    <row r="4193" spans="1:9">
      <c r="A4193" s="1712"/>
      <c r="B4193" s="27" t="s">
        <v>19013</v>
      </c>
      <c r="C4193" s="1489" t="s">
        <v>20034</v>
      </c>
      <c r="D4193" s="1491" t="s">
        <v>20106</v>
      </c>
      <c r="E4193" s="1485" t="s">
        <v>19809</v>
      </c>
      <c r="F4193" s="1443"/>
      <c r="G4193" s="1629" t="s">
        <v>20031</v>
      </c>
      <c r="H4193" s="277" t="s">
        <v>20040</v>
      </c>
      <c r="I4193" s="68"/>
    </row>
    <row r="4194" spans="1:9">
      <c r="A4194" s="1712"/>
      <c r="B4194" s="27" t="s">
        <v>20037</v>
      </c>
      <c r="C4194" s="1489" t="s">
        <v>20043</v>
      </c>
      <c r="D4194" s="1491" t="s">
        <v>20107</v>
      </c>
      <c r="E4194" s="1485" t="s">
        <v>20038</v>
      </c>
      <c r="F4194" s="1443"/>
      <c r="G4194" s="1629" t="s">
        <v>20087</v>
      </c>
      <c r="H4194" s="277" t="s">
        <v>20040</v>
      </c>
      <c r="I4194" s="68"/>
    </row>
    <row r="4195" spans="1:9">
      <c r="A4195" s="1712"/>
      <c r="B4195" s="27" t="s">
        <v>19993</v>
      </c>
      <c r="C4195" s="1489" t="s">
        <v>20044</v>
      </c>
      <c r="D4195" s="1491" t="s">
        <v>20108</v>
      </c>
      <c r="E4195" s="1485" t="s">
        <v>20032</v>
      </c>
      <c r="F4195" s="1443"/>
      <c r="G4195" s="1629" t="s">
        <v>20039</v>
      </c>
      <c r="H4195" s="277" t="s">
        <v>20055</v>
      </c>
      <c r="I4195" s="68"/>
    </row>
    <row r="4196" spans="1:9">
      <c r="A4196" s="1712"/>
      <c r="B4196" s="27" t="s">
        <v>19993</v>
      </c>
      <c r="C4196" s="1489" t="s">
        <v>20045</v>
      </c>
      <c r="D4196" s="1491" t="s">
        <v>20109</v>
      </c>
      <c r="E4196" s="26" t="s">
        <v>20054</v>
      </c>
      <c r="F4196" s="588"/>
      <c r="G4196" s="1452">
        <v>44307</v>
      </c>
      <c r="H4196" s="277" t="s">
        <v>20071</v>
      </c>
      <c r="I4196" s="68"/>
    </row>
    <row r="4197" spans="1:9">
      <c r="A4197" s="1712"/>
      <c r="B4197" s="27" t="s">
        <v>20061</v>
      </c>
      <c r="C4197" s="1489" t="s">
        <v>20060</v>
      </c>
      <c r="D4197" s="1491" t="s">
        <v>20110</v>
      </c>
      <c r="E4197" s="1443" t="s">
        <v>20063</v>
      </c>
      <c r="F4197" s="1443"/>
      <c r="G4197" s="1629" t="s">
        <v>20062</v>
      </c>
      <c r="H4197" s="277" t="s">
        <v>20079</v>
      </c>
      <c r="I4197" s="68"/>
    </row>
    <row r="4198" spans="1:9" ht="15" customHeight="1">
      <c r="A4198" s="1712"/>
      <c r="B4198" s="27" t="s">
        <v>18497</v>
      </c>
      <c r="C4198" s="1489" t="s">
        <v>20072</v>
      </c>
      <c r="D4198" s="1491" t="s">
        <v>20073</v>
      </c>
      <c r="E4198" s="1443" t="s">
        <v>20074</v>
      </c>
      <c r="F4198" s="1443"/>
      <c r="G4198" s="1629" t="s">
        <v>20062</v>
      </c>
      <c r="H4198" s="277" t="s">
        <v>20079</v>
      </c>
      <c r="I4198" s="68"/>
    </row>
    <row r="4199" spans="1:9" ht="15" customHeight="1">
      <c r="A4199" s="1712"/>
      <c r="B4199" s="27"/>
      <c r="C4199" s="1489"/>
      <c r="D4199" s="1485"/>
      <c r="E4199" s="1443"/>
      <c r="F4199" s="1443"/>
      <c r="G4199" s="1629"/>
      <c r="H4199" s="277"/>
      <c r="I4199" s="68"/>
    </row>
    <row r="4200" spans="1:9">
      <c r="A4200" s="1712"/>
      <c r="B4200" s="27" t="s">
        <v>19993</v>
      </c>
      <c r="C4200" s="1489" t="s">
        <v>20075</v>
      </c>
      <c r="D4200" s="1491" t="s">
        <v>20076</v>
      </c>
      <c r="E4200" s="353" t="s">
        <v>20158</v>
      </c>
      <c r="F4200" s="1443"/>
      <c r="G4200" s="1629" t="s">
        <v>20077</v>
      </c>
      <c r="H4200" s="277" t="s">
        <v>20090</v>
      </c>
      <c r="I4200" s="68"/>
    </row>
    <row r="4201" spans="1:9" ht="18.75" customHeight="1">
      <c r="A4201" s="1712"/>
      <c r="B4201" s="29" t="s">
        <v>20066</v>
      </c>
      <c r="C4201" s="1489" t="s">
        <v>20078</v>
      </c>
      <c r="D4201" s="1491" t="s">
        <v>20065</v>
      </c>
      <c r="E4201" s="353" t="s">
        <v>1389</v>
      </c>
      <c r="F4201" s="155"/>
      <c r="G4201" s="590">
        <v>44319</v>
      </c>
      <c r="H4201" s="277" t="s">
        <v>20116</v>
      </c>
      <c r="I4201" s="1495"/>
    </row>
    <row r="4202" spans="1:9">
      <c r="A4202" s="1712"/>
      <c r="B4202" s="27" t="s">
        <v>20089</v>
      </c>
      <c r="C4202" s="1489" t="s">
        <v>20253</v>
      </c>
      <c r="D4202" s="1491" t="s">
        <v>20176</v>
      </c>
      <c r="E4202" s="1443" t="s">
        <v>20088</v>
      </c>
      <c r="F4202" s="1443"/>
      <c r="G4202" s="590">
        <v>44319</v>
      </c>
      <c r="H4202" s="277" t="s">
        <v>20116</v>
      </c>
      <c r="I4202" s="68"/>
    </row>
    <row r="4203" spans="1:9">
      <c r="A4203" s="1712"/>
      <c r="B4203" s="27" t="s">
        <v>18504</v>
      </c>
      <c r="C4203" s="1489" t="s">
        <v>20125</v>
      </c>
      <c r="D4203" s="1491" t="s">
        <v>20177</v>
      </c>
      <c r="E4203" s="26" t="s">
        <v>13382</v>
      </c>
      <c r="F4203" s="26"/>
      <c r="G4203" s="590">
        <v>44326</v>
      </c>
      <c r="H4203" s="277" t="s">
        <v>20127</v>
      </c>
      <c r="I4203" s="68"/>
    </row>
    <row r="4204" spans="1:9">
      <c r="A4204" s="1712"/>
      <c r="B4204" s="27" t="s">
        <v>19013</v>
      </c>
      <c r="C4204" s="1489" t="s">
        <v>20126</v>
      </c>
      <c r="D4204" s="1491" t="s">
        <v>20178</v>
      </c>
      <c r="E4204" s="26" t="s">
        <v>19809</v>
      </c>
      <c r="F4204" s="26"/>
      <c r="G4204" s="590">
        <v>44326</v>
      </c>
      <c r="H4204" s="277" t="s">
        <v>9521</v>
      </c>
      <c r="I4204" s="68"/>
    </row>
    <row r="4205" spans="1:9">
      <c r="A4205" s="1712"/>
      <c r="B4205" s="27" t="s">
        <v>19993</v>
      </c>
      <c r="C4205" s="1489" t="s">
        <v>20128</v>
      </c>
      <c r="D4205" s="1491" t="s">
        <v>20179</v>
      </c>
      <c r="E4205" s="26" t="s">
        <v>56</v>
      </c>
      <c r="F4205" s="26"/>
      <c r="G4205" s="1452">
        <v>44328</v>
      </c>
      <c r="H4205" s="277" t="s">
        <v>15807</v>
      </c>
      <c r="I4205" s="68"/>
    </row>
    <row r="4206" spans="1:9">
      <c r="A4206" s="1712"/>
      <c r="B4206" s="27" t="s">
        <v>18807</v>
      </c>
      <c r="C4206" s="1489" t="s">
        <v>20129</v>
      </c>
      <c r="D4206" s="1491" t="s">
        <v>20180</v>
      </c>
      <c r="E4206" s="26" t="s">
        <v>20119</v>
      </c>
      <c r="F4206" s="26"/>
      <c r="G4206" s="590">
        <v>44328</v>
      </c>
      <c r="H4206" s="277" t="s">
        <v>15807</v>
      </c>
      <c r="I4206" s="68"/>
    </row>
    <row r="4207" spans="1:9">
      <c r="A4207" s="1712"/>
      <c r="B4207" s="27" t="s">
        <v>20133</v>
      </c>
      <c r="C4207" s="1489" t="s">
        <v>20131</v>
      </c>
      <c r="D4207" s="1491" t="s">
        <v>20181</v>
      </c>
      <c r="E4207" s="26" t="s">
        <v>20134</v>
      </c>
      <c r="F4207" s="1443"/>
      <c r="G4207" s="590">
        <v>44333</v>
      </c>
      <c r="H4207" s="277" t="s">
        <v>20144</v>
      </c>
      <c r="I4207" s="68"/>
    </row>
    <row r="4208" spans="1:9">
      <c r="A4208" s="1712"/>
      <c r="B4208" s="27" t="s">
        <v>20133</v>
      </c>
      <c r="C4208" s="1489" t="s">
        <v>20132</v>
      </c>
      <c r="D4208" s="1491" t="s">
        <v>20182</v>
      </c>
      <c r="E4208" s="26" t="s">
        <v>20134</v>
      </c>
      <c r="F4208" s="1443"/>
      <c r="G4208" s="590">
        <v>44333</v>
      </c>
      <c r="H4208" s="277" t="s">
        <v>20144</v>
      </c>
      <c r="I4208" s="68"/>
    </row>
    <row r="4209" spans="1:9">
      <c r="B4209" s="27" t="s">
        <v>75</v>
      </c>
      <c r="C4209" s="1489" t="s">
        <v>20142</v>
      </c>
      <c r="D4209" s="1491" t="s">
        <v>20183</v>
      </c>
      <c r="E4209" s="26" t="s">
        <v>19919</v>
      </c>
      <c r="F4209" s="26"/>
      <c r="G4209" s="590">
        <v>44333</v>
      </c>
      <c r="H4209" s="277" t="s">
        <v>20144</v>
      </c>
    </row>
    <row r="4210" spans="1:9" s="68" customFormat="1">
      <c r="A4210" s="1712"/>
      <c r="B4210" s="277" t="s">
        <v>18807</v>
      </c>
      <c r="C4210" s="1489" t="s">
        <v>20143</v>
      </c>
      <c r="D4210" s="1491" t="s">
        <v>20184</v>
      </c>
      <c r="E4210" s="26" t="s">
        <v>13382</v>
      </c>
      <c r="F4210" s="26"/>
      <c r="G4210" s="590">
        <v>44333</v>
      </c>
      <c r="H4210" s="277" t="s">
        <v>20144</v>
      </c>
      <c r="I4210" s="1495"/>
    </row>
    <row r="4211" spans="1:9">
      <c r="A4211" s="1712"/>
      <c r="B4211" s="27" t="s">
        <v>19658</v>
      </c>
      <c r="C4211" s="1489" t="s">
        <v>20130</v>
      </c>
      <c r="D4211" s="1491" t="s">
        <v>20185</v>
      </c>
      <c r="E4211" s="588" t="s">
        <v>15450</v>
      </c>
      <c r="F4211" s="26"/>
      <c r="G4211" s="590">
        <v>44334</v>
      </c>
      <c r="H4211" s="277" t="s">
        <v>20145</v>
      </c>
      <c r="I4211" s="68"/>
    </row>
    <row r="4212" spans="1:9">
      <c r="A4212" s="1712"/>
      <c r="B4212" s="27"/>
      <c r="C4212" s="26"/>
      <c r="D4212" s="1485"/>
      <c r="E4212" s="27"/>
      <c r="F4212" s="1443"/>
      <c r="G4212" s="1629"/>
      <c r="H4212" s="277"/>
      <c r="I4212" s="68"/>
    </row>
    <row r="4213" spans="1:9">
      <c r="A4213" s="24"/>
      <c r="B4213" s="27" t="s">
        <v>19013</v>
      </c>
      <c r="C4213" s="26" t="s">
        <v>20166</v>
      </c>
      <c r="D4213" s="1491" t="s">
        <v>20304</v>
      </c>
      <c r="E4213" s="26" t="s">
        <v>13382</v>
      </c>
      <c r="F4213" s="26"/>
      <c r="G4213" s="590">
        <v>44348</v>
      </c>
      <c r="H4213" s="277" t="s">
        <v>20170</v>
      </c>
      <c r="I4213" s="68"/>
    </row>
    <row r="4214" spans="1:9">
      <c r="A4214" s="24"/>
      <c r="B4214" s="27" t="s">
        <v>85</v>
      </c>
      <c r="C4214" s="26" t="s">
        <v>20167</v>
      </c>
      <c r="D4214" s="1491" t="s">
        <v>20305</v>
      </c>
      <c r="E4214" s="26" t="s">
        <v>73</v>
      </c>
      <c r="F4214" s="26"/>
      <c r="G4214" s="590">
        <v>44348</v>
      </c>
      <c r="H4214" s="277" t="s">
        <v>20170</v>
      </c>
      <c r="I4214" s="68"/>
    </row>
    <row r="4215" spans="1:9">
      <c r="A4215" s="1712"/>
      <c r="B4215" s="27" t="s">
        <v>18497</v>
      </c>
      <c r="C4215" s="1489" t="s">
        <v>20168</v>
      </c>
      <c r="D4215" s="1491" t="s">
        <v>20306</v>
      </c>
      <c r="E4215" s="26" t="s">
        <v>19969</v>
      </c>
      <c r="F4215" s="26"/>
      <c r="G4215" s="590">
        <v>44348</v>
      </c>
      <c r="H4215" s="277" t="s">
        <v>20170</v>
      </c>
      <c r="I4215" s="68"/>
    </row>
    <row r="4216" spans="1:9">
      <c r="A4216" s="1712"/>
      <c r="B4216" s="27" t="s">
        <v>18807</v>
      </c>
      <c r="C4216" s="1489" t="s">
        <v>20201</v>
      </c>
      <c r="D4216" s="1491" t="s">
        <v>20307</v>
      </c>
      <c r="E4216" s="1485" t="s">
        <v>20196</v>
      </c>
      <c r="F4216" s="26" t="s">
        <v>20202</v>
      </c>
      <c r="G4216" s="1630" t="s">
        <v>20219</v>
      </c>
      <c r="H4216" s="277" t="s">
        <v>20200</v>
      </c>
      <c r="I4216" s="68"/>
    </row>
    <row r="4217" spans="1:9">
      <c r="A4217" s="1712"/>
      <c r="B4217" s="27" t="s">
        <v>18497</v>
      </c>
      <c r="C4217" s="1489" t="s">
        <v>20231</v>
      </c>
      <c r="D4217" s="1491" t="s">
        <v>20308</v>
      </c>
      <c r="E4217" s="1485" t="s">
        <v>875</v>
      </c>
      <c r="F4217" s="26" t="s">
        <v>831</v>
      </c>
      <c r="G4217" s="1630" t="s">
        <v>20217</v>
      </c>
      <c r="H4217" s="277" t="s">
        <v>20233</v>
      </c>
      <c r="I4217" s="68"/>
    </row>
    <row r="4218" spans="1:9">
      <c r="A4218" s="1712"/>
      <c r="B4218" s="27" t="s">
        <v>85</v>
      </c>
      <c r="C4218" s="1489" t="s">
        <v>20238</v>
      </c>
      <c r="D4218" s="1491" t="s">
        <v>20309</v>
      </c>
      <c r="E4218" s="26" t="s">
        <v>73</v>
      </c>
      <c r="F4218" s="1443" t="s">
        <v>20242</v>
      </c>
      <c r="G4218" s="1452">
        <v>44363</v>
      </c>
      <c r="H4218" s="855" t="s">
        <v>20240</v>
      </c>
      <c r="I4218" s="68"/>
    </row>
    <row r="4219" spans="1:9">
      <c r="A4219" s="1712"/>
      <c r="B4219" s="27" t="s">
        <v>85</v>
      </c>
      <c r="C4219" s="1489" t="s">
        <v>20239</v>
      </c>
      <c r="D4219" s="1491" t="s">
        <v>20310</v>
      </c>
      <c r="E4219" s="26" t="s">
        <v>73</v>
      </c>
      <c r="F4219" s="68" t="s">
        <v>20242</v>
      </c>
      <c r="G4219" s="1452">
        <v>44363</v>
      </c>
      <c r="H4219" s="855" t="s">
        <v>20240</v>
      </c>
      <c r="I4219" s="68"/>
    </row>
    <row r="4220" spans="1:9">
      <c r="B4220" s="27" t="s">
        <v>19993</v>
      </c>
      <c r="C4220" s="1411" t="s">
        <v>20254</v>
      </c>
      <c r="D4220" s="1491" t="s">
        <v>20311</v>
      </c>
      <c r="E4220" s="68" t="s">
        <v>20261</v>
      </c>
      <c r="F4220" s="26" t="s">
        <v>20255</v>
      </c>
      <c r="G4220" s="1585">
        <v>44370</v>
      </c>
      <c r="H4220" s="28" t="s">
        <v>20256</v>
      </c>
    </row>
    <row r="4221" spans="1:9">
      <c r="A4221" s="1712"/>
      <c r="B4221" s="27" t="s">
        <v>18497</v>
      </c>
      <c r="C4221" s="26" t="s">
        <v>20204</v>
      </c>
      <c r="D4221" s="1491" t="s">
        <v>20312</v>
      </c>
      <c r="E4221" s="30" t="s">
        <v>20270</v>
      </c>
      <c r="F4221" s="26" t="s">
        <v>20203</v>
      </c>
      <c r="G4221" s="1630" t="s">
        <v>20219</v>
      </c>
      <c r="H4221" s="277" t="s">
        <v>20200</v>
      </c>
      <c r="I4221" s="68"/>
    </row>
    <row r="4222" spans="1:9">
      <c r="A4222" s="1712"/>
      <c r="B4222" s="27" t="s">
        <v>18497</v>
      </c>
      <c r="C4222" s="26" t="s">
        <v>20205</v>
      </c>
      <c r="D4222" s="1491" t="s">
        <v>20313</v>
      </c>
      <c r="E4222" s="30" t="s">
        <v>20270</v>
      </c>
      <c r="F4222" s="26" t="s">
        <v>20203</v>
      </c>
      <c r="G4222" s="1630" t="s">
        <v>20219</v>
      </c>
      <c r="H4222" s="277" t="s">
        <v>20200</v>
      </c>
      <c r="I4222" s="68"/>
    </row>
    <row r="4223" spans="1:9">
      <c r="A4223" s="1712"/>
      <c r="B4223" s="28" t="s">
        <v>18497</v>
      </c>
      <c r="C4223" s="26" t="s">
        <v>20224</v>
      </c>
      <c r="D4223" s="1491" t="s">
        <v>20314</v>
      </c>
      <c r="E4223" s="30" t="s">
        <v>20270</v>
      </c>
      <c r="F4223" s="26" t="s">
        <v>831</v>
      </c>
      <c r="G4223" s="1630" t="s">
        <v>20217</v>
      </c>
      <c r="H4223" s="277" t="s">
        <v>20233</v>
      </c>
      <c r="I4223" s="68"/>
    </row>
    <row r="4224" spans="1:9">
      <c r="A4224" s="1712"/>
      <c r="B4224" s="27" t="s">
        <v>18497</v>
      </c>
      <c r="C4224" s="26" t="s">
        <v>20225</v>
      </c>
      <c r="D4224" s="1491" t="s">
        <v>20315</v>
      </c>
      <c r="E4224" s="30" t="s">
        <v>20270</v>
      </c>
      <c r="F4224" s="26" t="s">
        <v>831</v>
      </c>
      <c r="G4224" s="1630" t="s">
        <v>20217</v>
      </c>
      <c r="H4224" s="277" t="s">
        <v>20233</v>
      </c>
      <c r="I4224" s="68"/>
    </row>
    <row r="4225" spans="1:17">
      <c r="A4225" s="1712"/>
      <c r="B4225" s="27" t="s">
        <v>18497</v>
      </c>
      <c r="C4225" s="26" t="s">
        <v>20226</v>
      </c>
      <c r="D4225" s="1491" t="s">
        <v>20316</v>
      </c>
      <c r="E4225" s="30" t="s">
        <v>20270</v>
      </c>
      <c r="F4225" s="26" t="s">
        <v>831</v>
      </c>
      <c r="G4225" s="1630" t="s">
        <v>20217</v>
      </c>
      <c r="H4225" s="277" t="s">
        <v>20233</v>
      </c>
      <c r="I4225" s="68"/>
    </row>
    <row r="4226" spans="1:17">
      <c r="A4226" s="1712"/>
      <c r="B4226" s="27" t="s">
        <v>18497</v>
      </c>
      <c r="C4226" s="26" t="s">
        <v>20227</v>
      </c>
      <c r="D4226" s="1491" t="s">
        <v>20317</v>
      </c>
      <c r="E4226" s="30" t="s">
        <v>20270</v>
      </c>
      <c r="F4226" s="26" t="s">
        <v>831</v>
      </c>
      <c r="G4226" s="1630" t="s">
        <v>20217</v>
      </c>
      <c r="H4226" s="277" t="s">
        <v>20233</v>
      </c>
      <c r="I4226" s="68"/>
    </row>
    <row r="4227" spans="1:17">
      <c r="A4227" s="1712"/>
      <c r="B4227" s="27" t="s">
        <v>18497</v>
      </c>
      <c r="C4227" s="26" t="s">
        <v>20228</v>
      </c>
      <c r="D4227" s="1491" t="s">
        <v>20234</v>
      </c>
      <c r="E4227" s="30" t="s">
        <v>20270</v>
      </c>
      <c r="F4227" s="26" t="s">
        <v>831</v>
      </c>
      <c r="G4227" s="1630" t="s">
        <v>20217</v>
      </c>
      <c r="H4227" s="277" t="s">
        <v>20233</v>
      </c>
      <c r="I4227" s="68"/>
    </row>
    <row r="4228" spans="1:17">
      <c r="A4228" s="1712"/>
      <c r="B4228" s="27" t="s">
        <v>18497</v>
      </c>
      <c r="C4228" s="26" t="s">
        <v>20229</v>
      </c>
      <c r="D4228" s="1491" t="s">
        <v>20318</v>
      </c>
      <c r="E4228" s="30" t="s">
        <v>20270</v>
      </c>
      <c r="F4228" s="26" t="s">
        <v>831</v>
      </c>
      <c r="G4228" s="1630" t="s">
        <v>20217</v>
      </c>
      <c r="H4228" s="277" t="s">
        <v>20233</v>
      </c>
      <c r="I4228" s="68"/>
    </row>
    <row r="4229" spans="1:17">
      <c r="A4229" s="1712"/>
      <c r="B4229" s="27" t="s">
        <v>18497</v>
      </c>
      <c r="C4229" s="26" t="s">
        <v>20230</v>
      </c>
      <c r="D4229" s="1491" t="s">
        <v>20319</v>
      </c>
      <c r="E4229" s="30" t="s">
        <v>20270</v>
      </c>
      <c r="F4229" s="26" t="s">
        <v>831</v>
      </c>
      <c r="G4229" s="1630" t="s">
        <v>20217</v>
      </c>
      <c r="H4229" s="277" t="s">
        <v>20233</v>
      </c>
      <c r="I4229" s="68"/>
    </row>
    <row r="4230" spans="1:17">
      <c r="B4230" s="28" t="s">
        <v>18497</v>
      </c>
      <c r="C4230" s="26" t="s">
        <v>20272</v>
      </c>
      <c r="D4230" s="1491" t="s">
        <v>20320</v>
      </c>
      <c r="E4230" s="30" t="s">
        <v>20270</v>
      </c>
      <c r="F4230" s="26" t="s">
        <v>6</v>
      </c>
      <c r="G4230" s="1585">
        <v>44375</v>
      </c>
      <c r="H4230" s="277" t="s">
        <v>20273</v>
      </c>
    </row>
    <row r="4231" spans="1:17">
      <c r="A4231" s="1712"/>
      <c r="B4231" s="27"/>
      <c r="C4231" s="26"/>
      <c r="D4231" s="26"/>
      <c r="E4231" s="1443"/>
      <c r="F4231" s="1443"/>
      <c r="G4231" s="1629"/>
      <c r="H4231" s="277"/>
      <c r="I4231" s="68"/>
    </row>
    <row r="4232" spans="1:17">
      <c r="A4232" s="1712"/>
      <c r="B4232" s="27"/>
      <c r="C4232" s="26"/>
      <c r="D4232" s="26"/>
      <c r="E4232" s="1443"/>
      <c r="F4232" s="1443"/>
      <c r="G4232" s="1629"/>
      <c r="H4232" s="277"/>
      <c r="I4232" s="68"/>
    </row>
    <row r="4233" spans="1:17">
      <c r="A4233" s="1712"/>
      <c r="B4233" s="27" t="s">
        <v>20257</v>
      </c>
      <c r="C4233" s="1411" t="s">
        <v>20259</v>
      </c>
      <c r="D4233" s="1491" t="s">
        <v>20413</v>
      </c>
      <c r="E4233" s="26" t="s">
        <v>18369</v>
      </c>
      <c r="F4233" s="1397" t="s">
        <v>20258</v>
      </c>
      <c r="G4233" s="1452">
        <v>44383</v>
      </c>
      <c r="H4233" s="277" t="s">
        <v>20331</v>
      </c>
      <c r="I4233" s="68"/>
      <c r="Q4233" s="68"/>
    </row>
    <row r="4234" spans="1:17">
      <c r="A4234" s="1712"/>
      <c r="B4234" s="27" t="s">
        <v>20268</v>
      </c>
      <c r="C4234" s="1489" t="s">
        <v>20266</v>
      </c>
      <c r="D4234" s="1491" t="s">
        <v>20264</v>
      </c>
      <c r="E4234" s="1443" t="s">
        <v>20263</v>
      </c>
      <c r="F4234" s="26" t="s">
        <v>5475</v>
      </c>
      <c r="G4234" s="1629" t="s">
        <v>20274</v>
      </c>
      <c r="H4234" s="277" t="s">
        <v>20265</v>
      </c>
      <c r="I4234" s="347" t="s">
        <v>20267</v>
      </c>
    </row>
    <row r="4235" spans="1:17">
      <c r="A4235" s="1712"/>
      <c r="B4235" s="27" t="s">
        <v>18807</v>
      </c>
      <c r="C4235" s="1489" t="s">
        <v>20298</v>
      </c>
      <c r="D4235" s="1491" t="s">
        <v>20414</v>
      </c>
      <c r="E4235" s="1485" t="s">
        <v>20196</v>
      </c>
      <c r="F4235" s="26" t="s">
        <v>20300</v>
      </c>
      <c r="G4235" s="1585">
        <v>44378</v>
      </c>
      <c r="H4235" s="277" t="s">
        <v>20302</v>
      </c>
      <c r="I4235" s="68"/>
      <c r="Q4235" s="68"/>
    </row>
    <row r="4236" spans="1:17">
      <c r="A4236" s="1712"/>
      <c r="B4236" s="27" t="s">
        <v>20247</v>
      </c>
      <c r="C4236" s="1489" t="s">
        <v>20299</v>
      </c>
      <c r="D4236" s="1491" t="s">
        <v>20415</v>
      </c>
      <c r="E4236" s="588" t="s">
        <v>20332</v>
      </c>
      <c r="F4236" s="26" t="s">
        <v>20301</v>
      </c>
      <c r="G4236" s="590">
        <v>44378</v>
      </c>
      <c r="H4236" s="277" t="s">
        <v>14869</v>
      </c>
      <c r="I4236" s="68"/>
      <c r="Q4236" s="68"/>
    </row>
    <row r="4237" spans="1:17">
      <c r="A4237" s="1712" t="s">
        <v>20339</v>
      </c>
      <c r="B4237" s="27" t="s">
        <v>18504</v>
      </c>
      <c r="C4237" s="1489" t="s">
        <v>20340</v>
      </c>
      <c r="D4237" s="1491" t="s">
        <v>19948</v>
      </c>
      <c r="E4237" s="588" t="s">
        <v>875</v>
      </c>
      <c r="F4237" s="26" t="s">
        <v>20341</v>
      </c>
      <c r="G4237" s="590">
        <v>44389</v>
      </c>
      <c r="H4237" s="855" t="s">
        <v>20338</v>
      </c>
      <c r="I4237" s="68"/>
      <c r="Q4237" s="68"/>
    </row>
    <row r="4238" spans="1:17">
      <c r="A4238" s="1712"/>
      <c r="B4238" s="27" t="s">
        <v>18497</v>
      </c>
      <c r="C4238" s="1489" t="s">
        <v>20356</v>
      </c>
      <c r="D4238" s="1491" t="s">
        <v>20416</v>
      </c>
      <c r="E4238" s="26" t="s">
        <v>875</v>
      </c>
      <c r="F4238" s="26" t="s">
        <v>20360</v>
      </c>
      <c r="G4238" s="590">
        <v>44396</v>
      </c>
      <c r="H4238" s="855" t="s">
        <v>20363</v>
      </c>
      <c r="I4238" s="68"/>
      <c r="Q4238" s="68"/>
    </row>
    <row r="4239" spans="1:17">
      <c r="A4239" s="1712"/>
      <c r="B4239" s="27" t="s">
        <v>19013</v>
      </c>
      <c r="C4239" s="1489" t="s">
        <v>20357</v>
      </c>
      <c r="D4239" s="1491" t="s">
        <v>20417</v>
      </c>
      <c r="E4239" s="26" t="s">
        <v>13382</v>
      </c>
      <c r="F4239" s="26" t="s">
        <v>20361</v>
      </c>
      <c r="G4239" s="590">
        <v>44396</v>
      </c>
      <c r="H4239" s="855" t="s">
        <v>20363</v>
      </c>
      <c r="I4239" s="68"/>
      <c r="Q4239" s="68"/>
    </row>
    <row r="4240" spans="1:17">
      <c r="A4240" s="1712"/>
      <c r="B4240" s="27" t="s">
        <v>19013</v>
      </c>
      <c r="C4240" s="1489" t="s">
        <v>20358</v>
      </c>
      <c r="D4240" s="1491" t="s">
        <v>20418</v>
      </c>
      <c r="E4240" s="26" t="s">
        <v>20355</v>
      </c>
      <c r="F4240" s="26" t="s">
        <v>20361</v>
      </c>
      <c r="G4240" s="590">
        <v>44396</v>
      </c>
      <c r="H4240" s="855" t="s">
        <v>20363</v>
      </c>
      <c r="I4240" s="68"/>
      <c r="Q4240" s="68"/>
    </row>
    <row r="4241" spans="1:17">
      <c r="A4241" s="1712"/>
      <c r="B4241" s="27" t="s">
        <v>18807</v>
      </c>
      <c r="C4241" s="1489" t="s">
        <v>20359</v>
      </c>
      <c r="D4241" s="1491" t="s">
        <v>18694</v>
      </c>
      <c r="E4241" s="26" t="s">
        <v>19809</v>
      </c>
      <c r="F4241" s="26" t="s">
        <v>20362</v>
      </c>
      <c r="G4241" s="590">
        <v>44396</v>
      </c>
      <c r="H4241" s="855" t="s">
        <v>20363</v>
      </c>
      <c r="I4241" s="68"/>
      <c r="Q4241" s="68"/>
    </row>
    <row r="4242" spans="1:17">
      <c r="A4242" s="1712"/>
      <c r="B4242" s="1519" t="s">
        <v>18807</v>
      </c>
      <c r="C4242" s="1489" t="s">
        <v>20378</v>
      </c>
      <c r="D4242" s="1491" t="s">
        <v>20419</v>
      </c>
      <c r="E4242" s="1485" t="s">
        <v>20196</v>
      </c>
      <c r="F4242" s="26" t="s">
        <v>20202</v>
      </c>
      <c r="G4242" s="1585">
        <v>44403</v>
      </c>
      <c r="H4242" s="855" t="s">
        <v>20381</v>
      </c>
      <c r="I4242" s="68"/>
      <c r="Q4242" s="68"/>
    </row>
    <row r="4243" spans="1:17">
      <c r="A4243" s="1712"/>
      <c r="B4243" s="1519" t="s">
        <v>18497</v>
      </c>
      <c r="C4243" s="1489" t="s">
        <v>20379</v>
      </c>
      <c r="D4243" s="1491" t="s">
        <v>20420</v>
      </c>
      <c r="E4243" s="1485" t="s">
        <v>367</v>
      </c>
      <c r="F4243" s="26" t="s">
        <v>892</v>
      </c>
      <c r="G4243" s="1585">
        <v>44403</v>
      </c>
      <c r="H4243" s="855" t="s">
        <v>20381</v>
      </c>
      <c r="I4243" s="68"/>
      <c r="Q4243" s="68"/>
    </row>
    <row r="4244" spans="1:17">
      <c r="A4244" s="1712"/>
      <c r="B4244" s="27" t="s">
        <v>18497</v>
      </c>
      <c r="C4244" s="26" t="s">
        <v>20292</v>
      </c>
      <c r="D4244" s="1491" t="s">
        <v>20421</v>
      </c>
      <c r="E4244" s="588" t="s">
        <v>20270</v>
      </c>
      <c r="F4244" s="26" t="s">
        <v>6</v>
      </c>
      <c r="G4244" s="590">
        <v>44378</v>
      </c>
      <c r="H4244" s="277" t="s">
        <v>14869</v>
      </c>
      <c r="I4244" s="68"/>
      <c r="Q4244" s="68"/>
    </row>
    <row r="4245" spans="1:17">
      <c r="A4245" s="1712"/>
      <c r="B4245" s="27" t="s">
        <v>18497</v>
      </c>
      <c r="C4245" s="26" t="s">
        <v>20293</v>
      </c>
      <c r="D4245" s="1491" t="s">
        <v>20422</v>
      </c>
      <c r="E4245" s="588" t="s">
        <v>20270</v>
      </c>
      <c r="F4245" s="26" t="s">
        <v>6</v>
      </c>
      <c r="G4245" s="590">
        <v>44378</v>
      </c>
      <c r="H4245" s="277" t="s">
        <v>14869</v>
      </c>
      <c r="I4245" s="68"/>
      <c r="Q4245" s="68"/>
    </row>
    <row r="4246" spans="1:17">
      <c r="A4246" s="1712"/>
      <c r="B4246" s="27" t="s">
        <v>18497</v>
      </c>
      <c r="C4246" s="26" t="s">
        <v>20294</v>
      </c>
      <c r="D4246" s="1491" t="s">
        <v>20423</v>
      </c>
      <c r="E4246" s="588" t="s">
        <v>20270</v>
      </c>
      <c r="F4246" s="26" t="s">
        <v>6</v>
      </c>
      <c r="G4246" s="590">
        <v>44378</v>
      </c>
      <c r="H4246" s="277" t="s">
        <v>14869</v>
      </c>
      <c r="I4246" s="68"/>
      <c r="Q4246" s="68"/>
    </row>
    <row r="4247" spans="1:17">
      <c r="A4247" s="1712"/>
      <c r="B4247" s="27" t="s">
        <v>18497</v>
      </c>
      <c r="C4247" s="26" t="s">
        <v>20295</v>
      </c>
      <c r="D4247" s="1491" t="s">
        <v>20424</v>
      </c>
      <c r="E4247" s="588" t="s">
        <v>20270</v>
      </c>
      <c r="F4247" s="26" t="s">
        <v>6</v>
      </c>
      <c r="G4247" s="590">
        <v>44378</v>
      </c>
      <c r="H4247" s="277" t="s">
        <v>14869</v>
      </c>
      <c r="I4247" s="68"/>
      <c r="Q4247" s="68"/>
    </row>
    <row r="4248" spans="1:17">
      <c r="A4248" s="1712"/>
      <c r="B4248" s="27" t="s">
        <v>18497</v>
      </c>
      <c r="C4248" s="26" t="s">
        <v>20296</v>
      </c>
      <c r="D4248" s="1491" t="s">
        <v>20425</v>
      </c>
      <c r="E4248" s="588" t="s">
        <v>20270</v>
      </c>
      <c r="F4248" s="26" t="s">
        <v>6</v>
      </c>
      <c r="G4248" s="590">
        <v>44378</v>
      </c>
      <c r="H4248" s="277" t="s">
        <v>14869</v>
      </c>
      <c r="I4248" s="68"/>
      <c r="Q4248" s="68"/>
    </row>
    <row r="4249" spans="1:17">
      <c r="A4249" s="1712"/>
      <c r="B4249" s="27" t="s">
        <v>18497</v>
      </c>
      <c r="C4249" s="26" t="s">
        <v>20297</v>
      </c>
      <c r="D4249" s="1491" t="s">
        <v>20426</v>
      </c>
      <c r="E4249" s="588" t="s">
        <v>20270</v>
      </c>
      <c r="F4249" s="26" t="s">
        <v>6</v>
      </c>
      <c r="G4249" s="590">
        <v>44378</v>
      </c>
      <c r="H4249" s="277" t="s">
        <v>14869</v>
      </c>
      <c r="I4249" s="68"/>
      <c r="Q4249" s="68"/>
    </row>
    <row r="4250" spans="1:17">
      <c r="A4250" s="1712"/>
      <c r="B4250" s="27" t="s">
        <v>18497</v>
      </c>
      <c r="C4250" s="26" t="s">
        <v>20323</v>
      </c>
      <c r="D4250" s="1491" t="s">
        <v>20427</v>
      </c>
      <c r="E4250" s="588" t="s">
        <v>20270</v>
      </c>
      <c r="F4250" s="26" t="s">
        <v>6</v>
      </c>
      <c r="G4250" s="590">
        <v>44379</v>
      </c>
      <c r="H4250" s="277" t="s">
        <v>20322</v>
      </c>
      <c r="I4250" s="68"/>
      <c r="Q4250" s="68"/>
    </row>
    <row r="4251" spans="1:17">
      <c r="A4251" s="1712"/>
      <c r="B4251" s="27" t="s">
        <v>18497</v>
      </c>
      <c r="C4251" s="26" t="s">
        <v>20324</v>
      </c>
      <c r="D4251" s="1491" t="s">
        <v>20428</v>
      </c>
      <c r="E4251" s="588" t="s">
        <v>20270</v>
      </c>
      <c r="F4251" s="26" t="s">
        <v>6</v>
      </c>
      <c r="G4251" s="590">
        <v>44379</v>
      </c>
      <c r="H4251" s="277" t="s">
        <v>20322</v>
      </c>
      <c r="I4251" s="68"/>
      <c r="Q4251" s="68"/>
    </row>
    <row r="4252" spans="1:17">
      <c r="A4252" s="1712"/>
      <c r="B4252" s="27" t="s">
        <v>18497</v>
      </c>
      <c r="C4252" s="26" t="s">
        <v>20326</v>
      </c>
      <c r="D4252" s="1491" t="s">
        <v>20384</v>
      </c>
      <c r="E4252" s="588" t="s">
        <v>20270</v>
      </c>
      <c r="F4252" s="26" t="s">
        <v>6</v>
      </c>
      <c r="G4252" s="590">
        <v>44383</v>
      </c>
      <c r="H4252" s="277" t="s">
        <v>14895</v>
      </c>
      <c r="I4252" s="68"/>
      <c r="Q4252" s="68"/>
    </row>
    <row r="4253" spans="1:17">
      <c r="A4253" s="1712"/>
      <c r="B4253" s="27" t="s">
        <v>18497</v>
      </c>
      <c r="C4253" s="26" t="s">
        <v>20327</v>
      </c>
      <c r="D4253" s="1491" t="s">
        <v>20429</v>
      </c>
      <c r="E4253" s="588" t="s">
        <v>20270</v>
      </c>
      <c r="F4253" s="26" t="s">
        <v>6</v>
      </c>
      <c r="G4253" s="590">
        <v>44383</v>
      </c>
      <c r="H4253" s="277" t="s">
        <v>14895</v>
      </c>
      <c r="I4253" s="68"/>
      <c r="Q4253" s="68"/>
    </row>
    <row r="4254" spans="1:17">
      <c r="A4254" s="1712"/>
      <c r="B4254" s="27" t="s">
        <v>18497</v>
      </c>
      <c r="C4254" s="26" t="s">
        <v>20328</v>
      </c>
      <c r="D4254" s="1491" t="s">
        <v>20386</v>
      </c>
      <c r="E4254" s="588" t="s">
        <v>20270</v>
      </c>
      <c r="F4254" s="26" t="s">
        <v>6</v>
      </c>
      <c r="G4254" s="590">
        <v>44383</v>
      </c>
      <c r="H4254" s="277" t="s">
        <v>14895</v>
      </c>
      <c r="I4254" s="68"/>
      <c r="Q4254" s="68"/>
    </row>
    <row r="4255" spans="1:17">
      <c r="A4255" s="1712"/>
      <c r="B4255" s="27" t="s">
        <v>18497</v>
      </c>
      <c r="C4255" s="26" t="s">
        <v>20329</v>
      </c>
      <c r="D4255" s="1491" t="s">
        <v>20430</v>
      </c>
      <c r="E4255" s="588" t="s">
        <v>20270</v>
      </c>
      <c r="F4255" s="26" t="s">
        <v>6</v>
      </c>
      <c r="G4255" s="590">
        <v>44383</v>
      </c>
      <c r="H4255" s="277" t="s">
        <v>14895</v>
      </c>
      <c r="I4255" s="68"/>
      <c r="Q4255" s="68"/>
    </row>
    <row r="4256" spans="1:17">
      <c r="A4256" s="1712"/>
      <c r="B4256" s="27" t="s">
        <v>18497</v>
      </c>
      <c r="C4256" s="26" t="s">
        <v>20330</v>
      </c>
      <c r="D4256" s="1491" t="s">
        <v>20431</v>
      </c>
      <c r="E4256" s="588" t="s">
        <v>20270</v>
      </c>
      <c r="F4256" s="26" t="s">
        <v>6</v>
      </c>
      <c r="G4256" s="590">
        <v>44383</v>
      </c>
      <c r="H4256" s="277" t="s">
        <v>14895</v>
      </c>
      <c r="I4256" s="68"/>
      <c r="Q4256" s="68"/>
    </row>
    <row r="4257" spans="1:17">
      <c r="A4257" s="1712"/>
      <c r="B4257" s="27" t="s">
        <v>18497</v>
      </c>
      <c r="C4257" s="26" t="s">
        <v>20335</v>
      </c>
      <c r="D4257" s="1491" t="s">
        <v>20387</v>
      </c>
      <c r="E4257" s="588" t="s">
        <v>20270</v>
      </c>
      <c r="F4257" s="26" t="s">
        <v>6</v>
      </c>
      <c r="G4257" s="590">
        <v>44384</v>
      </c>
      <c r="H4257" s="277" t="s">
        <v>20337</v>
      </c>
      <c r="I4257" s="68"/>
      <c r="Q4257" s="68"/>
    </row>
    <row r="4258" spans="1:17">
      <c r="A4258" s="1712"/>
      <c r="B4258" s="27" t="s">
        <v>18497</v>
      </c>
      <c r="C4258" s="26" t="s">
        <v>20336</v>
      </c>
      <c r="D4258" s="1491" t="s">
        <v>3555</v>
      </c>
      <c r="E4258" s="588" t="s">
        <v>20270</v>
      </c>
      <c r="F4258" s="26" t="s">
        <v>6</v>
      </c>
      <c r="G4258" s="590">
        <v>44384</v>
      </c>
      <c r="H4258" s="277" t="s">
        <v>20337</v>
      </c>
      <c r="I4258" s="68"/>
      <c r="Q4258" s="68"/>
    </row>
    <row r="4259" spans="1:17">
      <c r="A4259" s="1712"/>
      <c r="B4259" s="1485"/>
      <c r="C4259" s="1443"/>
      <c r="D4259" s="1443"/>
      <c r="E4259" s="1443"/>
      <c r="F4259" s="26"/>
      <c r="G4259" s="1629"/>
      <c r="H4259" s="277"/>
      <c r="I4259" s="1517"/>
    </row>
    <row r="4260" spans="1:17" ht="18.75" customHeight="1">
      <c r="A4260" s="1712"/>
      <c r="B4260" s="36" t="s">
        <v>20342</v>
      </c>
      <c r="C4260" s="1489" t="s">
        <v>20344</v>
      </c>
      <c r="D4260" s="1491" t="s">
        <v>20385</v>
      </c>
      <c r="E4260" s="1497" t="s">
        <v>15454</v>
      </c>
      <c r="F4260" s="27" t="s">
        <v>20346</v>
      </c>
      <c r="G4260" s="590">
        <v>44410</v>
      </c>
      <c r="H4260" s="61" t="s">
        <v>20432</v>
      </c>
      <c r="I4260" s="1517"/>
    </row>
    <row r="4261" spans="1:17">
      <c r="A4261" s="1712"/>
      <c r="B4261" s="28" t="s">
        <v>20343</v>
      </c>
      <c r="C4261" s="1489" t="s">
        <v>20345</v>
      </c>
      <c r="D4261" s="1491" t="s">
        <v>20565</v>
      </c>
      <c r="E4261" s="1410" t="s">
        <v>15450</v>
      </c>
      <c r="F4261" s="27" t="s">
        <v>20347</v>
      </c>
      <c r="G4261" s="590">
        <v>44410</v>
      </c>
      <c r="H4261" s="61" t="s">
        <v>20432</v>
      </c>
      <c r="I4261" s="1517"/>
    </row>
    <row r="4262" spans="1:17">
      <c r="A4262" s="1712"/>
      <c r="B4262" s="28" t="s">
        <v>85</v>
      </c>
      <c r="C4262" s="1520" t="s">
        <v>20411</v>
      </c>
      <c r="D4262" s="1491" t="s">
        <v>20566</v>
      </c>
      <c r="E4262" s="1410" t="s">
        <v>2215</v>
      </c>
      <c r="F4262" s="27" t="s">
        <v>20410</v>
      </c>
      <c r="G4262" s="590">
        <v>44410</v>
      </c>
      <c r="H4262" s="61" t="s">
        <v>20432</v>
      </c>
      <c r="I4262" s="1517"/>
    </row>
    <row r="4263" spans="1:17">
      <c r="A4263" s="1712"/>
      <c r="B4263" s="28" t="s">
        <v>18497</v>
      </c>
      <c r="C4263" s="1443" t="s">
        <v>20437</v>
      </c>
      <c r="D4263" s="1491" t="s">
        <v>21267</v>
      </c>
      <c r="E4263" s="1432" t="s">
        <v>367</v>
      </c>
      <c r="F4263" s="1492" t="s">
        <v>20442</v>
      </c>
      <c r="G4263" s="590">
        <v>44411</v>
      </c>
      <c r="H4263" s="61" t="s">
        <v>20455</v>
      </c>
      <c r="I4263" s="589"/>
    </row>
    <row r="4264" spans="1:17">
      <c r="A4264" s="1712"/>
      <c r="B4264" s="28" t="s">
        <v>19013</v>
      </c>
      <c r="C4264" s="1443" t="s">
        <v>20438</v>
      </c>
      <c r="D4264" s="1491" t="s">
        <v>20567</v>
      </c>
      <c r="E4264" s="1432" t="s">
        <v>875</v>
      </c>
      <c r="F4264" s="1492" t="s">
        <v>20454</v>
      </c>
      <c r="G4264" s="1452">
        <v>44412</v>
      </c>
      <c r="H4264" s="61" t="s">
        <v>20456</v>
      </c>
      <c r="I4264" s="589"/>
    </row>
    <row r="4265" spans="1:17">
      <c r="A4265" s="1712"/>
      <c r="B4265" s="28" t="s">
        <v>18807</v>
      </c>
      <c r="C4265" s="1443" t="s">
        <v>20439</v>
      </c>
      <c r="D4265" s="1491" t="s">
        <v>20568</v>
      </c>
      <c r="E4265" s="1432" t="s">
        <v>13382</v>
      </c>
      <c r="F4265" s="1492" t="s">
        <v>20460</v>
      </c>
      <c r="G4265" s="1452">
        <v>44412</v>
      </c>
      <c r="H4265" s="61" t="s">
        <v>20456</v>
      </c>
      <c r="I4265" s="589"/>
    </row>
    <row r="4266" spans="1:17">
      <c r="A4266" s="1712"/>
      <c r="B4266" s="27" t="s">
        <v>18420</v>
      </c>
      <c r="C4266" s="1443" t="s">
        <v>20440</v>
      </c>
      <c r="D4266" s="1491" t="s">
        <v>20569</v>
      </c>
      <c r="E4266" s="27" t="s">
        <v>20433</v>
      </c>
      <c r="F4266" s="1492" t="s">
        <v>20444</v>
      </c>
      <c r="G4266" s="1452">
        <v>44412</v>
      </c>
      <c r="H4266" s="61" t="s">
        <v>20456</v>
      </c>
      <c r="I4266" s="68"/>
    </row>
    <row r="4267" spans="1:17">
      <c r="A4267" s="1712"/>
      <c r="B4267" s="28" t="s">
        <v>18497</v>
      </c>
      <c r="C4267" s="1443" t="s">
        <v>20441</v>
      </c>
      <c r="D4267" s="1491" t="s">
        <v>20449</v>
      </c>
      <c r="E4267" s="224" t="s">
        <v>20450</v>
      </c>
      <c r="F4267" s="1492" t="s">
        <v>6</v>
      </c>
      <c r="G4267" s="1631">
        <v>44413</v>
      </c>
      <c r="H4267" s="61" t="s">
        <v>20457</v>
      </c>
      <c r="I4267" s="68"/>
    </row>
    <row r="4268" spans="1:17">
      <c r="A4268" s="1712"/>
      <c r="B4268" s="27" t="s">
        <v>18497</v>
      </c>
      <c r="C4268" s="1443" t="s">
        <v>20459</v>
      </c>
      <c r="D4268" s="1491" t="s">
        <v>20570</v>
      </c>
      <c r="E4268" s="1492" t="s">
        <v>19969</v>
      </c>
      <c r="F4268" s="1492" t="s">
        <v>6</v>
      </c>
      <c r="G4268" s="1631">
        <v>44417</v>
      </c>
      <c r="H4268" s="855" t="s">
        <v>20464</v>
      </c>
      <c r="I4268" s="68"/>
    </row>
    <row r="4269" spans="1:17">
      <c r="A4269" s="1712"/>
      <c r="B4269" s="27" t="s">
        <v>18504</v>
      </c>
      <c r="C4269" s="1443" t="s">
        <v>20465</v>
      </c>
      <c r="D4269" s="1491" t="s">
        <v>20571</v>
      </c>
      <c r="E4269" s="1492" t="s">
        <v>13382</v>
      </c>
      <c r="F4269" s="1492" t="s">
        <v>20466</v>
      </c>
      <c r="G4269" s="1631">
        <v>44417</v>
      </c>
      <c r="H4269" s="855" t="s">
        <v>20467</v>
      </c>
      <c r="I4269" s="68"/>
    </row>
    <row r="4270" spans="1:17">
      <c r="A4270" s="1712"/>
      <c r="B4270" s="28" t="s">
        <v>20342</v>
      </c>
      <c r="C4270" s="1489" t="s">
        <v>20380</v>
      </c>
      <c r="D4270" s="1491" t="s">
        <v>20572</v>
      </c>
      <c r="E4270" s="1410" t="s">
        <v>15450</v>
      </c>
      <c r="F4270" s="27" t="s">
        <v>20342</v>
      </c>
      <c r="G4270" s="590">
        <v>44417</v>
      </c>
      <c r="H4270" s="855" t="s">
        <v>20467</v>
      </c>
      <c r="I4270" s="589"/>
    </row>
    <row r="4271" spans="1:17">
      <c r="A4271" s="1712"/>
      <c r="B4271" s="1519" t="s">
        <v>20436</v>
      </c>
      <c r="C4271" s="1443" t="s">
        <v>20443</v>
      </c>
      <c r="D4271" s="1491" t="s">
        <v>20434</v>
      </c>
      <c r="E4271" s="1492" t="s">
        <v>20435</v>
      </c>
      <c r="F4271" s="1519" t="s">
        <v>20436</v>
      </c>
      <c r="G4271" s="590">
        <v>44417</v>
      </c>
      <c r="H4271" s="855" t="s">
        <v>20467</v>
      </c>
      <c r="I4271" s="1517"/>
    </row>
    <row r="4272" spans="1:17">
      <c r="A4272" s="1712"/>
      <c r="B4272" s="27" t="s">
        <v>19013</v>
      </c>
      <c r="C4272" s="1443" t="s">
        <v>20468</v>
      </c>
      <c r="D4272" s="1491" t="s">
        <v>20573</v>
      </c>
      <c r="E4272" s="1492" t="s">
        <v>19809</v>
      </c>
      <c r="F4272" s="1519" t="s">
        <v>20470</v>
      </c>
      <c r="G4272" s="1631">
        <v>44419</v>
      </c>
      <c r="H4272" s="855" t="s">
        <v>20469</v>
      </c>
      <c r="I4272" s="68"/>
    </row>
    <row r="4273" spans="1:9">
      <c r="A4273" s="1712"/>
      <c r="B4273" s="1519" t="s">
        <v>20564</v>
      </c>
      <c r="C4273" s="1443" t="s">
        <v>20496</v>
      </c>
      <c r="D4273" s="1491" t="s">
        <v>20109</v>
      </c>
      <c r="E4273" s="1492" t="s">
        <v>20497</v>
      </c>
      <c r="F4273" s="27" t="s">
        <v>20498</v>
      </c>
      <c r="G4273" s="1627" t="s">
        <v>20534</v>
      </c>
      <c r="H4273" s="855" t="s">
        <v>20499</v>
      </c>
      <c r="I4273" s="68"/>
    </row>
    <row r="4274" spans="1:9">
      <c r="A4274" s="1712"/>
      <c r="B4274" s="1519" t="s">
        <v>20564</v>
      </c>
      <c r="C4274" s="1443" t="s">
        <v>20500</v>
      </c>
      <c r="D4274" s="1491" t="s">
        <v>20574</v>
      </c>
      <c r="E4274" s="1519" t="s">
        <v>20488</v>
      </c>
      <c r="F4274" s="27" t="s">
        <v>20498</v>
      </c>
      <c r="G4274" s="1631">
        <v>44426</v>
      </c>
      <c r="H4274" s="855" t="s">
        <v>20504</v>
      </c>
      <c r="I4274" s="68"/>
    </row>
    <row r="4275" spans="1:9">
      <c r="A4275" s="1712"/>
      <c r="B4275" s="27" t="s">
        <v>18739</v>
      </c>
      <c r="C4275" s="1443" t="s">
        <v>20501</v>
      </c>
      <c r="D4275" s="1491" t="s">
        <v>20575</v>
      </c>
      <c r="E4275" s="1519" t="s">
        <v>20489</v>
      </c>
      <c r="F4275" s="27" t="s">
        <v>20505</v>
      </c>
      <c r="G4275" s="1631">
        <v>44426</v>
      </c>
      <c r="H4275" s="855" t="s">
        <v>20504</v>
      </c>
      <c r="I4275" s="68"/>
    </row>
    <row r="4276" spans="1:9">
      <c r="A4276" s="1712"/>
      <c r="B4276" s="27" t="s">
        <v>18497</v>
      </c>
      <c r="C4276" s="1443" t="s">
        <v>20502</v>
      </c>
      <c r="D4276" s="1491" t="s">
        <v>20576</v>
      </c>
      <c r="E4276" s="1519" t="s">
        <v>875</v>
      </c>
      <c r="F4276" s="27" t="s">
        <v>20506</v>
      </c>
      <c r="G4276" s="1627" t="s">
        <v>20503</v>
      </c>
      <c r="H4276" s="855" t="s">
        <v>20504</v>
      </c>
      <c r="I4276" s="68"/>
    </row>
    <row r="4277" spans="1:9">
      <c r="A4277" s="1712"/>
      <c r="B4277" s="1519" t="s">
        <v>18420</v>
      </c>
      <c r="C4277" s="1443" t="s">
        <v>20526</v>
      </c>
      <c r="D4277" s="1491" t="s">
        <v>20577</v>
      </c>
      <c r="E4277" s="27" t="s">
        <v>13382</v>
      </c>
      <c r="F4277" s="1492" t="s">
        <v>20529</v>
      </c>
      <c r="G4277" s="1452">
        <v>44431</v>
      </c>
      <c r="H4277" s="28" t="s">
        <v>20533</v>
      </c>
      <c r="I4277" s="24"/>
    </row>
    <row r="4278" spans="1:9">
      <c r="A4278" s="1712"/>
      <c r="B4278" s="27" t="s">
        <v>18420</v>
      </c>
      <c r="C4278" s="1443" t="s">
        <v>20527</v>
      </c>
      <c r="D4278" s="1491" t="s">
        <v>20578</v>
      </c>
      <c r="E4278" s="27" t="s">
        <v>20433</v>
      </c>
      <c r="F4278" s="1492" t="s">
        <v>20444</v>
      </c>
      <c r="G4278" s="1452">
        <v>44431</v>
      </c>
      <c r="H4278" s="28" t="s">
        <v>20533</v>
      </c>
      <c r="I4278" s="24"/>
    </row>
    <row r="4279" spans="1:9">
      <c r="A4279" s="1712"/>
      <c r="B4279" s="855" t="s">
        <v>18497</v>
      </c>
      <c r="C4279" s="1443" t="s">
        <v>20528</v>
      </c>
      <c r="D4279" s="1491" t="s">
        <v>20579</v>
      </c>
      <c r="E4279" s="27" t="s">
        <v>875</v>
      </c>
      <c r="F4279" s="1492" t="s">
        <v>6</v>
      </c>
      <c r="G4279" s="1452">
        <v>44431</v>
      </c>
      <c r="H4279" s="28" t="s">
        <v>20533</v>
      </c>
      <c r="I4279" s="68"/>
    </row>
    <row r="4280" spans="1:9">
      <c r="A4280" s="1712"/>
      <c r="B4280" s="27" t="s">
        <v>18497</v>
      </c>
      <c r="C4280" s="26" t="s">
        <v>20490</v>
      </c>
      <c r="D4280" s="1491" t="s">
        <v>20580</v>
      </c>
      <c r="E4280" s="1492" t="s">
        <v>20270</v>
      </c>
      <c r="F4280" s="1492" t="s">
        <v>6</v>
      </c>
      <c r="G4280" s="1631">
        <v>44424</v>
      </c>
      <c r="H4280" s="855" t="s">
        <v>20492</v>
      </c>
      <c r="I4280" s="68"/>
    </row>
    <row r="4281" spans="1:9">
      <c r="A4281" s="1712"/>
      <c r="B4281" s="1519" t="s">
        <v>18504</v>
      </c>
      <c r="C4281" s="26" t="s">
        <v>20541</v>
      </c>
      <c r="D4281" s="1491" t="s">
        <v>20581</v>
      </c>
      <c r="E4281" s="1519" t="s">
        <v>20270</v>
      </c>
      <c r="F4281" s="27" t="s">
        <v>20545</v>
      </c>
      <c r="G4281" s="1627" t="s">
        <v>20543</v>
      </c>
      <c r="H4281" s="277" t="s">
        <v>20546</v>
      </c>
      <c r="I4281" s="1517"/>
    </row>
    <row r="4282" spans="1:9">
      <c r="A4282" s="1712"/>
      <c r="B4282" s="1519" t="s">
        <v>18504</v>
      </c>
      <c r="C4282" s="26" t="s">
        <v>20542</v>
      </c>
      <c r="D4282" s="1491" t="s">
        <v>20582</v>
      </c>
      <c r="E4282" s="1519" t="s">
        <v>20270</v>
      </c>
      <c r="F4282" s="27" t="s">
        <v>20545</v>
      </c>
      <c r="G4282" s="1627" t="s">
        <v>20544</v>
      </c>
      <c r="H4282" s="277" t="s">
        <v>20546</v>
      </c>
      <c r="I4282" s="1517"/>
    </row>
    <row r="4283" spans="1:9">
      <c r="A4283" s="1712"/>
      <c r="B4283" s="1519"/>
      <c r="C4283" s="155"/>
      <c r="D4283" s="1443"/>
      <c r="E4283" s="1492"/>
      <c r="F4283" s="224"/>
      <c r="G4283" s="1627"/>
      <c r="H4283" s="277"/>
      <c r="I4283" s="1517"/>
    </row>
    <row r="4284" spans="1:9">
      <c r="A4284" s="1712"/>
      <c r="B4284" s="1519" t="s">
        <v>18807</v>
      </c>
      <c r="C4284" s="1443" t="s">
        <v>20583</v>
      </c>
      <c r="D4284" s="1565" t="s">
        <v>20561</v>
      </c>
      <c r="E4284" s="1492" t="s">
        <v>13382</v>
      </c>
      <c r="F4284" s="1492" t="s">
        <v>20585</v>
      </c>
      <c r="G4284" s="1452">
        <v>44440</v>
      </c>
      <c r="H4284" s="27" t="s">
        <v>20591</v>
      </c>
      <c r="I4284" s="1517"/>
    </row>
    <row r="4285" spans="1:9">
      <c r="A4285" s="1712"/>
      <c r="B4285" s="1519" t="s">
        <v>19013</v>
      </c>
      <c r="C4285" s="1443" t="s">
        <v>20584</v>
      </c>
      <c r="D4285" s="1565" t="s">
        <v>20536</v>
      </c>
      <c r="E4285" s="1492" t="s">
        <v>73</v>
      </c>
      <c r="F4285" s="1492" t="s">
        <v>20586</v>
      </c>
      <c r="G4285" s="1452">
        <v>44440</v>
      </c>
      <c r="H4285" s="27" t="s">
        <v>20591</v>
      </c>
      <c r="I4285" s="1517"/>
    </row>
    <row r="4286" spans="1:9">
      <c r="A4286" s="1712"/>
      <c r="B4286" s="1519" t="s">
        <v>20564</v>
      </c>
      <c r="C4286" s="1443" t="s">
        <v>20588</v>
      </c>
      <c r="D4286" s="1565" t="s">
        <v>20562</v>
      </c>
      <c r="E4286" s="1492" t="s">
        <v>367</v>
      </c>
      <c r="F4286" s="1492" t="s">
        <v>20590</v>
      </c>
      <c r="G4286" s="1452">
        <v>44440</v>
      </c>
      <c r="H4286" s="27" t="s">
        <v>20591</v>
      </c>
      <c r="I4286" s="1517"/>
    </row>
    <row r="4287" spans="1:9">
      <c r="A4287" s="1712"/>
      <c r="B4287" s="27" t="s">
        <v>18420</v>
      </c>
      <c r="C4287" s="1443" t="s">
        <v>20600</v>
      </c>
      <c r="D4287" s="1563" t="s">
        <v>20539</v>
      </c>
      <c r="E4287" s="1555" t="s">
        <v>20540</v>
      </c>
      <c r="F4287" s="1492" t="s">
        <v>20603</v>
      </c>
      <c r="G4287" s="1452">
        <v>44445</v>
      </c>
      <c r="H4287" s="855" t="s">
        <v>20605</v>
      </c>
      <c r="I4287" s="24"/>
    </row>
    <row r="4288" spans="1:9">
      <c r="A4288" s="1712"/>
      <c r="B4288" s="27" t="s">
        <v>18497</v>
      </c>
      <c r="C4288" s="1443" t="s">
        <v>20601</v>
      </c>
      <c r="D4288" s="956" t="s">
        <v>20537</v>
      </c>
      <c r="E4288" s="499" t="s">
        <v>20538</v>
      </c>
      <c r="F4288" s="1492" t="s">
        <v>6</v>
      </c>
      <c r="G4288" s="1452">
        <v>44445</v>
      </c>
      <c r="H4288" s="855" t="s">
        <v>20605</v>
      </c>
      <c r="I4288" s="24"/>
    </row>
    <row r="4289" spans="1:9">
      <c r="A4289" s="1712"/>
      <c r="B4289" s="1519" t="s">
        <v>18504</v>
      </c>
      <c r="C4289" s="1443" t="s">
        <v>20602</v>
      </c>
      <c r="D4289" s="1565" t="s">
        <v>20599</v>
      </c>
      <c r="E4289" s="499" t="s">
        <v>20604</v>
      </c>
      <c r="F4289" s="27" t="s">
        <v>20341</v>
      </c>
      <c r="G4289" s="1452">
        <v>44445</v>
      </c>
      <c r="H4289" s="855" t="s">
        <v>20605</v>
      </c>
      <c r="I4289" s="1517"/>
    </row>
    <row r="4290" spans="1:9">
      <c r="A4290" s="1712"/>
      <c r="B4290" s="1519" t="s">
        <v>19838</v>
      </c>
      <c r="C4290" s="1489" t="s">
        <v>20627</v>
      </c>
      <c r="D4290" s="1491" t="s">
        <v>20836</v>
      </c>
      <c r="E4290" s="1492" t="s">
        <v>18369</v>
      </c>
      <c r="F4290" s="1519" t="s">
        <v>19838</v>
      </c>
      <c r="G4290" s="1627" t="s">
        <v>20628</v>
      </c>
      <c r="H4290" s="855" t="s">
        <v>20651</v>
      </c>
      <c r="I4290" s="24"/>
    </row>
    <row r="4291" spans="1:9">
      <c r="A4291" s="1712"/>
      <c r="B4291" s="1519" t="s">
        <v>19838</v>
      </c>
      <c r="C4291" s="1558" t="s">
        <v>20630</v>
      </c>
      <c r="D4291" s="1566" t="s">
        <v>20625</v>
      </c>
      <c r="E4291" s="1556" t="s">
        <v>18369</v>
      </c>
      <c r="F4291" s="1557" t="s">
        <v>19838</v>
      </c>
      <c r="G4291" s="1632" t="s">
        <v>20629</v>
      </c>
      <c r="H4291" s="28" t="s">
        <v>20677</v>
      </c>
      <c r="I4291" s="24"/>
    </row>
    <row r="4292" spans="1:9">
      <c r="A4292" s="1712"/>
      <c r="B4292" s="33" t="s">
        <v>18497</v>
      </c>
      <c r="C4292" s="1559" t="s">
        <v>20620</v>
      </c>
      <c r="D4292" s="956" t="s">
        <v>20631</v>
      </c>
      <c r="E4292" s="28" t="s">
        <v>20538</v>
      </c>
      <c r="F4292" s="1492" t="s">
        <v>6</v>
      </c>
      <c r="G4292" s="1452">
        <v>44452</v>
      </c>
      <c r="H4292" s="855" t="s">
        <v>20633</v>
      </c>
      <c r="I4292" s="24"/>
    </row>
    <row r="4293" spans="1:9">
      <c r="A4293" s="1712"/>
      <c r="B4293" s="33" t="s">
        <v>18497</v>
      </c>
      <c r="C4293" s="1559" t="s">
        <v>20621</v>
      </c>
      <c r="D4293" s="956" t="s">
        <v>20616</v>
      </c>
      <c r="E4293" s="28" t="s">
        <v>20538</v>
      </c>
      <c r="F4293" s="1492" t="s">
        <v>6</v>
      </c>
      <c r="G4293" s="1452">
        <v>44452</v>
      </c>
      <c r="H4293" s="855" t="s">
        <v>20633</v>
      </c>
      <c r="I4293" s="24"/>
    </row>
    <row r="4294" spans="1:9">
      <c r="A4294" s="1712"/>
      <c r="B4294" s="33" t="s">
        <v>18497</v>
      </c>
      <c r="C4294" s="1559" t="s">
        <v>20622</v>
      </c>
      <c r="D4294" s="956" t="s">
        <v>20617</v>
      </c>
      <c r="E4294" s="28" t="s">
        <v>875</v>
      </c>
      <c r="F4294" s="1492" t="s">
        <v>6</v>
      </c>
      <c r="G4294" s="1452">
        <v>44452</v>
      </c>
      <c r="H4294" s="855" t="s">
        <v>20633</v>
      </c>
      <c r="I4294" s="24"/>
    </row>
    <row r="4295" spans="1:9">
      <c r="A4295" s="1712"/>
      <c r="B4295" s="33" t="s">
        <v>18497</v>
      </c>
      <c r="C4295" s="1559" t="s">
        <v>20623</v>
      </c>
      <c r="D4295" s="956" t="s">
        <v>20618</v>
      </c>
      <c r="E4295" s="28" t="s">
        <v>875</v>
      </c>
      <c r="F4295" s="1492" t="s">
        <v>6</v>
      </c>
      <c r="G4295" s="1452">
        <v>44452</v>
      </c>
      <c r="H4295" s="855" t="s">
        <v>20633</v>
      </c>
      <c r="I4295" s="24"/>
    </row>
    <row r="4296" spans="1:9">
      <c r="A4296" s="1712"/>
      <c r="B4296" s="27" t="s">
        <v>18807</v>
      </c>
      <c r="C4296" s="1559" t="s">
        <v>20632</v>
      </c>
      <c r="D4296" s="956" t="s">
        <v>20619</v>
      </c>
      <c r="E4296" s="28" t="s">
        <v>73</v>
      </c>
      <c r="F4296" s="1492" t="s">
        <v>8605</v>
      </c>
      <c r="G4296" s="1452">
        <v>44452</v>
      </c>
      <c r="H4296" s="855" t="s">
        <v>20633</v>
      </c>
      <c r="I4296" s="24"/>
    </row>
    <row r="4297" spans="1:9">
      <c r="A4297" s="1712"/>
      <c r="B4297" s="1519" t="s">
        <v>19838</v>
      </c>
      <c r="C4297" s="1558" t="s">
        <v>20635</v>
      </c>
      <c r="D4297" s="956" t="s">
        <v>20837</v>
      </c>
      <c r="E4297" s="28" t="s">
        <v>15454</v>
      </c>
      <c r="F4297" s="1557" t="s">
        <v>19838</v>
      </c>
      <c r="G4297" s="1452">
        <v>44461</v>
      </c>
      <c r="H4297" s="855" t="s">
        <v>20683</v>
      </c>
      <c r="I4297" s="24"/>
    </row>
    <row r="4298" spans="1:9">
      <c r="A4298" s="1712"/>
      <c r="B4298" s="27" t="s">
        <v>20662</v>
      </c>
      <c r="C4298" s="1558" t="s">
        <v>20659</v>
      </c>
      <c r="D4298" s="1567" t="s">
        <v>20660</v>
      </c>
      <c r="E4298" s="24" t="s">
        <v>20661</v>
      </c>
      <c r="F4298" s="1519" t="s">
        <v>20663</v>
      </c>
      <c r="G4298" s="1452">
        <v>44461</v>
      </c>
      <c r="H4298" s="855" t="s">
        <v>20683</v>
      </c>
      <c r="I4298" s="24"/>
    </row>
    <row r="4299" spans="1:9">
      <c r="A4299" s="1712"/>
      <c r="B4299" s="28" t="s">
        <v>18807</v>
      </c>
      <c r="C4299" s="1558" t="s">
        <v>20680</v>
      </c>
      <c r="D4299" s="1567" t="s">
        <v>20697</v>
      </c>
      <c r="E4299" s="24" t="s">
        <v>20698</v>
      </c>
      <c r="F4299" s="1519" t="s">
        <v>2608</v>
      </c>
      <c r="G4299" s="1452">
        <v>44461</v>
      </c>
      <c r="H4299" s="855" t="s">
        <v>20699</v>
      </c>
      <c r="I4299" s="24"/>
    </row>
    <row r="4300" spans="1:9">
      <c r="A4300" s="1712"/>
      <c r="B4300" s="1519" t="s">
        <v>18504</v>
      </c>
      <c r="C4300" s="26" t="s">
        <v>20587</v>
      </c>
      <c r="D4300" s="1565" t="s">
        <v>20563</v>
      </c>
      <c r="E4300" s="1492" t="s">
        <v>341</v>
      </c>
      <c r="F4300" s="1492" t="s">
        <v>20589</v>
      </c>
      <c r="G4300" s="1452">
        <v>44440</v>
      </c>
      <c r="H4300" s="27" t="s">
        <v>20591</v>
      </c>
      <c r="I4300" s="1517"/>
    </row>
    <row r="4301" spans="1:9">
      <c r="A4301" s="1712"/>
      <c r="B4301" s="27" t="s">
        <v>18497</v>
      </c>
      <c r="C4301" s="26" t="s">
        <v>20598</v>
      </c>
      <c r="D4301" s="1491" t="s">
        <v>20596</v>
      </c>
      <c r="E4301" s="1492" t="s">
        <v>20597</v>
      </c>
      <c r="F4301" s="1492" t="s">
        <v>6</v>
      </c>
      <c r="G4301" s="1452">
        <v>44445</v>
      </c>
      <c r="H4301" s="855" t="s">
        <v>20605</v>
      </c>
      <c r="I4301" s="24"/>
    </row>
    <row r="4302" spans="1:9">
      <c r="A4302" s="1712"/>
      <c r="B4302" s="27" t="s">
        <v>18497</v>
      </c>
      <c r="C4302" s="26" t="s">
        <v>20634</v>
      </c>
      <c r="D4302" s="1563" t="s">
        <v>20626</v>
      </c>
      <c r="E4302" s="1519" t="s">
        <v>20270</v>
      </c>
      <c r="F4302" s="1492" t="s">
        <v>6</v>
      </c>
      <c r="G4302" s="1630" t="s">
        <v>20636</v>
      </c>
      <c r="H4302" s="855" t="s">
        <v>20651</v>
      </c>
      <c r="I4302" s="24"/>
    </row>
    <row r="4303" spans="1:9">
      <c r="A4303" s="1712"/>
      <c r="B4303" s="1519" t="s">
        <v>18497</v>
      </c>
      <c r="C4303" s="26" t="s">
        <v>20672</v>
      </c>
      <c r="D4303" s="1563" t="s">
        <v>20665</v>
      </c>
      <c r="E4303" s="27" t="s">
        <v>20671</v>
      </c>
      <c r="F4303" s="1492" t="s">
        <v>6</v>
      </c>
      <c r="G4303" s="1630" t="s">
        <v>20684</v>
      </c>
      <c r="H4303" s="28" t="s">
        <v>17730</v>
      </c>
      <c r="I4303" s="24"/>
    </row>
    <row r="4304" spans="1:9">
      <c r="A4304" s="1712"/>
      <c r="B4304" s="27" t="s">
        <v>18497</v>
      </c>
      <c r="C4304" s="26" t="s">
        <v>20673</v>
      </c>
      <c r="D4304" s="1491" t="s">
        <v>20666</v>
      </c>
      <c r="E4304" s="27" t="s">
        <v>20671</v>
      </c>
      <c r="F4304" s="1492" t="s">
        <v>6</v>
      </c>
      <c r="G4304" s="1630" t="s">
        <v>20684</v>
      </c>
      <c r="H4304" s="28" t="s">
        <v>17730</v>
      </c>
      <c r="I4304" s="24"/>
    </row>
    <row r="4305" spans="1:8" s="24" customFormat="1">
      <c r="A4305" s="1712"/>
      <c r="B4305" s="27" t="s">
        <v>18497</v>
      </c>
      <c r="C4305" s="26" t="s">
        <v>20674</v>
      </c>
      <c r="D4305" s="1491" t="s">
        <v>20667</v>
      </c>
      <c r="E4305" s="27" t="s">
        <v>20671</v>
      </c>
      <c r="F4305" s="1492" t="s">
        <v>6</v>
      </c>
      <c r="G4305" s="1630" t="s">
        <v>20684</v>
      </c>
      <c r="H4305" s="28" t="s">
        <v>17730</v>
      </c>
    </row>
    <row r="4306" spans="1:8" s="24" customFormat="1">
      <c r="A4306" s="1712"/>
      <c r="B4306" s="27" t="s">
        <v>18497</v>
      </c>
      <c r="C4306" s="26" t="s">
        <v>20675</v>
      </c>
      <c r="D4306" s="1491" t="s">
        <v>20668</v>
      </c>
      <c r="E4306" s="27" t="s">
        <v>20671</v>
      </c>
      <c r="F4306" s="1492" t="s">
        <v>6</v>
      </c>
      <c r="G4306" s="1630" t="s">
        <v>20684</v>
      </c>
      <c r="H4306" s="27" t="s">
        <v>17730</v>
      </c>
    </row>
    <row r="4307" spans="1:8" s="24" customFormat="1">
      <c r="A4307" s="1712"/>
      <c r="B4307" s="27" t="s">
        <v>18504</v>
      </c>
      <c r="C4307" s="26" t="s">
        <v>20676</v>
      </c>
      <c r="D4307" s="1491" t="s">
        <v>20669</v>
      </c>
      <c r="E4307" s="1492" t="s">
        <v>20670</v>
      </c>
      <c r="F4307" s="27" t="s">
        <v>20341</v>
      </c>
      <c r="G4307" s="1627" t="s">
        <v>20685</v>
      </c>
      <c r="H4307" s="855" t="s">
        <v>20681</v>
      </c>
    </row>
    <row r="4308" spans="1:8" s="24" customFormat="1">
      <c r="A4308" s="1712"/>
      <c r="B4308" s="1519" t="s">
        <v>18504</v>
      </c>
      <c r="C4308" s="26" t="s">
        <v>20679</v>
      </c>
      <c r="D4308" s="1563" t="s">
        <v>20678</v>
      </c>
      <c r="E4308" s="1492" t="s">
        <v>20597</v>
      </c>
      <c r="F4308" s="27" t="s">
        <v>20341</v>
      </c>
      <c r="G4308" s="1452">
        <v>44461</v>
      </c>
      <c r="H4308" s="855" t="s">
        <v>20683</v>
      </c>
    </row>
    <row r="4309" spans="1:8" s="24" customFormat="1">
      <c r="A4309" s="1712"/>
      <c r="B4309" s="28" t="s">
        <v>18497</v>
      </c>
      <c r="C4309" s="1443" t="s">
        <v>20695</v>
      </c>
      <c r="D4309" s="1564" t="s">
        <v>20686</v>
      </c>
      <c r="E4309" s="1492" t="s">
        <v>20597</v>
      </c>
      <c r="F4309" s="1492" t="s">
        <v>6</v>
      </c>
      <c r="G4309" s="1452">
        <v>44466</v>
      </c>
      <c r="H4309" s="855" t="s">
        <v>20696</v>
      </c>
    </row>
    <row r="4310" spans="1:8" s="24" customFormat="1">
      <c r="A4310" s="1712"/>
      <c r="B4310" s="1485"/>
      <c r="C4310" s="1485"/>
      <c r="D4310" s="1443"/>
      <c r="E4310" s="27"/>
      <c r="F4310" s="1485"/>
      <c r="G4310" s="1578"/>
      <c r="H4310" s="855"/>
    </row>
    <row r="4311" spans="1:8" s="24" customFormat="1">
      <c r="A4311" s="1712"/>
      <c r="B4311" s="27" t="s">
        <v>18807</v>
      </c>
      <c r="C4311" s="1558" t="s">
        <v>20716</v>
      </c>
      <c r="D4311" s="1563" t="s">
        <v>20693</v>
      </c>
      <c r="E4311" s="1492" t="s">
        <v>20694</v>
      </c>
      <c r="F4311" s="1568" t="s">
        <v>20728</v>
      </c>
      <c r="G4311" s="1627" t="s">
        <v>20687</v>
      </c>
      <c r="H4311" s="42" t="s">
        <v>20724</v>
      </c>
    </row>
    <row r="4312" spans="1:8" s="24" customFormat="1">
      <c r="A4312" s="1712"/>
      <c r="B4312" s="27" t="s">
        <v>18420</v>
      </c>
      <c r="C4312" s="1558" t="s">
        <v>20717</v>
      </c>
      <c r="D4312" s="1563" t="s">
        <v>20624</v>
      </c>
      <c r="E4312" s="1492" t="s">
        <v>20540</v>
      </c>
      <c r="F4312" s="1568" t="s">
        <v>20727</v>
      </c>
      <c r="G4312" s="1627" t="s">
        <v>20687</v>
      </c>
      <c r="H4312" s="42" t="s">
        <v>20724</v>
      </c>
    </row>
    <row r="4313" spans="1:8" s="24" customFormat="1">
      <c r="A4313" s="1712"/>
      <c r="B4313" s="27" t="s">
        <v>18497</v>
      </c>
      <c r="C4313" s="1558" t="s">
        <v>20718</v>
      </c>
      <c r="D4313" s="1563" t="s">
        <v>20714</v>
      </c>
      <c r="E4313" s="1492" t="s">
        <v>875</v>
      </c>
      <c r="F4313" s="1492" t="s">
        <v>6</v>
      </c>
      <c r="G4313" s="1627" t="s">
        <v>20687</v>
      </c>
      <c r="H4313" s="42" t="s">
        <v>20724</v>
      </c>
    </row>
    <row r="4314" spans="1:8" s="24" customFormat="1">
      <c r="A4314" s="1712"/>
      <c r="B4314" s="27" t="s">
        <v>18497</v>
      </c>
      <c r="C4314" s="1558" t="s">
        <v>20719</v>
      </c>
      <c r="D4314" s="1563" t="s">
        <v>20691</v>
      </c>
      <c r="E4314" s="1492" t="s">
        <v>875</v>
      </c>
      <c r="F4314" s="1492" t="s">
        <v>6</v>
      </c>
      <c r="G4314" s="1627" t="s">
        <v>20687</v>
      </c>
      <c r="H4314" s="42" t="s">
        <v>20724</v>
      </c>
    </row>
    <row r="4315" spans="1:8" s="24" customFormat="1">
      <c r="A4315" s="1712"/>
      <c r="B4315" s="27" t="s">
        <v>19013</v>
      </c>
      <c r="C4315" s="1558" t="s">
        <v>20720</v>
      </c>
      <c r="D4315" s="1563" t="s">
        <v>20690</v>
      </c>
      <c r="E4315" s="1492" t="s">
        <v>875</v>
      </c>
      <c r="F4315" s="1568" t="s">
        <v>20729</v>
      </c>
      <c r="G4315" s="1627" t="s">
        <v>20687</v>
      </c>
      <c r="H4315" s="42" t="s">
        <v>20724</v>
      </c>
    </row>
    <row r="4316" spans="1:8" s="24" customFormat="1">
      <c r="A4316" s="1712"/>
      <c r="B4316" s="27" t="s">
        <v>23578</v>
      </c>
      <c r="C4316" s="1558" t="s">
        <v>20721</v>
      </c>
      <c r="D4316" s="1563" t="s">
        <v>20688</v>
      </c>
      <c r="E4316" s="1492" t="s">
        <v>20488</v>
      </c>
      <c r="F4316" s="1492" t="s">
        <v>20301</v>
      </c>
      <c r="G4316" s="1627" t="s">
        <v>20687</v>
      </c>
      <c r="H4316" s="42" t="s">
        <v>20724</v>
      </c>
    </row>
    <row r="4317" spans="1:8" s="24" customFormat="1">
      <c r="A4317" s="1712"/>
      <c r="B4317" s="27" t="s">
        <v>23578</v>
      </c>
      <c r="C4317" s="1558" t="s">
        <v>20722</v>
      </c>
      <c r="D4317" s="1563" t="s">
        <v>20692</v>
      </c>
      <c r="E4317" s="1492" t="s">
        <v>20488</v>
      </c>
      <c r="F4317" s="1492" t="s">
        <v>20301</v>
      </c>
      <c r="G4317" s="1627" t="s">
        <v>20687</v>
      </c>
      <c r="H4317" s="42" t="s">
        <v>20724</v>
      </c>
    </row>
    <row r="4318" spans="1:8" s="24" customFormat="1">
      <c r="A4318" s="1712"/>
      <c r="B4318" s="27" t="s">
        <v>18504</v>
      </c>
      <c r="C4318" s="1569" t="s">
        <v>20733</v>
      </c>
      <c r="D4318" s="1563" t="s">
        <v>20734</v>
      </c>
      <c r="E4318" s="1492" t="s">
        <v>20735</v>
      </c>
      <c r="F4318" s="27" t="s">
        <v>20737</v>
      </c>
      <c r="G4318" s="1627" t="s">
        <v>20750</v>
      </c>
      <c r="H4318" s="42" t="s">
        <v>20736</v>
      </c>
    </row>
    <row r="4319" spans="1:8" s="24" customFormat="1">
      <c r="A4319" s="1712"/>
      <c r="B4319" s="27" t="s">
        <v>20746</v>
      </c>
      <c r="C4319" s="1569" t="s">
        <v>20740</v>
      </c>
      <c r="D4319" s="1563" t="s">
        <v>20743</v>
      </c>
      <c r="E4319" s="1492" t="s">
        <v>20747</v>
      </c>
      <c r="F4319" s="27" t="s">
        <v>20748</v>
      </c>
      <c r="G4319" s="1627" t="s">
        <v>20749</v>
      </c>
      <c r="H4319" s="42" t="s">
        <v>20798</v>
      </c>
    </row>
    <row r="4320" spans="1:8" s="24" customFormat="1">
      <c r="A4320" s="1712"/>
      <c r="B4320" s="27" t="s">
        <v>20247</v>
      </c>
      <c r="C4320" s="1569" t="s">
        <v>20741</v>
      </c>
      <c r="D4320" s="1563" t="s">
        <v>20744</v>
      </c>
      <c r="E4320" s="1492" t="s">
        <v>20751</v>
      </c>
      <c r="F4320" s="27" t="s">
        <v>20752</v>
      </c>
      <c r="G4320" s="1627" t="s">
        <v>20749</v>
      </c>
      <c r="H4320" s="42" t="s">
        <v>20798</v>
      </c>
    </row>
    <row r="4321" spans="1:8" s="24" customFormat="1">
      <c r="A4321" s="1712"/>
      <c r="B4321" s="27" t="s">
        <v>19013</v>
      </c>
      <c r="C4321" s="1569" t="s">
        <v>20742</v>
      </c>
      <c r="D4321" s="1563" t="s">
        <v>20745</v>
      </c>
      <c r="E4321" s="1492" t="s">
        <v>20754</v>
      </c>
      <c r="F4321" s="27" t="s">
        <v>20755</v>
      </c>
      <c r="G4321" s="1627" t="s">
        <v>20749</v>
      </c>
      <c r="H4321" s="42" t="s">
        <v>20798</v>
      </c>
    </row>
    <row r="4322" spans="1:8" s="24" customFormat="1">
      <c r="A4322" s="1712"/>
      <c r="B4322" s="27" t="s">
        <v>18420</v>
      </c>
      <c r="C4322" s="1569" t="s">
        <v>20782</v>
      </c>
      <c r="D4322" s="1563" t="s">
        <v>20808</v>
      </c>
      <c r="E4322" s="1492" t="s">
        <v>13382</v>
      </c>
      <c r="F4322" s="27" t="s">
        <v>20816</v>
      </c>
      <c r="G4322" s="1627" t="s">
        <v>20788</v>
      </c>
      <c r="H4322" s="42" t="s">
        <v>20818</v>
      </c>
    </row>
    <row r="4323" spans="1:8" s="24" customFormat="1">
      <c r="A4323" s="1712"/>
      <c r="B4323" s="27" t="s">
        <v>18497</v>
      </c>
      <c r="C4323" s="1569" t="s">
        <v>20783</v>
      </c>
      <c r="D4323" s="1563" t="s">
        <v>20809</v>
      </c>
      <c r="E4323" s="1492" t="s">
        <v>875</v>
      </c>
      <c r="F4323" s="1492" t="s">
        <v>6</v>
      </c>
      <c r="G4323" s="1627" t="s">
        <v>20788</v>
      </c>
      <c r="H4323" s="42" t="s">
        <v>20818</v>
      </c>
    </row>
    <row r="4324" spans="1:8" s="24" customFormat="1">
      <c r="A4324" s="1712"/>
      <c r="B4324" s="27" t="s">
        <v>343</v>
      </c>
      <c r="C4324" s="1443" t="s">
        <v>20819</v>
      </c>
      <c r="D4324" s="1563" t="s">
        <v>20811</v>
      </c>
      <c r="E4324" s="1492" t="s">
        <v>56</v>
      </c>
      <c r="F4324" s="27" t="s">
        <v>343</v>
      </c>
      <c r="G4324" s="1627" t="s">
        <v>20812</v>
      </c>
      <c r="H4324" s="42" t="s">
        <v>20822</v>
      </c>
    </row>
    <row r="4325" spans="1:8" s="24" customFormat="1">
      <c r="A4325" s="1712"/>
      <c r="B4325" s="27" t="s">
        <v>20790</v>
      </c>
      <c r="C4325" s="1569" t="s">
        <v>20784</v>
      </c>
      <c r="D4325" s="1563" t="s">
        <v>20786</v>
      </c>
      <c r="E4325" s="1492" t="s">
        <v>20791</v>
      </c>
      <c r="F4325" s="27" t="s">
        <v>20792</v>
      </c>
      <c r="G4325" s="1627" t="s">
        <v>20789</v>
      </c>
      <c r="H4325" s="42" t="s">
        <v>20818</v>
      </c>
    </row>
    <row r="4326" spans="1:8" s="24" customFormat="1">
      <c r="A4326" s="1712"/>
      <c r="B4326" s="27" t="s">
        <v>20793</v>
      </c>
      <c r="C4326" s="1569" t="s">
        <v>20785</v>
      </c>
      <c r="D4326" s="1563" t="s">
        <v>20787</v>
      </c>
      <c r="E4326" s="1492" t="s">
        <v>20794</v>
      </c>
      <c r="F4326" s="27" t="s">
        <v>20795</v>
      </c>
      <c r="G4326" s="1627" t="s">
        <v>20789</v>
      </c>
      <c r="H4326" s="42" t="s">
        <v>20818</v>
      </c>
    </row>
    <row r="4327" spans="1:8" s="24" customFormat="1">
      <c r="A4327" s="1712"/>
      <c r="B4327" s="27" t="s">
        <v>19013</v>
      </c>
      <c r="C4327" s="1569" t="s">
        <v>20799</v>
      </c>
      <c r="D4327" s="1563" t="s">
        <v>20800</v>
      </c>
      <c r="E4327" s="1492" t="s">
        <v>1405</v>
      </c>
      <c r="F4327" s="27" t="s">
        <v>20470</v>
      </c>
      <c r="G4327" s="1627" t="s">
        <v>20801</v>
      </c>
      <c r="H4327" s="42" t="s">
        <v>20822</v>
      </c>
    </row>
    <row r="4328" spans="1:8" s="24" customFormat="1">
      <c r="A4328" s="1712"/>
      <c r="B4328" s="27" t="s">
        <v>18420</v>
      </c>
      <c r="C4328" s="1569" t="s">
        <v>20827</v>
      </c>
      <c r="D4328" s="1563" t="s">
        <v>20813</v>
      </c>
      <c r="E4328" s="1492" t="s">
        <v>20824</v>
      </c>
      <c r="F4328" s="1443" t="s">
        <v>20825</v>
      </c>
      <c r="G4328" s="1627" t="s">
        <v>20814</v>
      </c>
      <c r="H4328" s="42" t="s">
        <v>20826</v>
      </c>
    </row>
    <row r="4329" spans="1:8" s="24" customFormat="1">
      <c r="A4329" s="1712"/>
      <c r="B4329" s="27" t="s">
        <v>18504</v>
      </c>
      <c r="C4329" s="1569" t="s">
        <v>20831</v>
      </c>
      <c r="D4329" s="1563" t="s">
        <v>20830</v>
      </c>
      <c r="E4329" s="1492" t="s">
        <v>13382</v>
      </c>
      <c r="F4329" s="1443" t="s">
        <v>20835</v>
      </c>
      <c r="G4329" s="1627" t="s">
        <v>20829</v>
      </c>
      <c r="H4329" s="42" t="s">
        <v>20838</v>
      </c>
    </row>
    <row r="4330" spans="1:8" s="24" customFormat="1">
      <c r="A4330" s="1712"/>
      <c r="B4330" s="27" t="s">
        <v>18504</v>
      </c>
      <c r="C4330" s="1443" t="s">
        <v>20715</v>
      </c>
      <c r="D4330" s="1563" t="s">
        <v>20689</v>
      </c>
      <c r="E4330" s="1492" t="s">
        <v>20597</v>
      </c>
      <c r="F4330" s="27" t="s">
        <v>20341</v>
      </c>
      <c r="G4330" s="1627" t="s">
        <v>20687</v>
      </c>
      <c r="H4330" s="42" t="s">
        <v>20724</v>
      </c>
    </row>
    <row r="4331" spans="1:8" s="24" customFormat="1">
      <c r="A4331" s="1712"/>
      <c r="B4331" s="27" t="s">
        <v>18497</v>
      </c>
      <c r="C4331" s="1443" t="s">
        <v>20723</v>
      </c>
      <c r="D4331" s="1563" t="s">
        <v>20713</v>
      </c>
      <c r="E4331" s="1492" t="s">
        <v>20597</v>
      </c>
      <c r="F4331" s="1492" t="s">
        <v>6</v>
      </c>
      <c r="G4331" s="1627" t="s">
        <v>20687</v>
      </c>
      <c r="H4331" s="42" t="s">
        <v>20724</v>
      </c>
    </row>
    <row r="4332" spans="1:8" s="24" customFormat="1">
      <c r="A4332" s="1712"/>
      <c r="B4332" s="27" t="s">
        <v>18497</v>
      </c>
      <c r="C4332" s="1443" t="s">
        <v>20730</v>
      </c>
      <c r="D4332" s="1563" t="s">
        <v>20732</v>
      </c>
      <c r="E4332" s="1492" t="s">
        <v>20597</v>
      </c>
      <c r="F4332" s="1492" t="s">
        <v>6</v>
      </c>
      <c r="G4332" s="1627" t="s">
        <v>20731</v>
      </c>
      <c r="H4332" s="42" t="s">
        <v>20736</v>
      </c>
    </row>
    <row r="4333" spans="1:8" s="24" customFormat="1">
      <c r="A4333" s="1712"/>
      <c r="B4333" s="27" t="s">
        <v>18497</v>
      </c>
      <c r="C4333" s="1443" t="s">
        <v>20738</v>
      </c>
      <c r="D4333" s="1563" t="s">
        <v>20739</v>
      </c>
      <c r="E4333" s="1492" t="s">
        <v>20597</v>
      </c>
      <c r="F4333" s="1492" t="s">
        <v>6</v>
      </c>
      <c r="G4333" s="1627" t="s">
        <v>20731</v>
      </c>
      <c r="H4333" s="42" t="s">
        <v>20736</v>
      </c>
    </row>
    <row r="4334" spans="1:8" s="24" customFormat="1">
      <c r="A4334" s="1712"/>
      <c r="B4334" s="27" t="s">
        <v>18739</v>
      </c>
      <c r="C4334" s="1443" t="s">
        <v>20768</v>
      </c>
      <c r="D4334" s="1563" t="s">
        <v>20763</v>
      </c>
      <c r="E4334" s="1492" t="s">
        <v>20597</v>
      </c>
      <c r="F4334" s="1492" t="s">
        <v>20771</v>
      </c>
      <c r="G4334" s="1627" t="s">
        <v>20767</v>
      </c>
      <c r="H4334" s="42" t="s">
        <v>20773</v>
      </c>
    </row>
    <row r="4335" spans="1:8" s="24" customFormat="1">
      <c r="A4335" s="1712"/>
      <c r="B4335" s="27" t="s">
        <v>18739</v>
      </c>
      <c r="C4335" s="1443" t="s">
        <v>20769</v>
      </c>
      <c r="D4335" s="1563" t="s">
        <v>20764</v>
      </c>
      <c r="E4335" s="1492" t="s">
        <v>20597</v>
      </c>
      <c r="F4335" s="1492" t="s">
        <v>20771</v>
      </c>
      <c r="G4335" s="1627" t="s">
        <v>20767</v>
      </c>
      <c r="H4335" s="42" t="s">
        <v>20773</v>
      </c>
    </row>
    <row r="4336" spans="1:8" s="24" customFormat="1">
      <c r="A4336" s="1712"/>
      <c r="B4336" s="27" t="s">
        <v>18739</v>
      </c>
      <c r="C4336" s="1443" t="s">
        <v>20770</v>
      </c>
      <c r="D4336" s="1563" t="s">
        <v>20765</v>
      </c>
      <c r="E4336" s="1492" t="s">
        <v>20597</v>
      </c>
      <c r="F4336" s="1492" t="s">
        <v>20771</v>
      </c>
      <c r="G4336" s="1627" t="s">
        <v>20767</v>
      </c>
      <c r="H4336" s="42" t="s">
        <v>20773</v>
      </c>
    </row>
    <row r="4337" spans="1:9">
      <c r="A4337" s="1712"/>
      <c r="B4337" s="27" t="s">
        <v>18497</v>
      </c>
      <c r="C4337" s="1443" t="s">
        <v>20815</v>
      </c>
      <c r="D4337" s="1563" t="s">
        <v>20810</v>
      </c>
      <c r="E4337" s="1492" t="s">
        <v>20597</v>
      </c>
      <c r="F4337" s="1492" t="s">
        <v>6</v>
      </c>
      <c r="G4337" s="1627" t="s">
        <v>20788</v>
      </c>
      <c r="H4337" s="42" t="s">
        <v>20818</v>
      </c>
      <c r="I4337" s="24"/>
    </row>
    <row r="4338" spans="1:9">
      <c r="A4338" s="1712"/>
      <c r="B4338" s="27" t="s">
        <v>18497</v>
      </c>
      <c r="C4338" s="1443" t="s">
        <v>20823</v>
      </c>
      <c r="D4338" s="1563" t="s">
        <v>20852</v>
      </c>
      <c r="E4338" s="1492" t="s">
        <v>20853</v>
      </c>
      <c r="F4338" s="1492" t="s">
        <v>6</v>
      </c>
      <c r="G4338" s="1627" t="s">
        <v>20820</v>
      </c>
      <c r="H4338" s="42" t="s">
        <v>20821</v>
      </c>
      <c r="I4338" s="24"/>
    </row>
    <row r="4339" spans="1:9">
      <c r="A4339" s="1712"/>
      <c r="B4339" s="27" t="s">
        <v>18497</v>
      </c>
      <c r="C4339" s="1443" t="s">
        <v>20833</v>
      </c>
      <c r="D4339" s="1563" t="s">
        <v>20828</v>
      </c>
      <c r="E4339" s="1492" t="s">
        <v>341</v>
      </c>
      <c r="F4339" s="1492" t="s">
        <v>6</v>
      </c>
      <c r="G4339" s="1627" t="s">
        <v>20829</v>
      </c>
      <c r="H4339" s="42" t="s">
        <v>20838</v>
      </c>
      <c r="I4339" s="24"/>
    </row>
    <row r="4340" spans="1:9">
      <c r="A4340" s="1712"/>
      <c r="B4340" s="27"/>
      <c r="C4340" s="1443"/>
      <c r="D4340" s="1443"/>
      <c r="E4340" s="1492"/>
      <c r="F4340" s="1492"/>
      <c r="G4340" s="1627"/>
      <c r="H4340" s="42"/>
      <c r="I4340" s="24"/>
    </row>
    <row r="4341" spans="1:9">
      <c r="A4341" s="1712"/>
      <c r="B4341" s="27"/>
      <c r="C4341" s="1443"/>
      <c r="D4341" s="1443"/>
      <c r="E4341" s="1492"/>
      <c r="F4341" s="1492"/>
      <c r="G4341" s="1627"/>
      <c r="H4341" s="42"/>
      <c r="I4341" s="24"/>
    </row>
    <row r="4342" spans="1:9">
      <c r="A4342" s="1712"/>
      <c r="B4342" s="27" t="s">
        <v>18648</v>
      </c>
      <c r="C4342" s="1569" t="s">
        <v>20832</v>
      </c>
      <c r="D4342" s="1563" t="s">
        <v>20988</v>
      </c>
      <c r="E4342" s="1492" t="s">
        <v>873</v>
      </c>
      <c r="F4342" s="1492" t="s">
        <v>20834</v>
      </c>
      <c r="G4342" s="1627" t="s">
        <v>20766</v>
      </c>
      <c r="H4342" s="42" t="s">
        <v>20860</v>
      </c>
      <c r="I4342" s="24"/>
    </row>
    <row r="4343" spans="1:9" ht="14.25" customHeight="1">
      <c r="A4343" s="1712"/>
      <c r="B4343" s="27" t="s">
        <v>20843</v>
      </c>
      <c r="C4343" s="1443" t="s">
        <v>20841</v>
      </c>
      <c r="D4343" s="1563" t="s">
        <v>20989</v>
      </c>
      <c r="E4343" s="1492" t="s">
        <v>20842</v>
      </c>
      <c r="F4343" s="27" t="s">
        <v>14976</v>
      </c>
      <c r="G4343" s="1627" t="s">
        <v>20766</v>
      </c>
      <c r="H4343" s="42" t="s">
        <v>20860</v>
      </c>
      <c r="I4343" s="24"/>
    </row>
    <row r="4344" spans="1:9">
      <c r="A4344" s="1712"/>
      <c r="B4344" s="28" t="s">
        <v>18497</v>
      </c>
      <c r="C4344" s="1443" t="s">
        <v>20854</v>
      </c>
      <c r="D4344" s="1563" t="s">
        <v>20990</v>
      </c>
      <c r="E4344" s="28" t="s">
        <v>875</v>
      </c>
      <c r="F4344" s="1492" t="s">
        <v>6</v>
      </c>
      <c r="G4344" s="1627" t="s">
        <v>20766</v>
      </c>
      <c r="H4344" s="42" t="s">
        <v>20860</v>
      </c>
      <c r="I4344" s="24"/>
    </row>
    <row r="4345" spans="1:9">
      <c r="A4345" s="1712"/>
      <c r="B4345" s="28" t="s">
        <v>18504</v>
      </c>
      <c r="C4345" s="1443" t="s">
        <v>20855</v>
      </c>
      <c r="D4345" s="1563" t="s">
        <v>20991</v>
      </c>
      <c r="E4345" s="28" t="s">
        <v>73</v>
      </c>
      <c r="F4345" s="1492" t="s">
        <v>20857</v>
      </c>
      <c r="G4345" s="1627" t="s">
        <v>20766</v>
      </c>
      <c r="H4345" s="42" t="s">
        <v>20860</v>
      </c>
      <c r="I4345" s="24"/>
    </row>
    <row r="4346" spans="1:9">
      <c r="A4346" s="1712"/>
      <c r="B4346" s="28" t="s">
        <v>18497</v>
      </c>
      <c r="C4346" s="1443" t="s">
        <v>20870</v>
      </c>
      <c r="D4346" s="1563" t="s">
        <v>20992</v>
      </c>
      <c r="E4346" s="27" t="s">
        <v>20868</v>
      </c>
      <c r="F4346" s="1492" t="s">
        <v>6</v>
      </c>
      <c r="G4346" s="1452">
        <v>44503</v>
      </c>
      <c r="H4346" s="42" t="s">
        <v>20875</v>
      </c>
      <c r="I4346" s="24"/>
    </row>
    <row r="4347" spans="1:9">
      <c r="A4347" s="1712"/>
      <c r="B4347" s="28" t="s">
        <v>19838</v>
      </c>
      <c r="C4347" s="1443" t="s">
        <v>20871</v>
      </c>
      <c r="D4347" s="1563" t="s">
        <v>20993</v>
      </c>
      <c r="E4347" s="28" t="s">
        <v>20032</v>
      </c>
      <c r="F4347" s="28" t="s">
        <v>20869</v>
      </c>
      <c r="G4347" s="1452">
        <v>44503</v>
      </c>
      <c r="H4347" s="42" t="s">
        <v>20875</v>
      </c>
      <c r="I4347" s="24"/>
    </row>
    <row r="4348" spans="1:9" ht="15" customHeight="1">
      <c r="A4348" s="1712"/>
      <c r="B4348" s="28" t="s">
        <v>20276</v>
      </c>
      <c r="C4348" s="1443" t="s">
        <v>20873</v>
      </c>
      <c r="D4348" s="1563" t="s">
        <v>20994</v>
      </c>
      <c r="E4348" s="1492" t="s">
        <v>20872</v>
      </c>
      <c r="F4348" s="28" t="s">
        <v>20276</v>
      </c>
      <c r="G4348" s="1452">
        <v>44510</v>
      </c>
      <c r="H4348" s="42" t="s">
        <v>20896</v>
      </c>
      <c r="I4348" s="24" t="s">
        <v>20874</v>
      </c>
    </row>
    <row r="4349" spans="1:9" ht="15" customHeight="1">
      <c r="A4349" s="1712"/>
      <c r="B4349" s="28" t="s">
        <v>18497</v>
      </c>
      <c r="C4349" s="1443" t="s">
        <v>20881</v>
      </c>
      <c r="D4349" s="1563" t="s">
        <v>20995</v>
      </c>
      <c r="E4349" s="27" t="s">
        <v>875</v>
      </c>
      <c r="F4349" s="1492" t="s">
        <v>6</v>
      </c>
      <c r="G4349" s="1452">
        <v>44508</v>
      </c>
      <c r="H4349" s="42" t="s">
        <v>15272</v>
      </c>
      <c r="I4349" s="24"/>
    </row>
    <row r="4350" spans="1:9" ht="15" customHeight="1">
      <c r="A4350" s="1712"/>
      <c r="B4350" s="28" t="s">
        <v>18739</v>
      </c>
      <c r="C4350" s="1443" t="s">
        <v>20882</v>
      </c>
      <c r="D4350" s="1563" t="s">
        <v>20996</v>
      </c>
      <c r="E4350" s="27" t="s">
        <v>875</v>
      </c>
      <c r="F4350" s="1492" t="s">
        <v>20505</v>
      </c>
      <c r="G4350" s="1452">
        <v>44508</v>
      </c>
      <c r="H4350" s="42" t="s">
        <v>15272</v>
      </c>
      <c r="I4350" s="24"/>
    </row>
    <row r="4351" spans="1:9" ht="15" customHeight="1">
      <c r="A4351" s="1712"/>
      <c r="B4351" s="28" t="s">
        <v>20884</v>
      </c>
      <c r="C4351" s="1443" t="s">
        <v>20883</v>
      </c>
      <c r="D4351" s="1563" t="s">
        <v>20997</v>
      </c>
      <c r="E4351" s="27" t="s">
        <v>13382</v>
      </c>
      <c r="F4351" s="28" t="s">
        <v>20884</v>
      </c>
      <c r="G4351" s="1452">
        <v>44508</v>
      </c>
      <c r="H4351" s="42" t="s">
        <v>15272</v>
      </c>
      <c r="I4351" s="24"/>
    </row>
    <row r="4352" spans="1:9" ht="15" customHeight="1">
      <c r="A4352" s="1712"/>
      <c r="B4352" s="28" t="s">
        <v>18497</v>
      </c>
      <c r="C4352" s="1443" t="s">
        <v>20885</v>
      </c>
      <c r="D4352" s="1563" t="s">
        <v>20998</v>
      </c>
      <c r="E4352" s="27" t="s">
        <v>875</v>
      </c>
      <c r="F4352" s="1492" t="s">
        <v>6</v>
      </c>
      <c r="G4352" s="1452">
        <v>44510</v>
      </c>
      <c r="H4352" s="42" t="s">
        <v>20891</v>
      </c>
      <c r="I4352" s="24"/>
    </row>
    <row r="4353" spans="1:8" s="24" customFormat="1">
      <c r="A4353" s="1712"/>
      <c r="B4353" s="1519" t="s">
        <v>18497</v>
      </c>
      <c r="C4353" s="1443" t="s">
        <v>20886</v>
      </c>
      <c r="D4353" s="1563" t="s">
        <v>20999</v>
      </c>
      <c r="E4353" s="1492" t="s">
        <v>875</v>
      </c>
      <c r="F4353" s="1492" t="s">
        <v>6</v>
      </c>
      <c r="G4353" s="1452">
        <v>44510</v>
      </c>
      <c r="H4353" s="42" t="s">
        <v>20891</v>
      </c>
    </row>
    <row r="4354" spans="1:8" s="24" customFormat="1">
      <c r="A4354" s="1712"/>
      <c r="B4354" s="1519" t="s">
        <v>18497</v>
      </c>
      <c r="C4354" s="1443" t="s">
        <v>20887</v>
      </c>
      <c r="D4354" s="1563" t="s">
        <v>21000</v>
      </c>
      <c r="E4354" s="1492" t="s">
        <v>875</v>
      </c>
      <c r="F4354" s="1492" t="s">
        <v>6</v>
      </c>
      <c r="G4354" s="1452">
        <v>44510</v>
      </c>
      <c r="H4354" s="42" t="s">
        <v>20891</v>
      </c>
    </row>
    <row r="4355" spans="1:8" s="24" customFormat="1">
      <c r="A4355" s="1712"/>
      <c r="B4355" s="1519" t="s">
        <v>19013</v>
      </c>
      <c r="C4355" s="1443" t="s">
        <v>20888</v>
      </c>
      <c r="D4355" s="1563" t="s">
        <v>21001</v>
      </c>
      <c r="E4355" s="1492" t="s">
        <v>73</v>
      </c>
      <c r="F4355" s="1492" t="s">
        <v>20890</v>
      </c>
      <c r="G4355" s="1452">
        <v>44510</v>
      </c>
      <c r="H4355" s="42" t="s">
        <v>20891</v>
      </c>
    </row>
    <row r="4356" spans="1:8" s="24" customFormat="1">
      <c r="A4356" s="1712"/>
      <c r="B4356" s="28" t="s">
        <v>20893</v>
      </c>
      <c r="C4356" s="1443" t="s">
        <v>20894</v>
      </c>
      <c r="D4356" s="1563" t="s">
        <v>21002</v>
      </c>
      <c r="E4356" s="27" t="s">
        <v>20892</v>
      </c>
      <c r="F4356" s="27" t="s">
        <v>5627</v>
      </c>
      <c r="G4356" s="1452">
        <v>44512</v>
      </c>
      <c r="H4356" s="42" t="s">
        <v>20910</v>
      </c>
    </row>
    <row r="4357" spans="1:8" s="24" customFormat="1">
      <c r="A4357" s="1712"/>
      <c r="B4357" s="1519" t="s">
        <v>20906</v>
      </c>
      <c r="C4357" s="1443" t="s">
        <v>20907</v>
      </c>
      <c r="D4357" s="1563" t="s">
        <v>21003</v>
      </c>
      <c r="E4357" s="1570" t="s">
        <v>20908</v>
      </c>
      <c r="F4357" s="1570" t="s">
        <v>20909</v>
      </c>
      <c r="G4357" s="1452">
        <v>44515</v>
      </c>
      <c r="H4357" s="42" t="s">
        <v>20911</v>
      </c>
    </row>
    <row r="4358" spans="1:8" s="24" customFormat="1">
      <c r="A4358" s="1712"/>
      <c r="B4358" s="1519" t="s">
        <v>18807</v>
      </c>
      <c r="C4358" s="1443" t="s">
        <v>20930</v>
      </c>
      <c r="D4358" s="1563" t="s">
        <v>21004</v>
      </c>
      <c r="E4358" s="1570" t="s">
        <v>20928</v>
      </c>
      <c r="F4358" s="1570" t="s">
        <v>20909</v>
      </c>
      <c r="G4358" s="1627" t="s">
        <v>20929</v>
      </c>
      <c r="H4358" s="42" t="s">
        <v>20935</v>
      </c>
    </row>
    <row r="4359" spans="1:8" s="24" customFormat="1">
      <c r="A4359" s="1712"/>
      <c r="B4359" s="1519" t="s">
        <v>18497</v>
      </c>
      <c r="C4359" s="1443" t="s">
        <v>20931</v>
      </c>
      <c r="D4359" s="1563" t="s">
        <v>21005</v>
      </c>
      <c r="E4359" s="1570" t="s">
        <v>875</v>
      </c>
      <c r="F4359" s="1570" t="s">
        <v>6</v>
      </c>
      <c r="G4359" s="1627" t="s">
        <v>20929</v>
      </c>
      <c r="H4359" s="42" t="s">
        <v>20935</v>
      </c>
    </row>
    <row r="4360" spans="1:8" s="24" customFormat="1">
      <c r="A4360" s="1712"/>
      <c r="B4360" s="1519" t="s">
        <v>18497</v>
      </c>
      <c r="C4360" s="1443" t="s">
        <v>20932</v>
      </c>
      <c r="D4360" s="1563" t="s">
        <v>21006</v>
      </c>
      <c r="E4360" s="1570" t="s">
        <v>875</v>
      </c>
      <c r="F4360" s="1570" t="s">
        <v>6</v>
      </c>
      <c r="G4360" s="1627" t="s">
        <v>20929</v>
      </c>
      <c r="H4360" s="42" t="s">
        <v>20935</v>
      </c>
    </row>
    <row r="4361" spans="1:8" s="24" customFormat="1">
      <c r="A4361" s="1712"/>
      <c r="B4361" s="1519" t="s">
        <v>18497</v>
      </c>
      <c r="C4361" s="1443" t="s">
        <v>20933</v>
      </c>
      <c r="D4361" s="1563" t="s">
        <v>21007</v>
      </c>
      <c r="E4361" s="1570" t="s">
        <v>875</v>
      </c>
      <c r="F4361" s="1570" t="s">
        <v>6</v>
      </c>
      <c r="G4361" s="1627" t="s">
        <v>20929</v>
      </c>
      <c r="H4361" s="42" t="s">
        <v>20935</v>
      </c>
    </row>
    <row r="4362" spans="1:8" s="24" customFormat="1">
      <c r="A4362" s="1712"/>
      <c r="B4362" s="28" t="s">
        <v>20926</v>
      </c>
      <c r="C4362" s="1443" t="s">
        <v>20934</v>
      </c>
      <c r="D4362" s="1563" t="s">
        <v>21008</v>
      </c>
      <c r="E4362" s="1570" t="s">
        <v>341</v>
      </c>
      <c r="F4362" s="24" t="s">
        <v>20922</v>
      </c>
      <c r="G4362" s="1452" t="s">
        <v>20921</v>
      </c>
      <c r="H4362" s="42" t="s">
        <v>20954</v>
      </c>
    </row>
    <row r="4363" spans="1:8" s="24" customFormat="1">
      <c r="A4363" s="1712"/>
      <c r="B4363" s="28" t="s">
        <v>18739</v>
      </c>
      <c r="C4363" s="1443" t="s">
        <v>20945</v>
      </c>
      <c r="D4363" s="1563" t="s">
        <v>21009</v>
      </c>
      <c r="E4363" s="1570" t="s">
        <v>13382</v>
      </c>
      <c r="F4363" s="1570" t="s">
        <v>20947</v>
      </c>
      <c r="G4363" s="1627" t="s">
        <v>20944</v>
      </c>
      <c r="H4363" s="42" t="s">
        <v>20955</v>
      </c>
    </row>
    <row r="4364" spans="1:8" s="24" customFormat="1">
      <c r="A4364" s="1712"/>
      <c r="B4364" s="28" t="s">
        <v>18497</v>
      </c>
      <c r="C4364" s="1443" t="s">
        <v>20856</v>
      </c>
      <c r="D4364" s="1563" t="s">
        <v>21010</v>
      </c>
      <c r="E4364" s="1492" t="s">
        <v>20597</v>
      </c>
      <c r="F4364" s="1492" t="s">
        <v>6</v>
      </c>
      <c r="G4364" s="1452" t="s">
        <v>20766</v>
      </c>
      <c r="H4364" s="42" t="s">
        <v>20860</v>
      </c>
    </row>
    <row r="4365" spans="1:8" s="24" customFormat="1" ht="15" customHeight="1">
      <c r="A4365" s="1712"/>
      <c r="B4365" s="28" t="s">
        <v>19013</v>
      </c>
      <c r="C4365" s="1443" t="s">
        <v>20859</v>
      </c>
      <c r="D4365" s="1563" t="s">
        <v>21011</v>
      </c>
      <c r="E4365" s="1492" t="s">
        <v>20597</v>
      </c>
      <c r="F4365" s="1492" t="s">
        <v>20858</v>
      </c>
      <c r="G4365" s="1627" t="s">
        <v>20766</v>
      </c>
      <c r="H4365" s="42" t="s">
        <v>20860</v>
      </c>
    </row>
    <row r="4366" spans="1:8" s="24" customFormat="1">
      <c r="A4366" s="1712"/>
      <c r="B4366" s="28" t="s">
        <v>19013</v>
      </c>
      <c r="C4366" s="1443" t="s">
        <v>20876</v>
      </c>
      <c r="D4366" s="1563" t="s">
        <v>21012</v>
      </c>
      <c r="E4366" s="1492" t="s">
        <v>20597</v>
      </c>
      <c r="F4366" s="1492" t="s">
        <v>20361</v>
      </c>
      <c r="G4366" s="1629" t="s">
        <v>20878</v>
      </c>
      <c r="H4366" s="42" t="s">
        <v>20879</v>
      </c>
    </row>
    <row r="4367" spans="1:8" s="24" customFormat="1">
      <c r="A4367" s="1712"/>
      <c r="B4367" s="28" t="s">
        <v>19013</v>
      </c>
      <c r="C4367" s="1443" t="s">
        <v>20889</v>
      </c>
      <c r="D4367" s="1563" t="s">
        <v>21013</v>
      </c>
      <c r="E4367" s="1492" t="s">
        <v>20597</v>
      </c>
      <c r="F4367" s="1492" t="s">
        <v>20361</v>
      </c>
      <c r="G4367" s="1452">
        <v>44510</v>
      </c>
      <c r="H4367" s="42" t="s">
        <v>20891</v>
      </c>
    </row>
    <row r="4368" spans="1:8" s="24" customFormat="1">
      <c r="A4368" s="1712"/>
      <c r="B4368" s="28" t="s">
        <v>19013</v>
      </c>
      <c r="C4368" s="1443" t="s">
        <v>20923</v>
      </c>
      <c r="D4368" s="1563" t="s">
        <v>21014</v>
      </c>
      <c r="E4368" s="1492" t="s">
        <v>20597</v>
      </c>
      <c r="F4368" s="1492" t="s">
        <v>20361</v>
      </c>
      <c r="G4368" s="1452" t="s">
        <v>20920</v>
      </c>
      <c r="H4368" s="42" t="s">
        <v>20938</v>
      </c>
    </row>
    <row r="4369" spans="1:8" s="24" customFormat="1">
      <c r="A4369" s="1712"/>
      <c r="B4369" s="28" t="s">
        <v>19013</v>
      </c>
      <c r="C4369" s="1443" t="s">
        <v>20924</v>
      </c>
      <c r="D4369" s="1563" t="s">
        <v>21015</v>
      </c>
      <c r="E4369" s="1492" t="s">
        <v>20597</v>
      </c>
      <c r="F4369" s="1492" t="s">
        <v>20361</v>
      </c>
      <c r="G4369" s="1452" t="s">
        <v>20920</v>
      </c>
      <c r="H4369" s="42" t="s">
        <v>20937</v>
      </c>
    </row>
    <row r="4370" spans="1:8" s="24" customFormat="1">
      <c r="A4370" s="1712"/>
      <c r="B4370" s="28" t="s">
        <v>18497</v>
      </c>
      <c r="C4370" s="1443" t="s">
        <v>20946</v>
      </c>
      <c r="D4370" s="1563" t="s">
        <v>21016</v>
      </c>
      <c r="E4370" s="1492" t="s">
        <v>20597</v>
      </c>
      <c r="F4370" s="1492" t="s">
        <v>6</v>
      </c>
      <c r="G4370" s="1627" t="s">
        <v>20944</v>
      </c>
      <c r="H4370" s="42" t="s">
        <v>20955</v>
      </c>
    </row>
    <row r="4371" spans="1:8" s="24" customFormat="1">
      <c r="A4371" s="1712"/>
      <c r="B4371" s="28" t="s">
        <v>17116</v>
      </c>
      <c r="C4371" s="1443" t="s">
        <v>20959</v>
      </c>
      <c r="D4371" s="1563" t="s">
        <v>21017</v>
      </c>
      <c r="E4371" s="1492" t="s">
        <v>20597</v>
      </c>
      <c r="F4371" s="1492" t="s">
        <v>6</v>
      </c>
      <c r="G4371" s="1627" t="s">
        <v>20960</v>
      </c>
      <c r="H4371" s="42" t="s">
        <v>20961</v>
      </c>
    </row>
    <row r="4372" spans="1:8" s="24" customFormat="1">
      <c r="A4372" s="1712"/>
      <c r="B4372" s="28"/>
      <c r="C4372" s="1443"/>
      <c r="D4372" s="1443"/>
      <c r="E4372" s="1492"/>
      <c r="F4372" s="1492"/>
      <c r="G4372" s="1629"/>
      <c r="H4372" s="855"/>
    </row>
    <row r="4373" spans="1:8" s="24" customFormat="1">
      <c r="A4373" s="1712"/>
      <c r="B4373" s="28" t="s">
        <v>20925</v>
      </c>
      <c r="C4373" s="1443" t="s">
        <v>20973</v>
      </c>
      <c r="D4373" s="1563" t="s">
        <v>21138</v>
      </c>
      <c r="E4373" s="1492" t="s">
        <v>454</v>
      </c>
      <c r="F4373" s="1492" t="s">
        <v>20981</v>
      </c>
      <c r="G4373" s="1627" t="s">
        <v>20972</v>
      </c>
      <c r="H4373" s="42" t="s">
        <v>20980</v>
      </c>
    </row>
    <row r="4374" spans="1:8" s="24" customFormat="1">
      <c r="A4374" s="1712"/>
      <c r="B4374" s="28" t="s">
        <v>20925</v>
      </c>
      <c r="C4374" s="1443" t="s">
        <v>20974</v>
      </c>
      <c r="D4374" s="1563" t="s">
        <v>21139</v>
      </c>
      <c r="E4374" s="1492" t="s">
        <v>454</v>
      </c>
      <c r="F4374" s="1492" t="s">
        <v>20981</v>
      </c>
      <c r="G4374" s="1627" t="s">
        <v>20972</v>
      </c>
      <c r="H4374" s="42" t="s">
        <v>20980</v>
      </c>
    </row>
    <row r="4375" spans="1:8" s="24" customFormat="1">
      <c r="A4375" s="1712"/>
      <c r="B4375" s="28" t="s">
        <v>18807</v>
      </c>
      <c r="C4375" s="1443" t="s">
        <v>20976</v>
      </c>
      <c r="D4375" s="1563" t="s">
        <v>21140</v>
      </c>
      <c r="E4375" s="1492" t="s">
        <v>19809</v>
      </c>
      <c r="F4375" s="1492" t="s">
        <v>20982</v>
      </c>
      <c r="G4375" s="1627" t="s">
        <v>20972</v>
      </c>
      <c r="H4375" s="42" t="s">
        <v>20980</v>
      </c>
    </row>
    <row r="4376" spans="1:8" s="24" customFormat="1">
      <c r="A4376" s="1712"/>
      <c r="B4376" s="28" t="s">
        <v>20925</v>
      </c>
      <c r="C4376" s="1443" t="s">
        <v>20975</v>
      </c>
      <c r="D4376" s="1563" t="s">
        <v>21141</v>
      </c>
      <c r="E4376" s="1492" t="s">
        <v>454</v>
      </c>
      <c r="F4376" s="1492" t="s">
        <v>20981</v>
      </c>
      <c r="G4376" s="1627" t="s">
        <v>20972</v>
      </c>
      <c r="H4376" s="42" t="s">
        <v>20980</v>
      </c>
    </row>
    <row r="4377" spans="1:8" s="24" customFormat="1">
      <c r="A4377" s="1712"/>
      <c r="B4377" s="28" t="s">
        <v>18497</v>
      </c>
      <c r="C4377" s="1443" t="s">
        <v>20956</v>
      </c>
      <c r="D4377" s="1563" t="s">
        <v>21142</v>
      </c>
      <c r="E4377" s="1492" t="s">
        <v>875</v>
      </c>
      <c r="F4377" s="1492" t="s">
        <v>20983</v>
      </c>
      <c r="G4377" s="1627" t="s">
        <v>20972</v>
      </c>
      <c r="H4377" s="42" t="s">
        <v>20980</v>
      </c>
    </row>
    <row r="4378" spans="1:8" s="24" customFormat="1">
      <c r="A4378" s="1712"/>
      <c r="B4378" s="28" t="s">
        <v>19013</v>
      </c>
      <c r="C4378" s="1443" t="s">
        <v>20977</v>
      </c>
      <c r="D4378" s="1563" t="s">
        <v>21143</v>
      </c>
      <c r="E4378" s="1492" t="s">
        <v>875</v>
      </c>
      <c r="F4378" s="1492" t="s">
        <v>20361</v>
      </c>
      <c r="G4378" s="1627" t="s">
        <v>20972</v>
      </c>
      <c r="H4378" s="42" t="s">
        <v>20980</v>
      </c>
    </row>
    <row r="4379" spans="1:8" s="24" customFormat="1">
      <c r="A4379" s="1712"/>
      <c r="B4379" s="28" t="s">
        <v>19013</v>
      </c>
      <c r="C4379" s="1443" t="s">
        <v>20978</v>
      </c>
      <c r="D4379" s="1563" t="s">
        <v>21144</v>
      </c>
      <c r="E4379" s="1492" t="s">
        <v>875</v>
      </c>
      <c r="F4379" s="1492" t="s">
        <v>20361</v>
      </c>
      <c r="G4379" s="1627" t="s">
        <v>20972</v>
      </c>
      <c r="H4379" s="42" t="s">
        <v>20980</v>
      </c>
    </row>
    <row r="4380" spans="1:8" s="24" customFormat="1">
      <c r="A4380" s="1712"/>
      <c r="B4380" s="28" t="s">
        <v>19838</v>
      </c>
      <c r="C4380" s="1443" t="s">
        <v>21022</v>
      </c>
      <c r="D4380" s="1563" t="s">
        <v>21145</v>
      </c>
      <c r="E4380" s="1492" t="s">
        <v>21062</v>
      </c>
      <c r="F4380" s="1492" t="s">
        <v>21023</v>
      </c>
      <c r="G4380" s="1627" t="s">
        <v>21024</v>
      </c>
      <c r="H4380" s="855" t="s">
        <v>21061</v>
      </c>
    </row>
    <row r="4381" spans="1:8" s="24" customFormat="1">
      <c r="A4381" s="1712"/>
      <c r="B4381" s="28" t="s">
        <v>19838</v>
      </c>
      <c r="C4381" s="1443" t="s">
        <v>21058</v>
      </c>
      <c r="D4381" s="1563" t="s">
        <v>21146</v>
      </c>
      <c r="E4381" s="1492" t="s">
        <v>21062</v>
      </c>
      <c r="F4381" s="1492" t="s">
        <v>20301</v>
      </c>
      <c r="G4381" s="1631">
        <v>44541</v>
      </c>
      <c r="H4381" s="855" t="s">
        <v>21060</v>
      </c>
    </row>
    <row r="4382" spans="1:8" s="24" customFormat="1">
      <c r="A4382" s="1712"/>
      <c r="B4382" s="28" t="s">
        <v>18497</v>
      </c>
      <c r="C4382" s="1443" t="s">
        <v>21065</v>
      </c>
      <c r="D4382" s="1563" t="s">
        <v>21147</v>
      </c>
      <c r="E4382" s="1568" t="s">
        <v>19969</v>
      </c>
      <c r="F4382" s="1492" t="s">
        <v>831</v>
      </c>
      <c r="G4382" s="1631">
        <v>44543</v>
      </c>
      <c r="H4382" s="42" t="s">
        <v>21064</v>
      </c>
    </row>
    <row r="4383" spans="1:8" s="24" customFormat="1">
      <c r="A4383" s="1712"/>
      <c r="B4383" s="28" t="s">
        <v>18807</v>
      </c>
      <c r="C4383" s="1443" t="s">
        <v>21070</v>
      </c>
      <c r="D4383" s="1563" t="s">
        <v>21148</v>
      </c>
      <c r="E4383" s="1568" t="s">
        <v>13382</v>
      </c>
      <c r="F4383" s="219" t="s">
        <v>21073</v>
      </c>
      <c r="G4383" s="1443" t="s">
        <v>21069</v>
      </c>
      <c r="H4383" s="42" t="s">
        <v>21075</v>
      </c>
    </row>
    <row r="4384" spans="1:8" s="24" customFormat="1">
      <c r="A4384" s="1712"/>
      <c r="B4384" s="28" t="s">
        <v>18739</v>
      </c>
      <c r="C4384" s="1443" t="s">
        <v>21071</v>
      </c>
      <c r="D4384" s="1563" t="s">
        <v>21149</v>
      </c>
      <c r="E4384" s="1492" t="s">
        <v>73</v>
      </c>
      <c r="F4384" s="1443" t="s">
        <v>21074</v>
      </c>
      <c r="G4384" s="1443" t="s">
        <v>21069</v>
      </c>
      <c r="H4384" s="42" t="s">
        <v>21075</v>
      </c>
    </row>
    <row r="4385" spans="1:8" s="24" customFormat="1">
      <c r="A4385" s="1712"/>
      <c r="B4385" s="28" t="s">
        <v>19013</v>
      </c>
      <c r="C4385" s="1443" t="s">
        <v>21072</v>
      </c>
      <c r="D4385" s="1563" t="s">
        <v>21150</v>
      </c>
      <c r="E4385" s="1568" t="s">
        <v>21057</v>
      </c>
      <c r="F4385" s="1492" t="s">
        <v>20361</v>
      </c>
      <c r="G4385" s="1631">
        <v>44545</v>
      </c>
      <c r="H4385" s="42" t="s">
        <v>21075</v>
      </c>
    </row>
    <row r="4386" spans="1:8" s="24" customFormat="1">
      <c r="A4386" s="1712"/>
      <c r="B4386" s="28" t="s">
        <v>21101</v>
      </c>
      <c r="C4386" s="1443" t="s">
        <v>21102</v>
      </c>
      <c r="D4386" s="1563" t="s">
        <v>21151</v>
      </c>
      <c r="E4386" s="1492" t="s">
        <v>21103</v>
      </c>
      <c r="F4386" s="1492" t="s">
        <v>21104</v>
      </c>
      <c r="G4386" s="1627" t="s">
        <v>21099</v>
      </c>
      <c r="H4386" s="42" t="s">
        <v>21100</v>
      </c>
    </row>
    <row r="4387" spans="1:8" s="24" customFormat="1">
      <c r="A4387" s="1712"/>
      <c r="B4387" s="28" t="s">
        <v>18504</v>
      </c>
      <c r="C4387" s="1443" t="s">
        <v>20979</v>
      </c>
      <c r="D4387" s="1563" t="s">
        <v>21152</v>
      </c>
      <c r="E4387" s="1492" t="s">
        <v>20597</v>
      </c>
      <c r="F4387" s="1492" t="s">
        <v>20984</v>
      </c>
      <c r="G4387" s="1627" t="s">
        <v>20972</v>
      </c>
      <c r="H4387" s="42" t="s">
        <v>15334</v>
      </c>
    </row>
    <row r="4388" spans="1:8" s="24" customFormat="1">
      <c r="A4388" s="1712"/>
      <c r="B4388" s="28" t="s">
        <v>18504</v>
      </c>
      <c r="C4388" s="1443" t="s">
        <v>21025</v>
      </c>
      <c r="D4388" s="1563" t="s">
        <v>21153</v>
      </c>
      <c r="E4388" s="1492" t="s">
        <v>20597</v>
      </c>
      <c r="F4388" s="1492" t="s">
        <v>20341</v>
      </c>
      <c r="G4388" s="1631">
        <v>44536</v>
      </c>
      <c r="H4388" s="42" t="s">
        <v>21027</v>
      </c>
    </row>
    <row r="4389" spans="1:8" s="24" customFormat="1" ht="15" customHeight="1">
      <c r="A4389" s="1712"/>
      <c r="B4389" s="28" t="s">
        <v>18504</v>
      </c>
      <c r="C4389" s="1443" t="s">
        <v>21026</v>
      </c>
      <c r="D4389" s="1563" t="s">
        <v>21154</v>
      </c>
      <c r="E4389" s="1492" t="s">
        <v>20597</v>
      </c>
      <c r="F4389" s="1492" t="s">
        <v>20341</v>
      </c>
      <c r="G4389" s="1631">
        <v>44536</v>
      </c>
      <c r="H4389" s="42" t="s">
        <v>21027</v>
      </c>
    </row>
    <row r="4390" spans="1:8" s="24" customFormat="1">
      <c r="A4390" s="1712"/>
      <c r="B4390" s="28" t="s">
        <v>18497</v>
      </c>
      <c r="C4390" s="1443" t="s">
        <v>21042</v>
      </c>
      <c r="D4390" s="1563" t="s">
        <v>21155</v>
      </c>
      <c r="E4390" s="1492" t="s">
        <v>20597</v>
      </c>
      <c r="F4390" s="1492" t="s">
        <v>6</v>
      </c>
      <c r="G4390" s="1631">
        <v>44536</v>
      </c>
      <c r="H4390" s="42" t="s">
        <v>16822</v>
      </c>
    </row>
    <row r="4391" spans="1:8" s="24" customFormat="1">
      <c r="A4391" s="1712"/>
      <c r="B4391" s="28" t="s">
        <v>18497</v>
      </c>
      <c r="C4391" s="1443" t="s">
        <v>21054</v>
      </c>
      <c r="D4391" s="1563" t="s">
        <v>21156</v>
      </c>
      <c r="E4391" s="1492" t="s">
        <v>20597</v>
      </c>
      <c r="F4391" s="1492" t="s">
        <v>6</v>
      </c>
      <c r="G4391" s="1629" t="s">
        <v>21055</v>
      </c>
      <c r="H4391" s="42" t="s">
        <v>21056</v>
      </c>
    </row>
    <row r="4392" spans="1:8" s="24" customFormat="1">
      <c r="A4392" s="1712"/>
      <c r="B4392" s="28" t="s">
        <v>18504</v>
      </c>
      <c r="C4392" s="1443" t="s">
        <v>21063</v>
      </c>
      <c r="D4392" s="1563" t="s">
        <v>21157</v>
      </c>
      <c r="E4392" s="1492" t="s">
        <v>20597</v>
      </c>
      <c r="F4392" s="1492" t="s">
        <v>20341</v>
      </c>
      <c r="G4392" s="1631">
        <v>44543</v>
      </c>
      <c r="H4392" s="42" t="s">
        <v>21064</v>
      </c>
    </row>
    <row r="4393" spans="1:8" s="24" customFormat="1">
      <c r="A4393" s="1712"/>
      <c r="B4393" s="28"/>
      <c r="C4393" s="1443"/>
      <c r="D4393" s="1443"/>
      <c r="E4393" s="1492"/>
      <c r="F4393" s="1492"/>
      <c r="G4393" s="1629"/>
      <c r="H4393" s="855"/>
    </row>
    <row r="4394" spans="1:8" s="24" customFormat="1">
      <c r="A4394" s="1712"/>
      <c r="B4394" s="28" t="s">
        <v>21305</v>
      </c>
      <c r="C4394" s="1443" t="s">
        <v>21106</v>
      </c>
      <c r="D4394" s="1563" t="s">
        <v>21291</v>
      </c>
      <c r="E4394" s="1492" t="s">
        <v>21110</v>
      </c>
      <c r="F4394" s="1570" t="s">
        <v>21111</v>
      </c>
      <c r="G4394" s="1627" t="s">
        <v>21112</v>
      </c>
      <c r="H4394" s="42" t="s">
        <v>21162</v>
      </c>
    </row>
    <row r="4395" spans="1:8" s="24" customFormat="1">
      <c r="A4395" s="1712"/>
      <c r="B4395" s="28" t="s">
        <v>21132</v>
      </c>
      <c r="C4395" s="1443" t="s">
        <v>21133</v>
      </c>
      <c r="D4395" s="1563" t="s">
        <v>21292</v>
      </c>
      <c r="E4395" s="224" t="s">
        <v>341</v>
      </c>
      <c r="F4395" s="1570" t="s">
        <v>21165</v>
      </c>
      <c r="G4395" s="1653" t="s">
        <v>21204</v>
      </c>
      <c r="H4395" s="42" t="s">
        <v>21162</v>
      </c>
    </row>
    <row r="4396" spans="1:8" s="24" customFormat="1">
      <c r="A4396" s="1712"/>
      <c r="B4396" s="28" t="s">
        <v>20247</v>
      </c>
      <c r="C4396" s="1443" t="s">
        <v>21134</v>
      </c>
      <c r="D4396" s="1563" t="s">
        <v>21293</v>
      </c>
      <c r="E4396" s="224" t="s">
        <v>341</v>
      </c>
      <c r="F4396" s="219" t="s">
        <v>21166</v>
      </c>
      <c r="G4396" s="1518">
        <v>44563</v>
      </c>
      <c r="H4396" s="155" t="s">
        <v>21161</v>
      </c>
    </row>
    <row r="4397" spans="1:8" s="24" customFormat="1">
      <c r="A4397" s="1712"/>
      <c r="B4397" s="28" t="s">
        <v>19013</v>
      </c>
      <c r="C4397" s="1443" t="s">
        <v>21135</v>
      </c>
      <c r="D4397" s="1563" t="s">
        <v>21171</v>
      </c>
      <c r="E4397" s="224" t="s">
        <v>875</v>
      </c>
      <c r="F4397" s="219" t="s">
        <v>21167</v>
      </c>
      <c r="G4397" s="1518">
        <v>44564</v>
      </c>
      <c r="H4397" s="42" t="s">
        <v>21162</v>
      </c>
    </row>
    <row r="4398" spans="1:8" s="24" customFormat="1">
      <c r="A4398" s="1712"/>
      <c r="B4398" s="28" t="s">
        <v>18497</v>
      </c>
      <c r="C4398" s="1443" t="s">
        <v>21191</v>
      </c>
      <c r="D4398" s="1563" t="s">
        <v>21192</v>
      </c>
      <c r="E4398" s="224" t="s">
        <v>21193</v>
      </c>
      <c r="F4398" s="1570" t="s">
        <v>6</v>
      </c>
      <c r="G4398" s="1518">
        <v>44571</v>
      </c>
      <c r="H4398" s="588" t="s">
        <v>21194</v>
      </c>
    </row>
    <row r="4399" spans="1:8" s="24" customFormat="1">
      <c r="A4399" s="1712"/>
      <c r="B4399" s="28" t="s">
        <v>19013</v>
      </c>
      <c r="C4399" s="1443" t="s">
        <v>21202</v>
      </c>
      <c r="D4399" s="1563" t="s">
        <v>21294</v>
      </c>
      <c r="E4399" s="224" t="s">
        <v>21193</v>
      </c>
      <c r="F4399" s="219" t="s">
        <v>21167</v>
      </c>
      <c r="G4399" s="1518">
        <v>44573</v>
      </c>
      <c r="H4399" s="588" t="s">
        <v>21203</v>
      </c>
    </row>
    <row r="4400" spans="1:8" s="24" customFormat="1">
      <c r="A4400" s="1712"/>
      <c r="B4400" s="28" t="s">
        <v>21304</v>
      </c>
      <c r="C4400" s="1443" t="s">
        <v>21220</v>
      </c>
      <c r="D4400" s="1563" t="s">
        <v>21295</v>
      </c>
      <c r="E4400" s="224" t="s">
        <v>21222</v>
      </c>
      <c r="F4400" s="219" t="s">
        <v>21223</v>
      </c>
      <c r="G4400" s="1518">
        <v>44582</v>
      </c>
      <c r="H4400" s="155" t="s">
        <v>21226</v>
      </c>
    </row>
    <row r="4401" spans="1:8" s="24" customFormat="1">
      <c r="A4401" s="1712"/>
      <c r="B4401" s="28" t="s">
        <v>18497</v>
      </c>
      <c r="C4401" s="1443" t="s">
        <v>21158</v>
      </c>
      <c r="D4401" s="1563" t="s">
        <v>21296</v>
      </c>
      <c r="E4401" s="1492" t="s">
        <v>20597</v>
      </c>
      <c r="F4401" s="1570" t="s">
        <v>21160</v>
      </c>
      <c r="G4401" s="1518">
        <v>44564</v>
      </c>
      <c r="H4401" s="42" t="s">
        <v>21162</v>
      </c>
    </row>
    <row r="4402" spans="1:8" s="24" customFormat="1">
      <c r="A4402" s="1712"/>
      <c r="B4402" s="28" t="s">
        <v>18497</v>
      </c>
      <c r="C4402" s="1443" t="s">
        <v>21159</v>
      </c>
      <c r="D4402" s="1563" t="s">
        <v>21164</v>
      </c>
      <c r="E4402" s="1492" t="s">
        <v>20597</v>
      </c>
      <c r="F4402" s="1570" t="s">
        <v>6</v>
      </c>
      <c r="G4402" s="1518">
        <v>44565</v>
      </c>
      <c r="H4402" s="42" t="s">
        <v>21163</v>
      </c>
    </row>
    <row r="4403" spans="1:8" s="24" customFormat="1">
      <c r="A4403" s="1712"/>
      <c r="B4403" s="28" t="s">
        <v>18497</v>
      </c>
      <c r="C4403" s="1443" t="s">
        <v>21206</v>
      </c>
      <c r="D4403" s="1563" t="s">
        <v>21297</v>
      </c>
      <c r="E4403" s="1492" t="s">
        <v>20597</v>
      </c>
      <c r="F4403" s="1570" t="s">
        <v>6</v>
      </c>
      <c r="G4403" s="1627" t="s">
        <v>21208</v>
      </c>
      <c r="H4403" s="42" t="s">
        <v>21210</v>
      </c>
    </row>
    <row r="4404" spans="1:8" s="24" customFormat="1">
      <c r="A4404" s="1712"/>
      <c r="B4404" s="28" t="s">
        <v>18497</v>
      </c>
      <c r="C4404" s="1443" t="s">
        <v>21207</v>
      </c>
      <c r="D4404" s="1563" t="s">
        <v>21298</v>
      </c>
      <c r="E4404" s="1492" t="s">
        <v>20597</v>
      </c>
      <c r="F4404" s="1570" t="s">
        <v>6</v>
      </c>
      <c r="G4404" s="1627" t="s">
        <v>21208</v>
      </c>
      <c r="H4404" s="42" t="s">
        <v>21211</v>
      </c>
    </row>
    <row r="4405" spans="1:8" s="24" customFormat="1">
      <c r="A4405" s="1712"/>
      <c r="B4405" s="28" t="s">
        <v>18497</v>
      </c>
      <c r="C4405" s="1443" t="s">
        <v>21215</v>
      </c>
      <c r="D4405" s="1563" t="s">
        <v>21299</v>
      </c>
      <c r="E4405" s="1492" t="s">
        <v>20597</v>
      </c>
      <c r="F4405" s="1570" t="s">
        <v>6</v>
      </c>
      <c r="G4405" s="1627" t="s">
        <v>21217</v>
      </c>
      <c r="H4405" s="42" t="s">
        <v>21219</v>
      </c>
    </row>
    <row r="4406" spans="1:8" s="24" customFormat="1">
      <c r="A4406" s="1712"/>
      <c r="B4406" s="28" t="s">
        <v>18497</v>
      </c>
      <c r="C4406" s="1443" t="s">
        <v>21216</v>
      </c>
      <c r="D4406" s="1563" t="s">
        <v>21300</v>
      </c>
      <c r="E4406" s="1492" t="s">
        <v>20597</v>
      </c>
      <c r="F4406" s="1570" t="s">
        <v>6</v>
      </c>
      <c r="G4406" s="1627" t="s">
        <v>21218</v>
      </c>
      <c r="H4406" s="42" t="s">
        <v>21219</v>
      </c>
    </row>
    <row r="4407" spans="1:8" s="24" customFormat="1">
      <c r="A4407" s="1712"/>
      <c r="B4407" s="28" t="s">
        <v>18497</v>
      </c>
      <c r="C4407" s="1443" t="s">
        <v>21224</v>
      </c>
      <c r="D4407" s="1563" t="s">
        <v>21301</v>
      </c>
      <c r="E4407" s="1492" t="s">
        <v>20597</v>
      </c>
      <c r="F4407" s="1570" t="s">
        <v>6</v>
      </c>
      <c r="G4407" s="1452">
        <v>44582</v>
      </c>
      <c r="H4407" s="155" t="s">
        <v>21226</v>
      </c>
    </row>
    <row r="4408" spans="1:8" s="24" customFormat="1">
      <c r="A4408" s="1712"/>
      <c r="B4408" s="28" t="s">
        <v>18497</v>
      </c>
      <c r="C4408" s="1443" t="s">
        <v>21225</v>
      </c>
      <c r="D4408" s="1563" t="s">
        <v>21302</v>
      </c>
      <c r="E4408" s="1492" t="s">
        <v>20597</v>
      </c>
      <c r="F4408" s="1570" t="s">
        <v>6</v>
      </c>
      <c r="G4408" s="1518">
        <v>44582</v>
      </c>
      <c r="H4408" s="155" t="s">
        <v>21226</v>
      </c>
    </row>
    <row r="4409" spans="1:8" s="24" customFormat="1">
      <c r="A4409" s="1712"/>
      <c r="B4409" s="28"/>
      <c r="C4409" s="1443"/>
      <c r="D4409" s="1443"/>
      <c r="E4409" s="1492"/>
      <c r="F4409" s="1570"/>
      <c r="G4409" s="1627"/>
      <c r="H4409" s="42"/>
    </row>
    <row r="4410" spans="1:8" s="24" customFormat="1">
      <c r="A4410" s="1712"/>
      <c r="B4410" s="28" t="s">
        <v>21238</v>
      </c>
      <c r="C4410" s="1443" t="s">
        <v>21239</v>
      </c>
      <c r="D4410" s="1563" t="s">
        <v>21349</v>
      </c>
      <c r="E4410" s="1492" t="s">
        <v>21240</v>
      </c>
      <c r="F4410" s="1570" t="s">
        <v>21241</v>
      </c>
      <c r="G4410" s="1627" t="s">
        <v>21242</v>
      </c>
      <c r="H4410" s="42" t="s">
        <v>21247</v>
      </c>
    </row>
    <row r="4411" spans="1:8" s="24" customFormat="1">
      <c r="A4411" s="1712"/>
      <c r="B4411" s="28" t="s">
        <v>21243</v>
      </c>
      <c r="C4411" s="1443" t="s">
        <v>21244</v>
      </c>
      <c r="D4411" s="1563" t="s">
        <v>21350</v>
      </c>
      <c r="E4411" s="1492" t="s">
        <v>21245</v>
      </c>
      <c r="F4411" s="1570" t="s">
        <v>21246</v>
      </c>
      <c r="G4411" s="1627" t="s">
        <v>21242</v>
      </c>
      <c r="H4411" s="42" t="s">
        <v>21247</v>
      </c>
    </row>
    <row r="4412" spans="1:8" s="24" customFormat="1">
      <c r="A4412" s="1712"/>
      <c r="B4412" s="28" t="s">
        <v>19013</v>
      </c>
      <c r="C4412" s="1443" t="s">
        <v>21303</v>
      </c>
      <c r="D4412" s="1563" t="s">
        <v>21351</v>
      </c>
      <c r="E4412" s="1492" t="s">
        <v>11</v>
      </c>
      <c r="F4412" s="1570" t="s">
        <v>21263</v>
      </c>
      <c r="G4412" s="1627" t="s">
        <v>21312</v>
      </c>
      <c r="H4412" s="42" t="s">
        <v>21262</v>
      </c>
    </row>
    <row r="4413" spans="1:8" s="24" customFormat="1">
      <c r="A4413" s="1712"/>
      <c r="B4413" s="28" t="s">
        <v>19013</v>
      </c>
      <c r="C4413" s="1443" t="s">
        <v>21309</v>
      </c>
      <c r="D4413" s="1563" t="s">
        <v>21352</v>
      </c>
      <c r="E4413" s="1492" t="s">
        <v>21311</v>
      </c>
      <c r="F4413" s="219" t="s">
        <v>21167</v>
      </c>
      <c r="G4413" s="1627" t="s">
        <v>21313</v>
      </c>
      <c r="H4413" s="42" t="s">
        <v>21315</v>
      </c>
    </row>
    <row r="4414" spans="1:8" s="24" customFormat="1">
      <c r="A4414" s="1712"/>
      <c r="B4414" s="28" t="s">
        <v>21257</v>
      </c>
      <c r="C4414" s="1443" t="s">
        <v>21256</v>
      </c>
      <c r="D4414" s="1563" t="s">
        <v>21353</v>
      </c>
      <c r="E4414" s="1492" t="s">
        <v>21258</v>
      </c>
      <c r="F4414" s="1570" t="s">
        <v>21259</v>
      </c>
      <c r="G4414" s="1627" t="s">
        <v>21260</v>
      </c>
      <c r="H4414" s="42" t="s">
        <v>21314</v>
      </c>
    </row>
    <row r="4415" spans="1:8" s="24" customFormat="1">
      <c r="A4415" s="1712"/>
      <c r="B4415" s="28" t="s">
        <v>19013</v>
      </c>
      <c r="C4415" s="1443" t="s">
        <v>21261</v>
      </c>
      <c r="D4415" s="1563" t="s">
        <v>21354</v>
      </c>
      <c r="E4415" s="1492" t="s">
        <v>19809</v>
      </c>
      <c r="F4415" s="1570" t="s">
        <v>21263</v>
      </c>
      <c r="G4415" s="1627" t="s">
        <v>21255</v>
      </c>
      <c r="H4415" s="42" t="s">
        <v>21262</v>
      </c>
    </row>
    <row r="4416" spans="1:8" s="24" customFormat="1">
      <c r="A4416" s="1712"/>
      <c r="B4416" s="28"/>
      <c r="C4416" s="1443"/>
      <c r="D4416" s="1443"/>
      <c r="E4416" s="1492"/>
      <c r="F4416" s="1570"/>
      <c r="G4416" s="1627"/>
      <c r="H4416" s="42"/>
    </row>
    <row r="4417" spans="1:9">
      <c r="A4417" s="1712"/>
      <c r="B4417" s="28" t="s">
        <v>18807</v>
      </c>
      <c r="C4417" s="1443" t="s">
        <v>21336</v>
      </c>
      <c r="D4417" s="1563" t="s">
        <v>21534</v>
      </c>
      <c r="E4417" s="224" t="s">
        <v>21057</v>
      </c>
      <c r="F4417" s="1570" t="s">
        <v>20909</v>
      </c>
      <c r="G4417" s="1628">
        <v>44621</v>
      </c>
      <c r="H4417" s="42" t="s">
        <v>21339</v>
      </c>
      <c r="I4417" s="24"/>
    </row>
    <row r="4418" spans="1:9">
      <c r="A4418" s="1712"/>
      <c r="B4418" s="28" t="s">
        <v>18648</v>
      </c>
      <c r="C4418" s="1443" t="s">
        <v>21323</v>
      </c>
      <c r="D4418" s="1563" t="s">
        <v>21535</v>
      </c>
      <c r="E4418" s="224" t="s">
        <v>18593</v>
      </c>
      <c r="F4418" s="28" t="s">
        <v>18648</v>
      </c>
      <c r="G4418" s="1628">
        <v>44621</v>
      </c>
      <c r="H4418" s="42" t="s">
        <v>21339</v>
      </c>
      <c r="I4418" s="24"/>
    </row>
    <row r="4419" spans="1:9">
      <c r="A4419" s="1712"/>
      <c r="B4419" s="28" t="s">
        <v>18807</v>
      </c>
      <c r="C4419" s="1443" t="s">
        <v>21337</v>
      </c>
      <c r="D4419" s="1563" t="s">
        <v>21536</v>
      </c>
      <c r="E4419" s="1492" t="s">
        <v>34</v>
      </c>
      <c r="F4419" s="1570" t="s">
        <v>20909</v>
      </c>
      <c r="G4419" s="1443" t="s">
        <v>21338</v>
      </c>
      <c r="H4419" s="42" t="s">
        <v>21344</v>
      </c>
      <c r="I4419" s="24"/>
    </row>
    <row r="4420" spans="1:9">
      <c r="A4420" s="1712"/>
      <c r="B4420" s="28" t="s">
        <v>21342</v>
      </c>
      <c r="C4420" s="1443" t="s">
        <v>21341</v>
      </c>
      <c r="D4420" s="1563" t="s">
        <v>21537</v>
      </c>
      <c r="E4420" s="1492" t="s">
        <v>11</v>
      </c>
      <c r="F4420" s="1570" t="s">
        <v>21343</v>
      </c>
      <c r="G4420" s="1443" t="s">
        <v>21338</v>
      </c>
      <c r="H4420" s="42" t="s">
        <v>21344</v>
      </c>
      <c r="I4420" s="24"/>
    </row>
    <row r="4421" spans="1:9">
      <c r="A4421" s="1712"/>
      <c r="B4421" s="28" t="s">
        <v>39</v>
      </c>
      <c r="C4421" s="1443" t="s">
        <v>21345</v>
      </c>
      <c r="D4421" s="1563" t="s">
        <v>21538</v>
      </c>
      <c r="E4421" s="27" t="s">
        <v>15450</v>
      </c>
      <c r="F4421" s="1492" t="s">
        <v>21347</v>
      </c>
      <c r="G4421" s="41">
        <v>44634</v>
      </c>
      <c r="H4421" s="42" t="s">
        <v>14137</v>
      </c>
      <c r="I4421" s="24"/>
    </row>
    <row r="4422" spans="1:9">
      <c r="A4422" s="1712"/>
      <c r="B4422" s="28" t="s">
        <v>19822</v>
      </c>
      <c r="C4422" s="1443" t="s">
        <v>21346</v>
      </c>
      <c r="D4422" s="1563" t="s">
        <v>21539</v>
      </c>
      <c r="E4422" s="27" t="s">
        <v>34</v>
      </c>
      <c r="F4422" s="1492" t="s">
        <v>21348</v>
      </c>
      <c r="G4422" s="41">
        <v>44634</v>
      </c>
      <c r="H4422" s="42" t="s">
        <v>14137</v>
      </c>
      <c r="I4422" s="24"/>
    </row>
    <row r="4423" spans="1:9">
      <c r="A4423" s="1712"/>
      <c r="B4423" s="28"/>
      <c r="C4423" s="1443"/>
      <c r="D4423" s="1443"/>
      <c r="E4423" s="1492"/>
      <c r="F4423" s="1492"/>
      <c r="G4423" s="1629"/>
      <c r="H4423" s="855"/>
      <c r="I4423" s="24"/>
    </row>
    <row r="4424" spans="1:9">
      <c r="A4424" s="1712"/>
      <c r="B4424" s="28" t="s">
        <v>21394</v>
      </c>
      <c r="C4424" s="1443" t="s">
        <v>21392</v>
      </c>
      <c r="D4424" s="1563" t="s">
        <v>21540</v>
      </c>
      <c r="E4424" s="224" t="s">
        <v>21393</v>
      </c>
      <c r="F4424" s="1492" t="s">
        <v>15497</v>
      </c>
      <c r="G4424" s="1631">
        <v>44652</v>
      </c>
      <c r="H4424" s="42" t="s">
        <v>21396</v>
      </c>
      <c r="I4424" s="24" t="s">
        <v>21417</v>
      </c>
    </row>
    <row r="4425" spans="1:9">
      <c r="A4425" s="1712"/>
      <c r="B4425" s="28" t="s">
        <v>19692</v>
      </c>
      <c r="C4425" s="1443" t="s">
        <v>21366</v>
      </c>
      <c r="D4425" s="1563" t="s">
        <v>21541</v>
      </c>
      <c r="E4425" s="28" t="s">
        <v>18369</v>
      </c>
      <c r="F4425" s="1492" t="s">
        <v>21370</v>
      </c>
      <c r="G4425" s="41">
        <v>44657</v>
      </c>
      <c r="H4425" s="42" t="s">
        <v>21413</v>
      </c>
      <c r="I4425" s="24"/>
    </row>
    <row r="4426" spans="1:9">
      <c r="A4426" s="1712"/>
      <c r="B4426" s="28" t="s">
        <v>18552</v>
      </c>
      <c r="C4426" s="1443" t="s">
        <v>21367</v>
      </c>
      <c r="D4426" s="1563" t="s">
        <v>21542</v>
      </c>
      <c r="E4426" s="1492" t="s">
        <v>21368</v>
      </c>
      <c r="F4426" s="28" t="s">
        <v>21369</v>
      </c>
      <c r="G4426" s="41">
        <v>44657</v>
      </c>
      <c r="H4426" s="42" t="s">
        <v>21413</v>
      </c>
      <c r="I4426" s="24"/>
    </row>
    <row r="4427" spans="1:9">
      <c r="A4427" s="1712"/>
      <c r="B4427" s="27" t="s">
        <v>1122</v>
      </c>
      <c r="C4427" s="1443" t="s">
        <v>21402</v>
      </c>
      <c r="D4427" s="1563" t="s">
        <v>21543</v>
      </c>
      <c r="E4427" s="1492" t="s">
        <v>21403</v>
      </c>
      <c r="F4427" s="219" t="s">
        <v>21404</v>
      </c>
      <c r="G4427" s="41">
        <v>44657</v>
      </c>
      <c r="H4427" s="42" t="s">
        <v>21413</v>
      </c>
      <c r="I4427" s="24"/>
    </row>
    <row r="4428" spans="1:9">
      <c r="A4428" s="1712"/>
      <c r="B4428" s="27" t="s">
        <v>17108</v>
      </c>
      <c r="C4428" s="1443" t="s">
        <v>21406</v>
      </c>
      <c r="D4428" s="1563" t="s">
        <v>21544</v>
      </c>
      <c r="E4428" s="1492" t="s">
        <v>21405</v>
      </c>
      <c r="F4428" s="1570" t="s">
        <v>20909</v>
      </c>
      <c r="G4428" s="1518">
        <v>44657</v>
      </c>
      <c r="H4428" s="42" t="s">
        <v>21413</v>
      </c>
      <c r="I4428" s="24"/>
    </row>
    <row r="4429" spans="1:9">
      <c r="A4429" s="1712"/>
      <c r="B4429" s="27" t="s">
        <v>18134</v>
      </c>
      <c r="C4429" s="1443" t="s">
        <v>21407</v>
      </c>
      <c r="D4429" s="1563" t="s">
        <v>21545</v>
      </c>
      <c r="E4429" s="1492" t="s">
        <v>13382</v>
      </c>
      <c r="F4429" s="1492" t="s">
        <v>20505</v>
      </c>
      <c r="G4429" s="1518">
        <v>44657</v>
      </c>
      <c r="H4429" s="42" t="s">
        <v>21413</v>
      </c>
      <c r="I4429" s="24"/>
    </row>
    <row r="4430" spans="1:9">
      <c r="A4430" s="1712"/>
      <c r="B4430" s="1432" t="s">
        <v>18739</v>
      </c>
      <c r="C4430" s="1443" t="s">
        <v>21414</v>
      </c>
      <c r="D4430" s="1563" t="s">
        <v>21546</v>
      </c>
      <c r="E4430" s="28" t="s">
        <v>73</v>
      </c>
      <c r="F4430" s="1492" t="s">
        <v>20505</v>
      </c>
      <c r="G4430" s="41">
        <v>44662</v>
      </c>
      <c r="H4430" s="42" t="s">
        <v>21415</v>
      </c>
      <c r="I4430" s="24"/>
    </row>
    <row r="4431" spans="1:9">
      <c r="A4431" s="1712"/>
      <c r="B4431" s="1432" t="s">
        <v>21450</v>
      </c>
      <c r="C4431" s="1443" t="s">
        <v>21451</v>
      </c>
      <c r="D4431" s="1563" t="s">
        <v>21547</v>
      </c>
      <c r="E4431" s="224" t="s">
        <v>728</v>
      </c>
      <c r="F4431" s="1432" t="s">
        <v>21450</v>
      </c>
      <c r="G4431" s="1631">
        <v>44667</v>
      </c>
      <c r="H4431" s="42" t="s">
        <v>21428</v>
      </c>
      <c r="I4431" s="24"/>
    </row>
    <row r="4432" spans="1:9">
      <c r="A4432" s="1712"/>
      <c r="B4432" s="1432" t="s">
        <v>21450</v>
      </c>
      <c r="C4432" s="1443" t="s">
        <v>21422</v>
      </c>
      <c r="D4432" s="1563" t="s">
        <v>21548</v>
      </c>
      <c r="E4432" s="224" t="s">
        <v>728</v>
      </c>
      <c r="F4432" s="1432" t="s">
        <v>21450</v>
      </c>
      <c r="G4432" s="1631">
        <v>44667</v>
      </c>
      <c r="H4432" s="42" t="s">
        <v>21428</v>
      </c>
      <c r="I4432" s="24"/>
    </row>
    <row r="4433" spans="1:9">
      <c r="A4433" s="1712"/>
      <c r="B4433" s="1432" t="s">
        <v>21448</v>
      </c>
      <c r="C4433" s="1443" t="s">
        <v>21423</v>
      </c>
      <c r="D4433" s="1563" t="s">
        <v>21549</v>
      </c>
      <c r="E4433" s="224" t="s">
        <v>728</v>
      </c>
      <c r="F4433" s="1432" t="s">
        <v>21448</v>
      </c>
      <c r="G4433" s="1631">
        <v>44667</v>
      </c>
      <c r="H4433" s="42" t="s">
        <v>21428</v>
      </c>
      <c r="I4433" s="24" t="s">
        <v>21416</v>
      </c>
    </row>
    <row r="4434" spans="1:9">
      <c r="A4434" s="1712"/>
      <c r="B4434" s="1432" t="s">
        <v>21449</v>
      </c>
      <c r="C4434" s="1443" t="s">
        <v>21424</v>
      </c>
      <c r="D4434" s="1563" t="s">
        <v>21550</v>
      </c>
      <c r="E4434" s="224" t="s">
        <v>728</v>
      </c>
      <c r="F4434" s="1432" t="s">
        <v>21449</v>
      </c>
      <c r="G4434" s="1631">
        <v>44667</v>
      </c>
      <c r="H4434" s="42" t="s">
        <v>21428</v>
      </c>
      <c r="I4434" s="24"/>
    </row>
    <row r="4435" spans="1:9">
      <c r="A4435" s="1712"/>
      <c r="B4435" s="1432" t="s">
        <v>21449</v>
      </c>
      <c r="C4435" s="1443" t="s">
        <v>21425</v>
      </c>
      <c r="D4435" s="1563" t="s">
        <v>21551</v>
      </c>
      <c r="E4435" s="224" t="s">
        <v>728</v>
      </c>
      <c r="F4435" s="1432" t="s">
        <v>21449</v>
      </c>
      <c r="G4435" s="1631">
        <v>44667</v>
      </c>
      <c r="H4435" s="42" t="s">
        <v>21428</v>
      </c>
      <c r="I4435" s="24"/>
    </row>
    <row r="4436" spans="1:9">
      <c r="A4436" s="1712"/>
      <c r="B4436" s="1432" t="s">
        <v>21449</v>
      </c>
      <c r="C4436" s="1443" t="s">
        <v>21426</v>
      </c>
      <c r="D4436" s="1563" t="s">
        <v>21552</v>
      </c>
      <c r="E4436" s="224" t="s">
        <v>728</v>
      </c>
      <c r="F4436" s="1432" t="s">
        <v>21449</v>
      </c>
      <c r="G4436" s="1631">
        <v>44667</v>
      </c>
      <c r="H4436" s="42" t="s">
        <v>21428</v>
      </c>
      <c r="I4436" s="24"/>
    </row>
    <row r="4437" spans="1:9">
      <c r="A4437" s="1712"/>
      <c r="B4437" s="1432" t="s">
        <v>21420</v>
      </c>
      <c r="C4437" s="1443" t="s">
        <v>21429</v>
      </c>
      <c r="D4437" s="1563" t="s">
        <v>21553</v>
      </c>
      <c r="E4437" s="219" t="s">
        <v>875</v>
      </c>
      <c r="F4437" s="1492" t="s">
        <v>21478</v>
      </c>
      <c r="G4437" s="1518">
        <v>44669</v>
      </c>
      <c r="H4437" s="42" t="s">
        <v>21434</v>
      </c>
      <c r="I4437" s="24"/>
    </row>
    <row r="4438" spans="1:9">
      <c r="A4438" s="1712"/>
      <c r="B4438" s="1432" t="s">
        <v>21421</v>
      </c>
      <c r="C4438" s="1443" t="s">
        <v>21430</v>
      </c>
      <c r="D4438" s="1563" t="s">
        <v>21554</v>
      </c>
      <c r="E4438" s="28" t="s">
        <v>341</v>
      </c>
      <c r="F4438" s="1432" t="s">
        <v>21431</v>
      </c>
      <c r="G4438" s="41">
        <v>44672</v>
      </c>
      <c r="H4438" s="42" t="s">
        <v>21441</v>
      </c>
      <c r="I4438" s="24"/>
    </row>
    <row r="4439" spans="1:9">
      <c r="A4439" s="1712"/>
      <c r="B4439" s="1432" t="s">
        <v>18739</v>
      </c>
      <c r="C4439" s="1443" t="s">
        <v>21433</v>
      </c>
      <c r="D4439" s="1563" t="s">
        <v>21555</v>
      </c>
      <c r="E4439" s="28" t="s">
        <v>875</v>
      </c>
      <c r="F4439" s="1492" t="s">
        <v>20505</v>
      </c>
      <c r="G4439" s="41">
        <v>44671</v>
      </c>
      <c r="H4439" s="42" t="s">
        <v>21435</v>
      </c>
      <c r="I4439" s="24"/>
    </row>
    <row r="4440" spans="1:9">
      <c r="A4440" s="1712"/>
      <c r="B4440" s="1432" t="s">
        <v>18077</v>
      </c>
      <c r="C4440" s="1493" t="s">
        <v>21437</v>
      </c>
      <c r="D4440" s="1563" t="s">
        <v>21556</v>
      </c>
      <c r="E4440" s="219" t="s">
        <v>73</v>
      </c>
      <c r="F4440" s="1432" t="s">
        <v>18077</v>
      </c>
      <c r="G4440" s="1518">
        <v>44671</v>
      </c>
      <c r="H4440" s="42" t="s">
        <v>19330</v>
      </c>
      <c r="I4440" s="24"/>
    </row>
    <row r="4441" spans="1:9">
      <c r="A4441" s="1712"/>
      <c r="B4441" s="1432" t="s">
        <v>18739</v>
      </c>
      <c r="C4441" s="1443" t="s">
        <v>21418</v>
      </c>
      <c r="D4441" s="1563" t="s">
        <v>21557</v>
      </c>
      <c r="E4441" s="28" t="s">
        <v>341</v>
      </c>
      <c r="F4441" s="1570" t="s">
        <v>20505</v>
      </c>
      <c r="G4441" s="41">
        <v>44664</v>
      </c>
      <c r="H4441" s="42" t="s">
        <v>21427</v>
      </c>
      <c r="I4441" s="24"/>
    </row>
    <row r="4442" spans="1:9">
      <c r="A4442" s="1712"/>
      <c r="B4442" s="1432" t="s">
        <v>18739</v>
      </c>
      <c r="C4442" s="1443" t="s">
        <v>21419</v>
      </c>
      <c r="D4442" s="1563" t="s">
        <v>21558</v>
      </c>
      <c r="E4442" s="28" t="s">
        <v>341</v>
      </c>
      <c r="F4442" s="1570" t="s">
        <v>20505</v>
      </c>
      <c r="G4442" s="41">
        <v>44664</v>
      </c>
      <c r="H4442" s="42" t="s">
        <v>21427</v>
      </c>
      <c r="I4442" s="24"/>
    </row>
    <row r="4443" spans="1:9">
      <c r="A4443" s="1712"/>
      <c r="B4443" s="1432" t="s">
        <v>18739</v>
      </c>
      <c r="C4443" s="1443" t="s">
        <v>21432</v>
      </c>
      <c r="D4443" s="1563" t="s">
        <v>21559</v>
      </c>
      <c r="E4443" s="219" t="s">
        <v>341</v>
      </c>
      <c r="F4443" s="1570" t="s">
        <v>20505</v>
      </c>
      <c r="G4443" s="1518">
        <v>44669</v>
      </c>
      <c r="H4443" s="42" t="s">
        <v>21434</v>
      </c>
      <c r="I4443" s="24"/>
    </row>
    <row r="4444" spans="1:9">
      <c r="A4444" s="1712"/>
      <c r="B4444" s="1432"/>
      <c r="C4444" s="1443"/>
      <c r="D4444" s="1443"/>
      <c r="E4444" s="219"/>
      <c r="F4444" s="1570"/>
      <c r="G4444" s="1631"/>
      <c r="H4444" s="42"/>
      <c r="I4444" s="24"/>
    </row>
    <row r="4445" spans="1:9">
      <c r="A4445" s="1712"/>
      <c r="B4445" s="1432" t="s">
        <v>21460</v>
      </c>
      <c r="C4445" s="1493" t="s">
        <v>21459</v>
      </c>
      <c r="D4445" s="1563" t="s">
        <v>21560</v>
      </c>
      <c r="E4445" s="219" t="s">
        <v>21461</v>
      </c>
      <c r="F4445" s="1432" t="s">
        <v>18894</v>
      </c>
      <c r="G4445" s="41">
        <v>44685</v>
      </c>
      <c r="H4445" s="61" t="s">
        <v>21483</v>
      </c>
      <c r="I4445" s="24"/>
    </row>
    <row r="4446" spans="1:9">
      <c r="A4446" s="1712"/>
      <c r="B4446" s="27" t="s">
        <v>18739</v>
      </c>
      <c r="C4446" s="1493" t="s">
        <v>21466</v>
      </c>
      <c r="D4446" s="1563" t="s">
        <v>21561</v>
      </c>
      <c r="E4446" s="27" t="s">
        <v>13382</v>
      </c>
      <c r="F4446" s="1570" t="s">
        <v>20505</v>
      </c>
      <c r="G4446" s="1631">
        <v>44684</v>
      </c>
      <c r="H4446" s="855" t="s">
        <v>21479</v>
      </c>
      <c r="I4446" s="24"/>
    </row>
    <row r="4447" spans="1:9">
      <c r="A4447" s="1712"/>
      <c r="B4447" s="1432" t="s">
        <v>21475</v>
      </c>
      <c r="C4447" s="1493" t="s">
        <v>21467</v>
      </c>
      <c r="D4447" s="1563" t="s">
        <v>21562</v>
      </c>
      <c r="E4447" s="219" t="s">
        <v>21476</v>
      </c>
      <c r="F4447" s="1570" t="s">
        <v>21477</v>
      </c>
      <c r="G4447" s="41">
        <v>44685</v>
      </c>
      <c r="H4447" s="61" t="s">
        <v>21483</v>
      </c>
      <c r="I4447" s="24"/>
    </row>
    <row r="4448" spans="1:9">
      <c r="A4448" s="1712"/>
      <c r="B4448" s="27" t="s">
        <v>5627</v>
      </c>
      <c r="C4448" s="1493" t="s">
        <v>21468</v>
      </c>
      <c r="D4448" s="1563" t="s">
        <v>21563</v>
      </c>
      <c r="E4448" s="27" t="s">
        <v>21465</v>
      </c>
      <c r="F4448" s="27" t="s">
        <v>5627</v>
      </c>
      <c r="G4448" s="41">
        <v>44685</v>
      </c>
      <c r="H4448" s="61" t="s">
        <v>14323</v>
      </c>
    </row>
    <row r="4449" spans="1:8" s="24" customFormat="1">
      <c r="A4449" s="1712"/>
      <c r="B4449" s="27" t="s">
        <v>21420</v>
      </c>
      <c r="C4449" s="1493" t="s">
        <v>21469</v>
      </c>
      <c r="D4449" s="1563" t="s">
        <v>21564</v>
      </c>
      <c r="E4449" s="27" t="s">
        <v>875</v>
      </c>
      <c r="F4449" s="1570" t="s">
        <v>21478</v>
      </c>
      <c r="G4449" s="41">
        <v>44685</v>
      </c>
      <c r="H4449" s="61" t="s">
        <v>21483</v>
      </c>
    </row>
    <row r="4450" spans="1:8" s="24" customFormat="1">
      <c r="A4450" s="1712"/>
      <c r="B4450" s="27" t="s">
        <v>21420</v>
      </c>
      <c r="C4450" s="1493" t="s">
        <v>21470</v>
      </c>
      <c r="D4450" s="1563" t="s">
        <v>21565</v>
      </c>
      <c r="E4450" s="27" t="s">
        <v>875</v>
      </c>
      <c r="F4450" s="1570" t="s">
        <v>21478</v>
      </c>
      <c r="G4450" s="41">
        <v>44685</v>
      </c>
      <c r="H4450" s="61" t="s">
        <v>21483</v>
      </c>
    </row>
    <row r="4451" spans="1:8" s="24" customFormat="1">
      <c r="A4451" s="1712"/>
      <c r="B4451" s="27" t="s">
        <v>21471</v>
      </c>
      <c r="C4451" s="1493" t="s">
        <v>21472</v>
      </c>
      <c r="D4451" s="1563" t="s">
        <v>21566</v>
      </c>
      <c r="E4451" s="27" t="s">
        <v>34</v>
      </c>
      <c r="F4451" s="28" t="s">
        <v>21474</v>
      </c>
      <c r="G4451" s="41">
        <v>44690</v>
      </c>
      <c r="H4451" s="61" t="s">
        <v>21484</v>
      </c>
    </row>
    <row r="4452" spans="1:8" s="24" customFormat="1">
      <c r="A4452" s="1712"/>
      <c r="B4452" s="27" t="s">
        <v>85</v>
      </c>
      <c r="C4452" s="1493" t="s">
        <v>21473</v>
      </c>
      <c r="D4452" s="1563" t="s">
        <v>21567</v>
      </c>
      <c r="E4452" s="277" t="s">
        <v>73</v>
      </c>
      <c r="F4452" s="27" t="s">
        <v>85</v>
      </c>
      <c r="G4452" s="41">
        <v>44690</v>
      </c>
      <c r="H4452" s="61" t="s">
        <v>14358</v>
      </c>
    </row>
    <row r="4453" spans="1:8" s="24" customFormat="1">
      <c r="A4453" s="1712"/>
      <c r="B4453" s="27" t="s">
        <v>21420</v>
      </c>
      <c r="C4453" s="1493" t="s">
        <v>21482</v>
      </c>
      <c r="D4453" s="1563" t="s">
        <v>21568</v>
      </c>
      <c r="E4453" s="27" t="s">
        <v>13382</v>
      </c>
      <c r="F4453" s="1492" t="s">
        <v>21478</v>
      </c>
      <c r="G4453" s="41">
        <v>44685</v>
      </c>
      <c r="H4453" s="61" t="s">
        <v>21483</v>
      </c>
    </row>
    <row r="4454" spans="1:8" s="24" customFormat="1" ht="18.75" customHeight="1">
      <c r="A4454" s="1712"/>
      <c r="B4454" s="27" t="s">
        <v>15497</v>
      </c>
      <c r="C4454" s="1493" t="s">
        <v>21487</v>
      </c>
      <c r="D4454" s="1563" t="s">
        <v>21569</v>
      </c>
      <c r="E4454" s="27" t="s">
        <v>21465</v>
      </c>
      <c r="F4454" s="27" t="s">
        <v>15497</v>
      </c>
      <c r="G4454" s="41">
        <v>44697</v>
      </c>
      <c r="H4454" s="61" t="s">
        <v>21491</v>
      </c>
    </row>
    <row r="4455" spans="1:8" s="24" customFormat="1" ht="18.75" customHeight="1">
      <c r="A4455" s="1712"/>
      <c r="B4455" s="277" t="s">
        <v>21486</v>
      </c>
      <c r="C4455" s="1493" t="s">
        <v>21488</v>
      </c>
      <c r="D4455" s="1563" t="s">
        <v>21570</v>
      </c>
      <c r="E4455" s="36" t="s">
        <v>15454</v>
      </c>
      <c r="F4455" s="277" t="s">
        <v>21492</v>
      </c>
      <c r="G4455" s="42">
        <v>44699</v>
      </c>
      <c r="H4455" s="61" t="s">
        <v>21496</v>
      </c>
    </row>
    <row r="4456" spans="1:8" s="24" customFormat="1" ht="18.75" customHeight="1">
      <c r="A4456" s="1712"/>
      <c r="B4456" s="277" t="s">
        <v>21420</v>
      </c>
      <c r="C4456" s="1493" t="s">
        <v>21493</v>
      </c>
      <c r="D4456" s="1563" t="s">
        <v>21571</v>
      </c>
      <c r="E4456" s="36" t="s">
        <v>875</v>
      </c>
      <c r="F4456" s="1492" t="s">
        <v>21478</v>
      </c>
      <c r="G4456" s="42">
        <v>44700</v>
      </c>
      <c r="H4456" s="61" t="s">
        <v>21501</v>
      </c>
    </row>
    <row r="4457" spans="1:8" s="24" customFormat="1" ht="18.75" customHeight="1">
      <c r="A4457" s="1712"/>
      <c r="B4457" s="277" t="s">
        <v>21420</v>
      </c>
      <c r="C4457" s="1493" t="s">
        <v>21494</v>
      </c>
      <c r="D4457" s="1563" t="s">
        <v>21572</v>
      </c>
      <c r="E4457" s="36" t="s">
        <v>875</v>
      </c>
      <c r="F4457" s="1492" t="s">
        <v>21478</v>
      </c>
      <c r="G4457" s="42">
        <v>44700</v>
      </c>
      <c r="H4457" s="61" t="s">
        <v>21501</v>
      </c>
    </row>
    <row r="4458" spans="1:8" s="24" customFormat="1">
      <c r="A4458" s="1712"/>
      <c r="B4458" s="27" t="s">
        <v>21502</v>
      </c>
      <c r="C4458" s="1493" t="s">
        <v>21495</v>
      </c>
      <c r="D4458" s="1563" t="s">
        <v>21573</v>
      </c>
      <c r="E4458" s="1570" t="s">
        <v>21503</v>
      </c>
      <c r="F4458" s="1492" t="s">
        <v>21502</v>
      </c>
      <c r="G4458" s="1443" t="s">
        <v>21504</v>
      </c>
      <c r="H4458" s="1443"/>
    </row>
    <row r="4459" spans="1:8" s="24" customFormat="1" ht="18.75" customHeight="1">
      <c r="A4459" s="1712"/>
      <c r="B4459" s="27" t="s">
        <v>18739</v>
      </c>
      <c r="C4459" s="1443" t="s">
        <v>21489</v>
      </c>
      <c r="D4459" s="1563" t="s">
        <v>21574</v>
      </c>
      <c r="E4459" s="28" t="s">
        <v>341</v>
      </c>
      <c r="F4459" s="1492" t="s">
        <v>20505</v>
      </c>
      <c r="G4459" s="41">
        <v>44697</v>
      </c>
      <c r="H4459" s="61" t="s">
        <v>21491</v>
      </c>
    </row>
    <row r="4460" spans="1:8" s="24" customFormat="1" ht="18.75" customHeight="1">
      <c r="A4460" s="1712"/>
      <c r="B4460" s="27" t="s">
        <v>18739</v>
      </c>
      <c r="C4460" s="1443" t="s">
        <v>21499</v>
      </c>
      <c r="D4460" s="1563" t="s">
        <v>21575</v>
      </c>
      <c r="E4460" s="27" t="s">
        <v>341</v>
      </c>
      <c r="F4460" s="1492" t="s">
        <v>20505</v>
      </c>
      <c r="G4460" s="41">
        <v>44704</v>
      </c>
      <c r="H4460" s="61" t="s">
        <v>21500</v>
      </c>
    </row>
    <row r="4461" spans="1:8" s="24" customFormat="1">
      <c r="A4461" s="1712"/>
      <c r="B4461" s="28"/>
      <c r="C4461" s="1493"/>
      <c r="D4461" s="1443"/>
      <c r="E4461" s="1443"/>
      <c r="F4461" s="1443"/>
      <c r="G4461" s="1627"/>
      <c r="H4461" s="61"/>
    </row>
    <row r="4462" spans="1:8" s="24" customFormat="1">
      <c r="A4462" s="1712"/>
      <c r="B4462" s="28"/>
      <c r="C4462" s="1493"/>
      <c r="D4462" s="1443"/>
      <c r="E4462" s="1443"/>
      <c r="F4462" s="1443"/>
      <c r="G4462" s="1627"/>
      <c r="H4462" s="61"/>
    </row>
    <row r="4463" spans="1:8" s="24" customFormat="1">
      <c r="A4463" s="1712"/>
      <c r="B4463" s="28"/>
      <c r="C4463" s="1493" t="s">
        <v>21521</v>
      </c>
      <c r="D4463" s="1563" t="s">
        <v>21804</v>
      </c>
      <c r="E4463" s="1492" t="s">
        <v>21516</v>
      </c>
      <c r="F4463" s="1443"/>
      <c r="G4463" s="1627"/>
      <c r="H4463" s="61"/>
    </row>
    <row r="4464" spans="1:8" s="24" customFormat="1" ht="18.75" customHeight="1">
      <c r="A4464" s="1712"/>
      <c r="B4464" s="277" t="s">
        <v>18504</v>
      </c>
      <c r="C4464" s="1493" t="s">
        <v>21505</v>
      </c>
      <c r="D4464" s="1563" t="s">
        <v>21805</v>
      </c>
      <c r="E4464" s="277" t="s">
        <v>875</v>
      </c>
      <c r="F4464" s="1570" t="s">
        <v>20341</v>
      </c>
      <c r="G4464" s="42">
        <v>44713</v>
      </c>
      <c r="H4464" s="61" t="s">
        <v>14580</v>
      </c>
    </row>
    <row r="4465" spans="1:8" s="24" customFormat="1" ht="18.75" customHeight="1">
      <c r="A4465" s="1712"/>
      <c r="B4465" s="277" t="s">
        <v>18739</v>
      </c>
      <c r="C4465" s="1493" t="s">
        <v>21506</v>
      </c>
      <c r="D4465" s="1563" t="s">
        <v>21806</v>
      </c>
      <c r="E4465" s="277" t="s">
        <v>13558</v>
      </c>
      <c r="F4465" s="1570" t="s">
        <v>20505</v>
      </c>
      <c r="G4465" s="42">
        <v>44714</v>
      </c>
      <c r="H4465" s="61" t="s">
        <v>21527</v>
      </c>
    </row>
    <row r="4466" spans="1:8" s="24" customFormat="1">
      <c r="A4466" s="1712"/>
      <c r="B4466" s="27" t="s">
        <v>21519</v>
      </c>
      <c r="C4466" s="1493" t="s">
        <v>21520</v>
      </c>
      <c r="D4466" s="1563" t="s">
        <v>21807</v>
      </c>
      <c r="E4466" s="277" t="s">
        <v>13558</v>
      </c>
      <c r="F4466" s="28" t="s">
        <v>21519</v>
      </c>
      <c r="G4466" s="42">
        <v>44718</v>
      </c>
      <c r="H4466" s="61" t="s">
        <v>21580</v>
      </c>
    </row>
    <row r="4467" spans="1:8" s="24" customFormat="1" ht="18.75" customHeight="1">
      <c r="A4467" s="1712"/>
      <c r="B4467" s="277" t="s">
        <v>19674</v>
      </c>
      <c r="C4467" s="1493" t="s">
        <v>21526</v>
      </c>
      <c r="D4467" s="1563" t="s">
        <v>21808</v>
      </c>
      <c r="E4467" s="36" t="s">
        <v>34</v>
      </c>
      <c r="F4467" s="36" t="s">
        <v>21578</v>
      </c>
      <c r="G4467" s="42">
        <v>44718</v>
      </c>
      <c r="H4467" s="61" t="s">
        <v>21580</v>
      </c>
    </row>
    <row r="4468" spans="1:8" s="24" customFormat="1">
      <c r="A4468" s="1712"/>
      <c r="B4468" s="1659" t="s">
        <v>18807</v>
      </c>
      <c r="C4468" s="1493" t="s">
        <v>21576</v>
      </c>
      <c r="D4468" s="1563" t="s">
        <v>21809</v>
      </c>
      <c r="E4468" s="1570" t="s">
        <v>21532</v>
      </c>
      <c r="F4468" s="1570" t="s">
        <v>21579</v>
      </c>
      <c r="G4468" s="1518">
        <v>44718</v>
      </c>
      <c r="H4468" s="61" t="s">
        <v>21580</v>
      </c>
    </row>
    <row r="4469" spans="1:8" s="24" customFormat="1" ht="18.75" customHeight="1">
      <c r="A4469" s="1712"/>
      <c r="B4469" s="277" t="s">
        <v>18420</v>
      </c>
      <c r="C4469" s="1493" t="s">
        <v>21577</v>
      </c>
      <c r="D4469" s="1563" t="s">
        <v>21810</v>
      </c>
      <c r="E4469" s="36" t="s">
        <v>73</v>
      </c>
      <c r="F4469" s="219" t="s">
        <v>20529</v>
      </c>
      <c r="G4469" s="42">
        <v>44718</v>
      </c>
      <c r="H4469" s="61" t="s">
        <v>21580</v>
      </c>
    </row>
    <row r="4470" spans="1:8" s="24" customFormat="1">
      <c r="A4470" s="1712"/>
      <c r="B4470" s="277" t="s">
        <v>21533</v>
      </c>
      <c r="C4470" s="1493" t="s">
        <v>21582</v>
      </c>
      <c r="D4470" s="1563" t="s">
        <v>21811</v>
      </c>
      <c r="E4470" s="277" t="s">
        <v>18369</v>
      </c>
      <c r="F4470" s="24" t="s">
        <v>21583</v>
      </c>
      <c r="G4470" s="42">
        <v>44725</v>
      </c>
      <c r="H4470" s="61" t="s">
        <v>21594</v>
      </c>
    </row>
    <row r="4471" spans="1:8" s="24" customFormat="1">
      <c r="A4471" s="1712"/>
      <c r="B4471" s="1659" t="s">
        <v>18807</v>
      </c>
      <c r="C4471" s="1493" t="s">
        <v>21590</v>
      </c>
      <c r="D4471" s="1563" t="s">
        <v>21812</v>
      </c>
      <c r="E4471" s="1570" t="s">
        <v>21589</v>
      </c>
      <c r="F4471" s="1570" t="s">
        <v>21579</v>
      </c>
      <c r="G4471" s="42">
        <v>44725</v>
      </c>
      <c r="H4471" s="61" t="s">
        <v>21594</v>
      </c>
    </row>
    <row r="4472" spans="1:8" s="24" customFormat="1">
      <c r="A4472" s="1712"/>
      <c r="B4472" s="1432" t="s">
        <v>21595</v>
      </c>
      <c r="C4472" s="1493" t="s">
        <v>21591</v>
      </c>
      <c r="D4472" s="1563" t="s">
        <v>21813</v>
      </c>
      <c r="E4472" s="1492" t="s">
        <v>21596</v>
      </c>
      <c r="F4472" s="1432" t="s">
        <v>21595</v>
      </c>
      <c r="G4472" s="42">
        <v>44725</v>
      </c>
      <c r="H4472" s="61" t="s">
        <v>21594</v>
      </c>
    </row>
    <row r="4473" spans="1:8" s="24" customFormat="1" ht="18.75" customHeight="1">
      <c r="A4473" s="1712"/>
      <c r="B4473" s="1659" t="s">
        <v>17192</v>
      </c>
      <c r="C4473" s="1493" t="s">
        <v>21592</v>
      </c>
      <c r="D4473" s="1563" t="s">
        <v>21814</v>
      </c>
      <c r="E4473" s="1492" t="s">
        <v>11</v>
      </c>
      <c r="F4473" s="1570" t="s">
        <v>20341</v>
      </c>
      <c r="G4473" s="42">
        <v>44726</v>
      </c>
      <c r="H4473" s="61" t="s">
        <v>21597</v>
      </c>
    </row>
    <row r="4474" spans="1:8" s="24" customFormat="1" ht="18.75" customHeight="1">
      <c r="A4474" s="1712"/>
      <c r="B4474" s="277" t="s">
        <v>21622</v>
      </c>
      <c r="C4474" s="1493" t="s">
        <v>21593</v>
      </c>
      <c r="D4474" s="1563" t="s">
        <v>21815</v>
      </c>
      <c r="E4474" s="277" t="s">
        <v>18593</v>
      </c>
      <c r="F4474" s="277" t="s">
        <v>21622</v>
      </c>
      <c r="G4474" s="42">
        <v>44734</v>
      </c>
      <c r="H4474" s="61" t="s">
        <v>21625</v>
      </c>
    </row>
    <row r="4475" spans="1:8" s="24" customFormat="1" ht="18.75" customHeight="1">
      <c r="A4475" s="1712"/>
      <c r="B4475" s="277" t="s">
        <v>21603</v>
      </c>
      <c r="C4475" s="1493" t="s">
        <v>21600</v>
      </c>
      <c r="D4475" s="1563" t="s">
        <v>21816</v>
      </c>
      <c r="E4475" s="1497" t="s">
        <v>21602</v>
      </c>
      <c r="F4475" s="1660" t="s">
        <v>21604</v>
      </c>
      <c r="G4475" s="42">
        <v>44732</v>
      </c>
      <c r="H4475" s="61" t="s">
        <v>21615</v>
      </c>
    </row>
    <row r="4476" spans="1:8" s="24" customFormat="1" ht="18.75" customHeight="1">
      <c r="A4476" s="1712"/>
      <c r="B4476" s="277" t="s">
        <v>21614</v>
      </c>
      <c r="C4476" s="1493" t="s">
        <v>21613</v>
      </c>
      <c r="D4476" s="1563" t="s">
        <v>21817</v>
      </c>
      <c r="E4476" s="277" t="s">
        <v>73</v>
      </c>
      <c r="F4476" s="277" t="s">
        <v>21614</v>
      </c>
      <c r="G4476" s="42">
        <v>44732</v>
      </c>
      <c r="H4476" s="61" t="s">
        <v>21615</v>
      </c>
    </row>
    <row r="4477" spans="1:8" s="24" customFormat="1" ht="18.75" customHeight="1">
      <c r="A4477" s="1712"/>
      <c r="B4477" s="277" t="s">
        <v>21616</v>
      </c>
      <c r="C4477" s="1493" t="s">
        <v>21619</v>
      </c>
      <c r="D4477" s="1563" t="s">
        <v>21818</v>
      </c>
      <c r="E4477" s="1497" t="s">
        <v>875</v>
      </c>
      <c r="F4477" s="1570" t="s">
        <v>21478</v>
      </c>
      <c r="G4477" s="590">
        <v>44733</v>
      </c>
      <c r="H4477" s="61" t="s">
        <v>21617</v>
      </c>
    </row>
    <row r="4478" spans="1:8" s="24" customFormat="1" ht="18.75" customHeight="1">
      <c r="A4478" s="1712"/>
      <c r="B4478" s="277" t="s">
        <v>17969</v>
      </c>
      <c r="C4478" s="1493" t="s">
        <v>21620</v>
      </c>
      <c r="D4478" s="1563" t="s">
        <v>21819</v>
      </c>
      <c r="E4478" s="1497" t="s">
        <v>21621</v>
      </c>
      <c r="F4478" s="1497" t="s">
        <v>21624</v>
      </c>
      <c r="G4478" s="590">
        <v>44736</v>
      </c>
      <c r="H4478" s="61" t="s">
        <v>21623</v>
      </c>
    </row>
    <row r="4479" spans="1:8" s="24" customFormat="1" ht="18.75" customHeight="1">
      <c r="A4479" s="1712"/>
      <c r="B4479" s="277" t="s">
        <v>21616</v>
      </c>
      <c r="C4479" s="1493" t="s">
        <v>21626</v>
      </c>
      <c r="D4479" s="1563" t="s">
        <v>21820</v>
      </c>
      <c r="E4479" s="1497" t="s">
        <v>875</v>
      </c>
      <c r="F4479" s="1570" t="s">
        <v>21478</v>
      </c>
      <c r="G4479" s="590">
        <v>44739</v>
      </c>
      <c r="H4479" s="61" t="s">
        <v>21628</v>
      </c>
    </row>
    <row r="4480" spans="1:8" s="24" customFormat="1" ht="18.75" customHeight="1">
      <c r="A4480" s="1712"/>
      <c r="B4480" s="277" t="s">
        <v>18504</v>
      </c>
      <c r="C4480" s="1443" t="s">
        <v>21627</v>
      </c>
      <c r="D4480" s="1563" t="s">
        <v>21821</v>
      </c>
      <c r="E4480" s="27" t="s">
        <v>341</v>
      </c>
      <c r="F4480" s="1570" t="s">
        <v>20341</v>
      </c>
      <c r="G4480" s="590">
        <v>44739</v>
      </c>
      <c r="H4480" s="61" t="s">
        <v>21628</v>
      </c>
    </row>
    <row r="4481" spans="1:8" s="24" customFormat="1" ht="18.75" customHeight="1">
      <c r="A4481" s="1712"/>
      <c r="B4481" s="277"/>
      <c r="C4481" s="1493"/>
      <c r="D4481" s="353"/>
      <c r="E4481" s="224"/>
      <c r="F4481" s="1570"/>
      <c r="G4481" s="590"/>
      <c r="H4481" s="61"/>
    </row>
    <row r="4482" spans="1:8" s="24" customFormat="1" ht="18.75" customHeight="1">
      <c r="A4482" s="1712"/>
      <c r="B4482" s="277" t="s">
        <v>21421</v>
      </c>
      <c r="C4482" s="1493" t="s">
        <v>21633</v>
      </c>
      <c r="D4482" s="1563" t="s">
        <v>21822</v>
      </c>
      <c r="E4482" s="36" t="s">
        <v>18369</v>
      </c>
      <c r="F4482" s="277" t="s">
        <v>21421</v>
      </c>
      <c r="G4482" s="42">
        <v>44746</v>
      </c>
      <c r="H4482" s="61" t="s">
        <v>21650</v>
      </c>
    </row>
    <row r="4483" spans="1:8" s="24" customFormat="1" ht="18.75" customHeight="1">
      <c r="A4483" s="1712"/>
      <c r="B4483" s="277" t="s">
        <v>21631</v>
      </c>
      <c r="C4483" s="1493" t="s">
        <v>21634</v>
      </c>
      <c r="D4483" s="1563" t="s">
        <v>21823</v>
      </c>
      <c r="E4483" s="219" t="s">
        <v>21632</v>
      </c>
      <c r="F4483" s="277" t="s">
        <v>21631</v>
      </c>
      <c r="G4483" s="42">
        <v>44746</v>
      </c>
      <c r="H4483" s="61" t="s">
        <v>21650</v>
      </c>
    </row>
    <row r="4484" spans="1:8" s="24" customFormat="1" ht="18.75" customHeight="1">
      <c r="A4484" s="1712"/>
      <c r="B4484" s="277" t="s">
        <v>21604</v>
      </c>
      <c r="C4484" s="1493" t="s">
        <v>21645</v>
      </c>
      <c r="D4484" s="1563" t="s">
        <v>21824</v>
      </c>
      <c r="E4484" s="219" t="s">
        <v>21646</v>
      </c>
      <c r="F4484" s="277" t="s">
        <v>21604</v>
      </c>
      <c r="G4484" s="42">
        <v>44746</v>
      </c>
      <c r="H4484" s="61" t="s">
        <v>21650</v>
      </c>
    </row>
    <row r="4485" spans="1:8" s="24" customFormat="1" ht="18.75" customHeight="1">
      <c r="A4485" s="1712"/>
      <c r="B4485" s="277" t="s">
        <v>19013</v>
      </c>
      <c r="C4485" s="1493" t="s">
        <v>21647</v>
      </c>
      <c r="D4485" s="1563" t="s">
        <v>21825</v>
      </c>
      <c r="E4485" s="36" t="s">
        <v>13382</v>
      </c>
      <c r="F4485" s="219" t="s">
        <v>21167</v>
      </c>
      <c r="G4485" s="42">
        <v>44746</v>
      </c>
      <c r="H4485" s="61" t="s">
        <v>21650</v>
      </c>
    </row>
    <row r="4486" spans="1:8" s="24" customFormat="1" ht="18.75" customHeight="1">
      <c r="A4486" s="1712"/>
      <c r="B4486" s="1659" t="s">
        <v>85</v>
      </c>
      <c r="C4486" s="1489" t="s">
        <v>21648</v>
      </c>
      <c r="D4486" s="1563" t="s">
        <v>21826</v>
      </c>
      <c r="E4486" s="1555" t="s">
        <v>21649</v>
      </c>
      <c r="F4486" s="1659" t="s">
        <v>85</v>
      </c>
      <c r="G4486" s="42">
        <v>44746</v>
      </c>
      <c r="H4486" s="61" t="s">
        <v>21650</v>
      </c>
    </row>
    <row r="4487" spans="1:8" s="24" customFormat="1" ht="18.75" customHeight="1">
      <c r="A4487" s="1712"/>
      <c r="B4487" s="277" t="s">
        <v>18504</v>
      </c>
      <c r="C4487" s="1489" t="s">
        <v>21651</v>
      </c>
      <c r="D4487" s="1563" t="s">
        <v>21827</v>
      </c>
      <c r="E4487" s="36" t="s">
        <v>21057</v>
      </c>
      <c r="F4487" s="1555" t="s">
        <v>20341</v>
      </c>
      <c r="G4487" s="41">
        <v>44748</v>
      </c>
      <c r="H4487" s="61" t="s">
        <v>21654</v>
      </c>
    </row>
    <row r="4488" spans="1:8" s="24" customFormat="1" ht="18.75" customHeight="1">
      <c r="A4488" s="1712"/>
      <c r="B4488" s="277" t="s">
        <v>21616</v>
      </c>
      <c r="C4488" s="1489" t="s">
        <v>21661</v>
      </c>
      <c r="D4488" s="1563" t="s">
        <v>21828</v>
      </c>
      <c r="E4488" s="27" t="s">
        <v>13382</v>
      </c>
      <c r="F4488" s="1570" t="s">
        <v>21478</v>
      </c>
      <c r="G4488" s="41">
        <v>44755</v>
      </c>
      <c r="H4488" s="61" t="s">
        <v>21663</v>
      </c>
    </row>
    <row r="4489" spans="1:8" s="24" customFormat="1" ht="18.75" customHeight="1">
      <c r="A4489" s="1712"/>
      <c r="B4489" s="277" t="s">
        <v>18504</v>
      </c>
      <c r="C4489" s="1489" t="s">
        <v>21664</v>
      </c>
      <c r="D4489" s="1563" t="s">
        <v>21829</v>
      </c>
      <c r="E4489" s="1497" t="s">
        <v>875</v>
      </c>
      <c r="F4489" s="1555" t="s">
        <v>20341</v>
      </c>
      <c r="G4489" s="41">
        <v>44760</v>
      </c>
      <c r="H4489" s="61" t="s">
        <v>21665</v>
      </c>
    </row>
    <row r="4490" spans="1:8" s="1663" customFormat="1" ht="18.75" customHeight="1">
      <c r="A4490" s="1712"/>
      <c r="B4490" s="277" t="s">
        <v>18807</v>
      </c>
      <c r="C4490" s="1489" t="s">
        <v>21667</v>
      </c>
      <c r="D4490" s="1563" t="s">
        <v>21830</v>
      </c>
      <c r="E4490" s="277" t="s">
        <v>21532</v>
      </c>
      <c r="F4490" s="1570" t="s">
        <v>21673</v>
      </c>
      <c r="G4490" s="41">
        <v>44767</v>
      </c>
      <c r="H4490" s="61" t="s">
        <v>14972</v>
      </c>
    </row>
    <row r="4491" spans="1:8" s="1663" customFormat="1" ht="18.75" customHeight="1">
      <c r="A4491" s="1712"/>
      <c r="B4491" s="277" t="s">
        <v>19013</v>
      </c>
      <c r="C4491" s="1489" t="s">
        <v>21668</v>
      </c>
      <c r="D4491" s="1563" t="s">
        <v>21831</v>
      </c>
      <c r="E4491" s="27" t="s">
        <v>13382</v>
      </c>
      <c r="F4491" s="1555" t="s">
        <v>20470</v>
      </c>
      <c r="G4491" s="41">
        <v>44767</v>
      </c>
      <c r="H4491" s="61" t="s">
        <v>14972</v>
      </c>
    </row>
    <row r="4492" spans="1:8" s="24" customFormat="1" ht="18.75" customHeight="1">
      <c r="A4492" s="1712"/>
      <c r="B4492" s="28" t="s">
        <v>18504</v>
      </c>
      <c r="C4492" s="1485" t="s">
        <v>21652</v>
      </c>
      <c r="D4492" s="1563" t="s">
        <v>21832</v>
      </c>
      <c r="E4492" s="28" t="s">
        <v>341</v>
      </c>
      <c r="F4492" s="1555" t="s">
        <v>20341</v>
      </c>
      <c r="G4492" s="41">
        <v>44748</v>
      </c>
      <c r="H4492" s="61" t="s">
        <v>21654</v>
      </c>
    </row>
    <row r="4493" spans="1:8" s="24" customFormat="1" ht="18.75" customHeight="1">
      <c r="A4493" s="1712"/>
      <c r="B4493" s="277" t="s">
        <v>18504</v>
      </c>
      <c r="C4493" s="1485" t="s">
        <v>21653</v>
      </c>
      <c r="D4493" s="1563" t="s">
        <v>21833</v>
      </c>
      <c r="E4493" s="36" t="s">
        <v>341</v>
      </c>
      <c r="F4493" s="1555" t="s">
        <v>20341</v>
      </c>
      <c r="G4493" s="41">
        <v>44748</v>
      </c>
      <c r="H4493" s="61" t="s">
        <v>21654</v>
      </c>
    </row>
    <row r="4494" spans="1:8" s="24" customFormat="1" ht="18.75" customHeight="1">
      <c r="A4494" s="1712"/>
      <c r="B4494" s="277"/>
      <c r="C4494" s="1485"/>
      <c r="D4494" s="29"/>
      <c r="E4494" s="27"/>
      <c r="F4494" s="1570"/>
      <c r="G4494" s="42"/>
      <c r="H4494" s="61"/>
    </row>
    <row r="4495" spans="1:8" s="24" customFormat="1" ht="18.75" customHeight="1">
      <c r="A4495" s="1712"/>
      <c r="B4495" s="36" t="s">
        <v>21685</v>
      </c>
      <c r="C4495" s="1489" t="s">
        <v>21682</v>
      </c>
      <c r="D4495" s="1563" t="s">
        <v>21834</v>
      </c>
      <c r="E4495" s="224" t="s">
        <v>21683</v>
      </c>
      <c r="F4495" s="1570" t="s">
        <v>21684</v>
      </c>
      <c r="G4495" s="590">
        <v>44776</v>
      </c>
      <c r="H4495" s="61" t="s">
        <v>21701</v>
      </c>
    </row>
    <row r="4496" spans="1:8" s="24" customFormat="1" ht="18.75" customHeight="1">
      <c r="A4496" s="1712"/>
      <c r="B4496" s="36" t="s">
        <v>21420</v>
      </c>
      <c r="C4496" s="1489" t="s">
        <v>21691</v>
      </c>
      <c r="D4496" s="1563" t="s">
        <v>21835</v>
      </c>
      <c r="E4496" s="1490" t="s">
        <v>15392</v>
      </c>
      <c r="F4496" s="1570" t="s">
        <v>21478</v>
      </c>
      <c r="G4496" s="42">
        <v>44774</v>
      </c>
      <c r="H4496" s="61" t="s">
        <v>21697</v>
      </c>
    </row>
    <row r="4497" spans="1:8" s="24" customFormat="1" ht="18.75" customHeight="1">
      <c r="A4497" s="1712"/>
      <c r="B4497" s="36" t="s">
        <v>21420</v>
      </c>
      <c r="C4497" s="1489" t="s">
        <v>21692</v>
      </c>
      <c r="D4497" s="1563" t="s">
        <v>21836</v>
      </c>
      <c r="E4497" s="1490" t="s">
        <v>21666</v>
      </c>
      <c r="F4497" s="1570" t="s">
        <v>21478</v>
      </c>
      <c r="G4497" s="42">
        <v>44774</v>
      </c>
      <c r="H4497" s="61" t="s">
        <v>21697</v>
      </c>
    </row>
    <row r="4498" spans="1:8" s="24" customFormat="1">
      <c r="A4498" s="1712"/>
      <c r="B4498" s="36" t="s">
        <v>21420</v>
      </c>
      <c r="C4498" s="1489" t="s">
        <v>21693</v>
      </c>
      <c r="D4498" s="1563" t="s">
        <v>21837</v>
      </c>
      <c r="E4498" s="1490" t="s">
        <v>875</v>
      </c>
      <c r="F4498" s="1570" t="s">
        <v>21696</v>
      </c>
      <c r="G4498" s="42">
        <v>44774</v>
      </c>
      <c r="H4498" s="61" t="s">
        <v>21697</v>
      </c>
    </row>
    <row r="4499" spans="1:8" s="24" customFormat="1" ht="18.75" customHeight="1">
      <c r="A4499" s="1712"/>
      <c r="B4499" s="36" t="s">
        <v>21420</v>
      </c>
      <c r="C4499" s="1489" t="s">
        <v>21694</v>
      </c>
      <c r="D4499" s="1563" t="s">
        <v>21838</v>
      </c>
      <c r="E4499" s="1490" t="s">
        <v>875</v>
      </c>
      <c r="F4499" s="1570" t="s">
        <v>21696</v>
      </c>
      <c r="G4499" s="42">
        <v>44774</v>
      </c>
      <c r="H4499" s="61" t="s">
        <v>21697</v>
      </c>
    </row>
    <row r="4500" spans="1:8" s="24" customFormat="1" ht="18.75" customHeight="1">
      <c r="A4500" s="1712"/>
      <c r="B4500" s="36" t="s">
        <v>21420</v>
      </c>
      <c r="C4500" s="1489" t="s">
        <v>21695</v>
      </c>
      <c r="D4500" s="1563" t="s">
        <v>21839</v>
      </c>
      <c r="E4500" s="1490" t="s">
        <v>875</v>
      </c>
      <c r="F4500" s="1492" t="s">
        <v>21696</v>
      </c>
      <c r="G4500" s="42">
        <v>44774</v>
      </c>
      <c r="H4500" s="61" t="s">
        <v>21697</v>
      </c>
    </row>
    <row r="4501" spans="1:8" s="24" customFormat="1" ht="18.75" customHeight="1">
      <c r="A4501" s="1712"/>
      <c r="B4501" s="36" t="s">
        <v>21699</v>
      </c>
      <c r="C4501" s="1489" t="s">
        <v>21698</v>
      </c>
      <c r="D4501" s="1563" t="s">
        <v>21840</v>
      </c>
      <c r="E4501" s="36" t="s">
        <v>15454</v>
      </c>
      <c r="F4501" s="125" t="s">
        <v>21700</v>
      </c>
      <c r="G4501" s="42">
        <v>44781</v>
      </c>
      <c r="H4501" s="61" t="s">
        <v>21707</v>
      </c>
    </row>
    <row r="4502" spans="1:8" s="24" customFormat="1">
      <c r="A4502" s="1712"/>
      <c r="B4502" s="36" t="s">
        <v>18420</v>
      </c>
      <c r="C4502" s="1489" t="s">
        <v>21705</v>
      </c>
      <c r="D4502" s="1563" t="s">
        <v>21841</v>
      </c>
      <c r="E4502" s="1665" t="s">
        <v>13382</v>
      </c>
      <c r="F4502" s="1492" t="s">
        <v>20529</v>
      </c>
      <c r="G4502" s="42">
        <v>44781</v>
      </c>
      <c r="H4502" s="61" t="s">
        <v>21707</v>
      </c>
    </row>
    <row r="4503" spans="1:8" s="24" customFormat="1">
      <c r="A4503" s="1712"/>
      <c r="B4503" s="36" t="s">
        <v>21420</v>
      </c>
      <c r="C4503" s="1489" t="s">
        <v>21706</v>
      </c>
      <c r="D4503" s="1563" t="s">
        <v>21842</v>
      </c>
      <c r="E4503" s="1665" t="s">
        <v>19897</v>
      </c>
      <c r="F4503" s="1492" t="s">
        <v>21478</v>
      </c>
      <c r="G4503" s="42">
        <v>44781</v>
      </c>
      <c r="H4503" s="61" t="s">
        <v>21707</v>
      </c>
    </row>
    <row r="4504" spans="1:8" s="24" customFormat="1">
      <c r="A4504" s="1712"/>
      <c r="B4504" s="36" t="s">
        <v>21709</v>
      </c>
      <c r="C4504" s="1489" t="s">
        <v>21708</v>
      </c>
      <c r="D4504" s="1563" t="s">
        <v>21843</v>
      </c>
      <c r="E4504" s="505" t="s">
        <v>21710</v>
      </c>
      <c r="F4504" s="1492" t="s">
        <v>21711</v>
      </c>
      <c r="G4504" s="1629" t="s">
        <v>21712</v>
      </c>
      <c r="H4504" s="855" t="s">
        <v>21723</v>
      </c>
    </row>
    <row r="4505" spans="1:8" s="24" customFormat="1">
      <c r="A4505" s="1712"/>
      <c r="B4505" s="36" t="s">
        <v>21616</v>
      </c>
      <c r="C4505" s="1489" t="s">
        <v>21717</v>
      </c>
      <c r="D4505" s="1563" t="s">
        <v>21844</v>
      </c>
      <c r="E4505" s="1490" t="s">
        <v>21716</v>
      </c>
      <c r="F4505" s="1492" t="s">
        <v>21478</v>
      </c>
      <c r="G4505" s="42">
        <v>44788</v>
      </c>
      <c r="H4505" s="855" t="s">
        <v>17671</v>
      </c>
    </row>
    <row r="4506" spans="1:8" s="24" customFormat="1">
      <c r="A4506" s="1712"/>
      <c r="B4506" s="36" t="s">
        <v>818</v>
      </c>
      <c r="C4506" s="1489" t="s">
        <v>21718</v>
      </c>
      <c r="D4506" s="1563" t="s">
        <v>21845</v>
      </c>
      <c r="E4506" s="1490" t="s">
        <v>809</v>
      </c>
      <c r="F4506" s="277" t="s">
        <v>818</v>
      </c>
      <c r="G4506" s="42">
        <v>44788</v>
      </c>
      <c r="H4506" s="855" t="s">
        <v>17671</v>
      </c>
    </row>
    <row r="4507" spans="1:8" s="24" customFormat="1">
      <c r="A4507" s="1712"/>
      <c r="B4507" s="36" t="s">
        <v>21616</v>
      </c>
      <c r="C4507" s="1489" t="s">
        <v>21721</v>
      </c>
      <c r="D4507" s="1563" t="s">
        <v>21846</v>
      </c>
      <c r="E4507" s="1490" t="s">
        <v>724</v>
      </c>
      <c r="F4507" s="1492" t="s">
        <v>21478</v>
      </c>
      <c r="G4507" s="1629" t="s">
        <v>21712</v>
      </c>
      <c r="H4507" s="855" t="s">
        <v>21723</v>
      </c>
    </row>
    <row r="4508" spans="1:8" s="24" customFormat="1">
      <c r="A4508" s="1712"/>
      <c r="B4508" s="36" t="s">
        <v>725</v>
      </c>
      <c r="C4508" s="1489" t="s">
        <v>21722</v>
      </c>
      <c r="D4508" s="1563" t="s">
        <v>21847</v>
      </c>
      <c r="E4508" s="1490" t="s">
        <v>6406</v>
      </c>
      <c r="F4508" s="277" t="s">
        <v>725</v>
      </c>
      <c r="G4508" s="1629" t="s">
        <v>21712</v>
      </c>
      <c r="H4508" s="855" t="s">
        <v>21723</v>
      </c>
    </row>
    <row r="4509" spans="1:8" s="1663" customFormat="1" ht="18.75" customHeight="1">
      <c r="A4509" s="1712"/>
      <c r="B4509" s="36" t="s">
        <v>21677</v>
      </c>
      <c r="C4509" s="1485" t="s">
        <v>21674</v>
      </c>
      <c r="D4509" s="1563" t="s">
        <v>21295</v>
      </c>
      <c r="E4509" s="1490" t="s">
        <v>341</v>
      </c>
      <c r="F4509" s="1570" t="s">
        <v>21676</v>
      </c>
      <c r="G4509" s="42">
        <v>44774</v>
      </c>
      <c r="H4509" s="61" t="s">
        <v>21697</v>
      </c>
    </row>
    <row r="4510" spans="1:8" s="1663" customFormat="1" ht="18.75" customHeight="1">
      <c r="A4510" s="1712"/>
      <c r="B4510" s="36" t="s">
        <v>21677</v>
      </c>
      <c r="C4510" s="1485" t="s">
        <v>21675</v>
      </c>
      <c r="D4510" s="1563" t="s">
        <v>21848</v>
      </c>
      <c r="E4510" s="1490" t="s">
        <v>341</v>
      </c>
      <c r="F4510" s="1570" t="s">
        <v>21676</v>
      </c>
      <c r="G4510" s="42">
        <v>44774</v>
      </c>
      <c r="H4510" s="61" t="s">
        <v>21697</v>
      </c>
    </row>
    <row r="4511" spans="1:8" s="24" customFormat="1">
      <c r="A4511" s="1712"/>
      <c r="B4511" s="36" t="s">
        <v>18504</v>
      </c>
      <c r="C4511" s="1485" t="s">
        <v>21724</v>
      </c>
      <c r="D4511" s="1563" t="s">
        <v>21849</v>
      </c>
      <c r="E4511" s="1666" t="s">
        <v>341</v>
      </c>
      <c r="F4511" s="1555" t="s">
        <v>20341</v>
      </c>
      <c r="G4511" s="1397" t="s">
        <v>21732</v>
      </c>
      <c r="H4511" s="855" t="s">
        <v>21726</v>
      </c>
    </row>
    <row r="4512" spans="1:8" s="24" customFormat="1">
      <c r="A4512" s="1712"/>
      <c r="B4512" s="36" t="s">
        <v>18504</v>
      </c>
      <c r="C4512" s="1485" t="s">
        <v>21725</v>
      </c>
      <c r="D4512" s="1563" t="s">
        <v>21850</v>
      </c>
      <c r="E4512" s="1666" t="s">
        <v>341</v>
      </c>
      <c r="F4512" s="1555" t="s">
        <v>20341</v>
      </c>
      <c r="G4512" s="1397" t="s">
        <v>21732</v>
      </c>
      <c r="H4512" s="855" t="s">
        <v>21726</v>
      </c>
    </row>
    <row r="4513" spans="1:8" s="24" customFormat="1">
      <c r="A4513" s="1712"/>
      <c r="B4513" s="36" t="s">
        <v>18504</v>
      </c>
      <c r="C4513" s="1485" t="s">
        <v>21733</v>
      </c>
      <c r="D4513" s="1563" t="s">
        <v>21851</v>
      </c>
      <c r="E4513" s="1668" t="s">
        <v>341</v>
      </c>
      <c r="F4513" s="1555" t="s">
        <v>20341</v>
      </c>
      <c r="G4513" s="1397" t="s">
        <v>21734</v>
      </c>
      <c r="H4513" s="855" t="s">
        <v>21735</v>
      </c>
    </row>
    <row r="4514" spans="1:8" s="24" customFormat="1">
      <c r="A4514" s="1712"/>
      <c r="B4514" s="36" t="s">
        <v>18504</v>
      </c>
      <c r="C4514" s="1493" t="s">
        <v>21738</v>
      </c>
      <c r="D4514" s="1563" t="s">
        <v>21852</v>
      </c>
      <c r="E4514" s="1665" t="s">
        <v>21739</v>
      </c>
      <c r="F4514" s="1555" t="s">
        <v>20341</v>
      </c>
      <c r="G4514" s="1629" t="s">
        <v>21740</v>
      </c>
      <c r="H4514" s="855" t="s">
        <v>21741</v>
      </c>
    </row>
    <row r="4515" spans="1:8" s="24" customFormat="1">
      <c r="A4515" s="1712"/>
      <c r="B4515" s="277" t="s">
        <v>21744</v>
      </c>
      <c r="C4515" s="1493" t="s">
        <v>21737</v>
      </c>
      <c r="D4515" s="1563" t="s">
        <v>21853</v>
      </c>
      <c r="E4515" s="1665" t="s">
        <v>21745</v>
      </c>
      <c r="F4515" s="1667" t="s">
        <v>21746</v>
      </c>
      <c r="G4515" s="1629" t="s">
        <v>21743</v>
      </c>
      <c r="H4515" s="855" t="s">
        <v>21742</v>
      </c>
    </row>
    <row r="4516" spans="1:8" s="24" customFormat="1">
      <c r="A4516" s="1712"/>
      <c r="B4516" s="29"/>
      <c r="C4516" s="1493"/>
      <c r="D4516" s="1493"/>
      <c r="E4516" s="1397"/>
      <c r="F4516" s="353"/>
      <c r="G4516" s="1629"/>
      <c r="H4516" s="855"/>
    </row>
    <row r="4517" spans="1:8" s="24" customFormat="1">
      <c r="A4517" s="1712"/>
      <c r="B4517" s="29" t="s">
        <v>21760</v>
      </c>
      <c r="C4517" s="1489" t="s">
        <v>21759</v>
      </c>
      <c r="D4517" s="1563" t="s">
        <v>21956</v>
      </c>
      <c r="E4517" s="1490" t="s">
        <v>21761</v>
      </c>
      <c r="F4517" s="1497" t="s">
        <v>21762</v>
      </c>
      <c r="G4517" s="1629" t="s">
        <v>21763</v>
      </c>
      <c r="H4517" s="855" t="s">
        <v>21764</v>
      </c>
    </row>
    <row r="4518" spans="1:8" s="24" customFormat="1">
      <c r="A4518" s="1712"/>
      <c r="B4518" s="29" t="s">
        <v>2853</v>
      </c>
      <c r="C4518" s="1489" t="s">
        <v>21766</v>
      </c>
      <c r="D4518" s="1563" t="s">
        <v>21957</v>
      </c>
      <c r="E4518" s="1666" t="s">
        <v>21465</v>
      </c>
      <c r="F4518" s="1497" t="s">
        <v>21784</v>
      </c>
      <c r="G4518" s="1397" t="s">
        <v>21892</v>
      </c>
      <c r="H4518" s="855" t="s">
        <v>21774</v>
      </c>
    </row>
    <row r="4519" spans="1:8" s="24" customFormat="1">
      <c r="A4519" s="1712"/>
      <c r="B4519" s="29" t="s">
        <v>18504</v>
      </c>
      <c r="C4519" s="1489" t="s">
        <v>21767</v>
      </c>
      <c r="D4519" s="1563" t="s">
        <v>21958</v>
      </c>
      <c r="E4519" s="1666" t="s">
        <v>73</v>
      </c>
      <c r="F4519" s="1519" t="s">
        <v>20341</v>
      </c>
      <c r="G4519" s="1397" t="s">
        <v>21892</v>
      </c>
      <c r="H4519" s="855" t="s">
        <v>21774</v>
      </c>
    </row>
    <row r="4520" spans="1:8" s="24" customFormat="1">
      <c r="A4520" s="1712"/>
      <c r="B4520" s="29" t="s">
        <v>19013</v>
      </c>
      <c r="C4520" s="1489" t="s">
        <v>21770</v>
      </c>
      <c r="D4520" s="1563" t="s">
        <v>21959</v>
      </c>
      <c r="E4520" s="1490" t="s">
        <v>21768</v>
      </c>
      <c r="F4520" s="1497" t="s">
        <v>21775</v>
      </c>
      <c r="G4520" s="42">
        <v>44816</v>
      </c>
      <c r="H4520" s="855" t="s">
        <v>21783</v>
      </c>
    </row>
    <row r="4521" spans="1:8" s="24" customFormat="1">
      <c r="A4521" s="1712"/>
      <c r="B4521" s="29" t="s">
        <v>21769</v>
      </c>
      <c r="C4521" s="1489" t="s">
        <v>21771</v>
      </c>
      <c r="D4521" s="1563" t="s">
        <v>21960</v>
      </c>
      <c r="E4521" s="125" t="s">
        <v>875</v>
      </c>
      <c r="F4521" s="1519" t="s">
        <v>21782</v>
      </c>
      <c r="G4521" s="42">
        <v>44816</v>
      </c>
      <c r="H4521" s="855" t="s">
        <v>21783</v>
      </c>
    </row>
    <row r="4522" spans="1:8" s="24" customFormat="1">
      <c r="A4522" s="1712"/>
      <c r="B4522" s="29" t="s">
        <v>21883</v>
      </c>
      <c r="C4522" s="1489" t="s">
        <v>21772</v>
      </c>
      <c r="D4522" s="1563" t="s">
        <v>21961</v>
      </c>
      <c r="E4522" s="1490" t="s">
        <v>13558</v>
      </c>
      <c r="F4522" s="277" t="s">
        <v>21883</v>
      </c>
      <c r="G4522" s="42">
        <v>44816</v>
      </c>
      <c r="H4522" s="855" t="s">
        <v>21783</v>
      </c>
    </row>
    <row r="4523" spans="1:8" s="24" customFormat="1">
      <c r="A4523" s="1712"/>
      <c r="B4523" s="29" t="s">
        <v>18504</v>
      </c>
      <c r="C4523" s="1489" t="s">
        <v>21773</v>
      </c>
      <c r="D4523" s="1563" t="s">
        <v>21962</v>
      </c>
      <c r="E4523" s="1490" t="s">
        <v>875</v>
      </c>
      <c r="F4523" s="1519" t="s">
        <v>20341</v>
      </c>
      <c r="G4523" s="42">
        <v>44810</v>
      </c>
      <c r="H4523" s="855" t="s">
        <v>21778</v>
      </c>
    </row>
    <row r="4524" spans="1:8" s="24" customFormat="1">
      <c r="A4524" s="1712"/>
      <c r="B4524" s="29" t="s">
        <v>21769</v>
      </c>
      <c r="C4524" s="1489" t="s">
        <v>21780</v>
      </c>
      <c r="D4524" s="1563" t="s">
        <v>21963</v>
      </c>
      <c r="E4524" s="855" t="s">
        <v>875</v>
      </c>
      <c r="F4524" s="1519" t="s">
        <v>21782</v>
      </c>
      <c r="G4524" s="42">
        <v>44816</v>
      </c>
      <c r="H4524" s="855" t="s">
        <v>21783</v>
      </c>
    </row>
    <row r="4525" spans="1:8" s="24" customFormat="1">
      <c r="A4525" s="1712"/>
      <c r="B4525" s="29" t="s">
        <v>98</v>
      </c>
      <c r="C4525" s="1489" t="s">
        <v>21781</v>
      </c>
      <c r="D4525" s="1563" t="s">
        <v>21964</v>
      </c>
      <c r="E4525" s="855" t="s">
        <v>73</v>
      </c>
      <c r="F4525" s="277" t="s">
        <v>98</v>
      </c>
      <c r="G4525" s="42">
        <v>44816</v>
      </c>
      <c r="H4525" s="855" t="s">
        <v>21783</v>
      </c>
    </row>
    <row r="4526" spans="1:8" s="24" customFormat="1">
      <c r="A4526" s="1712"/>
      <c r="B4526" s="29" t="s">
        <v>21533</v>
      </c>
      <c r="C4526" s="1489" t="s">
        <v>21787</v>
      </c>
      <c r="D4526" s="1563" t="s">
        <v>21965</v>
      </c>
      <c r="E4526" s="855" t="s">
        <v>15450</v>
      </c>
      <c r="F4526" s="277" t="s">
        <v>21533</v>
      </c>
      <c r="G4526" s="42">
        <v>44823</v>
      </c>
      <c r="H4526" s="855" t="s">
        <v>21876</v>
      </c>
    </row>
    <row r="4527" spans="1:8" s="24" customFormat="1">
      <c r="A4527" s="1712"/>
      <c r="B4527" s="29" t="s">
        <v>21790</v>
      </c>
      <c r="C4527" s="1489" t="s">
        <v>21788</v>
      </c>
      <c r="D4527" s="1563" t="s">
        <v>21966</v>
      </c>
      <c r="E4527" s="1490" t="s">
        <v>21789</v>
      </c>
      <c r="F4527" s="277" t="s">
        <v>21790</v>
      </c>
      <c r="G4527" s="42">
        <v>44823</v>
      </c>
      <c r="H4527" s="855" t="s">
        <v>21876</v>
      </c>
    </row>
    <row r="4528" spans="1:8" s="24" customFormat="1">
      <c r="A4528" s="1712"/>
      <c r="B4528" s="29" t="s">
        <v>19838</v>
      </c>
      <c r="C4528" s="1489" t="s">
        <v>21793</v>
      </c>
      <c r="D4528" s="1563" t="s">
        <v>21967</v>
      </c>
      <c r="E4528" s="855" t="s">
        <v>21779</v>
      </c>
      <c r="F4528" s="1669" t="s">
        <v>20255</v>
      </c>
      <c r="G4528" s="42">
        <v>44818</v>
      </c>
      <c r="H4528" s="855" t="s">
        <v>21803</v>
      </c>
    </row>
    <row r="4529" spans="1:8" s="24" customFormat="1">
      <c r="A4529" s="1712"/>
      <c r="B4529" s="29" t="s">
        <v>21802</v>
      </c>
      <c r="C4529" s="1489" t="s">
        <v>21797</v>
      </c>
      <c r="D4529" s="1563" t="s">
        <v>21968</v>
      </c>
      <c r="E4529" s="855" t="s">
        <v>21796</v>
      </c>
      <c r="F4529" s="277" t="s">
        <v>5627</v>
      </c>
      <c r="G4529" s="42">
        <v>44818</v>
      </c>
      <c r="H4529" s="855" t="s">
        <v>21803</v>
      </c>
    </row>
    <row r="4530" spans="1:8" s="24" customFormat="1" ht="15" customHeight="1">
      <c r="A4530" s="1712"/>
      <c r="B4530" s="29" t="s">
        <v>21802</v>
      </c>
      <c r="C4530" s="1489" t="s">
        <v>21798</v>
      </c>
      <c r="D4530" s="1563" t="s">
        <v>21969</v>
      </c>
      <c r="E4530" s="855" t="s">
        <v>21796</v>
      </c>
      <c r="F4530" s="277" t="s">
        <v>5627</v>
      </c>
      <c r="G4530" s="42">
        <v>44818</v>
      </c>
      <c r="H4530" s="855" t="s">
        <v>21803</v>
      </c>
    </row>
    <row r="4531" spans="1:8" s="24" customFormat="1">
      <c r="A4531" s="1712"/>
      <c r="B4531" s="29" t="s">
        <v>21801</v>
      </c>
      <c r="C4531" s="1489" t="s">
        <v>21799</v>
      </c>
      <c r="D4531" s="1563" t="s">
        <v>21970</v>
      </c>
      <c r="E4531" s="855" t="s">
        <v>21796</v>
      </c>
      <c r="F4531" s="277" t="s">
        <v>2853</v>
      </c>
      <c r="G4531" s="42">
        <v>44818</v>
      </c>
      <c r="H4531" s="855" t="s">
        <v>21803</v>
      </c>
    </row>
    <row r="4532" spans="1:8" s="24" customFormat="1">
      <c r="A4532" s="1712"/>
      <c r="B4532" s="29" t="s">
        <v>21801</v>
      </c>
      <c r="C4532" s="1489" t="s">
        <v>21800</v>
      </c>
      <c r="D4532" s="1563" t="s">
        <v>21971</v>
      </c>
      <c r="E4532" s="855" t="s">
        <v>21796</v>
      </c>
      <c r="F4532" s="277" t="s">
        <v>2853</v>
      </c>
      <c r="G4532" s="42">
        <v>44818</v>
      </c>
      <c r="H4532" s="855" t="s">
        <v>21803</v>
      </c>
    </row>
    <row r="4533" spans="1:8" s="24" customFormat="1">
      <c r="A4533" s="1712"/>
      <c r="B4533" s="29" t="s">
        <v>21878</v>
      </c>
      <c r="C4533" s="1489" t="s">
        <v>21877</v>
      </c>
      <c r="D4533" s="1563" t="s">
        <v>21972</v>
      </c>
      <c r="E4533" s="1410" t="s">
        <v>21879</v>
      </c>
      <c r="F4533" s="1497" t="s">
        <v>21880</v>
      </c>
      <c r="G4533" s="42">
        <v>44830</v>
      </c>
      <c r="H4533" s="855" t="s">
        <v>21891</v>
      </c>
    </row>
    <row r="4534" spans="1:8" s="24" customFormat="1">
      <c r="A4534" s="1712"/>
      <c r="B4534" s="29" t="s">
        <v>21420</v>
      </c>
      <c r="C4534" s="1489" t="s">
        <v>21882</v>
      </c>
      <c r="D4534" s="1563" t="s">
        <v>21973</v>
      </c>
      <c r="E4534" s="1397" t="s">
        <v>21870</v>
      </c>
      <c r="F4534" s="1669" t="s">
        <v>21903</v>
      </c>
      <c r="G4534" s="42">
        <v>44830</v>
      </c>
      <c r="H4534" s="855" t="s">
        <v>21891</v>
      </c>
    </row>
    <row r="4535" spans="1:8" s="24" customFormat="1">
      <c r="A4535" s="1712"/>
      <c r="B4535" s="29" t="s">
        <v>18504</v>
      </c>
      <c r="C4535" s="1485" t="s">
        <v>21871</v>
      </c>
      <c r="D4535" s="1563" t="s">
        <v>21974</v>
      </c>
      <c r="E4535" s="1490" t="s">
        <v>341</v>
      </c>
      <c r="F4535" s="1490" t="s">
        <v>21872</v>
      </c>
      <c r="G4535" s="42">
        <v>44823</v>
      </c>
      <c r="H4535" s="855" t="s">
        <v>15147</v>
      </c>
    </row>
    <row r="4536" spans="1:8" s="24" customFormat="1">
      <c r="A4536" s="1712"/>
      <c r="B4536" s="29"/>
      <c r="C4536" s="1493"/>
      <c r="D4536" s="1738"/>
      <c r="E4536" s="505"/>
      <c r="F4536" s="1669"/>
      <c r="G4536" s="1629"/>
      <c r="H4536" s="855"/>
    </row>
    <row r="4537" spans="1:8" s="24" customFormat="1">
      <c r="A4537" s="1712"/>
      <c r="B4537" s="29" t="s">
        <v>21887</v>
      </c>
      <c r="C4537" s="1493" t="s">
        <v>21886</v>
      </c>
      <c r="D4537" s="1563" t="s">
        <v>21975</v>
      </c>
      <c r="E4537" s="505" t="s">
        <v>21889</v>
      </c>
      <c r="F4537" s="277" t="s">
        <v>21887</v>
      </c>
      <c r="G4537" s="1629" t="s">
        <v>21890</v>
      </c>
      <c r="H4537" s="855" t="s">
        <v>15191</v>
      </c>
    </row>
    <row r="4538" spans="1:8" s="24" customFormat="1">
      <c r="A4538" s="1712"/>
      <c r="B4538" s="29" t="s">
        <v>13380</v>
      </c>
      <c r="C4538" s="1493" t="s">
        <v>21896</v>
      </c>
      <c r="D4538" s="1563" t="s">
        <v>21976</v>
      </c>
      <c r="E4538" s="1490" t="s">
        <v>13382</v>
      </c>
      <c r="F4538" s="277" t="s">
        <v>13380</v>
      </c>
      <c r="G4538" s="1629" t="s">
        <v>21890</v>
      </c>
      <c r="H4538" s="855" t="s">
        <v>15191</v>
      </c>
    </row>
    <row r="4539" spans="1:8" s="24" customFormat="1">
      <c r="A4539" s="1712"/>
      <c r="B4539" s="29" t="s">
        <v>18807</v>
      </c>
      <c r="C4539" s="1493" t="s">
        <v>21899</v>
      </c>
      <c r="D4539" s="1563" t="s">
        <v>21977</v>
      </c>
      <c r="E4539" s="1490" t="s">
        <v>21895</v>
      </c>
      <c r="F4539" s="1669" t="s">
        <v>21902</v>
      </c>
      <c r="G4539" s="1629" t="s">
        <v>21890</v>
      </c>
      <c r="H4539" s="855" t="s">
        <v>15191</v>
      </c>
    </row>
    <row r="4540" spans="1:8" s="24" customFormat="1">
      <c r="A4540" s="1712"/>
      <c r="B4540" s="29" t="s">
        <v>21420</v>
      </c>
      <c r="C4540" s="1493" t="s">
        <v>21900</v>
      </c>
      <c r="D4540" s="1563" t="s">
        <v>21978</v>
      </c>
      <c r="E4540" s="1665" t="s">
        <v>20928</v>
      </c>
      <c r="F4540" s="1669" t="s">
        <v>21903</v>
      </c>
      <c r="G4540" s="1629" t="s">
        <v>21890</v>
      </c>
      <c r="H4540" s="855" t="s">
        <v>15191</v>
      </c>
    </row>
    <row r="4541" spans="1:8" s="24" customFormat="1">
      <c r="A4541" s="1712"/>
      <c r="B4541" s="29" t="s">
        <v>18504</v>
      </c>
      <c r="C4541" s="1493" t="s">
        <v>21901</v>
      </c>
      <c r="D4541" s="1563" t="s">
        <v>21979</v>
      </c>
      <c r="E4541" s="1668" t="s">
        <v>13558</v>
      </c>
      <c r="F4541" s="1490" t="s">
        <v>20341</v>
      </c>
      <c r="G4541" s="1397" t="s">
        <v>21897</v>
      </c>
      <c r="H4541" s="855" t="s">
        <v>21913</v>
      </c>
    </row>
    <row r="4542" spans="1:8" s="24" customFormat="1">
      <c r="A4542" s="1712"/>
      <c r="B4542" s="29" t="s">
        <v>21769</v>
      </c>
      <c r="C4542" s="1493" t="s">
        <v>21909</v>
      </c>
      <c r="D4542" s="1563" t="s">
        <v>21980</v>
      </c>
      <c r="E4542" s="1659" t="s">
        <v>875</v>
      </c>
      <c r="F4542" s="1519" t="s">
        <v>21782</v>
      </c>
      <c r="G4542" s="1397" t="s">
        <v>21897</v>
      </c>
      <c r="H4542" s="855" t="s">
        <v>21913</v>
      </c>
    </row>
    <row r="4543" spans="1:8" s="24" customFormat="1">
      <c r="A4543" s="1712"/>
      <c r="B4543" s="29" t="s">
        <v>21769</v>
      </c>
      <c r="C4543" s="1493" t="s">
        <v>21910</v>
      </c>
      <c r="D4543" s="1563" t="s">
        <v>21981</v>
      </c>
      <c r="E4543" s="1659" t="s">
        <v>875</v>
      </c>
      <c r="F4543" s="1519" t="s">
        <v>21782</v>
      </c>
      <c r="G4543" s="1397" t="s">
        <v>21897</v>
      </c>
      <c r="H4543" s="855" t="s">
        <v>21913</v>
      </c>
    </row>
    <row r="4544" spans="1:8" s="24" customFormat="1">
      <c r="A4544" s="1712"/>
      <c r="B4544" s="29" t="s">
        <v>21769</v>
      </c>
      <c r="C4544" s="1493" t="s">
        <v>21911</v>
      </c>
      <c r="D4544" s="1563" t="s">
        <v>21982</v>
      </c>
      <c r="E4544" s="1668" t="s">
        <v>875</v>
      </c>
      <c r="F4544" s="1519" t="s">
        <v>21782</v>
      </c>
      <c r="G4544" s="1397" t="s">
        <v>21897</v>
      </c>
      <c r="H4544" s="505" t="s">
        <v>21913</v>
      </c>
    </row>
    <row r="4545" spans="1:8" s="24" customFormat="1">
      <c r="A4545" s="1712"/>
      <c r="B4545" s="1489" t="s">
        <v>20342</v>
      </c>
      <c r="C4545" s="1493" t="s">
        <v>21918</v>
      </c>
      <c r="D4545" s="1563" t="s">
        <v>21977</v>
      </c>
      <c r="E4545" s="1659" t="s">
        <v>13382</v>
      </c>
      <c r="F4545" s="125" t="s">
        <v>21920</v>
      </c>
      <c r="G4545" s="1671">
        <v>44851</v>
      </c>
      <c r="H4545" s="1659" t="s">
        <v>21931</v>
      </c>
    </row>
    <row r="4546" spans="1:8" s="24" customFormat="1">
      <c r="A4546" s="1712"/>
      <c r="B4546" s="29" t="s">
        <v>18807</v>
      </c>
      <c r="C4546" s="1493" t="s">
        <v>21922</v>
      </c>
      <c r="D4546" s="1563" t="s">
        <v>21983</v>
      </c>
      <c r="E4546" s="1665" t="s">
        <v>21919</v>
      </c>
      <c r="F4546" s="1673" t="s">
        <v>21929</v>
      </c>
      <c r="G4546" s="1671">
        <v>44851</v>
      </c>
      <c r="H4546" s="1659" t="s">
        <v>21931</v>
      </c>
    </row>
    <row r="4547" spans="1:8" s="24" customFormat="1">
      <c r="A4547" s="1712"/>
      <c r="B4547" s="29" t="s">
        <v>21769</v>
      </c>
      <c r="C4547" s="1493" t="s">
        <v>21925</v>
      </c>
      <c r="D4547" s="1563" t="s">
        <v>21984</v>
      </c>
      <c r="E4547" s="1665" t="s">
        <v>21924</v>
      </c>
      <c r="F4547" s="1519" t="s">
        <v>21782</v>
      </c>
      <c r="G4547" s="1653">
        <v>44858</v>
      </c>
      <c r="H4547" s="505" t="s">
        <v>15249</v>
      </c>
    </row>
    <row r="4548" spans="1:8" s="24" customFormat="1">
      <c r="A4548" s="1712"/>
      <c r="B4548" s="29" t="s">
        <v>21769</v>
      </c>
      <c r="C4548" s="1493" t="s">
        <v>21926</v>
      </c>
      <c r="D4548" s="1563" t="s">
        <v>21985</v>
      </c>
      <c r="E4548" s="1665" t="s">
        <v>21923</v>
      </c>
      <c r="F4548" s="1519" t="s">
        <v>21782</v>
      </c>
      <c r="G4548" s="1653">
        <v>44858</v>
      </c>
      <c r="H4548" s="505" t="s">
        <v>15249</v>
      </c>
    </row>
    <row r="4549" spans="1:8" s="24" customFormat="1">
      <c r="A4549" s="1712"/>
      <c r="B4549" s="29" t="s">
        <v>18504</v>
      </c>
      <c r="C4549" s="1493" t="s">
        <v>21927</v>
      </c>
      <c r="D4549" s="1563" t="s">
        <v>21986</v>
      </c>
      <c r="E4549" s="1665" t="s">
        <v>73</v>
      </c>
      <c r="F4549" s="1490" t="s">
        <v>20341</v>
      </c>
      <c r="G4549" s="1653" t="s">
        <v>21898</v>
      </c>
      <c r="H4549" s="505" t="s">
        <v>15249</v>
      </c>
    </row>
    <row r="4550" spans="1:8" s="24" customFormat="1">
      <c r="A4550" s="1712"/>
      <c r="B4550" s="29" t="s">
        <v>21533</v>
      </c>
      <c r="C4550" s="1493" t="s">
        <v>21928</v>
      </c>
      <c r="D4550" s="1563" t="s">
        <v>21987</v>
      </c>
      <c r="E4550" s="1665" t="s">
        <v>15450</v>
      </c>
      <c r="F4550" s="277" t="s">
        <v>21533</v>
      </c>
      <c r="G4550" s="1671">
        <v>44858</v>
      </c>
      <c r="H4550" s="505" t="s">
        <v>15249</v>
      </c>
    </row>
    <row r="4551" spans="1:8" s="24" customFormat="1">
      <c r="A4551" s="1712"/>
      <c r="B4551" s="29" t="s">
        <v>18739</v>
      </c>
      <c r="C4551" s="1493" t="s">
        <v>21932</v>
      </c>
      <c r="D4551" s="1563" t="s">
        <v>21988</v>
      </c>
      <c r="E4551" s="1668" t="s">
        <v>875</v>
      </c>
      <c r="F4551" s="1672" t="s">
        <v>20505</v>
      </c>
      <c r="G4551" s="1671">
        <v>44858</v>
      </c>
      <c r="H4551" s="505" t="s">
        <v>15249</v>
      </c>
    </row>
    <row r="4552" spans="1:8" s="24" customFormat="1">
      <c r="A4552" s="1712"/>
      <c r="B4552" s="29" t="s">
        <v>18739</v>
      </c>
      <c r="C4552" s="1485" t="s">
        <v>21930</v>
      </c>
      <c r="D4552" s="1563" t="s">
        <v>21989</v>
      </c>
      <c r="E4552" s="1665" t="s">
        <v>341</v>
      </c>
      <c r="F4552" s="1672" t="s">
        <v>21921</v>
      </c>
      <c r="G4552" s="1671">
        <v>44851</v>
      </c>
      <c r="H4552" s="505" t="s">
        <v>15218</v>
      </c>
    </row>
    <row r="4553" spans="1:8" s="24" customFormat="1">
      <c r="A4553" s="1712"/>
      <c r="B4553" s="29" t="s">
        <v>21533</v>
      </c>
      <c r="C4553" s="1485" t="s">
        <v>21936</v>
      </c>
      <c r="D4553" s="1563" t="s">
        <v>21993</v>
      </c>
      <c r="E4553" s="1490" t="s">
        <v>341</v>
      </c>
      <c r="F4553" s="277" t="s">
        <v>21533</v>
      </c>
      <c r="G4553" s="1671">
        <v>44862</v>
      </c>
      <c r="H4553" s="1674" t="s">
        <v>21941</v>
      </c>
    </row>
    <row r="4554" spans="1:8" s="24" customFormat="1">
      <c r="A4554" s="1712"/>
      <c r="B4554" s="29" t="s">
        <v>21533</v>
      </c>
      <c r="C4554" s="1485" t="s">
        <v>21937</v>
      </c>
      <c r="D4554" s="1563" t="s">
        <v>21990</v>
      </c>
      <c r="E4554" s="1490" t="s">
        <v>341</v>
      </c>
      <c r="F4554" s="277" t="s">
        <v>21533</v>
      </c>
      <c r="G4554" s="1671">
        <v>44862</v>
      </c>
      <c r="H4554" s="1674" t="s">
        <v>21941</v>
      </c>
    </row>
    <row r="4555" spans="1:8" s="24" customFormat="1">
      <c r="A4555" s="1712"/>
      <c r="B4555" s="29" t="s">
        <v>21533</v>
      </c>
      <c r="C4555" s="1485" t="s">
        <v>21938</v>
      </c>
      <c r="D4555" s="1563" t="s">
        <v>21994</v>
      </c>
      <c r="E4555" s="1490" t="s">
        <v>341</v>
      </c>
      <c r="F4555" s="277" t="s">
        <v>21533</v>
      </c>
      <c r="G4555" s="1671">
        <v>44862</v>
      </c>
      <c r="H4555" s="1674" t="s">
        <v>21941</v>
      </c>
    </row>
    <row r="4556" spans="1:8" s="24" customFormat="1">
      <c r="A4556" s="1712"/>
      <c r="B4556" s="29" t="s">
        <v>21533</v>
      </c>
      <c r="C4556" s="1485" t="s">
        <v>21939</v>
      </c>
      <c r="D4556" s="1563" t="s">
        <v>21991</v>
      </c>
      <c r="E4556" s="1490" t="s">
        <v>341</v>
      </c>
      <c r="F4556" s="277" t="s">
        <v>21533</v>
      </c>
      <c r="G4556" s="1671">
        <v>44862</v>
      </c>
      <c r="H4556" s="1674" t="s">
        <v>21941</v>
      </c>
    </row>
    <row r="4557" spans="1:8" s="24" customFormat="1">
      <c r="A4557" s="1712"/>
      <c r="B4557" s="29" t="s">
        <v>21533</v>
      </c>
      <c r="C4557" s="1485" t="s">
        <v>21940</v>
      </c>
      <c r="D4557" s="1563" t="s">
        <v>21992</v>
      </c>
      <c r="E4557" s="1490" t="s">
        <v>341</v>
      </c>
      <c r="F4557" s="277" t="s">
        <v>21533</v>
      </c>
      <c r="G4557" s="1671">
        <v>44862</v>
      </c>
      <c r="H4557" s="1674" t="s">
        <v>21941</v>
      </c>
    </row>
    <row r="4558" spans="1:8" s="24" customFormat="1">
      <c r="A4558" s="1712"/>
      <c r="B4558" s="29"/>
      <c r="C4558" s="1443"/>
      <c r="D4558" s="1520"/>
      <c r="E4558" s="1490"/>
      <c r="F4558" s="353"/>
      <c r="G4558" s="1653"/>
      <c r="H4558" s="1674"/>
    </row>
    <row r="4559" spans="1:8" s="24" customFormat="1">
      <c r="A4559" s="1712"/>
      <c r="B4559" s="29" t="s">
        <v>2853</v>
      </c>
      <c r="C4559" s="1493" t="s">
        <v>21946</v>
      </c>
      <c r="D4559" s="1563" t="s">
        <v>22061</v>
      </c>
      <c r="E4559" s="1666" t="s">
        <v>21465</v>
      </c>
      <c r="F4559" s="277" t="s">
        <v>2853</v>
      </c>
      <c r="G4559" s="1671">
        <v>44866</v>
      </c>
      <c r="H4559" s="855" t="s">
        <v>21953</v>
      </c>
    </row>
    <row r="4560" spans="1:8" s="24" customFormat="1">
      <c r="A4560" s="1712"/>
      <c r="B4560" s="29" t="s">
        <v>18504</v>
      </c>
      <c r="C4560" s="1493" t="s">
        <v>21947</v>
      </c>
      <c r="D4560" s="1563" t="s">
        <v>22062</v>
      </c>
      <c r="E4560" s="1432" t="s">
        <v>875</v>
      </c>
      <c r="F4560" s="1490" t="s">
        <v>20341</v>
      </c>
      <c r="G4560" s="1671">
        <v>44866</v>
      </c>
      <c r="H4560" s="855" t="s">
        <v>21953</v>
      </c>
    </row>
    <row r="4561" spans="1:8" s="24" customFormat="1">
      <c r="A4561" s="1712"/>
      <c r="B4561" s="29" t="s">
        <v>19838</v>
      </c>
      <c r="C4561" s="1493" t="s">
        <v>21948</v>
      </c>
      <c r="D4561" s="1563" t="s">
        <v>22063</v>
      </c>
      <c r="E4561" s="1432" t="s">
        <v>21945</v>
      </c>
      <c r="F4561" s="1669" t="s">
        <v>20255</v>
      </c>
      <c r="G4561" s="1671">
        <v>44866</v>
      </c>
      <c r="H4561" s="855" t="s">
        <v>21953</v>
      </c>
    </row>
    <row r="4562" spans="1:8" s="24" customFormat="1">
      <c r="A4562" s="1712"/>
      <c r="B4562" s="29" t="s">
        <v>2853</v>
      </c>
      <c r="C4562" s="1493" t="s">
        <v>21949</v>
      </c>
      <c r="D4562" s="1563" t="s">
        <v>22064</v>
      </c>
      <c r="E4562" s="1490" t="s">
        <v>20</v>
      </c>
      <c r="F4562" s="277" t="s">
        <v>2853</v>
      </c>
      <c r="G4562" s="1671">
        <v>44872</v>
      </c>
      <c r="H4562" s="1674" t="s">
        <v>22012</v>
      </c>
    </row>
    <row r="4563" spans="1:8" s="24" customFormat="1">
      <c r="A4563" s="1712"/>
      <c r="B4563" s="29" t="s">
        <v>21769</v>
      </c>
      <c r="C4563" s="1493" t="s">
        <v>21950</v>
      </c>
      <c r="D4563" s="1563" t="s">
        <v>22065</v>
      </c>
      <c r="E4563" s="1490" t="s">
        <v>875</v>
      </c>
      <c r="F4563" s="1519" t="s">
        <v>21782</v>
      </c>
      <c r="G4563" s="1671">
        <v>44868</v>
      </c>
      <c r="H4563" s="1674" t="s">
        <v>21995</v>
      </c>
    </row>
    <row r="4564" spans="1:8" s="24" customFormat="1">
      <c r="A4564" s="1712"/>
      <c r="B4564" s="29" t="s">
        <v>19838</v>
      </c>
      <c r="C4564" s="1493" t="s">
        <v>21951</v>
      </c>
      <c r="D4564" s="1563" t="s">
        <v>22066</v>
      </c>
      <c r="E4564" s="1490" t="s">
        <v>21955</v>
      </c>
      <c r="F4564" s="277" t="s">
        <v>19838</v>
      </c>
      <c r="G4564" s="1671">
        <v>44872</v>
      </c>
      <c r="H4564" s="1674" t="s">
        <v>22012</v>
      </c>
    </row>
    <row r="4565" spans="1:8" s="24" customFormat="1">
      <c r="A4565" s="1712"/>
      <c r="B4565" s="29" t="s">
        <v>21769</v>
      </c>
      <c r="C4565" s="1493" t="s">
        <v>21952</v>
      </c>
      <c r="D4565" s="1563" t="s">
        <v>22067</v>
      </c>
      <c r="E4565" s="1490" t="s">
        <v>875</v>
      </c>
      <c r="F4565" s="1519" t="s">
        <v>21782</v>
      </c>
      <c r="G4565" s="1671">
        <v>44868</v>
      </c>
      <c r="H4565" s="1674" t="s">
        <v>21995</v>
      </c>
    </row>
    <row r="4566" spans="1:8" s="24" customFormat="1">
      <c r="A4566" s="1712"/>
      <c r="B4566" s="29" t="s">
        <v>21769</v>
      </c>
      <c r="C4566" s="1493" t="s">
        <v>21954</v>
      </c>
      <c r="D4566" s="1563" t="s">
        <v>22068</v>
      </c>
      <c r="E4566" s="1490" t="s">
        <v>875</v>
      </c>
      <c r="F4566" s="1519" t="s">
        <v>21782</v>
      </c>
      <c r="G4566" s="1671">
        <v>44868</v>
      </c>
      <c r="H4566" s="1674" t="s">
        <v>21995</v>
      </c>
    </row>
    <row r="4567" spans="1:8" s="24" customFormat="1">
      <c r="A4567" s="1712"/>
      <c r="B4567" s="29" t="s">
        <v>21769</v>
      </c>
      <c r="C4567" s="1493" t="s">
        <v>21997</v>
      </c>
      <c r="D4567" s="1563" t="s">
        <v>22069</v>
      </c>
      <c r="E4567" s="1666" t="s">
        <v>875</v>
      </c>
      <c r="F4567" s="1519" t="s">
        <v>21782</v>
      </c>
      <c r="G4567" s="1671">
        <v>44872</v>
      </c>
      <c r="H4567" s="1674" t="s">
        <v>22012</v>
      </c>
    </row>
    <row r="4568" spans="1:8" s="24" customFormat="1">
      <c r="A4568" s="1712"/>
      <c r="B4568" s="29" t="s">
        <v>21769</v>
      </c>
      <c r="C4568" s="1493" t="s">
        <v>21998</v>
      </c>
      <c r="D4568" s="1563" t="s">
        <v>22070</v>
      </c>
      <c r="E4568" s="1666" t="s">
        <v>875</v>
      </c>
      <c r="F4568" s="1519" t="s">
        <v>21782</v>
      </c>
      <c r="G4568" s="1671">
        <v>44872</v>
      </c>
      <c r="H4568" s="1674" t="s">
        <v>22012</v>
      </c>
    </row>
    <row r="4569" spans="1:8" s="24" customFormat="1">
      <c r="A4569" s="1712"/>
      <c r="B4569" s="29" t="s">
        <v>21769</v>
      </c>
      <c r="C4569" s="1493" t="s">
        <v>21999</v>
      </c>
      <c r="D4569" s="1563" t="s">
        <v>22017</v>
      </c>
      <c r="E4569" s="1666" t="s">
        <v>21996</v>
      </c>
      <c r="F4569" s="1519" t="s">
        <v>21782</v>
      </c>
      <c r="G4569" s="1397" t="s">
        <v>22014</v>
      </c>
      <c r="H4569" s="1492" t="s">
        <v>22018</v>
      </c>
    </row>
    <row r="4570" spans="1:8" s="24" customFormat="1">
      <c r="A4570" s="1712"/>
      <c r="B4570" s="29" t="s">
        <v>18504</v>
      </c>
      <c r="C4570" s="1493" t="s">
        <v>22015</v>
      </c>
      <c r="D4570" s="1563" t="s">
        <v>22071</v>
      </c>
      <c r="E4570" s="1666" t="s">
        <v>875</v>
      </c>
      <c r="F4570" s="1490" t="s">
        <v>20341</v>
      </c>
      <c r="G4570" s="1397" t="s">
        <v>22014</v>
      </c>
      <c r="H4570" s="1492" t="s">
        <v>22018</v>
      </c>
    </row>
    <row r="4571" spans="1:8" s="24" customFormat="1">
      <c r="A4571" s="1712"/>
      <c r="B4571" s="29" t="s">
        <v>19838</v>
      </c>
      <c r="C4571" s="1493" t="s">
        <v>22016</v>
      </c>
      <c r="D4571" s="1563" t="s">
        <v>22072</v>
      </c>
      <c r="E4571" s="1666" t="s">
        <v>21779</v>
      </c>
      <c r="F4571" s="1669" t="s">
        <v>20255</v>
      </c>
      <c r="G4571" s="1397" t="s">
        <v>22014</v>
      </c>
      <c r="H4571" s="1492" t="s">
        <v>22018</v>
      </c>
    </row>
    <row r="4572" spans="1:8" s="24" customFormat="1">
      <c r="A4572" s="1712"/>
      <c r="B4572" s="29" t="s">
        <v>2853</v>
      </c>
      <c r="C4572" s="1493" t="s">
        <v>22022</v>
      </c>
      <c r="D4572" s="1563" t="s">
        <v>22073</v>
      </c>
      <c r="E4572" s="1490" t="s">
        <v>22020</v>
      </c>
      <c r="F4572" s="277" t="s">
        <v>2853</v>
      </c>
      <c r="G4572" s="1653">
        <v>44879</v>
      </c>
      <c r="H4572" s="855" t="s">
        <v>22025</v>
      </c>
    </row>
    <row r="4573" spans="1:8" s="24" customFormat="1">
      <c r="A4573" s="1712"/>
      <c r="B4573" s="29" t="s">
        <v>75</v>
      </c>
      <c r="C4573" s="1493" t="s">
        <v>22023</v>
      </c>
      <c r="D4573" s="1563" t="s">
        <v>22024</v>
      </c>
      <c r="E4573" s="1490" t="s">
        <v>19919</v>
      </c>
      <c r="F4573" s="277" t="s">
        <v>75</v>
      </c>
      <c r="G4573" s="1397" t="s">
        <v>22021</v>
      </c>
      <c r="H4573" s="855" t="s">
        <v>22025</v>
      </c>
    </row>
    <row r="4574" spans="1:8" s="24" customFormat="1">
      <c r="A4574" s="1712"/>
      <c r="B4574" s="29" t="s">
        <v>18504</v>
      </c>
      <c r="C4574" s="1493" t="s">
        <v>22026</v>
      </c>
      <c r="D4574" s="1563" t="s">
        <v>22590</v>
      </c>
      <c r="E4574" s="1492" t="s">
        <v>875</v>
      </c>
      <c r="F4574" s="1490" t="s">
        <v>20341</v>
      </c>
      <c r="G4574" s="1397" t="s">
        <v>22028</v>
      </c>
      <c r="H4574" s="855" t="s">
        <v>22030</v>
      </c>
    </row>
    <row r="4575" spans="1:8" s="24" customFormat="1">
      <c r="A4575" s="1712"/>
      <c r="B4575" s="29" t="s">
        <v>18077</v>
      </c>
      <c r="C4575" s="1493" t="s">
        <v>22027</v>
      </c>
      <c r="D4575" s="1563" t="s">
        <v>22074</v>
      </c>
      <c r="E4575" s="1490" t="s">
        <v>73</v>
      </c>
      <c r="F4575" s="277" t="s">
        <v>18077</v>
      </c>
      <c r="G4575" s="42">
        <v>44881</v>
      </c>
      <c r="H4575" s="855" t="s">
        <v>22030</v>
      </c>
    </row>
    <row r="4576" spans="1:8" s="24" customFormat="1">
      <c r="A4576" s="1712"/>
      <c r="B4576" s="29" t="s">
        <v>21769</v>
      </c>
      <c r="C4576" s="1493" t="s">
        <v>22033</v>
      </c>
      <c r="D4576" s="1563" t="s">
        <v>22075</v>
      </c>
      <c r="E4576" s="1490" t="s">
        <v>22020</v>
      </c>
      <c r="F4576" s="1519" t="s">
        <v>21782</v>
      </c>
      <c r="G4576" s="42">
        <v>44882</v>
      </c>
      <c r="H4576" s="855" t="s">
        <v>22035</v>
      </c>
    </row>
    <row r="4577" spans="1:8" s="24" customFormat="1">
      <c r="A4577" s="1712"/>
      <c r="B4577" s="29" t="s">
        <v>21769</v>
      </c>
      <c r="C4577" s="1493" t="s">
        <v>22034</v>
      </c>
      <c r="D4577" s="1563" t="s">
        <v>22076</v>
      </c>
      <c r="E4577" s="1490" t="s">
        <v>22020</v>
      </c>
      <c r="F4577" s="1519" t="s">
        <v>21782</v>
      </c>
      <c r="G4577" s="42">
        <v>44882</v>
      </c>
      <c r="H4577" s="855" t="s">
        <v>22035</v>
      </c>
    </row>
    <row r="4578" spans="1:8" s="24" customFormat="1">
      <c r="A4578" s="1712"/>
      <c r="B4578" s="29" t="s">
        <v>21769</v>
      </c>
      <c r="C4578" s="1493" t="s">
        <v>22037</v>
      </c>
      <c r="D4578" s="1563" t="s">
        <v>22077</v>
      </c>
      <c r="E4578" s="1490" t="s">
        <v>22020</v>
      </c>
      <c r="F4578" s="1519" t="s">
        <v>21782</v>
      </c>
      <c r="G4578" s="42">
        <v>44886</v>
      </c>
      <c r="H4578" s="855" t="s">
        <v>22039</v>
      </c>
    </row>
    <row r="4579" spans="1:8" s="24" customFormat="1">
      <c r="A4579" s="1712"/>
      <c r="B4579" s="29" t="s">
        <v>21769</v>
      </c>
      <c r="C4579" s="1493" t="s">
        <v>22038</v>
      </c>
      <c r="D4579" s="1563" t="s">
        <v>22078</v>
      </c>
      <c r="E4579" s="1490" t="s">
        <v>22020</v>
      </c>
      <c r="F4579" s="1519" t="s">
        <v>21782</v>
      </c>
      <c r="G4579" s="42">
        <v>44886</v>
      </c>
      <c r="H4579" s="855" t="s">
        <v>22039</v>
      </c>
    </row>
    <row r="4580" spans="1:8" s="24" customFormat="1">
      <c r="A4580" s="1712"/>
      <c r="B4580" s="29" t="s">
        <v>21769</v>
      </c>
      <c r="C4580" s="1493" t="s">
        <v>22041</v>
      </c>
      <c r="D4580" s="1563" t="s">
        <v>22079</v>
      </c>
      <c r="E4580" s="1666" t="s">
        <v>22020</v>
      </c>
      <c r="F4580" s="1519" t="s">
        <v>21782</v>
      </c>
      <c r="G4580" s="1653">
        <v>44889</v>
      </c>
      <c r="H4580" s="855" t="s">
        <v>22043</v>
      </c>
    </row>
    <row r="4581" spans="1:8" s="24" customFormat="1">
      <c r="A4581" s="1712"/>
      <c r="B4581" s="29" t="s">
        <v>21769</v>
      </c>
      <c r="C4581" s="1493" t="s">
        <v>22042</v>
      </c>
      <c r="D4581" s="1563" t="s">
        <v>22080</v>
      </c>
      <c r="E4581" s="1666" t="s">
        <v>21996</v>
      </c>
      <c r="F4581" s="1519" t="s">
        <v>21782</v>
      </c>
      <c r="G4581" s="1653">
        <v>44889</v>
      </c>
      <c r="H4581" s="855" t="s">
        <v>22043</v>
      </c>
    </row>
    <row r="4582" spans="1:8" s="24" customFormat="1">
      <c r="A4582" s="1712"/>
      <c r="B4582" s="29"/>
      <c r="C4582" s="29"/>
      <c r="D4582" s="1493"/>
      <c r="E4582" s="1493"/>
      <c r="F4582" s="1492"/>
      <c r="G4582" s="1629"/>
      <c r="H4582" s="855"/>
    </row>
    <row r="4583" spans="1:8" s="24" customFormat="1">
      <c r="A4583" s="1712"/>
      <c r="B4583" s="29" t="s">
        <v>22082</v>
      </c>
      <c r="C4583" s="1493" t="s">
        <v>22084</v>
      </c>
      <c r="D4583" s="1563" t="s">
        <v>21575</v>
      </c>
      <c r="E4583" s="1492" t="s">
        <v>875</v>
      </c>
      <c r="F4583" s="1492" t="s">
        <v>22089</v>
      </c>
      <c r="G4583" s="590">
        <v>44704</v>
      </c>
      <c r="H4583" s="855" t="s">
        <v>22092</v>
      </c>
    </row>
    <row r="4584" spans="1:8" s="24" customFormat="1">
      <c r="A4584" s="1712"/>
      <c r="B4584" s="29" t="s">
        <v>18504</v>
      </c>
      <c r="C4584" s="1493" t="s">
        <v>22083</v>
      </c>
      <c r="D4584" s="1563" t="s">
        <v>22200</v>
      </c>
      <c r="E4584" s="1492" t="s">
        <v>875</v>
      </c>
      <c r="F4584" s="1492" t="s">
        <v>22088</v>
      </c>
      <c r="G4584" s="1397" t="s">
        <v>22045</v>
      </c>
      <c r="H4584" s="855" t="s">
        <v>22091</v>
      </c>
    </row>
    <row r="4585" spans="1:8" s="24" customFormat="1">
      <c r="A4585" s="1712"/>
      <c r="B4585" s="29" t="s">
        <v>21769</v>
      </c>
      <c r="C4585" s="1493" t="s">
        <v>22085</v>
      </c>
      <c r="D4585" s="1563" t="s">
        <v>22201</v>
      </c>
      <c r="E4585" s="1666" t="s">
        <v>22020</v>
      </c>
      <c r="F4585" s="1519" t="s">
        <v>21782</v>
      </c>
      <c r="G4585" s="1443" t="s">
        <v>22045</v>
      </c>
      <c r="H4585" s="855" t="s">
        <v>22091</v>
      </c>
    </row>
    <row r="4586" spans="1:8" s="24" customFormat="1">
      <c r="A4586" s="1712"/>
      <c r="B4586" s="29" t="s">
        <v>21769</v>
      </c>
      <c r="C4586" s="1493" t="s">
        <v>22086</v>
      </c>
      <c r="D4586" s="1563" t="s">
        <v>22202</v>
      </c>
      <c r="E4586" s="1666" t="s">
        <v>21996</v>
      </c>
      <c r="F4586" s="1519" t="s">
        <v>21782</v>
      </c>
      <c r="G4586" s="1443" t="s">
        <v>22045</v>
      </c>
      <c r="H4586" s="855" t="s">
        <v>22091</v>
      </c>
    </row>
    <row r="4587" spans="1:8" s="24" customFormat="1">
      <c r="A4587" s="1712"/>
      <c r="B4587" s="29" t="s">
        <v>21769</v>
      </c>
      <c r="C4587" s="1493" t="s">
        <v>22087</v>
      </c>
      <c r="D4587" s="1563" t="s">
        <v>22090</v>
      </c>
      <c r="E4587" s="1666" t="s">
        <v>21996</v>
      </c>
      <c r="F4587" s="1519" t="s">
        <v>21782</v>
      </c>
      <c r="G4587" s="1443" t="s">
        <v>22045</v>
      </c>
      <c r="H4587" s="855" t="s">
        <v>22091</v>
      </c>
    </row>
    <row r="4588" spans="1:8" s="24" customFormat="1">
      <c r="A4588" s="1712"/>
      <c r="B4588" s="29" t="s">
        <v>21769</v>
      </c>
      <c r="C4588" s="1493" t="s">
        <v>22093</v>
      </c>
      <c r="D4588" s="1563" t="s">
        <v>22203</v>
      </c>
      <c r="E4588" s="1492" t="s">
        <v>22020</v>
      </c>
      <c r="F4588" s="1519" t="s">
        <v>21782</v>
      </c>
      <c r="G4588" s="1397" t="s">
        <v>22081</v>
      </c>
      <c r="H4588" s="855" t="s">
        <v>22108</v>
      </c>
    </row>
    <row r="4589" spans="1:8" s="24" customFormat="1">
      <c r="A4589" s="1712"/>
      <c r="B4589" s="1485" t="s">
        <v>22100</v>
      </c>
      <c r="C4589" s="1493" t="s">
        <v>22101</v>
      </c>
      <c r="D4589" s="1563" t="s">
        <v>22094</v>
      </c>
      <c r="E4589" s="277" t="s">
        <v>22109</v>
      </c>
      <c r="F4589" s="1492" t="s">
        <v>22100</v>
      </c>
      <c r="G4589" s="1627" t="s">
        <v>22107</v>
      </c>
      <c r="H4589" s="855" t="s">
        <v>22115</v>
      </c>
    </row>
    <row r="4590" spans="1:8" s="24" customFormat="1">
      <c r="A4590" s="1712"/>
      <c r="B4590" s="1485" t="s">
        <v>22100</v>
      </c>
      <c r="C4590" s="1493" t="s">
        <v>22102</v>
      </c>
      <c r="D4590" s="1563" t="s">
        <v>22095</v>
      </c>
      <c r="E4590" s="277" t="s">
        <v>22109</v>
      </c>
      <c r="F4590" s="1492" t="s">
        <v>22100</v>
      </c>
      <c r="G4590" s="1627" t="s">
        <v>22107</v>
      </c>
      <c r="H4590" s="855" t="s">
        <v>22115</v>
      </c>
    </row>
    <row r="4591" spans="1:8" s="24" customFormat="1">
      <c r="A4591" s="1712"/>
      <c r="B4591" s="1485" t="s">
        <v>22100</v>
      </c>
      <c r="C4591" s="1493" t="s">
        <v>22103</v>
      </c>
      <c r="D4591" s="1563" t="s">
        <v>22096</v>
      </c>
      <c r="E4591" s="277" t="s">
        <v>22109</v>
      </c>
      <c r="F4591" s="1492" t="s">
        <v>22100</v>
      </c>
      <c r="G4591" s="1627" t="s">
        <v>22107</v>
      </c>
      <c r="H4591" s="855" t="s">
        <v>22115</v>
      </c>
    </row>
    <row r="4592" spans="1:8" s="24" customFormat="1">
      <c r="A4592" s="1712"/>
      <c r="B4592" s="1485" t="s">
        <v>22100</v>
      </c>
      <c r="C4592" s="1493" t="s">
        <v>22104</v>
      </c>
      <c r="D4592" s="1563" t="s">
        <v>22097</v>
      </c>
      <c r="E4592" s="277" t="s">
        <v>22109</v>
      </c>
      <c r="F4592" s="1492" t="s">
        <v>22100</v>
      </c>
      <c r="G4592" s="1627" t="s">
        <v>22107</v>
      </c>
      <c r="H4592" s="855" t="s">
        <v>22115</v>
      </c>
    </row>
    <row r="4593" spans="1:8" s="24" customFormat="1">
      <c r="A4593" s="1712"/>
      <c r="B4593" s="1485" t="s">
        <v>22100</v>
      </c>
      <c r="C4593" s="1493" t="s">
        <v>22105</v>
      </c>
      <c r="D4593" s="1563" t="s">
        <v>22098</v>
      </c>
      <c r="E4593" s="277" t="s">
        <v>22109</v>
      </c>
      <c r="F4593" s="1492" t="s">
        <v>22100</v>
      </c>
      <c r="G4593" s="1627" t="s">
        <v>22107</v>
      </c>
      <c r="H4593" s="855" t="s">
        <v>22115</v>
      </c>
    </row>
    <row r="4594" spans="1:8" s="24" customFormat="1">
      <c r="A4594" s="1712"/>
      <c r="B4594" s="1485" t="s">
        <v>22100</v>
      </c>
      <c r="C4594" s="1493" t="s">
        <v>22106</v>
      </c>
      <c r="D4594" s="1563" t="s">
        <v>22099</v>
      </c>
      <c r="E4594" s="277" t="s">
        <v>22109</v>
      </c>
      <c r="F4594" s="1492" t="s">
        <v>22100</v>
      </c>
      <c r="G4594" s="1627" t="s">
        <v>22107</v>
      </c>
      <c r="H4594" s="855" t="s">
        <v>22115</v>
      </c>
    </row>
    <row r="4595" spans="1:8" s="24" customFormat="1">
      <c r="A4595" s="1712"/>
      <c r="B4595" s="29" t="s">
        <v>21769</v>
      </c>
      <c r="C4595" s="1493" t="s">
        <v>22110</v>
      </c>
      <c r="D4595" s="1563" t="s">
        <v>22112</v>
      </c>
      <c r="E4595" s="1666" t="s">
        <v>22020</v>
      </c>
      <c r="F4595" s="1519" t="s">
        <v>21782</v>
      </c>
      <c r="G4595" s="1627" t="s">
        <v>22111</v>
      </c>
      <c r="H4595" s="855" t="s">
        <v>22116</v>
      </c>
    </row>
    <row r="4596" spans="1:8" s="24" customFormat="1">
      <c r="A4596" s="1712"/>
      <c r="B4596" s="29" t="s">
        <v>18504</v>
      </c>
      <c r="C4596" s="1493" t="s">
        <v>22120</v>
      </c>
      <c r="D4596" s="1563" t="s">
        <v>22204</v>
      </c>
      <c r="E4596" s="277" t="s">
        <v>22119</v>
      </c>
      <c r="F4596" s="1492" t="s">
        <v>22088</v>
      </c>
      <c r="G4596" s="42">
        <v>44907</v>
      </c>
      <c r="H4596" s="1492" t="s">
        <v>22135</v>
      </c>
    </row>
    <row r="4597" spans="1:8" s="24" customFormat="1">
      <c r="A4597" s="1712"/>
      <c r="B4597" s="29" t="s">
        <v>21769</v>
      </c>
      <c r="C4597" s="1493" t="s">
        <v>22122</v>
      </c>
      <c r="D4597" s="1563" t="s">
        <v>22205</v>
      </c>
      <c r="E4597" s="1570" t="s">
        <v>22020</v>
      </c>
      <c r="F4597" s="1519" t="s">
        <v>21782</v>
      </c>
      <c r="G4597" s="1397" t="s">
        <v>22118</v>
      </c>
      <c r="H4597" s="1492" t="s">
        <v>22135</v>
      </c>
    </row>
    <row r="4598" spans="1:8" s="24" customFormat="1">
      <c r="A4598" s="1712"/>
      <c r="B4598" s="29" t="s">
        <v>21769</v>
      </c>
      <c r="C4598" s="1493" t="s">
        <v>22123</v>
      </c>
      <c r="D4598" s="1563" t="s">
        <v>22206</v>
      </c>
      <c r="E4598" s="1570" t="s">
        <v>22020</v>
      </c>
      <c r="F4598" s="1519" t="s">
        <v>21782</v>
      </c>
      <c r="G4598" s="1397" t="s">
        <v>22118</v>
      </c>
      <c r="H4598" s="1492" t="s">
        <v>22135</v>
      </c>
    </row>
    <row r="4599" spans="1:8" s="24" customFormat="1">
      <c r="A4599" s="1712"/>
      <c r="B4599" s="29" t="s">
        <v>21769</v>
      </c>
      <c r="C4599" s="1493" t="s">
        <v>22124</v>
      </c>
      <c r="D4599" s="1563" t="s">
        <v>22207</v>
      </c>
      <c r="E4599" s="1570" t="s">
        <v>22020</v>
      </c>
      <c r="F4599" s="1519" t="s">
        <v>21782</v>
      </c>
      <c r="G4599" s="1397" t="s">
        <v>22118</v>
      </c>
      <c r="H4599" s="1492" t="s">
        <v>22135</v>
      </c>
    </row>
    <row r="4600" spans="1:8" s="24" customFormat="1">
      <c r="A4600" s="1712"/>
      <c r="B4600" s="29" t="s">
        <v>21769</v>
      </c>
      <c r="C4600" s="1493" t="s">
        <v>22125</v>
      </c>
      <c r="D4600" s="1563" t="s">
        <v>22208</v>
      </c>
      <c r="E4600" s="1570" t="s">
        <v>22020</v>
      </c>
      <c r="F4600" s="1519" t="s">
        <v>21782</v>
      </c>
      <c r="G4600" s="1397" t="s">
        <v>22118</v>
      </c>
      <c r="H4600" s="1492" t="s">
        <v>22135</v>
      </c>
    </row>
    <row r="4601" spans="1:8" s="24" customFormat="1">
      <c r="A4601" s="1712"/>
      <c r="B4601" s="29" t="s">
        <v>21769</v>
      </c>
      <c r="C4601" s="1493" t="s">
        <v>22126</v>
      </c>
      <c r="D4601" s="1563" t="s">
        <v>22209</v>
      </c>
      <c r="E4601" s="1570" t="s">
        <v>21996</v>
      </c>
      <c r="F4601" s="1519" t="s">
        <v>21782</v>
      </c>
      <c r="G4601" s="42" t="s">
        <v>22118</v>
      </c>
      <c r="H4601" s="1492" t="s">
        <v>22135</v>
      </c>
    </row>
    <row r="4602" spans="1:8" s="24" customFormat="1">
      <c r="A4602" s="1712"/>
      <c r="B4602" s="29" t="s">
        <v>18077</v>
      </c>
      <c r="C4602" s="1493" t="s">
        <v>22131</v>
      </c>
      <c r="D4602" s="1563" t="s">
        <v>22210</v>
      </c>
      <c r="E4602" s="1570" t="s">
        <v>13558</v>
      </c>
      <c r="F4602" s="1519" t="s">
        <v>17969</v>
      </c>
      <c r="G4602" s="42" t="s">
        <v>22121</v>
      </c>
      <c r="H4602" s="1492" t="s">
        <v>22150</v>
      </c>
    </row>
    <row r="4603" spans="1:8" s="24" customFormat="1">
      <c r="A4603" s="1712"/>
      <c r="B4603" s="29" t="s">
        <v>22140</v>
      </c>
      <c r="C4603" s="1493" t="s">
        <v>22138</v>
      </c>
      <c r="D4603" s="1563" t="s">
        <v>22139</v>
      </c>
      <c r="E4603" s="1570" t="s">
        <v>22142</v>
      </c>
      <c r="F4603" s="1492" t="s">
        <v>22140</v>
      </c>
      <c r="G4603" s="42" t="s">
        <v>22141</v>
      </c>
      <c r="H4603" s="1492" t="s">
        <v>22150</v>
      </c>
    </row>
    <row r="4604" spans="1:8" s="24" customFormat="1">
      <c r="A4604" s="1712"/>
      <c r="B4604" s="29" t="s">
        <v>22140</v>
      </c>
      <c r="C4604" s="1493" t="s">
        <v>22143</v>
      </c>
      <c r="D4604" s="1563" t="s">
        <v>22144</v>
      </c>
      <c r="E4604" s="1570" t="s">
        <v>22145</v>
      </c>
      <c r="F4604" s="1492" t="s">
        <v>22140</v>
      </c>
      <c r="G4604" s="42">
        <v>44921</v>
      </c>
      <c r="H4604" s="1492" t="s">
        <v>22166</v>
      </c>
    </row>
    <row r="4605" spans="1:8" s="24" customFormat="1">
      <c r="A4605" s="1712"/>
      <c r="B4605" s="29" t="s">
        <v>22155</v>
      </c>
      <c r="C4605" s="1493" t="s">
        <v>22151</v>
      </c>
      <c r="D4605" s="1563" t="s">
        <v>22152</v>
      </c>
      <c r="E4605" s="1570" t="s">
        <v>22153</v>
      </c>
      <c r="F4605" s="1492" t="s">
        <v>22154</v>
      </c>
      <c r="G4605" s="42">
        <v>44916</v>
      </c>
      <c r="H4605" s="1492" t="s">
        <v>22156</v>
      </c>
    </row>
    <row r="4606" spans="1:8" s="24" customFormat="1">
      <c r="A4606" s="1712"/>
      <c r="B4606" s="29" t="s">
        <v>21769</v>
      </c>
      <c r="C4606" s="1493" t="s">
        <v>22157</v>
      </c>
      <c r="D4606" s="1563" t="s">
        <v>22211</v>
      </c>
      <c r="E4606" s="1665" t="s">
        <v>22020</v>
      </c>
      <c r="F4606" s="1519" t="s">
        <v>21782</v>
      </c>
      <c r="G4606" s="1397" t="s">
        <v>22148</v>
      </c>
      <c r="H4606" s="855" t="s">
        <v>22167</v>
      </c>
    </row>
    <row r="4607" spans="1:8" s="24" customFormat="1">
      <c r="A4607" s="1712"/>
      <c r="B4607" s="29" t="s">
        <v>21769</v>
      </c>
      <c r="C4607" s="1493" t="s">
        <v>22158</v>
      </c>
      <c r="D4607" s="1563" t="s">
        <v>22212</v>
      </c>
      <c r="E4607" s="1665" t="s">
        <v>22020</v>
      </c>
      <c r="F4607" s="1519" t="s">
        <v>21782</v>
      </c>
      <c r="G4607" s="1397" t="s">
        <v>22148</v>
      </c>
      <c r="H4607" s="855" t="s">
        <v>22167</v>
      </c>
    </row>
    <row r="4608" spans="1:8" s="24" customFormat="1">
      <c r="A4608" s="1712"/>
      <c r="B4608" s="29" t="s">
        <v>21769</v>
      </c>
      <c r="C4608" s="1493" t="s">
        <v>22159</v>
      </c>
      <c r="D4608" s="1563" t="s">
        <v>22213</v>
      </c>
      <c r="E4608" s="1665" t="s">
        <v>22020</v>
      </c>
      <c r="F4608" s="1519" t="s">
        <v>21782</v>
      </c>
      <c r="G4608" s="1397" t="s">
        <v>22148</v>
      </c>
      <c r="H4608" s="855" t="s">
        <v>22167</v>
      </c>
    </row>
    <row r="4609" spans="1:9">
      <c r="A4609" s="1712"/>
      <c r="B4609" s="29" t="s">
        <v>19674</v>
      </c>
      <c r="C4609" s="1493" t="s">
        <v>22161</v>
      </c>
      <c r="D4609" s="1563" t="s">
        <v>22214</v>
      </c>
      <c r="E4609" s="1570" t="s">
        <v>34</v>
      </c>
      <c r="F4609" s="1492" t="s">
        <v>22140</v>
      </c>
      <c r="G4609" s="1397" t="s">
        <v>22146</v>
      </c>
      <c r="H4609" s="1492" t="s">
        <v>22166</v>
      </c>
      <c r="I4609" s="24"/>
    </row>
    <row r="4610" spans="1:9">
      <c r="A4610" s="1712"/>
      <c r="B4610" s="29" t="s">
        <v>18504</v>
      </c>
      <c r="C4610" s="1493" t="s">
        <v>22165</v>
      </c>
      <c r="D4610" s="1563" t="s">
        <v>21821</v>
      </c>
      <c r="E4610" s="1570" t="s">
        <v>875</v>
      </c>
      <c r="F4610" s="1492" t="s">
        <v>22088</v>
      </c>
      <c r="G4610" s="1397" t="s">
        <v>22146</v>
      </c>
      <c r="H4610" s="1492" t="s">
        <v>22166</v>
      </c>
      <c r="I4610" s="24"/>
    </row>
    <row r="4611" spans="1:9">
      <c r="A4611" s="1493" t="s">
        <v>22160</v>
      </c>
      <c r="B4611" s="29" t="s">
        <v>21769</v>
      </c>
      <c r="C4611" s="1749" t="s">
        <v>23095</v>
      </c>
      <c r="D4611" s="1563" t="s">
        <v>22215</v>
      </c>
      <c r="E4611" s="1665" t="s">
        <v>341</v>
      </c>
      <c r="F4611" s="1519" t="s">
        <v>21782</v>
      </c>
      <c r="G4611" s="1397" t="s">
        <v>22148</v>
      </c>
      <c r="H4611" s="855" t="s">
        <v>22167</v>
      </c>
      <c r="I4611" s="24"/>
    </row>
    <row r="4612" spans="1:9">
      <c r="A4612" s="1712"/>
      <c r="B4612" s="29"/>
      <c r="C4612" s="1493"/>
      <c r="D4612" s="1493"/>
      <c r="E4612" s="1492"/>
      <c r="F4612" s="1492"/>
      <c r="G4612" s="42"/>
      <c r="H4612" s="1492"/>
      <c r="I4612" s="24"/>
    </row>
    <row r="4613" spans="1:9">
      <c r="A4613" s="1712"/>
      <c r="B4613" s="29" t="s">
        <v>22192</v>
      </c>
      <c r="C4613" s="1493" t="s">
        <v>22178</v>
      </c>
      <c r="D4613" s="1563" t="s">
        <v>22309</v>
      </c>
      <c r="E4613" s="1493" t="s">
        <v>454</v>
      </c>
      <c r="F4613" s="277" t="s">
        <v>22192</v>
      </c>
      <c r="G4613" s="1492" t="s">
        <v>22175</v>
      </c>
      <c r="H4613" s="1492" t="s">
        <v>22251</v>
      </c>
      <c r="I4613" s="24"/>
    </row>
    <row r="4614" spans="1:9">
      <c r="A4614" s="1712"/>
      <c r="B4614" s="29" t="s">
        <v>21769</v>
      </c>
      <c r="C4614" s="1493" t="s">
        <v>22179</v>
      </c>
      <c r="D4614" s="1563" t="s">
        <v>22215</v>
      </c>
      <c r="E4614" s="1493" t="s">
        <v>875</v>
      </c>
      <c r="F4614" s="1519" t="s">
        <v>21782</v>
      </c>
      <c r="G4614" s="1492" t="s">
        <v>22180</v>
      </c>
      <c r="H4614" s="1492" t="s">
        <v>22255</v>
      </c>
      <c r="I4614" s="1492" t="s">
        <v>22181</v>
      </c>
    </row>
    <row r="4615" spans="1:9">
      <c r="A4615" s="1712"/>
      <c r="B4615" s="29" t="s">
        <v>21769</v>
      </c>
      <c r="C4615" s="1493" t="s">
        <v>22183</v>
      </c>
      <c r="D4615" s="1563" t="s">
        <v>22182</v>
      </c>
      <c r="E4615" s="1493" t="s">
        <v>875</v>
      </c>
      <c r="F4615" s="1519" t="s">
        <v>21782</v>
      </c>
      <c r="G4615" s="1492" t="s">
        <v>22175</v>
      </c>
      <c r="H4615" s="1492" t="s">
        <v>22251</v>
      </c>
      <c r="I4615" s="24"/>
    </row>
    <row r="4616" spans="1:9">
      <c r="A4616" s="1712"/>
      <c r="B4616" s="29" t="s">
        <v>21769</v>
      </c>
      <c r="C4616" s="1493" t="s">
        <v>22184</v>
      </c>
      <c r="D4616" s="1563" t="s">
        <v>22310</v>
      </c>
      <c r="E4616" s="1493" t="s">
        <v>875</v>
      </c>
      <c r="F4616" s="1519" t="s">
        <v>21782</v>
      </c>
      <c r="G4616" s="1492" t="s">
        <v>22175</v>
      </c>
      <c r="H4616" s="1492" t="s">
        <v>22251</v>
      </c>
      <c r="I4616" s="24"/>
    </row>
    <row r="4617" spans="1:9">
      <c r="A4617" s="1712"/>
      <c r="B4617" s="29" t="s">
        <v>21769</v>
      </c>
      <c r="C4617" s="1493" t="s">
        <v>22185</v>
      </c>
      <c r="D4617" s="1563" t="s">
        <v>22311</v>
      </c>
      <c r="E4617" s="1493" t="s">
        <v>875</v>
      </c>
      <c r="F4617" s="1519" t="s">
        <v>21782</v>
      </c>
      <c r="G4617" s="1492" t="s">
        <v>22175</v>
      </c>
      <c r="H4617" s="1492" t="s">
        <v>22251</v>
      </c>
      <c r="I4617" s="24"/>
    </row>
    <row r="4618" spans="1:9">
      <c r="A4618" s="1712"/>
      <c r="B4618" s="29" t="s">
        <v>21769</v>
      </c>
      <c r="C4618" s="1493" t="s">
        <v>22186</v>
      </c>
      <c r="D4618" s="1563" t="s">
        <v>22312</v>
      </c>
      <c r="E4618" s="1493" t="s">
        <v>22177</v>
      </c>
      <c r="F4618" s="1519" t="s">
        <v>21782</v>
      </c>
      <c r="G4618" s="1492" t="s">
        <v>22175</v>
      </c>
      <c r="H4618" s="1492" t="s">
        <v>22251</v>
      </c>
      <c r="I4618" s="24"/>
    </row>
    <row r="4619" spans="1:9">
      <c r="A4619" s="1712"/>
      <c r="B4619" s="29" t="s">
        <v>21769</v>
      </c>
      <c r="C4619" s="1493" t="s">
        <v>22187</v>
      </c>
      <c r="D4619" s="1563" t="s">
        <v>22313</v>
      </c>
      <c r="E4619" s="1493" t="s">
        <v>875</v>
      </c>
      <c r="F4619" s="1519" t="s">
        <v>21782</v>
      </c>
      <c r="G4619" s="1492" t="s">
        <v>22175</v>
      </c>
      <c r="H4619" s="1492" t="s">
        <v>22251</v>
      </c>
      <c r="I4619" s="24"/>
    </row>
    <row r="4620" spans="1:9" ht="17">
      <c r="A4620" s="1712"/>
      <c r="B4620" s="29" t="s">
        <v>18420</v>
      </c>
      <c r="C4620" s="1493" t="s">
        <v>22188</v>
      </c>
      <c r="D4620" s="1563" t="s">
        <v>22314</v>
      </c>
      <c r="E4620" s="1493" t="s">
        <v>22176</v>
      </c>
      <c r="F4620" s="1492" t="s">
        <v>22216</v>
      </c>
      <c r="G4620" s="1492" t="s">
        <v>22175</v>
      </c>
      <c r="H4620" s="1492" t="s">
        <v>22251</v>
      </c>
      <c r="I4620" s="724"/>
    </row>
    <row r="4621" spans="1:9">
      <c r="A4621" s="1712"/>
      <c r="B4621" s="29" t="s">
        <v>19013</v>
      </c>
      <c r="C4621" s="1493" t="s">
        <v>22189</v>
      </c>
      <c r="D4621" s="1563" t="s">
        <v>22315</v>
      </c>
      <c r="E4621" s="1493" t="s">
        <v>22147</v>
      </c>
      <c r="F4621" s="1492" t="s">
        <v>22193</v>
      </c>
      <c r="G4621" s="1492" t="s">
        <v>22175</v>
      </c>
      <c r="H4621" s="1492" t="s">
        <v>22251</v>
      </c>
      <c r="I4621" s="24"/>
    </row>
    <row r="4622" spans="1:9" ht="17">
      <c r="A4622" s="1712"/>
      <c r="B4622" s="29" t="s">
        <v>18504</v>
      </c>
      <c r="C4622" s="1493" t="s">
        <v>22190</v>
      </c>
      <c r="D4622" s="1563" t="s">
        <v>22316</v>
      </c>
      <c r="E4622" s="1493" t="s">
        <v>875</v>
      </c>
      <c r="F4622" s="1492" t="s">
        <v>22088</v>
      </c>
      <c r="G4622" s="1492" t="s">
        <v>22175</v>
      </c>
      <c r="H4622" s="1492" t="s">
        <v>22251</v>
      </c>
      <c r="I4622" s="724"/>
    </row>
    <row r="4623" spans="1:9">
      <c r="A4623" s="1712"/>
      <c r="B4623" s="29" t="s">
        <v>19838</v>
      </c>
      <c r="C4623" s="1493" t="s">
        <v>22191</v>
      </c>
      <c r="D4623" s="1563" t="s">
        <v>22317</v>
      </c>
      <c r="E4623" s="1493" t="s">
        <v>21945</v>
      </c>
      <c r="F4623" s="1669" t="s">
        <v>20255</v>
      </c>
      <c r="G4623" s="1492" t="s">
        <v>22175</v>
      </c>
      <c r="H4623" s="1492" t="s">
        <v>22251</v>
      </c>
      <c r="I4623" s="24"/>
    </row>
    <row r="4624" spans="1:9">
      <c r="A4624" s="1712"/>
      <c r="B4624" s="29" t="s">
        <v>18420</v>
      </c>
      <c r="C4624" s="1493" t="s">
        <v>22219</v>
      </c>
      <c r="D4624" s="1563" t="s">
        <v>22318</v>
      </c>
      <c r="E4624" s="1493" t="s">
        <v>875</v>
      </c>
      <c r="F4624" s="1492" t="s">
        <v>22227</v>
      </c>
      <c r="G4624" s="1492" t="s">
        <v>22218</v>
      </c>
      <c r="H4624" s="1492" t="s">
        <v>22252</v>
      </c>
      <c r="I4624" s="24"/>
    </row>
    <row r="4625" spans="1:8" s="24" customFormat="1">
      <c r="A4625" s="1712"/>
      <c r="B4625" s="29" t="s">
        <v>21769</v>
      </c>
      <c r="C4625" s="1493" t="s">
        <v>22220</v>
      </c>
      <c r="D4625" s="1563" t="s">
        <v>22319</v>
      </c>
      <c r="E4625" s="1493" t="s">
        <v>875</v>
      </c>
      <c r="F4625" s="1492" t="s">
        <v>22029</v>
      </c>
      <c r="G4625" s="1492" t="s">
        <v>22218</v>
      </c>
      <c r="H4625" s="1492" t="s">
        <v>22252</v>
      </c>
    </row>
    <row r="4626" spans="1:8" s="24" customFormat="1">
      <c r="A4626" s="1712"/>
      <c r="B4626" s="29" t="s">
        <v>21769</v>
      </c>
      <c r="C4626" s="1493" t="s">
        <v>22221</v>
      </c>
      <c r="D4626" s="1563" t="s">
        <v>22320</v>
      </c>
      <c r="E4626" s="1493" t="s">
        <v>875</v>
      </c>
      <c r="F4626" s="1492" t="s">
        <v>22029</v>
      </c>
      <c r="G4626" s="1492" t="s">
        <v>22218</v>
      </c>
      <c r="H4626" s="1492" t="s">
        <v>22252</v>
      </c>
    </row>
    <row r="4627" spans="1:8" s="24" customFormat="1">
      <c r="A4627" s="1712"/>
      <c r="B4627" s="29" t="s">
        <v>21769</v>
      </c>
      <c r="C4627" s="1493" t="s">
        <v>22222</v>
      </c>
      <c r="D4627" s="1563" t="s">
        <v>22321</v>
      </c>
      <c r="E4627" s="29" t="s">
        <v>21769</v>
      </c>
      <c r="F4627" s="277" t="s">
        <v>21769</v>
      </c>
      <c r="G4627" s="1492" t="s">
        <v>22218</v>
      </c>
      <c r="H4627" s="1492" t="s">
        <v>22252</v>
      </c>
    </row>
    <row r="4628" spans="1:8" s="24" customFormat="1">
      <c r="A4628" s="1712"/>
      <c r="B4628" s="29" t="s">
        <v>21769</v>
      </c>
      <c r="C4628" s="1493" t="s">
        <v>22223</v>
      </c>
      <c r="D4628" s="1563" t="s">
        <v>22228</v>
      </c>
      <c r="E4628" s="29" t="s">
        <v>21769</v>
      </c>
      <c r="F4628" s="277" t="s">
        <v>21769</v>
      </c>
      <c r="G4628" s="1686" t="s">
        <v>22229</v>
      </c>
      <c r="H4628" s="1492" t="s">
        <v>22253</v>
      </c>
    </row>
    <row r="4629" spans="1:8" s="24" customFormat="1">
      <c r="A4629" s="1712"/>
      <c r="B4629" s="29" t="s">
        <v>18420</v>
      </c>
      <c r="C4629" s="1493" t="s">
        <v>22224</v>
      </c>
      <c r="D4629" s="1563" t="s">
        <v>22322</v>
      </c>
      <c r="E4629" s="1493" t="s">
        <v>22231</v>
      </c>
      <c r="F4629" s="1492" t="s">
        <v>22216</v>
      </c>
      <c r="G4629" s="855">
        <v>44942</v>
      </c>
      <c r="H4629" s="1492" t="s">
        <v>22254</v>
      </c>
    </row>
    <row r="4630" spans="1:8" s="24" customFormat="1">
      <c r="A4630" s="1712"/>
      <c r="B4630" s="29" t="s">
        <v>18420</v>
      </c>
      <c r="C4630" s="1493" t="s">
        <v>22232</v>
      </c>
      <c r="D4630" s="1563" t="s">
        <v>22323</v>
      </c>
      <c r="E4630" s="1493" t="s">
        <v>22230</v>
      </c>
      <c r="F4630" s="1492" t="s">
        <v>22216</v>
      </c>
      <c r="G4630" s="855">
        <v>44942</v>
      </c>
      <c r="H4630" s="1492" t="s">
        <v>22254</v>
      </c>
    </row>
    <row r="4631" spans="1:8" s="24" customFormat="1">
      <c r="A4631" s="1712"/>
      <c r="B4631" s="29" t="s">
        <v>18420</v>
      </c>
      <c r="C4631" s="1493" t="s">
        <v>22233</v>
      </c>
      <c r="D4631" s="1563" t="s">
        <v>22324</v>
      </c>
      <c r="E4631" s="1493" t="s">
        <v>22230</v>
      </c>
      <c r="F4631" s="1492" t="s">
        <v>22216</v>
      </c>
      <c r="G4631" s="855">
        <v>44942</v>
      </c>
      <c r="H4631" s="1492" t="s">
        <v>22254</v>
      </c>
    </row>
    <row r="4632" spans="1:8" s="24" customFormat="1">
      <c r="A4632" s="1712"/>
      <c r="B4632" s="29" t="s">
        <v>18420</v>
      </c>
      <c r="C4632" s="1493" t="s">
        <v>22234</v>
      </c>
      <c r="D4632" s="1563" t="s">
        <v>22325</v>
      </c>
      <c r="E4632" s="1493" t="s">
        <v>22230</v>
      </c>
      <c r="F4632" s="1492" t="s">
        <v>22216</v>
      </c>
      <c r="G4632" s="855">
        <v>44942</v>
      </c>
      <c r="H4632" s="1492" t="s">
        <v>22254</v>
      </c>
    </row>
    <row r="4633" spans="1:8" s="24" customFormat="1">
      <c r="A4633" s="1712"/>
      <c r="B4633" s="29" t="s">
        <v>18420</v>
      </c>
      <c r="C4633" s="1493" t="s">
        <v>22235</v>
      </c>
      <c r="D4633" s="1563" t="s">
        <v>22326</v>
      </c>
      <c r="E4633" s="1493" t="s">
        <v>875</v>
      </c>
      <c r="F4633" s="1492" t="s">
        <v>22241</v>
      </c>
      <c r="G4633" s="855">
        <v>44942</v>
      </c>
      <c r="H4633" s="1492" t="s">
        <v>22254</v>
      </c>
    </row>
    <row r="4634" spans="1:8" s="24" customFormat="1">
      <c r="A4634" s="1712"/>
      <c r="B4634" s="29"/>
      <c r="C4634" s="1493"/>
      <c r="D4634" s="29"/>
      <c r="E4634" s="1493"/>
      <c r="F4634" s="1492"/>
      <c r="G4634" s="505"/>
      <c r="H4634" s="855"/>
    </row>
    <row r="4635" spans="1:8" s="24" customFormat="1">
      <c r="A4635" s="1712"/>
      <c r="B4635" s="29" t="s">
        <v>22262</v>
      </c>
      <c r="C4635" s="1493" t="s">
        <v>22263</v>
      </c>
      <c r="D4635" s="1563" t="s">
        <v>22431</v>
      </c>
      <c r="E4635" s="1497" t="s">
        <v>13558</v>
      </c>
      <c r="F4635" s="277" t="s">
        <v>22262</v>
      </c>
      <c r="G4635" s="1673">
        <v>44958</v>
      </c>
      <c r="H4635" s="855" t="s">
        <v>22273</v>
      </c>
    </row>
    <row r="4636" spans="1:8" s="24" customFormat="1">
      <c r="A4636" s="1712"/>
      <c r="B4636" s="29" t="s">
        <v>18420</v>
      </c>
      <c r="C4636" s="1493" t="s">
        <v>22264</v>
      </c>
      <c r="D4636" s="1563" t="s">
        <v>22432</v>
      </c>
      <c r="E4636" s="1497" t="s">
        <v>73</v>
      </c>
      <c r="F4636" s="1492" t="s">
        <v>22300</v>
      </c>
      <c r="G4636" s="1673">
        <v>44958</v>
      </c>
      <c r="H4636" s="855" t="s">
        <v>22273</v>
      </c>
    </row>
    <row r="4637" spans="1:8" s="24" customFormat="1">
      <c r="A4637" s="1712"/>
      <c r="B4637" s="29" t="s">
        <v>18420</v>
      </c>
      <c r="C4637" s="1493" t="s">
        <v>22265</v>
      </c>
      <c r="D4637" s="1563" t="s">
        <v>22433</v>
      </c>
      <c r="E4637" s="1497" t="s">
        <v>22231</v>
      </c>
      <c r="F4637" s="1492" t="s">
        <v>22216</v>
      </c>
      <c r="G4637" s="1673">
        <v>44958</v>
      </c>
      <c r="H4637" s="855" t="s">
        <v>22272</v>
      </c>
    </row>
    <row r="4638" spans="1:8" s="24" customFormat="1">
      <c r="A4638" s="1712"/>
      <c r="B4638" s="29" t="s">
        <v>21769</v>
      </c>
      <c r="C4638" s="1493" t="s">
        <v>22266</v>
      </c>
      <c r="D4638" s="1563" t="s">
        <v>22336</v>
      </c>
      <c r="E4638" s="1497" t="s">
        <v>875</v>
      </c>
      <c r="F4638" s="1492" t="s">
        <v>22029</v>
      </c>
      <c r="G4638" s="1673">
        <v>44959</v>
      </c>
      <c r="H4638" s="855" t="s">
        <v>22274</v>
      </c>
    </row>
    <row r="4639" spans="1:8" s="24" customFormat="1">
      <c r="A4639" s="1712"/>
      <c r="B4639" s="29" t="s">
        <v>21769</v>
      </c>
      <c r="C4639" s="1493" t="s">
        <v>22267</v>
      </c>
      <c r="D4639" s="1563" t="s">
        <v>22434</v>
      </c>
      <c r="E4639" s="1497" t="s">
        <v>875</v>
      </c>
      <c r="F4639" s="1492" t="s">
        <v>22029</v>
      </c>
      <c r="G4639" s="1673">
        <v>44959</v>
      </c>
      <c r="H4639" s="855" t="s">
        <v>22274</v>
      </c>
    </row>
    <row r="4640" spans="1:8" s="24" customFormat="1">
      <c r="A4640" s="1712"/>
      <c r="B4640" s="29" t="s">
        <v>21769</v>
      </c>
      <c r="C4640" s="1493" t="s">
        <v>22268</v>
      </c>
      <c r="D4640" s="1563" t="s">
        <v>22435</v>
      </c>
      <c r="E4640" s="1497" t="s">
        <v>875</v>
      </c>
      <c r="F4640" s="1492" t="s">
        <v>22029</v>
      </c>
      <c r="G4640" s="1673">
        <v>44959</v>
      </c>
      <c r="H4640" s="855" t="s">
        <v>22274</v>
      </c>
    </row>
    <row r="4641" spans="1:8" s="24" customFormat="1">
      <c r="A4641" s="1712"/>
      <c r="B4641" s="29" t="s">
        <v>21769</v>
      </c>
      <c r="C4641" s="1493" t="s">
        <v>22269</v>
      </c>
      <c r="D4641" s="1563" t="s">
        <v>22436</v>
      </c>
      <c r="E4641" s="1497" t="s">
        <v>875</v>
      </c>
      <c r="F4641" s="1492" t="s">
        <v>22029</v>
      </c>
      <c r="G4641" s="1673">
        <v>44959</v>
      </c>
      <c r="H4641" s="855" t="s">
        <v>22274</v>
      </c>
    </row>
    <row r="4642" spans="1:8" s="24" customFormat="1">
      <c r="A4642" s="1712"/>
      <c r="B4642" s="29" t="s">
        <v>21769</v>
      </c>
      <c r="C4642" s="1493" t="s">
        <v>22270</v>
      </c>
      <c r="D4642" s="1563" t="s">
        <v>22437</v>
      </c>
      <c r="E4642" s="1666" t="s">
        <v>875</v>
      </c>
      <c r="F4642" s="1570" t="s">
        <v>22029</v>
      </c>
      <c r="G4642" s="1673">
        <v>44959</v>
      </c>
      <c r="H4642" s="855" t="s">
        <v>22274</v>
      </c>
    </row>
    <row r="4643" spans="1:8" s="24" customFormat="1">
      <c r="A4643" s="1712"/>
      <c r="B4643" s="29" t="s">
        <v>21769</v>
      </c>
      <c r="C4643" s="1493" t="s">
        <v>22271</v>
      </c>
      <c r="D4643" s="1563" t="s">
        <v>22438</v>
      </c>
      <c r="E4643" s="1497" t="s">
        <v>21996</v>
      </c>
      <c r="F4643" s="1570" t="s">
        <v>22029</v>
      </c>
      <c r="G4643" s="1673">
        <v>44959</v>
      </c>
      <c r="H4643" s="855" t="s">
        <v>22274</v>
      </c>
    </row>
    <row r="4644" spans="1:8" s="24" customFormat="1">
      <c r="A4644" s="1712"/>
      <c r="B4644" s="29" t="s">
        <v>75</v>
      </c>
      <c r="C4644" s="1493" t="s">
        <v>22291</v>
      </c>
      <c r="D4644" s="1563" t="s">
        <v>22439</v>
      </c>
      <c r="E4644" s="1492" t="s">
        <v>19919</v>
      </c>
      <c r="F4644" s="36" t="s">
        <v>75</v>
      </c>
      <c r="G4644" s="1490" t="s">
        <v>22292</v>
      </c>
      <c r="H4644" s="855" t="s">
        <v>22293</v>
      </c>
    </row>
    <row r="4645" spans="1:8" s="24" customFormat="1">
      <c r="A4645" s="1712"/>
      <c r="B4645" s="29" t="s">
        <v>18420</v>
      </c>
      <c r="C4645" s="1493" t="s">
        <v>22298</v>
      </c>
      <c r="D4645" s="1563" t="s">
        <v>22357</v>
      </c>
      <c r="E4645" s="1492" t="s">
        <v>22230</v>
      </c>
      <c r="F4645" s="1570" t="s">
        <v>22216</v>
      </c>
      <c r="G4645" s="1665" t="s">
        <v>22303</v>
      </c>
      <c r="H4645" s="855" t="s">
        <v>22347</v>
      </c>
    </row>
    <row r="4646" spans="1:8" s="24" customFormat="1">
      <c r="A4646" s="1712"/>
      <c r="B4646" s="29" t="s">
        <v>18420</v>
      </c>
      <c r="C4646" s="1493" t="s">
        <v>22299</v>
      </c>
      <c r="D4646" s="1563" t="s">
        <v>22440</v>
      </c>
      <c r="E4646" s="1492" t="s">
        <v>22230</v>
      </c>
      <c r="F4646" s="1570" t="s">
        <v>22216</v>
      </c>
      <c r="G4646" s="1665" t="s">
        <v>22303</v>
      </c>
      <c r="H4646" s="855" t="s">
        <v>22347</v>
      </c>
    </row>
    <row r="4647" spans="1:8" s="24" customFormat="1">
      <c r="A4647" s="1712"/>
      <c r="B4647" s="29" t="s">
        <v>21420</v>
      </c>
      <c r="C4647" s="1493" t="s">
        <v>22301</v>
      </c>
      <c r="D4647" s="1563" t="s">
        <v>22441</v>
      </c>
      <c r="E4647" s="1492" t="s">
        <v>13558</v>
      </c>
      <c r="F4647" s="1668" t="s">
        <v>22302</v>
      </c>
      <c r="G4647" s="1665" t="s">
        <v>22304</v>
      </c>
      <c r="H4647" s="855" t="s">
        <v>22350</v>
      </c>
    </row>
    <row r="4648" spans="1:8" s="24" customFormat="1">
      <c r="A4648" s="1712"/>
      <c r="B4648" s="29" t="s">
        <v>13380</v>
      </c>
      <c r="C4648" s="1493" t="s">
        <v>22329</v>
      </c>
      <c r="D4648" s="1563" t="s">
        <v>22345</v>
      </c>
      <c r="E4648" s="1492" t="s">
        <v>13382</v>
      </c>
      <c r="F4648" s="36" t="s">
        <v>13380</v>
      </c>
      <c r="G4648" s="1665" t="s">
        <v>22351</v>
      </c>
      <c r="H4648" s="855" t="s">
        <v>22330</v>
      </c>
    </row>
    <row r="4649" spans="1:8" s="24" customFormat="1">
      <c r="A4649" s="1712"/>
      <c r="B4649" s="29" t="s">
        <v>18739</v>
      </c>
      <c r="C4649" s="1493" t="s">
        <v>22337</v>
      </c>
      <c r="D4649" s="1563" t="s">
        <v>22442</v>
      </c>
      <c r="E4649" s="1666" t="s">
        <v>22333</v>
      </c>
      <c r="F4649" s="1668" t="s">
        <v>22346</v>
      </c>
      <c r="G4649" s="1665" t="s">
        <v>22304</v>
      </c>
      <c r="H4649" s="855" t="s">
        <v>22350</v>
      </c>
    </row>
    <row r="4650" spans="1:8" s="24" customFormat="1">
      <c r="A4650" s="1712"/>
      <c r="B4650" s="29" t="s">
        <v>18739</v>
      </c>
      <c r="C4650" s="1493" t="s">
        <v>22338</v>
      </c>
      <c r="D4650" s="1563" t="s">
        <v>22443</v>
      </c>
      <c r="E4650" s="1666" t="s">
        <v>13382</v>
      </c>
      <c r="F4650" s="1668" t="s">
        <v>22344</v>
      </c>
      <c r="G4650" s="1665" t="s">
        <v>22304</v>
      </c>
      <c r="H4650" s="855" t="s">
        <v>22350</v>
      </c>
    </row>
    <row r="4651" spans="1:8" s="24" customFormat="1">
      <c r="A4651" s="1712"/>
      <c r="B4651" s="29" t="s">
        <v>21769</v>
      </c>
      <c r="C4651" s="1493" t="s">
        <v>22339</v>
      </c>
      <c r="D4651" s="1563" t="s">
        <v>22444</v>
      </c>
      <c r="E4651" s="1666" t="s">
        <v>875</v>
      </c>
      <c r="F4651" s="1570" t="s">
        <v>22029</v>
      </c>
      <c r="G4651" s="1665" t="s">
        <v>22304</v>
      </c>
      <c r="H4651" s="855" t="s">
        <v>22350</v>
      </c>
    </row>
    <row r="4652" spans="1:8" s="24" customFormat="1">
      <c r="A4652" s="1712"/>
      <c r="B4652" s="29" t="s">
        <v>18420</v>
      </c>
      <c r="C4652" s="1493" t="s">
        <v>22340</v>
      </c>
      <c r="D4652" s="1563" t="s">
        <v>22445</v>
      </c>
      <c r="E4652" s="1666" t="s">
        <v>22230</v>
      </c>
      <c r="F4652" s="1570" t="s">
        <v>22216</v>
      </c>
      <c r="G4652" s="1665" t="s">
        <v>22304</v>
      </c>
      <c r="H4652" s="855" t="s">
        <v>22350</v>
      </c>
    </row>
    <row r="4653" spans="1:8" s="24" customFormat="1">
      <c r="A4653" s="1712"/>
      <c r="B4653" s="29" t="s">
        <v>18420</v>
      </c>
      <c r="C4653" s="1493" t="s">
        <v>22341</v>
      </c>
      <c r="D4653" s="1563" t="s">
        <v>22446</v>
      </c>
      <c r="E4653" s="1666" t="s">
        <v>22230</v>
      </c>
      <c r="F4653" s="1570" t="s">
        <v>22216</v>
      </c>
      <c r="G4653" s="1665" t="s">
        <v>22304</v>
      </c>
      <c r="H4653" s="855" t="s">
        <v>22350</v>
      </c>
    </row>
    <row r="4654" spans="1:8" s="24" customFormat="1">
      <c r="A4654" s="1712"/>
      <c r="B4654" s="29" t="s">
        <v>22290</v>
      </c>
      <c r="C4654" s="1493" t="s">
        <v>22342</v>
      </c>
      <c r="D4654" s="1563" t="s">
        <v>22447</v>
      </c>
      <c r="E4654" s="1666" t="s">
        <v>56</v>
      </c>
      <c r="F4654" s="36" t="s">
        <v>22290</v>
      </c>
      <c r="G4654" s="1665" t="s">
        <v>22304</v>
      </c>
      <c r="H4654" s="855" t="s">
        <v>22350</v>
      </c>
    </row>
    <row r="4655" spans="1:8" s="24" customFormat="1">
      <c r="A4655" s="1712"/>
      <c r="B4655" s="29" t="s">
        <v>22290</v>
      </c>
      <c r="C4655" s="1493" t="s">
        <v>22343</v>
      </c>
      <c r="D4655" s="1563" t="s">
        <v>22448</v>
      </c>
      <c r="E4655" s="1666" t="s">
        <v>56</v>
      </c>
      <c r="F4655" s="36" t="s">
        <v>22290</v>
      </c>
      <c r="G4655" s="1665" t="s">
        <v>22304</v>
      </c>
      <c r="H4655" s="855" t="s">
        <v>22350</v>
      </c>
    </row>
    <row r="4656" spans="1:8" s="24" customFormat="1">
      <c r="A4656" s="1712"/>
      <c r="B4656" s="29" t="s">
        <v>21769</v>
      </c>
      <c r="C4656" s="1493" t="s">
        <v>22353</v>
      </c>
      <c r="D4656" s="1563" t="s">
        <v>22354</v>
      </c>
      <c r="E4656" s="1492" t="s">
        <v>13558</v>
      </c>
      <c r="F4656" s="1492" t="s">
        <v>22029</v>
      </c>
      <c r="G4656" s="1669">
        <v>44977</v>
      </c>
      <c r="H4656" s="855" t="s">
        <v>22379</v>
      </c>
    </row>
    <row r="4657" spans="1:8" s="24" customFormat="1">
      <c r="A4657" s="1712"/>
      <c r="B4657" s="29" t="s">
        <v>21769</v>
      </c>
      <c r="C4657" s="1493" t="s">
        <v>22359</v>
      </c>
      <c r="D4657" s="1563" t="s">
        <v>22449</v>
      </c>
      <c r="E4657" s="1666" t="s">
        <v>21996</v>
      </c>
      <c r="F4657" s="1492" t="s">
        <v>22029</v>
      </c>
      <c r="G4657" s="1492" t="s">
        <v>22334</v>
      </c>
      <c r="H4657" s="855" t="s">
        <v>22361</v>
      </c>
    </row>
    <row r="4658" spans="1:8" s="24" customFormat="1">
      <c r="A4658" s="1712"/>
      <c r="B4658" s="29" t="s">
        <v>21769</v>
      </c>
      <c r="C4658" s="1493" t="s">
        <v>22360</v>
      </c>
      <c r="D4658" s="1563" t="s">
        <v>22450</v>
      </c>
      <c r="E4658" s="1666" t="s">
        <v>21996</v>
      </c>
      <c r="F4658" s="1492" t="s">
        <v>22029</v>
      </c>
      <c r="G4658" s="1492" t="s">
        <v>22334</v>
      </c>
      <c r="H4658" s="855" t="s">
        <v>22361</v>
      </c>
    </row>
    <row r="4659" spans="1:8" s="24" customFormat="1">
      <c r="A4659" s="1712"/>
      <c r="B4659" s="29" t="s">
        <v>21769</v>
      </c>
      <c r="C4659" s="1493" t="s">
        <v>22368</v>
      </c>
      <c r="D4659" s="1563" t="s">
        <v>22451</v>
      </c>
      <c r="E4659" s="1666" t="s">
        <v>875</v>
      </c>
      <c r="F4659" s="1492" t="s">
        <v>22029</v>
      </c>
      <c r="G4659" s="1669">
        <v>44977</v>
      </c>
      <c r="H4659" s="855" t="s">
        <v>22379</v>
      </c>
    </row>
    <row r="4660" spans="1:8" s="24" customFormat="1">
      <c r="A4660" s="1712"/>
      <c r="B4660" s="29" t="s">
        <v>21769</v>
      </c>
      <c r="C4660" s="1493" t="s">
        <v>22369</v>
      </c>
      <c r="D4660" s="1563" t="s">
        <v>22378</v>
      </c>
      <c r="E4660" s="1666" t="s">
        <v>875</v>
      </c>
      <c r="F4660" s="1492" t="s">
        <v>22029</v>
      </c>
      <c r="G4660" s="1669">
        <v>44977</v>
      </c>
      <c r="H4660" s="855" t="s">
        <v>22379</v>
      </c>
    </row>
    <row r="4661" spans="1:8" s="24" customFormat="1">
      <c r="A4661" s="1712"/>
      <c r="B4661" s="29" t="s">
        <v>22367</v>
      </c>
      <c r="C4661" s="1493" t="s">
        <v>22382</v>
      </c>
      <c r="D4661" s="1563" t="s">
        <v>22452</v>
      </c>
      <c r="E4661" s="1666" t="s">
        <v>341</v>
      </c>
      <c r="F4661" s="1669" t="s">
        <v>20255</v>
      </c>
      <c r="G4661" s="1673">
        <v>44978</v>
      </c>
      <c r="H4661" s="855" t="s">
        <v>22402</v>
      </c>
    </row>
    <row r="4662" spans="1:8" s="24" customFormat="1">
      <c r="A4662" s="1712"/>
      <c r="B4662" s="29"/>
      <c r="C4662" s="1493"/>
      <c r="E4662" s="1666"/>
      <c r="F4662" s="1492"/>
      <c r="G4662" s="1669"/>
      <c r="H4662" s="855"/>
    </row>
    <row r="4663" spans="1:8" s="24" customFormat="1">
      <c r="A4663" s="1712"/>
      <c r="B4663" s="29" t="s">
        <v>18739</v>
      </c>
      <c r="C4663" s="1493" t="s">
        <v>22370</v>
      </c>
      <c r="D4663" s="1563" t="s">
        <v>22525</v>
      </c>
      <c r="E4663" s="1666" t="s">
        <v>22373</v>
      </c>
      <c r="F4663" s="1668" t="s">
        <v>22089</v>
      </c>
      <c r="G4663" s="1673">
        <v>44986</v>
      </c>
      <c r="H4663" s="855" t="s">
        <v>22425</v>
      </c>
    </row>
    <row r="4664" spans="1:8" s="24" customFormat="1">
      <c r="A4664" s="1712"/>
      <c r="B4664" s="29" t="s">
        <v>18077</v>
      </c>
      <c r="C4664" s="1493" t="s">
        <v>22371</v>
      </c>
      <c r="D4664" s="1563" t="s">
        <v>22526</v>
      </c>
      <c r="E4664" s="1666" t="s">
        <v>13558</v>
      </c>
      <c r="F4664" s="36" t="s">
        <v>18077</v>
      </c>
      <c r="G4664" s="1673">
        <v>44986</v>
      </c>
      <c r="H4664" s="855" t="s">
        <v>22425</v>
      </c>
    </row>
    <row r="4665" spans="1:8" s="24" customFormat="1">
      <c r="A4665" s="1712"/>
      <c r="B4665" s="29" t="s">
        <v>22380</v>
      </c>
      <c r="C4665" s="1493" t="s">
        <v>22376</v>
      </c>
      <c r="D4665" s="1563" t="s">
        <v>22377</v>
      </c>
      <c r="E4665" s="1497" t="s">
        <v>22381</v>
      </c>
      <c r="F4665" s="36" t="s">
        <v>22380</v>
      </c>
      <c r="G4665" s="1673">
        <v>44991</v>
      </c>
      <c r="H4665" s="1719" t="s">
        <v>22459</v>
      </c>
    </row>
    <row r="4666" spans="1:8" s="24" customFormat="1">
      <c r="A4666" s="1712"/>
      <c r="B4666" s="29" t="s">
        <v>22403</v>
      </c>
      <c r="C4666" s="1493" t="s">
        <v>22388</v>
      </c>
      <c r="D4666" s="1563" t="s">
        <v>22396</v>
      </c>
      <c r="E4666" s="1492" t="s">
        <v>15454</v>
      </c>
      <c r="F4666" s="36" t="s">
        <v>22367</v>
      </c>
      <c r="G4666" s="1673">
        <v>44986</v>
      </c>
      <c r="H4666" s="855" t="s">
        <v>22425</v>
      </c>
    </row>
    <row r="4667" spans="1:8" s="24" customFormat="1">
      <c r="A4667" s="1712"/>
      <c r="B4667" s="29" t="s">
        <v>19822</v>
      </c>
      <c r="C4667" s="1493" t="s">
        <v>22391</v>
      </c>
      <c r="D4667" s="1563" t="s">
        <v>22397</v>
      </c>
      <c r="E4667" s="1492" t="s">
        <v>22386</v>
      </c>
      <c r="F4667" s="1570" t="s">
        <v>22428</v>
      </c>
      <c r="G4667" s="1673">
        <v>44986</v>
      </c>
      <c r="H4667" s="855" t="s">
        <v>22425</v>
      </c>
    </row>
    <row r="4668" spans="1:8" s="24" customFormat="1">
      <c r="A4668" s="1712"/>
      <c r="B4668" s="29" t="s">
        <v>18807</v>
      </c>
      <c r="C4668" s="1493" t="s">
        <v>22392</v>
      </c>
      <c r="D4668" s="1563" t="s">
        <v>22398</v>
      </c>
      <c r="E4668" s="1492" t="s">
        <v>22387</v>
      </c>
      <c r="F4668" s="1570" t="s">
        <v>22404</v>
      </c>
      <c r="G4668" s="1673">
        <v>44986</v>
      </c>
      <c r="H4668" s="855" t="s">
        <v>22425</v>
      </c>
    </row>
    <row r="4669" spans="1:8" s="24" customFormat="1">
      <c r="A4669" s="1712"/>
      <c r="B4669" s="29" t="s">
        <v>18420</v>
      </c>
      <c r="C4669" s="1493" t="s">
        <v>22393</v>
      </c>
      <c r="D4669" s="1563" t="s">
        <v>22399</v>
      </c>
      <c r="E4669" s="1492" t="s">
        <v>22230</v>
      </c>
      <c r="F4669" s="1570" t="s">
        <v>22216</v>
      </c>
      <c r="G4669" s="1673">
        <v>44986</v>
      </c>
      <c r="H4669" s="855" t="s">
        <v>22425</v>
      </c>
    </row>
    <row r="4670" spans="1:8" s="24" customFormat="1">
      <c r="A4670" s="1712"/>
      <c r="B4670" s="29" t="s">
        <v>343</v>
      </c>
      <c r="C4670" s="1493" t="s">
        <v>22394</v>
      </c>
      <c r="D4670" s="1563" t="s">
        <v>22400</v>
      </c>
      <c r="E4670" s="1492" t="s">
        <v>56</v>
      </c>
      <c r="F4670" s="36" t="s">
        <v>343</v>
      </c>
      <c r="G4670" s="1673">
        <v>44986</v>
      </c>
      <c r="H4670" s="855" t="s">
        <v>22425</v>
      </c>
    </row>
    <row r="4671" spans="1:8" s="24" customFormat="1">
      <c r="A4671" s="1712"/>
      <c r="B4671" s="29" t="s">
        <v>13380</v>
      </c>
      <c r="C4671" s="1493" t="s">
        <v>22395</v>
      </c>
      <c r="D4671" s="1563" t="s">
        <v>22401</v>
      </c>
      <c r="E4671" s="1492" t="s">
        <v>13382</v>
      </c>
      <c r="F4671" s="36" t="s">
        <v>13380</v>
      </c>
      <c r="G4671" s="1673">
        <v>44986</v>
      </c>
      <c r="H4671" s="855" t="s">
        <v>22425</v>
      </c>
    </row>
    <row r="4672" spans="1:8" s="24" customFormat="1">
      <c r="A4672" s="1712"/>
      <c r="B4672" s="29" t="s">
        <v>22367</v>
      </c>
      <c r="C4672" s="1493" t="s">
        <v>22424</v>
      </c>
      <c r="D4672" s="1563" t="s">
        <v>22527</v>
      </c>
      <c r="E4672" s="1492" t="s">
        <v>22390</v>
      </c>
      <c r="F4672" s="1720" t="s">
        <v>20255</v>
      </c>
      <c r="G4672" s="1673">
        <v>44986</v>
      </c>
      <c r="H4672" s="855" t="s">
        <v>22425</v>
      </c>
    </row>
    <row r="4673" spans="1:9">
      <c r="A4673" s="1712"/>
      <c r="B4673" s="29" t="s">
        <v>21769</v>
      </c>
      <c r="C4673" s="1493" t="s">
        <v>22426</v>
      </c>
      <c r="D4673" s="1563" t="s">
        <v>22528</v>
      </c>
      <c r="E4673" s="1492" t="s">
        <v>875</v>
      </c>
      <c r="F4673" s="1570" t="s">
        <v>22029</v>
      </c>
      <c r="G4673" s="1673">
        <v>44987</v>
      </c>
      <c r="H4673" s="855" t="s">
        <v>22454</v>
      </c>
      <c r="I4673" s="24"/>
    </row>
    <row r="4674" spans="1:9">
      <c r="A4674" s="1712"/>
      <c r="B4674" s="29" t="s">
        <v>21769</v>
      </c>
      <c r="C4674" s="1493" t="s">
        <v>22427</v>
      </c>
      <c r="D4674" s="1563" t="s">
        <v>22529</v>
      </c>
      <c r="E4674" s="1492" t="s">
        <v>875</v>
      </c>
      <c r="F4674" s="1570" t="s">
        <v>22029</v>
      </c>
      <c r="G4674" s="1673">
        <v>44987</v>
      </c>
      <c r="H4674" s="855" t="s">
        <v>22454</v>
      </c>
      <c r="I4674" s="24"/>
    </row>
    <row r="4675" spans="1:9">
      <c r="A4675" s="1712"/>
      <c r="B4675" s="29" t="s">
        <v>22429</v>
      </c>
      <c r="C4675" s="1493" t="s">
        <v>22430</v>
      </c>
      <c r="D4675" s="1563" t="s">
        <v>22530</v>
      </c>
      <c r="E4675" s="1492" t="s">
        <v>34</v>
      </c>
      <c r="F4675" s="36" t="s">
        <v>22429</v>
      </c>
      <c r="G4675" s="1673">
        <v>44991</v>
      </c>
      <c r="H4675" s="855" t="s">
        <v>22459</v>
      </c>
      <c r="I4675" s="24"/>
    </row>
    <row r="4676" spans="1:9">
      <c r="A4676" s="1712"/>
      <c r="B4676" s="29" t="s">
        <v>21769</v>
      </c>
      <c r="C4676" s="1493" t="s">
        <v>22466</v>
      </c>
      <c r="D4676" s="1563" t="s">
        <v>22531</v>
      </c>
      <c r="E4676" s="1666" t="s">
        <v>875</v>
      </c>
      <c r="F4676" s="1570" t="s">
        <v>22029</v>
      </c>
      <c r="G4676" s="1410">
        <v>44994</v>
      </c>
      <c r="H4676" s="855" t="s">
        <v>22471</v>
      </c>
      <c r="I4676" s="24"/>
    </row>
    <row r="4677" spans="1:9">
      <c r="A4677" s="1712"/>
      <c r="B4677" s="29" t="s">
        <v>21769</v>
      </c>
      <c r="C4677" s="1493" t="s">
        <v>22467</v>
      </c>
      <c r="D4677" s="1563" t="s">
        <v>22532</v>
      </c>
      <c r="E4677" s="1666" t="s">
        <v>875</v>
      </c>
      <c r="F4677" s="1570" t="s">
        <v>22029</v>
      </c>
      <c r="G4677" s="1410">
        <v>44994</v>
      </c>
      <c r="H4677" s="855" t="s">
        <v>22471</v>
      </c>
      <c r="I4677" s="24"/>
    </row>
    <row r="4678" spans="1:9">
      <c r="A4678" s="1712"/>
      <c r="B4678" s="29" t="s">
        <v>22465</v>
      </c>
      <c r="C4678" s="1493" t="s">
        <v>22468</v>
      </c>
      <c r="D4678" s="1563" t="s">
        <v>22533</v>
      </c>
      <c r="E4678" s="1666" t="s">
        <v>15454</v>
      </c>
      <c r="F4678" s="28" t="s">
        <v>22469</v>
      </c>
      <c r="G4678" s="1669">
        <v>45000</v>
      </c>
      <c r="H4678" s="855" t="s">
        <v>22482</v>
      </c>
      <c r="I4678" s="24"/>
    </row>
    <row r="4679" spans="1:9">
      <c r="A4679" s="1712"/>
      <c r="B4679" s="29" t="s">
        <v>21769</v>
      </c>
      <c r="C4679" s="1493" t="s">
        <v>22470</v>
      </c>
      <c r="D4679" s="1563" t="s">
        <v>22472</v>
      </c>
      <c r="E4679" s="1666" t="s">
        <v>875</v>
      </c>
      <c r="F4679" s="1570" t="s">
        <v>22029</v>
      </c>
      <c r="G4679" s="1410">
        <v>44994</v>
      </c>
      <c r="H4679" s="855" t="s">
        <v>22471</v>
      </c>
      <c r="I4679" s="24"/>
    </row>
    <row r="4680" spans="1:9">
      <c r="A4680" s="1712"/>
      <c r="B4680" s="29" t="s">
        <v>21769</v>
      </c>
      <c r="C4680" s="1493" t="s">
        <v>22474</v>
      </c>
      <c r="D4680" s="1563" t="s">
        <v>22534</v>
      </c>
      <c r="E4680" s="1492" t="s">
        <v>875</v>
      </c>
      <c r="F4680" s="1570" t="s">
        <v>22029</v>
      </c>
      <c r="G4680" s="1492" t="s">
        <v>22484</v>
      </c>
      <c r="H4680" s="855" t="s">
        <v>22477</v>
      </c>
      <c r="I4680" s="24"/>
    </row>
    <row r="4681" spans="1:9">
      <c r="A4681" s="1712"/>
      <c r="B4681" s="29" t="s">
        <v>18807</v>
      </c>
      <c r="C4681" s="1493" t="s">
        <v>22478</v>
      </c>
      <c r="D4681" s="1563" t="s">
        <v>22535</v>
      </c>
      <c r="E4681" s="1492" t="s">
        <v>22464</v>
      </c>
      <c r="F4681" s="1492" t="s">
        <v>22483</v>
      </c>
      <c r="G4681" s="1410">
        <v>45000</v>
      </c>
      <c r="H4681" s="855" t="s">
        <v>22482</v>
      </c>
      <c r="I4681" s="24"/>
    </row>
    <row r="4682" spans="1:9">
      <c r="A4682" s="1712"/>
      <c r="B4682" s="29" t="s">
        <v>18420</v>
      </c>
      <c r="C4682" s="1493" t="s">
        <v>22479</v>
      </c>
      <c r="D4682" s="1563" t="s">
        <v>22536</v>
      </c>
      <c r="E4682" s="1492" t="s">
        <v>875</v>
      </c>
      <c r="F4682" s="1492" t="s">
        <v>22241</v>
      </c>
      <c r="G4682" s="1410">
        <v>45000</v>
      </c>
      <c r="H4682" s="855" t="s">
        <v>22482</v>
      </c>
      <c r="I4682" s="24"/>
    </row>
    <row r="4683" spans="1:9">
      <c r="A4683" s="1712"/>
      <c r="B4683" s="29" t="s">
        <v>13521</v>
      </c>
      <c r="C4683" s="1493" t="s">
        <v>22480</v>
      </c>
      <c r="D4683" s="1563" t="s">
        <v>22537</v>
      </c>
      <c r="E4683" s="1492" t="s">
        <v>13382</v>
      </c>
      <c r="F4683" s="277" t="s">
        <v>13521</v>
      </c>
      <c r="G4683" s="1410">
        <v>45000</v>
      </c>
      <c r="H4683" s="855" t="s">
        <v>22482</v>
      </c>
      <c r="I4683" s="24"/>
    </row>
    <row r="4684" spans="1:9">
      <c r="A4684" s="1712"/>
      <c r="B4684" s="29" t="s">
        <v>22367</v>
      </c>
      <c r="C4684" s="1493" t="s">
        <v>22481</v>
      </c>
      <c r="D4684" s="1563" t="s">
        <v>22538</v>
      </c>
      <c r="E4684" s="1492" t="s">
        <v>21779</v>
      </c>
      <c r="F4684" s="1669" t="s">
        <v>20255</v>
      </c>
      <c r="G4684" s="1410">
        <v>45000</v>
      </c>
      <c r="H4684" s="855" t="s">
        <v>22482</v>
      </c>
      <c r="I4684" s="24"/>
    </row>
    <row r="4685" spans="1:9">
      <c r="A4685" s="1712"/>
      <c r="B4685" s="29" t="s">
        <v>22367</v>
      </c>
      <c r="C4685" s="1493" t="s">
        <v>22485</v>
      </c>
      <c r="D4685" s="1563" t="s">
        <v>22487</v>
      </c>
      <c r="E4685" s="1497" t="s">
        <v>22489</v>
      </c>
      <c r="F4685" s="277" t="s">
        <v>22367</v>
      </c>
      <c r="G4685" s="1410">
        <v>45001</v>
      </c>
      <c r="H4685" s="855" t="s">
        <v>22490</v>
      </c>
      <c r="I4685" s="24"/>
    </row>
    <row r="4686" spans="1:9">
      <c r="A4686" s="1712"/>
      <c r="B4686" s="29" t="s">
        <v>22367</v>
      </c>
      <c r="C4686" s="1493" t="s">
        <v>22486</v>
      </c>
      <c r="D4686" s="1563" t="s">
        <v>22488</v>
      </c>
      <c r="E4686" s="1497" t="s">
        <v>22489</v>
      </c>
      <c r="F4686" s="277" t="s">
        <v>22367</v>
      </c>
      <c r="G4686" s="855">
        <v>45001</v>
      </c>
      <c r="H4686" s="855" t="s">
        <v>22490</v>
      </c>
      <c r="I4686" s="24"/>
    </row>
    <row r="4687" spans="1:9">
      <c r="A4687" s="1712"/>
      <c r="B4687" s="29" t="s">
        <v>21769</v>
      </c>
      <c r="C4687" s="1493" t="s">
        <v>22493</v>
      </c>
      <c r="D4687" s="1563" t="s">
        <v>22539</v>
      </c>
      <c r="E4687" s="1666" t="s">
        <v>875</v>
      </c>
      <c r="F4687" s="1570" t="s">
        <v>22029</v>
      </c>
      <c r="G4687" s="855">
        <v>45005</v>
      </c>
      <c r="H4687" s="855" t="s">
        <v>22504</v>
      </c>
      <c r="I4687" s="1410"/>
    </row>
    <row r="4688" spans="1:9">
      <c r="A4688" s="1712"/>
      <c r="B4688" s="29" t="s">
        <v>18504</v>
      </c>
      <c r="C4688" s="1493" t="s">
        <v>22494</v>
      </c>
      <c r="D4688" s="1563" t="s">
        <v>22540</v>
      </c>
      <c r="E4688" s="1666" t="s">
        <v>73</v>
      </c>
      <c r="F4688" s="1492" t="s">
        <v>22088</v>
      </c>
      <c r="G4688" s="855">
        <v>45005</v>
      </c>
      <c r="H4688" s="855" t="s">
        <v>22504</v>
      </c>
      <c r="I4688" s="1410"/>
    </row>
    <row r="4689" spans="1:9">
      <c r="A4689" s="1712"/>
      <c r="B4689" s="29" t="s">
        <v>21769</v>
      </c>
      <c r="C4689" s="1493" t="s">
        <v>22497</v>
      </c>
      <c r="D4689" s="1563" t="s">
        <v>22503</v>
      </c>
      <c r="E4689" s="1666" t="s">
        <v>875</v>
      </c>
      <c r="F4689" s="1570" t="s">
        <v>22029</v>
      </c>
      <c r="G4689" s="855">
        <v>45008</v>
      </c>
      <c r="H4689" s="855" t="s">
        <v>22505</v>
      </c>
      <c r="I4689" s="1023"/>
    </row>
    <row r="4690" spans="1:9">
      <c r="A4690" s="1712"/>
      <c r="B4690" s="29" t="s">
        <v>21769</v>
      </c>
      <c r="C4690" s="1493" t="s">
        <v>22511</v>
      </c>
      <c r="D4690" s="1563" t="s">
        <v>22513</v>
      </c>
      <c r="E4690" s="1666" t="s">
        <v>875</v>
      </c>
      <c r="F4690" s="1570" t="s">
        <v>22029</v>
      </c>
      <c r="G4690" s="855">
        <v>45012</v>
      </c>
      <c r="H4690" s="855" t="s">
        <v>22514</v>
      </c>
      <c r="I4690" s="1023"/>
    </row>
    <row r="4691" spans="1:9">
      <c r="A4691" s="1712"/>
      <c r="B4691" s="29"/>
      <c r="C4691" s="1493"/>
      <c r="D4691" s="1493"/>
      <c r="E4691" s="1666"/>
      <c r="F4691" s="1492"/>
      <c r="G4691" s="855"/>
      <c r="H4691" s="855"/>
      <c r="I4691" s="1023"/>
    </row>
    <row r="4692" spans="1:9">
      <c r="A4692" s="1712"/>
      <c r="B4692" s="29" t="s">
        <v>22367</v>
      </c>
      <c r="C4692" s="1493" t="s">
        <v>22495</v>
      </c>
      <c r="D4692" s="1563" t="s">
        <v>22498</v>
      </c>
      <c r="E4692" s="1570" t="s">
        <v>15454</v>
      </c>
      <c r="F4692" s="277" t="s">
        <v>22367</v>
      </c>
      <c r="G4692" s="865" t="s">
        <v>22557</v>
      </c>
      <c r="H4692" s="855" t="s">
        <v>22558</v>
      </c>
      <c r="I4692" s="24"/>
    </row>
    <row r="4693" spans="1:9">
      <c r="A4693" s="1712"/>
      <c r="B4693" s="29" t="s">
        <v>20925</v>
      </c>
      <c r="C4693" s="1493" t="s">
        <v>22496</v>
      </c>
      <c r="D4693" s="1563" t="s">
        <v>22607</v>
      </c>
      <c r="E4693" s="1570" t="s">
        <v>454</v>
      </c>
      <c r="F4693" s="277" t="s">
        <v>20925</v>
      </c>
      <c r="G4693" s="865" t="s">
        <v>22542</v>
      </c>
      <c r="H4693" s="1721" t="s">
        <v>22560</v>
      </c>
      <c r="I4693" s="855"/>
    </row>
    <row r="4694" spans="1:9" ht="14.25" customHeight="1">
      <c r="A4694" s="1712"/>
      <c r="B4694" s="29" t="s">
        <v>22367</v>
      </c>
      <c r="C4694" s="1493" t="s">
        <v>22512</v>
      </c>
      <c r="D4694" s="1563" t="s">
        <v>22521</v>
      </c>
      <c r="E4694" s="1665" t="s">
        <v>15454</v>
      </c>
      <c r="F4694" s="277" t="s">
        <v>22367</v>
      </c>
      <c r="G4694" s="855">
        <v>45027</v>
      </c>
      <c r="H4694" s="1721" t="s">
        <v>22563</v>
      </c>
      <c r="I4694" s="855"/>
    </row>
    <row r="4695" spans="1:9" ht="14.25" customHeight="1">
      <c r="A4695" s="1712"/>
      <c r="B4695" s="29" t="s">
        <v>13380</v>
      </c>
      <c r="C4695" s="1493" t="s">
        <v>22516</v>
      </c>
      <c r="D4695" s="1563" t="s">
        <v>22608</v>
      </c>
      <c r="E4695" s="1665" t="s">
        <v>34</v>
      </c>
      <c r="F4695" s="277" t="s">
        <v>13380</v>
      </c>
      <c r="G4695" s="855">
        <v>45026</v>
      </c>
      <c r="H4695" s="1721" t="s">
        <v>22560</v>
      </c>
      <c r="I4695" s="855"/>
    </row>
    <row r="4696" spans="1:9">
      <c r="A4696" s="1712"/>
      <c r="B4696" s="29" t="s">
        <v>21769</v>
      </c>
      <c r="C4696" s="1493" t="s">
        <v>22517</v>
      </c>
      <c r="D4696" s="1563" t="s">
        <v>22609</v>
      </c>
      <c r="E4696" s="1668" t="s">
        <v>875</v>
      </c>
      <c r="F4696" s="1492" t="s">
        <v>22029</v>
      </c>
      <c r="G4696" s="1410">
        <v>45022</v>
      </c>
      <c r="H4696" s="1721" t="s">
        <v>22559</v>
      </c>
      <c r="I4696" s="855"/>
    </row>
    <row r="4697" spans="1:9">
      <c r="A4697" s="1712"/>
      <c r="B4697" s="29" t="s">
        <v>18807</v>
      </c>
      <c r="C4697" s="1493" t="s">
        <v>22519</v>
      </c>
      <c r="D4697" s="1563" t="s">
        <v>22610</v>
      </c>
      <c r="E4697" s="1667" t="s">
        <v>73</v>
      </c>
      <c r="F4697" s="1492" t="s">
        <v>22541</v>
      </c>
      <c r="G4697" s="1410">
        <v>45022</v>
      </c>
      <c r="H4697" s="1721" t="s">
        <v>22559</v>
      </c>
      <c r="I4697" s="855"/>
    </row>
    <row r="4698" spans="1:9" ht="14.25" customHeight="1">
      <c r="A4698" s="1712"/>
      <c r="B4698" s="29" t="s">
        <v>18504</v>
      </c>
      <c r="C4698" s="1493" t="s">
        <v>22543</v>
      </c>
      <c r="D4698" s="1563" t="s">
        <v>22611</v>
      </c>
      <c r="E4698" s="1666" t="s">
        <v>875</v>
      </c>
      <c r="F4698" s="1492" t="s">
        <v>22088</v>
      </c>
      <c r="G4698" s="865" t="s">
        <v>22542</v>
      </c>
      <c r="H4698" s="1721" t="s">
        <v>22560</v>
      </c>
      <c r="I4698" s="855"/>
    </row>
    <row r="4699" spans="1:9" ht="14.25" customHeight="1">
      <c r="A4699" s="1712"/>
      <c r="B4699" s="29" t="s">
        <v>21769</v>
      </c>
      <c r="C4699" s="1493" t="s">
        <v>22556</v>
      </c>
      <c r="D4699" s="1563" t="s">
        <v>22561</v>
      </c>
      <c r="E4699" s="1668" t="s">
        <v>875</v>
      </c>
      <c r="F4699" s="1492" t="s">
        <v>22029</v>
      </c>
      <c r="G4699" s="855">
        <v>45027</v>
      </c>
      <c r="H4699" s="1721" t="s">
        <v>22563</v>
      </c>
      <c r="I4699" s="855"/>
    </row>
    <row r="4700" spans="1:9" ht="14.25" customHeight="1">
      <c r="A4700" s="1712"/>
      <c r="B4700" s="29" t="s">
        <v>13521</v>
      </c>
      <c r="C4700" s="1493" t="s">
        <v>22564</v>
      </c>
      <c r="D4700" s="1563" t="s">
        <v>22612</v>
      </c>
      <c r="E4700" s="1490" t="s">
        <v>13382</v>
      </c>
      <c r="F4700" s="277" t="s">
        <v>13521</v>
      </c>
      <c r="G4700" s="855">
        <v>45028</v>
      </c>
      <c r="H4700" s="1721" t="s">
        <v>22570</v>
      </c>
      <c r="I4700" s="855"/>
    </row>
    <row r="4701" spans="1:9" ht="14.25" customHeight="1">
      <c r="A4701" s="1712"/>
      <c r="B4701" s="29" t="s">
        <v>18504</v>
      </c>
      <c r="C4701" s="1493" t="s">
        <v>22565</v>
      </c>
      <c r="D4701" s="1563" t="s">
        <v>22613</v>
      </c>
      <c r="E4701" s="1490" t="s">
        <v>875</v>
      </c>
      <c r="F4701" s="1492" t="s">
        <v>22088</v>
      </c>
      <c r="G4701" s="855">
        <v>45028</v>
      </c>
      <c r="H4701" s="1721" t="s">
        <v>22570</v>
      </c>
      <c r="I4701" s="855"/>
    </row>
    <row r="4702" spans="1:9" ht="14.25" customHeight="1">
      <c r="A4702" s="1712"/>
      <c r="B4702" s="29" t="s">
        <v>22403</v>
      </c>
      <c r="C4702" s="1493" t="s">
        <v>22566</v>
      </c>
      <c r="D4702" s="1563" t="s">
        <v>22614</v>
      </c>
      <c r="E4702" s="1490" t="s">
        <v>15454</v>
      </c>
      <c r="F4702" s="277" t="s">
        <v>22367</v>
      </c>
      <c r="G4702" s="855">
        <v>45034</v>
      </c>
      <c r="H4702" s="1721" t="s">
        <v>22588</v>
      </c>
      <c r="I4702" s="855"/>
    </row>
    <row r="4703" spans="1:9" ht="14.25" customHeight="1">
      <c r="A4703" s="1712"/>
      <c r="B4703" s="29" t="s">
        <v>21769</v>
      </c>
      <c r="C4703" s="1493" t="s">
        <v>22568</v>
      </c>
      <c r="D4703" s="1563" t="s">
        <v>22615</v>
      </c>
      <c r="E4703" s="1666" t="s">
        <v>875</v>
      </c>
      <c r="F4703" s="1492" t="s">
        <v>22029</v>
      </c>
      <c r="G4703" s="1490" t="s">
        <v>22567</v>
      </c>
      <c r="H4703" s="1721" t="s">
        <v>22586</v>
      </c>
      <c r="I4703" s="855"/>
    </row>
    <row r="4704" spans="1:9" ht="14.25" customHeight="1">
      <c r="A4704" s="1712"/>
      <c r="B4704" s="29" t="s">
        <v>21769</v>
      </c>
      <c r="C4704" s="1493" t="s">
        <v>22569</v>
      </c>
      <c r="D4704" s="1563" t="s">
        <v>22616</v>
      </c>
      <c r="E4704" s="1666" t="s">
        <v>21996</v>
      </c>
      <c r="F4704" s="1492" t="s">
        <v>22029</v>
      </c>
      <c r="G4704" s="1665" t="s">
        <v>22567</v>
      </c>
      <c r="H4704" s="1721" t="s">
        <v>22586</v>
      </c>
      <c r="I4704" s="855"/>
    </row>
    <row r="4705" spans="1:9">
      <c r="A4705" s="1712"/>
      <c r="B4705" s="29" t="s">
        <v>21769</v>
      </c>
      <c r="C4705" s="1493" t="s">
        <v>22579</v>
      </c>
      <c r="D4705" s="1563" t="s">
        <v>22617</v>
      </c>
      <c r="E4705" s="1666" t="s">
        <v>875</v>
      </c>
      <c r="F4705" s="1492" t="s">
        <v>22029</v>
      </c>
      <c r="G4705" s="1410">
        <v>45033</v>
      </c>
      <c r="H4705" s="1721" t="s">
        <v>22587</v>
      </c>
      <c r="I4705" s="855"/>
    </row>
    <row r="4706" spans="1:9" ht="14.25" customHeight="1">
      <c r="A4706" s="1712"/>
      <c r="B4706" s="29" t="s">
        <v>18739</v>
      </c>
      <c r="C4706" s="1493" t="s">
        <v>22580</v>
      </c>
      <c r="D4706" s="1563" t="s">
        <v>22618</v>
      </c>
      <c r="E4706" s="1492" t="s">
        <v>22333</v>
      </c>
      <c r="F4706" s="1490" t="s">
        <v>22583</v>
      </c>
      <c r="G4706" s="1410">
        <v>45033</v>
      </c>
      <c r="H4706" s="1721" t="s">
        <v>22587</v>
      </c>
      <c r="I4706" s="855"/>
    </row>
    <row r="4707" spans="1:9" ht="14.25" customHeight="1">
      <c r="A4707" s="1712"/>
      <c r="B4707" s="29" t="s">
        <v>18420</v>
      </c>
      <c r="C4707" s="1493" t="s">
        <v>22581</v>
      </c>
      <c r="D4707" s="1563" t="s">
        <v>22619</v>
      </c>
      <c r="E4707" s="1492" t="s">
        <v>13382</v>
      </c>
      <c r="F4707" s="1490" t="s">
        <v>22584</v>
      </c>
      <c r="G4707" s="1410">
        <v>45033</v>
      </c>
      <c r="H4707" s="1721" t="s">
        <v>22587</v>
      </c>
      <c r="I4707" s="855"/>
    </row>
    <row r="4708" spans="1:9" ht="14.25" customHeight="1">
      <c r="A4708" s="1712"/>
      <c r="B4708" s="29" t="s">
        <v>71</v>
      </c>
      <c r="C4708" s="1493" t="s">
        <v>22582</v>
      </c>
      <c r="D4708" s="1563" t="s">
        <v>22620</v>
      </c>
      <c r="E4708" s="1492" t="s">
        <v>73</v>
      </c>
      <c r="F4708" s="1490" t="s">
        <v>22585</v>
      </c>
      <c r="G4708" s="1410">
        <v>45033</v>
      </c>
      <c r="H4708" s="1721" t="s">
        <v>22587</v>
      </c>
      <c r="I4708" s="855"/>
    </row>
    <row r="4709" spans="1:9" ht="14.25" customHeight="1">
      <c r="A4709" s="1712"/>
      <c r="B4709" s="29" t="s">
        <v>21769</v>
      </c>
      <c r="C4709" s="1493" t="s">
        <v>22591</v>
      </c>
      <c r="D4709" s="1563" t="s">
        <v>22621</v>
      </c>
      <c r="E4709" s="1733" t="s">
        <v>875</v>
      </c>
      <c r="F4709" s="1492" t="s">
        <v>22029</v>
      </c>
      <c r="G4709" s="1492" t="s">
        <v>22594</v>
      </c>
      <c r="H4709" s="1721" t="s">
        <v>22595</v>
      </c>
      <c r="I4709" s="855"/>
    </row>
    <row r="4710" spans="1:9" ht="14.25" customHeight="1">
      <c r="A4710" s="1712"/>
      <c r="B4710" s="29" t="s">
        <v>18504</v>
      </c>
      <c r="C4710" s="1493" t="s">
        <v>22592</v>
      </c>
      <c r="D4710" s="1563" t="s">
        <v>22622</v>
      </c>
      <c r="E4710" s="1733" t="s">
        <v>875</v>
      </c>
      <c r="F4710" s="1492" t="s">
        <v>22088</v>
      </c>
      <c r="G4710" s="1492" t="s">
        <v>22594</v>
      </c>
      <c r="H4710" s="1721" t="s">
        <v>22595</v>
      </c>
      <c r="I4710" s="855"/>
    </row>
    <row r="4711" spans="1:9" ht="14.25" customHeight="1">
      <c r="A4711" s="1712"/>
      <c r="B4711" s="29"/>
      <c r="C4711" s="855"/>
      <c r="D4711" s="1492"/>
      <c r="E4711" s="1443"/>
      <c r="F4711" s="855"/>
      <c r="G4711" s="1490"/>
      <c r="H4711" s="855"/>
      <c r="I4711" s="855"/>
    </row>
    <row r="4712" spans="1:9" ht="14.25" customHeight="1">
      <c r="A4712" s="1712"/>
      <c r="B4712" s="29" t="s">
        <v>21533</v>
      </c>
      <c r="C4712" s="1443" t="s">
        <v>22598</v>
      </c>
      <c r="D4712" s="1563" t="s">
        <v>22836</v>
      </c>
      <c r="E4712" s="1492" t="s">
        <v>18369</v>
      </c>
      <c r="F4712" s="277" t="s">
        <v>21533</v>
      </c>
      <c r="G4712" s="1665" t="s">
        <v>22642</v>
      </c>
      <c r="H4712" s="1492" t="s">
        <v>22639</v>
      </c>
      <c r="I4712" s="855"/>
    </row>
    <row r="4713" spans="1:9" ht="14.25" customHeight="1">
      <c r="A4713" s="1712"/>
      <c r="B4713" s="29" t="s">
        <v>21769</v>
      </c>
      <c r="C4713" s="1443" t="s">
        <v>22601</v>
      </c>
      <c r="D4713" s="1563" t="s">
        <v>22837</v>
      </c>
      <c r="E4713" s="1492" t="s">
        <v>875</v>
      </c>
      <c r="F4713" s="1492" t="s">
        <v>22029</v>
      </c>
      <c r="G4713" s="1665" t="s">
        <v>22642</v>
      </c>
      <c r="H4713" s="1492" t="s">
        <v>22639</v>
      </c>
      <c r="I4713" s="855"/>
    </row>
    <row r="4714" spans="1:9" ht="14.25" customHeight="1">
      <c r="A4714" s="1712"/>
      <c r="B4714" s="29" t="s">
        <v>21769</v>
      </c>
      <c r="C4714" s="1443" t="s">
        <v>22602</v>
      </c>
      <c r="D4714" s="1563" t="s">
        <v>22838</v>
      </c>
      <c r="E4714" s="1492" t="s">
        <v>875</v>
      </c>
      <c r="F4714" s="1492" t="s">
        <v>22029</v>
      </c>
      <c r="G4714" s="1665" t="s">
        <v>22642</v>
      </c>
      <c r="H4714" s="1492" t="s">
        <v>22639</v>
      </c>
      <c r="I4714" s="855"/>
    </row>
    <row r="4715" spans="1:9" ht="14.25" customHeight="1">
      <c r="A4715" s="1712"/>
      <c r="B4715" s="29" t="s">
        <v>18504</v>
      </c>
      <c r="C4715" s="1443" t="s">
        <v>22603</v>
      </c>
      <c r="D4715" s="1563" t="s">
        <v>22839</v>
      </c>
      <c r="E4715" s="1492" t="s">
        <v>875</v>
      </c>
      <c r="F4715" s="1492" t="s">
        <v>22088</v>
      </c>
      <c r="G4715" s="1665" t="s">
        <v>22642</v>
      </c>
      <c r="H4715" s="1492" t="s">
        <v>22639</v>
      </c>
      <c r="I4715" s="855"/>
    </row>
    <row r="4716" spans="1:9" ht="14.25" customHeight="1">
      <c r="A4716" s="1712"/>
      <c r="B4716" s="29" t="s">
        <v>21420</v>
      </c>
      <c r="C4716" s="1443" t="s">
        <v>22604</v>
      </c>
      <c r="D4716" s="1563" t="s">
        <v>22840</v>
      </c>
      <c r="E4716" s="1492" t="s">
        <v>13382</v>
      </c>
      <c r="F4716" s="1492" t="s">
        <v>22154</v>
      </c>
      <c r="G4716" s="1665" t="s">
        <v>22642</v>
      </c>
      <c r="H4716" s="1492" t="s">
        <v>22639</v>
      </c>
      <c r="I4716" s="855"/>
    </row>
    <row r="4717" spans="1:9" ht="14.25" customHeight="1">
      <c r="A4717" s="1712"/>
      <c r="B4717" s="29" t="s">
        <v>21420</v>
      </c>
      <c r="C4717" s="1443" t="s">
        <v>22605</v>
      </c>
      <c r="D4717" s="1563" t="s">
        <v>21978</v>
      </c>
      <c r="E4717" s="1492" t="s">
        <v>875</v>
      </c>
      <c r="F4717" s="1492" t="s">
        <v>22154</v>
      </c>
      <c r="G4717" s="1665" t="s">
        <v>22642</v>
      </c>
      <c r="H4717" s="1492" t="s">
        <v>22639</v>
      </c>
      <c r="I4717" s="855"/>
    </row>
    <row r="4718" spans="1:9" ht="14.25" customHeight="1">
      <c r="A4718" s="1712"/>
      <c r="B4718" s="29" t="s">
        <v>21769</v>
      </c>
      <c r="C4718" s="1443" t="s">
        <v>22643</v>
      </c>
      <c r="D4718" s="1563" t="s">
        <v>22841</v>
      </c>
      <c r="E4718" s="1492" t="s">
        <v>875</v>
      </c>
      <c r="F4718" s="1492" t="s">
        <v>22029</v>
      </c>
      <c r="G4718" s="1570" t="s">
        <v>22641</v>
      </c>
      <c r="H4718" s="1492" t="s">
        <v>22645</v>
      </c>
      <c r="I4718" s="855"/>
    </row>
    <row r="4719" spans="1:9" ht="14.25" customHeight="1">
      <c r="A4719" s="1712"/>
      <c r="B4719" s="29" t="s">
        <v>21769</v>
      </c>
      <c r="C4719" s="1443" t="s">
        <v>22644</v>
      </c>
      <c r="D4719" s="1563" t="s">
        <v>22640</v>
      </c>
      <c r="E4719" s="1492" t="s">
        <v>875</v>
      </c>
      <c r="F4719" s="1492" t="s">
        <v>22029</v>
      </c>
      <c r="G4719" s="1570" t="s">
        <v>22641</v>
      </c>
      <c r="H4719" s="1492" t="s">
        <v>22645</v>
      </c>
      <c r="I4719" s="855"/>
    </row>
    <row r="4720" spans="1:9" ht="14.25" customHeight="1">
      <c r="A4720" s="1712"/>
      <c r="B4720" s="29" t="s">
        <v>21769</v>
      </c>
      <c r="C4720" s="1443" t="s">
        <v>22648</v>
      </c>
      <c r="D4720" s="1563" t="s">
        <v>22653</v>
      </c>
      <c r="E4720" s="1497" t="s">
        <v>875</v>
      </c>
      <c r="F4720" s="1492" t="s">
        <v>22029</v>
      </c>
      <c r="G4720" s="1410">
        <v>45054</v>
      </c>
      <c r="H4720" s="1721" t="s">
        <v>22651</v>
      </c>
      <c r="I4720" s="855"/>
    </row>
    <row r="4721" spans="1:9" ht="14.25" customHeight="1">
      <c r="A4721" s="1712"/>
      <c r="B4721" s="29" t="s">
        <v>18504</v>
      </c>
      <c r="C4721" s="1443" t="s">
        <v>22649</v>
      </c>
      <c r="D4721" s="1563" t="s">
        <v>22647</v>
      </c>
      <c r="E4721" s="1497" t="s">
        <v>73</v>
      </c>
      <c r="F4721" s="1492" t="s">
        <v>22088</v>
      </c>
      <c r="G4721" s="1410">
        <v>45054</v>
      </c>
      <c r="H4721" s="1721" t="s">
        <v>22651</v>
      </c>
      <c r="I4721" s="855"/>
    </row>
    <row r="4722" spans="1:9" ht="14.25" customHeight="1">
      <c r="A4722" s="1712"/>
      <c r="B4722" s="29" t="s">
        <v>18504</v>
      </c>
      <c r="C4722" s="1443" t="s">
        <v>22658</v>
      </c>
      <c r="D4722" s="1563" t="s">
        <v>22656</v>
      </c>
      <c r="E4722" s="1492" t="s">
        <v>22661</v>
      </c>
      <c r="F4722" s="1492" t="s">
        <v>22088</v>
      </c>
      <c r="G4722" s="855">
        <v>45056</v>
      </c>
      <c r="H4722" s="1721" t="s">
        <v>22663</v>
      </c>
      <c r="I4722" s="855"/>
    </row>
    <row r="4723" spans="1:9" ht="14.25" customHeight="1">
      <c r="A4723" s="1712"/>
      <c r="B4723" s="29" t="s">
        <v>22660</v>
      </c>
      <c r="C4723" s="1443" t="s">
        <v>22659</v>
      </c>
      <c r="D4723" s="1563" t="s">
        <v>22657</v>
      </c>
      <c r="E4723" s="1570" t="s">
        <v>875</v>
      </c>
      <c r="F4723" s="1492" t="s">
        <v>22154</v>
      </c>
      <c r="G4723" s="855">
        <v>45056</v>
      </c>
      <c r="H4723" s="1721" t="s">
        <v>22663</v>
      </c>
      <c r="I4723" s="855"/>
    </row>
    <row r="4724" spans="1:9" ht="14.25" customHeight="1">
      <c r="A4724" s="1712"/>
      <c r="B4724" s="29" t="s">
        <v>18739</v>
      </c>
      <c r="C4724" s="1443" t="s">
        <v>22664</v>
      </c>
      <c r="D4724" s="1563" t="s">
        <v>22666</v>
      </c>
      <c r="E4724" s="1570" t="s">
        <v>875</v>
      </c>
      <c r="F4724" s="1410" t="s">
        <v>22668</v>
      </c>
      <c r="G4724" s="855">
        <v>45057</v>
      </c>
      <c r="H4724" s="1735" t="s">
        <v>22980</v>
      </c>
      <c r="I4724" s="855"/>
    </row>
    <row r="4725" spans="1:9" ht="14.25" customHeight="1">
      <c r="A4725" s="1712"/>
      <c r="B4725" s="29" t="s">
        <v>18739</v>
      </c>
      <c r="C4725" s="1443" t="s">
        <v>22665</v>
      </c>
      <c r="D4725" s="1563" t="s">
        <v>22667</v>
      </c>
      <c r="E4725" s="1570" t="s">
        <v>875</v>
      </c>
      <c r="F4725" s="1410" t="s">
        <v>22668</v>
      </c>
      <c r="G4725" s="855">
        <v>45057</v>
      </c>
      <c r="H4725" s="1735" t="s">
        <v>22980</v>
      </c>
      <c r="I4725" s="855"/>
    </row>
    <row r="4726" spans="1:9" ht="14.25" customHeight="1">
      <c r="A4726" s="1712"/>
      <c r="B4726" s="29" t="s">
        <v>21420</v>
      </c>
      <c r="C4726" s="1443" t="s">
        <v>22669</v>
      </c>
      <c r="D4726" s="1563" t="s">
        <v>22842</v>
      </c>
      <c r="E4726" s="1570" t="s">
        <v>13558</v>
      </c>
      <c r="F4726" s="1492" t="s">
        <v>22154</v>
      </c>
      <c r="G4726" s="855">
        <v>45061</v>
      </c>
      <c r="H4726" s="1735" t="s">
        <v>22981</v>
      </c>
      <c r="I4726" s="855"/>
    </row>
    <row r="4727" spans="1:9" ht="14.25" customHeight="1">
      <c r="A4727" s="1712"/>
      <c r="B4727" s="29" t="s">
        <v>21769</v>
      </c>
      <c r="C4727" s="1443" t="s">
        <v>22670</v>
      </c>
      <c r="D4727" s="1563" t="s">
        <v>22843</v>
      </c>
      <c r="E4727" s="1570" t="s">
        <v>875</v>
      </c>
      <c r="F4727" s="1492" t="s">
        <v>22029</v>
      </c>
      <c r="G4727" s="855">
        <v>45061</v>
      </c>
      <c r="H4727" s="1735" t="s">
        <v>22981</v>
      </c>
      <c r="I4727" s="855"/>
    </row>
    <row r="4728" spans="1:9" ht="14.25" customHeight="1">
      <c r="A4728" s="1712"/>
      <c r="B4728" s="29" t="s">
        <v>18504</v>
      </c>
      <c r="C4728" s="1443" t="s">
        <v>22671</v>
      </c>
      <c r="D4728" s="1563" t="s">
        <v>22844</v>
      </c>
      <c r="E4728" s="1570" t="s">
        <v>875</v>
      </c>
      <c r="F4728" s="1492" t="s">
        <v>22088</v>
      </c>
      <c r="G4728" s="855">
        <v>45061</v>
      </c>
      <c r="H4728" s="1735" t="s">
        <v>22981</v>
      </c>
      <c r="I4728" s="855"/>
    </row>
    <row r="4729" spans="1:9" ht="14.25" customHeight="1">
      <c r="A4729" s="1712"/>
      <c r="B4729" s="29" t="s">
        <v>18504</v>
      </c>
      <c r="C4729" s="1443" t="s">
        <v>22672</v>
      </c>
      <c r="D4729" s="1563" t="s">
        <v>22845</v>
      </c>
      <c r="E4729" s="1570" t="s">
        <v>875</v>
      </c>
      <c r="F4729" s="1492" t="s">
        <v>22088</v>
      </c>
      <c r="G4729" s="855">
        <v>45061</v>
      </c>
      <c r="H4729" s="1735" t="s">
        <v>22981</v>
      </c>
      <c r="I4729" s="855" t="s">
        <v>22149</v>
      </c>
    </row>
    <row r="4730" spans="1:9" ht="14.25" customHeight="1">
      <c r="A4730" s="1712"/>
      <c r="B4730" s="29" t="s">
        <v>21769</v>
      </c>
      <c r="C4730" s="1443" t="s">
        <v>22673</v>
      </c>
      <c r="D4730" s="1563" t="s">
        <v>22846</v>
      </c>
      <c r="E4730" s="1570" t="s">
        <v>875</v>
      </c>
      <c r="F4730" s="1492" t="s">
        <v>22029</v>
      </c>
      <c r="G4730" s="1492" t="s">
        <v>22677</v>
      </c>
      <c r="H4730" s="1735" t="s">
        <v>22982</v>
      </c>
      <c r="I4730" s="855"/>
    </row>
    <row r="4731" spans="1:9" ht="14.25" customHeight="1">
      <c r="A4731" s="1712"/>
      <c r="B4731" s="29" t="s">
        <v>21769</v>
      </c>
      <c r="C4731" s="1443" t="s">
        <v>22674</v>
      </c>
      <c r="D4731" s="1563" t="s">
        <v>22847</v>
      </c>
      <c r="E4731" s="1570" t="s">
        <v>21996</v>
      </c>
      <c r="F4731" s="1570" t="s">
        <v>22029</v>
      </c>
      <c r="G4731" s="1492" t="s">
        <v>22677</v>
      </c>
      <c r="H4731" s="1735" t="s">
        <v>22982</v>
      </c>
      <c r="I4731" s="855" t="s">
        <v>22149</v>
      </c>
    </row>
    <row r="4732" spans="1:9" ht="14.25" customHeight="1">
      <c r="A4732" s="1712"/>
      <c r="B4732" s="29" t="s">
        <v>18420</v>
      </c>
      <c r="C4732" s="1443" t="s">
        <v>22675</v>
      </c>
      <c r="D4732" s="1563" t="s">
        <v>22848</v>
      </c>
      <c r="E4732" s="1570" t="s">
        <v>875</v>
      </c>
      <c r="F4732" s="1570" t="s">
        <v>22699</v>
      </c>
      <c r="G4732" s="1492" t="s">
        <v>22678</v>
      </c>
      <c r="H4732" s="1735" t="s">
        <v>22983</v>
      </c>
      <c r="I4732" s="855" t="s">
        <v>22149</v>
      </c>
    </row>
    <row r="4733" spans="1:9" ht="14.25" customHeight="1">
      <c r="A4733" s="1712"/>
      <c r="B4733" s="29" t="s">
        <v>71</v>
      </c>
      <c r="C4733" s="1443" t="s">
        <v>22695</v>
      </c>
      <c r="D4733" s="1563" t="s">
        <v>22849</v>
      </c>
      <c r="E4733" s="1492" t="s">
        <v>73</v>
      </c>
      <c r="F4733" s="36" t="s">
        <v>71</v>
      </c>
      <c r="G4733" s="1570" t="s">
        <v>22701</v>
      </c>
      <c r="H4733" s="1735" t="s">
        <v>22984</v>
      </c>
      <c r="I4733" s="855"/>
    </row>
    <row r="4734" spans="1:9" ht="14.25" customHeight="1">
      <c r="A4734" s="1712"/>
      <c r="B4734" s="29" t="s">
        <v>22707</v>
      </c>
      <c r="C4734" s="1443" t="s">
        <v>22697</v>
      </c>
      <c r="D4734" s="1563" t="s">
        <v>22719</v>
      </c>
      <c r="E4734" s="1492" t="s">
        <v>22708</v>
      </c>
      <c r="F4734" s="36" t="s">
        <v>22707</v>
      </c>
      <c r="G4734" s="1570" t="s">
        <v>22720</v>
      </c>
      <c r="H4734" s="1739" t="s">
        <v>22985</v>
      </c>
      <c r="I4734" s="855"/>
    </row>
    <row r="4735" spans="1:9" ht="14.25" customHeight="1">
      <c r="A4735" s="1712"/>
      <c r="B4735" s="29"/>
      <c r="C4735" s="1570"/>
      <c r="D4735" s="1443"/>
      <c r="E4735" s="1492"/>
      <c r="F4735" s="1570"/>
      <c r="G4735" s="1570"/>
      <c r="H4735" s="1721"/>
      <c r="I4735" s="855"/>
    </row>
    <row r="4736" spans="1:9" ht="14.25" customHeight="1">
      <c r="A4736" s="1712"/>
      <c r="B4736" s="29" t="s">
        <v>22705</v>
      </c>
      <c r="C4736" s="1443" t="s">
        <v>22867</v>
      </c>
      <c r="D4736" s="1563" t="s">
        <v>22612</v>
      </c>
      <c r="E4736" s="1492"/>
      <c r="F4736" s="1570"/>
      <c r="G4736" s="1410">
        <v>45078</v>
      </c>
      <c r="H4736" s="1735" t="s">
        <v>22860</v>
      </c>
      <c r="I4736" s="855" t="s">
        <v>22706</v>
      </c>
    </row>
    <row r="4737" spans="1:9" ht="14.25" customHeight="1">
      <c r="A4737" s="1712"/>
      <c r="B4737" s="29" t="s">
        <v>22703</v>
      </c>
      <c r="C4737" s="1443" t="s">
        <v>22868</v>
      </c>
      <c r="D4737" s="1563" t="s">
        <v>22704</v>
      </c>
      <c r="E4737" s="1570"/>
      <c r="F4737" s="1570"/>
      <c r="G4737" s="1410">
        <v>45078</v>
      </c>
      <c r="H4737" s="1735" t="s">
        <v>22860</v>
      </c>
      <c r="I4737" s="855" t="s">
        <v>22706</v>
      </c>
    </row>
    <row r="4738" spans="1:9" ht="14.25" customHeight="1">
      <c r="A4738" s="1712"/>
      <c r="B4738" s="29" t="s">
        <v>21769</v>
      </c>
      <c r="C4738" s="1443" t="s">
        <v>22726</v>
      </c>
      <c r="D4738" s="1563" t="s">
        <v>22908</v>
      </c>
      <c r="E4738" s="1570" t="s">
        <v>875</v>
      </c>
      <c r="F4738" s="1570" t="s">
        <v>22029</v>
      </c>
      <c r="G4738" s="1410">
        <v>45078</v>
      </c>
      <c r="H4738" s="1735" t="s">
        <v>22860</v>
      </c>
      <c r="I4738" s="855"/>
    </row>
    <row r="4739" spans="1:9">
      <c r="A4739" s="1712"/>
      <c r="B4739" s="29" t="s">
        <v>21421</v>
      </c>
      <c r="C4739" s="1443" t="s">
        <v>22698</v>
      </c>
      <c r="D4739" s="1563" t="s">
        <v>22909</v>
      </c>
      <c r="E4739" s="1667" t="s">
        <v>15450</v>
      </c>
      <c r="F4739" s="36" t="s">
        <v>21421</v>
      </c>
      <c r="G4739" s="1410">
        <v>45078</v>
      </c>
      <c r="H4739" s="1735" t="s">
        <v>22860</v>
      </c>
      <c r="I4739" s="855"/>
    </row>
    <row r="4740" spans="1:9">
      <c r="A4740" s="1712"/>
      <c r="B4740" s="29" t="s">
        <v>18807</v>
      </c>
      <c r="C4740" s="1443" t="s">
        <v>22739</v>
      </c>
      <c r="D4740" s="1563" t="s">
        <v>22910</v>
      </c>
      <c r="E4740" s="1667" t="s">
        <v>73</v>
      </c>
      <c r="F4740" s="1570" t="s">
        <v>22745</v>
      </c>
      <c r="G4740" s="1410">
        <v>45078</v>
      </c>
      <c r="H4740" s="1735" t="s">
        <v>22860</v>
      </c>
      <c r="I4740" s="855"/>
    </row>
    <row r="4741" spans="1:9">
      <c r="A4741" s="1712"/>
      <c r="B4741" s="29" t="s">
        <v>22702</v>
      </c>
      <c r="C4741" s="1443" t="s">
        <v>22740</v>
      </c>
      <c r="D4741" s="1563" t="s">
        <v>22911</v>
      </c>
      <c r="E4741" s="1570" t="s">
        <v>21779</v>
      </c>
      <c r="F4741" s="1570" t="s">
        <v>22746</v>
      </c>
      <c r="G4741" s="1410">
        <v>45078</v>
      </c>
      <c r="H4741" s="1735" t="s">
        <v>22860</v>
      </c>
      <c r="I4741" s="855"/>
    </row>
    <row r="4742" spans="1:9" ht="14.25" customHeight="1">
      <c r="A4742" s="1712"/>
      <c r="B4742" s="29" t="s">
        <v>18504</v>
      </c>
      <c r="C4742" s="1443" t="s">
        <v>22747</v>
      </c>
      <c r="D4742" s="1563" t="s">
        <v>22912</v>
      </c>
      <c r="E4742" s="1665" t="s">
        <v>13558</v>
      </c>
      <c r="F4742" s="1492" t="s">
        <v>22088</v>
      </c>
      <c r="G4742" s="1665" t="s">
        <v>22752</v>
      </c>
      <c r="H4742" s="1735" t="s">
        <v>22862</v>
      </c>
      <c r="I4742" s="855"/>
    </row>
    <row r="4743" spans="1:9" ht="14.25" customHeight="1">
      <c r="A4743" s="1712"/>
      <c r="B4743" s="29" t="s">
        <v>18807</v>
      </c>
      <c r="C4743" s="1443" t="s">
        <v>22750</v>
      </c>
      <c r="D4743" s="1563" t="s">
        <v>22913</v>
      </c>
      <c r="E4743" s="1570" t="s">
        <v>56</v>
      </c>
      <c r="F4743" s="1570" t="s">
        <v>22541</v>
      </c>
      <c r="G4743" s="1665" t="s">
        <v>22752</v>
      </c>
      <c r="H4743" s="1735" t="s">
        <v>22862</v>
      </c>
      <c r="I4743" s="855"/>
    </row>
    <row r="4744" spans="1:9" ht="14.25" customHeight="1">
      <c r="A4744" s="1712"/>
      <c r="B4744" s="29" t="s">
        <v>19013</v>
      </c>
      <c r="C4744" s="1443" t="s">
        <v>22751</v>
      </c>
      <c r="D4744" s="1563" t="s">
        <v>22914</v>
      </c>
      <c r="E4744" s="1490" t="s">
        <v>22661</v>
      </c>
      <c r="F4744" s="1570" t="s">
        <v>21167</v>
      </c>
      <c r="G4744" s="1490" t="s">
        <v>22753</v>
      </c>
      <c r="H4744" s="1735" t="s">
        <v>22863</v>
      </c>
      <c r="I4744" s="855"/>
    </row>
    <row r="4745" spans="1:9" ht="14.25" customHeight="1">
      <c r="A4745" s="1712"/>
      <c r="B4745" s="29" t="s">
        <v>22367</v>
      </c>
      <c r="C4745" s="1443" t="s">
        <v>22754</v>
      </c>
      <c r="D4745" s="1563" t="s">
        <v>22915</v>
      </c>
      <c r="E4745" s="1492" t="s">
        <v>22109</v>
      </c>
      <c r="F4745" s="29" t="s">
        <v>22367</v>
      </c>
      <c r="G4745" s="1665" t="s">
        <v>22752</v>
      </c>
      <c r="H4745" s="1735" t="s">
        <v>22862</v>
      </c>
      <c r="I4745" s="855" t="s">
        <v>22850</v>
      </c>
    </row>
    <row r="4746" spans="1:9" ht="14.25" customHeight="1">
      <c r="A4746" s="1712"/>
      <c r="B4746" s="29" t="s">
        <v>22367</v>
      </c>
      <c r="C4746" s="1443" t="s">
        <v>22755</v>
      </c>
      <c r="D4746" s="1563" t="s">
        <v>22916</v>
      </c>
      <c r="E4746" s="1492" t="s">
        <v>22109</v>
      </c>
      <c r="F4746" s="29" t="s">
        <v>22367</v>
      </c>
      <c r="G4746" s="1665" t="s">
        <v>22752</v>
      </c>
      <c r="H4746" s="1735" t="s">
        <v>22862</v>
      </c>
      <c r="I4746" s="855" t="s">
        <v>22850</v>
      </c>
    </row>
    <row r="4747" spans="1:9" ht="14.25" customHeight="1">
      <c r="A4747" s="1712"/>
      <c r="B4747" s="29" t="s">
        <v>21769</v>
      </c>
      <c r="C4747" s="1443" t="s">
        <v>22759</v>
      </c>
      <c r="D4747" s="1563" t="s">
        <v>22917</v>
      </c>
      <c r="E4747" s="1490" t="s">
        <v>875</v>
      </c>
      <c r="F4747" s="1570" t="s">
        <v>22029</v>
      </c>
      <c r="G4747" s="1492" t="s">
        <v>22756</v>
      </c>
      <c r="H4747" s="1735" t="s">
        <v>22864</v>
      </c>
      <c r="I4747" s="855"/>
    </row>
    <row r="4748" spans="1:9" ht="14.25" customHeight="1">
      <c r="A4748" s="1712"/>
      <c r="B4748" s="29" t="s">
        <v>18504</v>
      </c>
      <c r="C4748" s="1443" t="s">
        <v>22760</v>
      </c>
      <c r="D4748" s="1563" t="s">
        <v>22918</v>
      </c>
      <c r="E4748" s="1490" t="s">
        <v>22762</v>
      </c>
      <c r="F4748" s="1570" t="s">
        <v>22088</v>
      </c>
      <c r="G4748" s="1492" t="s">
        <v>22757</v>
      </c>
      <c r="H4748" s="1735" t="s">
        <v>22863</v>
      </c>
      <c r="I4748" s="855"/>
    </row>
    <row r="4749" spans="1:9" ht="14.25" customHeight="1">
      <c r="A4749" s="1712"/>
      <c r="B4749" s="29" t="s">
        <v>21420</v>
      </c>
      <c r="C4749" s="1443" t="s">
        <v>22761</v>
      </c>
      <c r="D4749" s="1563" t="s">
        <v>22919</v>
      </c>
      <c r="E4749" s="1490" t="s">
        <v>22758</v>
      </c>
      <c r="F4749" s="1570" t="s">
        <v>22154</v>
      </c>
      <c r="G4749" s="1492" t="s">
        <v>22757</v>
      </c>
      <c r="H4749" s="1735" t="s">
        <v>22863</v>
      </c>
      <c r="I4749" s="855"/>
    </row>
    <row r="4750" spans="1:9">
      <c r="A4750" s="1712"/>
      <c r="B4750" s="29" t="s">
        <v>18420</v>
      </c>
      <c r="C4750" s="1485" t="s">
        <v>22856</v>
      </c>
      <c r="D4750" s="1563" t="s">
        <v>22920</v>
      </c>
      <c r="E4750" s="865" t="s">
        <v>22855</v>
      </c>
      <c r="F4750" s="1555" t="s">
        <v>22241</v>
      </c>
      <c r="G4750" s="1740">
        <v>45096</v>
      </c>
      <c r="H4750" s="28" t="s">
        <v>22865</v>
      </c>
      <c r="I4750" s="855"/>
    </row>
    <row r="4751" spans="1:9">
      <c r="A4751" s="1712"/>
      <c r="B4751" s="26" t="s">
        <v>21769</v>
      </c>
      <c r="C4751" s="1485" t="s">
        <v>22857</v>
      </c>
      <c r="D4751" s="1563" t="s">
        <v>22921</v>
      </c>
      <c r="E4751" s="28" t="s">
        <v>22870</v>
      </c>
      <c r="F4751" s="1555" t="s">
        <v>22029</v>
      </c>
      <c r="G4751" s="1740">
        <v>45103</v>
      </c>
      <c r="H4751" s="28" t="s">
        <v>22986</v>
      </c>
      <c r="I4751" s="855"/>
    </row>
    <row r="4752" spans="1:9" ht="14.25" customHeight="1">
      <c r="A4752" s="1712"/>
      <c r="B4752" s="29" t="s">
        <v>22367</v>
      </c>
      <c r="C4752" s="1485" t="s">
        <v>22858</v>
      </c>
      <c r="D4752" s="1563" t="s">
        <v>22922</v>
      </c>
      <c r="E4752" s="865" t="s">
        <v>22869</v>
      </c>
      <c r="F4752" s="1555" t="s">
        <v>22746</v>
      </c>
      <c r="G4752" s="855">
        <v>45097</v>
      </c>
      <c r="H4752" s="28" t="s">
        <v>22866</v>
      </c>
      <c r="I4752" s="855"/>
    </row>
    <row r="4753" spans="1:9" ht="14.25" customHeight="1">
      <c r="A4753" s="1712"/>
      <c r="B4753" s="29"/>
      <c r="C4753" s="1443"/>
      <c r="D4753" s="29"/>
      <c r="E4753" s="1490"/>
      <c r="F4753" s="1570"/>
      <c r="G4753" s="1410"/>
      <c r="H4753" s="1739"/>
      <c r="I4753" s="855"/>
    </row>
    <row r="4754" spans="1:9" ht="14.25" customHeight="1">
      <c r="A4754" s="1712"/>
      <c r="B4754" s="29" t="s">
        <v>22748</v>
      </c>
      <c r="C4754" s="1443" t="s">
        <v>22874</v>
      </c>
      <c r="D4754" s="1563" t="s">
        <v>23103</v>
      </c>
      <c r="E4754" s="277" t="s">
        <v>22749</v>
      </c>
      <c r="F4754" s="277" t="s">
        <v>22367</v>
      </c>
      <c r="G4754" s="855">
        <v>45108</v>
      </c>
      <c r="H4754" s="1735" t="s">
        <v>22963</v>
      </c>
      <c r="I4754" s="855"/>
    </row>
    <row r="4755" spans="1:9" ht="14.25" customHeight="1">
      <c r="A4755" s="1712"/>
      <c r="B4755" s="29" t="s">
        <v>18905</v>
      </c>
      <c r="C4755" s="1443" t="s">
        <v>22875</v>
      </c>
      <c r="D4755" s="1563" t="s">
        <v>23104</v>
      </c>
      <c r="E4755" s="277" t="s">
        <v>454</v>
      </c>
      <c r="F4755" s="277" t="s">
        <v>18905</v>
      </c>
      <c r="G4755" s="855">
        <v>45110</v>
      </c>
      <c r="H4755" s="1735" t="s">
        <v>22964</v>
      </c>
      <c r="I4755" s="855"/>
    </row>
    <row r="4756" spans="1:9" ht="14.25" customHeight="1">
      <c r="A4756" s="1712"/>
      <c r="B4756" s="29" t="s">
        <v>19013</v>
      </c>
      <c r="C4756" s="1443" t="s">
        <v>22876</v>
      </c>
      <c r="D4756" s="1563" t="s">
        <v>22904</v>
      </c>
      <c r="E4756" s="277" t="s">
        <v>22854</v>
      </c>
      <c r="F4756" s="1492" t="s">
        <v>21167</v>
      </c>
      <c r="G4756" s="855">
        <v>45110</v>
      </c>
      <c r="H4756" s="1735" t="s">
        <v>22964</v>
      </c>
      <c r="I4756" s="855"/>
    </row>
    <row r="4757" spans="1:9" ht="14.25" customHeight="1">
      <c r="A4757" s="1712"/>
      <c r="B4757" s="29" t="s">
        <v>22894</v>
      </c>
      <c r="C4757" s="1443" t="s">
        <v>22895</v>
      </c>
      <c r="D4757" s="1563" t="s">
        <v>23105</v>
      </c>
      <c r="E4757" s="277" t="s">
        <v>22901</v>
      </c>
      <c r="F4757" s="277" t="s">
        <v>22894</v>
      </c>
      <c r="G4757" s="855">
        <v>45111</v>
      </c>
      <c r="H4757" s="1735" t="s">
        <v>22905</v>
      </c>
      <c r="I4757" s="855"/>
    </row>
    <row r="4758" spans="1:9" ht="13.5" customHeight="1">
      <c r="A4758" s="1712"/>
      <c r="B4758" s="29" t="s">
        <v>22894</v>
      </c>
      <c r="C4758" s="1443" t="s">
        <v>22896</v>
      </c>
      <c r="D4758" s="1563" t="s">
        <v>23106</v>
      </c>
      <c r="E4758" s="277" t="s">
        <v>22901</v>
      </c>
      <c r="F4758" s="277" t="s">
        <v>22894</v>
      </c>
      <c r="G4758" s="855">
        <v>45111</v>
      </c>
      <c r="H4758" s="1735" t="s">
        <v>22905</v>
      </c>
      <c r="I4758" s="855"/>
    </row>
    <row r="4759" spans="1:9" ht="14.25" customHeight="1">
      <c r="A4759" s="1712"/>
      <c r="B4759" s="29" t="s">
        <v>22894</v>
      </c>
      <c r="C4759" s="1443" t="s">
        <v>22897</v>
      </c>
      <c r="D4759" s="1563" t="s">
        <v>23107</v>
      </c>
      <c r="E4759" s="277" t="s">
        <v>22901</v>
      </c>
      <c r="F4759" s="36" t="s">
        <v>22894</v>
      </c>
      <c r="G4759" s="855">
        <v>45111</v>
      </c>
      <c r="H4759" s="1735" t="s">
        <v>22905</v>
      </c>
      <c r="I4759" s="855"/>
    </row>
    <row r="4760" spans="1:9" ht="14.25" customHeight="1">
      <c r="A4760" s="1712"/>
      <c r="B4760" s="29" t="s">
        <v>22894</v>
      </c>
      <c r="C4760" s="1443" t="s">
        <v>22898</v>
      </c>
      <c r="D4760" s="1563" t="s">
        <v>23108</v>
      </c>
      <c r="E4760" s="277" t="s">
        <v>22901</v>
      </c>
      <c r="F4760" s="36" t="s">
        <v>22894</v>
      </c>
      <c r="G4760" s="855">
        <v>45111</v>
      </c>
      <c r="H4760" s="1735" t="s">
        <v>22905</v>
      </c>
      <c r="I4760" s="855"/>
    </row>
    <row r="4761" spans="1:9" ht="14.25" customHeight="1">
      <c r="A4761" s="1712"/>
      <c r="B4761" s="29" t="s">
        <v>22894</v>
      </c>
      <c r="C4761" s="1443" t="s">
        <v>22899</v>
      </c>
      <c r="D4761" s="1563" t="s">
        <v>22903</v>
      </c>
      <c r="E4761" s="277" t="s">
        <v>22901</v>
      </c>
      <c r="F4761" s="36" t="s">
        <v>22894</v>
      </c>
      <c r="G4761" s="855">
        <v>45111</v>
      </c>
      <c r="H4761" s="1735" t="s">
        <v>22905</v>
      </c>
      <c r="I4761" s="855"/>
    </row>
    <row r="4762" spans="1:9" ht="14.25" customHeight="1">
      <c r="A4762" s="1712"/>
      <c r="B4762" s="29" t="s">
        <v>22894</v>
      </c>
      <c r="C4762" s="1443" t="s">
        <v>22900</v>
      </c>
      <c r="D4762" s="1563" t="s">
        <v>23109</v>
      </c>
      <c r="E4762" s="277" t="s">
        <v>22901</v>
      </c>
      <c r="F4762" s="36" t="s">
        <v>22894</v>
      </c>
      <c r="G4762" s="855">
        <v>45111</v>
      </c>
      <c r="H4762" s="1735" t="s">
        <v>22905</v>
      </c>
      <c r="I4762" s="855"/>
    </row>
    <row r="4763" spans="1:9" ht="14.25" customHeight="1">
      <c r="A4763" s="1712"/>
      <c r="B4763" s="29" t="s">
        <v>22894</v>
      </c>
      <c r="C4763" s="1443" t="s">
        <v>22902</v>
      </c>
      <c r="D4763" s="1563" t="s">
        <v>23110</v>
      </c>
      <c r="E4763" s="277" t="s">
        <v>22901</v>
      </c>
      <c r="F4763" s="36" t="s">
        <v>22894</v>
      </c>
      <c r="G4763" s="855">
        <v>45111</v>
      </c>
      <c r="H4763" s="1735" t="s">
        <v>22905</v>
      </c>
      <c r="I4763" s="855"/>
    </row>
    <row r="4764" spans="1:9">
      <c r="A4764" s="1712"/>
      <c r="B4764" s="42" t="s">
        <v>18420</v>
      </c>
      <c r="C4764" s="1443" t="s">
        <v>22927</v>
      </c>
      <c r="D4764" s="1563" t="s">
        <v>23111</v>
      </c>
      <c r="E4764" s="855" t="s">
        <v>22230</v>
      </c>
      <c r="F4764" s="1570" t="s">
        <v>22216</v>
      </c>
      <c r="G4764" s="855">
        <v>45112</v>
      </c>
      <c r="H4764" s="1735" t="s">
        <v>22965</v>
      </c>
      <c r="I4764" s="855"/>
    </row>
    <row r="4765" spans="1:9">
      <c r="A4765" s="1712"/>
      <c r="B4765" s="42" t="s">
        <v>22930</v>
      </c>
      <c r="C4765" s="1443" t="s">
        <v>22928</v>
      </c>
      <c r="D4765" s="1563" t="s">
        <v>23112</v>
      </c>
      <c r="E4765" s="277" t="s">
        <v>22109</v>
      </c>
      <c r="F4765" s="855" t="s">
        <v>22930</v>
      </c>
      <c r="G4765" s="1410">
        <v>45114</v>
      </c>
      <c r="H4765" s="1735" t="s">
        <v>22966</v>
      </c>
      <c r="I4765" s="855"/>
    </row>
    <row r="4766" spans="1:9" ht="14.25" customHeight="1">
      <c r="A4766" s="1712"/>
      <c r="B4766" s="29" t="s">
        <v>22934</v>
      </c>
      <c r="C4766" s="1443" t="s">
        <v>22929</v>
      </c>
      <c r="D4766" s="1563" t="s">
        <v>23113</v>
      </c>
      <c r="E4766" s="1492" t="s">
        <v>22935</v>
      </c>
      <c r="F4766" s="855" t="s">
        <v>22941</v>
      </c>
      <c r="G4766" s="1490" t="s">
        <v>22926</v>
      </c>
      <c r="H4766" s="1735" t="s">
        <v>22967</v>
      </c>
      <c r="I4766" s="855"/>
    </row>
    <row r="4767" spans="1:9" ht="14.25" customHeight="1">
      <c r="A4767" s="1712"/>
      <c r="B4767" s="29" t="s">
        <v>21769</v>
      </c>
      <c r="C4767" s="1443" t="s">
        <v>22936</v>
      </c>
      <c r="D4767" s="1563" t="s">
        <v>23114</v>
      </c>
      <c r="E4767" s="1497" t="s">
        <v>875</v>
      </c>
      <c r="F4767" s="1570" t="s">
        <v>22029</v>
      </c>
      <c r="G4767" s="855">
        <v>45117</v>
      </c>
      <c r="H4767" s="1735" t="s">
        <v>22967</v>
      </c>
      <c r="I4767" s="855"/>
    </row>
    <row r="4768" spans="1:9" ht="14.25" customHeight="1">
      <c r="A4768" s="1712"/>
      <c r="B4768" s="29" t="s">
        <v>21769</v>
      </c>
      <c r="C4768" s="1443" t="s">
        <v>22939</v>
      </c>
      <c r="D4768" s="1563" t="s">
        <v>23115</v>
      </c>
      <c r="E4768" s="1490" t="s">
        <v>875</v>
      </c>
      <c r="F4768" s="1570" t="s">
        <v>22029</v>
      </c>
      <c r="G4768" s="1492" t="s">
        <v>22937</v>
      </c>
      <c r="H4768" s="1735" t="s">
        <v>22968</v>
      </c>
      <c r="I4768" s="855"/>
    </row>
    <row r="4769" spans="1:9" ht="14.25" customHeight="1">
      <c r="A4769" s="1712"/>
      <c r="B4769" s="29" t="s">
        <v>18807</v>
      </c>
      <c r="C4769" s="1443" t="s">
        <v>22959</v>
      </c>
      <c r="D4769" s="1563" t="s">
        <v>23116</v>
      </c>
      <c r="E4769" s="1492" t="s">
        <v>22962</v>
      </c>
      <c r="F4769" s="1490" t="s">
        <v>22960</v>
      </c>
      <c r="G4769" s="1490" t="s">
        <v>22947</v>
      </c>
      <c r="H4769" s="1735" t="s">
        <v>22969</v>
      </c>
      <c r="I4769" s="855"/>
    </row>
    <row r="4770" spans="1:9" ht="14.25" customHeight="1">
      <c r="A4770" s="1712"/>
      <c r="B4770" s="29" t="s">
        <v>21769</v>
      </c>
      <c r="C4770" s="1443" t="s">
        <v>22945</v>
      </c>
      <c r="D4770" s="1563" t="s">
        <v>23117</v>
      </c>
      <c r="E4770" s="1490" t="s">
        <v>341</v>
      </c>
      <c r="F4770" s="1570" t="s">
        <v>22029</v>
      </c>
      <c r="G4770" s="1492" t="s">
        <v>22937</v>
      </c>
      <c r="H4770" s="1735" t="s">
        <v>22968</v>
      </c>
      <c r="I4770" s="855" t="s">
        <v>22943</v>
      </c>
    </row>
    <row r="4771" spans="1:9" ht="14.25" customHeight="1">
      <c r="A4771" s="1712"/>
      <c r="B4771" s="29" t="s">
        <v>22367</v>
      </c>
      <c r="C4771" s="1443" t="s">
        <v>22994</v>
      </c>
      <c r="D4771" s="1563" t="s">
        <v>22995</v>
      </c>
      <c r="E4771" s="1492" t="s">
        <v>22109</v>
      </c>
      <c r="F4771" s="277" t="s">
        <v>22367</v>
      </c>
      <c r="G4771" s="1665" t="s">
        <v>22996</v>
      </c>
      <c r="H4771" s="1735" t="s">
        <v>22997</v>
      </c>
      <c r="I4771" s="855" t="s">
        <v>22850</v>
      </c>
    </row>
    <row r="4772" spans="1:9" ht="14.25" customHeight="1">
      <c r="A4772" s="1712"/>
      <c r="B4772" s="29"/>
      <c r="C4772" s="1443"/>
      <c r="D4772" s="1443"/>
      <c r="E4772" s="277"/>
      <c r="F4772" s="1410"/>
      <c r="G4772" s="42"/>
      <c r="H4772" s="1735"/>
      <c r="I4772" s="855"/>
    </row>
    <row r="4773" spans="1:9">
      <c r="A4773" s="1712"/>
      <c r="B4773" s="29" t="s">
        <v>23011</v>
      </c>
      <c r="C4773" s="1489" t="s">
        <v>22998</v>
      </c>
      <c r="D4773" s="1563" t="s">
        <v>23160</v>
      </c>
      <c r="E4773" s="28"/>
      <c r="F4773" s="41"/>
      <c r="G4773" s="855">
        <v>45139</v>
      </c>
      <c r="H4773" s="1735"/>
      <c r="I4773" s="27" t="s">
        <v>22993</v>
      </c>
    </row>
    <row r="4774" spans="1:9">
      <c r="A4774" s="1712"/>
      <c r="B4774" s="29" t="s">
        <v>23012</v>
      </c>
      <c r="C4774" s="1493" t="s">
        <v>23008</v>
      </c>
      <c r="D4774" s="1563" t="s">
        <v>22139</v>
      </c>
      <c r="E4774" s="28" t="s">
        <v>23084</v>
      </c>
      <c r="F4774" s="28" t="s">
        <v>23009</v>
      </c>
      <c r="G4774" s="855">
        <v>45139</v>
      </c>
      <c r="H4774" s="1735"/>
      <c r="I4774" s="27" t="s">
        <v>23010</v>
      </c>
    </row>
    <row r="4775" spans="1:9" ht="14.25" customHeight="1">
      <c r="A4775" s="1712"/>
      <c r="B4775" s="29" t="s">
        <v>22954</v>
      </c>
      <c r="C4775" s="1443" t="s">
        <v>22957</v>
      </c>
      <c r="D4775" s="1563" t="s">
        <v>22953</v>
      </c>
      <c r="E4775" s="277" t="s">
        <v>22958</v>
      </c>
      <c r="F4775" s="36" t="s">
        <v>22954</v>
      </c>
      <c r="G4775" s="855">
        <v>45139</v>
      </c>
      <c r="H4775" s="1735"/>
      <c r="I4775" s="855" t="s">
        <v>22955</v>
      </c>
    </row>
    <row r="4776" spans="1:9" ht="14.25" customHeight="1">
      <c r="A4776" s="1712"/>
      <c r="B4776" s="29" t="s">
        <v>22951</v>
      </c>
      <c r="C4776" s="1443" t="s">
        <v>22961</v>
      </c>
      <c r="D4776" s="1563" t="s">
        <v>23161</v>
      </c>
      <c r="E4776" s="1490" t="s">
        <v>15450</v>
      </c>
      <c r="F4776" s="36" t="s">
        <v>22951</v>
      </c>
      <c r="G4776" s="855" t="s">
        <v>22944</v>
      </c>
      <c r="H4776" s="1735" t="s">
        <v>23085</v>
      </c>
      <c r="I4776" s="855"/>
    </row>
    <row r="4777" spans="1:9" ht="14.25" customHeight="1">
      <c r="A4777" s="1712"/>
      <c r="B4777" s="29" t="s">
        <v>21769</v>
      </c>
      <c r="C4777" s="1443" t="s">
        <v>23035</v>
      </c>
      <c r="D4777" s="1563" t="s">
        <v>23162</v>
      </c>
      <c r="E4777" s="1490" t="s">
        <v>23120</v>
      </c>
      <c r="F4777" s="1570" t="s">
        <v>22029</v>
      </c>
      <c r="G4777" s="1492" t="s">
        <v>22952</v>
      </c>
      <c r="H4777" s="1735" t="s">
        <v>23086</v>
      </c>
      <c r="I4777" s="855"/>
    </row>
    <row r="4778" spans="1:9" ht="14.25" customHeight="1">
      <c r="A4778" s="1712"/>
      <c r="B4778" s="29" t="s">
        <v>23094</v>
      </c>
      <c r="C4778" s="1443" t="s">
        <v>23036</v>
      </c>
      <c r="D4778" s="1563" t="s">
        <v>23163</v>
      </c>
      <c r="E4778" s="1490" t="s">
        <v>23034</v>
      </c>
      <c r="F4778" s="29" t="s">
        <v>23094</v>
      </c>
      <c r="G4778" s="1492" t="s">
        <v>22938</v>
      </c>
      <c r="H4778" s="1735" t="s">
        <v>23087</v>
      </c>
      <c r="I4778" s="855"/>
    </row>
    <row r="4779" spans="1:9" ht="14.25" customHeight="1">
      <c r="A4779" s="1712"/>
      <c r="B4779" s="29" t="s">
        <v>21769</v>
      </c>
      <c r="C4779" s="1443" t="s">
        <v>23038</v>
      </c>
      <c r="D4779" s="1563" t="s">
        <v>23041</v>
      </c>
      <c r="E4779" s="1490" t="s">
        <v>23039</v>
      </c>
      <c r="F4779" s="1570" t="s">
        <v>22029</v>
      </c>
      <c r="G4779" s="1492" t="s">
        <v>23040</v>
      </c>
      <c r="H4779" s="1735" t="s">
        <v>23088</v>
      </c>
      <c r="I4779" s="855"/>
    </row>
    <row r="4780" spans="1:9" ht="14.25" customHeight="1">
      <c r="A4780" s="1712"/>
      <c r="B4780" s="29" t="s">
        <v>18739</v>
      </c>
      <c r="C4780" s="1443" t="s">
        <v>23052</v>
      </c>
      <c r="D4780" s="1563" t="s">
        <v>23045</v>
      </c>
      <c r="E4780" s="1490" t="s">
        <v>22153</v>
      </c>
      <c r="F4780" s="36" t="s">
        <v>23050</v>
      </c>
      <c r="G4780" s="1570" t="s">
        <v>22938</v>
      </c>
      <c r="H4780" s="1735" t="s">
        <v>23087</v>
      </c>
      <c r="I4780" s="855"/>
    </row>
    <row r="4781" spans="1:9" ht="14.25" customHeight="1">
      <c r="A4781" s="1712"/>
      <c r="B4781" s="29" t="s">
        <v>18504</v>
      </c>
      <c r="C4781" s="1443" t="s">
        <v>23053</v>
      </c>
      <c r="D4781" s="1563" t="s">
        <v>23046</v>
      </c>
      <c r="E4781" s="1490" t="s">
        <v>13382</v>
      </c>
      <c r="F4781" s="36" t="s">
        <v>23051</v>
      </c>
      <c r="G4781" s="1570" t="s">
        <v>22938</v>
      </c>
      <c r="H4781" s="1735" t="s">
        <v>23087</v>
      </c>
      <c r="I4781" s="855"/>
    </row>
    <row r="4782" spans="1:9" ht="14.25" customHeight="1">
      <c r="A4782" s="1712"/>
      <c r="B4782" s="29" t="s">
        <v>20342</v>
      </c>
      <c r="C4782" s="1443" t="s">
        <v>23054</v>
      </c>
      <c r="D4782" s="1563" t="s">
        <v>23047</v>
      </c>
      <c r="E4782" s="1490" t="s">
        <v>13382</v>
      </c>
      <c r="F4782" s="36" t="s">
        <v>23049</v>
      </c>
      <c r="G4782" s="1570" t="s">
        <v>22938</v>
      </c>
      <c r="H4782" s="1735" t="s">
        <v>23087</v>
      </c>
      <c r="I4782" s="855"/>
    </row>
    <row r="4783" spans="1:9" ht="14.25" customHeight="1">
      <c r="A4783" s="1712"/>
      <c r="B4783" s="29" t="s">
        <v>18739</v>
      </c>
      <c r="C4783" s="1443" t="s">
        <v>23055</v>
      </c>
      <c r="D4783" s="1563" t="s">
        <v>23164</v>
      </c>
      <c r="E4783" s="1490" t="s">
        <v>21768</v>
      </c>
      <c r="F4783" s="36" t="s">
        <v>23050</v>
      </c>
      <c r="G4783" s="1492" t="s">
        <v>23044</v>
      </c>
      <c r="H4783" s="1735" t="s">
        <v>23089</v>
      </c>
      <c r="I4783" s="855"/>
    </row>
    <row r="4784" spans="1:9" ht="14.25" customHeight="1">
      <c r="A4784" s="1712"/>
      <c r="B4784" s="29" t="s">
        <v>20276</v>
      </c>
      <c r="C4784" s="1443" t="s">
        <v>23061</v>
      </c>
      <c r="D4784" s="1563" t="s">
        <v>23060</v>
      </c>
      <c r="E4784" s="1490" t="s">
        <v>23058</v>
      </c>
      <c r="F4784" s="24" t="s">
        <v>23059</v>
      </c>
      <c r="G4784" s="1492" t="s">
        <v>23006</v>
      </c>
      <c r="H4784" s="1735" t="s">
        <v>23090</v>
      </c>
      <c r="I4784" s="855"/>
    </row>
    <row r="4785" spans="1:9" ht="14.25" customHeight="1">
      <c r="A4785" s="1712"/>
      <c r="B4785" s="29" t="s">
        <v>21769</v>
      </c>
      <c r="C4785" s="1443" t="s">
        <v>23062</v>
      </c>
      <c r="D4785" s="1563" t="s">
        <v>23165</v>
      </c>
      <c r="E4785" s="1490" t="s">
        <v>875</v>
      </c>
      <c r="F4785" s="1570" t="s">
        <v>22029</v>
      </c>
      <c r="G4785" s="1492" t="s">
        <v>23048</v>
      </c>
      <c r="H4785" s="1735" t="s">
        <v>23091</v>
      </c>
      <c r="I4785" s="855"/>
    </row>
    <row r="4786" spans="1:9" ht="14.25" customHeight="1">
      <c r="A4786" s="1712"/>
      <c r="B4786" s="29" t="s">
        <v>23069</v>
      </c>
      <c r="C4786" s="1443" t="s">
        <v>23070</v>
      </c>
      <c r="D4786" s="1563" t="s">
        <v>23166</v>
      </c>
      <c r="E4786" s="1490" t="s">
        <v>23071</v>
      </c>
      <c r="F4786" s="277" t="s">
        <v>23069</v>
      </c>
      <c r="G4786" s="1492" t="s">
        <v>23006</v>
      </c>
      <c r="H4786" s="1735" t="s">
        <v>23090</v>
      </c>
      <c r="I4786" s="855"/>
    </row>
    <row r="4787" spans="1:9" ht="14.25" customHeight="1">
      <c r="A4787" s="1712"/>
      <c r="B4787" s="42" t="s">
        <v>22100</v>
      </c>
      <c r="C4787" s="1443" t="s">
        <v>23077</v>
      </c>
      <c r="D4787" s="1563" t="s">
        <v>23074</v>
      </c>
      <c r="E4787" s="1490" t="s">
        <v>23073</v>
      </c>
      <c r="F4787" s="855" t="s">
        <v>22100</v>
      </c>
      <c r="G4787" s="1492" t="s">
        <v>23080</v>
      </c>
      <c r="H4787" s="1735" t="s">
        <v>23092</v>
      </c>
      <c r="I4787" s="855"/>
    </row>
    <row r="4788" spans="1:9" ht="14.25" customHeight="1">
      <c r="A4788" s="1712"/>
      <c r="B4788" s="42" t="s">
        <v>22100</v>
      </c>
      <c r="C4788" s="1443" t="s">
        <v>23078</v>
      </c>
      <c r="D4788" s="1563" t="s">
        <v>23075</v>
      </c>
      <c r="E4788" s="1490" t="s">
        <v>23073</v>
      </c>
      <c r="F4788" s="855" t="s">
        <v>22100</v>
      </c>
      <c r="G4788" s="1492" t="s">
        <v>23080</v>
      </c>
      <c r="H4788" s="1735" t="s">
        <v>23092</v>
      </c>
      <c r="I4788" s="855"/>
    </row>
    <row r="4789" spans="1:9" ht="14.25" customHeight="1">
      <c r="A4789" s="1712"/>
      <c r="B4789" s="29" t="s">
        <v>23017</v>
      </c>
      <c r="C4789" s="1443" t="s">
        <v>22160</v>
      </c>
      <c r="D4789" s="1563" t="s">
        <v>23167</v>
      </c>
      <c r="E4789" s="1570" t="s">
        <v>341</v>
      </c>
      <c r="F4789" s="36" t="s">
        <v>23019</v>
      </c>
      <c r="G4789" s="1490" t="s">
        <v>22944</v>
      </c>
      <c r="H4789" s="1735" t="s">
        <v>23085</v>
      </c>
      <c r="I4789" s="855" t="s">
        <v>23026</v>
      </c>
    </row>
    <row r="4790" spans="1:9" ht="14.25" customHeight="1">
      <c r="A4790" s="1712"/>
      <c r="B4790" s="29" t="s">
        <v>23017</v>
      </c>
      <c r="C4790" s="1443" t="s">
        <v>23018</v>
      </c>
      <c r="D4790" s="1563" t="s">
        <v>23168</v>
      </c>
      <c r="E4790" s="1492" t="s">
        <v>341</v>
      </c>
      <c r="F4790" s="36" t="s">
        <v>23019</v>
      </c>
      <c r="G4790" s="1492" t="s">
        <v>22944</v>
      </c>
      <c r="H4790" s="1735" t="s">
        <v>23085</v>
      </c>
      <c r="I4790" s="855" t="s">
        <v>23026</v>
      </c>
    </row>
    <row r="4791" spans="1:9" ht="14.25" customHeight="1">
      <c r="A4791" s="1712"/>
      <c r="B4791" s="29" t="s">
        <v>21533</v>
      </c>
      <c r="C4791" s="1443" t="s">
        <v>23020</v>
      </c>
      <c r="D4791" s="1563" t="s">
        <v>23169</v>
      </c>
      <c r="E4791" s="1490" t="s">
        <v>341</v>
      </c>
      <c r="F4791" s="277" t="s">
        <v>21533</v>
      </c>
      <c r="G4791" s="1492" t="s">
        <v>23005</v>
      </c>
      <c r="H4791" s="1735" t="s">
        <v>23093</v>
      </c>
      <c r="I4791" s="855" t="s">
        <v>23025</v>
      </c>
    </row>
    <row r="4792" spans="1:9" ht="14.25" customHeight="1">
      <c r="A4792" s="1712"/>
      <c r="B4792" s="29" t="s">
        <v>21533</v>
      </c>
      <c r="C4792" s="1443" t="s">
        <v>23021</v>
      </c>
      <c r="D4792" s="1563" t="s">
        <v>23170</v>
      </c>
      <c r="E4792" s="1490" t="s">
        <v>341</v>
      </c>
      <c r="F4792" s="277" t="s">
        <v>21533</v>
      </c>
      <c r="G4792" s="1492" t="s">
        <v>23005</v>
      </c>
      <c r="H4792" s="1735" t="s">
        <v>23093</v>
      </c>
      <c r="I4792" s="855" t="s">
        <v>23025</v>
      </c>
    </row>
    <row r="4793" spans="1:9" ht="14.25" customHeight="1">
      <c r="A4793" s="1712"/>
      <c r="B4793" s="29"/>
      <c r="C4793" s="1443"/>
      <c r="D4793" s="353"/>
      <c r="E4793" s="277"/>
      <c r="F4793" s="1410"/>
      <c r="G4793" s="42"/>
      <c r="H4793" s="1735"/>
      <c r="I4793" s="855"/>
    </row>
    <row r="4794" spans="1:9" ht="14.25" customHeight="1">
      <c r="A4794" s="1712"/>
      <c r="B4794" s="29" t="s">
        <v>23183</v>
      </c>
      <c r="C4794" s="1443" t="s">
        <v>23182</v>
      </c>
      <c r="D4794" s="1563" t="s">
        <v>23180</v>
      </c>
      <c r="E4794" s="277" t="s">
        <v>22661</v>
      </c>
      <c r="F4794" s="1410" t="s">
        <v>23184</v>
      </c>
      <c r="G4794" s="42">
        <v>45170</v>
      </c>
      <c r="H4794" s="855" t="s">
        <v>23179</v>
      </c>
      <c r="I4794" s="855" t="s">
        <v>23179</v>
      </c>
    </row>
    <row r="4795" spans="1:9" ht="14.25" customHeight="1">
      <c r="A4795" s="1712"/>
      <c r="B4795" s="29" t="s">
        <v>21769</v>
      </c>
      <c r="C4795" s="1443" t="s">
        <v>23079</v>
      </c>
      <c r="D4795" s="1563" t="s">
        <v>23212</v>
      </c>
      <c r="E4795" s="1497" t="s">
        <v>34</v>
      </c>
      <c r="F4795" s="1492" t="s">
        <v>22029</v>
      </c>
      <c r="G4795" s="855">
        <v>45173</v>
      </c>
      <c r="H4795" s="1735" t="s">
        <v>23172</v>
      </c>
      <c r="I4795" s="1735"/>
    </row>
    <row r="4796" spans="1:9" ht="14.25" customHeight="1">
      <c r="A4796" s="1712"/>
      <c r="B4796" s="29" t="s">
        <v>21420</v>
      </c>
      <c r="C4796" s="1443" t="s">
        <v>23119</v>
      </c>
      <c r="D4796" s="1563" t="s">
        <v>23213</v>
      </c>
      <c r="E4796" s="1490" t="s">
        <v>454</v>
      </c>
      <c r="F4796" s="277" t="s">
        <v>22154</v>
      </c>
      <c r="G4796" s="1492" t="s">
        <v>23133</v>
      </c>
      <c r="H4796" s="1735" t="s">
        <v>23173</v>
      </c>
      <c r="I4796" s="855"/>
    </row>
    <row r="4797" spans="1:9" ht="14.25" customHeight="1">
      <c r="A4797" s="1712"/>
      <c r="B4797" s="29" t="s">
        <v>23142</v>
      </c>
      <c r="C4797" s="1443" t="s">
        <v>23145</v>
      </c>
      <c r="D4797" s="1563" t="s">
        <v>23214</v>
      </c>
      <c r="E4797" s="1490" t="s">
        <v>23144</v>
      </c>
      <c r="F4797" s="27" t="s">
        <v>23143</v>
      </c>
      <c r="G4797" s="1492" t="s">
        <v>23065</v>
      </c>
      <c r="H4797" s="1735" t="s">
        <v>17734</v>
      </c>
      <c r="I4797" s="855"/>
    </row>
    <row r="4798" spans="1:9" ht="14.25" customHeight="1">
      <c r="A4798" s="1712"/>
      <c r="B4798" s="29" t="s">
        <v>23146</v>
      </c>
      <c r="C4798" s="1443" t="s">
        <v>23149</v>
      </c>
      <c r="D4798" s="1563" t="s">
        <v>23147</v>
      </c>
      <c r="E4798" s="277" t="s">
        <v>23148</v>
      </c>
      <c r="F4798" s="277" t="s">
        <v>23146</v>
      </c>
      <c r="G4798" s="855">
        <v>45182</v>
      </c>
      <c r="H4798" s="1735" t="s">
        <v>23174</v>
      </c>
      <c r="I4798" s="855"/>
    </row>
    <row r="4799" spans="1:9" ht="14.25" customHeight="1">
      <c r="A4799" s="1712"/>
      <c r="B4799" s="29" t="s">
        <v>21769</v>
      </c>
      <c r="C4799" s="1443" t="s">
        <v>23152</v>
      </c>
      <c r="D4799" s="1563" t="s">
        <v>23215</v>
      </c>
      <c r="E4799" s="1490" t="s">
        <v>23151</v>
      </c>
      <c r="F4799" s="1492" t="s">
        <v>22029</v>
      </c>
      <c r="G4799" s="1492" t="s">
        <v>23141</v>
      </c>
      <c r="H4799" s="1735" t="s">
        <v>23175</v>
      </c>
      <c r="I4799" s="855"/>
    </row>
    <row r="4800" spans="1:9" ht="14.25" customHeight="1">
      <c r="A4800" s="1712"/>
      <c r="B4800" s="29" t="s">
        <v>19013</v>
      </c>
      <c r="C4800" s="1443" t="s">
        <v>23154</v>
      </c>
      <c r="D4800" s="1563" t="s">
        <v>23216</v>
      </c>
      <c r="E4800" s="1490" t="s">
        <v>23187</v>
      </c>
      <c r="F4800" s="1410" t="s">
        <v>23177</v>
      </c>
      <c r="G4800" s="1492" t="s">
        <v>23065</v>
      </c>
      <c r="H4800" s="1735" t="s">
        <v>17734</v>
      </c>
      <c r="I4800" s="855"/>
    </row>
    <row r="4801" spans="1:9" ht="14.25" customHeight="1">
      <c r="A4801" s="1712"/>
      <c r="B4801" s="29" t="s">
        <v>19013</v>
      </c>
      <c r="C4801" s="1443" t="s">
        <v>23155</v>
      </c>
      <c r="D4801" s="1563" t="s">
        <v>23217</v>
      </c>
      <c r="E4801" s="1490" t="s">
        <v>23187</v>
      </c>
      <c r="F4801" s="1410" t="s">
        <v>23177</v>
      </c>
      <c r="G4801" s="1492" t="s">
        <v>23065</v>
      </c>
      <c r="H4801" s="1735" t="s">
        <v>17734</v>
      </c>
      <c r="I4801" s="855"/>
    </row>
    <row r="4802" spans="1:9" ht="14.25" customHeight="1">
      <c r="A4802" s="1712"/>
      <c r="B4802" s="29" t="s">
        <v>23176</v>
      </c>
      <c r="C4802" s="1443" t="s">
        <v>23156</v>
      </c>
      <c r="D4802" s="1563" t="s">
        <v>23218</v>
      </c>
      <c r="E4802" s="36" t="s">
        <v>23157</v>
      </c>
      <c r="F4802" s="277" t="s">
        <v>23176</v>
      </c>
      <c r="G4802" s="1492" t="s">
        <v>23065</v>
      </c>
      <c r="H4802" s="1735" t="s">
        <v>17734</v>
      </c>
      <c r="I4802" s="855"/>
    </row>
    <row r="4803" spans="1:9" ht="14.25" customHeight="1">
      <c r="A4803" s="1712"/>
      <c r="B4803" s="29" t="s">
        <v>21769</v>
      </c>
      <c r="C4803" s="1443" t="s">
        <v>23195</v>
      </c>
      <c r="D4803" s="1563" t="s">
        <v>23219</v>
      </c>
      <c r="E4803" s="1665" t="s">
        <v>22870</v>
      </c>
      <c r="F4803" s="1492" t="s">
        <v>22029</v>
      </c>
      <c r="G4803" s="1492" t="s">
        <v>23178</v>
      </c>
      <c r="H4803" s="1735" t="s">
        <v>23199</v>
      </c>
      <c r="I4803" s="855"/>
    </row>
    <row r="4804" spans="1:9" ht="14.25" customHeight="1">
      <c r="A4804" s="1712"/>
      <c r="B4804" s="29" t="s">
        <v>21769</v>
      </c>
      <c r="C4804" s="1443" t="s">
        <v>23196</v>
      </c>
      <c r="D4804" s="1563" t="s">
        <v>23220</v>
      </c>
      <c r="E4804" s="1665" t="s">
        <v>22870</v>
      </c>
      <c r="F4804" s="1492" t="s">
        <v>22029</v>
      </c>
      <c r="G4804" s="1492" t="s">
        <v>23178</v>
      </c>
      <c r="H4804" s="1735" t="s">
        <v>23199</v>
      </c>
      <c r="I4804" s="855"/>
    </row>
    <row r="4805" spans="1:9" ht="14.25" customHeight="1">
      <c r="A4805" s="1712"/>
      <c r="B4805" s="29" t="s">
        <v>18807</v>
      </c>
      <c r="C4805" s="1443" t="s">
        <v>23197</v>
      </c>
      <c r="D4805" s="1563" t="s">
        <v>23221</v>
      </c>
      <c r="E4805" s="36" t="s">
        <v>22661</v>
      </c>
      <c r="F4805" s="1410" t="s">
        <v>23185</v>
      </c>
      <c r="G4805" s="1492" t="s">
        <v>23178</v>
      </c>
      <c r="H4805" s="1735" t="s">
        <v>23199</v>
      </c>
      <c r="I4805" s="855"/>
    </row>
    <row r="4806" spans="1:9" ht="14.25" customHeight="1">
      <c r="A4806" s="1712"/>
      <c r="B4806" s="29" t="s">
        <v>18420</v>
      </c>
      <c r="C4806" s="1443" t="s">
        <v>23198</v>
      </c>
      <c r="D4806" s="1563" t="s">
        <v>23222</v>
      </c>
      <c r="E4806" s="277" t="s">
        <v>22661</v>
      </c>
      <c r="F4806" s="1410" t="s">
        <v>23186</v>
      </c>
      <c r="G4806" s="1492" t="s">
        <v>23178</v>
      </c>
      <c r="H4806" s="1735" t="s">
        <v>23199</v>
      </c>
      <c r="I4806" s="855"/>
    </row>
    <row r="4807" spans="1:9" ht="14.25" customHeight="1">
      <c r="A4807" s="1712"/>
      <c r="B4807" s="29" t="s">
        <v>22367</v>
      </c>
      <c r="C4807" s="1443" t="s">
        <v>22754</v>
      </c>
      <c r="D4807" s="1563" t="s">
        <v>22915</v>
      </c>
      <c r="E4807" s="1492" t="s">
        <v>23081</v>
      </c>
      <c r="F4807" s="277" t="s">
        <v>22367</v>
      </c>
      <c r="G4807" s="1665" t="s">
        <v>22752</v>
      </c>
      <c r="H4807" s="855" t="s">
        <v>23194</v>
      </c>
      <c r="I4807" s="855" t="s">
        <v>23194</v>
      </c>
    </row>
    <row r="4808" spans="1:9" ht="14.25" customHeight="1">
      <c r="A4808" s="1712"/>
      <c r="B4808" s="29" t="s">
        <v>22367</v>
      </c>
      <c r="C4808" s="1443" t="s">
        <v>22755</v>
      </c>
      <c r="D4808" s="1563" t="s">
        <v>22916</v>
      </c>
      <c r="E4808" s="1492" t="s">
        <v>23081</v>
      </c>
      <c r="F4808" s="277" t="s">
        <v>22367</v>
      </c>
      <c r="G4808" s="1665" t="s">
        <v>22752</v>
      </c>
      <c r="H4808" s="855" t="s">
        <v>23194</v>
      </c>
      <c r="I4808" s="855" t="s">
        <v>23194</v>
      </c>
    </row>
    <row r="4809" spans="1:9" ht="14.25" customHeight="1">
      <c r="A4809" s="1712"/>
      <c r="B4809" s="29"/>
      <c r="C4809" s="1443"/>
      <c r="D4809" s="353"/>
      <c r="E4809" s="277"/>
      <c r="F4809" s="1410"/>
      <c r="G4809" s="42"/>
      <c r="H4809" s="1735"/>
      <c r="I4809" s="855"/>
    </row>
    <row r="4810" spans="1:9" ht="14.25" customHeight="1">
      <c r="A4810" s="1712"/>
      <c r="B4810" s="270" t="s">
        <v>18648</v>
      </c>
      <c r="C4810" s="1443" t="s">
        <v>22804</v>
      </c>
      <c r="D4810" s="1563" t="s">
        <v>20988</v>
      </c>
      <c r="E4810" s="663" t="s">
        <v>873</v>
      </c>
      <c r="F4810" s="1754" t="s">
        <v>18648</v>
      </c>
      <c r="G4810" s="586">
        <v>45200</v>
      </c>
      <c r="H4810" s="1755" t="s">
        <v>23264</v>
      </c>
      <c r="I4810" s="1642" t="s">
        <v>23179</v>
      </c>
    </row>
    <row r="4811" spans="1:9" ht="14.25" customHeight="1">
      <c r="A4811" s="1712"/>
      <c r="B4811" s="270" t="s">
        <v>23183</v>
      </c>
      <c r="C4811" s="1443" t="s">
        <v>23182</v>
      </c>
      <c r="D4811" s="1563" t="s">
        <v>23180</v>
      </c>
      <c r="E4811" s="663"/>
      <c r="F4811" s="1754" t="s">
        <v>23263</v>
      </c>
      <c r="G4811" s="586">
        <v>45200</v>
      </c>
      <c r="H4811" s="1755" t="s">
        <v>23264</v>
      </c>
      <c r="I4811" s="1642" t="s">
        <v>23181</v>
      </c>
    </row>
    <row r="4812" spans="1:9" ht="14.25" customHeight="1">
      <c r="A4812" s="1712"/>
      <c r="B4812" s="270" t="s">
        <v>23231</v>
      </c>
      <c r="C4812" s="1443" t="s">
        <v>23225</v>
      </c>
      <c r="D4812" s="1563" t="s">
        <v>23291</v>
      </c>
      <c r="E4812" s="663"/>
      <c r="F4812" s="663" t="s">
        <v>23245</v>
      </c>
      <c r="G4812" s="586">
        <v>45200</v>
      </c>
      <c r="H4812" s="1755" t="s">
        <v>23264</v>
      </c>
      <c r="I4812" s="1642" t="s">
        <v>23204</v>
      </c>
    </row>
    <row r="4813" spans="1:9" ht="14.25" customHeight="1">
      <c r="A4813" s="1712"/>
      <c r="B4813" s="270" t="s">
        <v>23231</v>
      </c>
      <c r="C4813" s="1443" t="s">
        <v>23226</v>
      </c>
      <c r="D4813" s="1563" t="s">
        <v>20995</v>
      </c>
      <c r="E4813" s="663"/>
      <c r="F4813" s="663" t="s">
        <v>23245</v>
      </c>
      <c r="G4813" s="586">
        <v>45200</v>
      </c>
      <c r="H4813" s="1755" t="s">
        <v>23264</v>
      </c>
      <c r="I4813" s="1642" t="s">
        <v>23204</v>
      </c>
    </row>
    <row r="4814" spans="1:9" ht="14.25" customHeight="1">
      <c r="A4814" s="1712"/>
      <c r="B4814" s="270" t="s">
        <v>23231</v>
      </c>
      <c r="C4814" s="1443" t="s">
        <v>23223</v>
      </c>
      <c r="D4814" s="1563" t="s">
        <v>23205</v>
      </c>
      <c r="E4814" s="663"/>
      <c r="F4814" s="663" t="s">
        <v>23244</v>
      </c>
      <c r="G4814" s="586">
        <v>45200</v>
      </c>
      <c r="H4814" s="1755" t="s">
        <v>23264</v>
      </c>
      <c r="I4814" s="1642" t="s">
        <v>23204</v>
      </c>
    </row>
    <row r="4815" spans="1:9" ht="13.5" customHeight="1">
      <c r="A4815" s="1712"/>
      <c r="B4815" s="270" t="s">
        <v>23231</v>
      </c>
      <c r="C4815" s="1443" t="s">
        <v>23224</v>
      </c>
      <c r="D4815" s="1563" t="s">
        <v>23206</v>
      </c>
      <c r="E4815" s="663"/>
      <c r="F4815" s="663" t="s">
        <v>23244</v>
      </c>
      <c r="G4815" s="586">
        <v>45200</v>
      </c>
      <c r="H4815" s="1755" t="s">
        <v>23264</v>
      </c>
      <c r="I4815" s="1642" t="s">
        <v>23204</v>
      </c>
    </row>
    <row r="4816" spans="1:9" ht="14.25" customHeight="1">
      <c r="A4816" s="1712"/>
      <c r="B4816" s="270" t="s">
        <v>21420</v>
      </c>
      <c r="C4816" s="1443" t="s">
        <v>23209</v>
      </c>
      <c r="D4816" s="1563" t="s">
        <v>23292</v>
      </c>
      <c r="E4816" s="1665" t="s">
        <v>73</v>
      </c>
      <c r="F4816" s="1642" t="s">
        <v>22154</v>
      </c>
      <c r="G4816" s="586" t="s">
        <v>23076</v>
      </c>
      <c r="H4816" s="1755" t="s">
        <v>23259</v>
      </c>
      <c r="I4816" s="1642"/>
    </row>
    <row r="4817" spans="1:9" ht="14.25" customHeight="1">
      <c r="A4817" s="1712"/>
      <c r="B4817" s="270" t="s">
        <v>22290</v>
      </c>
      <c r="C4817" s="1443" t="s">
        <v>23210</v>
      </c>
      <c r="D4817" s="1563" t="s">
        <v>23208</v>
      </c>
      <c r="E4817" s="1570" t="s">
        <v>23207</v>
      </c>
      <c r="F4817" s="663" t="s">
        <v>22290</v>
      </c>
      <c r="G4817" s="586" t="s">
        <v>23076</v>
      </c>
      <c r="H4817" s="1755" t="s">
        <v>23259</v>
      </c>
      <c r="I4817" s="1642"/>
    </row>
    <row r="4818" spans="1:9" ht="14.25" customHeight="1">
      <c r="A4818" s="1712"/>
      <c r="B4818" s="270" t="s">
        <v>71</v>
      </c>
      <c r="C4818" s="1443" t="s">
        <v>23211</v>
      </c>
      <c r="D4818" s="1563" t="s">
        <v>23293</v>
      </c>
      <c r="E4818" s="1665" t="s">
        <v>73</v>
      </c>
      <c r="F4818" s="663" t="s">
        <v>71</v>
      </c>
      <c r="G4818" s="586" t="s">
        <v>23076</v>
      </c>
      <c r="H4818" s="1755" t="s">
        <v>23259</v>
      </c>
      <c r="I4818" s="1642"/>
    </row>
    <row r="4819" spans="1:9" ht="14.25" customHeight="1">
      <c r="A4819" s="1712"/>
      <c r="B4819" s="270" t="s">
        <v>23235</v>
      </c>
      <c r="C4819" s="1443" t="s">
        <v>23237</v>
      </c>
      <c r="D4819" s="1563" t="s">
        <v>23233</v>
      </c>
      <c r="E4819" s="1325" t="s">
        <v>23234</v>
      </c>
      <c r="F4819" s="1642" t="s">
        <v>22089</v>
      </c>
      <c r="G4819" s="1485" t="s">
        <v>23250</v>
      </c>
      <c r="H4819" s="1755" t="s">
        <v>23260</v>
      </c>
      <c r="I4819" s="1642"/>
    </row>
    <row r="4820" spans="1:9" ht="14.25" customHeight="1">
      <c r="A4820" s="1712"/>
      <c r="B4820" s="270" t="s">
        <v>21486</v>
      </c>
      <c r="C4820" s="1443" t="s">
        <v>23238</v>
      </c>
      <c r="D4820" s="1563" t="s">
        <v>23294</v>
      </c>
      <c r="E4820" s="1665" t="s">
        <v>23230</v>
      </c>
      <c r="F4820" s="61" t="s">
        <v>23236</v>
      </c>
      <c r="G4820" s="1485" t="s">
        <v>23250</v>
      </c>
      <c r="H4820" s="1755" t="s">
        <v>23260</v>
      </c>
      <c r="I4820" s="1642"/>
    </row>
    <row r="4821" spans="1:9" ht="14.25" customHeight="1">
      <c r="A4821" s="1712"/>
      <c r="B4821" s="270" t="s">
        <v>22748</v>
      </c>
      <c r="C4821" s="1443" t="s">
        <v>23239</v>
      </c>
      <c r="D4821" s="1563" t="s">
        <v>23295</v>
      </c>
      <c r="E4821" s="1756" t="s">
        <v>15454</v>
      </c>
      <c r="F4821" s="1642" t="s">
        <v>23240</v>
      </c>
      <c r="G4821" s="1443" t="s">
        <v>23273</v>
      </c>
      <c r="H4821" s="1755" t="s">
        <v>23261</v>
      </c>
      <c r="I4821" s="1642"/>
    </row>
    <row r="4822" spans="1:9" ht="14.25" customHeight="1">
      <c r="A4822" s="1712"/>
      <c r="B4822" s="270" t="s">
        <v>22748</v>
      </c>
      <c r="C4822" s="1443" t="s">
        <v>23247</v>
      </c>
      <c r="D4822" s="1563" t="s">
        <v>23296</v>
      </c>
      <c r="E4822" s="1753" t="s">
        <v>22800</v>
      </c>
      <c r="F4822" s="1642" t="s">
        <v>22746</v>
      </c>
      <c r="G4822" s="1443" t="s">
        <v>23273</v>
      </c>
      <c r="H4822" s="1755" t="s">
        <v>23261</v>
      </c>
      <c r="I4822" s="1642"/>
    </row>
    <row r="4823" spans="1:9">
      <c r="A4823" s="1712"/>
      <c r="B4823" s="270" t="s">
        <v>18420</v>
      </c>
      <c r="C4823" s="1443" t="s">
        <v>23248</v>
      </c>
      <c r="D4823" s="1563" t="s">
        <v>23297</v>
      </c>
      <c r="E4823" s="1490" t="s">
        <v>875</v>
      </c>
      <c r="F4823" s="61" t="s">
        <v>23249</v>
      </c>
      <c r="G4823" s="1443" t="s">
        <v>23273</v>
      </c>
      <c r="H4823" s="1755" t="s">
        <v>23261</v>
      </c>
      <c r="I4823" s="1642"/>
    </row>
    <row r="4824" spans="1:9">
      <c r="A4824" s="1712"/>
      <c r="B4824" s="270" t="s">
        <v>18807</v>
      </c>
      <c r="C4824" s="1443" t="s">
        <v>23255</v>
      </c>
      <c r="D4824" s="1563" t="s">
        <v>23256</v>
      </c>
      <c r="E4824" s="1490" t="s">
        <v>23254</v>
      </c>
      <c r="F4824" s="61" t="s">
        <v>22404</v>
      </c>
      <c r="G4824" s="1443" t="s">
        <v>23274</v>
      </c>
      <c r="H4824" s="1755" t="s">
        <v>23262</v>
      </c>
      <c r="I4824" s="1642"/>
    </row>
    <row r="4825" spans="1:9">
      <c r="A4825" s="1712"/>
      <c r="B4825" s="29" t="s">
        <v>22367</v>
      </c>
      <c r="C4825" s="1443" t="s">
        <v>22994</v>
      </c>
      <c r="D4825" s="1563" t="s">
        <v>22995</v>
      </c>
      <c r="E4825" s="1492" t="s">
        <v>23073</v>
      </c>
      <c r="F4825" s="277" t="s">
        <v>22367</v>
      </c>
      <c r="G4825" s="1397" t="s">
        <v>22996</v>
      </c>
      <c r="H4825" s="1735" t="s">
        <v>23257</v>
      </c>
      <c r="I4825" s="855"/>
    </row>
    <row r="4826" spans="1:9">
      <c r="A4826" s="1712"/>
      <c r="B4826" s="29"/>
      <c r="C4826" s="1443"/>
      <c r="D4826" s="1397"/>
      <c r="E4826" s="1492"/>
      <c r="F4826" s="1492"/>
      <c r="G4826" s="42"/>
      <c r="H4826" s="855"/>
      <c r="I4826" s="855"/>
    </row>
    <row r="4827" spans="1:9" ht="14.25" customHeight="1">
      <c r="A4827" s="1712"/>
      <c r="B4827" s="29" t="s">
        <v>18504</v>
      </c>
      <c r="C4827" s="1443" t="s">
        <v>23270</v>
      </c>
      <c r="D4827" s="1563" t="s">
        <v>23312</v>
      </c>
      <c r="E4827" s="1397" t="s">
        <v>13558</v>
      </c>
      <c r="F4827" s="1642" t="s">
        <v>22088</v>
      </c>
      <c r="G4827" s="1443" t="s">
        <v>23275</v>
      </c>
      <c r="H4827" s="1755" t="s">
        <v>23282</v>
      </c>
      <c r="I4827" s="855"/>
    </row>
    <row r="4828" spans="1:9">
      <c r="A4828" s="1712"/>
      <c r="B4828" s="29" t="s">
        <v>19013</v>
      </c>
      <c r="C4828" s="1443" t="s">
        <v>23276</v>
      </c>
      <c r="D4828" s="1563" t="s">
        <v>23313</v>
      </c>
      <c r="E4828" s="1397" t="s">
        <v>23272</v>
      </c>
      <c r="F4828" s="1642" t="s">
        <v>23280</v>
      </c>
      <c r="G4828" s="1488">
        <v>45231</v>
      </c>
      <c r="H4828" s="1755" t="s">
        <v>23282</v>
      </c>
      <c r="I4828" s="855"/>
    </row>
    <row r="4829" spans="1:9">
      <c r="A4829" s="1712"/>
      <c r="B4829" s="29" t="s">
        <v>19013</v>
      </c>
      <c r="C4829" s="1443" t="s">
        <v>23277</v>
      </c>
      <c r="D4829" s="1563" t="s">
        <v>23314</v>
      </c>
      <c r="E4829" s="1397" t="s">
        <v>50</v>
      </c>
      <c r="F4829" s="61" t="s">
        <v>21167</v>
      </c>
      <c r="G4829" s="1488">
        <v>45231</v>
      </c>
      <c r="H4829" s="1755" t="s">
        <v>23282</v>
      </c>
      <c r="I4829" s="855"/>
    </row>
    <row r="4830" spans="1:9">
      <c r="A4830" s="1712"/>
      <c r="B4830" s="29" t="s">
        <v>21769</v>
      </c>
      <c r="C4830" s="1443" t="s">
        <v>23278</v>
      </c>
      <c r="D4830" s="1563" t="s">
        <v>23315</v>
      </c>
      <c r="E4830" s="1397" t="s">
        <v>22020</v>
      </c>
      <c r="F4830" s="1642" t="s">
        <v>23281</v>
      </c>
      <c r="G4830" s="1488">
        <v>45232</v>
      </c>
      <c r="H4830" s="1755" t="s">
        <v>23283</v>
      </c>
      <c r="I4830" s="855"/>
    </row>
    <row r="4831" spans="1:9">
      <c r="A4831" s="1712"/>
      <c r="B4831" s="29" t="s">
        <v>21769</v>
      </c>
      <c r="C4831" s="1443" t="s">
        <v>23279</v>
      </c>
      <c r="D4831" s="1563" t="s">
        <v>23559</v>
      </c>
      <c r="E4831" s="1397" t="s">
        <v>22020</v>
      </c>
      <c r="F4831" s="1642" t="s">
        <v>23281</v>
      </c>
      <c r="G4831" s="1488">
        <v>45232</v>
      </c>
      <c r="H4831" s="1755" t="s">
        <v>23283</v>
      </c>
      <c r="I4831" s="855"/>
    </row>
    <row r="4832" spans="1:9">
      <c r="A4832" s="1712"/>
      <c r="B4832" s="29" t="s">
        <v>18739</v>
      </c>
      <c r="C4832" s="1443" t="s">
        <v>23286</v>
      </c>
      <c r="D4832" s="1563" t="s">
        <v>23316</v>
      </c>
      <c r="E4832" s="1757" t="s">
        <v>23287</v>
      </c>
      <c r="F4832" s="1758" t="s">
        <v>23288</v>
      </c>
      <c r="G4832" s="1488">
        <v>45243</v>
      </c>
      <c r="H4832" s="1755" t="s">
        <v>23301</v>
      </c>
      <c r="I4832" s="855"/>
    </row>
    <row r="4833" spans="1:9">
      <c r="A4833" s="1712"/>
      <c r="B4833" s="29" t="s">
        <v>23303</v>
      </c>
      <c r="C4833" s="1443" t="s">
        <v>23302</v>
      </c>
      <c r="D4833" s="1563" t="s">
        <v>23304</v>
      </c>
      <c r="E4833" s="1759" t="s">
        <v>23305</v>
      </c>
      <c r="F4833" s="61" t="s">
        <v>22241</v>
      </c>
      <c r="G4833" s="1488">
        <v>45243</v>
      </c>
      <c r="H4833" s="1755" t="s">
        <v>23301</v>
      </c>
      <c r="I4833" s="855"/>
    </row>
    <row r="4834" spans="1:9">
      <c r="A4834" s="1712"/>
      <c r="B4834" s="29" t="s">
        <v>23029</v>
      </c>
      <c r="C4834" s="1443" t="s">
        <v>23030</v>
      </c>
      <c r="D4834" s="1563" t="s">
        <v>21542</v>
      </c>
      <c r="E4834" s="1759" t="s">
        <v>15452</v>
      </c>
      <c r="F4834" s="1494" t="s">
        <v>18132</v>
      </c>
      <c r="G4834" s="1488">
        <v>45255</v>
      </c>
      <c r="H4834" s="1761" t="s">
        <v>23306</v>
      </c>
      <c r="I4834" s="855"/>
    </row>
    <row r="4835" spans="1:9">
      <c r="A4835" s="1712"/>
      <c r="B4835" s="29"/>
      <c r="C4835" s="1754"/>
      <c r="D4835" s="1760"/>
      <c r="E4835" s="1397"/>
      <c r="F4835" s="1754"/>
      <c r="G4835" s="1488"/>
      <c r="H4835" s="1755"/>
      <c r="I4835" s="855"/>
    </row>
    <row r="4836" spans="1:9">
      <c r="A4836" s="1712"/>
      <c r="B4836" s="29" t="s">
        <v>19013</v>
      </c>
      <c r="C4836" s="1762" t="s">
        <v>23308</v>
      </c>
      <c r="D4836" s="1563" t="s">
        <v>23367</v>
      </c>
      <c r="E4836" s="1760" t="s">
        <v>21768</v>
      </c>
      <c r="F4836" s="1642" t="s">
        <v>23280</v>
      </c>
      <c r="G4836" s="1397" t="s">
        <v>23307</v>
      </c>
      <c r="H4836" s="1755" t="s">
        <v>23340</v>
      </c>
      <c r="I4836" s="855"/>
    </row>
    <row r="4837" spans="1:9">
      <c r="A4837" s="1712"/>
      <c r="B4837" s="26" t="s">
        <v>18807</v>
      </c>
      <c r="C4837" s="1762" t="s">
        <v>23317</v>
      </c>
      <c r="D4837" s="1563" t="s">
        <v>23368</v>
      </c>
      <c r="E4837" s="1763" t="s">
        <v>22661</v>
      </c>
      <c r="F4837" s="28" t="s">
        <v>23321</v>
      </c>
      <c r="G4837" s="1397" t="s">
        <v>23307</v>
      </c>
      <c r="H4837" s="1755" t="s">
        <v>23340</v>
      </c>
      <c r="I4837" s="855"/>
    </row>
    <row r="4838" spans="1:9">
      <c r="A4838" s="1712"/>
      <c r="B4838" s="26" t="s">
        <v>21769</v>
      </c>
      <c r="C4838" s="1762" t="s">
        <v>23318</v>
      </c>
      <c r="D4838" s="1563" t="s">
        <v>23369</v>
      </c>
      <c r="E4838" s="29" t="s">
        <v>22020</v>
      </c>
      <c r="F4838" s="1642" t="s">
        <v>23281</v>
      </c>
      <c r="G4838" s="1397" t="s">
        <v>23307</v>
      </c>
      <c r="H4838" s="1755" t="s">
        <v>23340</v>
      </c>
      <c r="I4838" s="855"/>
    </row>
    <row r="4839" spans="1:9">
      <c r="A4839" s="1712"/>
      <c r="B4839" s="26" t="s">
        <v>21769</v>
      </c>
      <c r="C4839" s="1764" t="s">
        <v>23343</v>
      </c>
      <c r="D4839" s="1563" t="s">
        <v>23370</v>
      </c>
      <c r="E4839" s="29" t="s">
        <v>22020</v>
      </c>
      <c r="F4839" s="1642" t="s">
        <v>23281</v>
      </c>
      <c r="G4839" s="1397" t="s">
        <v>23307</v>
      </c>
      <c r="H4839" s="1755" t="s">
        <v>23340</v>
      </c>
      <c r="I4839" s="855"/>
    </row>
    <row r="4840" spans="1:9">
      <c r="A4840" s="1712"/>
      <c r="B4840" s="26" t="s">
        <v>21769</v>
      </c>
      <c r="C4840" s="1762" t="s">
        <v>23319</v>
      </c>
      <c r="D4840" s="1563" t="s">
        <v>23371</v>
      </c>
      <c r="E4840" s="29" t="s">
        <v>22020</v>
      </c>
      <c r="F4840" s="1642" t="s">
        <v>23281</v>
      </c>
      <c r="G4840" s="42">
        <v>45264</v>
      </c>
      <c r="H4840" s="1755" t="s">
        <v>23340</v>
      </c>
      <c r="I4840" s="855"/>
    </row>
    <row r="4841" spans="1:9">
      <c r="A4841" s="1712"/>
      <c r="B4841" s="26" t="s">
        <v>18420</v>
      </c>
      <c r="C4841" s="1762" t="s">
        <v>23320</v>
      </c>
      <c r="D4841" s="1563" t="s">
        <v>23372</v>
      </c>
      <c r="E4841" s="29" t="s">
        <v>23300</v>
      </c>
      <c r="F4841" s="28" t="s">
        <v>23322</v>
      </c>
      <c r="G4841" s="42">
        <v>45264</v>
      </c>
      <c r="H4841" s="1755" t="s">
        <v>23340</v>
      </c>
      <c r="I4841" s="855"/>
    </row>
    <row r="4842" spans="1:9">
      <c r="A4842" s="1712"/>
      <c r="B4842" s="29" t="s">
        <v>23330</v>
      </c>
      <c r="C4842" s="1762" t="s">
        <v>23327</v>
      </c>
      <c r="D4842" s="1563" t="s">
        <v>23373</v>
      </c>
      <c r="E4842" s="68" t="s">
        <v>23331</v>
      </c>
      <c r="F4842" s="277" t="s">
        <v>23330</v>
      </c>
      <c r="G4842" s="42">
        <v>45273</v>
      </c>
      <c r="H4842" s="855" t="s">
        <v>23332</v>
      </c>
      <c r="I4842" s="855"/>
    </row>
    <row r="4843" spans="1:9">
      <c r="A4843" s="1712"/>
      <c r="B4843" s="29" t="s">
        <v>21533</v>
      </c>
      <c r="C4843" s="1762" t="s">
        <v>23328</v>
      </c>
      <c r="D4843" s="1563" t="s">
        <v>23374</v>
      </c>
      <c r="E4843" s="1763" t="s">
        <v>23336</v>
      </c>
      <c r="F4843" s="277" t="s">
        <v>21533</v>
      </c>
      <c r="G4843" s="1443" t="s">
        <v>23326</v>
      </c>
      <c r="H4843" s="855" t="s">
        <v>23341</v>
      </c>
      <c r="I4843" s="855"/>
    </row>
    <row r="4844" spans="1:9">
      <c r="A4844" s="1712"/>
      <c r="B4844" s="29" t="s">
        <v>18420</v>
      </c>
      <c r="C4844" s="1762" t="s">
        <v>23329</v>
      </c>
      <c r="D4844" s="1563" t="s">
        <v>23375</v>
      </c>
      <c r="E4844" s="1763" t="s">
        <v>23338</v>
      </c>
      <c r="F4844" s="28" t="s">
        <v>22216</v>
      </c>
      <c r="G4844" s="1443" t="s">
        <v>23326</v>
      </c>
      <c r="H4844" s="855" t="s">
        <v>23341</v>
      </c>
      <c r="I4844" s="855"/>
    </row>
    <row r="4845" spans="1:9">
      <c r="A4845" s="1712"/>
      <c r="B4845" s="29" t="s">
        <v>18420</v>
      </c>
      <c r="C4845" s="1762" t="s">
        <v>23337</v>
      </c>
      <c r="D4845" s="1563" t="s">
        <v>23376</v>
      </c>
      <c r="E4845" s="1763" t="s">
        <v>22661</v>
      </c>
      <c r="F4845" s="61" t="s">
        <v>22241</v>
      </c>
      <c r="G4845" s="1767" t="s">
        <v>23339</v>
      </c>
      <c r="H4845" s="855" t="s">
        <v>23342</v>
      </c>
      <c r="I4845" s="855"/>
    </row>
    <row r="4846" spans="1:9">
      <c r="A4846" s="1712"/>
      <c r="B4846" s="29"/>
      <c r="C4846" s="1762"/>
      <c r="D4846" s="1443"/>
      <c r="E4846" s="1763"/>
      <c r="F4846" s="1494"/>
      <c r="G4846" s="1767"/>
      <c r="H4846" s="855"/>
      <c r="I4846" s="855"/>
    </row>
    <row r="4847" spans="1:9">
      <c r="A4847" s="1712"/>
      <c r="B4847" s="29" t="s">
        <v>23399</v>
      </c>
      <c r="C4847" s="1762" t="s">
        <v>22880</v>
      </c>
      <c r="D4847" s="1563" t="s">
        <v>23362</v>
      </c>
      <c r="E4847" s="1770" t="s">
        <v>23400</v>
      </c>
      <c r="F4847" s="1642" t="s">
        <v>23281</v>
      </c>
      <c r="G4847" s="1766" t="s">
        <v>23363</v>
      </c>
      <c r="H4847" s="855" t="s">
        <v>23364</v>
      </c>
      <c r="I4847" s="855"/>
    </row>
    <row r="4848" spans="1:9">
      <c r="A4848" s="1712"/>
      <c r="B4848" s="29" t="s">
        <v>23356</v>
      </c>
      <c r="C4848" s="1762" t="s">
        <v>23357</v>
      </c>
      <c r="D4848" s="1563" t="s">
        <v>23421</v>
      </c>
      <c r="E4848" s="1765" t="s">
        <v>23359</v>
      </c>
      <c r="F4848" s="277" t="s">
        <v>23356</v>
      </c>
      <c r="G4848" s="1763" t="s">
        <v>23355</v>
      </c>
      <c r="H4848" s="855" t="s">
        <v>23414</v>
      </c>
      <c r="I4848" s="855"/>
    </row>
    <row r="4849" spans="1:9" ht="14.25" customHeight="1">
      <c r="A4849" s="1712"/>
      <c r="B4849" s="26" t="s">
        <v>23029</v>
      </c>
      <c r="C4849" s="1762" t="s">
        <v>23361</v>
      </c>
      <c r="D4849" s="1563" t="s">
        <v>23422</v>
      </c>
      <c r="E4849" s="30" t="s">
        <v>23358</v>
      </c>
      <c r="F4849" s="27" t="s">
        <v>23360</v>
      </c>
      <c r="G4849" s="41">
        <v>45299</v>
      </c>
      <c r="H4849" s="855" t="s">
        <v>23414</v>
      </c>
      <c r="I4849" s="28"/>
    </row>
    <row r="4850" spans="1:9">
      <c r="A4850" s="1712"/>
      <c r="B4850" s="26" t="s">
        <v>18807</v>
      </c>
      <c r="C4850" s="1762" t="s">
        <v>23380</v>
      </c>
      <c r="D4850" s="1563" t="s">
        <v>23423</v>
      </c>
      <c r="E4850" s="30" t="s">
        <v>23468</v>
      </c>
      <c r="F4850" s="1771" t="s">
        <v>23393</v>
      </c>
      <c r="G4850" s="41">
        <v>45306</v>
      </c>
      <c r="H4850" s="855" t="s">
        <v>18111</v>
      </c>
      <c r="I4850" s="855"/>
    </row>
    <row r="4851" spans="1:9" ht="14.25" customHeight="1">
      <c r="A4851" s="1712"/>
      <c r="B4851" s="26" t="s">
        <v>23426</v>
      </c>
      <c r="C4851" s="1762" t="s">
        <v>23381</v>
      </c>
      <c r="D4851" s="1563" t="s">
        <v>23424</v>
      </c>
      <c r="E4851" s="30" t="s">
        <v>23468</v>
      </c>
      <c r="F4851" s="24" t="s">
        <v>23427</v>
      </c>
      <c r="G4851" s="41">
        <v>45308</v>
      </c>
      <c r="H4851" s="855" t="s">
        <v>23415</v>
      </c>
      <c r="I4851" s="28"/>
    </row>
    <row r="4852" spans="1:9">
      <c r="A4852" s="1712"/>
      <c r="B4852" s="29" t="s">
        <v>23397</v>
      </c>
      <c r="C4852" s="1768" t="s">
        <v>23394</v>
      </c>
      <c r="D4852" s="1563" t="s">
        <v>23395</v>
      </c>
      <c r="E4852" s="1769" t="s">
        <v>23396</v>
      </c>
      <c r="F4852" s="1771" t="s">
        <v>23398</v>
      </c>
      <c r="G4852" s="41">
        <v>45306</v>
      </c>
      <c r="H4852" s="855" t="s">
        <v>18111</v>
      </c>
      <c r="I4852" s="855"/>
    </row>
    <row r="4853" spans="1:9" ht="16.5" customHeight="1">
      <c r="A4853" s="1712"/>
      <c r="B4853" s="29"/>
      <c r="C4853" s="1762"/>
      <c r="D4853" s="1443"/>
      <c r="E4853" s="1763"/>
      <c r="F4853" s="1771"/>
      <c r="G4853" s="1492"/>
      <c r="H4853" s="855"/>
      <c r="I4853" s="855"/>
    </row>
    <row r="4854" spans="1:9" ht="16.5" customHeight="1">
      <c r="A4854" s="1712"/>
      <c r="B4854" s="26" t="s">
        <v>18739</v>
      </c>
      <c r="C4854" s="1762" t="s">
        <v>23405</v>
      </c>
      <c r="D4854" s="1563" t="s">
        <v>23512</v>
      </c>
      <c r="E4854" s="30" t="s">
        <v>875</v>
      </c>
      <c r="F4854" s="1771" t="s">
        <v>22089</v>
      </c>
      <c r="G4854" s="41" t="s">
        <v>23444</v>
      </c>
      <c r="H4854" s="855" t="s">
        <v>23458</v>
      </c>
      <c r="I4854" s="855"/>
    </row>
    <row r="4855" spans="1:9" ht="16.5" customHeight="1">
      <c r="A4855" s="1712"/>
      <c r="B4855" s="26" t="s">
        <v>21769</v>
      </c>
      <c r="C4855" s="1762" t="s">
        <v>23406</v>
      </c>
      <c r="D4855" s="1563" t="s">
        <v>23513</v>
      </c>
      <c r="E4855" s="30" t="s">
        <v>875</v>
      </c>
      <c r="F4855" s="1674" t="s">
        <v>23281</v>
      </c>
      <c r="G4855" s="41" t="s">
        <v>23445</v>
      </c>
      <c r="H4855" s="855" t="s">
        <v>23459</v>
      </c>
      <c r="I4855" s="855"/>
    </row>
    <row r="4856" spans="1:9" ht="16.5" customHeight="1">
      <c r="A4856" s="1712"/>
      <c r="B4856" s="26" t="s">
        <v>23402</v>
      </c>
      <c r="C4856" s="1762" t="s">
        <v>23407</v>
      </c>
      <c r="D4856" s="1563" t="s">
        <v>23514</v>
      </c>
      <c r="E4856" s="30" t="s">
        <v>23404</v>
      </c>
      <c r="F4856" s="28" t="s">
        <v>23402</v>
      </c>
      <c r="G4856" s="41">
        <v>45341</v>
      </c>
      <c r="H4856" s="855" t="s">
        <v>23460</v>
      </c>
      <c r="I4856" s="855"/>
    </row>
    <row r="4857" spans="1:9" ht="16.5" customHeight="1">
      <c r="A4857" s="1712"/>
      <c r="B4857" s="26" t="s">
        <v>23402</v>
      </c>
      <c r="C4857" s="1762" t="s">
        <v>23408</v>
      </c>
      <c r="D4857" s="1563" t="s">
        <v>23515</v>
      </c>
      <c r="E4857" s="30" t="s">
        <v>23404</v>
      </c>
      <c r="F4857" s="28" t="s">
        <v>23402</v>
      </c>
      <c r="G4857" s="41">
        <v>45341</v>
      </c>
      <c r="H4857" s="855" t="s">
        <v>23460</v>
      </c>
      <c r="I4857" s="855"/>
    </row>
    <row r="4858" spans="1:9" ht="16.5" customHeight="1">
      <c r="A4858" s="1712"/>
      <c r="B4858" s="26" t="s">
        <v>23403</v>
      </c>
      <c r="C4858" s="1762" t="s">
        <v>23409</v>
      </c>
      <c r="D4858" s="1563" t="s">
        <v>23516</v>
      </c>
      <c r="E4858" s="30" t="s">
        <v>23404</v>
      </c>
      <c r="F4858" s="28" t="s">
        <v>22469</v>
      </c>
      <c r="G4858" s="41">
        <v>45341</v>
      </c>
      <c r="H4858" s="855" t="s">
        <v>23460</v>
      </c>
      <c r="I4858" s="24"/>
    </row>
    <row r="4859" spans="1:9">
      <c r="A4859" s="1712"/>
      <c r="B4859" s="26" t="s">
        <v>23476</v>
      </c>
      <c r="C4859" s="1762" t="s">
        <v>23410</v>
      </c>
      <c r="D4859" s="1563" t="s">
        <v>23517</v>
      </c>
      <c r="E4859" s="30" t="s">
        <v>23456</v>
      </c>
      <c r="F4859" s="28" t="s">
        <v>23401</v>
      </c>
      <c r="G4859" s="41">
        <v>45341</v>
      </c>
      <c r="H4859" s="855" t="s">
        <v>23460</v>
      </c>
      <c r="I4859" s="855"/>
    </row>
    <row r="4860" spans="1:9">
      <c r="A4860" s="1712"/>
      <c r="B4860" s="26" t="s">
        <v>23476</v>
      </c>
      <c r="C4860" s="1762" t="s">
        <v>23411</v>
      </c>
      <c r="D4860" s="1563" t="s">
        <v>23518</v>
      </c>
      <c r="E4860" s="30" t="s">
        <v>23457</v>
      </c>
      <c r="F4860" s="28" t="s">
        <v>23401</v>
      </c>
      <c r="G4860" s="41">
        <v>45341</v>
      </c>
      <c r="H4860" s="855" t="s">
        <v>23460</v>
      </c>
      <c r="I4860" s="855"/>
    </row>
    <row r="4861" spans="1:9">
      <c r="A4861" s="1712"/>
      <c r="B4861" s="26" t="s">
        <v>23476</v>
      </c>
      <c r="C4861" s="1762" t="s">
        <v>23412</v>
      </c>
      <c r="D4861" s="1563" t="s">
        <v>23519</v>
      </c>
      <c r="E4861" s="30" t="s">
        <v>23457</v>
      </c>
      <c r="F4861" s="28" t="s">
        <v>23401</v>
      </c>
      <c r="G4861" s="41">
        <v>45341</v>
      </c>
      <c r="H4861" s="855" t="s">
        <v>23460</v>
      </c>
      <c r="I4861" s="855"/>
    </row>
    <row r="4862" spans="1:9">
      <c r="A4862" s="1712"/>
      <c r="B4862" s="26" t="s">
        <v>23476</v>
      </c>
      <c r="C4862" s="1762" t="s">
        <v>23413</v>
      </c>
      <c r="D4862" s="1563" t="s">
        <v>23520</v>
      </c>
      <c r="E4862" s="30" t="s">
        <v>23455</v>
      </c>
      <c r="F4862" s="28" t="s">
        <v>23401</v>
      </c>
      <c r="G4862" s="41">
        <v>45341</v>
      </c>
      <c r="H4862" s="855" t="s">
        <v>23460</v>
      </c>
      <c r="I4862" s="855"/>
    </row>
    <row r="4863" spans="1:9">
      <c r="A4863" s="1712"/>
      <c r="C4863" s="24"/>
      <c r="D4863" s="24"/>
      <c r="E4863" s="24"/>
      <c r="F4863" s="24"/>
      <c r="G4863" s="24"/>
      <c r="H4863" s="855"/>
      <c r="I4863" s="855"/>
    </row>
    <row r="4864" spans="1:9">
      <c r="A4864" s="1712"/>
      <c r="B4864" s="26" t="s">
        <v>23447</v>
      </c>
      <c r="C4864" s="1762" t="s">
        <v>23440</v>
      </c>
      <c r="D4864" s="1563" t="s">
        <v>23560</v>
      </c>
      <c r="E4864" s="30" t="s">
        <v>15450</v>
      </c>
      <c r="F4864" s="1771" t="s">
        <v>23448</v>
      </c>
      <c r="G4864" s="41" t="s">
        <v>23446</v>
      </c>
      <c r="H4864" s="855" t="s">
        <v>23525</v>
      </c>
      <c r="I4864" s="855"/>
    </row>
    <row r="4865" spans="1:9">
      <c r="A4865" s="1712"/>
      <c r="B4865" s="26" t="s">
        <v>23449</v>
      </c>
      <c r="C4865" s="1762" t="s">
        <v>23461</v>
      </c>
      <c r="D4865" s="1563" t="s">
        <v>23561</v>
      </c>
      <c r="E4865" s="30" t="s">
        <v>15454</v>
      </c>
      <c r="F4865" s="28" t="s">
        <v>23449</v>
      </c>
      <c r="G4865" s="41">
        <v>45355</v>
      </c>
      <c r="H4865" s="855" t="s">
        <v>23525</v>
      </c>
      <c r="I4865" s="855"/>
    </row>
    <row r="4866" spans="1:9">
      <c r="A4866" s="1712"/>
      <c r="B4866" s="26" t="s">
        <v>23429</v>
      </c>
      <c r="C4866" s="1762" t="s">
        <v>23462</v>
      </c>
      <c r="D4866" s="1563" t="s">
        <v>23562</v>
      </c>
      <c r="E4866" s="30" t="s">
        <v>15452</v>
      </c>
      <c r="F4866" s="1771" t="s">
        <v>23429</v>
      </c>
      <c r="G4866" s="41">
        <v>45369</v>
      </c>
      <c r="H4866" s="855" t="s">
        <v>23526</v>
      </c>
      <c r="I4866" s="855"/>
    </row>
    <row r="4867" spans="1:9">
      <c r="A4867" s="1712"/>
      <c r="B4867" s="26" t="s">
        <v>23464</v>
      </c>
      <c r="C4867" s="1762" t="s">
        <v>23463</v>
      </c>
      <c r="D4867" s="1563" t="s">
        <v>23465</v>
      </c>
      <c r="E4867" s="30" t="s">
        <v>23466</v>
      </c>
      <c r="F4867" s="1771" t="s">
        <v>23467</v>
      </c>
      <c r="G4867" s="41">
        <v>45355</v>
      </c>
      <c r="H4867" s="855" t="s">
        <v>23525</v>
      </c>
      <c r="I4867" s="855"/>
    </row>
    <row r="4868" spans="1:9" ht="14.25" customHeight="1">
      <c r="A4868" s="1712"/>
      <c r="B4868" s="26" t="s">
        <v>18807</v>
      </c>
      <c r="C4868" s="1762" t="s">
        <v>23487</v>
      </c>
      <c r="D4868" s="1563" t="s">
        <v>23563</v>
      </c>
      <c r="E4868" s="30" t="s">
        <v>875</v>
      </c>
      <c r="F4868" s="1771" t="s">
        <v>23521</v>
      </c>
      <c r="G4868" s="41">
        <v>45355</v>
      </c>
      <c r="H4868" s="855" t="s">
        <v>23525</v>
      </c>
      <c r="I4868" s="28"/>
    </row>
    <row r="4869" spans="1:9" ht="14.25" customHeight="1">
      <c r="A4869" s="1712"/>
      <c r="B4869" s="26" t="s">
        <v>85</v>
      </c>
      <c r="C4869" s="1762" t="s">
        <v>23490</v>
      </c>
      <c r="D4869" s="1563" t="s">
        <v>23564</v>
      </c>
      <c r="E4869" s="30" t="s">
        <v>23497</v>
      </c>
      <c r="F4869" s="28" t="s">
        <v>85</v>
      </c>
      <c r="G4869" s="41">
        <v>45355</v>
      </c>
      <c r="H4869" s="855" t="s">
        <v>23525</v>
      </c>
      <c r="I4869" s="28"/>
    </row>
    <row r="4870" spans="1:9" ht="14.25" customHeight="1">
      <c r="A4870" s="1712"/>
      <c r="B4870" s="26" t="s">
        <v>85</v>
      </c>
      <c r="C4870" s="1762" t="s">
        <v>23491</v>
      </c>
      <c r="D4870" s="1563" t="s">
        <v>23565</v>
      </c>
      <c r="E4870" s="30" t="s">
        <v>73</v>
      </c>
      <c r="F4870" s="28" t="s">
        <v>85</v>
      </c>
      <c r="G4870" s="41">
        <v>45355</v>
      </c>
      <c r="H4870" s="855" t="s">
        <v>23525</v>
      </c>
      <c r="I4870" s="28"/>
    </row>
    <row r="4871" spans="1:9" ht="14.25" customHeight="1">
      <c r="A4871" s="1712"/>
      <c r="B4871" s="26" t="s">
        <v>21769</v>
      </c>
      <c r="C4871" s="1762" t="s">
        <v>23503</v>
      </c>
      <c r="D4871" s="1563" t="s">
        <v>23566</v>
      </c>
      <c r="E4871" s="30" t="s">
        <v>875</v>
      </c>
      <c r="F4871" s="28" t="s">
        <v>23281</v>
      </c>
      <c r="G4871" s="41">
        <v>45362</v>
      </c>
      <c r="H4871" s="855" t="s">
        <v>23527</v>
      </c>
      <c r="I4871" s="28"/>
    </row>
    <row r="4872" spans="1:9" ht="14.25" customHeight="1">
      <c r="A4872" s="1712"/>
      <c r="B4872" s="26" t="s">
        <v>23502</v>
      </c>
      <c r="C4872" s="1762" t="s">
        <v>23504</v>
      </c>
      <c r="D4872" s="1563" t="s">
        <v>23567</v>
      </c>
      <c r="E4872" s="30" t="s">
        <v>23290</v>
      </c>
      <c r="F4872" s="28" t="s">
        <v>23537</v>
      </c>
      <c r="G4872" s="41" t="s">
        <v>23501</v>
      </c>
      <c r="H4872" s="855" t="s">
        <v>23526</v>
      </c>
      <c r="I4872" s="28"/>
    </row>
    <row r="4873" spans="1:9" ht="14.25" customHeight="1">
      <c r="A4873" s="1712"/>
      <c r="B4873" s="26" t="s">
        <v>19013</v>
      </c>
      <c r="C4873" s="1762" t="s">
        <v>23524</v>
      </c>
      <c r="D4873" s="1563" t="s">
        <v>23568</v>
      </c>
      <c r="E4873" s="30" t="s">
        <v>73</v>
      </c>
      <c r="F4873" s="28" t="s">
        <v>21167</v>
      </c>
      <c r="G4873" s="41" t="s">
        <v>23501</v>
      </c>
      <c r="H4873" s="855" t="s">
        <v>23526</v>
      </c>
      <c r="I4873" s="28"/>
    </row>
    <row r="4874" spans="1:9" ht="14.25" customHeight="1">
      <c r="A4874" s="1712"/>
      <c r="B4874" s="26" t="s">
        <v>18420</v>
      </c>
      <c r="C4874" s="1762" t="s">
        <v>23542</v>
      </c>
      <c r="D4874" s="1563" t="s">
        <v>23569</v>
      </c>
      <c r="E4874" s="30" t="s">
        <v>21057</v>
      </c>
      <c r="F4874" s="28" t="s">
        <v>22241</v>
      </c>
      <c r="G4874" s="41">
        <v>45376</v>
      </c>
      <c r="H4874" s="1755" t="s">
        <v>23545</v>
      </c>
      <c r="I4874" s="28"/>
    </row>
    <row r="4875" spans="1:9" ht="14.25" customHeight="1">
      <c r="A4875" s="1712"/>
      <c r="B4875" s="26" t="s">
        <v>21420</v>
      </c>
      <c r="C4875" s="1762" t="s">
        <v>23543</v>
      </c>
      <c r="D4875" s="1563" t="s">
        <v>23570</v>
      </c>
      <c r="E4875" s="30" t="s">
        <v>875</v>
      </c>
      <c r="F4875" s="28" t="s">
        <v>22154</v>
      </c>
      <c r="G4875" s="41">
        <v>45376</v>
      </c>
      <c r="H4875" s="1755" t="s">
        <v>23545</v>
      </c>
      <c r="I4875" s="28"/>
    </row>
    <row r="4876" spans="1:9" ht="14.25" customHeight="1">
      <c r="A4876" s="1712"/>
      <c r="B4876" s="26" t="s">
        <v>15497</v>
      </c>
      <c r="C4876" s="1762" t="s">
        <v>23544</v>
      </c>
      <c r="D4876" s="1563" t="s">
        <v>23571</v>
      </c>
      <c r="E4876" s="1397" t="s">
        <v>875</v>
      </c>
      <c r="F4876" s="27" t="s">
        <v>15497</v>
      </c>
      <c r="G4876" s="30" t="s">
        <v>23540</v>
      </c>
      <c r="H4876" s="1755" t="s">
        <v>23545</v>
      </c>
      <c r="I4876" s="28"/>
    </row>
    <row r="4877" spans="1:9" ht="14.25" customHeight="1">
      <c r="A4877" s="1712"/>
      <c r="B4877" s="26"/>
      <c r="C4877" s="24"/>
      <c r="D4877" s="24"/>
      <c r="E4877" s="1397"/>
      <c r="F4877" s="26"/>
      <c r="G4877" s="30"/>
      <c r="H4877" s="1755"/>
      <c r="I4877" s="28"/>
    </row>
    <row r="4878" spans="1:9" ht="14.25" customHeight="1">
      <c r="A4878" s="1712"/>
      <c r="B4878" s="26" t="s">
        <v>18420</v>
      </c>
      <c r="C4878" s="1762" t="s">
        <v>23552</v>
      </c>
      <c r="D4878" s="1563" t="s">
        <v>23589</v>
      </c>
      <c r="E4878" s="1397" t="s">
        <v>875</v>
      </c>
      <c r="F4878" s="27" t="s">
        <v>23555</v>
      </c>
      <c r="G4878" s="30" t="s">
        <v>23541</v>
      </c>
      <c r="H4878" s="1755" t="s">
        <v>23625</v>
      </c>
      <c r="I4878" s="28"/>
    </row>
    <row r="4879" spans="1:9" ht="14.25" customHeight="1">
      <c r="A4879" s="1712"/>
      <c r="B4879" s="26" t="s">
        <v>21420</v>
      </c>
      <c r="C4879" s="1762" t="s">
        <v>23553</v>
      </c>
      <c r="D4879" s="1563" t="s">
        <v>23590</v>
      </c>
      <c r="E4879" s="1397" t="s">
        <v>23554</v>
      </c>
      <c r="F4879" s="27" t="s">
        <v>23556</v>
      </c>
      <c r="G4879" s="30" t="s">
        <v>23541</v>
      </c>
      <c r="H4879" s="1755" t="s">
        <v>23625</v>
      </c>
      <c r="I4879" s="28"/>
    </row>
    <row r="4880" spans="1:9" ht="14.25" customHeight="1">
      <c r="A4880" s="1712"/>
      <c r="B4880" s="26" t="s">
        <v>18504</v>
      </c>
      <c r="C4880" s="1762" t="s">
        <v>23592</v>
      </c>
      <c r="D4880" s="1563" t="s">
        <v>23591</v>
      </c>
      <c r="E4880" s="1397" t="s">
        <v>73</v>
      </c>
      <c r="F4880" s="27" t="s">
        <v>22088</v>
      </c>
      <c r="G4880" s="30" t="s">
        <v>23522</v>
      </c>
      <c r="H4880" s="1755" t="s">
        <v>23626</v>
      </c>
      <c r="I4880" s="28"/>
    </row>
    <row r="4881" spans="1:9" ht="14.25" customHeight="1">
      <c r="A4881" s="1712"/>
      <c r="B4881" s="26" t="s">
        <v>23596</v>
      </c>
      <c r="C4881" s="1762" t="s">
        <v>23595</v>
      </c>
      <c r="D4881" s="1563" t="s">
        <v>23689</v>
      </c>
      <c r="E4881" s="1397" t="s">
        <v>22661</v>
      </c>
      <c r="F4881" s="27" t="s">
        <v>23593</v>
      </c>
      <c r="G4881" s="1397" t="s">
        <v>23594</v>
      </c>
      <c r="H4881" s="1755" t="s">
        <v>23627</v>
      </c>
      <c r="I4881" s="28"/>
    </row>
    <row r="4882" spans="1:9">
      <c r="A4882" s="1712"/>
      <c r="B4882" s="29" t="s">
        <v>19013</v>
      </c>
      <c r="C4882" s="1762" t="s">
        <v>23606</v>
      </c>
      <c r="D4882" s="1563" t="s">
        <v>23690</v>
      </c>
      <c r="E4882" s="353" t="s">
        <v>22147</v>
      </c>
      <c r="F4882" s="1410" t="s">
        <v>23610</v>
      </c>
      <c r="G4882" s="30" t="s">
        <v>23597</v>
      </c>
      <c r="H4882" s="1755" t="s">
        <v>21428</v>
      </c>
      <c r="I4882" s="29"/>
    </row>
    <row r="4883" spans="1:9" ht="14.25" customHeight="1">
      <c r="A4883" s="1712"/>
      <c r="B4883" s="26" t="s">
        <v>23609</v>
      </c>
      <c r="C4883" s="1762" t="s">
        <v>23607</v>
      </c>
      <c r="D4883" s="1563" t="s">
        <v>23691</v>
      </c>
      <c r="E4883" s="1776" t="s">
        <v>23598</v>
      </c>
      <c r="F4883" s="1410" t="s">
        <v>22100</v>
      </c>
      <c r="G4883" s="30" t="s">
        <v>23597</v>
      </c>
      <c r="H4883" s="1755" t="s">
        <v>21428</v>
      </c>
      <c r="I4883" s="28"/>
    </row>
    <row r="4884" spans="1:9" ht="14.25" customHeight="1">
      <c r="A4884" s="1712"/>
      <c r="B4884" s="26" t="s">
        <v>23609</v>
      </c>
      <c r="C4884" s="1762" t="s">
        <v>23608</v>
      </c>
      <c r="D4884" s="1563" t="s">
        <v>23601</v>
      </c>
      <c r="E4884" s="1776" t="s">
        <v>23598</v>
      </c>
      <c r="F4884" s="1410" t="s">
        <v>22100</v>
      </c>
      <c r="G4884" s="30" t="s">
        <v>23597</v>
      </c>
      <c r="H4884" s="1755" t="s">
        <v>21428</v>
      </c>
      <c r="I4884" s="28"/>
    </row>
    <row r="4885" spans="1:9" ht="14.25" customHeight="1">
      <c r="A4885" s="1712"/>
      <c r="B4885" s="26" t="s">
        <v>23611</v>
      </c>
      <c r="C4885" s="1762" t="s">
        <v>23615</v>
      </c>
      <c r="D4885" s="1563" t="s">
        <v>23612</v>
      </c>
      <c r="E4885" s="1776" t="s">
        <v>23073</v>
      </c>
      <c r="F4885" s="1410" t="s">
        <v>23613</v>
      </c>
      <c r="G4885" s="30" t="s">
        <v>23614</v>
      </c>
      <c r="H4885" s="1755" t="s">
        <v>23629</v>
      </c>
      <c r="I4885" s="28"/>
    </row>
    <row r="4886" spans="1:9">
      <c r="A4886" s="1712"/>
      <c r="B4886" s="29" t="s">
        <v>23635</v>
      </c>
      <c r="C4886" s="1762" t="s">
        <v>23616</v>
      </c>
      <c r="D4886" s="1563" t="s">
        <v>23692</v>
      </c>
      <c r="E4886" s="353" t="s">
        <v>15454</v>
      </c>
      <c r="F4886" s="1410" t="s">
        <v>23049</v>
      </c>
      <c r="G4886" s="588">
        <v>45404</v>
      </c>
      <c r="H4886" s="1755" t="s">
        <v>23639</v>
      </c>
      <c r="I4886" s="29"/>
    </row>
    <row r="4887" spans="1:9">
      <c r="A4887" s="1712"/>
      <c r="B4887" s="29" t="s">
        <v>18420</v>
      </c>
      <c r="C4887" s="1762" t="s">
        <v>23624</v>
      </c>
      <c r="D4887" s="1563" t="s">
        <v>23693</v>
      </c>
      <c r="E4887" s="1397" t="s">
        <v>22661</v>
      </c>
      <c r="F4887" s="27" t="s">
        <v>22241</v>
      </c>
      <c r="G4887" s="588">
        <v>45399</v>
      </c>
      <c r="H4887" s="1755" t="s">
        <v>23629</v>
      </c>
      <c r="I4887" s="29"/>
    </row>
    <row r="4888" spans="1:9">
      <c r="A4888" s="1712"/>
      <c r="B4888" s="29" t="s">
        <v>21420</v>
      </c>
      <c r="C4888" s="1762" t="s">
        <v>23640</v>
      </c>
      <c r="D4888" s="1563" t="s">
        <v>23643</v>
      </c>
      <c r="E4888" s="1779" t="s">
        <v>23644</v>
      </c>
      <c r="F4888" s="27" t="s">
        <v>22154</v>
      </c>
      <c r="G4888" s="588">
        <v>45404</v>
      </c>
      <c r="H4888" s="1755" t="s">
        <v>23639</v>
      </c>
      <c r="I4888" s="29"/>
    </row>
    <row r="4889" spans="1:9">
      <c r="A4889" s="1712"/>
      <c r="B4889" s="29" t="s">
        <v>21420</v>
      </c>
      <c r="C4889" s="1762" t="s">
        <v>23641</v>
      </c>
      <c r="D4889" s="1563" t="s">
        <v>23694</v>
      </c>
      <c r="E4889" s="1397" t="s">
        <v>22661</v>
      </c>
      <c r="F4889" s="27" t="s">
        <v>22154</v>
      </c>
      <c r="G4889" s="588">
        <v>45404</v>
      </c>
      <c r="H4889" s="1755" t="s">
        <v>23639</v>
      </c>
      <c r="I4889" s="29"/>
    </row>
    <row r="4890" spans="1:9" ht="14.25" customHeight="1">
      <c r="A4890" s="1712"/>
      <c r="B4890" s="26" t="s">
        <v>22100</v>
      </c>
      <c r="C4890" s="1781" t="s">
        <v>23651</v>
      </c>
      <c r="D4890" s="1563" t="s">
        <v>23652</v>
      </c>
      <c r="E4890" s="1776" t="s">
        <v>23073</v>
      </c>
      <c r="F4890" s="1410" t="s">
        <v>22100</v>
      </c>
      <c r="G4890" s="259" t="s">
        <v>23653</v>
      </c>
      <c r="H4890" s="1755" t="s">
        <v>23639</v>
      </c>
      <c r="I4890" s="28"/>
    </row>
    <row r="4891" spans="1:9" ht="14.25" customHeight="1">
      <c r="A4891" s="1712"/>
      <c r="B4891" s="259"/>
      <c r="C4891" s="266"/>
      <c r="D4891" s="259"/>
      <c r="E4891" s="266"/>
      <c r="F4891" s="259"/>
      <c r="G4891" s="259"/>
      <c r="H4891" s="1780"/>
      <c r="I4891" s="28"/>
    </row>
    <row r="4892" spans="1:9" s="1800" customFormat="1" ht="14.25" customHeight="1">
      <c r="A4892" s="1798"/>
      <c r="B4892" s="38" t="s">
        <v>23611</v>
      </c>
      <c r="C4892" s="1778" t="s">
        <v>23620</v>
      </c>
      <c r="D4892" s="1563" t="s">
        <v>23621</v>
      </c>
      <c r="E4892" s="38"/>
      <c r="F4892" s="38"/>
      <c r="G4892" s="30" t="s">
        <v>23622</v>
      </c>
      <c r="H4892" s="1799" t="s">
        <v>23715</v>
      </c>
      <c r="I4892" s="36"/>
    </row>
    <row r="4893" spans="1:9" s="1800" customFormat="1" ht="14.25" customHeight="1">
      <c r="A4893" s="1798"/>
      <c r="B4893" s="38" t="s">
        <v>22705</v>
      </c>
      <c r="C4893" s="1778" t="s">
        <v>23619</v>
      </c>
      <c r="D4893" s="1563" t="s">
        <v>21350</v>
      </c>
      <c r="E4893" s="38"/>
      <c r="F4893" s="38"/>
      <c r="G4893" s="30" t="s">
        <v>23622</v>
      </c>
      <c r="H4893" s="1801" t="s">
        <v>23686</v>
      </c>
      <c r="I4893" s="36" t="s">
        <v>23665</v>
      </c>
    </row>
    <row r="4894" spans="1:9" s="1800" customFormat="1" ht="14.25" customHeight="1">
      <c r="A4894" s="1798"/>
      <c r="B4894" s="38" t="s">
        <v>22140</v>
      </c>
      <c r="C4894" s="1782" t="s">
        <v>11554</v>
      </c>
      <c r="D4894" s="1563" t="s">
        <v>23748</v>
      </c>
      <c r="E4894" s="38" t="s">
        <v>22142</v>
      </c>
      <c r="F4894" s="38" t="s">
        <v>22140</v>
      </c>
      <c r="G4894" s="30" t="s">
        <v>23622</v>
      </c>
      <c r="H4894" s="1801" t="s">
        <v>23686</v>
      </c>
      <c r="I4894" s="36" t="s">
        <v>23666</v>
      </c>
    </row>
    <row r="4895" spans="1:9" s="1800" customFormat="1" ht="14.25" customHeight="1">
      <c r="A4895" s="1798"/>
      <c r="B4895" s="38" t="s">
        <v>23719</v>
      </c>
      <c r="C4895" s="1802" t="s">
        <v>23714</v>
      </c>
      <c r="D4895" s="1563" t="s">
        <v>23712</v>
      </c>
      <c r="E4895" s="38"/>
      <c r="F4895" s="38"/>
      <c r="G4895" s="38" t="s">
        <v>23713</v>
      </c>
      <c r="H4895" s="1799" t="s">
        <v>23715</v>
      </c>
      <c r="I4895" s="36"/>
    </row>
    <row r="4896" spans="1:9" s="1800" customFormat="1" ht="14.25" customHeight="1">
      <c r="A4896" s="1798"/>
      <c r="B4896" s="38" t="s">
        <v>22155</v>
      </c>
      <c r="C4896" s="1762" t="s">
        <v>23642</v>
      </c>
      <c r="D4896" s="1563" t="s">
        <v>23749</v>
      </c>
      <c r="E4896" s="38" t="s">
        <v>22762</v>
      </c>
      <c r="F4896" s="38" t="s">
        <v>22154</v>
      </c>
      <c r="G4896" s="1397" t="s">
        <v>23636</v>
      </c>
      <c r="H4896" s="1801" t="s">
        <v>23688</v>
      </c>
      <c r="I4896" s="29"/>
    </row>
    <row r="4897" spans="1:9" s="1800" customFormat="1" ht="14.25" customHeight="1">
      <c r="A4897" s="1798"/>
      <c r="B4897" s="38" t="s">
        <v>22469</v>
      </c>
      <c r="C4897" s="1762" t="s">
        <v>23645</v>
      </c>
      <c r="D4897" s="1563" t="s">
        <v>23750</v>
      </c>
      <c r="E4897" s="38" t="s">
        <v>23034</v>
      </c>
      <c r="F4897" s="38" t="s">
        <v>22469</v>
      </c>
      <c r="G4897" s="1397" t="s">
        <v>23636</v>
      </c>
      <c r="H4897" s="1801" t="s">
        <v>23688</v>
      </c>
      <c r="I4897" s="29"/>
    </row>
    <row r="4898" spans="1:9" s="1800" customFormat="1" ht="14.25" customHeight="1">
      <c r="A4898" s="1798"/>
      <c r="B4898" s="38" t="s">
        <v>22100</v>
      </c>
      <c r="C4898" s="1782" t="s">
        <v>23657</v>
      </c>
      <c r="D4898" s="1563" t="s">
        <v>23655</v>
      </c>
      <c r="E4898" s="38" t="s">
        <v>23073</v>
      </c>
      <c r="F4898" s="38" t="s">
        <v>22100</v>
      </c>
      <c r="G4898" s="30" t="s">
        <v>23656</v>
      </c>
      <c r="H4898" s="1801" t="s">
        <v>23687</v>
      </c>
      <c r="I4898" s="36"/>
    </row>
    <row r="4899" spans="1:9" s="1800" customFormat="1" ht="14.25" customHeight="1">
      <c r="A4899" s="1798"/>
      <c r="B4899" s="38" t="s">
        <v>23094</v>
      </c>
      <c r="C4899" s="1762" t="s">
        <v>23667</v>
      </c>
      <c r="D4899" s="1563" t="s">
        <v>23751</v>
      </c>
      <c r="E4899" s="38" t="s">
        <v>23034</v>
      </c>
      <c r="F4899" s="38" t="s">
        <v>23094</v>
      </c>
      <c r="G4899" s="1397" t="s">
        <v>23670</v>
      </c>
      <c r="H4899" s="1803" t="s">
        <v>23708</v>
      </c>
      <c r="I4899" s="36"/>
    </row>
    <row r="4900" spans="1:9" s="1800" customFormat="1" ht="14.25" customHeight="1">
      <c r="A4900" s="1798"/>
      <c r="B4900" s="38" t="s">
        <v>22082</v>
      </c>
      <c r="C4900" s="1783" t="s">
        <v>23669</v>
      </c>
      <c r="D4900" s="1563" t="s">
        <v>23752</v>
      </c>
      <c r="E4900" s="38" t="s">
        <v>22854</v>
      </c>
      <c r="F4900" s="38" t="s">
        <v>22089</v>
      </c>
      <c r="G4900" s="1785" t="s">
        <v>23683</v>
      </c>
      <c r="H4900" s="1801" t="s">
        <v>23701</v>
      </c>
      <c r="I4900" s="36"/>
    </row>
    <row r="4901" spans="1:9" s="1800" customFormat="1" ht="14.25" customHeight="1">
      <c r="A4901" s="1798"/>
      <c r="B4901" s="38" t="s">
        <v>22100</v>
      </c>
      <c r="C4901" s="1783" t="s">
        <v>23682</v>
      </c>
      <c r="D4901" s="1563" t="s">
        <v>23753</v>
      </c>
      <c r="E4901" s="38" t="s">
        <v>23073</v>
      </c>
      <c r="F4901" s="38" t="s">
        <v>22100</v>
      </c>
      <c r="G4901" s="1784" t="s">
        <v>23636</v>
      </c>
      <c r="H4901" s="1801" t="s">
        <v>23688</v>
      </c>
      <c r="I4901" s="29"/>
    </row>
    <row r="4902" spans="1:9" s="1800" customFormat="1" ht="14.25" customHeight="1">
      <c r="A4902" s="1798"/>
      <c r="B4902" s="38" t="s">
        <v>23780</v>
      </c>
      <c r="C4902" s="1783" t="s">
        <v>23684</v>
      </c>
      <c r="D4902" s="1563" t="s">
        <v>23754</v>
      </c>
      <c r="E4902" s="38" t="s">
        <v>23071</v>
      </c>
      <c r="F4902" s="38" t="s">
        <v>23780</v>
      </c>
      <c r="G4902" s="1397" t="s">
        <v>23636</v>
      </c>
      <c r="H4902" s="1801" t="s">
        <v>23688</v>
      </c>
      <c r="I4902" s="29"/>
    </row>
    <row r="4903" spans="1:9" s="1800" customFormat="1" ht="14.25" customHeight="1">
      <c r="A4903" s="1798"/>
      <c r="B4903" s="38" t="s">
        <v>23183</v>
      </c>
      <c r="C4903" s="1783" t="s">
        <v>23685</v>
      </c>
      <c r="D4903" s="1563" t="s">
        <v>23755</v>
      </c>
      <c r="E4903" s="38" t="s">
        <v>22854</v>
      </c>
      <c r="F4903" s="38" t="s">
        <v>22088</v>
      </c>
      <c r="G4903" s="1397" t="s">
        <v>23670</v>
      </c>
      <c r="H4903" s="1803" t="s">
        <v>23708</v>
      </c>
      <c r="I4903" s="29"/>
    </row>
    <row r="4904" spans="1:9" s="1800" customFormat="1" ht="14.25" customHeight="1">
      <c r="A4904" s="1798"/>
      <c r="B4904" s="38" t="s">
        <v>23402</v>
      </c>
      <c r="C4904" s="1786" t="s">
        <v>23702</v>
      </c>
      <c r="D4904" s="1563" t="s">
        <v>23700</v>
      </c>
      <c r="E4904" s="38" t="s">
        <v>23058</v>
      </c>
      <c r="F4904" s="38" t="s">
        <v>23402</v>
      </c>
      <c r="G4904" s="1397" t="s">
        <v>23670</v>
      </c>
      <c r="H4904" s="1803" t="s">
        <v>23708</v>
      </c>
      <c r="I4904" s="29"/>
    </row>
    <row r="4905" spans="1:9" s="1800" customFormat="1" ht="14.25" customHeight="1">
      <c r="A4905" s="1798"/>
      <c r="B4905" s="38" t="s">
        <v>22380</v>
      </c>
      <c r="C4905" s="1787" t="s">
        <v>23703</v>
      </c>
      <c r="D4905" s="1563" t="s">
        <v>23756</v>
      </c>
      <c r="E4905" s="38" t="s">
        <v>22661</v>
      </c>
      <c r="F4905" s="38" t="s">
        <v>23049</v>
      </c>
      <c r="G4905" s="1397" t="s">
        <v>23670</v>
      </c>
      <c r="H4905" s="1803" t="s">
        <v>23708</v>
      </c>
      <c r="I4905" s="29"/>
    </row>
    <row r="4906" spans="1:9" s="1800" customFormat="1" ht="14.25" customHeight="1">
      <c r="A4906" s="1798"/>
      <c r="B4906" s="38" t="s">
        <v>23236</v>
      </c>
      <c r="C4906" s="1786" t="s">
        <v>23718</v>
      </c>
      <c r="D4906" s="1563" t="s">
        <v>23757</v>
      </c>
      <c r="E4906" s="38" t="s">
        <v>23058</v>
      </c>
      <c r="F4906" s="38" t="s">
        <v>23236</v>
      </c>
      <c r="G4906" s="1789" t="s">
        <v>23717</v>
      </c>
      <c r="H4906" s="1790" t="s">
        <v>23738</v>
      </c>
      <c r="I4906" s="29"/>
    </row>
    <row r="4907" spans="1:9" s="1800" customFormat="1" ht="14.25" customHeight="1">
      <c r="A4907" s="1798"/>
      <c r="B4907" s="38" t="s">
        <v>23780</v>
      </c>
      <c r="C4907" s="1783" t="s">
        <v>23734</v>
      </c>
      <c r="D4907" s="1563" t="s">
        <v>23758</v>
      </c>
      <c r="E4907" s="38" t="s">
        <v>23071</v>
      </c>
      <c r="F4907" s="38" t="s">
        <v>23780</v>
      </c>
      <c r="G4907" s="1789" t="s">
        <v>23717</v>
      </c>
      <c r="H4907" s="1790" t="s">
        <v>23738</v>
      </c>
      <c r="I4907" s="29"/>
    </row>
    <row r="4908" spans="1:9" s="1800" customFormat="1" ht="14.25" customHeight="1">
      <c r="A4908" s="1798"/>
      <c r="B4908" s="38" t="s">
        <v>23780</v>
      </c>
      <c r="C4908" s="1783" t="s">
        <v>23735</v>
      </c>
      <c r="D4908" s="1563" t="s">
        <v>23759</v>
      </c>
      <c r="E4908" s="38" t="s">
        <v>23071</v>
      </c>
      <c r="F4908" s="38" t="s">
        <v>23780</v>
      </c>
      <c r="G4908" s="1789" t="s">
        <v>23717</v>
      </c>
      <c r="H4908" s="1790" t="s">
        <v>23738</v>
      </c>
      <c r="I4908" s="29"/>
    </row>
    <row r="4909" spans="1:9" s="1800" customFormat="1" ht="14.25" customHeight="1">
      <c r="A4909" s="1798"/>
      <c r="B4909" s="38" t="s">
        <v>22100</v>
      </c>
      <c r="C4909" s="1783" t="s">
        <v>23736</v>
      </c>
      <c r="D4909" s="1563" t="s">
        <v>23760</v>
      </c>
      <c r="E4909" s="38" t="s">
        <v>23073</v>
      </c>
      <c r="F4909" s="38" t="s">
        <v>22100</v>
      </c>
      <c r="G4909" s="1789" t="s">
        <v>23721</v>
      </c>
      <c r="H4909" s="1790" t="s">
        <v>23739</v>
      </c>
      <c r="I4909" s="29"/>
    </row>
    <row r="4910" spans="1:9" s="1800" customFormat="1" ht="14.25" customHeight="1">
      <c r="A4910" s="1798"/>
      <c r="B4910" s="38" t="s">
        <v>22100</v>
      </c>
      <c r="C4910" s="1783" t="s">
        <v>23737</v>
      </c>
      <c r="D4910" s="1563" t="s">
        <v>23761</v>
      </c>
      <c r="E4910" s="38" t="s">
        <v>23073</v>
      </c>
      <c r="F4910" s="38" t="s">
        <v>22100</v>
      </c>
      <c r="G4910" s="1789" t="s">
        <v>23721</v>
      </c>
      <c r="H4910" s="1790" t="s">
        <v>23739</v>
      </c>
      <c r="I4910" s="36"/>
    </row>
    <row r="4911" spans="1:9" s="1800" customFormat="1" ht="14.25" customHeight="1">
      <c r="A4911" s="1798"/>
      <c r="B4911" s="29"/>
      <c r="C4911" s="1762"/>
      <c r="D4911" s="1762"/>
      <c r="E4911" s="30"/>
      <c r="F4911" s="36"/>
      <c r="G4911" s="42"/>
      <c r="H4911" s="855"/>
      <c r="I4911" s="36"/>
    </row>
    <row r="4912" spans="1:9" s="1800" customFormat="1" ht="14.25" customHeight="1">
      <c r="A4912" s="1798"/>
      <c r="B4912" s="38" t="s">
        <v>22705</v>
      </c>
      <c r="C4912" s="1796" t="s">
        <v>23769</v>
      </c>
      <c r="D4912" s="1563" t="s">
        <v>23766</v>
      </c>
      <c r="E4912" s="38" t="s">
        <v>23772</v>
      </c>
      <c r="F4912" s="29" t="s">
        <v>23774</v>
      </c>
      <c r="G4912" s="1797" t="s">
        <v>23775</v>
      </c>
      <c r="H4912" s="1790" t="s">
        <v>23776</v>
      </c>
      <c r="I4912" s="29"/>
    </row>
    <row r="4913" spans="1:9" s="1800" customFormat="1" ht="14.25" customHeight="1">
      <c r="A4913" s="1798"/>
      <c r="B4913" s="38" t="s">
        <v>22155</v>
      </c>
      <c r="C4913" s="1796" t="s">
        <v>23770</v>
      </c>
      <c r="D4913" s="1563" t="s">
        <v>23767</v>
      </c>
      <c r="E4913" s="38" t="s">
        <v>73</v>
      </c>
      <c r="F4913" s="29" t="s">
        <v>23773</v>
      </c>
      <c r="G4913" s="1797" t="s">
        <v>23775</v>
      </c>
      <c r="H4913" s="1790" t="s">
        <v>23776</v>
      </c>
      <c r="I4913" s="29"/>
    </row>
    <row r="4914" spans="1:9" s="1800" customFormat="1" ht="14.25" customHeight="1">
      <c r="A4914" s="1798"/>
      <c r="B4914" s="38" t="s">
        <v>22155</v>
      </c>
      <c r="C4914" s="1796" t="s">
        <v>23771</v>
      </c>
      <c r="D4914" s="1563" t="s">
        <v>23768</v>
      </c>
      <c r="E4914" s="38" t="s">
        <v>73</v>
      </c>
      <c r="F4914" s="29" t="s">
        <v>23773</v>
      </c>
      <c r="G4914" s="1797" t="s">
        <v>23775</v>
      </c>
      <c r="H4914" s="1790" t="s">
        <v>23776</v>
      </c>
      <c r="I4914" s="29"/>
    </row>
    <row r="4915" spans="1:9" s="1800" customFormat="1" ht="14.25" customHeight="1">
      <c r="A4915" s="1798"/>
      <c r="B4915" s="38" t="s">
        <v>23303</v>
      </c>
      <c r="C4915" s="1796" t="s">
        <v>23781</v>
      </c>
      <c r="D4915" s="1563" t="s">
        <v>23778</v>
      </c>
      <c r="E4915" s="38" t="s">
        <v>23779</v>
      </c>
      <c r="F4915" s="29" t="s">
        <v>23782</v>
      </c>
      <c r="G4915" s="1797" t="s">
        <v>23777</v>
      </c>
      <c r="H4915" s="1790" t="s">
        <v>23783</v>
      </c>
      <c r="I4915" s="29"/>
    </row>
    <row r="4916" spans="1:9" ht="14.25" customHeight="1">
      <c r="A4916" s="1712"/>
      <c r="B4916" s="29" t="s">
        <v>23785</v>
      </c>
      <c r="C4916" s="1796" t="s">
        <v>23784</v>
      </c>
      <c r="D4916" s="1738" t="s">
        <v>23786</v>
      </c>
      <c r="E4916" s="259" t="s">
        <v>23787</v>
      </c>
      <c r="F4916" s="38" t="s">
        <v>23806</v>
      </c>
      <c r="G4916" s="1804" t="s">
        <v>23788</v>
      </c>
      <c r="H4916" s="1790" t="s">
        <v>23808</v>
      </c>
      <c r="I4916" s="29"/>
    </row>
    <row r="4917" spans="1:9" s="1800" customFormat="1" ht="14.25" customHeight="1">
      <c r="A4917" s="1798"/>
      <c r="B4917" s="38" t="s">
        <v>23402</v>
      </c>
      <c r="C4917" s="1426" t="s">
        <v>23803</v>
      </c>
      <c r="D4917" s="1814" t="s">
        <v>23799</v>
      </c>
      <c r="E4917" s="1795" t="s">
        <v>23058</v>
      </c>
      <c r="F4917" s="29" t="s">
        <v>23805</v>
      </c>
      <c r="G4917" s="1806" t="s">
        <v>23788</v>
      </c>
      <c r="H4917" s="1790" t="s">
        <v>23808</v>
      </c>
      <c r="I4917" s="29"/>
    </row>
    <row r="4918" spans="1:9" s="1800" customFormat="1" ht="14.25" customHeight="1">
      <c r="A4918" s="1798"/>
      <c r="B4918" s="38" t="s">
        <v>22100</v>
      </c>
      <c r="C4918" s="1796" t="s">
        <v>23811</v>
      </c>
      <c r="D4918" s="1814" t="s">
        <v>23796</v>
      </c>
      <c r="E4918" s="1795" t="s">
        <v>23800</v>
      </c>
      <c r="F4918" s="38" t="s">
        <v>23806</v>
      </c>
      <c r="G4918" s="1806" t="s">
        <v>23788</v>
      </c>
      <c r="H4918" s="1790" t="s">
        <v>23808</v>
      </c>
      <c r="I4918" s="29"/>
    </row>
    <row r="4919" spans="1:9" s="1800" customFormat="1" ht="14.25" customHeight="1">
      <c r="A4919" s="1798"/>
      <c r="B4919" s="38" t="s">
        <v>23303</v>
      </c>
      <c r="C4919" s="1426" t="s">
        <v>23812</v>
      </c>
      <c r="D4919" s="1814" t="s">
        <v>23797</v>
      </c>
      <c r="E4919" s="1795" t="s">
        <v>21193</v>
      </c>
      <c r="F4919" s="29" t="s">
        <v>23807</v>
      </c>
      <c r="G4919" s="1806" t="s">
        <v>23788</v>
      </c>
      <c r="H4919" s="1790" t="s">
        <v>23808</v>
      </c>
      <c r="I4919" s="29"/>
    </row>
    <row r="4920" spans="1:9" s="1800" customFormat="1" ht="14.25" customHeight="1">
      <c r="A4920" s="1798"/>
      <c r="B4920" s="38" t="s">
        <v>22380</v>
      </c>
      <c r="C4920" s="1796" t="s">
        <v>23813</v>
      </c>
      <c r="D4920" s="1814" t="s">
        <v>23798</v>
      </c>
      <c r="E4920" s="1795" t="s">
        <v>23801</v>
      </c>
      <c r="F4920" s="29" t="s">
        <v>23804</v>
      </c>
      <c r="G4920" s="1806" t="s">
        <v>23788</v>
      </c>
      <c r="H4920" s="1790" t="s">
        <v>23808</v>
      </c>
      <c r="I4920" s="29"/>
    </row>
    <row r="4921" spans="1:9" s="1800" customFormat="1" ht="14.25" customHeight="1">
      <c r="A4921" s="1798"/>
      <c r="B4921" s="38" t="s">
        <v>18420</v>
      </c>
      <c r="C4921" s="1796" t="s">
        <v>23825</v>
      </c>
      <c r="D4921" s="34" t="s">
        <v>23824</v>
      </c>
      <c r="E4921" s="1795" t="s">
        <v>23801</v>
      </c>
      <c r="F4921" s="29" t="s">
        <v>23807</v>
      </c>
      <c r="G4921" s="1795" t="s">
        <v>23819</v>
      </c>
      <c r="H4921" s="1790" t="s">
        <v>23827</v>
      </c>
      <c r="I4921" s="29"/>
    </row>
    <row r="4922" spans="1:9" s="1800" customFormat="1" ht="14.25" customHeight="1">
      <c r="A4922" s="1798"/>
      <c r="B4922" s="38" t="s">
        <v>18420</v>
      </c>
      <c r="C4922" s="1796" t="s">
        <v>23826</v>
      </c>
      <c r="D4922" s="34" t="s">
        <v>23817</v>
      </c>
      <c r="E4922" s="1796" t="s">
        <v>23818</v>
      </c>
      <c r="F4922" s="29" t="s">
        <v>23823</v>
      </c>
      <c r="G4922" s="1795" t="s">
        <v>23819</v>
      </c>
      <c r="H4922" s="1790" t="s">
        <v>23827</v>
      </c>
      <c r="I4922" s="29"/>
    </row>
    <row r="4923" spans="1:9" s="1800" customFormat="1" ht="14.25" customHeight="1">
      <c r="A4923" s="1798"/>
      <c r="B4923" s="38" t="s">
        <v>18420</v>
      </c>
      <c r="C4923" s="1426" t="s">
        <v>23840</v>
      </c>
      <c r="D4923" s="34" t="s">
        <v>23589</v>
      </c>
      <c r="E4923" s="1807" t="s">
        <v>21193</v>
      </c>
      <c r="F4923" s="29" t="s">
        <v>23807</v>
      </c>
      <c r="G4923" s="1809">
        <v>45462</v>
      </c>
      <c r="H4923" s="1790" t="s">
        <v>23846</v>
      </c>
      <c r="I4923" s="29"/>
    </row>
    <row r="4924" spans="1:9" s="1800" customFormat="1" ht="14.25" customHeight="1">
      <c r="A4924" s="1798"/>
      <c r="B4924" s="38" t="s">
        <v>23841</v>
      </c>
      <c r="C4924" s="1807" t="s">
        <v>23842</v>
      </c>
      <c r="D4924" s="1814" t="s">
        <v>23843</v>
      </c>
      <c r="E4924" s="1807" t="s">
        <v>21193</v>
      </c>
      <c r="F4924" s="29" t="s">
        <v>23844</v>
      </c>
      <c r="G4924" s="1809">
        <v>45462</v>
      </c>
      <c r="H4924" s="1790" t="s">
        <v>23846</v>
      </c>
      <c r="I4924" s="29" t="s">
        <v>23845</v>
      </c>
    </row>
    <row r="4925" spans="1:9">
      <c r="A4925" s="1712"/>
      <c r="B4925" s="38" t="s">
        <v>22100</v>
      </c>
      <c r="C4925" s="1426" t="s">
        <v>23860</v>
      </c>
      <c r="D4925" s="1814" t="s">
        <v>23863</v>
      </c>
      <c r="E4925" s="1815" t="s">
        <v>23864</v>
      </c>
      <c r="F4925" s="29" t="s">
        <v>23865</v>
      </c>
      <c r="G4925" s="1809">
        <v>45467</v>
      </c>
      <c r="H4925" s="1790" t="s">
        <v>23862</v>
      </c>
      <c r="I4925" s="29"/>
    </row>
    <row r="4926" spans="1:9" s="1800" customFormat="1" ht="14.25" customHeight="1">
      <c r="A4926" s="1798"/>
      <c r="B4926" s="38" t="s">
        <v>18420</v>
      </c>
      <c r="C4926" s="1426" t="s">
        <v>23866</v>
      </c>
      <c r="D4926" s="1814" t="s">
        <v>23833</v>
      </c>
      <c r="E4926" s="1795" t="s">
        <v>23818</v>
      </c>
      <c r="F4926" s="29" t="s">
        <v>23861</v>
      </c>
      <c r="G4926" s="1809">
        <v>45467</v>
      </c>
      <c r="H4926" s="1790" t="s">
        <v>23862</v>
      </c>
      <c r="I4926" s="29"/>
    </row>
    <row r="4927" spans="1:9" ht="14.25" customHeight="1">
      <c r="A4927" s="1712"/>
      <c r="B4927" s="38" t="s">
        <v>18420</v>
      </c>
      <c r="C4927" s="1426" t="s">
        <v>23867</v>
      </c>
      <c r="D4927" s="1814" t="s">
        <v>23834</v>
      </c>
      <c r="E4927" s="1795" t="s">
        <v>23836</v>
      </c>
      <c r="F4927" s="29" t="s">
        <v>23807</v>
      </c>
      <c r="G4927" s="1809">
        <v>45467</v>
      </c>
      <c r="H4927" s="1790" t="s">
        <v>23862</v>
      </c>
      <c r="I4927" s="277" t="s">
        <v>23889</v>
      </c>
    </row>
    <row r="4928" spans="1:9" s="1800" customFormat="1" ht="14.25" customHeight="1">
      <c r="A4928" s="1798"/>
      <c r="B4928" s="38" t="s">
        <v>23464</v>
      </c>
      <c r="C4928" s="1426" t="s">
        <v>23868</v>
      </c>
      <c r="D4928" s="1814" t="s">
        <v>23835</v>
      </c>
      <c r="E4928" s="1795" t="s">
        <v>73</v>
      </c>
      <c r="F4928" s="29" t="s">
        <v>23869</v>
      </c>
      <c r="G4928" s="1809">
        <v>45467</v>
      </c>
      <c r="H4928" s="1790" t="s">
        <v>23862</v>
      </c>
      <c r="I4928" s="29"/>
    </row>
    <row r="4929" spans="1:9" s="1800" customFormat="1" ht="14.25" customHeight="1">
      <c r="A4929" s="1798"/>
      <c r="B4929" s="38"/>
      <c r="C4929" s="1426"/>
      <c r="D4929" s="1796"/>
      <c r="E4929" s="1795"/>
      <c r="F4929" s="29"/>
      <c r="G4929" s="1806"/>
      <c r="H4929" s="1790"/>
      <c r="I4929" s="29"/>
    </row>
    <row r="4930" spans="1:9" s="1800" customFormat="1" ht="14.25" customHeight="1">
      <c r="A4930" s="1798"/>
      <c r="B4930" s="38" t="s">
        <v>23402</v>
      </c>
      <c r="C4930" s="1426" t="s">
        <v>23899</v>
      </c>
      <c r="D4930" s="1796" t="s">
        <v>23744</v>
      </c>
      <c r="E4930" s="1795" t="s">
        <v>23058</v>
      </c>
      <c r="F4930" s="29" t="s">
        <v>23805</v>
      </c>
      <c r="G4930" s="1806" t="s">
        <v>23802</v>
      </c>
      <c r="H4930" s="1790" t="s">
        <v>23902</v>
      </c>
      <c r="I4930" s="29"/>
    </row>
    <row r="4931" spans="1:9" s="1800" customFormat="1" ht="14.25" customHeight="1">
      <c r="A4931" s="1798"/>
      <c r="B4931" s="38" t="s">
        <v>15497</v>
      </c>
      <c r="C4931" s="1426" t="s">
        <v>23900</v>
      </c>
      <c r="D4931" s="29" t="s">
        <v>23894</v>
      </c>
      <c r="E4931" s="1814" t="s">
        <v>23895</v>
      </c>
      <c r="F4931" s="29" t="s">
        <v>23903</v>
      </c>
      <c r="G4931" s="1806" t="s">
        <v>23802</v>
      </c>
      <c r="H4931" s="1790" t="s">
        <v>23902</v>
      </c>
      <c r="I4931" s="29"/>
    </row>
    <row r="4932" spans="1:9" s="1800" customFormat="1" ht="14.25" customHeight="1">
      <c r="A4932" s="1798"/>
      <c r="B4932" s="38" t="s">
        <v>23904</v>
      </c>
      <c r="C4932" s="1426" t="s">
        <v>23901</v>
      </c>
      <c r="D4932" s="29" t="s">
        <v>23905</v>
      </c>
      <c r="E4932" s="1807" t="s">
        <v>23906</v>
      </c>
      <c r="F4932" s="29" t="s">
        <v>23908</v>
      </c>
      <c r="G4932" s="1806" t="s">
        <v>23802</v>
      </c>
      <c r="H4932" s="1790" t="s">
        <v>23902</v>
      </c>
      <c r="I4932" s="29"/>
    </row>
    <row r="4933" spans="1:9" s="1800" customFormat="1" ht="14.25" customHeight="1">
      <c r="A4933" s="1798"/>
      <c r="B4933" s="38" t="s">
        <v>18807</v>
      </c>
      <c r="C4933" s="1426" t="s">
        <v>23907</v>
      </c>
      <c r="D4933" s="29" t="s">
        <v>20693</v>
      </c>
      <c r="E4933" s="1796" t="s">
        <v>23892</v>
      </c>
      <c r="F4933" s="29" t="s">
        <v>23909</v>
      </c>
      <c r="G4933" s="1806" t="s">
        <v>23802</v>
      </c>
      <c r="H4933" s="1790" t="s">
        <v>23902</v>
      </c>
      <c r="I4933" s="29"/>
    </row>
    <row r="4934" spans="1:9" s="1800" customFormat="1" ht="14.25" customHeight="1">
      <c r="A4934" s="1798"/>
      <c r="B4934" s="1863" t="s">
        <v>19013</v>
      </c>
      <c r="C4934" s="1864"/>
      <c r="D4934" s="1864" t="s">
        <v>23893</v>
      </c>
      <c r="E4934" s="1865" t="s">
        <v>73</v>
      </c>
      <c r="F4934" s="1864" t="s">
        <v>23914</v>
      </c>
      <c r="G4934" s="1866" t="s">
        <v>23802</v>
      </c>
      <c r="H4934" s="1867" t="s">
        <v>23902</v>
      </c>
      <c r="I4934" s="1868" t="s">
        <v>23915</v>
      </c>
    </row>
    <row r="4935" spans="1:9" s="1800" customFormat="1" ht="14.25" customHeight="1">
      <c r="A4935" s="1798"/>
      <c r="B4935" s="38" t="s">
        <v>19887</v>
      </c>
      <c r="C4935" s="1426" t="s">
        <v>23918</v>
      </c>
      <c r="D4935" s="29" t="s">
        <v>23896</v>
      </c>
      <c r="E4935" s="1814" t="s">
        <v>23933</v>
      </c>
      <c r="F4935" s="29" t="s">
        <v>23917</v>
      </c>
      <c r="G4935" s="1809">
        <v>45481</v>
      </c>
      <c r="H4935" s="1790" t="s">
        <v>23923</v>
      </c>
      <c r="I4935" s="29"/>
    </row>
    <row r="4936" spans="1:9" ht="14.25" customHeight="1">
      <c r="A4936" s="1712"/>
      <c r="B4936" s="38" t="s">
        <v>22155</v>
      </c>
      <c r="C4936" s="1426" t="s">
        <v>23937</v>
      </c>
      <c r="D4936" s="29" t="s">
        <v>23931</v>
      </c>
      <c r="E4936" s="1814" t="s">
        <v>23932</v>
      </c>
      <c r="F4936" s="29" t="s">
        <v>23939</v>
      </c>
      <c r="G4936" s="1809">
        <v>45483</v>
      </c>
      <c r="H4936" s="1790" t="s">
        <v>23938</v>
      </c>
      <c r="I4936" s="29"/>
    </row>
    <row r="4937" spans="1:9" ht="14.25" customHeight="1">
      <c r="A4937" s="1712"/>
      <c r="B4937" s="38" t="s">
        <v>19887</v>
      </c>
      <c r="C4937" s="1426" t="s">
        <v>23936</v>
      </c>
      <c r="D4937" s="29" t="s">
        <v>23935</v>
      </c>
      <c r="E4937" s="29" t="s">
        <v>341</v>
      </c>
      <c r="F4937" s="588" t="s">
        <v>23917</v>
      </c>
      <c r="G4937" s="588">
        <v>45488</v>
      </c>
      <c r="H4937" s="1790" t="s">
        <v>23950</v>
      </c>
      <c r="I4937" s="29"/>
    </row>
    <row r="4938" spans="1:9" ht="14.25" customHeight="1">
      <c r="A4938" s="1712"/>
      <c r="B4938" s="38" t="s">
        <v>18420</v>
      </c>
      <c r="C4938" s="1426" t="s">
        <v>23948</v>
      </c>
      <c r="D4938" s="29" t="s">
        <v>23897</v>
      </c>
      <c r="E4938" s="353" t="s">
        <v>73</v>
      </c>
      <c r="F4938" s="29" t="s">
        <v>23951</v>
      </c>
      <c r="G4938" s="1856">
        <v>45488</v>
      </c>
      <c r="H4938" s="1790" t="s">
        <v>23950</v>
      </c>
      <c r="I4938" s="29"/>
    </row>
    <row r="4939" spans="1:9" ht="14.25" customHeight="1">
      <c r="A4939" s="1712"/>
      <c r="B4939" s="38" t="s">
        <v>18420</v>
      </c>
      <c r="C4939" s="1426" t="s">
        <v>23949</v>
      </c>
      <c r="D4939" s="29" t="s">
        <v>23940</v>
      </c>
      <c r="E4939" s="29" t="s">
        <v>23941</v>
      </c>
      <c r="F4939" s="29" t="s">
        <v>23951</v>
      </c>
      <c r="G4939" s="1856">
        <v>45488</v>
      </c>
      <c r="H4939" s="1790" t="s">
        <v>23950</v>
      </c>
      <c r="I4939" s="29"/>
    </row>
    <row r="4940" spans="1:9" ht="14.25" customHeight="1">
      <c r="A4940" s="1712"/>
      <c r="B4940" s="38" t="s">
        <v>23183</v>
      </c>
      <c r="C4940" s="1426" t="s">
        <v>23952</v>
      </c>
      <c r="D4940" s="29" t="s">
        <v>22062</v>
      </c>
      <c r="E4940" s="1814" t="s">
        <v>21193</v>
      </c>
      <c r="F4940" s="29" t="s">
        <v>23953</v>
      </c>
      <c r="G4940" s="1809">
        <v>45490</v>
      </c>
      <c r="H4940" s="1790" t="s">
        <v>23954</v>
      </c>
      <c r="I4940" s="29"/>
    </row>
    <row r="4941" spans="1:9" ht="14.25" customHeight="1">
      <c r="A4941" s="1712"/>
      <c r="B4941" s="38" t="s">
        <v>15497</v>
      </c>
      <c r="C4941" s="1426" t="s">
        <v>23966</v>
      </c>
      <c r="D4941" s="29" t="s">
        <v>23955</v>
      </c>
      <c r="E4941" s="353" t="s">
        <v>23956</v>
      </c>
      <c r="F4941" s="29" t="s">
        <v>23806</v>
      </c>
      <c r="G4941" s="1856">
        <v>45495</v>
      </c>
      <c r="H4941" s="1790" t="s">
        <v>23970</v>
      </c>
      <c r="I4941" s="29"/>
    </row>
    <row r="4942" spans="1:9" ht="14.25" customHeight="1">
      <c r="A4942" s="1712"/>
      <c r="B4942" s="38" t="s">
        <v>22155</v>
      </c>
      <c r="C4942" s="1426" t="s">
        <v>23967</v>
      </c>
      <c r="D4942" s="29" t="s">
        <v>23957</v>
      </c>
      <c r="E4942" s="353" t="s">
        <v>21193</v>
      </c>
      <c r="F4942" s="29" t="s">
        <v>23953</v>
      </c>
      <c r="G4942" s="1856">
        <v>45495</v>
      </c>
      <c r="H4942" s="1790" t="s">
        <v>23970</v>
      </c>
      <c r="I4942" s="29"/>
    </row>
    <row r="4943" spans="1:9">
      <c r="A4943" s="1712"/>
      <c r="B4943" s="38"/>
      <c r="C4943" s="1426"/>
      <c r="D4943" s="29"/>
      <c r="E4943" s="353"/>
      <c r="F4943" s="29"/>
      <c r="G4943" s="1870"/>
      <c r="H4943" s="1790"/>
      <c r="I4943" s="29"/>
    </row>
    <row r="4944" spans="1:9">
      <c r="A4944" s="1712"/>
      <c r="B4944" s="38" t="s">
        <v>22155</v>
      </c>
      <c r="C4944" s="1426" t="s">
        <v>23968</v>
      </c>
      <c r="D4944" s="29" t="s">
        <v>23961</v>
      </c>
      <c r="E4944" s="353" t="s">
        <v>22762</v>
      </c>
      <c r="F4944" s="29" t="s">
        <v>23773</v>
      </c>
      <c r="G4944" s="1870">
        <v>45505</v>
      </c>
      <c r="H4944" s="1871" t="s">
        <v>23983</v>
      </c>
      <c r="I4944" s="29"/>
    </row>
    <row r="4945" spans="1:9" ht="14.25" customHeight="1">
      <c r="A4945" s="1712"/>
      <c r="B4945" s="38" t="s">
        <v>23476</v>
      </c>
      <c r="C4945" s="1426" t="s">
        <v>23969</v>
      </c>
      <c r="D4945" s="29" t="s">
        <v>23958</v>
      </c>
      <c r="E4945" s="353" t="s">
        <v>23959</v>
      </c>
      <c r="F4945" s="29" t="s">
        <v>23980</v>
      </c>
      <c r="G4945" s="1870">
        <v>45505</v>
      </c>
      <c r="H4945" s="1871" t="s">
        <v>23983</v>
      </c>
      <c r="I4945" s="29"/>
    </row>
    <row r="4946" spans="1:9" ht="14.25" customHeight="1">
      <c r="A4946" s="1712"/>
      <c r="B4946" s="38" t="s">
        <v>22705</v>
      </c>
      <c r="C4946" s="1426" t="s">
        <v>23978</v>
      </c>
      <c r="D4946" s="29" t="s">
        <v>23971</v>
      </c>
      <c r="E4946" s="353" t="s">
        <v>23972</v>
      </c>
      <c r="F4946" s="29" t="s">
        <v>23981</v>
      </c>
      <c r="G4946" s="1856">
        <v>45505</v>
      </c>
      <c r="H4946" s="1871" t="s">
        <v>23983</v>
      </c>
      <c r="I4946" s="29"/>
    </row>
    <row r="4947" spans="1:9" ht="14.25" customHeight="1">
      <c r="A4947" s="1712"/>
      <c r="B4947" s="38" t="s">
        <v>23146</v>
      </c>
      <c r="C4947" s="1426" t="s">
        <v>23979</v>
      </c>
      <c r="D4947" s="29" t="s">
        <v>23960</v>
      </c>
      <c r="E4947" s="353" t="s">
        <v>23071</v>
      </c>
      <c r="F4947" s="29" t="s">
        <v>23982</v>
      </c>
      <c r="G4947" s="1870">
        <v>45505</v>
      </c>
      <c r="H4947" s="1871" t="s">
        <v>23983</v>
      </c>
      <c r="I4947" s="29"/>
    </row>
    <row r="4948" spans="1:9" ht="14.25" customHeight="1">
      <c r="A4948" s="1712"/>
      <c r="B4948" s="38" t="s">
        <v>23984</v>
      </c>
      <c r="C4948" s="1426" t="s">
        <v>24002</v>
      </c>
      <c r="D4948" s="29" t="s">
        <v>23987</v>
      </c>
      <c r="E4948" s="1795" t="s">
        <v>23836</v>
      </c>
      <c r="F4948" s="29" t="s">
        <v>24006</v>
      </c>
      <c r="G4948" s="1870">
        <v>45509</v>
      </c>
      <c r="H4948" s="1871" t="s">
        <v>24009</v>
      </c>
      <c r="I4948" s="29"/>
    </row>
    <row r="4949" spans="1:9" ht="14.25" customHeight="1">
      <c r="A4949" s="1712"/>
      <c r="B4949" s="38" t="s">
        <v>18905</v>
      </c>
      <c r="C4949" s="1426" t="s">
        <v>24003</v>
      </c>
      <c r="D4949" s="29" t="s">
        <v>23898</v>
      </c>
      <c r="E4949" s="353" t="s">
        <v>18369</v>
      </c>
      <c r="F4949" s="29" t="s">
        <v>24007</v>
      </c>
      <c r="G4949" s="1856">
        <v>45509</v>
      </c>
      <c r="H4949" s="1871" t="s">
        <v>24009</v>
      </c>
      <c r="I4949" s="29"/>
    </row>
    <row r="4950" spans="1:9" ht="14.25" customHeight="1">
      <c r="A4950" s="1712"/>
      <c r="B4950" s="38" t="s">
        <v>23986</v>
      </c>
      <c r="C4950" s="1426" t="s">
        <v>24004</v>
      </c>
      <c r="D4950" s="29" t="s">
        <v>23989</v>
      </c>
      <c r="E4950" s="1795" t="s">
        <v>23836</v>
      </c>
      <c r="F4950" s="29" t="s">
        <v>24008</v>
      </c>
      <c r="G4950" s="1870">
        <v>45509</v>
      </c>
      <c r="H4950" s="1871" t="s">
        <v>24009</v>
      </c>
      <c r="I4950" s="29"/>
    </row>
    <row r="4951" spans="1:9">
      <c r="A4951" s="1712"/>
      <c r="B4951" s="1872" t="s">
        <v>23985</v>
      </c>
      <c r="C4951" s="1873"/>
      <c r="D4951" s="851" t="s">
        <v>23988</v>
      </c>
      <c r="E4951" s="1874" t="s">
        <v>23990</v>
      </c>
      <c r="F4951" s="851"/>
      <c r="G4951" s="1875">
        <v>45509</v>
      </c>
      <c r="H4951" s="1876" t="s">
        <v>24010</v>
      </c>
      <c r="I4951" s="851" t="s">
        <v>24005</v>
      </c>
    </row>
    <row r="4952" spans="1:9">
      <c r="A4952" s="1712"/>
      <c r="B4952" s="38" t="s">
        <v>23942</v>
      </c>
      <c r="C4952" s="1426" t="s">
        <v>24017</v>
      </c>
      <c r="D4952" s="29" t="s">
        <v>23943</v>
      </c>
      <c r="E4952" s="29" t="s">
        <v>18369</v>
      </c>
      <c r="F4952" s="29" t="s">
        <v>24026</v>
      </c>
      <c r="G4952" s="1856">
        <v>45516</v>
      </c>
      <c r="H4952" s="1871" t="s">
        <v>24027</v>
      </c>
      <c r="I4952" s="29"/>
    </row>
    <row r="4953" spans="1:9" ht="14.25" customHeight="1">
      <c r="A4953" s="1712"/>
      <c r="B4953" s="38" t="s">
        <v>23993</v>
      </c>
      <c r="C4953" s="1426" t="s">
        <v>24019</v>
      </c>
      <c r="D4953" s="29" t="s">
        <v>23997</v>
      </c>
      <c r="E4953" s="353" t="s">
        <v>24011</v>
      </c>
      <c r="F4953" s="29" t="s">
        <v>23908</v>
      </c>
      <c r="G4953" s="1856">
        <v>45516</v>
      </c>
      <c r="H4953" s="1871" t="s">
        <v>24027</v>
      </c>
      <c r="I4953" s="29"/>
    </row>
    <row r="4954" spans="1:9" ht="14.25" customHeight="1">
      <c r="A4954" s="1712"/>
      <c r="B4954" s="38" t="s">
        <v>23991</v>
      </c>
      <c r="C4954" s="1426" t="s">
        <v>24018</v>
      </c>
      <c r="D4954" s="29" t="s">
        <v>23995</v>
      </c>
      <c r="E4954" s="29" t="s">
        <v>23999</v>
      </c>
      <c r="F4954" s="29" t="s">
        <v>23980</v>
      </c>
      <c r="G4954" s="1856">
        <v>45516</v>
      </c>
      <c r="H4954" s="1871" t="s">
        <v>24027</v>
      </c>
      <c r="I4954" s="29"/>
    </row>
    <row r="4955" spans="1:9" ht="14.25" customHeight="1">
      <c r="A4955" s="1712"/>
      <c r="B4955" s="38" t="s">
        <v>24023</v>
      </c>
      <c r="C4955" s="1426" t="s">
        <v>24020</v>
      </c>
      <c r="D4955" s="29" t="s">
        <v>24021</v>
      </c>
      <c r="E4955" s="29" t="s">
        <v>24022</v>
      </c>
      <c r="F4955" s="29" t="s">
        <v>23806</v>
      </c>
      <c r="G4955" s="1856">
        <v>45516</v>
      </c>
      <c r="H4955" s="1871" t="s">
        <v>24027</v>
      </c>
      <c r="I4955" s="29"/>
    </row>
    <row r="4956" spans="1:9" ht="14.25" customHeight="1">
      <c r="A4956" s="1712"/>
      <c r="B4956" s="38" t="s">
        <v>15497</v>
      </c>
      <c r="C4956" s="1426" t="s">
        <v>24024</v>
      </c>
      <c r="D4956" s="29" t="s">
        <v>23944</v>
      </c>
      <c r="E4956" s="353" t="s">
        <v>23207</v>
      </c>
      <c r="F4956" s="29" t="s">
        <v>23806</v>
      </c>
      <c r="G4956" s="1856">
        <v>45516</v>
      </c>
      <c r="H4956" s="1871" t="s">
        <v>24027</v>
      </c>
      <c r="I4956" s="29"/>
    </row>
    <row r="4957" spans="1:9" ht="14.25" customHeight="1">
      <c r="A4957" s="1712"/>
      <c r="B4957" s="38" t="s">
        <v>23992</v>
      </c>
      <c r="C4957" s="1426" t="s">
        <v>24028</v>
      </c>
      <c r="D4957" s="29" t="s">
        <v>23996</v>
      </c>
      <c r="E4957" s="353" t="s">
        <v>24000</v>
      </c>
      <c r="F4957" s="29" t="s">
        <v>24025</v>
      </c>
      <c r="G4957" s="1856">
        <v>45516</v>
      </c>
      <c r="H4957" s="1871" t="s">
        <v>24027</v>
      </c>
      <c r="I4957" s="29"/>
    </row>
    <row r="4958" spans="1:9" ht="14.25" customHeight="1">
      <c r="A4958" s="1712"/>
      <c r="B4958" s="38" t="s">
        <v>23994</v>
      </c>
      <c r="C4958" s="1426" t="s">
        <v>24029</v>
      </c>
      <c r="D4958" s="29" t="s">
        <v>23998</v>
      </c>
      <c r="E4958" s="353" t="s">
        <v>24001</v>
      </c>
      <c r="F4958" s="29" t="s">
        <v>24036</v>
      </c>
      <c r="G4958" s="1856">
        <v>45518</v>
      </c>
      <c r="H4958" s="1871" t="s">
        <v>24035</v>
      </c>
      <c r="I4958" s="29"/>
    </row>
    <row r="4959" spans="1:9">
      <c r="B4959" s="38" t="s">
        <v>24030</v>
      </c>
      <c r="C4959" s="1426" t="s">
        <v>24031</v>
      </c>
      <c r="D4959" s="29" t="s">
        <v>24032</v>
      </c>
      <c r="E4959" s="353" t="s">
        <v>24033</v>
      </c>
      <c r="F4959" s="29" t="s">
        <v>24034</v>
      </c>
      <c r="G4959" s="1856">
        <v>45518</v>
      </c>
      <c r="H4959" s="1871" t="s">
        <v>24035</v>
      </c>
      <c r="I4959" s="29"/>
    </row>
    <row r="4960" spans="1:9">
      <c r="B4960" s="38" t="s">
        <v>98</v>
      </c>
      <c r="C4960" s="1426" t="s">
        <v>24071</v>
      </c>
      <c r="D4960" s="29" t="s">
        <v>24067</v>
      </c>
      <c r="E4960" s="29" t="s">
        <v>23836</v>
      </c>
      <c r="F4960" s="29" t="s">
        <v>24072</v>
      </c>
      <c r="G4960" s="588">
        <v>45525</v>
      </c>
      <c r="H4960" s="1790" t="s">
        <v>24087</v>
      </c>
      <c r="I4960" s="29"/>
    </row>
    <row r="4961" spans="1:9" ht="14.25" customHeight="1">
      <c r="A4961" s="1712"/>
      <c r="B4961" s="38" t="s">
        <v>18807</v>
      </c>
      <c r="C4961" s="1426" t="s">
        <v>24069</v>
      </c>
      <c r="D4961" s="29" t="s">
        <v>24068</v>
      </c>
      <c r="E4961" s="29" t="s">
        <v>21768</v>
      </c>
      <c r="F4961" s="29" t="s">
        <v>24070</v>
      </c>
      <c r="G4961" s="588">
        <v>45530</v>
      </c>
      <c r="H4961" s="1790" t="s">
        <v>24095</v>
      </c>
      <c r="I4961" s="29"/>
    </row>
    <row r="4962" spans="1:9" ht="14.25" customHeight="1">
      <c r="A4962" s="1712"/>
      <c r="B4962" s="38" t="s">
        <v>24091</v>
      </c>
      <c r="C4962" s="1426" t="s">
        <v>24090</v>
      </c>
      <c r="D4962" s="29" t="s">
        <v>24089</v>
      </c>
      <c r="E4962" s="353" t="s">
        <v>23836</v>
      </c>
      <c r="F4962" s="29" t="s">
        <v>24092</v>
      </c>
      <c r="G4962" s="1856">
        <v>45530</v>
      </c>
      <c r="H4962" s="1790" t="s">
        <v>24095</v>
      </c>
      <c r="I4962" s="29"/>
    </row>
    <row r="4963" spans="1:9" ht="14.25" customHeight="1">
      <c r="A4963" s="1712"/>
      <c r="B4963" s="38"/>
      <c r="C4963" s="1426"/>
      <c r="D4963" s="29"/>
      <c r="E4963" s="353"/>
      <c r="F4963" s="29"/>
      <c r="G4963" s="1856"/>
      <c r="H4963" s="1790"/>
      <c r="I4963" s="29"/>
    </row>
    <row r="4964" spans="1:9" ht="14.25" customHeight="1">
      <c r="A4964" s="1712"/>
      <c r="B4964" s="38" t="s">
        <v>22428</v>
      </c>
      <c r="C4964" s="1426" t="s">
        <v>24093</v>
      </c>
      <c r="D4964" s="353" t="s">
        <v>24094</v>
      </c>
      <c r="E4964" s="1879" t="s">
        <v>23058</v>
      </c>
      <c r="F4964" s="29" t="s">
        <v>23917</v>
      </c>
      <c r="G4964" s="1856">
        <v>45537</v>
      </c>
      <c r="H4964" s="1503" t="s">
        <v>24135</v>
      </c>
      <c r="I4964" s="29"/>
    </row>
    <row r="4965" spans="1:9" ht="14.25" customHeight="1">
      <c r="A4965" s="1712"/>
      <c r="B4965" s="38" t="s">
        <v>23464</v>
      </c>
      <c r="C4965" s="1426" t="s">
        <v>24136</v>
      </c>
      <c r="D4965" s="29" t="s">
        <v>24137</v>
      </c>
      <c r="E4965" s="353" t="s">
        <v>24138</v>
      </c>
      <c r="F4965" s="29" t="s">
        <v>24034</v>
      </c>
      <c r="G4965" s="1856">
        <v>45537</v>
      </c>
      <c r="H4965" s="1503" t="s">
        <v>24135</v>
      </c>
      <c r="I4965" s="29"/>
    </row>
    <row r="4966" spans="1:9" ht="14.25" customHeight="1">
      <c r="A4966" s="1712"/>
      <c r="B4966" s="38" t="s">
        <v>24141</v>
      </c>
      <c r="C4966" s="1426" t="s">
        <v>24139</v>
      </c>
      <c r="D4966" s="29" t="s">
        <v>24140</v>
      </c>
      <c r="E4966" s="353" t="s">
        <v>24134</v>
      </c>
      <c r="F4966" s="38" t="s">
        <v>23780</v>
      </c>
      <c r="G4966" s="1856">
        <v>45537</v>
      </c>
      <c r="H4966" s="1503" t="s">
        <v>24135</v>
      </c>
      <c r="I4966" s="29"/>
    </row>
    <row r="4967" spans="1:9" ht="14.25" customHeight="1">
      <c r="A4967" s="1712"/>
      <c r="B4967" s="38" t="s">
        <v>24165</v>
      </c>
      <c r="C4967" s="1426" t="s">
        <v>24227</v>
      </c>
      <c r="D4967" s="29" t="s">
        <v>24164</v>
      </c>
      <c r="E4967" s="353" t="s">
        <v>24229</v>
      </c>
      <c r="F4967" s="38" t="s">
        <v>24228</v>
      </c>
      <c r="G4967" s="1856">
        <v>45537</v>
      </c>
      <c r="H4967" s="1503" t="s">
        <v>24166</v>
      </c>
      <c r="I4967" s="29"/>
    </row>
    <row r="4968" spans="1:9" ht="14.25" customHeight="1">
      <c r="A4968" s="1712"/>
      <c r="B4968" s="38" t="s">
        <v>24144</v>
      </c>
      <c r="C4968" s="1426" t="s">
        <v>24142</v>
      </c>
      <c r="D4968" s="29" t="s">
        <v>24143</v>
      </c>
      <c r="E4968" s="353" t="s">
        <v>24145</v>
      </c>
      <c r="F4968" s="29" t="s">
        <v>23807</v>
      </c>
      <c r="G4968" s="1856">
        <v>45539</v>
      </c>
      <c r="H4968" s="1503" t="s">
        <v>24146</v>
      </c>
      <c r="I4968" s="29"/>
    </row>
    <row r="4969" spans="1:9" ht="14.25" customHeight="1">
      <c r="A4969" s="1712"/>
      <c r="B4969" s="38" t="s">
        <v>24151</v>
      </c>
      <c r="C4969" s="1426" t="s">
        <v>24147</v>
      </c>
      <c r="D4969" s="29" t="s">
        <v>24148</v>
      </c>
      <c r="E4969" s="353" t="s">
        <v>24149</v>
      </c>
      <c r="F4969" s="29" t="s">
        <v>24150</v>
      </c>
      <c r="G4969" s="1856">
        <v>45544</v>
      </c>
      <c r="H4969" s="1503" t="s">
        <v>24161</v>
      </c>
      <c r="I4969" s="29"/>
    </row>
    <row r="4970" spans="1:9" ht="14.25" customHeight="1">
      <c r="A4970" s="1712"/>
      <c r="B4970" s="38" t="s">
        <v>18807</v>
      </c>
      <c r="C4970" s="1426" t="s">
        <v>24159</v>
      </c>
      <c r="D4970" s="1426" t="s">
        <v>24158</v>
      </c>
      <c r="E4970" s="29" t="s">
        <v>24157</v>
      </c>
      <c r="F4970" s="29" t="s">
        <v>24006</v>
      </c>
      <c r="G4970" s="1856">
        <v>45544</v>
      </c>
      <c r="H4970" s="1503" t="s">
        <v>24161</v>
      </c>
      <c r="I4970" s="29"/>
    </row>
    <row r="4971" spans="1:9" ht="14.25" customHeight="1">
      <c r="A4971" s="1712"/>
      <c r="B4971" s="38" t="s">
        <v>98</v>
      </c>
      <c r="C4971" s="1426" t="s">
        <v>24160</v>
      </c>
      <c r="D4971" s="1426" t="s">
        <v>24156</v>
      </c>
      <c r="E4971" s="29" t="s">
        <v>24157</v>
      </c>
      <c r="F4971" s="29" t="s">
        <v>24072</v>
      </c>
      <c r="G4971" s="1856">
        <v>45544</v>
      </c>
      <c r="H4971" s="1503" t="s">
        <v>24161</v>
      </c>
      <c r="I4971" s="29"/>
    </row>
    <row r="4972" spans="1:9" ht="14.25" customHeight="1">
      <c r="A4972" s="1712"/>
      <c r="B4972" s="38" t="s">
        <v>23464</v>
      </c>
      <c r="C4972" s="1426" t="s">
        <v>24168</v>
      </c>
      <c r="D4972" s="1426" t="s">
        <v>24169</v>
      </c>
      <c r="E4972" s="29" t="s">
        <v>24170</v>
      </c>
      <c r="F4972" s="29" t="s">
        <v>24171</v>
      </c>
      <c r="G4972" s="1856">
        <v>45546</v>
      </c>
      <c r="H4972" s="1503" t="s">
        <v>24167</v>
      </c>
      <c r="I4972" s="29"/>
    </row>
    <row r="4973" spans="1:9" ht="14.25" customHeight="1">
      <c r="A4973" s="1712"/>
      <c r="B4973" s="38" t="s">
        <v>23029</v>
      </c>
      <c r="C4973" s="1426" t="s">
        <v>24174</v>
      </c>
      <c r="D4973" s="29" t="s">
        <v>24173</v>
      </c>
      <c r="E4973" s="353" t="s">
        <v>24175</v>
      </c>
      <c r="F4973" s="29" t="s">
        <v>24176</v>
      </c>
      <c r="G4973" s="1856">
        <v>45547</v>
      </c>
      <c r="H4973" s="1503" t="s">
        <v>24177</v>
      </c>
      <c r="I4973" s="29"/>
    </row>
    <row r="4974" spans="1:9">
      <c r="A4974" s="1712"/>
      <c r="B4974" s="38" t="s">
        <v>19013</v>
      </c>
      <c r="C4974" s="1426" t="s">
        <v>24184</v>
      </c>
      <c r="D4974" s="1796" t="s">
        <v>24178</v>
      </c>
      <c r="E4974" s="1795" t="s">
        <v>875</v>
      </c>
      <c r="F4974" s="68" t="s">
        <v>24226</v>
      </c>
      <c r="G4974" s="42">
        <v>45551</v>
      </c>
      <c r="H4974" s="1503" t="s">
        <v>24197</v>
      </c>
      <c r="I4974" s="29"/>
    </row>
    <row r="4975" spans="1:9" ht="14.25" customHeight="1">
      <c r="A4975" s="1712"/>
      <c r="B4975" s="38" t="s">
        <v>18807</v>
      </c>
      <c r="C4975" s="1426" t="s">
        <v>24196</v>
      </c>
      <c r="D4975" s="1426" t="s">
        <v>24152</v>
      </c>
      <c r="E4975" s="353" t="s">
        <v>21057</v>
      </c>
      <c r="F4975" s="1887" t="s">
        <v>24200</v>
      </c>
      <c r="G4975" s="1887" t="s">
        <v>24155</v>
      </c>
      <c r="H4975" s="1503" t="s">
        <v>24198</v>
      </c>
      <c r="I4975" s="29"/>
    </row>
    <row r="4976" spans="1:9" ht="14.25" customHeight="1">
      <c r="A4976" s="1712"/>
      <c r="B4976" s="38" t="s">
        <v>15497</v>
      </c>
      <c r="C4976" s="1426" t="s">
        <v>24163</v>
      </c>
      <c r="D4976" s="29" t="s">
        <v>24153</v>
      </c>
      <c r="E4976" s="1796" t="s">
        <v>18989</v>
      </c>
      <c r="F4976" s="1887" t="s">
        <v>24199</v>
      </c>
      <c r="G4976" s="1809" t="s">
        <v>24155</v>
      </c>
      <c r="H4976" s="1503" t="s">
        <v>24198</v>
      </c>
      <c r="I4976" s="29"/>
    </row>
    <row r="4977" spans="1:9" ht="14.25" customHeight="1">
      <c r="A4977" s="1712"/>
      <c r="B4977" s="38" t="s">
        <v>23502</v>
      </c>
      <c r="C4977" s="1426" t="s">
        <v>24162</v>
      </c>
      <c r="D4977" s="29" t="s">
        <v>24154</v>
      </c>
      <c r="E4977" s="1796" t="s">
        <v>23290</v>
      </c>
      <c r="F4977" s="1888" t="s">
        <v>24209</v>
      </c>
      <c r="G4977" s="1809">
        <v>45558</v>
      </c>
      <c r="H4977" s="1503" t="s">
        <v>24210</v>
      </c>
      <c r="I4977" s="29"/>
    </row>
    <row r="4978" spans="1:9" ht="14.25" customHeight="1">
      <c r="A4978" s="1712"/>
      <c r="B4978" s="38" t="s">
        <v>19013</v>
      </c>
      <c r="C4978" s="1426" t="s">
        <v>24203</v>
      </c>
      <c r="D4978" s="353" t="s">
        <v>24179</v>
      </c>
      <c r="E4978" s="1796" t="s">
        <v>22147</v>
      </c>
      <c r="F4978" s="1888" t="s">
        <v>24208</v>
      </c>
      <c r="G4978" s="1809">
        <v>45558</v>
      </c>
      <c r="H4978" s="1503" t="s">
        <v>24210</v>
      </c>
      <c r="I4978" s="29"/>
    </row>
    <row r="4979" spans="1:9" ht="14.25" customHeight="1">
      <c r="A4979" s="1712"/>
      <c r="B4979" s="38" t="s">
        <v>18739</v>
      </c>
      <c r="C4979" s="1426" t="s">
        <v>24204</v>
      </c>
      <c r="D4979" s="353" t="s">
        <v>24180</v>
      </c>
      <c r="E4979" s="1796" t="s">
        <v>875</v>
      </c>
      <c r="F4979" s="1888" t="s">
        <v>24207</v>
      </c>
      <c r="G4979" s="1796" t="s">
        <v>24202</v>
      </c>
      <c r="H4979" s="1503" t="s">
        <v>24210</v>
      </c>
      <c r="I4979" s="29"/>
    </row>
    <row r="4980" spans="1:9" ht="14.25" customHeight="1">
      <c r="A4980" s="1712"/>
      <c r="B4980" s="38" t="s">
        <v>18504</v>
      </c>
      <c r="C4980" s="1426" t="s">
        <v>24205</v>
      </c>
      <c r="D4980" s="1426" t="s">
        <v>24201</v>
      </c>
      <c r="E4980" s="353" t="s">
        <v>875</v>
      </c>
      <c r="F4980" s="1807" t="s">
        <v>24206</v>
      </c>
      <c r="G4980" s="1796" t="s">
        <v>24202</v>
      </c>
      <c r="H4980" s="1503" t="s">
        <v>24210</v>
      </c>
      <c r="I4980" s="29"/>
    </row>
    <row r="4981" spans="1:9" ht="14.25" customHeight="1">
      <c r="A4981" s="1712"/>
      <c r="B4981" s="38"/>
      <c r="C4981" s="1426"/>
      <c r="D4981" s="1426"/>
      <c r="E4981" s="353"/>
      <c r="F4981" s="1807"/>
      <c r="G4981" s="1807"/>
      <c r="H4981" s="1503"/>
      <c r="I4981" s="29"/>
    </row>
    <row r="4982" spans="1:9" ht="14.25" customHeight="1">
      <c r="A4982" s="1712"/>
      <c r="B4982" s="38" t="s">
        <v>19013</v>
      </c>
      <c r="C4982" s="1426" t="s">
        <v>24245</v>
      </c>
      <c r="D4982" s="1426" t="s">
        <v>24241</v>
      </c>
      <c r="E4982" s="353" t="s">
        <v>24242</v>
      </c>
      <c r="F4982" s="1807"/>
      <c r="G4982" s="1807" t="s">
        <v>24243</v>
      </c>
      <c r="H4982" s="1503" t="s">
        <v>24244</v>
      </c>
      <c r="I4982" s="29"/>
    </row>
    <row r="4983" spans="1:9" ht="14.25" customHeight="1">
      <c r="A4983" s="1712"/>
      <c r="B4983" s="38" t="s">
        <v>23099</v>
      </c>
      <c r="C4983" s="1426" t="s">
        <v>24246</v>
      </c>
      <c r="D4983" s="1426" t="s">
        <v>24181</v>
      </c>
      <c r="E4983" s="353" t="s">
        <v>18593</v>
      </c>
      <c r="F4983" s="1807"/>
      <c r="G4983" s="1807" t="s">
        <v>24243</v>
      </c>
      <c r="H4983" s="1503" t="s">
        <v>24244</v>
      </c>
      <c r="I4983" s="29"/>
    </row>
    <row r="4984" spans="1:9" ht="14.25" customHeight="1">
      <c r="A4984" s="1712"/>
      <c r="B4984" s="38" t="s">
        <v>24251</v>
      </c>
      <c r="C4984" s="1426" t="s">
        <v>24279</v>
      </c>
      <c r="D4984" s="1426" t="s">
        <v>24250</v>
      </c>
      <c r="E4984" s="353" t="s">
        <v>24280</v>
      </c>
      <c r="F4984" s="1807"/>
      <c r="G4984" s="1807" t="s">
        <v>24252</v>
      </c>
      <c r="H4984" s="1503" t="s">
        <v>24253</v>
      </c>
      <c r="I4984" s="29"/>
    </row>
    <row r="4985" spans="1:9" ht="14.25" customHeight="1">
      <c r="A4985" s="1712"/>
      <c r="B4985" s="38" t="s">
        <v>20343</v>
      </c>
      <c r="C4985" s="1426" t="s">
        <v>24247</v>
      </c>
      <c r="D4985" s="1426" t="s">
        <v>24182</v>
      </c>
      <c r="E4985" s="353" t="s">
        <v>24183</v>
      </c>
      <c r="F4985" s="1807"/>
      <c r="G4985" s="1807" t="s">
        <v>24240</v>
      </c>
      <c r="H4985" s="1503" t="s">
        <v>24257</v>
      </c>
      <c r="I4985" s="29"/>
    </row>
    <row r="4986" spans="1:9" ht="14.25" customHeight="1">
      <c r="A4986" s="1712"/>
      <c r="B4986" s="38" t="s">
        <v>18504</v>
      </c>
      <c r="C4986" s="1426" t="s">
        <v>24248</v>
      </c>
      <c r="D4986" s="1426" t="s">
        <v>24238</v>
      </c>
      <c r="E4986" s="353" t="s">
        <v>22119</v>
      </c>
      <c r="F4986" s="1807"/>
      <c r="G4986" s="1807" t="s">
        <v>24240</v>
      </c>
      <c r="H4986" s="1503" t="s">
        <v>24257</v>
      </c>
      <c r="I4986" s="29"/>
    </row>
    <row r="4987" spans="1:9" ht="14.25" customHeight="1">
      <c r="A4987" s="1712"/>
      <c r="B4987" s="38" t="s">
        <v>23099</v>
      </c>
      <c r="C4987" s="1426" t="s">
        <v>24249</v>
      </c>
      <c r="D4987" s="1426" t="s">
        <v>24239</v>
      </c>
      <c r="E4987" s="353" t="s">
        <v>15454</v>
      </c>
      <c r="F4987" s="1807"/>
      <c r="G4987" s="1807" t="s">
        <v>24240</v>
      </c>
      <c r="H4987" s="1503" t="s">
        <v>24257</v>
      </c>
      <c r="I4987" s="29"/>
    </row>
    <row r="4988" spans="1:9" ht="14.25" customHeight="1">
      <c r="A4988" s="1712"/>
      <c r="B4988" s="38" t="s">
        <v>24262</v>
      </c>
      <c r="C4988" s="1426" t="s">
        <v>24260</v>
      </c>
      <c r="D4988" s="1426" t="s">
        <v>24261</v>
      </c>
      <c r="E4988" s="353" t="s">
        <v>15454</v>
      </c>
      <c r="F4988" s="1807"/>
      <c r="G4988" s="1807" t="s">
        <v>24258</v>
      </c>
      <c r="H4988" s="1503" t="s">
        <v>24259</v>
      </c>
      <c r="I4988" s="29"/>
    </row>
    <row r="4989" spans="1:9" ht="14.25" customHeight="1">
      <c r="A4989" s="1712"/>
      <c r="B4989" s="38" t="s">
        <v>18504</v>
      </c>
      <c r="C4989" s="1426" t="s">
        <v>24289</v>
      </c>
      <c r="D4989" s="29" t="s">
        <v>24285</v>
      </c>
      <c r="E4989" s="353" t="s">
        <v>21768</v>
      </c>
      <c r="F4989" s="29" t="s">
        <v>24286</v>
      </c>
      <c r="G4989" s="1856">
        <v>45586</v>
      </c>
      <c r="H4989" s="1900" t="s">
        <v>24295</v>
      </c>
      <c r="I4989" s="29"/>
    </row>
    <row r="4990" spans="1:9" ht="14.25" customHeight="1">
      <c r="A4990" s="1712"/>
      <c r="B4990" s="38" t="s">
        <v>23029</v>
      </c>
      <c r="C4990" s="1426" t="s">
        <v>24290</v>
      </c>
      <c r="D4990" s="29" t="s">
        <v>24287</v>
      </c>
      <c r="E4990" s="353" t="s">
        <v>18989</v>
      </c>
      <c r="F4990" s="29" t="s">
        <v>24288</v>
      </c>
      <c r="G4990" s="1856">
        <v>45586</v>
      </c>
      <c r="H4990" s="1900" t="s">
        <v>24295</v>
      </c>
      <c r="I4990" s="29"/>
    </row>
    <row r="4991" spans="1:9" ht="14.25" customHeight="1">
      <c r="A4991" s="1712"/>
      <c r="B4991" s="38" t="s">
        <v>18504</v>
      </c>
      <c r="C4991" s="1426" t="s">
        <v>24292</v>
      </c>
      <c r="D4991" s="29" t="s">
        <v>24291</v>
      </c>
      <c r="E4991" s="353" t="s">
        <v>23836</v>
      </c>
      <c r="F4991" s="29"/>
      <c r="G4991" s="1856">
        <v>45581</v>
      </c>
      <c r="H4991" s="1503" t="s">
        <v>24296</v>
      </c>
      <c r="I4991" s="29"/>
    </row>
    <row r="4992" spans="1:9" ht="14.25" customHeight="1">
      <c r="A4992" s="1712"/>
      <c r="B4992" s="38" t="s">
        <v>18807</v>
      </c>
      <c r="C4992" s="1426" t="s">
        <v>24294</v>
      </c>
      <c r="D4992" s="29" t="s">
        <v>24293</v>
      </c>
      <c r="E4992" s="353" t="s">
        <v>23836</v>
      </c>
      <c r="F4992" s="29"/>
      <c r="G4992" s="1856">
        <v>45586</v>
      </c>
      <c r="H4992" s="1900" t="s">
        <v>24295</v>
      </c>
      <c r="I4992" s="29"/>
    </row>
    <row r="4993" spans="1:9" ht="14.25" customHeight="1">
      <c r="A4993" s="1712"/>
      <c r="B4993" s="38" t="s">
        <v>24318</v>
      </c>
      <c r="C4993" s="1426" t="s">
        <v>24314</v>
      </c>
      <c r="D4993" s="29" t="s">
        <v>24316</v>
      </c>
      <c r="E4993" s="353" t="s">
        <v>24319</v>
      </c>
      <c r="F4993" s="29"/>
      <c r="G4993" s="1856">
        <v>45593</v>
      </c>
      <c r="H4993" s="1503" t="s">
        <v>24320</v>
      </c>
      <c r="I4993" s="29"/>
    </row>
    <row r="4994" spans="1:9" ht="14.25" customHeight="1">
      <c r="A4994" s="1712"/>
      <c r="B4994" s="38" t="s">
        <v>24318</v>
      </c>
      <c r="C4994" s="1426" t="s">
        <v>24315</v>
      </c>
      <c r="D4994" s="29" t="s">
        <v>24317</v>
      </c>
      <c r="E4994" s="353" t="s">
        <v>24319</v>
      </c>
      <c r="F4994" s="29"/>
      <c r="G4994" s="1856">
        <v>45593</v>
      </c>
      <c r="H4994" s="1503" t="s">
        <v>24320</v>
      </c>
      <c r="I4994" s="29" t="s">
        <v>24321</v>
      </c>
    </row>
    <row r="4995" spans="1:9" ht="14.25" customHeight="1">
      <c r="A4995" s="1712"/>
      <c r="B4995" s="38"/>
      <c r="C4995" s="1426"/>
      <c r="D4995" s="29"/>
      <c r="E4995" s="353"/>
      <c r="F4995" s="29"/>
      <c r="G4995" s="1856"/>
      <c r="H4995" s="1503"/>
      <c r="I4995" s="29"/>
    </row>
    <row r="4996" spans="1:9" ht="14.25" customHeight="1">
      <c r="A4996" s="1712"/>
      <c r="B4996" s="38"/>
      <c r="C4996" s="1426"/>
      <c r="D4996" s="29"/>
      <c r="E4996" s="353"/>
      <c r="F4996" s="29"/>
      <c r="G4996" s="1856"/>
      <c r="H4996" s="1503"/>
      <c r="I4996" s="29"/>
    </row>
    <row r="4997" spans="1:9" ht="14.25" customHeight="1">
      <c r="A4997" s="1712"/>
      <c r="B4997" s="38" t="s">
        <v>18905</v>
      </c>
      <c r="C4997" s="1426" t="s">
        <v>24298</v>
      </c>
      <c r="D4997" s="1807" t="s">
        <v>24297</v>
      </c>
      <c r="E4997" s="1815" t="s">
        <v>18593</v>
      </c>
      <c r="F4997" s="42"/>
      <c r="G4997" s="42">
        <v>45600</v>
      </c>
      <c r="H4997" s="1503" t="s">
        <v>24330</v>
      </c>
      <c r="I4997" s="29"/>
    </row>
    <row r="4998" spans="1:9">
      <c r="A4998" s="1712"/>
      <c r="B4998" s="38" t="s">
        <v>19013</v>
      </c>
      <c r="C4998" s="1426" t="s">
        <v>24300</v>
      </c>
      <c r="D4998" s="29" t="s">
        <v>24299</v>
      </c>
      <c r="E4998" s="1796" t="s">
        <v>22119</v>
      </c>
      <c r="F4998" s="1809"/>
      <c r="G4998" s="1809">
        <v>45600</v>
      </c>
      <c r="H4998" s="1503" t="s">
        <v>24330</v>
      </c>
      <c r="I4998" s="29"/>
    </row>
    <row r="4999" spans="1:9" ht="14.25" customHeight="1">
      <c r="A4999" s="1712"/>
      <c r="B4999" s="38" t="s">
        <v>24326</v>
      </c>
      <c r="C4999" s="1426" t="s">
        <v>24324</v>
      </c>
      <c r="D4999" s="29" t="s">
        <v>24327</v>
      </c>
      <c r="E4999" s="353" t="s">
        <v>24328</v>
      </c>
      <c r="F4999" s="42"/>
      <c r="G4999" s="42">
        <v>45600</v>
      </c>
      <c r="H4999" s="1503" t="s">
        <v>24330</v>
      </c>
      <c r="I4999" s="29"/>
    </row>
    <row r="5000" spans="1:9" ht="14.25" customHeight="1">
      <c r="A5000" s="1712"/>
      <c r="B5000" s="38" t="s">
        <v>24326</v>
      </c>
      <c r="C5000" s="1426" t="s">
        <v>24325</v>
      </c>
      <c r="D5000" s="29" t="s">
        <v>24329</v>
      </c>
      <c r="E5000" s="353" t="s">
        <v>875</v>
      </c>
      <c r="F5000" s="42"/>
      <c r="G5000" s="42">
        <v>45602</v>
      </c>
      <c r="H5000" s="1503" t="s">
        <v>24331</v>
      </c>
      <c r="I5000" s="29"/>
    </row>
    <row r="5001" spans="1:9" ht="14.25" customHeight="1">
      <c r="A5001" s="1712"/>
      <c r="B5001" s="38" t="s">
        <v>19013</v>
      </c>
      <c r="C5001" s="1426" t="s">
        <v>24336</v>
      </c>
      <c r="D5001" s="29" t="s">
        <v>24332</v>
      </c>
      <c r="E5001" s="353" t="s">
        <v>24328</v>
      </c>
      <c r="F5001" s="29"/>
      <c r="G5001" s="1856">
        <v>45609</v>
      </c>
      <c r="H5001" s="1503" t="s">
        <v>24340</v>
      </c>
      <c r="I5001" s="29"/>
    </row>
    <row r="5002" spans="1:9" ht="14.25" customHeight="1">
      <c r="A5002" s="1712"/>
      <c r="B5002" s="38" t="s">
        <v>15497</v>
      </c>
      <c r="C5002" s="1426" t="s">
        <v>24337</v>
      </c>
      <c r="D5002" s="29" t="s">
        <v>24334</v>
      </c>
      <c r="E5002" s="353" t="s">
        <v>56</v>
      </c>
      <c r="F5002" s="29"/>
      <c r="G5002" s="1856">
        <v>45614</v>
      </c>
      <c r="H5002" s="1503" t="s">
        <v>24341</v>
      </c>
      <c r="I5002" s="29"/>
    </row>
    <row r="5003" spans="1:9" ht="14.25" customHeight="1">
      <c r="A5003" s="1712"/>
      <c r="B5003" s="38" t="s">
        <v>15497</v>
      </c>
      <c r="C5003" s="1426" t="s">
        <v>24339</v>
      </c>
      <c r="D5003" s="29" t="s">
        <v>24335</v>
      </c>
      <c r="E5003" s="353" t="s">
        <v>23207</v>
      </c>
      <c r="F5003" s="29"/>
      <c r="G5003" s="1856">
        <v>45616</v>
      </c>
      <c r="H5003" s="1503" t="s">
        <v>24342</v>
      </c>
      <c r="I5003" s="29"/>
    </row>
    <row r="5004" spans="1:9" ht="14.25" customHeight="1">
      <c r="A5004" s="1712"/>
      <c r="B5004" s="38"/>
      <c r="C5004" s="1426"/>
      <c r="D5004" s="29"/>
      <c r="E5004" s="353"/>
      <c r="F5004" s="29"/>
      <c r="G5004" s="1856"/>
      <c r="H5004" s="1503"/>
      <c r="I5004" s="29"/>
    </row>
    <row r="5005" spans="1:9" ht="14.25" customHeight="1">
      <c r="A5005" s="1712"/>
      <c r="B5005" s="38"/>
      <c r="C5005" s="1426"/>
      <c r="D5005" s="29"/>
      <c r="E5005" s="353"/>
      <c r="F5005" s="29"/>
      <c r="G5005" s="1856"/>
      <c r="H5005" s="1503"/>
      <c r="I5005" s="29"/>
    </row>
    <row r="5006" spans="1:9" ht="14.25" customHeight="1">
      <c r="A5006" s="1712"/>
      <c r="B5006" s="38" t="s">
        <v>24392</v>
      </c>
      <c r="C5006" s="1426" t="s">
        <v>24369</v>
      </c>
      <c r="D5006" s="1807" t="s">
        <v>24362</v>
      </c>
      <c r="E5006" s="1815" t="s">
        <v>18989</v>
      </c>
      <c r="F5006" s="29"/>
      <c r="G5006" s="42">
        <v>45628</v>
      </c>
      <c r="H5006" s="1900" t="s">
        <v>24373</v>
      </c>
      <c r="I5006" s="29"/>
    </row>
    <row r="5007" spans="1:9" ht="14.25" customHeight="1">
      <c r="A5007" s="1712"/>
      <c r="B5007" s="38" t="s">
        <v>19013</v>
      </c>
      <c r="C5007" s="1426" t="s">
        <v>24370</v>
      </c>
      <c r="D5007" s="1807" t="s">
        <v>24363</v>
      </c>
      <c r="E5007" s="1815" t="s">
        <v>875</v>
      </c>
      <c r="F5007" s="29"/>
      <c r="G5007" s="42">
        <v>45628</v>
      </c>
      <c r="H5007" s="1900" t="s">
        <v>24373</v>
      </c>
      <c r="I5007" s="29"/>
    </row>
    <row r="5008" spans="1:9" ht="14.25" customHeight="1">
      <c r="A5008" s="1712"/>
      <c r="B5008" s="38" t="s">
        <v>24333</v>
      </c>
      <c r="C5008" s="1426" t="s">
        <v>24364</v>
      </c>
      <c r="D5008" s="1807" t="s">
        <v>24365</v>
      </c>
      <c r="E5008" s="1815" t="s">
        <v>56</v>
      </c>
      <c r="F5008" s="29"/>
      <c r="G5008" s="42">
        <v>45635</v>
      </c>
      <c r="H5008" s="1503" t="s">
        <v>24374</v>
      </c>
      <c r="I5008" s="29"/>
    </row>
    <row r="5009" spans="1:9" ht="14.25" customHeight="1">
      <c r="A5009" s="1712"/>
      <c r="B5009" s="38" t="s">
        <v>18807</v>
      </c>
      <c r="C5009" s="1426" t="s">
        <v>24371</v>
      </c>
      <c r="D5009" s="1426" t="s">
        <v>24366</v>
      </c>
      <c r="E5009" s="353" t="s">
        <v>23892</v>
      </c>
      <c r="F5009" s="29"/>
      <c r="G5009" s="1796" t="s">
        <v>24368</v>
      </c>
      <c r="H5009" s="1503" t="s">
        <v>24375</v>
      </c>
      <c r="I5009" s="29"/>
    </row>
    <row r="5010" spans="1:9" ht="14.25" customHeight="1">
      <c r="A5010" s="1712"/>
      <c r="B5010" s="38" t="s">
        <v>21533</v>
      </c>
      <c r="C5010" s="1426" t="s">
        <v>24372</v>
      </c>
      <c r="D5010" s="353" t="s">
        <v>24367</v>
      </c>
      <c r="E5010" s="1796" t="s">
        <v>18593</v>
      </c>
      <c r="F5010" s="29"/>
      <c r="G5010" s="1809">
        <v>45644</v>
      </c>
      <c r="H5010" s="1503" t="s">
        <v>24376</v>
      </c>
      <c r="I5010" s="29"/>
    </row>
    <row r="5011" spans="1:9" ht="14.25" customHeight="1">
      <c r="A5011" s="1712"/>
      <c r="B5011" s="38" t="s">
        <v>24383</v>
      </c>
      <c r="C5011" s="1426" t="s">
        <v>24382</v>
      </c>
      <c r="D5011" s="29" t="s">
        <v>24384</v>
      </c>
      <c r="E5011" s="353" t="s">
        <v>24385</v>
      </c>
      <c r="F5011" s="29"/>
      <c r="G5011" s="1856">
        <v>45650</v>
      </c>
      <c r="H5011" s="1503" t="s">
        <v>24381</v>
      </c>
      <c r="I5011" s="29"/>
    </row>
    <row r="5012" spans="1:9" ht="14.25" customHeight="1">
      <c r="A5012" s="1712"/>
      <c r="B5012" s="38"/>
      <c r="C5012" s="1426"/>
      <c r="D5012" s="29"/>
      <c r="E5012" s="353"/>
      <c r="F5012" s="29"/>
      <c r="G5012" s="1856"/>
      <c r="H5012" s="1503"/>
      <c r="I5012" s="29"/>
    </row>
    <row r="5013" spans="1:9" ht="14.25" customHeight="1">
      <c r="A5013" s="1712"/>
      <c r="B5013" s="38" t="s">
        <v>24420</v>
      </c>
      <c r="C5013" s="1426" t="s">
        <v>24417</v>
      </c>
      <c r="D5013" s="29" t="s">
        <v>24418</v>
      </c>
      <c r="E5013" s="353" t="s">
        <v>24419</v>
      </c>
      <c r="F5013" s="29"/>
      <c r="G5013" s="1856">
        <v>45663</v>
      </c>
      <c r="H5013" s="1503" t="s">
        <v>24421</v>
      </c>
      <c r="I5013" s="29"/>
    </row>
    <row r="5014" spans="1:9" ht="14.25" customHeight="1">
      <c r="A5014" s="1712"/>
      <c r="B5014" s="38" t="s">
        <v>24415</v>
      </c>
      <c r="C5014" s="1426" t="s">
        <v>24413</v>
      </c>
      <c r="D5014" s="29" t="s">
        <v>24412</v>
      </c>
      <c r="E5014" s="353" t="s">
        <v>24414</v>
      </c>
      <c r="F5014" s="29"/>
      <c r="G5014" s="1856">
        <v>45659</v>
      </c>
      <c r="H5014" s="1503" t="s">
        <v>24416</v>
      </c>
      <c r="I5014" s="29"/>
    </row>
    <row r="5015" spans="1:9" ht="14.25" customHeight="1">
      <c r="A5015" s="1712"/>
      <c r="B5015" s="38" t="s">
        <v>24426</v>
      </c>
      <c r="C5015" s="1426" t="s">
        <v>24422</v>
      </c>
      <c r="D5015" s="29" t="s">
        <v>24423</v>
      </c>
      <c r="E5015" s="353" t="s">
        <v>24424</v>
      </c>
      <c r="F5015" s="29"/>
      <c r="G5015" s="1856">
        <v>45672</v>
      </c>
      <c r="H5015" s="1503" t="s">
        <v>24425</v>
      </c>
      <c r="I5015" s="29"/>
    </row>
    <row r="5016" spans="1:9" ht="14.25" customHeight="1">
      <c r="A5016" s="1712"/>
      <c r="B5016" s="38"/>
      <c r="C5016" s="1426"/>
      <c r="D5016" s="29"/>
      <c r="E5016" s="353"/>
      <c r="F5016" s="29"/>
      <c r="G5016" s="1856"/>
      <c r="H5016" s="1503"/>
      <c r="I5016" s="29"/>
    </row>
    <row r="5017" spans="1:9" ht="14.25" customHeight="1">
      <c r="A5017" s="1712"/>
      <c r="B5017" s="38"/>
      <c r="C5017" s="1426"/>
      <c r="D5017" s="29"/>
      <c r="E5017" s="353"/>
      <c r="F5017" s="29"/>
      <c r="G5017" s="1856"/>
      <c r="H5017" s="1503"/>
      <c r="I5017" s="29"/>
    </row>
    <row r="5018" spans="1:9">
      <c r="B5018" s="38" t="s">
        <v>24377</v>
      </c>
      <c r="C5018" s="1426" t="s">
        <v>24427</v>
      </c>
      <c r="D5018" s="1807" t="s">
        <v>24378</v>
      </c>
      <c r="E5018" s="1815" t="s">
        <v>15450</v>
      </c>
      <c r="F5018" s="42"/>
      <c r="G5018" s="42">
        <v>45691</v>
      </c>
      <c r="H5018" s="1503" t="s">
        <v>24469</v>
      </c>
      <c r="I5018" s="29" t="s">
        <v>24478</v>
      </c>
    </row>
    <row r="5019" spans="1:9">
      <c r="A5019" s="1712"/>
      <c r="B5019" s="38" t="s">
        <v>18251</v>
      </c>
      <c r="C5019" s="1426" t="s">
        <v>24435</v>
      </c>
      <c r="D5019" s="1426" t="s">
        <v>24428</v>
      </c>
      <c r="E5019" s="353" t="s">
        <v>18369</v>
      </c>
      <c r="F5019" s="1796"/>
      <c r="G5019" s="1796" t="s">
        <v>24434</v>
      </c>
      <c r="H5019" s="1503" t="s">
        <v>24469</v>
      </c>
      <c r="I5019" s="29"/>
    </row>
    <row r="5020" spans="1:9">
      <c r="A5020" s="1712"/>
      <c r="B5020" s="38" t="s">
        <v>24429</v>
      </c>
      <c r="C5020" s="1426" t="s">
        <v>24467</v>
      </c>
      <c r="D5020" s="353" t="s">
        <v>24430</v>
      </c>
      <c r="E5020" s="1796" t="s">
        <v>341</v>
      </c>
      <c r="F5020" s="1809"/>
      <c r="G5020" s="1809">
        <v>45691</v>
      </c>
      <c r="H5020" s="1503" t="s">
        <v>24469</v>
      </c>
      <c r="I5020" s="29"/>
    </row>
    <row r="5021" spans="1:9">
      <c r="A5021" s="1712"/>
      <c r="B5021" s="38" t="s">
        <v>24431</v>
      </c>
      <c r="C5021" s="1426" t="s">
        <v>24436</v>
      </c>
      <c r="D5021" s="353" t="s">
        <v>24432</v>
      </c>
      <c r="E5021" s="1796" t="s">
        <v>15454</v>
      </c>
      <c r="F5021" s="1809"/>
      <c r="G5021" s="1809">
        <v>45693</v>
      </c>
      <c r="H5021" s="1503" t="s">
        <v>24470</v>
      </c>
      <c r="I5021" s="29"/>
    </row>
    <row r="5022" spans="1:9">
      <c r="A5022" s="1712"/>
      <c r="B5022" s="38" t="s">
        <v>24431</v>
      </c>
      <c r="C5022" s="1426" t="s">
        <v>24468</v>
      </c>
      <c r="D5022" s="353" t="s">
        <v>24433</v>
      </c>
      <c r="E5022" s="1796" t="s">
        <v>15454</v>
      </c>
      <c r="F5022" s="1809"/>
      <c r="G5022" s="1809">
        <v>45693</v>
      </c>
      <c r="H5022" s="1503" t="s">
        <v>24470</v>
      </c>
      <c r="I5022" s="29"/>
    </row>
    <row r="5023" spans="1:9" ht="14.25" customHeight="1">
      <c r="A5023" s="1712"/>
      <c r="B5023" s="38" t="s">
        <v>24473</v>
      </c>
      <c r="C5023" s="1426" t="s">
        <v>24477</v>
      </c>
      <c r="D5023" s="1796" t="s">
        <v>24474</v>
      </c>
      <c r="E5023" s="1795" t="s">
        <v>15454</v>
      </c>
      <c r="F5023" s="42"/>
      <c r="G5023" s="42">
        <v>45698</v>
      </c>
      <c r="H5023" s="42" t="s">
        <v>24489</v>
      </c>
      <c r="I5023" s="29"/>
    </row>
    <row r="5024" spans="1:9" ht="14.25" customHeight="1">
      <c r="A5024" s="1712"/>
      <c r="B5024" s="38" t="s">
        <v>21421</v>
      </c>
      <c r="C5024" s="1426" t="s">
        <v>24488</v>
      </c>
      <c r="D5024" s="1807" t="s">
        <v>24476</v>
      </c>
      <c r="E5024" s="1815" t="s">
        <v>18369</v>
      </c>
      <c r="F5024" s="42"/>
      <c r="G5024" s="42">
        <v>45705</v>
      </c>
      <c r="H5024" s="42" t="s">
        <v>24490</v>
      </c>
      <c r="I5024" s="29"/>
    </row>
    <row r="5025" spans="1:10" ht="14.25" customHeight="1">
      <c r="A5025" s="1712"/>
      <c r="B5025" s="38" t="s">
        <v>15497</v>
      </c>
      <c r="C5025" s="1426" t="s">
        <v>24491</v>
      </c>
      <c r="D5025" s="1807" t="s">
        <v>24475</v>
      </c>
      <c r="E5025" s="1815" t="s">
        <v>56</v>
      </c>
      <c r="F5025" s="42"/>
      <c r="G5025" s="42">
        <v>45705</v>
      </c>
      <c r="H5025" s="42" t="s">
        <v>24490</v>
      </c>
      <c r="I5025" s="29"/>
    </row>
    <row r="5026" spans="1:10" ht="14.25" customHeight="1">
      <c r="A5026" s="1712"/>
      <c r="B5026" s="38" t="s">
        <v>18504</v>
      </c>
      <c r="C5026" s="1426" t="s">
        <v>24493</v>
      </c>
      <c r="D5026" s="29" t="s">
        <v>24492</v>
      </c>
      <c r="E5026" s="353" t="s">
        <v>73</v>
      </c>
      <c r="F5026" s="42"/>
      <c r="G5026" s="42">
        <v>45705</v>
      </c>
      <c r="H5026" s="42" t="s">
        <v>24490</v>
      </c>
      <c r="I5026" s="29"/>
    </row>
    <row r="5027" spans="1:10" ht="14.25" customHeight="1">
      <c r="A5027" s="1712"/>
      <c r="B5027" s="38" t="s">
        <v>24520</v>
      </c>
      <c r="C5027" s="1426" t="s">
        <v>24525</v>
      </c>
      <c r="D5027" s="29" t="s">
        <v>24518</v>
      </c>
      <c r="E5027" s="353" t="s">
        <v>24519</v>
      </c>
      <c r="F5027" s="42"/>
      <c r="G5027" s="588">
        <v>45712</v>
      </c>
      <c r="H5027" s="590" t="s">
        <v>24521</v>
      </c>
      <c r="I5027" s="29"/>
    </row>
    <row r="5028" spans="1:10" ht="14.25" customHeight="1">
      <c r="A5028" s="1712"/>
      <c r="B5028" s="38"/>
      <c r="C5028" s="1426"/>
      <c r="D5028" s="29"/>
      <c r="E5028" s="353"/>
      <c r="F5028" s="29"/>
      <c r="G5028" s="1856"/>
      <c r="H5028" s="1503"/>
      <c r="I5028" s="29"/>
    </row>
    <row r="5029" spans="1:10" ht="14.25" customHeight="1">
      <c r="A5029" s="1712"/>
      <c r="B5029" s="38"/>
      <c r="C5029" s="1426"/>
      <c r="D5029" s="29"/>
      <c r="E5029" s="353"/>
      <c r="F5029" s="42"/>
      <c r="G5029" s="588"/>
      <c r="H5029" s="590"/>
      <c r="I5029" s="29"/>
    </row>
    <row r="5030" spans="1:10" ht="14.25" customHeight="1">
      <c r="A5030" s="1712"/>
      <c r="B5030" s="38"/>
      <c r="C5030" s="1426"/>
      <c r="D5030" s="29"/>
      <c r="E5030" s="353"/>
      <c r="F5030" s="29"/>
      <c r="G5030" s="1856"/>
      <c r="H5030" s="1503"/>
      <c r="I5030" s="29"/>
    </row>
    <row r="5031" spans="1:10">
      <c r="A5031" s="24"/>
      <c r="B5031" s="38" t="s">
        <v>24589</v>
      </c>
      <c r="C5031" s="1426" t="s">
        <v>24590</v>
      </c>
      <c r="D5031" s="29" t="s">
        <v>24587</v>
      </c>
      <c r="E5031" s="353" t="s">
        <v>24588</v>
      </c>
      <c r="F5031" s="42"/>
      <c r="G5031" s="1518">
        <v>45717</v>
      </c>
      <c r="H5031" s="1503" t="s">
        <v>22425</v>
      </c>
      <c r="I5031" s="29"/>
      <c r="J5031" s="26"/>
    </row>
    <row r="5032" spans="1:10" ht="14.25" customHeight="1">
      <c r="A5032" s="1712"/>
      <c r="B5032" s="38" t="s">
        <v>19674</v>
      </c>
      <c r="C5032" s="1426" t="s">
        <v>24550</v>
      </c>
      <c r="D5032" s="1426" t="s">
        <v>24500</v>
      </c>
      <c r="E5032" s="29" t="s">
        <v>15450</v>
      </c>
      <c r="F5032" s="29"/>
      <c r="G5032" s="588">
        <v>45719</v>
      </c>
      <c r="H5032" s="1503" t="s">
        <v>24568</v>
      </c>
      <c r="I5032" s="29"/>
    </row>
    <row r="5033" spans="1:10" ht="14.25" customHeight="1">
      <c r="A5033" s="1712"/>
      <c r="B5033" s="38" t="s">
        <v>21769</v>
      </c>
      <c r="C5033" s="1426" t="s">
        <v>24567</v>
      </c>
      <c r="D5033" s="1426" t="s">
        <v>24566</v>
      </c>
      <c r="E5033" s="29" t="s">
        <v>341</v>
      </c>
      <c r="F5033" s="29"/>
      <c r="G5033" s="588">
        <v>45719</v>
      </c>
      <c r="H5033" s="1503" t="s">
        <v>24568</v>
      </c>
      <c r="I5033" s="29"/>
    </row>
    <row r="5034" spans="1:10" ht="14.25" customHeight="1">
      <c r="A5034" s="1712"/>
      <c r="B5034" s="38" t="s">
        <v>24549</v>
      </c>
      <c r="C5034" s="1426" t="s">
        <v>24574</v>
      </c>
      <c r="D5034" s="1426" t="s">
        <v>24498</v>
      </c>
      <c r="E5034" s="29" t="s">
        <v>21057</v>
      </c>
      <c r="F5034" s="42"/>
      <c r="G5034" s="588">
        <v>45721</v>
      </c>
      <c r="H5034" s="1503" t="s">
        <v>24576</v>
      </c>
      <c r="I5034" s="29"/>
    </row>
    <row r="5035" spans="1:10" ht="18" customHeight="1">
      <c r="A5035" s="1712"/>
      <c r="B5035" s="38" t="s">
        <v>24549</v>
      </c>
      <c r="C5035" s="1426" t="s">
        <v>24575</v>
      </c>
      <c r="D5035" s="1426" t="s">
        <v>24499</v>
      </c>
      <c r="E5035" s="29" t="s">
        <v>21057</v>
      </c>
      <c r="F5035" s="42"/>
      <c r="G5035" s="588">
        <v>45721</v>
      </c>
      <c r="H5035" s="1503" t="s">
        <v>24576</v>
      </c>
      <c r="I5035" s="29"/>
    </row>
    <row r="5036" spans="1:10" ht="14.25" customHeight="1">
      <c r="A5036" s="1712"/>
      <c r="B5036" s="38" t="s">
        <v>18807</v>
      </c>
      <c r="C5036" s="1426" t="s">
        <v>24551</v>
      </c>
      <c r="D5036" s="1426" t="s">
        <v>24501</v>
      </c>
      <c r="E5036" s="29" t="s">
        <v>22119</v>
      </c>
      <c r="F5036" s="42"/>
      <c r="G5036" s="588">
        <v>45726</v>
      </c>
      <c r="H5036" s="1503" t="s">
        <v>24577</v>
      </c>
      <c r="I5036" s="29"/>
    </row>
    <row r="5037" spans="1:10" ht="14.25" customHeight="1">
      <c r="A5037" s="1712"/>
      <c r="B5037" s="38" t="s">
        <v>23029</v>
      </c>
      <c r="C5037" s="1426" t="s">
        <v>24571</v>
      </c>
      <c r="D5037" s="29" t="s">
        <v>24569</v>
      </c>
      <c r="E5037" s="353" t="s">
        <v>18989</v>
      </c>
      <c r="F5037" s="42"/>
      <c r="G5037" s="42">
        <v>45726</v>
      </c>
      <c r="H5037" s="1503" t="s">
        <v>24577</v>
      </c>
      <c r="I5037" s="29"/>
    </row>
    <row r="5038" spans="1:10" ht="14.25" customHeight="1">
      <c r="A5038" s="1712"/>
      <c r="B5038" s="38" t="s">
        <v>15497</v>
      </c>
      <c r="C5038" s="1426" t="s">
        <v>24609</v>
      </c>
      <c r="D5038" s="29" t="s">
        <v>24578</v>
      </c>
      <c r="E5038" s="353" t="s">
        <v>56</v>
      </c>
      <c r="F5038" s="42"/>
      <c r="G5038" s="42">
        <v>45728</v>
      </c>
      <c r="H5038" s="1503" t="s">
        <v>24602</v>
      </c>
      <c r="I5038" s="29"/>
    </row>
    <row r="5039" spans="1:10" ht="14.25" customHeight="1">
      <c r="A5039" s="1712"/>
      <c r="B5039" s="38" t="s">
        <v>18504</v>
      </c>
      <c r="C5039" s="1426" t="s">
        <v>24608</v>
      </c>
      <c r="D5039" s="29" t="s">
        <v>24570</v>
      </c>
      <c r="E5039" s="353" t="s">
        <v>73</v>
      </c>
      <c r="F5039" s="29"/>
      <c r="G5039" s="1856">
        <v>45728</v>
      </c>
      <c r="H5039" s="42" t="s">
        <v>24602</v>
      </c>
      <c r="I5039" s="29"/>
    </row>
    <row r="5040" spans="1:10" ht="14.25" customHeight="1">
      <c r="A5040" s="1712"/>
      <c r="B5040" s="38" t="s">
        <v>18999</v>
      </c>
      <c r="C5040" s="1426" t="s">
        <v>24606</v>
      </c>
      <c r="D5040" s="29" t="s">
        <v>24603</v>
      </c>
      <c r="E5040" s="353" t="s">
        <v>24604</v>
      </c>
      <c r="F5040" s="42"/>
      <c r="G5040" s="588">
        <v>45733</v>
      </c>
      <c r="H5040" s="1503" t="s">
        <v>24605</v>
      </c>
      <c r="I5040" s="29" t="s">
        <v>24607</v>
      </c>
    </row>
    <row r="5041" spans="1:13" ht="14.25" customHeight="1">
      <c r="A5041" s="1712"/>
      <c r="B5041" s="38" t="s">
        <v>76</v>
      </c>
      <c r="C5041" s="1426" t="s">
        <v>24620</v>
      </c>
      <c r="D5041" s="1426" t="s">
        <v>24601</v>
      </c>
      <c r="E5041" s="29" t="s">
        <v>56</v>
      </c>
      <c r="F5041" s="42"/>
      <c r="G5041" s="588">
        <v>45735</v>
      </c>
      <c r="H5041" s="1503" t="s">
        <v>24626</v>
      </c>
      <c r="I5041" s="29"/>
    </row>
    <row r="5042" spans="1:13" ht="14.25" customHeight="1">
      <c r="A5042" s="1712"/>
      <c r="B5042" s="38" t="s">
        <v>18807</v>
      </c>
      <c r="C5042" s="1426" t="s">
        <v>24624</v>
      </c>
      <c r="D5042" s="1426" t="s">
        <v>24622</v>
      </c>
      <c r="E5042" s="353" t="s">
        <v>24623</v>
      </c>
      <c r="F5042" s="42"/>
      <c r="G5042" s="588">
        <v>45740</v>
      </c>
      <c r="H5042" s="1503" t="s">
        <v>24627</v>
      </c>
      <c r="I5042" s="29"/>
    </row>
    <row r="5043" spans="1:13" ht="14.25" customHeight="1">
      <c r="A5043" s="1712"/>
      <c r="B5043" s="38" t="s">
        <v>75</v>
      </c>
      <c r="C5043" s="1426" t="s">
        <v>24625</v>
      </c>
      <c r="D5043" s="1426" t="s">
        <v>24621</v>
      </c>
      <c r="E5043" s="353" t="s">
        <v>19919</v>
      </c>
      <c r="F5043" s="42"/>
      <c r="G5043" s="588">
        <v>45740</v>
      </c>
      <c r="H5043" s="1503" t="s">
        <v>24627</v>
      </c>
      <c r="I5043" s="29"/>
    </row>
    <row r="5044" spans="1:13" ht="14.25" customHeight="1">
      <c r="A5044" s="1712"/>
      <c r="B5044" s="38"/>
      <c r="C5044" s="1426"/>
      <c r="D5044" s="1426"/>
      <c r="E5044" s="353"/>
      <c r="F5044" s="42"/>
      <c r="G5044" s="588"/>
      <c r="H5044" s="1503"/>
      <c r="I5044" s="29"/>
    </row>
    <row r="5045" spans="1:13" ht="14.25" customHeight="1">
      <c r="A5045" s="1712"/>
      <c r="B5045" s="38"/>
      <c r="C5045" s="1426"/>
      <c r="D5045" s="1426"/>
      <c r="E5045" s="353"/>
      <c r="F5045" s="42"/>
      <c r="G5045" s="588"/>
      <c r="H5045" s="1503"/>
      <c r="I5045" s="29"/>
    </row>
    <row r="5046" spans="1:13" ht="14.25" customHeight="1" thickBot="1">
      <c r="A5046" s="1712"/>
      <c r="B5046" s="38"/>
      <c r="C5046" s="1426"/>
      <c r="D5046" s="1426"/>
      <c r="E5046" s="353"/>
      <c r="F5046" s="42"/>
      <c r="G5046" s="588"/>
      <c r="H5046" s="1503"/>
      <c r="I5046" s="29"/>
    </row>
    <row r="5047" spans="1:13" ht="14.25" customHeight="1" thickBot="1">
      <c r="A5047" s="1712"/>
      <c r="B5047" s="38" t="s">
        <v>24670</v>
      </c>
      <c r="C5047" s="1426" t="s">
        <v>24672</v>
      </c>
      <c r="D5047" s="1426" t="s">
        <v>24679</v>
      </c>
      <c r="E5047" s="29" t="s">
        <v>24676</v>
      </c>
      <c r="F5047" s="42"/>
      <c r="G5047" s="42">
        <v>45754</v>
      </c>
      <c r="H5047" s="1503" t="s">
        <v>24682</v>
      </c>
      <c r="I5047" s="29"/>
      <c r="J5047" s="1955" t="s">
        <v>18504</v>
      </c>
      <c r="K5047" s="1956">
        <v>4332</v>
      </c>
      <c r="L5047" s="1957" t="s">
        <v>24579</v>
      </c>
      <c r="M5047" s="1957" t="s">
        <v>21057</v>
      </c>
    </row>
    <row r="5048" spans="1:13" ht="14.25" customHeight="1" thickBot="1">
      <c r="A5048" s="1712"/>
      <c r="B5048" s="38" t="s">
        <v>24671</v>
      </c>
      <c r="C5048" s="1426" t="s">
        <v>24673</v>
      </c>
      <c r="D5048" s="1426" t="s">
        <v>24680</v>
      </c>
      <c r="E5048" s="29" t="s">
        <v>24677</v>
      </c>
      <c r="F5048" s="42"/>
      <c r="G5048" s="42">
        <v>45754</v>
      </c>
      <c r="H5048" s="1503" t="s">
        <v>24682</v>
      </c>
      <c r="I5048" s="29"/>
      <c r="J5048" s="1958" t="s">
        <v>24686</v>
      </c>
      <c r="K5048" s="1959">
        <v>4330</v>
      </c>
      <c r="L5048" s="1960" t="s">
        <v>24687</v>
      </c>
      <c r="M5048" s="1960" t="s">
        <v>73</v>
      </c>
    </row>
    <row r="5049" spans="1:13" ht="14.25" customHeight="1" thickBot="1">
      <c r="A5049" s="1712"/>
      <c r="B5049" s="38" t="s">
        <v>18504</v>
      </c>
      <c r="C5049" s="1426" t="s">
        <v>24669</v>
      </c>
      <c r="D5049" s="29" t="s">
        <v>24579</v>
      </c>
      <c r="E5049" s="29" t="s">
        <v>21057</v>
      </c>
      <c r="F5049" s="42"/>
      <c r="G5049" s="42">
        <v>45754</v>
      </c>
      <c r="H5049" s="1503" t="s">
        <v>24682</v>
      </c>
      <c r="I5049" s="29"/>
      <c r="J5049" s="1958" t="s">
        <v>71</v>
      </c>
      <c r="K5049" s="1959">
        <v>4331</v>
      </c>
      <c r="L5049" s="1960" t="s">
        <v>24688</v>
      </c>
      <c r="M5049" s="1960" t="s">
        <v>24689</v>
      </c>
    </row>
    <row r="5050" spans="1:13" ht="14.25" customHeight="1" thickBot="1">
      <c r="A5050" s="1712"/>
      <c r="B5050" s="38" t="s">
        <v>24675</v>
      </c>
      <c r="C5050" s="1426" t="s">
        <v>24674</v>
      </c>
      <c r="D5050" s="29" t="s">
        <v>24681</v>
      </c>
      <c r="E5050" s="29" t="s">
        <v>24678</v>
      </c>
      <c r="F5050" s="42"/>
      <c r="G5050" s="42">
        <v>45755</v>
      </c>
      <c r="H5050" s="1503" t="s">
        <v>23626</v>
      </c>
      <c r="I5050" s="29"/>
      <c r="J5050" s="1958" t="s">
        <v>23099</v>
      </c>
      <c r="K5050" s="1959">
        <v>4329</v>
      </c>
      <c r="L5050" s="1960" t="s">
        <v>24690</v>
      </c>
      <c r="M5050" s="1960" t="s">
        <v>15450</v>
      </c>
    </row>
    <row r="5051" spans="1:13" ht="14.25" customHeight="1" thickBot="1">
      <c r="A5051" s="1712"/>
      <c r="B5051" s="38" t="s">
        <v>18807</v>
      </c>
      <c r="C5051" s="1426" t="s">
        <v>24684</v>
      </c>
      <c r="D5051" s="29" t="s">
        <v>24685</v>
      </c>
      <c r="E5051" s="29" t="s">
        <v>23836</v>
      </c>
      <c r="F5051" s="42"/>
      <c r="G5051" s="42">
        <v>45763</v>
      </c>
      <c r="H5051" s="1503" t="s">
        <v>24699</v>
      </c>
      <c r="I5051" s="29"/>
      <c r="J5051" s="1958" t="s">
        <v>18807</v>
      </c>
      <c r="K5051" s="1961">
        <v>4333</v>
      </c>
      <c r="L5051" s="1961" t="s">
        <v>24691</v>
      </c>
      <c r="M5051" s="1961" t="s">
        <v>23836</v>
      </c>
    </row>
    <row r="5052" spans="1:13" ht="14.25" customHeight="1" thickBot="1">
      <c r="A5052" s="1712"/>
      <c r="B5052" s="38" t="s">
        <v>13380</v>
      </c>
      <c r="C5052" s="1426" t="s">
        <v>24695</v>
      </c>
      <c r="D5052" s="29" t="s">
        <v>24692</v>
      </c>
      <c r="E5052" s="29" t="s">
        <v>23836</v>
      </c>
      <c r="F5052" s="42"/>
      <c r="G5052" s="588">
        <v>45770</v>
      </c>
      <c r="H5052" s="1503" t="s">
        <v>24701</v>
      </c>
      <c r="I5052" s="29"/>
      <c r="J5052" s="1962" t="s">
        <v>13380</v>
      </c>
      <c r="K5052" s="1963">
        <v>4334</v>
      </c>
      <c r="L5052" s="1963" t="s">
        <v>24692</v>
      </c>
      <c r="M5052" s="1963" t="s">
        <v>23836</v>
      </c>
    </row>
    <row r="5053" spans="1:13" ht="14.25" customHeight="1" thickBot="1">
      <c r="A5053" s="1712"/>
      <c r="B5053" s="38" t="s">
        <v>21769</v>
      </c>
      <c r="C5053" s="1426" t="s">
        <v>24697</v>
      </c>
      <c r="D5053" s="29" t="s">
        <v>24693</v>
      </c>
      <c r="E5053" s="29" t="s">
        <v>21996</v>
      </c>
      <c r="F5053" s="29"/>
      <c r="G5053" s="1856">
        <v>45771</v>
      </c>
      <c r="H5053" s="1503" t="s">
        <v>24703</v>
      </c>
      <c r="I5053" s="29"/>
      <c r="J5053" s="1962" t="s">
        <v>21769</v>
      </c>
      <c r="K5053" s="1964"/>
      <c r="L5053" s="1963" t="s">
        <v>24693</v>
      </c>
      <c r="M5053" s="1963" t="s">
        <v>21996</v>
      </c>
    </row>
    <row r="5054" spans="1:13" ht="14.25" customHeight="1">
      <c r="A5054" s="1712"/>
      <c r="B5054" s="38"/>
      <c r="C5054" s="1426"/>
      <c r="D5054" s="29"/>
      <c r="E5054" s="29"/>
      <c r="F5054" s="29"/>
      <c r="G5054" s="1856"/>
      <c r="H5054" s="1503"/>
      <c r="I5054" s="29"/>
      <c r="J5054" s="1968"/>
      <c r="K5054" s="1969"/>
      <c r="L5054" s="1968"/>
      <c r="M5054" s="1968"/>
    </row>
    <row r="5055" spans="1:13" ht="14.25" customHeight="1">
      <c r="A5055" s="1712"/>
      <c r="B5055" s="38"/>
      <c r="C5055" s="1426"/>
      <c r="D5055" s="29"/>
      <c r="E5055" s="29"/>
      <c r="F5055" s="29"/>
      <c r="G5055" s="1856"/>
      <c r="H5055" s="1503"/>
      <c r="I5055" s="29"/>
      <c r="J5055" s="1968"/>
      <c r="K5055" s="1969"/>
      <c r="L5055" s="1968"/>
      <c r="M5055" s="1968"/>
    </row>
    <row r="5056" spans="1:13" ht="14.25" customHeight="1">
      <c r="A5056" s="1712"/>
      <c r="B5056" s="38"/>
      <c r="C5056" s="1426"/>
      <c r="D5056" s="29"/>
      <c r="E5056" s="29"/>
      <c r="F5056" s="29"/>
      <c r="G5056" s="1856"/>
      <c r="H5056" s="1503"/>
      <c r="I5056" s="29"/>
      <c r="J5056" s="1968"/>
      <c r="K5056" s="1969"/>
      <c r="L5056" s="1968"/>
      <c r="M5056" s="1968"/>
    </row>
    <row r="5057" spans="1:9" ht="14.25" customHeight="1">
      <c r="A5057" s="1712"/>
      <c r="B5057" s="38" t="s">
        <v>18739</v>
      </c>
      <c r="C5057" s="1426"/>
      <c r="D5057" s="1426" t="s">
        <v>24754</v>
      </c>
      <c r="E5057" s="29" t="s">
        <v>21193</v>
      </c>
      <c r="F5057" s="42"/>
      <c r="G5057" s="42">
        <v>45782</v>
      </c>
      <c r="H5057" s="1503" t="s">
        <v>24794</v>
      </c>
      <c r="I5057" s="29" t="s">
        <v>24761</v>
      </c>
    </row>
    <row r="5058" spans="1:9" ht="14.25" customHeight="1">
      <c r="A5058" s="1712"/>
      <c r="B5058" s="38" t="s">
        <v>18739</v>
      </c>
      <c r="C5058" s="1426" t="s">
        <v>24782</v>
      </c>
      <c r="D5058" s="29" t="s">
        <v>24509</v>
      </c>
      <c r="E5058" s="29" t="s">
        <v>875</v>
      </c>
      <c r="F5058" s="42"/>
      <c r="G5058" s="588">
        <v>45782</v>
      </c>
      <c r="H5058" s="1503" t="s">
        <v>24794</v>
      </c>
      <c r="I5058" s="29"/>
    </row>
    <row r="5059" spans="1:9" ht="14.25" customHeight="1">
      <c r="A5059" s="1712"/>
      <c r="B5059" s="1970" t="s">
        <v>22991</v>
      </c>
      <c r="C5059" s="1971" t="s">
        <v>24784</v>
      </c>
      <c r="D5059" s="1973" t="s">
        <v>24759</v>
      </c>
      <c r="E5059" s="1973" t="s">
        <v>23081</v>
      </c>
      <c r="F5059" s="24"/>
      <c r="G5059" s="1972" t="s">
        <v>24760</v>
      </c>
      <c r="H5059" s="1900" t="s">
        <v>24796</v>
      </c>
      <c r="I5059" s="29"/>
    </row>
    <row r="5060" spans="1:9" ht="14.25" customHeight="1">
      <c r="A5060" s="24"/>
      <c r="B5060" s="38" t="s">
        <v>71</v>
      </c>
      <c r="C5060" s="1426" t="s">
        <v>24783</v>
      </c>
      <c r="D5060" s="29" t="s">
        <v>24755</v>
      </c>
      <c r="E5060" s="29" t="s">
        <v>23990</v>
      </c>
      <c r="F5060" s="42"/>
      <c r="G5060" s="42">
        <v>45782</v>
      </c>
      <c r="H5060" s="1503" t="s">
        <v>24794</v>
      </c>
      <c r="I5060" s="29"/>
    </row>
    <row r="5061" spans="1:9" ht="14.25" customHeight="1">
      <c r="A5061" s="1712"/>
      <c r="B5061" s="1970" t="s">
        <v>22991</v>
      </c>
      <c r="C5061" s="1426" t="s">
        <v>24800</v>
      </c>
      <c r="D5061" s="1426" t="s">
        <v>24798</v>
      </c>
      <c r="E5061" s="1973" t="s">
        <v>23081</v>
      </c>
      <c r="F5061" s="42"/>
      <c r="G5061" s="42">
        <v>45789</v>
      </c>
      <c r="H5061" s="1503" t="s">
        <v>24801</v>
      </c>
      <c r="I5061" s="29"/>
    </row>
    <row r="5062" spans="1:9" ht="14.25" customHeight="1">
      <c r="A5062" s="1712"/>
      <c r="B5062" s="38" t="s">
        <v>18420</v>
      </c>
      <c r="C5062" s="1426" t="s">
        <v>24789</v>
      </c>
      <c r="D5062" s="1426" t="s">
        <v>24780</v>
      </c>
      <c r="E5062" s="29" t="s">
        <v>24781</v>
      </c>
      <c r="F5062" s="42"/>
      <c r="G5062" s="42">
        <v>45796</v>
      </c>
      <c r="H5062" s="1974" t="s">
        <v>24792</v>
      </c>
      <c r="I5062" s="29"/>
    </row>
    <row r="5063" spans="1:9" ht="14.25" customHeight="1">
      <c r="A5063" s="1712"/>
      <c r="B5063" s="38" t="s">
        <v>18739</v>
      </c>
      <c r="C5063" s="1426" t="s">
        <v>24791</v>
      </c>
      <c r="D5063" s="1426" t="s">
        <v>24778</v>
      </c>
      <c r="E5063" s="29" t="s">
        <v>24779</v>
      </c>
      <c r="F5063" s="42"/>
      <c r="G5063" s="42">
        <v>45796</v>
      </c>
      <c r="H5063" s="1974" t="s">
        <v>24792</v>
      </c>
      <c r="I5063" s="29"/>
    </row>
    <row r="5064" spans="1:9" ht="14.25" customHeight="1">
      <c r="A5064" s="1712"/>
      <c r="B5064" s="38" t="s">
        <v>15497</v>
      </c>
      <c r="C5064" s="1426" t="s">
        <v>24830</v>
      </c>
      <c r="D5064" s="1426" t="s">
        <v>24832</v>
      </c>
      <c r="E5064" s="29" t="s">
        <v>23081</v>
      </c>
      <c r="F5064" s="42"/>
      <c r="G5064" s="588">
        <v>45799</v>
      </c>
      <c r="H5064" s="1974" t="s">
        <v>24837</v>
      </c>
      <c r="I5064" s="29"/>
    </row>
    <row r="5065" spans="1:9" ht="14.25" customHeight="1">
      <c r="A5065" s="1712"/>
      <c r="B5065" s="38" t="s">
        <v>18504</v>
      </c>
      <c r="C5065" s="1426" t="s">
        <v>24843</v>
      </c>
      <c r="D5065" s="1426" t="s">
        <v>24815</v>
      </c>
      <c r="E5065" s="29" t="s">
        <v>24816</v>
      </c>
      <c r="F5065" s="42"/>
      <c r="G5065" s="588">
        <v>45803</v>
      </c>
      <c r="H5065" s="29" t="s">
        <v>24847</v>
      </c>
      <c r="I5065" s="29"/>
    </row>
    <row r="5066" spans="1:9" ht="14.25" customHeight="1">
      <c r="A5066" s="1712"/>
      <c r="B5066" s="38" t="s">
        <v>18420</v>
      </c>
      <c r="C5066" s="1426" t="s">
        <v>24844</v>
      </c>
      <c r="D5066" s="1426" t="s">
        <v>24817</v>
      </c>
      <c r="E5066" s="29" t="s">
        <v>24818</v>
      </c>
      <c r="F5066" s="42"/>
      <c r="G5066" s="588">
        <v>45803</v>
      </c>
      <c r="H5066" s="29" t="s">
        <v>24847</v>
      </c>
      <c r="I5066" s="29"/>
    </row>
    <row r="5067" spans="1:9" ht="14.25" customHeight="1">
      <c r="A5067" s="1712"/>
      <c r="B5067" s="38" t="s">
        <v>18420</v>
      </c>
      <c r="C5067" s="1426" t="s">
        <v>24845</v>
      </c>
      <c r="D5067" s="1426" t="s">
        <v>24819</v>
      </c>
      <c r="E5067" s="29" t="s">
        <v>24818</v>
      </c>
      <c r="F5067" s="42"/>
      <c r="G5067" s="588">
        <v>45803</v>
      </c>
      <c r="H5067" s="29" t="s">
        <v>24847</v>
      </c>
      <c r="I5067" s="29"/>
    </row>
    <row r="5068" spans="1:9" ht="14.25" customHeight="1">
      <c r="A5068" s="1712"/>
      <c r="B5068" s="38" t="s">
        <v>18420</v>
      </c>
      <c r="C5068" s="1426" t="s">
        <v>24846</v>
      </c>
      <c r="D5068" s="1426" t="s">
        <v>24842</v>
      </c>
      <c r="E5068" s="1426" t="s">
        <v>19919</v>
      </c>
      <c r="F5068" s="42"/>
      <c r="G5068" s="588">
        <v>45803</v>
      </c>
      <c r="H5068" s="29" t="s">
        <v>24847</v>
      </c>
      <c r="I5068" s="29"/>
    </row>
    <row r="5069" spans="1:9" ht="14.25" customHeight="1">
      <c r="A5069" s="1712"/>
      <c r="B5069" s="38"/>
      <c r="C5069" s="1426"/>
      <c r="D5069" s="1426"/>
      <c r="E5069" s="1426"/>
      <c r="F5069" s="42"/>
      <c r="G5069" s="588"/>
      <c r="H5069" s="29"/>
      <c r="I5069" s="29"/>
    </row>
    <row r="5070" spans="1:9" ht="14.25" customHeight="1">
      <c r="A5070" s="1712"/>
      <c r="B5070" s="38"/>
      <c r="C5070" s="1426"/>
      <c r="D5070" s="1426"/>
      <c r="E5070" s="1426"/>
      <c r="F5070" s="42"/>
      <c r="G5070" s="588"/>
      <c r="H5070" s="29"/>
      <c r="I5070" s="29"/>
    </row>
    <row r="5071" spans="1:9" ht="14.25" customHeight="1">
      <c r="A5071" s="1712"/>
      <c r="B5071" s="38"/>
      <c r="C5071" s="1426"/>
      <c r="D5071" s="1426"/>
      <c r="E5071" s="1426"/>
      <c r="F5071" s="42"/>
      <c r="G5071" s="588"/>
      <c r="H5071" s="29"/>
      <c r="I5071" s="29"/>
    </row>
    <row r="5072" spans="1:9" ht="14.25" customHeight="1">
      <c r="A5072" s="1712"/>
      <c r="B5072" s="38" t="s">
        <v>76</v>
      </c>
      <c r="C5072" s="1426" t="s">
        <v>24894</v>
      </c>
      <c r="D5072" s="1426" t="s">
        <v>24883</v>
      </c>
      <c r="E5072" s="1426" t="s">
        <v>56</v>
      </c>
      <c r="F5072" s="42"/>
      <c r="G5072" s="588">
        <v>45810</v>
      </c>
      <c r="H5072" s="588" t="s">
        <v>24892</v>
      </c>
      <c r="I5072" s="29"/>
    </row>
    <row r="5073" spans="1:9" ht="14.25" customHeight="1">
      <c r="A5073" s="1712"/>
      <c r="B5073" s="38" t="s">
        <v>24888</v>
      </c>
      <c r="C5073" s="1426" t="s">
        <v>24893</v>
      </c>
      <c r="D5073" s="1426" t="s">
        <v>24884</v>
      </c>
      <c r="E5073" s="1426" t="s">
        <v>23290</v>
      </c>
      <c r="F5073" s="42"/>
      <c r="G5073" s="588">
        <v>45810</v>
      </c>
      <c r="H5073" s="588" t="s">
        <v>24892</v>
      </c>
      <c r="I5073" s="29"/>
    </row>
    <row r="5074" spans="1:9" ht="14.25" customHeight="1">
      <c r="A5074" s="1712"/>
      <c r="B5074" s="38" t="s">
        <v>21769</v>
      </c>
      <c r="C5074" s="1426" t="s">
        <v>24895</v>
      </c>
      <c r="D5074" s="1426" t="s">
        <v>24885</v>
      </c>
      <c r="E5074" s="1426" t="s">
        <v>18369</v>
      </c>
      <c r="F5074" s="42"/>
      <c r="G5074" s="588">
        <v>45813</v>
      </c>
      <c r="H5074" s="29" t="s">
        <v>24889</v>
      </c>
      <c r="I5074" s="29"/>
    </row>
    <row r="5075" spans="1:9" ht="14.25" customHeight="1">
      <c r="A5075" s="1712"/>
      <c r="B5075" s="38" t="s">
        <v>75</v>
      </c>
      <c r="C5075" s="1426" t="s">
        <v>24896</v>
      </c>
      <c r="D5075" s="1426" t="s">
        <v>24886</v>
      </c>
      <c r="E5075" s="1426" t="s">
        <v>19919</v>
      </c>
      <c r="F5075" s="42"/>
      <c r="G5075" s="588">
        <v>45817</v>
      </c>
      <c r="H5075" s="29" t="s">
        <v>24890</v>
      </c>
      <c r="I5075" s="29"/>
    </row>
    <row r="5076" spans="1:9" ht="14.25" customHeight="1">
      <c r="A5076" s="1712"/>
      <c r="B5076" s="38" t="s">
        <v>18420</v>
      </c>
      <c r="C5076" s="1426" t="s">
        <v>24897</v>
      </c>
      <c r="D5076" s="1426" t="s">
        <v>24887</v>
      </c>
      <c r="E5076" s="1426" t="s">
        <v>24881</v>
      </c>
      <c r="F5076" s="42"/>
      <c r="G5076" s="588">
        <v>45817</v>
      </c>
      <c r="H5076" s="29" t="s">
        <v>24890</v>
      </c>
      <c r="I5076" s="29"/>
    </row>
    <row r="5077" spans="1:9" ht="14.25" customHeight="1">
      <c r="A5077" s="1712"/>
      <c r="B5077" s="38" t="s">
        <v>18420</v>
      </c>
      <c r="C5077" s="1426" t="s">
        <v>24870</v>
      </c>
      <c r="D5077" s="1426" t="s">
        <v>24871</v>
      </c>
      <c r="E5077" s="1426" t="s">
        <v>24882</v>
      </c>
      <c r="F5077" s="42"/>
      <c r="G5077" s="588">
        <v>45817</v>
      </c>
      <c r="H5077" s="29" t="s">
        <v>24890</v>
      </c>
      <c r="I5077" s="29"/>
    </row>
    <row r="5078" spans="1:9" ht="14.25" customHeight="1">
      <c r="A5078" s="1712"/>
      <c r="B5078" s="38" t="s">
        <v>18504</v>
      </c>
      <c r="C5078" s="1426" t="s">
        <v>24903</v>
      </c>
      <c r="D5078" s="1426" t="s">
        <v>24879</v>
      </c>
      <c r="E5078" s="1426" t="s">
        <v>24880</v>
      </c>
      <c r="F5078" s="42"/>
      <c r="G5078" s="588">
        <v>45819</v>
      </c>
      <c r="H5078" s="29" t="s">
        <v>24891</v>
      </c>
      <c r="I5078" s="29"/>
    </row>
    <row r="5079" spans="1:9" ht="14.25" customHeight="1">
      <c r="A5079" s="1712"/>
      <c r="B5079" s="38" t="s">
        <v>18420</v>
      </c>
      <c r="C5079" s="1426" t="s">
        <v>24924</v>
      </c>
      <c r="D5079" s="1426" t="s">
        <v>24899</v>
      </c>
      <c r="E5079" s="1426" t="s">
        <v>24901</v>
      </c>
      <c r="F5079" s="42"/>
      <c r="G5079" s="588">
        <v>45824</v>
      </c>
      <c r="H5079" s="29" t="s">
        <v>24921</v>
      </c>
      <c r="I5079" s="29"/>
    </row>
    <row r="5080" spans="1:9" ht="14.25" customHeight="1">
      <c r="A5080" s="1712"/>
      <c r="B5080" s="38" t="s">
        <v>18420</v>
      </c>
      <c r="C5080" s="1426" t="s">
        <v>24928</v>
      </c>
      <c r="D5080" s="1426" t="s">
        <v>24916</v>
      </c>
      <c r="E5080" s="1426" t="s">
        <v>24917</v>
      </c>
      <c r="F5080" s="42"/>
      <c r="G5080" s="588">
        <v>45826</v>
      </c>
      <c r="H5080" s="29" t="s">
        <v>24923</v>
      </c>
      <c r="I5080" s="29"/>
    </row>
    <row r="5081" spans="1:9" ht="14.25" customHeight="1">
      <c r="A5081" s="1712"/>
      <c r="B5081" s="38" t="s">
        <v>18420</v>
      </c>
      <c r="C5081" s="1426" t="s">
        <v>24927</v>
      </c>
      <c r="D5081" s="1426" t="s">
        <v>24900</v>
      </c>
      <c r="E5081" s="1426" t="s">
        <v>73</v>
      </c>
      <c r="F5081" s="42"/>
      <c r="G5081" s="588">
        <v>45826</v>
      </c>
      <c r="H5081" s="29" t="s">
        <v>24923</v>
      </c>
      <c r="I5081" s="29"/>
    </row>
    <row r="5082" spans="1:9" ht="14.25" customHeight="1">
      <c r="A5082" s="1712"/>
      <c r="B5082" s="38"/>
      <c r="C5082" s="1426"/>
      <c r="D5082" s="1426"/>
      <c r="E5082" s="1426"/>
      <c r="F5082" s="42"/>
      <c r="G5082" s="588"/>
      <c r="H5082" s="29"/>
      <c r="I5082" s="29"/>
    </row>
    <row r="5083" spans="1:9" ht="14.25" customHeight="1">
      <c r="A5083" s="1712"/>
      <c r="B5083" s="38" t="s">
        <v>18251</v>
      </c>
      <c r="C5083" s="1426" t="s">
        <v>24992</v>
      </c>
      <c r="D5083" s="1426" t="s">
        <v>24978</v>
      </c>
      <c r="E5083" s="1426" t="s">
        <v>341</v>
      </c>
      <c r="F5083" s="42"/>
      <c r="G5083" s="588">
        <v>45839</v>
      </c>
      <c r="H5083" s="29" t="s">
        <v>25006</v>
      </c>
      <c r="I5083" s="29"/>
    </row>
    <row r="5084" spans="1:9" ht="14.25" customHeight="1">
      <c r="A5084" s="1712"/>
      <c r="B5084" s="38" t="s">
        <v>18420</v>
      </c>
      <c r="C5084" s="1426" t="s">
        <v>24993</v>
      </c>
      <c r="D5084" s="1426" t="s">
        <v>24976</v>
      </c>
      <c r="E5084" s="1426" t="s">
        <v>24977</v>
      </c>
      <c r="F5084" s="42"/>
      <c r="G5084" s="588">
        <v>45839</v>
      </c>
      <c r="H5084" s="29" t="s">
        <v>25006</v>
      </c>
      <c r="I5084" s="29"/>
    </row>
    <row r="5085" spans="1:9" ht="14.25" customHeight="1">
      <c r="A5085" s="1712"/>
      <c r="B5085" s="38" t="s">
        <v>18420</v>
      </c>
      <c r="C5085" s="1426" t="s">
        <v>24994</v>
      </c>
      <c r="D5085" s="1426" t="s">
        <v>24971</v>
      </c>
      <c r="E5085" s="1426" t="s">
        <v>23836</v>
      </c>
      <c r="F5085" s="42"/>
      <c r="G5085" s="588">
        <v>45839</v>
      </c>
      <c r="H5085" s="29" t="s">
        <v>25006</v>
      </c>
      <c r="I5085" s="29"/>
    </row>
    <row r="5086" spans="1:9" ht="14.25" customHeight="1">
      <c r="A5086" s="1712"/>
      <c r="B5086" s="38" t="s">
        <v>24473</v>
      </c>
      <c r="C5086" s="1426" t="s">
        <v>24995</v>
      </c>
      <c r="D5086" s="1426" t="s">
        <v>24986</v>
      </c>
      <c r="E5086" s="1426" t="s">
        <v>341</v>
      </c>
      <c r="F5086" s="42"/>
      <c r="G5086" s="588">
        <v>45847</v>
      </c>
      <c r="H5086" s="29" t="s">
        <v>25007</v>
      </c>
      <c r="I5086" s="29"/>
    </row>
    <row r="5087" spans="1:9" ht="14.25" customHeight="1">
      <c r="A5087" s="1712"/>
      <c r="B5087" s="38" t="s">
        <v>24473</v>
      </c>
      <c r="C5087" s="1426" t="s">
        <v>24996</v>
      </c>
      <c r="D5087" s="1426" t="s">
        <v>24987</v>
      </c>
      <c r="E5087" s="1426" t="s">
        <v>341</v>
      </c>
      <c r="F5087" s="42"/>
      <c r="G5087" s="588">
        <v>45847</v>
      </c>
      <c r="H5087" s="29" t="s">
        <v>25007</v>
      </c>
      <c r="I5087" s="29"/>
    </row>
    <row r="5088" spans="1:9" ht="14.25" customHeight="1">
      <c r="A5088" s="1712"/>
      <c r="B5088" s="38" t="s">
        <v>24473</v>
      </c>
      <c r="C5088" s="1426" t="s">
        <v>24997</v>
      </c>
      <c r="D5088" s="1426" t="s">
        <v>24985</v>
      </c>
      <c r="E5088" s="1426" t="s">
        <v>341</v>
      </c>
      <c r="F5088" s="42"/>
      <c r="G5088" s="588">
        <v>45847</v>
      </c>
      <c r="H5088" s="29" t="s">
        <v>25007</v>
      </c>
      <c r="I5088" s="29"/>
    </row>
    <row r="5089" spans="1:9" ht="14.25" customHeight="1">
      <c r="A5089" s="1712"/>
      <c r="B5089" s="38" t="s">
        <v>18420</v>
      </c>
      <c r="C5089" s="1426" t="s">
        <v>24998</v>
      </c>
      <c r="D5089" s="1426" t="s">
        <v>24984</v>
      </c>
      <c r="E5089" s="1426" t="s">
        <v>73</v>
      </c>
      <c r="F5089" s="42"/>
      <c r="G5089" s="588">
        <v>45847</v>
      </c>
      <c r="H5089" s="29" t="s">
        <v>25007</v>
      </c>
      <c r="I5089" s="29"/>
    </row>
    <row r="5090" spans="1:9" ht="14.25" customHeight="1">
      <c r="A5090" s="1712"/>
      <c r="B5090" s="38" t="s">
        <v>18420</v>
      </c>
      <c r="C5090" s="1426" t="s">
        <v>24999</v>
      </c>
      <c r="D5090" s="1426" t="s">
        <v>24981</v>
      </c>
      <c r="E5090" s="1426" t="s">
        <v>24982</v>
      </c>
      <c r="F5090" s="42"/>
      <c r="G5090" s="588">
        <v>45847</v>
      </c>
      <c r="H5090" s="29" t="s">
        <v>25007</v>
      </c>
      <c r="I5090" s="29"/>
    </row>
    <row r="5091" spans="1:9" ht="14.25" customHeight="1">
      <c r="A5091" s="1712"/>
      <c r="B5091" s="38" t="s">
        <v>18420</v>
      </c>
      <c r="C5091" s="1426" t="s">
        <v>25001</v>
      </c>
      <c r="D5091" s="1426" t="s">
        <v>24979</v>
      </c>
      <c r="E5091" s="1426" t="s">
        <v>24980</v>
      </c>
      <c r="F5091" s="42"/>
      <c r="G5091" s="588">
        <v>45847</v>
      </c>
      <c r="H5091" s="29" t="s">
        <v>25007</v>
      </c>
      <c r="I5091" s="29"/>
    </row>
    <row r="5092" spans="1:9" ht="14.25" customHeight="1">
      <c r="A5092" s="1712"/>
      <c r="B5092" s="38" t="s">
        <v>18420</v>
      </c>
      <c r="C5092" s="1426" t="s">
        <v>25000</v>
      </c>
      <c r="D5092" s="1426" t="s">
        <v>24983</v>
      </c>
      <c r="E5092" s="1426" t="s">
        <v>22147</v>
      </c>
      <c r="F5092" s="42"/>
      <c r="G5092" s="588">
        <v>45847</v>
      </c>
      <c r="H5092" s="29" t="s">
        <v>25007</v>
      </c>
      <c r="I5092" s="29"/>
    </row>
    <row r="5093" spans="1:9" ht="14.25" customHeight="1">
      <c r="A5093" s="1712"/>
      <c r="B5093" s="38" t="s">
        <v>21420</v>
      </c>
      <c r="C5093" s="1426" t="s">
        <v>25004</v>
      </c>
      <c r="D5093" s="1426" t="s">
        <v>24989</v>
      </c>
      <c r="E5093" s="1426" t="s">
        <v>24990</v>
      </c>
      <c r="F5093" s="42"/>
      <c r="G5093" s="588">
        <v>45852</v>
      </c>
      <c r="H5093" s="29" t="s">
        <v>25008</v>
      </c>
      <c r="I5093" s="29"/>
    </row>
    <row r="5094" spans="1:9" ht="14.25" customHeight="1">
      <c r="A5094" s="1712"/>
      <c r="B5094" s="38" t="s">
        <v>21420</v>
      </c>
      <c r="C5094" s="1426" t="s">
        <v>25002</v>
      </c>
      <c r="D5094" s="1426" t="s">
        <v>24988</v>
      </c>
      <c r="E5094" s="1426" t="s">
        <v>73</v>
      </c>
      <c r="F5094" s="42"/>
      <c r="G5094" s="588">
        <v>45852</v>
      </c>
      <c r="H5094" s="29" t="s">
        <v>25008</v>
      </c>
      <c r="I5094" s="29"/>
    </row>
    <row r="5095" spans="1:9">
      <c r="A5095" s="1712"/>
      <c r="B5095" s="38" t="s">
        <v>18420</v>
      </c>
      <c r="C5095" s="1426" t="s">
        <v>25005</v>
      </c>
      <c r="D5095" s="1426" t="s">
        <v>24991</v>
      </c>
      <c r="E5095" s="29" t="s">
        <v>21768</v>
      </c>
      <c r="F5095" s="42"/>
      <c r="G5095" s="588">
        <v>45854</v>
      </c>
      <c r="H5095" s="29" t="s">
        <v>25009</v>
      </c>
      <c r="I5095" s="29"/>
    </row>
    <row r="5096" spans="1:9">
      <c r="A5096" s="1712"/>
      <c r="B5096" s="38" t="s">
        <v>21420</v>
      </c>
      <c r="C5096" s="1426" t="s">
        <v>25018</v>
      </c>
      <c r="D5096" s="1426" t="s">
        <v>25016</v>
      </c>
      <c r="E5096" s="29" t="s">
        <v>23836</v>
      </c>
      <c r="F5096" s="42"/>
      <c r="G5096" s="588">
        <v>45859</v>
      </c>
      <c r="H5096" s="29" t="s">
        <v>25022</v>
      </c>
      <c r="I5096" s="29"/>
    </row>
    <row r="5097" spans="1:9">
      <c r="A5097" s="1712"/>
      <c r="B5097" s="38" t="s">
        <v>15497</v>
      </c>
      <c r="C5097" s="1426" t="s">
        <v>25019</v>
      </c>
      <c r="D5097" s="1426" t="s">
        <v>25021</v>
      </c>
      <c r="E5097" s="29" t="s">
        <v>23081</v>
      </c>
      <c r="F5097" s="42"/>
      <c r="G5097" s="588">
        <v>45859</v>
      </c>
      <c r="H5097" s="29" t="s">
        <v>25023</v>
      </c>
      <c r="I5097" s="29"/>
    </row>
    <row r="5098" spans="1:9">
      <c r="A5098" s="1712"/>
      <c r="B5098" s="38" t="s">
        <v>18504</v>
      </c>
      <c r="C5098" s="1426" t="s">
        <v>25020</v>
      </c>
      <c r="D5098" s="1426" t="s">
        <v>25017</v>
      </c>
      <c r="E5098" s="29" t="s">
        <v>73</v>
      </c>
      <c r="F5098" s="42"/>
      <c r="G5098" s="588">
        <v>45859</v>
      </c>
      <c r="H5098" s="29" t="s">
        <v>25022</v>
      </c>
      <c r="I5098" s="29"/>
    </row>
    <row r="5099" spans="1:9">
      <c r="A5099" s="1712"/>
      <c r="B5099" s="38"/>
      <c r="C5099" s="1426"/>
      <c r="D5099" s="1426"/>
      <c r="E5099" s="29"/>
      <c r="F5099" s="42"/>
      <c r="G5099" s="588"/>
      <c r="H5099" s="29"/>
      <c r="I5099" s="29"/>
    </row>
    <row r="5100" spans="1:9">
      <c r="A5100" s="1712"/>
      <c r="B5100" s="38"/>
      <c r="C5100" s="1426"/>
      <c r="D5100" s="1426"/>
      <c r="E5100" s="29"/>
      <c r="F5100" s="42"/>
      <c r="G5100" s="588"/>
      <c r="H5100" s="29"/>
      <c r="I5100" s="29"/>
    </row>
    <row r="5101" spans="1:9">
      <c r="A5101" s="1712"/>
      <c r="B5101" s="29" t="s">
        <v>25271</v>
      </c>
      <c r="C5101" s="1426" t="s">
        <v>25268</v>
      </c>
      <c r="D5101" s="2035" t="s">
        <v>25269</v>
      </c>
      <c r="E5101" s="29" t="s">
        <v>25272</v>
      </c>
      <c r="F5101" s="42"/>
      <c r="G5101" s="588">
        <v>45883</v>
      </c>
      <c r="H5101" s="29"/>
      <c r="I5101" s="29" t="s">
        <v>25270</v>
      </c>
    </row>
    <row r="5102" spans="1:9">
      <c r="A5102" s="1712"/>
      <c r="B5102" s="38" t="s">
        <v>18251</v>
      </c>
      <c r="C5102" s="1426" t="s">
        <v>25068</v>
      </c>
      <c r="D5102" s="1426" t="s">
        <v>25053</v>
      </c>
      <c r="E5102" s="29" t="s">
        <v>18593</v>
      </c>
      <c r="F5102" s="42"/>
      <c r="G5102" s="588">
        <v>45873</v>
      </c>
      <c r="H5102" s="29" t="s">
        <v>25061</v>
      </c>
      <c r="I5102" s="29"/>
    </row>
    <row r="5103" spans="1:9">
      <c r="A5103" s="1712"/>
      <c r="B5103" s="38" t="s">
        <v>673</v>
      </c>
      <c r="C5103" s="1426" t="s">
        <v>25069</v>
      </c>
      <c r="D5103" s="1426" t="s">
        <v>25055</v>
      </c>
      <c r="E5103" s="29" t="s">
        <v>15450</v>
      </c>
      <c r="F5103" s="42"/>
      <c r="G5103" s="588">
        <v>45873</v>
      </c>
      <c r="H5103" s="29" t="s">
        <v>25061</v>
      </c>
      <c r="I5103" s="29"/>
    </row>
    <row r="5104" spans="1:9">
      <c r="A5104" s="1712"/>
      <c r="B5104" s="38" t="s">
        <v>673</v>
      </c>
      <c r="C5104" s="1426" t="s">
        <v>25070</v>
      </c>
      <c r="D5104" s="1426" t="s">
        <v>25054</v>
      </c>
      <c r="E5104" s="29" t="s">
        <v>18593</v>
      </c>
      <c r="F5104" s="42"/>
      <c r="G5104" s="588">
        <v>45873</v>
      </c>
      <c r="H5104" s="29" t="s">
        <v>25061</v>
      </c>
      <c r="I5104" s="29"/>
    </row>
    <row r="5105" spans="1:9">
      <c r="A5105" s="1712"/>
      <c r="B5105" s="38" t="s">
        <v>24473</v>
      </c>
      <c r="C5105" s="1426" t="s">
        <v>25071</v>
      </c>
      <c r="D5105" s="1426" t="s">
        <v>25059</v>
      </c>
      <c r="E5105" s="29" t="s">
        <v>341</v>
      </c>
      <c r="F5105" s="42"/>
      <c r="G5105" s="588">
        <v>45873</v>
      </c>
      <c r="H5105" s="29" t="s">
        <v>25061</v>
      </c>
      <c r="I5105" s="29"/>
    </row>
    <row r="5106" spans="1:9">
      <c r="A5106" s="1712"/>
      <c r="B5106" s="38" t="s">
        <v>18420</v>
      </c>
      <c r="C5106" s="1426" t="s">
        <v>25072</v>
      </c>
      <c r="D5106" s="1426" t="s">
        <v>25052</v>
      </c>
      <c r="E5106" s="29" t="s">
        <v>24977</v>
      </c>
      <c r="F5106" s="42"/>
      <c r="G5106" s="588">
        <v>45873</v>
      </c>
      <c r="H5106" s="29" t="s">
        <v>25061</v>
      </c>
      <c r="I5106" s="29"/>
    </row>
    <row r="5107" spans="1:9">
      <c r="A5107" s="1712"/>
      <c r="B5107" s="38" t="s">
        <v>18420</v>
      </c>
      <c r="C5107" s="1426" t="s">
        <v>25036</v>
      </c>
      <c r="D5107" s="1426" t="s">
        <v>25035</v>
      </c>
      <c r="E5107" s="29" t="s">
        <v>24982</v>
      </c>
      <c r="F5107" s="42"/>
      <c r="G5107" s="588">
        <v>45873</v>
      </c>
      <c r="H5107" s="29" t="s">
        <v>25061</v>
      </c>
      <c r="I5107" s="29"/>
    </row>
    <row r="5108" spans="1:9">
      <c r="A5108" s="1712"/>
      <c r="B5108" s="38" t="s">
        <v>18420</v>
      </c>
      <c r="C5108" s="1426" t="s">
        <v>25073</v>
      </c>
      <c r="D5108" s="1426" t="s">
        <v>25051</v>
      </c>
      <c r="E5108" s="29" t="s">
        <v>875</v>
      </c>
      <c r="F5108" s="42"/>
      <c r="G5108" s="588">
        <v>45873</v>
      </c>
      <c r="H5108" s="29" t="s">
        <v>25061</v>
      </c>
      <c r="I5108" s="29"/>
    </row>
    <row r="5109" spans="1:9">
      <c r="A5109" s="1712"/>
      <c r="B5109" s="38" t="s">
        <v>21420</v>
      </c>
      <c r="C5109" s="1426" t="s">
        <v>25074</v>
      </c>
      <c r="D5109" s="1426" t="s">
        <v>25057</v>
      </c>
      <c r="E5109" s="29" t="s">
        <v>73</v>
      </c>
      <c r="F5109" s="42"/>
      <c r="G5109" s="588">
        <v>45873</v>
      </c>
      <c r="H5109" s="29" t="s">
        <v>25061</v>
      </c>
      <c r="I5109" s="29"/>
    </row>
    <row r="5110" spans="1:9">
      <c r="A5110" s="1712"/>
      <c r="B5110" s="38" t="s">
        <v>18504</v>
      </c>
      <c r="C5110" s="1426" t="s">
        <v>25075</v>
      </c>
      <c r="D5110" s="1426" t="s">
        <v>25056</v>
      </c>
      <c r="E5110" s="29" t="s">
        <v>73</v>
      </c>
      <c r="F5110" s="42"/>
      <c r="G5110" s="588">
        <v>45873</v>
      </c>
      <c r="H5110" s="29" t="s">
        <v>25061</v>
      </c>
      <c r="I5110" s="29"/>
    </row>
    <row r="5111" spans="1:9">
      <c r="A5111" s="1712"/>
      <c r="B5111" s="38" t="s">
        <v>343</v>
      </c>
      <c r="C5111" s="1426" t="s">
        <v>25076</v>
      </c>
      <c r="D5111" s="1426" t="s">
        <v>25058</v>
      </c>
      <c r="E5111" s="29" t="s">
        <v>25060</v>
      </c>
      <c r="F5111" s="42"/>
      <c r="G5111" s="588">
        <v>45873</v>
      </c>
      <c r="H5111" s="29" t="s">
        <v>25061</v>
      </c>
      <c r="I5111" s="29"/>
    </row>
    <row r="5112" spans="1:9">
      <c r="A5112" s="1712"/>
      <c r="B5112" s="38" t="s">
        <v>18807</v>
      </c>
      <c r="C5112" s="1426" t="s">
        <v>25066</v>
      </c>
      <c r="D5112" s="1426" t="s">
        <v>25063</v>
      </c>
      <c r="E5112" s="29" t="s">
        <v>30</v>
      </c>
      <c r="F5112" s="42"/>
      <c r="G5112" s="588">
        <v>45880</v>
      </c>
      <c r="H5112" s="29" t="s">
        <v>25101</v>
      </c>
      <c r="I5112" s="29"/>
    </row>
    <row r="5113" spans="1:9">
      <c r="A5113" s="1712"/>
      <c r="B5113" s="38" t="s">
        <v>21420</v>
      </c>
      <c r="C5113" s="1426" t="s">
        <v>25266</v>
      </c>
      <c r="D5113" s="1426" t="s">
        <v>25089</v>
      </c>
      <c r="E5113" s="1426" t="s">
        <v>875</v>
      </c>
      <c r="F5113" s="42"/>
      <c r="G5113" s="588">
        <v>45880</v>
      </c>
      <c r="H5113" s="29" t="s">
        <v>25101</v>
      </c>
      <c r="I5113" s="29"/>
    </row>
    <row r="5114" spans="1:9">
      <c r="A5114" s="1712"/>
      <c r="B5114" s="38" t="s">
        <v>25087</v>
      </c>
      <c r="C5114" s="1426" t="s">
        <v>25267</v>
      </c>
      <c r="D5114" s="1426" t="s">
        <v>25088</v>
      </c>
      <c r="E5114" s="1426" t="s">
        <v>22020</v>
      </c>
      <c r="F5114" s="42"/>
      <c r="G5114" s="588">
        <v>45880</v>
      </c>
      <c r="H5114" s="29" t="s">
        <v>25101</v>
      </c>
      <c r="I5114" s="29"/>
    </row>
    <row r="5115" spans="1:9">
      <c r="A5115" s="1712"/>
      <c r="B5115" s="38" t="s">
        <v>18420</v>
      </c>
      <c r="C5115" s="1426" t="s">
        <v>25265</v>
      </c>
      <c r="D5115" s="1426" t="s">
        <v>25062</v>
      </c>
      <c r="E5115" s="29" t="s">
        <v>22147</v>
      </c>
      <c r="F5115" s="42"/>
      <c r="G5115" s="588">
        <v>45880</v>
      </c>
      <c r="H5115" s="29" t="s">
        <v>25101</v>
      </c>
      <c r="I5115" s="29"/>
    </row>
    <row r="5116" spans="1:9">
      <c r="A5116" s="1712"/>
      <c r="B5116" s="38" t="s">
        <v>18739</v>
      </c>
      <c r="C5116" s="1426" t="s">
        <v>25067</v>
      </c>
      <c r="D5116" s="1426" t="s">
        <v>25064</v>
      </c>
      <c r="E5116" s="29" t="s">
        <v>30</v>
      </c>
      <c r="F5116" s="42"/>
      <c r="G5116" s="588">
        <v>45901</v>
      </c>
      <c r="H5116" s="29"/>
      <c r="I5116" s="29"/>
    </row>
    <row r="5117" spans="1:9">
      <c r="A5117" s="1712"/>
      <c r="B5117" s="38" t="s">
        <v>18504</v>
      </c>
      <c r="C5117" s="1426"/>
      <c r="D5117" s="1426" t="s">
        <v>25065</v>
      </c>
      <c r="E5117" s="29" t="s">
        <v>875</v>
      </c>
      <c r="F5117" s="42"/>
      <c r="G5117" s="588">
        <v>45901</v>
      </c>
      <c r="H5117" s="29"/>
      <c r="I5117" s="29"/>
    </row>
    <row r="5118" spans="1:9">
      <c r="A5118" s="1712"/>
      <c r="B5118" s="38"/>
      <c r="C5118" s="1426"/>
      <c r="D5118" s="1426"/>
      <c r="E5118" s="29"/>
      <c r="F5118" s="42"/>
      <c r="G5118" s="588"/>
      <c r="H5118" s="29"/>
      <c r="I5118" s="29"/>
    </row>
    <row r="5119" spans="1:9">
      <c r="A5119" s="1712"/>
      <c r="B5119" s="38"/>
      <c r="C5119" s="1426"/>
      <c r="D5119" s="28"/>
      <c r="E5119" s="28"/>
      <c r="F5119" s="29"/>
      <c r="G5119" s="1856"/>
      <c r="I5119" s="28"/>
    </row>
    <row r="5120" spans="1:9">
      <c r="A5120" s="1712"/>
      <c r="B5120" s="437" t="s">
        <v>16594</v>
      </c>
      <c r="C5120" s="437" t="s">
        <v>16472</v>
      </c>
      <c r="D5120" s="437" t="s">
        <v>814</v>
      </c>
      <c r="E5120" s="437" t="s">
        <v>22948</v>
      </c>
      <c r="F5120" s="437" t="s">
        <v>13379</v>
      </c>
      <c r="G5120" s="437" t="s">
        <v>21059</v>
      </c>
      <c r="H5120" s="437" t="s">
        <v>22949</v>
      </c>
      <c r="I5120" s="437" t="s">
        <v>20531</v>
      </c>
    </row>
    <row r="5121" spans="1:9" ht="14.25" customHeight="1">
      <c r="A5121" s="1712"/>
      <c r="B5121" s="38"/>
      <c r="C5121" s="1426"/>
      <c r="D5121" s="1796"/>
      <c r="E5121" s="1795"/>
      <c r="F5121" s="42"/>
      <c r="G5121" s="1856"/>
      <c r="H5121" s="1503"/>
      <c r="I5121" s="29"/>
    </row>
    <row r="5122" spans="1:9">
      <c r="A5122" s="1712"/>
      <c r="B5122" s="38"/>
      <c r="C5122" s="1426"/>
      <c r="D5122" s="1807"/>
      <c r="E5122" s="1815"/>
      <c r="F5122" s="42"/>
      <c r="G5122" s="1856"/>
      <c r="H5122" s="1503"/>
      <c r="I5122" s="29"/>
    </row>
    <row r="5123" spans="1:9">
      <c r="B5123" s="38"/>
      <c r="C5123" s="1426"/>
      <c r="D5123" s="1807"/>
      <c r="E5123" s="1815"/>
      <c r="F5123" s="42"/>
      <c r="G5123" s="1856"/>
      <c r="H5123" s="1503"/>
      <c r="I5123" s="29"/>
    </row>
    <row r="5124" spans="1:9">
      <c r="B5124" s="38"/>
      <c r="C5124" s="1426"/>
      <c r="D5124" s="1807"/>
      <c r="E5124" s="1815"/>
      <c r="F5124" s="42"/>
      <c r="G5124" s="1856"/>
      <c r="H5124" s="1503"/>
      <c r="I5124" s="29"/>
    </row>
    <row r="5125" spans="1:9">
      <c r="A5125" s="1712"/>
      <c r="B5125" s="38"/>
      <c r="C5125" s="1426"/>
      <c r="D5125" s="1426"/>
      <c r="E5125" s="353"/>
      <c r="F5125" s="1796"/>
      <c r="G5125" s="1806"/>
      <c r="H5125" s="1503"/>
      <c r="I5125" s="29"/>
    </row>
    <row r="5126" spans="1:9">
      <c r="A5126" s="1712"/>
      <c r="B5126" s="38"/>
      <c r="C5126" s="1426"/>
      <c r="D5126" s="353"/>
      <c r="E5126" s="1796"/>
      <c r="F5126" s="1809"/>
      <c r="G5126" s="1806"/>
      <c r="H5126" s="1503" t="s">
        <v>25273</v>
      </c>
      <c r="I5126" s="29"/>
    </row>
    <row r="5127" spans="1:9">
      <c r="A5127" s="1712"/>
      <c r="B5127" s="38"/>
      <c r="C5127" s="1426"/>
      <c r="D5127" s="353"/>
      <c r="E5127" s="1796"/>
      <c r="F5127" s="1809"/>
      <c r="G5127" s="1806"/>
      <c r="H5127" s="1503"/>
      <c r="I5127" s="29"/>
    </row>
    <row r="5128" spans="1:9">
      <c r="A5128" s="1712"/>
      <c r="B5128" s="38"/>
      <c r="C5128" s="1426"/>
      <c r="D5128" s="353"/>
      <c r="E5128" s="1796"/>
      <c r="F5128" s="1809"/>
      <c r="G5128" s="1806"/>
      <c r="H5128" s="1503"/>
      <c r="I5128" s="29"/>
    </row>
    <row r="5129" spans="1:9">
      <c r="A5129" s="1712"/>
      <c r="B5129" s="38"/>
      <c r="C5129" s="1426"/>
      <c r="D5129" s="1426"/>
      <c r="E5129" s="353"/>
      <c r="F5129" s="1796"/>
      <c r="G5129" s="1806"/>
      <c r="H5129" s="1503"/>
      <c r="I5129" s="29"/>
    </row>
    <row r="5130" spans="1:9">
      <c r="A5130" s="1712"/>
      <c r="B5130" s="38"/>
      <c r="C5130" s="1426"/>
      <c r="D5130" s="353"/>
      <c r="E5130" s="1796"/>
      <c r="F5130" s="1809"/>
      <c r="G5130" s="1806"/>
      <c r="H5130" s="1503"/>
      <c r="I5130" s="29"/>
    </row>
    <row r="5131" spans="1:9">
      <c r="A5131" s="1712"/>
      <c r="B5131" s="38"/>
      <c r="C5131" s="29"/>
      <c r="D5131" s="1796"/>
      <c r="E5131" s="1795"/>
      <c r="F5131" s="42"/>
      <c r="G5131" s="1806"/>
      <c r="H5131" s="1503"/>
      <c r="I5131" s="29"/>
    </row>
    <row r="5132" spans="1:9">
      <c r="A5132" s="1712"/>
      <c r="B5132" s="38"/>
      <c r="C5132" s="29"/>
      <c r="D5132" s="1796"/>
      <c r="E5132" s="1795"/>
      <c r="F5132" s="42"/>
      <c r="G5132" s="1806"/>
      <c r="H5132" s="1503"/>
      <c r="I5132" s="29"/>
    </row>
    <row r="5133" spans="1:9">
      <c r="A5133" s="1712"/>
      <c r="B5133" s="38"/>
      <c r="C5133" s="29"/>
      <c r="D5133" s="1796"/>
      <c r="E5133" s="1795"/>
      <c r="F5133" s="42"/>
      <c r="G5133" s="1806"/>
      <c r="H5133" s="1503"/>
      <c r="I5133" s="29"/>
    </row>
    <row r="5134" spans="1:9">
      <c r="A5134" s="1712"/>
      <c r="B5134" s="38"/>
      <c r="C5134" s="29"/>
      <c r="D5134" s="1796"/>
      <c r="E5134" s="1795"/>
      <c r="F5134" s="42"/>
      <c r="G5134" s="1806"/>
      <c r="H5134" s="1503"/>
      <c r="I5134" s="24"/>
    </row>
    <row r="5135" spans="1:9">
      <c r="A5135" s="1712"/>
      <c r="B5135" s="797"/>
      <c r="C5135" s="799"/>
      <c r="D5135" s="799"/>
      <c r="E5135" s="806"/>
      <c r="F5135" s="806"/>
      <c r="G5135" s="1633"/>
      <c r="H5135" s="797"/>
      <c r="I5135" s="24"/>
    </row>
    <row r="5136" spans="1:9">
      <c r="B5136" s="31"/>
      <c r="C5136" s="259"/>
      <c r="D5136" s="32" t="s">
        <v>10128</v>
      </c>
      <c r="E5136" s="32" t="s">
        <v>10129</v>
      </c>
      <c r="F5136" s="32"/>
      <c r="G5136" s="1577" t="s">
        <v>10130</v>
      </c>
      <c r="I5136" s="24"/>
    </row>
    <row r="5137" spans="2:11">
      <c r="B5137" s="28" t="s">
        <v>10131</v>
      </c>
      <c r="C5137" s="26"/>
      <c r="D5137" s="29" t="s">
        <v>10132</v>
      </c>
      <c r="E5137" s="26" t="s">
        <v>10133</v>
      </c>
      <c r="F5137" s="26"/>
      <c r="G5137" s="1577" t="s">
        <v>10134</v>
      </c>
      <c r="I5137" s="24"/>
    </row>
    <row r="5138" spans="2:11">
      <c r="B5138" s="28" t="s">
        <v>10135</v>
      </c>
      <c r="C5138" s="30"/>
      <c r="D5138" s="29" t="s">
        <v>10136</v>
      </c>
      <c r="E5138" s="29" t="s">
        <v>9683</v>
      </c>
      <c r="F5138" s="26">
        <v>4</v>
      </c>
      <c r="G5138" s="1585">
        <v>41001</v>
      </c>
    </row>
    <row r="5139" spans="2:11">
      <c r="B5139" s="28" t="s">
        <v>10137</v>
      </c>
      <c r="C5139" s="30"/>
      <c r="D5139" s="29" t="s">
        <v>10138</v>
      </c>
      <c r="E5139" s="29" t="s">
        <v>9870</v>
      </c>
      <c r="F5139" s="26">
        <v>4</v>
      </c>
      <c r="G5139" s="1585">
        <v>41002</v>
      </c>
    </row>
    <row r="5140" spans="2:11">
      <c r="B5140" s="28" t="s">
        <v>10139</v>
      </c>
      <c r="C5140" s="37"/>
      <c r="D5140" s="29" t="s">
        <v>10140</v>
      </c>
      <c r="E5140" s="29" t="s">
        <v>9683</v>
      </c>
      <c r="F5140" s="26">
        <v>4</v>
      </c>
      <c r="G5140" s="1585">
        <v>41004</v>
      </c>
    </row>
    <row r="5141" spans="2:11">
      <c r="B5141" s="28" t="s">
        <v>10135</v>
      </c>
      <c r="C5141" s="30"/>
      <c r="D5141" s="29" t="s">
        <v>10141</v>
      </c>
      <c r="E5141" s="29" t="s">
        <v>9683</v>
      </c>
      <c r="F5141" s="26">
        <v>4</v>
      </c>
      <c r="G5141" s="1585">
        <v>41008</v>
      </c>
      <c r="H5141" s="28" t="s">
        <v>10142</v>
      </c>
    </row>
    <row r="5142" spans="2:11">
      <c r="B5142" s="28" t="s">
        <v>10135</v>
      </c>
      <c r="C5142" s="30"/>
      <c r="D5142" s="29" t="s">
        <v>10143</v>
      </c>
      <c r="E5142" s="29" t="s">
        <v>9683</v>
      </c>
      <c r="F5142" s="26">
        <v>4</v>
      </c>
      <c r="G5142" s="1585">
        <v>41008</v>
      </c>
      <c r="H5142" s="28" t="s">
        <v>10142</v>
      </c>
    </row>
    <row r="5143" spans="2:11">
      <c r="B5143" s="28" t="s">
        <v>10135</v>
      </c>
      <c r="C5143" s="30"/>
      <c r="D5143" s="29" t="s">
        <v>10144</v>
      </c>
      <c r="E5143" s="29" t="s">
        <v>9799</v>
      </c>
      <c r="F5143" s="26">
        <v>4</v>
      </c>
      <c r="G5143" s="1585">
        <v>41012</v>
      </c>
      <c r="H5143" s="28" t="s">
        <v>10142</v>
      </c>
    </row>
    <row r="5144" spans="2:11">
      <c r="B5144" s="28" t="s">
        <v>10145</v>
      </c>
      <c r="C5144" s="30"/>
      <c r="D5144" s="29" t="s">
        <v>10146</v>
      </c>
      <c r="E5144" s="29" t="s">
        <v>10147</v>
      </c>
      <c r="F5144" s="26">
        <v>4</v>
      </c>
      <c r="G5144" s="1585">
        <v>41019</v>
      </c>
      <c r="H5144" s="28" t="s">
        <v>10142</v>
      </c>
    </row>
    <row r="5145" spans="2:11">
      <c r="B5145" s="28" t="s">
        <v>10037</v>
      </c>
      <c r="C5145" s="30"/>
      <c r="D5145" s="29" t="s">
        <v>10148</v>
      </c>
      <c r="E5145" s="29" t="s">
        <v>9935</v>
      </c>
      <c r="F5145" s="29">
        <v>5</v>
      </c>
      <c r="G5145" s="1585">
        <v>41031</v>
      </c>
      <c r="H5145" s="28" t="s">
        <v>10142</v>
      </c>
    </row>
    <row r="5146" spans="2:11">
      <c r="B5146" s="28" t="s">
        <v>9953</v>
      </c>
      <c r="C5146" s="30"/>
      <c r="D5146" s="29" t="s">
        <v>10149</v>
      </c>
      <c r="E5146" s="29" t="s">
        <v>10150</v>
      </c>
      <c r="F5146" s="26">
        <v>5</v>
      </c>
      <c r="G5146" s="1585">
        <v>41032</v>
      </c>
      <c r="H5146" s="28" t="s">
        <v>10142</v>
      </c>
      <c r="I5146" s="1505" t="s">
        <v>14825</v>
      </c>
      <c r="J5146" s="24" t="s">
        <v>10151</v>
      </c>
      <c r="K5146" s="24" t="s">
        <v>10152</v>
      </c>
    </row>
    <row r="5147" spans="2:11">
      <c r="B5147" s="28" t="s">
        <v>10139</v>
      </c>
      <c r="C5147" s="30"/>
      <c r="D5147" s="29" t="s">
        <v>10153</v>
      </c>
      <c r="E5147" s="29" t="s">
        <v>9799</v>
      </c>
      <c r="F5147" s="26">
        <v>5</v>
      </c>
      <c r="G5147" s="1585">
        <v>41033</v>
      </c>
      <c r="H5147" s="28" t="s">
        <v>10142</v>
      </c>
    </row>
    <row r="5148" spans="2:11">
      <c r="B5148" s="31" t="s">
        <v>10154</v>
      </c>
      <c r="C5148" s="38"/>
      <c r="D5148" s="337" t="s">
        <v>10155</v>
      </c>
      <c r="E5148" s="337" t="s">
        <v>9799</v>
      </c>
      <c r="F5148" s="26">
        <v>5</v>
      </c>
      <c r="G5148" s="1579">
        <v>41038</v>
      </c>
      <c r="H5148" s="28" t="s">
        <v>10156</v>
      </c>
    </row>
    <row r="5149" spans="2:11">
      <c r="B5149" s="28" t="s">
        <v>10157</v>
      </c>
      <c r="C5149" s="30"/>
      <c r="D5149" s="29" t="s">
        <v>10158</v>
      </c>
      <c r="E5149" s="29" t="s">
        <v>10159</v>
      </c>
      <c r="F5149" s="26">
        <v>5</v>
      </c>
      <c r="G5149" s="1585">
        <v>41044</v>
      </c>
      <c r="H5149" s="28" t="s">
        <v>10142</v>
      </c>
    </row>
    <row r="5150" spans="2:11">
      <c r="B5150" s="28" t="s">
        <v>10160</v>
      </c>
      <c r="C5150" s="30" t="s">
        <v>9777</v>
      </c>
      <c r="D5150" s="29" t="s">
        <v>10161</v>
      </c>
      <c r="E5150" s="29" t="s">
        <v>9799</v>
      </c>
      <c r="F5150" s="26">
        <v>5</v>
      </c>
      <c r="G5150" s="1585">
        <v>41045</v>
      </c>
      <c r="H5150" s="28" t="s">
        <v>10142</v>
      </c>
    </row>
    <row r="5151" spans="2:11">
      <c r="B5151" s="28" t="s">
        <v>10160</v>
      </c>
      <c r="C5151" s="30" t="s">
        <v>9777</v>
      </c>
      <c r="D5151" s="29" t="s">
        <v>10162</v>
      </c>
      <c r="E5151" s="29" t="s">
        <v>9799</v>
      </c>
      <c r="F5151" s="26">
        <v>5</v>
      </c>
      <c r="G5151" s="1585">
        <v>41045</v>
      </c>
      <c r="H5151" s="28" t="s">
        <v>10142</v>
      </c>
    </row>
    <row r="5152" spans="2:11">
      <c r="B5152" s="28" t="s">
        <v>10154</v>
      </c>
      <c r="C5152" s="30"/>
      <c r="D5152" s="29" t="s">
        <v>10163</v>
      </c>
      <c r="E5152" s="29" t="s">
        <v>9799</v>
      </c>
      <c r="F5152" s="26">
        <v>5</v>
      </c>
      <c r="G5152" s="1585">
        <v>41050</v>
      </c>
      <c r="H5152" s="28" t="s">
        <v>10142</v>
      </c>
    </row>
    <row r="5153" spans="2:9">
      <c r="B5153" s="28" t="s">
        <v>10154</v>
      </c>
      <c r="C5153" s="30"/>
      <c r="D5153" s="29" t="s">
        <v>10164</v>
      </c>
      <c r="E5153" s="29" t="s">
        <v>9799</v>
      </c>
      <c r="F5153" s="26">
        <v>5</v>
      </c>
      <c r="G5153" s="1585">
        <v>41051</v>
      </c>
      <c r="H5153" s="28" t="s">
        <v>10142</v>
      </c>
    </row>
    <row r="5154" spans="2:9">
      <c r="B5154" s="28" t="s">
        <v>10154</v>
      </c>
      <c r="C5154" s="30"/>
      <c r="D5154" s="29" t="s">
        <v>10165</v>
      </c>
      <c r="E5154" s="29" t="s">
        <v>10166</v>
      </c>
      <c r="F5154" s="26">
        <v>5</v>
      </c>
      <c r="G5154" s="1585">
        <v>41052</v>
      </c>
      <c r="H5154" s="28" t="s">
        <v>10142</v>
      </c>
    </row>
    <row r="5155" spans="2:9">
      <c r="B5155" s="28" t="s">
        <v>10167</v>
      </c>
      <c r="C5155" s="30"/>
      <c r="D5155" s="29" t="s">
        <v>10168</v>
      </c>
      <c r="E5155" s="29" t="s">
        <v>10150</v>
      </c>
      <c r="F5155" s="26">
        <v>5</v>
      </c>
      <c r="G5155" s="1585">
        <v>41057</v>
      </c>
      <c r="H5155" s="28" t="s">
        <v>10142</v>
      </c>
    </row>
    <row r="5156" spans="2:9">
      <c r="B5156" s="28" t="s">
        <v>10167</v>
      </c>
      <c r="C5156" s="30"/>
      <c r="D5156" s="29" t="s">
        <v>10169</v>
      </c>
      <c r="E5156" s="29" t="s">
        <v>10150</v>
      </c>
      <c r="F5156" s="26">
        <v>6</v>
      </c>
      <c r="G5156" s="1585">
        <v>41061</v>
      </c>
      <c r="H5156" s="28" t="s">
        <v>10142</v>
      </c>
    </row>
    <row r="5157" spans="2:9">
      <c r="B5157" s="28" t="s">
        <v>10157</v>
      </c>
      <c r="C5157" s="30"/>
      <c r="D5157" s="29" t="s">
        <v>10170</v>
      </c>
      <c r="E5157" s="29" t="s">
        <v>9799</v>
      </c>
      <c r="F5157" s="26">
        <v>6</v>
      </c>
      <c r="G5157" s="1585">
        <v>41066</v>
      </c>
      <c r="H5157" s="28" t="s">
        <v>10142</v>
      </c>
    </row>
    <row r="5158" spans="2:9">
      <c r="B5158" s="28" t="s">
        <v>10167</v>
      </c>
      <c r="C5158" s="30"/>
      <c r="D5158" s="29" t="s">
        <v>10171</v>
      </c>
      <c r="E5158" s="29" t="s">
        <v>10150</v>
      </c>
      <c r="F5158" s="26">
        <v>6</v>
      </c>
      <c r="G5158" s="1585">
        <v>41067</v>
      </c>
      <c r="H5158" s="28" t="s">
        <v>10142</v>
      </c>
    </row>
    <row r="5159" spans="2:9">
      <c r="B5159" s="28" t="s">
        <v>10167</v>
      </c>
      <c r="C5159" s="30"/>
      <c r="D5159" s="29" t="s">
        <v>10172</v>
      </c>
      <c r="E5159" s="29" t="s">
        <v>10150</v>
      </c>
      <c r="F5159" s="26">
        <v>6</v>
      </c>
      <c r="G5159" s="1585">
        <v>41068</v>
      </c>
      <c r="H5159" s="28" t="s">
        <v>10142</v>
      </c>
    </row>
    <row r="5160" spans="2:9">
      <c r="B5160" s="28" t="s">
        <v>9953</v>
      </c>
      <c r="C5160" s="30"/>
      <c r="D5160" s="29" t="s">
        <v>10173</v>
      </c>
      <c r="E5160" s="29" t="s">
        <v>10150</v>
      </c>
      <c r="F5160" s="26">
        <v>6</v>
      </c>
      <c r="G5160" s="1585">
        <v>41083</v>
      </c>
      <c r="H5160" s="28" t="s">
        <v>10142</v>
      </c>
      <c r="I5160" s="1505" t="s">
        <v>14826</v>
      </c>
    </row>
    <row r="5161" spans="2:9">
      <c r="B5161" s="28" t="s">
        <v>10157</v>
      </c>
      <c r="C5161" s="30"/>
      <c r="D5161" s="29" t="s">
        <v>10174</v>
      </c>
      <c r="E5161" s="29" t="s">
        <v>9799</v>
      </c>
      <c r="F5161" s="26">
        <v>6</v>
      </c>
      <c r="G5161" s="1585">
        <v>41085</v>
      </c>
      <c r="H5161" s="28" t="s">
        <v>10142</v>
      </c>
    </row>
    <row r="5162" spans="2:9">
      <c r="B5162" s="28" t="s">
        <v>10135</v>
      </c>
      <c r="C5162" s="30"/>
      <c r="D5162" s="29" t="s">
        <v>10175</v>
      </c>
      <c r="E5162" s="29" t="s">
        <v>9683</v>
      </c>
      <c r="F5162" s="26">
        <v>7</v>
      </c>
      <c r="G5162" s="1585">
        <v>41091</v>
      </c>
      <c r="H5162" s="28" t="s">
        <v>10142</v>
      </c>
    </row>
    <row r="5163" spans="2:9">
      <c r="B5163" s="28" t="s">
        <v>9796</v>
      </c>
      <c r="C5163" s="30"/>
      <c r="D5163" s="29" t="s">
        <v>10176</v>
      </c>
      <c r="E5163" s="29" t="s">
        <v>9799</v>
      </c>
      <c r="F5163" s="26">
        <v>7</v>
      </c>
      <c r="G5163" s="1585">
        <v>41092</v>
      </c>
      <c r="H5163" s="28" t="s">
        <v>10142</v>
      </c>
    </row>
    <row r="5164" spans="2:9">
      <c r="B5164" s="28" t="s">
        <v>10177</v>
      </c>
      <c r="C5164" s="30"/>
      <c r="D5164" s="29" t="s">
        <v>10178</v>
      </c>
      <c r="E5164" s="29" t="s">
        <v>9799</v>
      </c>
      <c r="F5164" s="26">
        <v>7</v>
      </c>
      <c r="G5164" s="1585">
        <v>41100</v>
      </c>
      <c r="H5164" s="28" t="s">
        <v>10142</v>
      </c>
      <c r="I5164" s="1505" t="s">
        <v>14827</v>
      </c>
    </row>
    <row r="5165" spans="2:9">
      <c r="B5165" s="28" t="s">
        <v>9867</v>
      </c>
      <c r="C5165" s="30"/>
      <c r="D5165" s="29" t="s">
        <v>10179</v>
      </c>
      <c r="E5165" s="29" t="s">
        <v>10180</v>
      </c>
      <c r="F5165" s="26">
        <v>7</v>
      </c>
      <c r="G5165" s="1577" t="s">
        <v>10181</v>
      </c>
      <c r="H5165" s="28" t="s">
        <v>10142</v>
      </c>
    </row>
    <row r="5166" spans="2:9">
      <c r="B5166" s="31" t="s">
        <v>9867</v>
      </c>
      <c r="C5166" s="38"/>
      <c r="D5166" s="337" t="s">
        <v>10182</v>
      </c>
      <c r="E5166" s="337" t="s">
        <v>9687</v>
      </c>
      <c r="F5166" s="26">
        <v>7</v>
      </c>
      <c r="G5166" s="1579">
        <v>41113</v>
      </c>
      <c r="H5166" s="28" t="s">
        <v>10142</v>
      </c>
    </row>
    <row r="5167" spans="2:9">
      <c r="B5167" s="28" t="s">
        <v>10157</v>
      </c>
      <c r="C5167" s="30"/>
      <c r="D5167" s="29" t="s">
        <v>10183</v>
      </c>
      <c r="E5167" s="29" t="s">
        <v>10150</v>
      </c>
      <c r="F5167" s="26">
        <v>7</v>
      </c>
      <c r="G5167" s="1585">
        <v>41113</v>
      </c>
      <c r="H5167" s="28" t="s">
        <v>10142</v>
      </c>
    </row>
    <row r="5168" spans="2:9">
      <c r="B5168" s="28" t="s">
        <v>10167</v>
      </c>
      <c r="C5168" s="30"/>
      <c r="D5168" s="29" t="s">
        <v>10184</v>
      </c>
      <c r="E5168" s="29" t="s">
        <v>10150</v>
      </c>
      <c r="F5168" s="26">
        <v>8</v>
      </c>
      <c r="G5168" s="1585">
        <v>41122</v>
      </c>
      <c r="H5168" s="28" t="s">
        <v>10185</v>
      </c>
    </row>
    <row r="5169" spans="2:8">
      <c r="B5169" s="31" t="s">
        <v>10167</v>
      </c>
      <c r="C5169" s="38"/>
      <c r="D5169" s="337" t="s">
        <v>10186</v>
      </c>
      <c r="E5169" s="337" t="s">
        <v>10150</v>
      </c>
      <c r="F5169" s="26">
        <v>8</v>
      </c>
      <c r="G5169" s="1579">
        <v>41127</v>
      </c>
      <c r="H5169" s="28" t="s">
        <v>10187</v>
      </c>
    </row>
    <row r="5170" spans="2:8">
      <c r="B5170" s="31" t="s">
        <v>10167</v>
      </c>
      <c r="C5170" s="38"/>
      <c r="D5170" s="337" t="s">
        <v>10188</v>
      </c>
      <c r="E5170" s="337" t="s">
        <v>10150</v>
      </c>
      <c r="F5170" s="32">
        <v>9</v>
      </c>
      <c r="G5170" s="1579">
        <v>41155</v>
      </c>
      <c r="H5170" s="31"/>
    </row>
    <row r="5171" spans="2:8">
      <c r="B5171" s="31" t="s">
        <v>10189</v>
      </c>
      <c r="C5171" s="38"/>
      <c r="D5171" s="337" t="s">
        <v>10190</v>
      </c>
      <c r="E5171" s="337" t="s">
        <v>10147</v>
      </c>
      <c r="F5171" s="32">
        <v>9</v>
      </c>
      <c r="G5171" s="1579">
        <v>41155</v>
      </c>
      <c r="H5171" s="28" t="s">
        <v>10142</v>
      </c>
    </row>
    <row r="5172" spans="2:8">
      <c r="B5172" s="31" t="s">
        <v>9694</v>
      </c>
      <c r="C5172" s="38"/>
      <c r="D5172" s="337" t="s">
        <v>10191</v>
      </c>
      <c r="E5172" s="337" t="s">
        <v>9791</v>
      </c>
      <c r="F5172" s="32">
        <v>9</v>
      </c>
      <c r="G5172" s="1579">
        <v>41155</v>
      </c>
      <c r="H5172" s="31" t="s">
        <v>10192</v>
      </c>
    </row>
    <row r="5173" spans="2:8">
      <c r="B5173" s="28" t="s">
        <v>10167</v>
      </c>
      <c r="C5173" s="30"/>
      <c r="D5173" s="29" t="s">
        <v>10193</v>
      </c>
      <c r="E5173" s="29" t="s">
        <v>10150</v>
      </c>
      <c r="F5173" s="32">
        <v>9</v>
      </c>
      <c r="G5173" s="1585">
        <v>41157</v>
      </c>
      <c r="H5173" s="28" t="s">
        <v>10142</v>
      </c>
    </row>
    <row r="5174" spans="2:8">
      <c r="B5174" s="28" t="s">
        <v>10167</v>
      </c>
      <c r="C5174" s="30"/>
      <c r="D5174" s="29" t="s">
        <v>10194</v>
      </c>
      <c r="E5174" s="29" t="s">
        <v>10150</v>
      </c>
      <c r="F5174" s="32">
        <v>9</v>
      </c>
      <c r="G5174" s="1585">
        <v>41162</v>
      </c>
      <c r="H5174" s="28" t="s">
        <v>10156</v>
      </c>
    </row>
    <row r="5175" spans="2:8">
      <c r="B5175" s="28" t="s">
        <v>10167</v>
      </c>
      <c r="C5175" s="30"/>
      <c r="D5175" s="29" t="s">
        <v>10195</v>
      </c>
      <c r="E5175" s="29" t="s">
        <v>10150</v>
      </c>
      <c r="F5175" s="32">
        <v>9</v>
      </c>
      <c r="G5175" s="1585">
        <v>41166</v>
      </c>
    </row>
    <row r="5176" spans="2:8">
      <c r="B5176" s="28" t="s">
        <v>10167</v>
      </c>
      <c r="C5176" s="30"/>
      <c r="D5176" s="29" t="s">
        <v>10196</v>
      </c>
      <c r="E5176" s="29" t="s">
        <v>10150</v>
      </c>
      <c r="F5176" s="32">
        <v>9</v>
      </c>
      <c r="G5176" s="1585">
        <v>41166</v>
      </c>
    </row>
    <row r="5177" spans="2:8">
      <c r="B5177" s="28" t="s">
        <v>10167</v>
      </c>
      <c r="C5177" s="38"/>
      <c r="D5177" s="29" t="s">
        <v>10197</v>
      </c>
      <c r="E5177" s="29" t="s">
        <v>10150</v>
      </c>
      <c r="F5177" s="32">
        <v>9</v>
      </c>
      <c r="G5177" s="1585">
        <v>41169</v>
      </c>
    </row>
    <row r="5178" spans="2:8">
      <c r="B5178" s="28" t="s">
        <v>10167</v>
      </c>
      <c r="C5178" s="30"/>
      <c r="D5178" s="29" t="s">
        <v>10198</v>
      </c>
      <c r="E5178" s="29" t="s">
        <v>10150</v>
      </c>
      <c r="F5178" s="32">
        <v>9</v>
      </c>
      <c r="G5178" s="1585">
        <v>41172</v>
      </c>
      <c r="H5178" s="28" t="s">
        <v>10199</v>
      </c>
    </row>
    <row r="5179" spans="2:8">
      <c r="B5179" s="28" t="s">
        <v>10167</v>
      </c>
      <c r="C5179" s="30"/>
      <c r="D5179" s="29" t="s">
        <v>10200</v>
      </c>
      <c r="E5179" s="29" t="s">
        <v>10150</v>
      </c>
      <c r="F5179" s="32">
        <v>9</v>
      </c>
      <c r="G5179" s="1585">
        <v>41176</v>
      </c>
      <c r="H5179" s="28" t="s">
        <v>10142</v>
      </c>
    </row>
    <row r="5180" spans="2:8">
      <c r="B5180" s="61" t="s">
        <v>10167</v>
      </c>
      <c r="C5180" s="62"/>
      <c r="D5180" s="270" t="s">
        <v>10201</v>
      </c>
      <c r="E5180" s="270" t="s">
        <v>10150</v>
      </c>
      <c r="F5180" s="43">
        <v>10</v>
      </c>
      <c r="G5180" s="1594">
        <v>41198</v>
      </c>
      <c r="H5180" s="28" t="s">
        <v>10142</v>
      </c>
    </row>
    <row r="5181" spans="2:8">
      <c r="B5181" s="61" t="s">
        <v>10202</v>
      </c>
      <c r="C5181" s="40"/>
      <c r="D5181" s="29" t="s">
        <v>868</v>
      </c>
      <c r="E5181" s="270" t="s">
        <v>864</v>
      </c>
      <c r="F5181" s="26">
        <v>10</v>
      </c>
      <c r="G5181" s="1594">
        <v>41198</v>
      </c>
      <c r="H5181" s="28" t="s">
        <v>10203</v>
      </c>
    </row>
    <row r="5182" spans="2:8">
      <c r="B5182" s="61" t="s">
        <v>10204</v>
      </c>
      <c r="C5182" s="30"/>
      <c r="D5182" s="29" t="s">
        <v>10205</v>
      </c>
      <c r="E5182" s="29" t="s">
        <v>10206</v>
      </c>
      <c r="F5182" s="26">
        <v>11</v>
      </c>
      <c r="G5182" s="1585">
        <v>41227</v>
      </c>
      <c r="H5182" s="28" t="s">
        <v>10203</v>
      </c>
    </row>
    <row r="5183" spans="2:8">
      <c r="B5183" s="61" t="s">
        <v>10207</v>
      </c>
      <c r="C5183" s="62"/>
      <c r="D5183" s="270" t="s">
        <v>10208</v>
      </c>
      <c r="E5183" s="270" t="s">
        <v>10209</v>
      </c>
      <c r="F5183" s="43">
        <v>11</v>
      </c>
      <c r="G5183" s="1594">
        <v>41230</v>
      </c>
      <c r="H5183" s="28" t="s">
        <v>10210</v>
      </c>
    </row>
    <row r="5184" spans="2:8">
      <c r="B5184" s="28" t="s">
        <v>10211</v>
      </c>
      <c r="C5184" s="40"/>
      <c r="D5184" s="26" t="s">
        <v>10212</v>
      </c>
      <c r="E5184" s="26" t="s">
        <v>10213</v>
      </c>
      <c r="F5184" s="26">
        <v>12</v>
      </c>
      <c r="G5184" s="1585">
        <v>41254</v>
      </c>
    </row>
    <row r="5185" spans="2:9">
      <c r="B5185" s="28" t="s">
        <v>10214</v>
      </c>
      <c r="C5185" s="40"/>
      <c r="D5185" s="26" t="s">
        <v>10215</v>
      </c>
      <c r="E5185" s="26" t="s">
        <v>10216</v>
      </c>
      <c r="F5185" s="26">
        <v>12</v>
      </c>
      <c r="G5185" s="1585">
        <v>41260</v>
      </c>
      <c r="H5185" s="28" t="s">
        <v>10217</v>
      </c>
    </row>
    <row r="5186" spans="2:9">
      <c r="B5186" s="28" t="s">
        <v>10218</v>
      </c>
      <c r="C5186" s="64" t="s">
        <v>10219</v>
      </c>
      <c r="D5186" s="26" t="s">
        <v>10220</v>
      </c>
      <c r="E5186" s="26" t="s">
        <v>10221</v>
      </c>
      <c r="F5186" s="48">
        <v>12</v>
      </c>
      <c r="G5186" s="1585">
        <v>41267</v>
      </c>
      <c r="H5186" s="28" t="s">
        <v>10203</v>
      </c>
      <c r="I5186" s="1505" t="s">
        <v>14828</v>
      </c>
    </row>
    <row r="5187" spans="2:9">
      <c r="B5187" s="28" t="s">
        <v>10222</v>
      </c>
      <c r="C5187" s="40"/>
      <c r="D5187" s="26" t="s">
        <v>10223</v>
      </c>
      <c r="E5187" s="26" t="s">
        <v>10224</v>
      </c>
      <c r="F5187" s="48">
        <v>12</v>
      </c>
      <c r="G5187" s="1585">
        <v>41267</v>
      </c>
      <c r="H5187" s="28" t="s">
        <v>10203</v>
      </c>
    </row>
    <row r="5188" spans="2:9">
      <c r="B5188" s="61" t="s">
        <v>10204</v>
      </c>
      <c r="C5188" s="30"/>
      <c r="D5188" s="29" t="s">
        <v>10225</v>
      </c>
      <c r="E5188" s="29" t="s">
        <v>10206</v>
      </c>
      <c r="F5188" s="26">
        <v>12</v>
      </c>
      <c r="G5188" s="1585">
        <v>41268</v>
      </c>
      <c r="H5188" s="28" t="s">
        <v>10203</v>
      </c>
    </row>
    <row r="5189" spans="2:9">
      <c r="B5189" s="28" t="s">
        <v>10226</v>
      </c>
      <c r="C5189" s="40"/>
      <c r="D5189" s="26" t="s">
        <v>10227</v>
      </c>
      <c r="E5189" s="26" t="s">
        <v>10228</v>
      </c>
      <c r="F5189" s="26"/>
      <c r="G5189" s="1585">
        <v>41275</v>
      </c>
      <c r="H5189" s="28" t="s">
        <v>10203</v>
      </c>
    </row>
    <row r="5190" spans="2:9">
      <c r="B5190" s="61" t="s">
        <v>10204</v>
      </c>
      <c r="C5190" s="30"/>
      <c r="D5190" s="29" t="s">
        <v>10229</v>
      </c>
      <c r="E5190" s="29" t="s">
        <v>10206</v>
      </c>
      <c r="F5190" s="26">
        <v>1</v>
      </c>
      <c r="G5190" s="1585">
        <v>41276</v>
      </c>
      <c r="H5190" s="28" t="s">
        <v>10203</v>
      </c>
    </row>
    <row r="5191" spans="2:9">
      <c r="B5191" s="28" t="s">
        <v>10230</v>
      </c>
      <c r="C5191" s="30"/>
      <c r="D5191" s="29" t="s">
        <v>10231</v>
      </c>
      <c r="E5191" s="29" t="s">
        <v>10216</v>
      </c>
      <c r="F5191" s="26"/>
      <c r="G5191" s="1585">
        <v>41284</v>
      </c>
      <c r="H5191" s="28" t="s">
        <v>10232</v>
      </c>
    </row>
    <row r="5192" spans="2:9">
      <c r="B5192" s="28" t="s">
        <v>10218</v>
      </c>
      <c r="C5192" s="40"/>
      <c r="D5192" s="26" t="s">
        <v>10233</v>
      </c>
      <c r="E5192" s="26" t="s">
        <v>10221</v>
      </c>
      <c r="F5192" s="26">
        <v>1</v>
      </c>
      <c r="G5192" s="1585">
        <v>41296</v>
      </c>
      <c r="H5192" s="28" t="s">
        <v>10234</v>
      </c>
    </row>
    <row r="5193" spans="2:9">
      <c r="B5193" s="28" t="s">
        <v>10218</v>
      </c>
      <c r="C5193" s="62"/>
      <c r="D5193" s="29" t="s">
        <v>10235</v>
      </c>
      <c r="E5193" s="29" t="s">
        <v>10221</v>
      </c>
      <c r="F5193" s="26">
        <v>2</v>
      </c>
      <c r="G5193" s="1585">
        <v>41323</v>
      </c>
      <c r="H5193" s="28" t="s">
        <v>10234</v>
      </c>
    </row>
    <row r="5194" spans="2:9">
      <c r="B5194" s="28" t="s">
        <v>10218</v>
      </c>
      <c r="C5194" s="62"/>
      <c r="D5194" s="29" t="s">
        <v>10236</v>
      </c>
      <c r="E5194" s="29" t="s">
        <v>10221</v>
      </c>
      <c r="F5194" s="26">
        <v>2</v>
      </c>
      <c r="G5194" s="1585">
        <v>41323</v>
      </c>
      <c r="H5194" s="28" t="s">
        <v>10203</v>
      </c>
    </row>
    <row r="5195" spans="2:9">
      <c r="B5195" s="28" t="s">
        <v>10237</v>
      </c>
      <c r="C5195" s="40"/>
      <c r="D5195" s="26" t="s">
        <v>10238</v>
      </c>
      <c r="E5195" s="26" t="s">
        <v>10239</v>
      </c>
      <c r="F5195" s="26"/>
      <c r="G5195" s="1585">
        <v>41326</v>
      </c>
      <c r="H5195" s="28" t="s">
        <v>10234</v>
      </c>
    </row>
    <row r="5196" spans="2:9">
      <c r="B5196" s="28" t="s">
        <v>10237</v>
      </c>
      <c r="C5196" s="40"/>
      <c r="D5196" s="26" t="s">
        <v>10240</v>
      </c>
      <c r="E5196" s="26" t="s">
        <v>10239</v>
      </c>
      <c r="F5196" s="26"/>
      <c r="G5196" s="1585">
        <v>41326</v>
      </c>
      <c r="H5196" s="28" t="s">
        <v>10234</v>
      </c>
    </row>
    <row r="5197" spans="2:9">
      <c r="B5197" s="28" t="s">
        <v>10241</v>
      </c>
      <c r="C5197" s="40"/>
      <c r="D5197" s="26" t="s">
        <v>10242</v>
      </c>
      <c r="E5197" s="26" t="s">
        <v>10216</v>
      </c>
      <c r="F5197" s="26">
        <v>3</v>
      </c>
      <c r="G5197" s="1585">
        <v>41337</v>
      </c>
    </row>
    <row r="5198" spans="2:9">
      <c r="B5198" s="28" t="s">
        <v>10237</v>
      </c>
      <c r="C5198" s="40"/>
      <c r="D5198" s="26" t="s">
        <v>10243</v>
      </c>
      <c r="E5198" s="26" t="s">
        <v>10244</v>
      </c>
      <c r="F5198" s="26"/>
      <c r="G5198" s="1585">
        <v>41338</v>
      </c>
    </row>
    <row r="5199" spans="2:9">
      <c r="B5199" s="31" t="s">
        <v>10245</v>
      </c>
      <c r="C5199" s="259"/>
      <c r="D5199" s="26" t="s">
        <v>10246</v>
      </c>
      <c r="E5199" s="29" t="s">
        <v>10224</v>
      </c>
      <c r="F5199" s="32">
        <v>3</v>
      </c>
      <c r="G5199" s="1585">
        <v>41351</v>
      </c>
      <c r="H5199" s="28" t="s">
        <v>10247</v>
      </c>
    </row>
    <row r="5200" spans="2:9">
      <c r="B5200" s="61" t="s">
        <v>10204</v>
      </c>
      <c r="C5200" s="62"/>
      <c r="D5200" s="29" t="s">
        <v>10248</v>
      </c>
      <c r="E5200" s="29" t="s">
        <v>10239</v>
      </c>
      <c r="F5200" s="32">
        <v>3</v>
      </c>
      <c r="G5200" s="1585">
        <v>41351</v>
      </c>
      <c r="H5200" s="28" t="s">
        <v>10203</v>
      </c>
    </row>
    <row r="5201" spans="2:9">
      <c r="B5201" s="61" t="s">
        <v>10249</v>
      </c>
      <c r="C5201" s="62"/>
      <c r="D5201" s="29" t="s">
        <v>10250</v>
      </c>
      <c r="E5201" s="29" t="s">
        <v>10251</v>
      </c>
      <c r="F5201" s="26">
        <v>3</v>
      </c>
      <c r="G5201" s="1585">
        <v>41353</v>
      </c>
      <c r="H5201" s="61" t="s">
        <v>10234</v>
      </c>
      <c r="I5201" s="1505" t="s">
        <v>14829</v>
      </c>
    </row>
    <row r="5202" spans="2:9">
      <c r="B5202" s="31" t="s">
        <v>4443</v>
      </c>
      <c r="C5202" s="259"/>
      <c r="D5202" s="26" t="s">
        <v>10252</v>
      </c>
      <c r="E5202" s="29" t="s">
        <v>10253</v>
      </c>
      <c r="F5202" s="32">
        <v>3</v>
      </c>
      <c r="G5202" s="1585">
        <v>41359</v>
      </c>
      <c r="H5202" s="31" t="s">
        <v>10254</v>
      </c>
    </row>
    <row r="5203" spans="2:9">
      <c r="B5203" s="61" t="s">
        <v>10237</v>
      </c>
      <c r="C5203" s="62"/>
      <c r="D5203" s="29" t="s">
        <v>10255</v>
      </c>
      <c r="E5203" s="29" t="s">
        <v>10239</v>
      </c>
      <c r="F5203" s="26">
        <v>4</v>
      </c>
      <c r="G5203" s="1585">
        <v>41365</v>
      </c>
      <c r="H5203" s="61" t="s">
        <v>10203</v>
      </c>
    </row>
    <row r="5204" spans="2:9">
      <c r="B5204" s="31" t="s">
        <v>10218</v>
      </c>
      <c r="C5204" s="62"/>
      <c r="D5204" s="29" t="s">
        <v>10256</v>
      </c>
      <c r="E5204" s="29" t="s">
        <v>10221</v>
      </c>
      <c r="F5204" s="26">
        <v>4</v>
      </c>
      <c r="G5204" s="1585">
        <v>41372</v>
      </c>
      <c r="H5204" s="61" t="s">
        <v>10257</v>
      </c>
    </row>
    <row r="5205" spans="2:9">
      <c r="B5205" s="61" t="s">
        <v>10204</v>
      </c>
      <c r="C5205" s="30"/>
      <c r="D5205" s="29" t="s">
        <v>10258</v>
      </c>
      <c r="E5205" s="29" t="s">
        <v>10239</v>
      </c>
      <c r="F5205" s="26">
        <v>4</v>
      </c>
      <c r="G5205" s="1585">
        <v>41375</v>
      </c>
      <c r="H5205" s="28" t="s">
        <v>10259</v>
      </c>
    </row>
    <row r="5206" spans="2:9">
      <c r="B5206" s="31" t="s">
        <v>4443</v>
      </c>
      <c r="C5206" s="259"/>
      <c r="D5206" s="32" t="s">
        <v>10260</v>
      </c>
      <c r="E5206" s="32" t="s">
        <v>10253</v>
      </c>
      <c r="F5206" s="32"/>
      <c r="G5206" s="1579">
        <v>41381</v>
      </c>
      <c r="H5206" s="31"/>
      <c r="I5206" s="1505" t="s">
        <v>14788</v>
      </c>
    </row>
    <row r="5207" spans="2:9">
      <c r="B5207" s="28" t="s">
        <v>4443</v>
      </c>
      <c r="C5207" s="26"/>
      <c r="D5207" s="26" t="s">
        <v>10261</v>
      </c>
      <c r="E5207" s="26" t="s">
        <v>10253</v>
      </c>
      <c r="F5207" s="26"/>
      <c r="G5207" s="1452">
        <v>41383</v>
      </c>
      <c r="H5207" s="28" t="s">
        <v>10262</v>
      </c>
      <c r="I5207" s="1505" t="s">
        <v>14788</v>
      </c>
    </row>
    <row r="5208" spans="2:9">
      <c r="B5208" s="28" t="s">
        <v>10204</v>
      </c>
      <c r="C5208" s="26"/>
      <c r="D5208" s="26" t="s">
        <v>10263</v>
      </c>
      <c r="E5208" s="26" t="s">
        <v>10239</v>
      </c>
      <c r="F5208" s="26"/>
      <c r="G5208" s="1452">
        <v>41383</v>
      </c>
      <c r="H5208" s="28" t="s">
        <v>10264</v>
      </c>
      <c r="I5208" s="1505" t="s">
        <v>14788</v>
      </c>
    </row>
    <row r="5209" spans="2:9">
      <c r="B5209" s="28" t="s">
        <v>4443</v>
      </c>
      <c r="C5209" s="26"/>
      <c r="D5209" s="26" t="s">
        <v>10265</v>
      </c>
      <c r="E5209" s="26" t="s">
        <v>10253</v>
      </c>
      <c r="F5209" s="26"/>
      <c r="G5209" s="1452">
        <v>41387</v>
      </c>
      <c r="H5209" s="28" t="s">
        <v>10262</v>
      </c>
      <c r="I5209" s="1505" t="s">
        <v>14830</v>
      </c>
    </row>
    <row r="5210" spans="2:9">
      <c r="B5210" s="61" t="s">
        <v>10266</v>
      </c>
      <c r="C5210" s="62"/>
      <c r="D5210" s="29" t="s">
        <v>10267</v>
      </c>
      <c r="E5210" s="29" t="s">
        <v>10253</v>
      </c>
      <c r="F5210" s="26"/>
      <c r="G5210" s="1585">
        <v>41389</v>
      </c>
      <c r="H5210" s="61" t="s">
        <v>10203</v>
      </c>
    </row>
    <row r="5211" spans="2:9">
      <c r="B5211" s="28" t="s">
        <v>10266</v>
      </c>
      <c r="C5211" s="26"/>
      <c r="D5211" s="26" t="s">
        <v>10268</v>
      </c>
      <c r="E5211" s="29" t="s">
        <v>10269</v>
      </c>
      <c r="F5211" s="26">
        <v>5</v>
      </c>
      <c r="G5211" s="1452">
        <v>41395</v>
      </c>
      <c r="H5211" s="28" t="s">
        <v>10203</v>
      </c>
    </row>
    <row r="5212" spans="2:9">
      <c r="B5212" s="28" t="s">
        <v>10270</v>
      </c>
      <c r="C5212" s="40"/>
      <c r="D5212" s="26" t="s">
        <v>10271</v>
      </c>
      <c r="E5212" s="26" t="s">
        <v>10272</v>
      </c>
      <c r="F5212" s="26">
        <v>5</v>
      </c>
      <c r="G5212" s="1452">
        <v>41396</v>
      </c>
      <c r="H5212" s="28" t="s">
        <v>10273</v>
      </c>
    </row>
    <row r="5213" spans="2:9">
      <c r="B5213" s="31" t="s">
        <v>10274</v>
      </c>
      <c r="C5213" s="259"/>
      <c r="D5213" s="32" t="s">
        <v>10275</v>
      </c>
      <c r="E5213" s="32" t="s">
        <v>10276</v>
      </c>
      <c r="F5213" s="26">
        <v>5</v>
      </c>
      <c r="G5213" s="1579">
        <v>41404</v>
      </c>
      <c r="H5213" s="31" t="s">
        <v>10277</v>
      </c>
      <c r="I5213" s="1505" t="s">
        <v>14831</v>
      </c>
    </row>
    <row r="5214" spans="2:9">
      <c r="B5214" s="27" t="s">
        <v>4783</v>
      </c>
      <c r="C5214" s="26"/>
      <c r="D5214" s="26" t="s">
        <v>10278</v>
      </c>
      <c r="E5214" s="26" t="s">
        <v>9738</v>
      </c>
      <c r="F5214" s="26">
        <v>5</v>
      </c>
      <c r="G5214" s="1452">
        <v>41409</v>
      </c>
      <c r="H5214" s="26" t="s">
        <v>10279</v>
      </c>
      <c r="I5214" s="1505" t="s">
        <v>14788</v>
      </c>
    </row>
    <row r="5215" spans="2:9">
      <c r="B5215" s="31" t="s">
        <v>9730</v>
      </c>
      <c r="C5215" s="32"/>
      <c r="D5215" s="32" t="s">
        <v>10281</v>
      </c>
      <c r="E5215" s="32" t="s">
        <v>9721</v>
      </c>
      <c r="F5215" s="32"/>
      <c r="G5215" s="1579">
        <v>41414</v>
      </c>
      <c r="H5215" s="31" t="s">
        <v>10282</v>
      </c>
      <c r="I5215" s="1505" t="s">
        <v>14788</v>
      </c>
    </row>
    <row r="5216" spans="2:9" ht="15.75" customHeight="1">
      <c r="B5216" s="28" t="s">
        <v>9863</v>
      </c>
      <c r="C5216" s="64"/>
      <c r="D5216" s="26" t="s">
        <v>10283</v>
      </c>
      <c r="E5216" s="26" t="s">
        <v>10284</v>
      </c>
      <c r="F5216" s="26"/>
      <c r="G5216" s="1452">
        <v>41432</v>
      </c>
      <c r="H5216" s="28" t="s">
        <v>10285</v>
      </c>
      <c r="I5216" s="1505" t="s">
        <v>14832</v>
      </c>
    </row>
    <row r="5217" spans="2:10">
      <c r="B5217" s="28" t="s">
        <v>9709</v>
      </c>
      <c r="C5217" s="26"/>
      <c r="D5217" s="26" t="s">
        <v>10286</v>
      </c>
      <c r="E5217" s="26" t="s">
        <v>9700</v>
      </c>
      <c r="F5217" s="26">
        <v>6</v>
      </c>
      <c r="G5217" s="1452">
        <v>41450</v>
      </c>
      <c r="H5217" s="28" t="s">
        <v>10287</v>
      </c>
    </row>
    <row r="5218" spans="2:10">
      <c r="B5218" s="28" t="s">
        <v>10288</v>
      </c>
      <c r="C5218" s="26"/>
      <c r="D5218" s="26" t="s">
        <v>10289</v>
      </c>
      <c r="E5218" s="26" t="s">
        <v>9877</v>
      </c>
      <c r="F5218" s="26"/>
      <c r="G5218" s="1452">
        <v>41456</v>
      </c>
      <c r="H5218" s="28" t="s">
        <v>10290</v>
      </c>
    </row>
    <row r="5219" spans="2:10">
      <c r="B5219" s="230" t="s">
        <v>10291</v>
      </c>
      <c r="C5219" s="259"/>
      <c r="D5219" s="32" t="s">
        <v>10292</v>
      </c>
      <c r="E5219" s="32" t="s">
        <v>9742</v>
      </c>
      <c r="F5219" s="32"/>
      <c r="G5219" s="1579">
        <v>41487</v>
      </c>
      <c r="H5219" s="32" t="s">
        <v>10280</v>
      </c>
    </row>
    <row r="5220" spans="2:10">
      <c r="B5220" s="28" t="s">
        <v>9701</v>
      </c>
      <c r="C5220" s="30"/>
      <c r="D5220" s="29" t="s">
        <v>10293</v>
      </c>
      <c r="E5220" s="29" t="s">
        <v>9704</v>
      </c>
      <c r="F5220" s="26"/>
      <c r="G5220" s="1585">
        <v>41495</v>
      </c>
      <c r="H5220" s="28" t="s">
        <v>10280</v>
      </c>
    </row>
    <row r="5221" spans="2:10">
      <c r="B5221" s="230" t="s">
        <v>9716</v>
      </c>
      <c r="C5221" s="268"/>
      <c r="D5221" s="32" t="s">
        <v>10294</v>
      </c>
      <c r="E5221" s="65" t="s">
        <v>9704</v>
      </c>
      <c r="F5221" s="32"/>
      <c r="G5221" s="1579">
        <v>41498</v>
      </c>
      <c r="H5221" s="31" t="s">
        <v>10280</v>
      </c>
    </row>
    <row r="5222" spans="2:10">
      <c r="B5222" s="31" t="s">
        <v>9701</v>
      </c>
      <c r="C5222" s="30" t="s">
        <v>9706</v>
      </c>
      <c r="D5222" s="409" t="s">
        <v>10295</v>
      </c>
      <c r="E5222" s="29" t="s">
        <v>9704</v>
      </c>
      <c r="F5222" s="26"/>
      <c r="G5222" s="1579">
        <v>41508</v>
      </c>
      <c r="H5222" s="230" t="s">
        <v>9811</v>
      </c>
      <c r="I5222" s="1505" t="s">
        <v>14806</v>
      </c>
      <c r="J5222" s="24" t="s">
        <v>10296</v>
      </c>
    </row>
    <row r="5223" spans="2:10">
      <c r="B5223" s="28" t="s">
        <v>9881</v>
      </c>
      <c r="C5223" s="30"/>
      <c r="D5223" s="29" t="s">
        <v>10297</v>
      </c>
      <c r="E5223" s="29" t="s">
        <v>9738</v>
      </c>
      <c r="F5223" s="26"/>
      <c r="G5223" s="1579">
        <v>41518</v>
      </c>
      <c r="H5223" s="230" t="s">
        <v>10298</v>
      </c>
    </row>
    <row r="5224" spans="2:10">
      <c r="B5224" s="28" t="s">
        <v>10299</v>
      </c>
      <c r="C5224" s="30"/>
      <c r="D5224" s="29" t="s">
        <v>10300</v>
      </c>
      <c r="E5224" s="29"/>
      <c r="F5224" s="26"/>
      <c r="G5224" s="1579">
        <v>41554</v>
      </c>
      <c r="H5224" s="230" t="s">
        <v>10301</v>
      </c>
    </row>
    <row r="5225" spans="2:10" ht="18.75" customHeight="1">
      <c r="B5225" s="28" t="s">
        <v>9885</v>
      </c>
      <c r="C5225" s="30"/>
      <c r="D5225" s="29" t="s">
        <v>10302</v>
      </c>
      <c r="E5225" s="29" t="s">
        <v>9738</v>
      </c>
      <c r="F5225" s="26">
        <v>10</v>
      </c>
      <c r="G5225" s="1579">
        <v>41562</v>
      </c>
      <c r="H5225" s="230" t="s">
        <v>10280</v>
      </c>
    </row>
    <row r="5226" spans="2:10">
      <c r="B5226" s="28" t="s">
        <v>9885</v>
      </c>
      <c r="C5226" s="30"/>
      <c r="D5226" s="29" t="s">
        <v>10303</v>
      </c>
      <c r="E5226" s="29" t="s">
        <v>9738</v>
      </c>
      <c r="F5226" s="26">
        <v>10</v>
      </c>
      <c r="G5226" s="1579">
        <v>41563</v>
      </c>
      <c r="H5226" s="230" t="s">
        <v>10304</v>
      </c>
      <c r="I5226" s="1505" t="s">
        <v>14833</v>
      </c>
    </row>
    <row r="5227" spans="2:10">
      <c r="B5227" s="28" t="s">
        <v>9881</v>
      </c>
      <c r="C5227" s="30"/>
      <c r="D5227" s="29" t="s">
        <v>10305</v>
      </c>
      <c r="E5227" s="29" t="s">
        <v>9738</v>
      </c>
      <c r="F5227" s="26"/>
      <c r="G5227" s="1585">
        <v>41569</v>
      </c>
      <c r="H5227" s="28" t="s">
        <v>10280</v>
      </c>
    </row>
    <row r="5228" spans="2:10">
      <c r="B5228" s="28" t="s">
        <v>10306</v>
      </c>
      <c r="C5228" s="30"/>
      <c r="D5228" s="29" t="s">
        <v>10307</v>
      </c>
      <c r="E5228" s="29" t="s">
        <v>9704</v>
      </c>
      <c r="F5228" s="26"/>
      <c r="G5228" s="1585">
        <v>41571</v>
      </c>
    </row>
    <row r="5229" spans="2:10">
      <c r="B5229" s="352" t="s">
        <v>10308</v>
      </c>
      <c r="C5229" s="350"/>
      <c r="D5229" s="336" t="s">
        <v>10307</v>
      </c>
      <c r="E5229" s="336" t="s">
        <v>9704</v>
      </c>
      <c r="F5229" s="55"/>
      <c r="G5229" s="1579">
        <v>41571</v>
      </c>
      <c r="H5229" s="63" t="s">
        <v>10309</v>
      </c>
    </row>
    <row r="5230" spans="2:10">
      <c r="B5230" s="202" t="s">
        <v>9863</v>
      </c>
      <c r="C5230" s="200"/>
      <c r="D5230" s="750" t="s">
        <v>10310</v>
      </c>
      <c r="E5230" s="750" t="s">
        <v>9724</v>
      </c>
      <c r="F5230" s="26"/>
      <c r="G5230" s="590">
        <v>41573</v>
      </c>
      <c r="H5230" s="61" t="s">
        <v>10280</v>
      </c>
    </row>
    <row r="5231" spans="2:10">
      <c r="B5231" s="60" t="s">
        <v>9850</v>
      </c>
      <c r="C5231" s="172" t="s">
        <v>10311</v>
      </c>
      <c r="D5231" s="750" t="s">
        <v>10312</v>
      </c>
      <c r="E5231" s="750" t="s">
        <v>9845</v>
      </c>
      <c r="F5231" s="59"/>
      <c r="G5231" s="1634">
        <v>41575</v>
      </c>
      <c r="H5231" s="230" t="s">
        <v>10313</v>
      </c>
    </row>
    <row r="5232" spans="2:10">
      <c r="B5232" s="28" t="s">
        <v>9885</v>
      </c>
      <c r="C5232" s="30"/>
      <c r="D5232" s="29" t="s">
        <v>10314</v>
      </c>
      <c r="E5232" s="29" t="s">
        <v>9738</v>
      </c>
      <c r="F5232" s="26"/>
      <c r="G5232" s="1585">
        <v>41583</v>
      </c>
      <c r="H5232" s="28" t="s">
        <v>10280</v>
      </c>
    </row>
    <row r="5233" spans="2:9">
      <c r="B5233" s="60" t="s">
        <v>9885</v>
      </c>
      <c r="C5233" s="172"/>
      <c r="D5233" s="750" t="s">
        <v>10315</v>
      </c>
      <c r="E5233" s="750" t="s">
        <v>9738</v>
      </c>
      <c r="F5233" s="59"/>
      <c r="G5233" s="1585">
        <v>41610</v>
      </c>
      <c r="H5233" s="230" t="s">
        <v>10280</v>
      </c>
    </row>
    <row r="5234" spans="2:9">
      <c r="B5234" s="28" t="s">
        <v>9914</v>
      </c>
      <c r="C5234" s="30"/>
      <c r="D5234" s="29" t="s">
        <v>10316</v>
      </c>
      <c r="E5234" s="29" t="s">
        <v>10317</v>
      </c>
      <c r="F5234" s="26"/>
      <c r="G5234" s="1585">
        <v>41610</v>
      </c>
      <c r="H5234" s="230" t="s">
        <v>10280</v>
      </c>
    </row>
    <row r="5235" spans="2:9">
      <c r="B5235" s="28" t="s">
        <v>10318</v>
      </c>
      <c r="C5235" s="30"/>
      <c r="D5235" s="29" t="s">
        <v>10319</v>
      </c>
      <c r="E5235" s="29" t="s">
        <v>9765</v>
      </c>
      <c r="F5235" s="26"/>
      <c r="G5235" s="1585">
        <v>41624</v>
      </c>
      <c r="H5235" s="230" t="s">
        <v>10320</v>
      </c>
    </row>
    <row r="5236" spans="2:9">
      <c r="B5236" s="28" t="s">
        <v>10321</v>
      </c>
      <c r="C5236" s="30"/>
      <c r="D5236" s="30" t="s">
        <v>10322</v>
      </c>
      <c r="E5236" s="30" t="s">
        <v>9724</v>
      </c>
      <c r="F5236" s="30"/>
      <c r="G5236" s="154" t="s">
        <v>10323</v>
      </c>
      <c r="H5236" s="30" t="s">
        <v>10324</v>
      </c>
    </row>
    <row r="5237" spans="2:9">
      <c r="B5237" s="28" t="s">
        <v>9885</v>
      </c>
      <c r="C5237" s="30"/>
      <c r="D5237" s="29" t="s">
        <v>10325</v>
      </c>
      <c r="E5237" s="29" t="s">
        <v>9704</v>
      </c>
      <c r="F5237" s="26"/>
      <c r="G5237" s="1579">
        <v>41684</v>
      </c>
      <c r="H5237" s="230" t="s">
        <v>10324</v>
      </c>
    </row>
    <row r="5238" spans="2:9">
      <c r="B5238" s="797" t="s">
        <v>10326</v>
      </c>
      <c r="C5238" s="798"/>
      <c r="D5238" s="305" t="s">
        <v>10327</v>
      </c>
      <c r="E5238" s="305" t="s">
        <v>10328</v>
      </c>
      <c r="F5238" s="799">
        <v>2</v>
      </c>
      <c r="G5238" s="1635">
        <v>41677</v>
      </c>
      <c r="H5238" s="793" t="s">
        <v>10329</v>
      </c>
    </row>
    <row r="5239" spans="2:9">
      <c r="B5239" s="28" t="s">
        <v>9885</v>
      </c>
      <c r="C5239" s="30"/>
      <c r="D5239" s="29" t="s">
        <v>10330</v>
      </c>
      <c r="E5239" s="29" t="s">
        <v>9738</v>
      </c>
      <c r="F5239" s="26"/>
      <c r="G5239" s="1579">
        <v>41702</v>
      </c>
      <c r="H5239" s="230" t="s">
        <v>10280</v>
      </c>
    </row>
    <row r="5240" spans="2:9">
      <c r="B5240" s="28" t="s">
        <v>10306</v>
      </c>
      <c r="C5240" s="30"/>
      <c r="D5240" s="29" t="s">
        <v>10331</v>
      </c>
      <c r="E5240" s="29" t="s">
        <v>9704</v>
      </c>
      <c r="F5240" s="26"/>
      <c r="G5240" s="1579">
        <v>41702</v>
      </c>
      <c r="H5240" s="230" t="s">
        <v>10332</v>
      </c>
    </row>
    <row r="5241" spans="2:9">
      <c r="B5241" s="205" t="s">
        <v>5447</v>
      </c>
      <c r="C5241" s="62"/>
      <c r="D5241" s="29" t="s">
        <v>10125</v>
      </c>
      <c r="E5241" s="29" t="s">
        <v>2412</v>
      </c>
      <c r="F5241" s="26"/>
      <c r="G5241" s="1585">
        <v>41709</v>
      </c>
      <c r="H5241" s="61" t="s">
        <v>10335</v>
      </c>
    </row>
    <row r="5242" spans="2:9">
      <c r="B5242" s="230" t="s">
        <v>810</v>
      </c>
      <c r="C5242" s="40"/>
      <c r="D5242" s="26" t="s">
        <v>10344</v>
      </c>
      <c r="E5242" s="32" t="s">
        <v>11</v>
      </c>
      <c r="F5242" s="32"/>
      <c r="G5242" s="1579">
        <v>41715</v>
      </c>
      <c r="H5242" s="230" t="s">
        <v>10324</v>
      </c>
    </row>
    <row r="5243" spans="2:9">
      <c r="B5243" s="28" t="s">
        <v>10112</v>
      </c>
      <c r="C5243" s="30"/>
      <c r="D5243" s="29" t="s">
        <v>10126</v>
      </c>
      <c r="E5243" s="29" t="s">
        <v>9799</v>
      </c>
      <c r="F5243" s="29"/>
      <c r="G5243" s="1579">
        <v>41699</v>
      </c>
      <c r="H5243" s="31" t="s">
        <v>10127</v>
      </c>
    </row>
    <row r="5244" spans="2:9">
      <c r="B5244" s="28" t="s">
        <v>10526</v>
      </c>
      <c r="C5244" s="30"/>
      <c r="D5244" s="29" t="s">
        <v>10527</v>
      </c>
      <c r="E5244" s="29" t="s">
        <v>10528</v>
      </c>
      <c r="F5244" s="29"/>
      <c r="G5244" s="1585">
        <v>41750</v>
      </c>
      <c r="H5244" s="31" t="s">
        <v>10533</v>
      </c>
    </row>
    <row r="5245" spans="2:9">
      <c r="B5245" s="28" t="s">
        <v>10529</v>
      </c>
      <c r="C5245" s="64"/>
      <c r="D5245" s="26" t="s">
        <v>10537</v>
      </c>
      <c r="E5245" s="29" t="s">
        <v>10538</v>
      </c>
      <c r="F5245" s="29"/>
      <c r="G5245" s="1585">
        <v>41757</v>
      </c>
      <c r="H5245" s="28" t="s">
        <v>10548</v>
      </c>
      <c r="I5245" s="1505" t="s">
        <v>14793</v>
      </c>
    </row>
    <row r="5246" spans="2:9">
      <c r="B5246" s="28" t="s">
        <v>10529</v>
      </c>
      <c r="C5246" s="64"/>
      <c r="D5246" s="26" t="s">
        <v>10577</v>
      </c>
      <c r="E5246" s="29" t="s">
        <v>5455</v>
      </c>
      <c r="F5246" s="29"/>
      <c r="G5246" s="1585">
        <v>41758</v>
      </c>
      <c r="H5246" s="28" t="s">
        <v>10578</v>
      </c>
    </row>
    <row r="5247" spans="2:9" ht="15" customHeight="1">
      <c r="B5247" s="28" t="s">
        <v>10562</v>
      </c>
      <c r="C5247" s="62"/>
      <c r="D5247" s="29" t="s">
        <v>10564</v>
      </c>
      <c r="E5247" s="26" t="s">
        <v>10563</v>
      </c>
      <c r="F5247" s="26"/>
      <c r="G5247" s="1452">
        <v>41754</v>
      </c>
      <c r="H5247" s="61" t="s">
        <v>10565</v>
      </c>
    </row>
    <row r="5248" spans="2:9">
      <c r="B5248" s="28" t="s">
        <v>831</v>
      </c>
      <c r="C5248" s="64"/>
      <c r="D5248" s="29" t="s">
        <v>10661</v>
      </c>
      <c r="E5248" s="29" t="s">
        <v>11</v>
      </c>
      <c r="F5248" s="29"/>
      <c r="G5248" s="1585">
        <v>41771</v>
      </c>
      <c r="H5248" s="28" t="s">
        <v>8453</v>
      </c>
    </row>
    <row r="5249" spans="2:8">
      <c r="B5249" s="28" t="s">
        <v>10574</v>
      </c>
      <c r="C5249" s="64"/>
      <c r="D5249" s="29" t="s">
        <v>10575</v>
      </c>
      <c r="E5249" s="29" t="s">
        <v>10576</v>
      </c>
      <c r="F5249" s="29"/>
      <c r="G5249" s="1585">
        <v>41771</v>
      </c>
      <c r="H5249" s="28" t="s">
        <v>10671</v>
      </c>
    </row>
    <row r="5250" spans="2:8">
      <c r="B5250" s="28" t="s">
        <v>10677</v>
      </c>
      <c r="C5250" s="64"/>
      <c r="D5250" s="29" t="s">
        <v>10678</v>
      </c>
      <c r="E5250" s="29" t="s">
        <v>1060</v>
      </c>
      <c r="F5250" s="29"/>
      <c r="G5250" s="1585">
        <v>41773</v>
      </c>
      <c r="H5250" s="28" t="s">
        <v>10671</v>
      </c>
    </row>
    <row r="5251" spans="2:8">
      <c r="B5251" s="28" t="s">
        <v>10693</v>
      </c>
      <c r="C5251" s="62"/>
      <c r="D5251" s="29" t="s">
        <v>10697</v>
      </c>
      <c r="E5251" s="29" t="s">
        <v>10694</v>
      </c>
      <c r="F5251" s="29"/>
      <c r="G5251" s="1585">
        <v>41779</v>
      </c>
      <c r="H5251" s="28" t="s">
        <v>10699</v>
      </c>
    </row>
    <row r="5252" spans="2:8">
      <c r="B5252" s="28" t="s">
        <v>10721</v>
      </c>
      <c r="C5252" s="64"/>
      <c r="D5252" s="29" t="s">
        <v>10722</v>
      </c>
      <c r="E5252" s="29" t="s">
        <v>10723</v>
      </c>
      <c r="F5252" s="29"/>
      <c r="G5252" s="1585">
        <v>41793</v>
      </c>
      <c r="H5252" s="28" t="s">
        <v>10741</v>
      </c>
    </row>
    <row r="5253" spans="2:8">
      <c r="B5253" s="61" t="s">
        <v>10820</v>
      </c>
      <c r="C5253" s="62" t="s">
        <v>2727</v>
      </c>
      <c r="D5253" s="29" t="s">
        <v>10821</v>
      </c>
      <c r="E5253" s="29" t="s">
        <v>10822</v>
      </c>
      <c r="F5253" s="26"/>
      <c r="G5253" s="1585">
        <v>41801</v>
      </c>
      <c r="H5253" s="61" t="s">
        <v>10824</v>
      </c>
    </row>
    <row r="5254" spans="2:8">
      <c r="B5254" s="61" t="s">
        <v>10836</v>
      </c>
      <c r="C5254" s="62" t="s">
        <v>2727</v>
      </c>
      <c r="D5254" s="29" t="s">
        <v>10838</v>
      </c>
      <c r="E5254" s="29" t="s">
        <v>10837</v>
      </c>
      <c r="F5254" s="26"/>
      <c r="G5254" s="1585">
        <v>41806</v>
      </c>
      <c r="H5254" s="61" t="s">
        <v>8453</v>
      </c>
    </row>
    <row r="5255" spans="2:8">
      <c r="B5255" s="61" t="s">
        <v>10868</v>
      </c>
      <c r="C5255" s="30" t="s">
        <v>2727</v>
      </c>
      <c r="D5255" s="29" t="s">
        <v>10869</v>
      </c>
      <c r="E5255" s="29" t="s">
        <v>10870</v>
      </c>
      <c r="F5255" s="26"/>
      <c r="G5255" s="1585">
        <v>41813</v>
      </c>
      <c r="H5255" s="61" t="s">
        <v>10894</v>
      </c>
    </row>
    <row r="5256" spans="2:8">
      <c r="B5256" s="61" t="s">
        <v>10868</v>
      </c>
      <c r="C5256" s="30" t="s">
        <v>2727</v>
      </c>
      <c r="D5256" s="29" t="s">
        <v>10877</v>
      </c>
      <c r="E5256" s="29" t="s">
        <v>6175</v>
      </c>
      <c r="F5256" s="26"/>
      <c r="G5256" s="1585">
        <v>41813</v>
      </c>
      <c r="H5256" s="61" t="s">
        <v>10894</v>
      </c>
    </row>
    <row r="5257" spans="2:8">
      <c r="B5257" s="61" t="s">
        <v>10868</v>
      </c>
      <c r="C5257" s="30" t="s">
        <v>2727</v>
      </c>
      <c r="D5257" s="29" t="s">
        <v>10878</v>
      </c>
      <c r="E5257" s="29" t="s">
        <v>6175</v>
      </c>
      <c r="F5257" s="26"/>
      <c r="G5257" s="1585">
        <v>41813</v>
      </c>
      <c r="H5257" s="61" t="s">
        <v>10885</v>
      </c>
    </row>
    <row r="5258" spans="2:8">
      <c r="B5258" s="61" t="s">
        <v>10844</v>
      </c>
      <c r="C5258" s="30" t="s">
        <v>2727</v>
      </c>
      <c r="D5258" s="29" t="s">
        <v>10845</v>
      </c>
      <c r="E5258" s="29" t="s">
        <v>10846</v>
      </c>
      <c r="F5258" s="26"/>
      <c r="G5258" s="1585">
        <v>41813</v>
      </c>
      <c r="H5258" s="61" t="s">
        <v>10895</v>
      </c>
    </row>
    <row r="5259" spans="2:8">
      <c r="B5259" s="61" t="s">
        <v>10872</v>
      </c>
      <c r="C5259" s="62"/>
      <c r="D5259" s="29" t="s">
        <v>10873</v>
      </c>
      <c r="E5259" s="29" t="s">
        <v>10874</v>
      </c>
      <c r="F5259" s="26"/>
      <c r="G5259" s="1585">
        <v>41821</v>
      </c>
      <c r="H5259" s="61" t="s">
        <v>10916</v>
      </c>
    </row>
    <row r="5260" spans="2:8">
      <c r="B5260" s="61" t="s">
        <v>11006</v>
      </c>
      <c r="C5260" s="62"/>
      <c r="D5260" s="29" t="s">
        <v>11007</v>
      </c>
      <c r="E5260" s="29" t="s">
        <v>11008</v>
      </c>
      <c r="F5260" s="26"/>
      <c r="G5260" s="1585">
        <v>41830</v>
      </c>
      <c r="H5260" s="61" t="s">
        <v>11018</v>
      </c>
    </row>
    <row r="5261" spans="2:8">
      <c r="B5261" s="28" t="s">
        <v>11051</v>
      </c>
      <c r="C5261" s="64"/>
      <c r="D5261" s="29" t="s">
        <v>11052</v>
      </c>
      <c r="E5261" s="29" t="s">
        <v>11053</v>
      </c>
      <c r="F5261" s="29"/>
      <c r="G5261" s="1585">
        <v>41845</v>
      </c>
      <c r="H5261" s="28" t="s">
        <v>11050</v>
      </c>
    </row>
    <row r="5262" spans="2:8">
      <c r="B5262" s="28" t="s">
        <v>11034</v>
      </c>
      <c r="C5262" s="64"/>
      <c r="D5262" s="29" t="s">
        <v>11033</v>
      </c>
      <c r="E5262" s="29" t="s">
        <v>9949</v>
      </c>
      <c r="F5262" s="29"/>
      <c r="G5262" s="1585">
        <v>41852</v>
      </c>
      <c r="H5262" s="28" t="s">
        <v>11050</v>
      </c>
    </row>
    <row r="5263" spans="2:8">
      <c r="B5263" s="28" t="s">
        <v>10729</v>
      </c>
      <c r="C5263" s="64"/>
      <c r="D5263" s="29" t="s">
        <v>10730</v>
      </c>
      <c r="E5263" s="29" t="s">
        <v>10731</v>
      </c>
      <c r="F5263" s="29"/>
      <c r="G5263" s="1585">
        <v>41852</v>
      </c>
      <c r="H5263" s="32" t="s">
        <v>8453</v>
      </c>
    </row>
    <row r="5264" spans="2:8">
      <c r="B5264" s="28" t="s">
        <v>11185</v>
      </c>
      <c r="C5264" s="64"/>
      <c r="D5264" s="29" t="s">
        <v>11186</v>
      </c>
      <c r="E5264" s="29" t="s">
        <v>11187</v>
      </c>
      <c r="F5264" s="29"/>
      <c r="G5264" s="1585">
        <v>41863</v>
      </c>
      <c r="H5264" s="28" t="s">
        <v>11190</v>
      </c>
    </row>
    <row r="5265" spans="2:9">
      <c r="B5265" s="28" t="s">
        <v>11207</v>
      </c>
      <c r="C5265" s="64"/>
      <c r="D5265" s="29" t="s">
        <v>11209</v>
      </c>
      <c r="E5265" s="29" t="s">
        <v>11210</v>
      </c>
      <c r="F5265" s="29"/>
      <c r="G5265" s="1585">
        <v>41876</v>
      </c>
      <c r="H5265" s="28" t="s">
        <v>11231</v>
      </c>
    </row>
    <row r="5266" spans="2:9">
      <c r="B5266" s="28" t="s">
        <v>11326</v>
      </c>
      <c r="C5266" s="64"/>
      <c r="D5266" s="29" t="s">
        <v>11325</v>
      </c>
      <c r="E5266" s="29" t="s">
        <v>6406</v>
      </c>
      <c r="F5266" s="29"/>
      <c r="G5266" s="1585">
        <v>41901</v>
      </c>
      <c r="H5266" s="28" t="s">
        <v>11327</v>
      </c>
    </row>
    <row r="5267" spans="2:9">
      <c r="B5267" s="28" t="s">
        <v>11329</v>
      </c>
      <c r="C5267" s="64"/>
      <c r="D5267" s="29" t="s">
        <v>11328</v>
      </c>
      <c r="E5267" s="29" t="s">
        <v>11330</v>
      </c>
      <c r="F5267" s="29"/>
      <c r="G5267" s="1585">
        <v>41904</v>
      </c>
      <c r="H5267" s="28" t="s">
        <v>11345</v>
      </c>
    </row>
    <row r="5268" spans="2:9">
      <c r="B5268" s="28" t="s">
        <v>11369</v>
      </c>
      <c r="C5268" s="64"/>
      <c r="D5268" s="29" t="s">
        <v>11370</v>
      </c>
      <c r="E5268" s="29" t="s">
        <v>11371</v>
      </c>
      <c r="F5268" s="29">
        <v>10</v>
      </c>
      <c r="G5268" s="1585">
        <v>41927</v>
      </c>
      <c r="H5268" s="28" t="s">
        <v>11427</v>
      </c>
    </row>
    <row r="5269" spans="2:9">
      <c r="B5269" s="28" t="s">
        <v>5319</v>
      </c>
      <c r="C5269" s="64"/>
      <c r="D5269" s="29" t="s">
        <v>11367</v>
      </c>
      <c r="E5269" s="29" t="s">
        <v>11368</v>
      </c>
      <c r="F5269" s="29">
        <v>10</v>
      </c>
      <c r="G5269" s="1585">
        <v>41932</v>
      </c>
      <c r="H5269" s="28" t="s">
        <v>11429</v>
      </c>
    </row>
    <row r="5270" spans="2:9">
      <c r="B5270" s="28" t="s">
        <v>11500</v>
      </c>
      <c r="C5270" s="62" t="s">
        <v>2727</v>
      </c>
      <c r="D5270" s="29" t="s">
        <v>11502</v>
      </c>
      <c r="E5270" s="29" t="s">
        <v>11501</v>
      </c>
      <c r="F5270" s="26">
        <v>11</v>
      </c>
      <c r="G5270" s="1585">
        <v>41948</v>
      </c>
      <c r="H5270" s="61" t="s">
        <v>11509</v>
      </c>
    </row>
    <row r="5271" spans="2:9">
      <c r="B5271" s="28" t="s">
        <v>11523</v>
      </c>
      <c r="C5271" s="64"/>
      <c r="D5271" s="29" t="s">
        <v>11524</v>
      </c>
      <c r="E5271" s="29" t="s">
        <v>11525</v>
      </c>
      <c r="F5271" s="29"/>
      <c r="G5271" s="1585">
        <v>41957</v>
      </c>
      <c r="H5271" s="28" t="s">
        <v>11531</v>
      </c>
    </row>
    <row r="5272" spans="2:9">
      <c r="B5272" s="28" t="s">
        <v>5122</v>
      </c>
      <c r="C5272" s="64"/>
      <c r="D5272" s="29" t="s">
        <v>11472</v>
      </c>
      <c r="E5272" s="29" t="s">
        <v>8</v>
      </c>
      <c r="F5272" s="29">
        <v>11</v>
      </c>
      <c r="G5272" s="1585">
        <v>41960</v>
      </c>
      <c r="H5272" s="28" t="s">
        <v>8453</v>
      </c>
    </row>
    <row r="5273" spans="2:9">
      <c r="B5273" s="28" t="s">
        <v>11602</v>
      </c>
      <c r="C5273" s="64"/>
      <c r="D5273" s="29" t="s">
        <v>11603</v>
      </c>
      <c r="E5273" s="29" t="s">
        <v>11604</v>
      </c>
      <c r="F5273" s="29"/>
      <c r="G5273" s="1585">
        <v>41976</v>
      </c>
      <c r="H5273" s="28" t="s">
        <v>11607</v>
      </c>
    </row>
    <row r="5274" spans="2:9">
      <c r="B5274" s="28" t="s">
        <v>11861</v>
      </c>
      <c r="C5274" s="30"/>
      <c r="D5274" s="29" t="s">
        <v>11862</v>
      </c>
      <c r="E5274" s="29" t="s">
        <v>11863</v>
      </c>
      <c r="F5274" s="26"/>
      <c r="G5274" s="1585">
        <v>42060</v>
      </c>
      <c r="H5274" s="28" t="s">
        <v>8453</v>
      </c>
    </row>
    <row r="5275" spans="2:9">
      <c r="B5275" s="28" t="s">
        <v>11745</v>
      </c>
      <c r="C5275" s="64"/>
      <c r="D5275" s="29" t="s">
        <v>11747</v>
      </c>
      <c r="E5275" s="29" t="s">
        <v>11746</v>
      </c>
      <c r="F5275" s="29"/>
      <c r="G5275" s="1585">
        <v>42065</v>
      </c>
      <c r="H5275" s="28" t="s">
        <v>11866</v>
      </c>
    </row>
    <row r="5276" spans="2:9">
      <c r="B5276" s="28" t="s">
        <v>11851</v>
      </c>
      <c r="C5276" s="64"/>
      <c r="D5276" s="29" t="s">
        <v>11852</v>
      </c>
      <c r="E5276" s="29" t="s">
        <v>11853</v>
      </c>
      <c r="F5276" s="29"/>
      <c r="G5276" s="1585">
        <v>42065</v>
      </c>
      <c r="H5276" s="28" t="s">
        <v>11894</v>
      </c>
    </row>
    <row r="5277" spans="2:9">
      <c r="B5277" s="28" t="s">
        <v>11923</v>
      </c>
      <c r="C5277" s="64"/>
      <c r="D5277" s="29" t="s">
        <v>11922</v>
      </c>
      <c r="E5277" s="29" t="s">
        <v>11924</v>
      </c>
      <c r="F5277" s="29"/>
      <c r="G5277" s="1585">
        <v>42072</v>
      </c>
      <c r="H5277" s="28" t="s">
        <v>11932</v>
      </c>
    </row>
    <row r="5278" spans="2:9">
      <c r="B5278" s="61" t="s">
        <v>12146</v>
      </c>
      <c r="C5278" s="62"/>
      <c r="D5278" s="29" t="s">
        <v>12147</v>
      </c>
      <c r="E5278" s="29" t="s">
        <v>12148</v>
      </c>
      <c r="F5278" s="26"/>
      <c r="G5278" s="1585">
        <v>42101</v>
      </c>
      <c r="H5278" s="61" t="s">
        <v>12151</v>
      </c>
    </row>
    <row r="5279" spans="2:9">
      <c r="B5279" s="28" t="s">
        <v>12218</v>
      </c>
      <c r="C5279" s="64"/>
      <c r="D5279" s="29" t="s">
        <v>12219</v>
      </c>
      <c r="E5279" s="29" t="s">
        <v>12220</v>
      </c>
      <c r="F5279" s="29"/>
      <c r="G5279" s="1585">
        <v>42128</v>
      </c>
      <c r="H5279" s="28" t="s">
        <v>12226</v>
      </c>
    </row>
    <row r="5280" spans="2:9">
      <c r="B5280" s="28" t="s">
        <v>12319</v>
      </c>
      <c r="C5280" s="64"/>
      <c r="D5280" s="29" t="s">
        <v>12320</v>
      </c>
      <c r="E5280" s="29" t="s">
        <v>12321</v>
      </c>
      <c r="F5280" s="29"/>
      <c r="G5280" s="1585">
        <v>42135</v>
      </c>
      <c r="H5280" s="28" t="s">
        <v>12330</v>
      </c>
      <c r="I5280" s="1505" t="s">
        <v>14814</v>
      </c>
    </row>
    <row r="5281" spans="2:8">
      <c r="B5281" s="28" t="s">
        <v>12365</v>
      </c>
      <c r="C5281" s="64"/>
      <c r="D5281" s="29" t="s">
        <v>12367</v>
      </c>
      <c r="E5281" s="29" t="s">
        <v>12366</v>
      </c>
      <c r="F5281" s="29">
        <v>6</v>
      </c>
      <c r="G5281" s="1585">
        <v>42156</v>
      </c>
      <c r="H5281" s="28" t="s">
        <v>12384</v>
      </c>
    </row>
    <row r="5282" spans="2:8">
      <c r="B5282" s="28" t="s">
        <v>12546</v>
      </c>
      <c r="C5282" s="64"/>
      <c r="D5282" s="29" t="s">
        <v>12547</v>
      </c>
      <c r="E5282" s="29" t="s">
        <v>12548</v>
      </c>
      <c r="F5282" s="29"/>
      <c r="G5282" s="1585">
        <v>42171</v>
      </c>
      <c r="H5282" s="28" t="s">
        <v>12549</v>
      </c>
    </row>
    <row r="5283" spans="2:8">
      <c r="B5283" s="28" t="s">
        <v>12550</v>
      </c>
      <c r="C5283" s="64"/>
      <c r="D5283" s="29" t="s">
        <v>12555</v>
      </c>
      <c r="E5283" s="29" t="s">
        <v>12556</v>
      </c>
      <c r="F5283" s="29"/>
      <c r="G5283" s="1585">
        <v>42172</v>
      </c>
      <c r="H5283" s="28" t="s">
        <v>12560</v>
      </c>
    </row>
    <row r="5284" spans="2:8">
      <c r="B5284" s="28" t="s">
        <v>3</v>
      </c>
      <c r="C5284" s="64"/>
      <c r="D5284" s="29" t="s">
        <v>12636</v>
      </c>
      <c r="E5284" s="29" t="s">
        <v>15</v>
      </c>
      <c r="F5284" s="29"/>
      <c r="G5284" s="1585">
        <v>42187</v>
      </c>
      <c r="H5284" s="28" t="s">
        <v>12652</v>
      </c>
    </row>
    <row r="5285" spans="2:8">
      <c r="B5285" s="28" t="s">
        <v>12693</v>
      </c>
      <c r="C5285" s="64"/>
      <c r="D5285" s="29" t="s">
        <v>12692</v>
      </c>
      <c r="E5285" s="29" t="s">
        <v>15</v>
      </c>
      <c r="F5285" s="29"/>
      <c r="G5285" s="1585">
        <v>42191</v>
      </c>
      <c r="H5285" s="28" t="s">
        <v>12709</v>
      </c>
    </row>
    <row r="5286" spans="2:8">
      <c r="B5286" s="28" t="s">
        <v>12703</v>
      </c>
      <c r="C5286" s="64" t="s">
        <v>12704</v>
      </c>
      <c r="D5286" s="29" t="s">
        <v>12695</v>
      </c>
      <c r="E5286" s="29" t="s">
        <v>12701</v>
      </c>
      <c r="F5286" s="29"/>
      <c r="G5286" s="1585">
        <v>42191</v>
      </c>
      <c r="H5286" s="28" t="s">
        <v>12712</v>
      </c>
    </row>
    <row r="5287" spans="2:8">
      <c r="B5287" s="28" t="s">
        <v>12693</v>
      </c>
      <c r="C5287" s="64"/>
      <c r="D5287" s="29" t="s">
        <v>12694</v>
      </c>
      <c r="E5287" s="29" t="s">
        <v>15</v>
      </c>
      <c r="F5287" s="29"/>
      <c r="G5287" s="1585">
        <v>42192</v>
      </c>
      <c r="H5287" s="28" t="s">
        <v>12734</v>
      </c>
    </row>
    <row r="5288" spans="2:8">
      <c r="B5288" s="28" t="s">
        <v>766</v>
      </c>
      <c r="C5288" s="64"/>
      <c r="D5288" s="29" t="s">
        <v>12625</v>
      </c>
      <c r="E5288" s="29" t="s">
        <v>12626</v>
      </c>
      <c r="F5288" s="29"/>
      <c r="G5288" s="1585">
        <v>42194</v>
      </c>
      <c r="H5288" s="28" t="s">
        <v>12735</v>
      </c>
    </row>
    <row r="5289" spans="2:8">
      <c r="B5289" s="28" t="s">
        <v>12742</v>
      </c>
      <c r="C5289" s="64"/>
      <c r="D5289" s="29" t="s">
        <v>12741</v>
      </c>
      <c r="E5289" s="29" t="s">
        <v>809</v>
      </c>
      <c r="F5289" s="29"/>
      <c r="G5289" s="1585">
        <v>42198</v>
      </c>
      <c r="H5289" s="28" t="s">
        <v>12750</v>
      </c>
    </row>
    <row r="5290" spans="2:8">
      <c r="B5290" s="28" t="s">
        <v>12659</v>
      </c>
      <c r="C5290" s="64"/>
      <c r="D5290" s="29" t="s">
        <v>12837</v>
      </c>
      <c r="E5290" s="68" t="s">
        <v>12662</v>
      </c>
      <c r="F5290" s="29"/>
      <c r="G5290" s="1585">
        <v>42219</v>
      </c>
    </row>
    <row r="5291" spans="2:8">
      <c r="B5291" s="28" t="s">
        <v>12630</v>
      </c>
      <c r="C5291" s="68"/>
      <c r="D5291" s="29" t="s">
        <v>12628</v>
      </c>
      <c r="E5291" s="29" t="s">
        <v>12629</v>
      </c>
      <c r="F5291" s="29"/>
      <c r="G5291" s="1585">
        <v>42219</v>
      </c>
      <c r="H5291" s="28" t="s">
        <v>12819</v>
      </c>
    </row>
    <row r="5292" spans="2:8">
      <c r="B5292" s="28" t="s">
        <v>12551</v>
      </c>
      <c r="C5292" s="64"/>
      <c r="D5292" s="29" t="s">
        <v>12552</v>
      </c>
      <c r="E5292" s="29" t="s">
        <v>12553</v>
      </c>
      <c r="F5292" s="29"/>
      <c r="G5292" s="1585">
        <v>42219</v>
      </c>
      <c r="H5292" s="28" t="s">
        <v>10156</v>
      </c>
    </row>
    <row r="5293" spans="2:8">
      <c r="B5293" s="28" t="s">
        <v>12872</v>
      </c>
      <c r="C5293" s="62"/>
      <c r="D5293" s="42" t="s">
        <v>12871</v>
      </c>
      <c r="E5293" s="29" t="s">
        <v>12873</v>
      </c>
      <c r="F5293" s="29"/>
      <c r="G5293" s="1585">
        <v>42222</v>
      </c>
      <c r="H5293" s="28" t="s">
        <v>12887</v>
      </c>
    </row>
    <row r="5294" spans="2:8">
      <c r="B5294" s="28" t="s">
        <v>3</v>
      </c>
      <c r="C5294" s="64" t="s">
        <v>12890</v>
      </c>
      <c r="D5294" s="29" t="s">
        <v>12862</v>
      </c>
      <c r="E5294" s="29" t="s">
        <v>12863</v>
      </c>
      <c r="F5294" s="29"/>
      <c r="G5294" s="1585">
        <v>42226</v>
      </c>
      <c r="H5294" s="28" t="s">
        <v>12893</v>
      </c>
    </row>
    <row r="5295" spans="2:8">
      <c r="B5295" s="28" t="s">
        <v>12929</v>
      </c>
      <c r="C5295" s="64"/>
      <c r="D5295" s="755" t="s">
        <v>12927</v>
      </c>
      <c r="E5295" s="29" t="s">
        <v>12926</v>
      </c>
      <c r="F5295" s="29"/>
      <c r="G5295" s="1585">
        <v>42236</v>
      </c>
      <c r="H5295" s="28" t="s">
        <v>12941</v>
      </c>
    </row>
    <row r="5296" spans="2:8">
      <c r="B5296" s="28" t="s">
        <v>12929</v>
      </c>
      <c r="C5296" s="64"/>
      <c r="D5296" s="755" t="s">
        <v>12928</v>
      </c>
      <c r="E5296" s="29" t="s">
        <v>12926</v>
      </c>
      <c r="F5296" s="29"/>
      <c r="G5296" s="1585">
        <v>42236</v>
      </c>
      <c r="H5296" s="28" t="s">
        <v>12941</v>
      </c>
    </row>
    <row r="5297" spans="2:8">
      <c r="B5297" s="28" t="s">
        <v>12929</v>
      </c>
      <c r="C5297" s="64"/>
      <c r="D5297" s="825" t="s">
        <v>12932</v>
      </c>
      <c r="E5297" s="29" t="s">
        <v>875</v>
      </c>
      <c r="F5297" s="29"/>
      <c r="G5297" s="1585">
        <v>42241</v>
      </c>
      <c r="H5297" s="28" t="s">
        <v>12942</v>
      </c>
    </row>
    <row r="5298" spans="2:8">
      <c r="B5298" s="28" t="s">
        <v>12923</v>
      </c>
      <c r="C5298" s="62" t="s">
        <v>12940</v>
      </c>
      <c r="D5298" s="42" t="s">
        <v>12925</v>
      </c>
      <c r="E5298" s="29" t="s">
        <v>12924</v>
      </c>
      <c r="F5298" s="29"/>
      <c r="G5298" s="1585">
        <v>42240</v>
      </c>
      <c r="H5298" s="28" t="s">
        <v>12943</v>
      </c>
    </row>
    <row r="5299" spans="2:8">
      <c r="B5299" s="61" t="s">
        <v>13018</v>
      </c>
      <c r="C5299" s="62"/>
      <c r="D5299" s="750" t="s">
        <v>13019</v>
      </c>
      <c r="E5299" s="29" t="s">
        <v>649</v>
      </c>
      <c r="F5299" s="59"/>
      <c r="G5299" s="1587">
        <v>42261</v>
      </c>
      <c r="H5299" s="61" t="s">
        <v>13038</v>
      </c>
    </row>
    <row r="5300" spans="2:8" ht="15.75" customHeight="1">
      <c r="B5300" s="28" t="s">
        <v>13016</v>
      </c>
      <c r="C5300" s="62" t="s">
        <v>13044</v>
      </c>
      <c r="D5300" s="29" t="s">
        <v>13013</v>
      </c>
      <c r="E5300" s="29" t="s">
        <v>13014</v>
      </c>
      <c r="F5300" s="29"/>
      <c r="G5300" s="1585">
        <v>42268</v>
      </c>
      <c r="H5300" s="28" t="s">
        <v>13043</v>
      </c>
    </row>
    <row r="5301" spans="2:8">
      <c r="B5301" s="61" t="s">
        <v>13048</v>
      </c>
      <c r="C5301" s="62"/>
      <c r="D5301" s="29" t="s">
        <v>13050</v>
      </c>
      <c r="E5301" s="29" t="s">
        <v>13049</v>
      </c>
      <c r="F5301" s="26"/>
      <c r="G5301" s="1585">
        <v>42278</v>
      </c>
      <c r="H5301" s="61" t="s">
        <v>13209</v>
      </c>
    </row>
    <row r="5302" spans="2:8">
      <c r="B5302" s="28" t="s">
        <v>749</v>
      </c>
      <c r="C5302" s="64"/>
      <c r="D5302" s="29" t="s">
        <v>13363</v>
      </c>
      <c r="E5302" s="29" t="s">
        <v>13362</v>
      </c>
      <c r="F5302" s="29"/>
      <c r="G5302" s="1585">
        <v>42324</v>
      </c>
      <c r="H5302" s="28" t="s">
        <v>13366</v>
      </c>
    </row>
    <row r="5303" spans="2:8">
      <c r="B5303" s="28" t="s">
        <v>13349</v>
      </c>
      <c r="C5303" s="64"/>
      <c r="D5303" s="29" t="s">
        <v>13348</v>
      </c>
      <c r="E5303" s="29" t="s">
        <v>13350</v>
      </c>
      <c r="F5303" s="29"/>
      <c r="G5303" s="1585">
        <v>42415</v>
      </c>
    </row>
    <row r="5304" spans="2:8">
      <c r="B5304" s="28" t="s">
        <v>14117</v>
      </c>
      <c r="C5304" s="64"/>
      <c r="D5304" s="29" t="s">
        <v>14099</v>
      </c>
      <c r="E5304" s="29" t="s">
        <v>14110</v>
      </c>
      <c r="F5304" s="29"/>
      <c r="G5304" s="1585">
        <v>42443</v>
      </c>
      <c r="H5304" s="28" t="s">
        <v>14128</v>
      </c>
    </row>
    <row r="5305" spans="2:8">
      <c r="B5305" s="28" t="s">
        <v>14240</v>
      </c>
      <c r="C5305" s="64" t="s">
        <v>14246</v>
      </c>
      <c r="D5305" s="29" t="s">
        <v>14241</v>
      </c>
      <c r="E5305" s="29" t="s">
        <v>14242</v>
      </c>
      <c r="F5305" s="29"/>
      <c r="G5305" s="1585">
        <v>42471</v>
      </c>
      <c r="H5305" s="28" t="s">
        <v>14249</v>
      </c>
    </row>
    <row r="5306" spans="2:8">
      <c r="B5306" s="28" t="s">
        <v>14243</v>
      </c>
      <c r="C5306" s="64"/>
      <c r="D5306" s="29" t="s">
        <v>14244</v>
      </c>
      <c r="E5306" s="29" t="s">
        <v>14245</v>
      </c>
      <c r="F5306" s="29"/>
      <c r="G5306" s="1585">
        <v>42492</v>
      </c>
    </row>
    <row r="5307" spans="2:8">
      <c r="B5307" s="28" t="s">
        <v>761</v>
      </c>
      <c r="C5307" s="64"/>
      <c r="D5307" s="29" t="s">
        <v>14144</v>
      </c>
      <c r="E5307" s="29" t="s">
        <v>14145</v>
      </c>
      <c r="F5307" s="29"/>
      <c r="G5307" s="1585">
        <v>42492</v>
      </c>
      <c r="H5307" s="28" t="s">
        <v>14304</v>
      </c>
    </row>
    <row r="5308" spans="2:8">
      <c r="B5308" s="28" t="s">
        <v>14307</v>
      </c>
      <c r="C5308" s="64"/>
      <c r="D5308" s="29" t="s">
        <v>14306</v>
      </c>
      <c r="E5308" s="29"/>
      <c r="F5308" s="29"/>
      <c r="G5308" s="1585">
        <v>42492</v>
      </c>
    </row>
    <row r="5309" spans="2:8">
      <c r="B5309" s="28" t="s">
        <v>14352</v>
      </c>
      <c r="C5309" s="64"/>
      <c r="D5309" s="29" t="s">
        <v>14354</v>
      </c>
      <c r="E5309" s="29" t="s">
        <v>14356</v>
      </c>
      <c r="F5309" s="29"/>
      <c r="G5309" s="1585">
        <v>42506</v>
      </c>
      <c r="H5309" s="980" t="s">
        <v>14371</v>
      </c>
    </row>
    <row r="5310" spans="2:8">
      <c r="B5310" s="28" t="s">
        <v>14331</v>
      </c>
      <c r="C5310" s="64"/>
      <c r="D5310" s="29" t="s">
        <v>14329</v>
      </c>
      <c r="E5310" s="29" t="s">
        <v>14330</v>
      </c>
      <c r="F5310" s="29"/>
      <c r="G5310" s="1585">
        <v>42555</v>
      </c>
    </row>
    <row r="5311" spans="2:8">
      <c r="B5311" s="61" t="s">
        <v>6</v>
      </c>
      <c r="C5311" s="62"/>
      <c r="D5311" s="29" t="s">
        <v>14847</v>
      </c>
      <c r="E5311" s="29" t="s">
        <v>14846</v>
      </c>
      <c r="F5311" s="29"/>
      <c r="G5311" s="1585">
        <v>42552</v>
      </c>
      <c r="H5311" s="28" t="s">
        <v>14853</v>
      </c>
    </row>
    <row r="5312" spans="2:8">
      <c r="B5312" s="28" t="s">
        <v>14913</v>
      </c>
      <c r="C5312" s="64"/>
      <c r="D5312" s="29" t="s">
        <v>14911</v>
      </c>
      <c r="E5312" s="29" t="s">
        <v>14910</v>
      </c>
      <c r="F5312" s="29"/>
      <c r="G5312" s="1585">
        <v>42583</v>
      </c>
    </row>
    <row r="5313" spans="1:9">
      <c r="B5313" s="28" t="s">
        <v>14529</v>
      </c>
      <c r="C5313" s="64"/>
      <c r="D5313" s="29" t="s">
        <v>15044</v>
      </c>
      <c r="E5313" s="29" t="s">
        <v>650</v>
      </c>
      <c r="F5313" s="29"/>
      <c r="G5313" s="1585">
        <v>42604</v>
      </c>
    </row>
    <row r="5314" spans="1:9">
      <c r="B5314" s="28"/>
      <c r="C5314" s="64"/>
      <c r="D5314" s="29" t="s">
        <v>15075</v>
      </c>
      <c r="E5314" s="29" t="s">
        <v>7621</v>
      </c>
      <c r="F5314" s="29"/>
      <c r="G5314" s="1585">
        <v>42618</v>
      </c>
    </row>
    <row r="5315" spans="1:9">
      <c r="B5315" s="28" t="s">
        <v>15089</v>
      </c>
      <c r="C5315" s="64" t="s">
        <v>15090</v>
      </c>
      <c r="D5315" s="29" t="s">
        <v>15078</v>
      </c>
      <c r="E5315" s="29" t="s">
        <v>15079</v>
      </c>
      <c r="F5315" s="29"/>
      <c r="G5315" s="1585">
        <v>42618</v>
      </c>
    </row>
    <row r="5316" spans="1:9">
      <c r="B5316" s="28" t="s">
        <v>15245</v>
      </c>
      <c r="C5316" s="30" t="s">
        <v>15251</v>
      </c>
      <c r="D5316" s="29" t="s">
        <v>15243</v>
      </c>
      <c r="E5316" s="29" t="s">
        <v>15244</v>
      </c>
      <c r="F5316" s="42"/>
      <c r="G5316" s="1585">
        <v>42669</v>
      </c>
    </row>
    <row r="5317" spans="1:9">
      <c r="B5317" s="61" t="s">
        <v>15325</v>
      </c>
      <c r="C5317" s="30" t="s">
        <v>15323</v>
      </c>
      <c r="D5317" s="29" t="s">
        <v>15314</v>
      </c>
      <c r="E5317" s="29" t="s">
        <v>15315</v>
      </c>
      <c r="F5317" s="42"/>
      <c r="G5317" s="1585">
        <v>42705</v>
      </c>
    </row>
    <row r="5318" spans="1:9">
      <c r="B5318" s="61"/>
      <c r="C5318" s="30"/>
      <c r="D5318" s="29" t="s">
        <v>15318</v>
      </c>
      <c r="E5318" s="29" t="s">
        <v>15319</v>
      </c>
      <c r="F5318" s="42"/>
      <c r="G5318" s="1585">
        <v>42716</v>
      </c>
    </row>
    <row r="5319" spans="1:9">
      <c r="B5319" s="28" t="s">
        <v>15385</v>
      </c>
      <c r="C5319" s="64" t="s">
        <v>15389</v>
      </c>
      <c r="D5319" s="29" t="s">
        <v>15339</v>
      </c>
      <c r="E5319" s="29" t="s">
        <v>1</v>
      </c>
      <c r="F5319" s="29"/>
      <c r="G5319" s="1585">
        <v>42738</v>
      </c>
      <c r="I5319" s="1513"/>
    </row>
    <row r="5320" spans="1:9">
      <c r="A5320" s="1713"/>
      <c r="B5320" s="28" t="s">
        <v>15457</v>
      </c>
      <c r="C5320" s="986"/>
      <c r="D5320" s="29" t="s">
        <v>15453</v>
      </c>
      <c r="E5320" s="29" t="s">
        <v>15454</v>
      </c>
      <c r="F5320" s="580"/>
      <c r="G5320" s="1585" t="s">
        <v>15456</v>
      </c>
      <c r="H5320" s="277"/>
      <c r="I5320" s="68"/>
    </row>
    <row r="5321" spans="1:9">
      <c r="A5321" s="1713"/>
      <c r="B5321" s="28" t="s">
        <v>15458</v>
      </c>
      <c r="C5321" s="62" t="s">
        <v>15488</v>
      </c>
      <c r="D5321" s="29" t="s">
        <v>15492</v>
      </c>
      <c r="E5321" s="29" t="s">
        <v>15452</v>
      </c>
      <c r="F5321" s="580"/>
      <c r="G5321" s="1585">
        <v>42779</v>
      </c>
      <c r="H5321" s="277"/>
      <c r="I5321" s="68"/>
    </row>
    <row r="5322" spans="1:9">
      <c r="A5322" s="1713"/>
      <c r="B5322" s="28" t="s">
        <v>15473</v>
      </c>
      <c r="C5322" s="62"/>
      <c r="D5322" s="29" t="s">
        <v>15455</v>
      </c>
      <c r="E5322" s="29" t="s">
        <v>50</v>
      </c>
      <c r="F5322" s="580"/>
      <c r="G5322" s="1585">
        <v>42779</v>
      </c>
      <c r="H5322" s="277"/>
      <c r="I5322" s="68"/>
    </row>
    <row r="5323" spans="1:9">
      <c r="A5323" s="1713"/>
      <c r="B5323" s="28" t="s">
        <v>15526</v>
      </c>
      <c r="C5323" s="62" t="s">
        <v>15495</v>
      </c>
      <c r="D5323" s="29" t="s">
        <v>15475</v>
      </c>
      <c r="E5323" s="29" t="s">
        <v>15452</v>
      </c>
      <c r="F5323" s="42" t="s">
        <v>14824</v>
      </c>
      <c r="G5323" s="1585">
        <v>42786</v>
      </c>
      <c r="H5323" s="277"/>
      <c r="I5323" s="1513"/>
    </row>
    <row r="5324" spans="1:9">
      <c r="A5324" s="1713"/>
      <c r="B5324" s="28" t="s">
        <v>15635</v>
      </c>
      <c r="C5324" s="62" t="s">
        <v>15649</v>
      </c>
      <c r="D5324" s="29" t="s">
        <v>15634</v>
      </c>
      <c r="E5324" s="337" t="s">
        <v>2</v>
      </c>
      <c r="F5324" s="580"/>
      <c r="G5324" s="1585">
        <v>42821</v>
      </c>
      <c r="H5324" s="277"/>
      <c r="I5324" s="1513"/>
    </row>
    <row r="5325" spans="1:9">
      <c r="A5325" s="1713"/>
      <c r="B5325" s="28" t="s">
        <v>15648</v>
      </c>
      <c r="C5325" s="62" t="s">
        <v>15655</v>
      </c>
      <c r="D5325" s="62" t="s">
        <v>15641</v>
      </c>
      <c r="E5325" s="29" t="s">
        <v>15644</v>
      </c>
      <c r="F5325" s="580"/>
      <c r="G5325" s="1579">
        <v>42830</v>
      </c>
      <c r="H5325" s="277"/>
      <c r="I5325" s="1513"/>
    </row>
    <row r="5326" spans="1:9">
      <c r="A5326" s="1713"/>
      <c r="B5326" s="28" t="s">
        <v>15639</v>
      </c>
      <c r="C5326" s="26"/>
      <c r="D5326" s="62" t="s">
        <v>15643</v>
      </c>
      <c r="E5326" s="29" t="s">
        <v>15646</v>
      </c>
      <c r="F5326" s="580"/>
      <c r="G5326" s="1579">
        <v>42830</v>
      </c>
      <c r="H5326" s="277"/>
      <c r="I5326" s="1513"/>
    </row>
    <row r="5327" spans="1:9">
      <c r="A5327" s="1713"/>
      <c r="B5327" s="28" t="s">
        <v>15647</v>
      </c>
      <c r="C5327" s="26"/>
      <c r="D5327" s="62" t="s">
        <v>15642</v>
      </c>
      <c r="E5327" s="29" t="s">
        <v>15645</v>
      </c>
      <c r="F5327" s="580"/>
      <c r="G5327" s="1579">
        <v>42832</v>
      </c>
      <c r="H5327" s="277"/>
      <c r="I5327" s="1513"/>
    </row>
    <row r="5328" spans="1:9">
      <c r="A5328" s="1713"/>
      <c r="B5328" s="28" t="s">
        <v>15671</v>
      </c>
      <c r="C5328" s="62" t="s">
        <v>15672</v>
      </c>
      <c r="D5328" s="62" t="s">
        <v>15669</v>
      </c>
      <c r="E5328" s="29" t="s">
        <v>15670</v>
      </c>
      <c r="F5328" s="580"/>
      <c r="G5328" s="1579">
        <v>42835</v>
      </c>
      <c r="H5328" s="277"/>
      <c r="I5328" s="1513"/>
    </row>
    <row r="5329" spans="1:9">
      <c r="A5329" s="1712"/>
      <c r="B5329" s="27" t="s">
        <v>15680</v>
      </c>
      <c r="C5329" s="62" t="s">
        <v>15683</v>
      </c>
      <c r="D5329" s="29" t="s">
        <v>15681</v>
      </c>
      <c r="E5329" s="29" t="s">
        <v>15682</v>
      </c>
      <c r="F5329" s="42"/>
      <c r="G5329" s="1585">
        <v>42842</v>
      </c>
      <c r="H5329" s="277"/>
      <c r="I5329" s="1513"/>
    </row>
    <row r="5330" spans="1:9">
      <c r="A5330" s="1712"/>
      <c r="B5330" s="27" t="s">
        <v>15747</v>
      </c>
      <c r="C5330" s="62"/>
      <c r="D5330" s="29" t="s">
        <v>15745</v>
      </c>
      <c r="E5330" s="29" t="s">
        <v>8</v>
      </c>
      <c r="F5330" s="42"/>
      <c r="G5330" s="1585">
        <v>42857</v>
      </c>
      <c r="H5330" s="277" t="s">
        <v>15761</v>
      </c>
      <c r="I5330" s="1513"/>
    </row>
    <row r="5331" spans="1:9">
      <c r="A5331" s="1712"/>
      <c r="B5331" s="27" t="s">
        <v>15783</v>
      </c>
      <c r="C5331" s="62"/>
      <c r="D5331" s="29" t="s">
        <v>15780</v>
      </c>
      <c r="E5331" s="29" t="s">
        <v>9693</v>
      </c>
      <c r="F5331" s="42"/>
      <c r="G5331" s="1585">
        <v>42863</v>
      </c>
      <c r="H5331" s="277"/>
      <c r="I5331" s="1513"/>
    </row>
    <row r="5332" spans="1:9">
      <c r="A5332" s="1712"/>
      <c r="B5332" s="340" t="s">
        <v>15819</v>
      </c>
      <c r="C5332" s="1397"/>
      <c r="D5332" s="1396" t="s">
        <v>15816</v>
      </c>
      <c r="E5332" s="1396" t="s">
        <v>55</v>
      </c>
      <c r="F5332" s="588"/>
      <c r="G5332" s="1585">
        <v>42887</v>
      </c>
      <c r="H5332" s="277"/>
      <c r="I5332" s="1513"/>
    </row>
    <row r="5333" spans="1:9">
      <c r="A5333" s="1712"/>
      <c r="B5333" s="340" t="s">
        <v>16130</v>
      </c>
      <c r="C5333" s="62" t="s">
        <v>16290</v>
      </c>
      <c r="D5333" s="1397" t="s">
        <v>16287</v>
      </c>
      <c r="E5333" s="270" t="s">
        <v>2</v>
      </c>
      <c r="F5333" s="588"/>
      <c r="G5333" s="1585">
        <v>42982</v>
      </c>
      <c r="H5333" s="277"/>
      <c r="I5333" s="1513"/>
    </row>
    <row r="5334" spans="1:9">
      <c r="A5334" s="1712"/>
      <c r="B5334" s="340" t="s">
        <v>16419</v>
      </c>
      <c r="C5334" s="62"/>
      <c r="D5334" s="1397" t="s">
        <v>16420</v>
      </c>
      <c r="E5334" s="270" t="s">
        <v>16421</v>
      </c>
      <c r="F5334" s="42" t="s">
        <v>16432</v>
      </c>
      <c r="G5334" s="1585">
        <v>43003</v>
      </c>
      <c r="H5334" s="277"/>
      <c r="I5334" s="1513"/>
    </row>
    <row r="5335" spans="1:9">
      <c r="A5335" s="1712"/>
      <c r="B5335" s="340" t="s">
        <v>16335</v>
      </c>
      <c r="C5335" s="62"/>
      <c r="D5335" s="1397" t="s">
        <v>16174</v>
      </c>
      <c r="E5335" s="270" t="s">
        <v>16330</v>
      </c>
      <c r="F5335" s="588" t="s">
        <v>16377</v>
      </c>
      <c r="G5335" s="1585"/>
      <c r="H5335" s="277"/>
      <c r="I5335" s="1513"/>
    </row>
    <row r="5336" spans="1:9">
      <c r="A5336" s="1712"/>
      <c r="B5336" s="340" t="s">
        <v>16475</v>
      </c>
      <c r="C5336" s="62"/>
      <c r="D5336" s="1397" t="s">
        <v>16476</v>
      </c>
      <c r="E5336" s="270" t="s">
        <v>16477</v>
      </c>
      <c r="F5336" s="588" t="s">
        <v>16497</v>
      </c>
      <c r="G5336" s="1585">
        <v>43010</v>
      </c>
      <c r="H5336" s="277"/>
      <c r="I5336" s="1513"/>
    </row>
    <row r="5337" spans="1:9">
      <c r="A5337" s="1712"/>
      <c r="B5337" s="340" t="s">
        <v>16130</v>
      </c>
      <c r="C5337" s="1397" t="s">
        <v>16544</v>
      </c>
      <c r="D5337" s="1397" t="s">
        <v>16542</v>
      </c>
      <c r="E5337" s="270" t="s">
        <v>16543</v>
      </c>
      <c r="F5337" s="588" t="s">
        <v>16555</v>
      </c>
      <c r="G5337" s="1585">
        <v>43019</v>
      </c>
      <c r="H5337" s="277"/>
      <c r="I5337" s="1513"/>
    </row>
    <row r="5338" spans="1:9">
      <c r="A5338" s="1712"/>
      <c r="B5338" s="340" t="s">
        <v>16617</v>
      </c>
      <c r="C5338" s="1397"/>
      <c r="D5338" s="1397" t="s">
        <v>16616</v>
      </c>
      <c r="E5338" s="1396" t="s">
        <v>16615</v>
      </c>
      <c r="F5338" s="588" t="s">
        <v>16627</v>
      </c>
      <c r="G5338" s="1585">
        <v>43031</v>
      </c>
      <c r="H5338" s="277"/>
      <c r="I5338" s="1513"/>
    </row>
    <row r="5339" spans="1:9">
      <c r="A5339" s="1712"/>
      <c r="B5339" s="28" t="s">
        <v>831</v>
      </c>
      <c r="C5339" s="1397"/>
      <c r="D5339" s="1397" t="s">
        <v>16768</v>
      </c>
      <c r="E5339" s="270" t="s">
        <v>11</v>
      </c>
      <c r="F5339" s="588"/>
      <c r="G5339" s="1585">
        <v>43070</v>
      </c>
      <c r="H5339" s="277"/>
      <c r="I5339" s="1513"/>
    </row>
    <row r="5340" spans="1:9">
      <c r="A5340" s="1712"/>
      <c r="B5340" s="27" t="s">
        <v>16866</v>
      </c>
      <c r="C5340" s="26"/>
      <c r="D5340" s="62" t="s">
        <v>16862</v>
      </c>
      <c r="E5340" s="270" t="s">
        <v>16863</v>
      </c>
      <c r="F5340" s="588"/>
      <c r="G5340" s="1585">
        <v>43102</v>
      </c>
      <c r="H5340" s="277"/>
      <c r="I5340" s="1513"/>
    </row>
    <row r="5341" spans="1:9">
      <c r="A5341" s="1712"/>
      <c r="B5341" s="27" t="s">
        <v>16892</v>
      </c>
      <c r="C5341" s="1397"/>
      <c r="D5341" s="1397" t="s">
        <v>16893</v>
      </c>
      <c r="E5341" s="270" t="s">
        <v>16894</v>
      </c>
      <c r="F5341" s="588"/>
      <c r="G5341" s="1585">
        <v>43115</v>
      </c>
      <c r="H5341" s="277"/>
      <c r="I5341" s="1513"/>
    </row>
    <row r="5342" spans="1:9">
      <c r="A5342" s="1712"/>
      <c r="B5342" s="27" t="s">
        <v>17090</v>
      </c>
      <c r="C5342" s="1397"/>
      <c r="D5342" s="1397" t="s">
        <v>17091</v>
      </c>
      <c r="E5342" s="270" t="s">
        <v>17092</v>
      </c>
      <c r="F5342" s="588"/>
      <c r="G5342" s="1585">
        <v>43181</v>
      </c>
      <c r="H5342" s="277"/>
      <c r="I5342" s="1513"/>
    </row>
    <row r="5343" spans="1:9">
      <c r="A5343" s="1712"/>
      <c r="B5343" s="27" t="s">
        <v>17103</v>
      </c>
      <c r="C5343" s="1397" t="s">
        <v>17109</v>
      </c>
      <c r="D5343" s="1397" t="s">
        <v>17104</v>
      </c>
      <c r="E5343" s="270" t="s">
        <v>17105</v>
      </c>
      <c r="F5343" s="588"/>
      <c r="G5343" s="1585">
        <v>43185</v>
      </c>
      <c r="H5343" s="277"/>
      <c r="I5343" s="1513"/>
    </row>
    <row r="5344" spans="1:9">
      <c r="A5344" s="1712"/>
      <c r="B5344" s="27" t="s">
        <v>17195</v>
      </c>
      <c r="C5344" s="1397" t="s">
        <v>17198</v>
      </c>
      <c r="D5344" s="1397" t="s">
        <v>17194</v>
      </c>
      <c r="E5344" s="270" t="s">
        <v>2</v>
      </c>
      <c r="F5344" s="588"/>
      <c r="G5344" s="1585">
        <v>43213</v>
      </c>
      <c r="H5344" s="1401"/>
      <c r="I5344" s="1513"/>
    </row>
    <row r="5345" spans="1:9">
      <c r="A5345" s="1712"/>
      <c r="B5345" s="27" t="s">
        <v>17210</v>
      </c>
      <c r="C5345" s="1397" t="s">
        <v>17219</v>
      </c>
      <c r="D5345" s="1397" t="s">
        <v>17211</v>
      </c>
      <c r="E5345" s="270" t="s">
        <v>17212</v>
      </c>
      <c r="F5345" s="588"/>
      <c r="G5345" s="1585">
        <v>43222</v>
      </c>
      <c r="H5345" s="1401"/>
      <c r="I5345" s="1513"/>
    </row>
    <row r="5346" spans="1:9">
      <c r="A5346" s="1712"/>
      <c r="B5346" s="27" t="s">
        <v>17274</v>
      </c>
      <c r="C5346" s="1397"/>
      <c r="D5346" s="1397" t="s">
        <v>17276</v>
      </c>
      <c r="E5346" s="270" t="s">
        <v>17277</v>
      </c>
      <c r="F5346" s="588"/>
      <c r="G5346" s="1585">
        <v>43255</v>
      </c>
      <c r="H5346" s="1401"/>
      <c r="I5346" s="1513"/>
    </row>
    <row r="5347" spans="1:9">
      <c r="A5347" s="1712"/>
      <c r="B5347" s="27" t="s">
        <v>17460</v>
      </c>
      <c r="C5347" s="1397"/>
      <c r="D5347" s="1397" t="s">
        <v>17461</v>
      </c>
      <c r="E5347" s="270" t="s">
        <v>17462</v>
      </c>
      <c r="F5347" s="1439"/>
      <c r="G5347" s="1585">
        <v>43283</v>
      </c>
      <c r="H5347" s="1401"/>
      <c r="I5347" s="1513"/>
    </row>
    <row r="5348" spans="1:9">
      <c r="A5348" s="1712"/>
      <c r="B5348" s="27" t="s">
        <v>17473</v>
      </c>
      <c r="C5348" s="1397" t="s">
        <v>17475</v>
      </c>
      <c r="D5348" s="1397" t="s">
        <v>17472</v>
      </c>
      <c r="E5348" s="270" t="s">
        <v>17467</v>
      </c>
      <c r="F5348" s="1439"/>
      <c r="G5348" s="1585">
        <v>43283</v>
      </c>
      <c r="H5348" s="1401"/>
      <c r="I5348" s="1513"/>
    </row>
    <row r="5349" spans="1:9">
      <c r="A5349" s="1712"/>
      <c r="B5349" s="27" t="s">
        <v>17509</v>
      </c>
      <c r="C5349" s="1397"/>
      <c r="D5349" s="1397" t="s">
        <v>17510</v>
      </c>
      <c r="E5349" s="1397" t="s">
        <v>827</v>
      </c>
      <c r="F5349" s="1439"/>
      <c r="G5349" s="1585">
        <v>43290</v>
      </c>
      <c r="H5349" s="1401"/>
      <c r="I5349" s="1513"/>
    </row>
    <row r="5350" spans="1:9">
      <c r="A5350" s="1712"/>
      <c r="B5350" s="27" t="s">
        <v>17701</v>
      </c>
      <c r="C5350" s="1397"/>
      <c r="D5350" s="270" t="s">
        <v>17702</v>
      </c>
      <c r="E5350" s="1397" t="s">
        <v>17700</v>
      </c>
      <c r="F5350" s="588"/>
      <c r="G5350" s="1585">
        <v>43346</v>
      </c>
      <c r="H5350" s="277"/>
      <c r="I5350" s="1513"/>
    </row>
    <row r="5351" spans="1:9">
      <c r="A5351" s="1712"/>
      <c r="B5351" s="27" t="s">
        <v>17509</v>
      </c>
      <c r="C5351" s="1397"/>
      <c r="D5351" s="270" t="s">
        <v>17719</v>
      </c>
      <c r="E5351" s="1397" t="s">
        <v>11</v>
      </c>
      <c r="F5351" s="588"/>
      <c r="G5351" s="1585">
        <v>43354</v>
      </c>
      <c r="H5351" s="277"/>
      <c r="I5351" s="1513"/>
    </row>
    <row r="5352" spans="1:9">
      <c r="A5352" s="1712"/>
      <c r="B5352" s="27" t="s">
        <v>17077</v>
      </c>
      <c r="C5352" s="1397" t="s">
        <v>17747</v>
      </c>
      <c r="D5352" s="1354" t="s">
        <v>17743</v>
      </c>
      <c r="E5352" s="1397" t="s">
        <v>17744</v>
      </c>
      <c r="F5352" s="588"/>
      <c r="G5352" s="1585">
        <v>43368</v>
      </c>
      <c r="H5352" s="277"/>
      <c r="I5352" s="1513"/>
    </row>
    <row r="5353" spans="1:9">
      <c r="A5353" s="1712"/>
      <c r="B5353" s="27" t="s">
        <v>17052</v>
      </c>
      <c r="C5353" s="1397"/>
      <c r="D5353" s="1354" t="s">
        <v>17745</v>
      </c>
      <c r="E5353" s="1397" t="s">
        <v>17746</v>
      </c>
      <c r="F5353" s="588"/>
      <c r="G5353" s="1585">
        <v>43369</v>
      </c>
      <c r="H5353" s="277"/>
      <c r="I5353" s="1513"/>
    </row>
    <row r="5354" spans="1:9">
      <c r="A5354" s="1712"/>
      <c r="B5354" s="27" t="s">
        <v>17784</v>
      </c>
      <c r="C5354" s="1397" t="s">
        <v>17747</v>
      </c>
      <c r="D5354" s="1354" t="s">
        <v>17728</v>
      </c>
      <c r="E5354" s="1397" t="s">
        <v>7398</v>
      </c>
      <c r="F5354" s="588"/>
      <c r="G5354" s="1585">
        <v>43374</v>
      </c>
      <c r="H5354" s="277"/>
      <c r="I5354" s="1513"/>
    </row>
    <row r="5355" spans="1:9">
      <c r="A5355" s="1712"/>
      <c r="B5355" s="27" t="s">
        <v>17784</v>
      </c>
      <c r="C5355" s="1397" t="s">
        <v>17787</v>
      </c>
      <c r="D5355" s="1354" t="s">
        <v>17785</v>
      </c>
      <c r="E5355" s="1397" t="s">
        <v>7398</v>
      </c>
      <c r="F5355" s="588"/>
      <c r="G5355" s="1585">
        <v>43374</v>
      </c>
      <c r="H5355" s="277"/>
      <c r="I5355" s="1513"/>
    </row>
    <row r="5356" spans="1:9">
      <c r="A5356" s="1712"/>
      <c r="B5356" s="27" t="s">
        <v>4419</v>
      </c>
      <c r="C5356" s="1397"/>
      <c r="D5356" s="1354" t="s">
        <v>17819</v>
      </c>
      <c r="E5356" s="1397" t="s">
        <v>2412</v>
      </c>
      <c r="F5356" s="588" t="s">
        <v>17736</v>
      </c>
      <c r="G5356" s="1585">
        <v>43381</v>
      </c>
      <c r="H5356" s="277"/>
      <c r="I5356" s="1513"/>
    </row>
    <row r="5357" spans="1:9">
      <c r="A5357" s="1712"/>
      <c r="B5357" s="27" t="s">
        <v>17839</v>
      </c>
      <c r="C5357" s="1397"/>
      <c r="D5357" s="1354" t="s">
        <v>17840</v>
      </c>
      <c r="E5357" s="1397" t="s">
        <v>17841</v>
      </c>
      <c r="F5357" s="588"/>
      <c r="G5357" s="1585">
        <v>43388</v>
      </c>
      <c r="H5357" s="277"/>
      <c r="I5357" s="1513"/>
    </row>
    <row r="5358" spans="1:9">
      <c r="A5358" s="1712"/>
      <c r="B5358" s="27" t="s">
        <v>17784</v>
      </c>
      <c r="C5358" s="1397" t="s">
        <v>17926</v>
      </c>
      <c r="D5358" s="1397" t="s">
        <v>17923</v>
      </c>
      <c r="E5358" s="270" t="s">
        <v>3053</v>
      </c>
      <c r="F5358" s="588"/>
      <c r="G5358" s="1585">
        <v>43405</v>
      </c>
      <c r="H5358" s="277"/>
      <c r="I5358" s="1513"/>
    </row>
    <row r="5359" spans="1:9">
      <c r="A5359" s="1712"/>
      <c r="B5359" s="27" t="s">
        <v>17946</v>
      </c>
      <c r="C5359" s="1397"/>
      <c r="D5359" s="1397" t="s">
        <v>17947</v>
      </c>
      <c r="E5359" s="42" t="s">
        <v>17948</v>
      </c>
      <c r="F5359" s="588"/>
      <c r="G5359" s="1585">
        <v>43416</v>
      </c>
      <c r="H5359" s="277"/>
      <c r="I5359" s="1513"/>
    </row>
    <row r="5360" spans="1:9">
      <c r="A5360" s="1712"/>
      <c r="B5360" s="27" t="s">
        <v>17509</v>
      </c>
      <c r="C5360" s="1397"/>
      <c r="D5360" s="1397" t="s">
        <v>17956</v>
      </c>
      <c r="E5360" s="42" t="s">
        <v>11</v>
      </c>
      <c r="F5360" s="588"/>
      <c r="G5360" s="1585">
        <v>43423</v>
      </c>
      <c r="H5360" s="277"/>
      <c r="I5360" s="1513"/>
    </row>
    <row r="5361" spans="1:9">
      <c r="A5361" s="1712"/>
      <c r="B5361" s="27" t="s">
        <v>17509</v>
      </c>
      <c r="C5361" s="1397"/>
      <c r="D5361" s="1397" t="s">
        <v>17965</v>
      </c>
      <c r="E5361" s="42" t="s">
        <v>11</v>
      </c>
      <c r="F5361" s="588"/>
      <c r="G5361" s="1585">
        <v>43430</v>
      </c>
      <c r="H5361" s="277"/>
      <c r="I5361" s="1513"/>
    </row>
    <row r="5362" spans="1:9">
      <c r="A5362" s="1712"/>
      <c r="B5362" s="27" t="s">
        <v>17509</v>
      </c>
      <c r="C5362" s="1397"/>
      <c r="D5362" s="1397" t="s">
        <v>17965</v>
      </c>
      <c r="E5362" s="270" t="s">
        <v>11</v>
      </c>
      <c r="F5362" s="588"/>
      <c r="G5362" s="1585">
        <v>43437</v>
      </c>
      <c r="H5362" s="277"/>
      <c r="I5362" s="1513"/>
    </row>
    <row r="5363" spans="1:9">
      <c r="A5363" s="1712"/>
      <c r="B5363" s="27" t="s">
        <v>18939</v>
      </c>
      <c r="C5363" s="204" t="s">
        <v>18992</v>
      </c>
      <c r="D5363" s="1397" t="s">
        <v>18988</v>
      </c>
      <c r="E5363" s="1354" t="s">
        <v>34</v>
      </c>
      <c r="F5363" s="588"/>
      <c r="G5363" s="1585">
        <v>43770</v>
      </c>
      <c r="H5363" s="1401" t="s">
        <v>19011</v>
      </c>
      <c r="I5363" s="1513"/>
    </row>
    <row r="5364" spans="1:9">
      <c r="A5364" s="1712"/>
      <c r="B5364" s="27" t="s">
        <v>17192</v>
      </c>
      <c r="C5364" s="204" t="s">
        <v>19106</v>
      </c>
      <c r="D5364" s="1397" t="s">
        <v>19089</v>
      </c>
      <c r="E5364" s="1354" t="s">
        <v>1</v>
      </c>
      <c r="F5364" s="588"/>
      <c r="G5364" s="1585">
        <v>43836</v>
      </c>
      <c r="H5364" s="1401"/>
      <c r="I5364" s="1513"/>
    </row>
    <row r="5365" spans="1:9">
      <c r="A5365" s="1712"/>
      <c r="B5365" s="27" t="s">
        <v>17116</v>
      </c>
      <c r="C5365" s="204"/>
      <c r="D5365" s="1397" t="s">
        <v>11775</v>
      </c>
      <c r="E5365" s="1354" t="s">
        <v>11</v>
      </c>
      <c r="F5365" s="588"/>
      <c r="G5365" s="1585">
        <v>43832</v>
      </c>
      <c r="H5365" s="1401"/>
      <c r="I5365" s="1513"/>
    </row>
    <row r="5366" spans="1:9">
      <c r="A5366" s="1712"/>
      <c r="B5366" s="27" t="s">
        <v>17108</v>
      </c>
      <c r="C5366" s="1443"/>
      <c r="D5366" s="1443" t="s">
        <v>19149</v>
      </c>
      <c r="E5366" s="1397" t="s">
        <v>19150</v>
      </c>
      <c r="F5366" s="588"/>
      <c r="G5366" s="1585">
        <v>43866</v>
      </c>
      <c r="H5366" s="277"/>
    </row>
    <row r="5367" spans="1:9">
      <c r="A5367" s="1712"/>
      <c r="B5367" s="27" t="s">
        <v>19197</v>
      </c>
      <c r="C5367" s="1443"/>
      <c r="D5367" s="1397" t="s">
        <v>19198</v>
      </c>
      <c r="E5367" s="1354" t="s">
        <v>11</v>
      </c>
      <c r="F5367" s="588"/>
      <c r="G5367" s="1585">
        <v>43892</v>
      </c>
      <c r="H5367" s="277"/>
    </row>
    <row r="5368" spans="1:9">
      <c r="A5368" s="1712"/>
      <c r="B5368" s="27" t="s">
        <v>19199</v>
      </c>
      <c r="C5368" s="1443"/>
      <c r="D5368" s="1397" t="s">
        <v>19200</v>
      </c>
      <c r="E5368" s="1354" t="s">
        <v>19201</v>
      </c>
      <c r="F5368" s="588"/>
      <c r="G5368" s="1585">
        <v>43892</v>
      </c>
      <c r="H5368" s="277"/>
      <c r="I5368" s="68"/>
    </row>
    <row r="5369" spans="1:9">
      <c r="A5369" s="1712"/>
      <c r="B5369" s="27" t="s">
        <v>19276</v>
      </c>
      <c r="C5369" s="1443" t="s">
        <v>19280</v>
      </c>
      <c r="D5369" s="1397" t="s">
        <v>19277</v>
      </c>
      <c r="E5369" s="270" t="s">
        <v>19278</v>
      </c>
      <c r="F5369" s="588"/>
      <c r="G5369" s="1585">
        <v>43934</v>
      </c>
      <c r="H5369" s="277"/>
      <c r="I5369" s="68"/>
    </row>
    <row r="5370" spans="1:9">
      <c r="A5370" s="1712"/>
      <c r="B5370" s="27" t="s">
        <v>19296</v>
      </c>
      <c r="C5370" s="1443"/>
      <c r="D5370" s="1397" t="s">
        <v>19297</v>
      </c>
      <c r="E5370" s="270" t="s">
        <v>19298</v>
      </c>
      <c r="F5370" s="588"/>
      <c r="G5370" s="1585">
        <v>43934</v>
      </c>
      <c r="H5370" s="277"/>
      <c r="I5370" s="68"/>
    </row>
    <row r="5371" spans="1:9">
      <c r="A5371" s="1712"/>
      <c r="B5371" s="27" t="s">
        <v>19343</v>
      </c>
      <c r="C5371" s="68"/>
      <c r="D5371" s="1397" t="s">
        <v>19342</v>
      </c>
      <c r="E5371" s="270" t="s">
        <v>19344</v>
      </c>
      <c r="F5371" s="588"/>
      <c r="G5371" s="1585">
        <v>43955</v>
      </c>
      <c r="H5371" s="277"/>
      <c r="I5371" s="68"/>
    </row>
    <row r="5372" spans="1:9">
      <c r="A5372" s="1712"/>
      <c r="B5372" s="27" t="s">
        <v>18129</v>
      </c>
      <c r="C5372" s="1443"/>
      <c r="D5372" s="1397" t="s">
        <v>19367</v>
      </c>
      <c r="E5372" s="270" t="s">
        <v>19361</v>
      </c>
      <c r="F5372" s="588"/>
      <c r="G5372" s="1585">
        <v>43955</v>
      </c>
      <c r="H5372" s="277"/>
      <c r="I5372" s="68"/>
    </row>
    <row r="5373" spans="1:9">
      <c r="A5373" s="1712"/>
      <c r="B5373" s="27" t="s">
        <v>19417</v>
      </c>
      <c r="C5373" s="1443"/>
      <c r="D5373" s="1443" t="s">
        <v>19418</v>
      </c>
      <c r="E5373" s="270" t="s">
        <v>19414</v>
      </c>
      <c r="F5373" s="588"/>
      <c r="G5373" s="1594">
        <v>43983</v>
      </c>
      <c r="H5373" s="277"/>
      <c r="I5373" s="68"/>
    </row>
    <row r="5374" spans="1:9">
      <c r="A5374" s="1712"/>
      <c r="B5374" s="27" t="s">
        <v>18129</v>
      </c>
      <c r="C5374" s="1443"/>
      <c r="D5374" s="1443" t="s">
        <v>19415</v>
      </c>
      <c r="E5374" s="270" t="s">
        <v>19416</v>
      </c>
      <c r="F5374" s="588"/>
      <c r="G5374" s="1594">
        <v>43983</v>
      </c>
      <c r="H5374" s="277"/>
      <c r="I5374" s="68"/>
    </row>
    <row r="5375" spans="1:9">
      <c r="A5375" s="1712"/>
      <c r="B5375" s="27" t="s">
        <v>14529</v>
      </c>
      <c r="C5375" s="1443" t="s">
        <v>19422</v>
      </c>
      <c r="D5375" s="1443" t="s">
        <v>19419</v>
      </c>
      <c r="E5375" s="270" t="s">
        <v>18</v>
      </c>
      <c r="F5375" s="588"/>
      <c r="G5375" s="1594">
        <v>43983</v>
      </c>
      <c r="H5375" s="277"/>
      <c r="I5375" s="68"/>
    </row>
    <row r="5376" spans="1:9">
      <c r="A5376" s="1712"/>
      <c r="B5376" s="27" t="s">
        <v>19449</v>
      </c>
      <c r="C5376" s="1443"/>
      <c r="D5376" s="588" t="s">
        <v>19450</v>
      </c>
      <c r="E5376" s="1443" t="s">
        <v>19451</v>
      </c>
      <c r="F5376" s="588"/>
      <c r="G5376" s="1594">
        <v>44004</v>
      </c>
      <c r="H5376" s="277"/>
      <c r="I5376" s="68"/>
    </row>
    <row r="5377" spans="1:9">
      <c r="A5377" s="1712"/>
      <c r="B5377" s="27" t="s">
        <v>18134</v>
      </c>
      <c r="C5377" s="1443"/>
      <c r="D5377" s="588" t="s">
        <v>19475</v>
      </c>
      <c r="E5377" s="1443" t="s">
        <v>11</v>
      </c>
      <c r="F5377" s="588"/>
      <c r="G5377" s="1594">
        <v>44013</v>
      </c>
      <c r="H5377" s="277"/>
      <c r="I5377" s="68"/>
    </row>
    <row r="5378" spans="1:9">
      <c r="A5378" s="1712"/>
      <c r="B5378" s="27" t="s">
        <v>17116</v>
      </c>
      <c r="C5378" s="1443"/>
      <c r="D5378" s="1443" t="s">
        <v>19496</v>
      </c>
      <c r="E5378" s="588" t="s">
        <v>11</v>
      </c>
      <c r="F5378" s="588"/>
      <c r="G5378" s="1594">
        <v>44027</v>
      </c>
      <c r="H5378" s="277"/>
      <c r="I5378" s="68"/>
    </row>
    <row r="5379" spans="1:9">
      <c r="A5379" s="1712"/>
      <c r="B5379" s="27" t="s">
        <v>14529</v>
      </c>
      <c r="C5379" s="1443" t="s">
        <v>19505</v>
      </c>
      <c r="D5379" s="1443" t="s">
        <v>19490</v>
      </c>
      <c r="E5379" s="588" t="s">
        <v>18</v>
      </c>
      <c r="F5379" s="588"/>
      <c r="G5379" s="1594">
        <v>44032</v>
      </c>
      <c r="H5379" s="277"/>
      <c r="I5379" s="68"/>
    </row>
    <row r="5380" spans="1:9">
      <c r="A5380" s="1712"/>
      <c r="B5380" s="27" t="s">
        <v>19532</v>
      </c>
      <c r="C5380" s="1443"/>
      <c r="D5380" s="1443" t="s">
        <v>19533</v>
      </c>
      <c r="E5380" s="1443" t="s">
        <v>19534</v>
      </c>
      <c r="F5380" s="588"/>
      <c r="G5380" s="1594">
        <v>44039</v>
      </c>
      <c r="H5380" s="277"/>
      <c r="I5380" s="68"/>
    </row>
    <row r="5381" spans="1:9">
      <c r="A5381" s="1712"/>
      <c r="B5381" s="27" t="s">
        <v>19259</v>
      </c>
      <c r="C5381" s="1443"/>
      <c r="D5381" s="1443" t="s">
        <v>19535</v>
      </c>
      <c r="E5381" s="1443" t="s">
        <v>2</v>
      </c>
      <c r="F5381" s="588"/>
      <c r="G5381" s="1594"/>
      <c r="H5381" s="277"/>
      <c r="I5381" s="1513"/>
    </row>
    <row r="5382" spans="1:9">
      <c r="A5382" s="1712"/>
      <c r="B5382" s="27" t="s">
        <v>19578</v>
      </c>
      <c r="C5382" s="1443"/>
      <c r="D5382" s="1443" t="s">
        <v>19579</v>
      </c>
      <c r="E5382" s="1397" t="s">
        <v>1622</v>
      </c>
      <c r="F5382" s="588"/>
      <c r="G5382" s="1594">
        <v>44060</v>
      </c>
      <c r="H5382" s="277"/>
      <c r="I5382" s="1513"/>
    </row>
    <row r="5383" spans="1:9">
      <c r="A5383" s="1712"/>
      <c r="B5383" s="27" t="s">
        <v>19573</v>
      </c>
      <c r="C5383" s="1443"/>
      <c r="D5383" s="1443" t="s">
        <v>19574</v>
      </c>
      <c r="E5383" s="1397" t="s">
        <v>19575</v>
      </c>
      <c r="F5383" s="588"/>
      <c r="G5383" s="1594">
        <v>44060</v>
      </c>
      <c r="H5383" s="277"/>
      <c r="I5383" s="68"/>
    </row>
    <row r="5384" spans="1:9">
      <c r="A5384" s="1712"/>
      <c r="B5384" s="27" t="s">
        <v>19754</v>
      </c>
      <c r="C5384" s="1443"/>
      <c r="D5384" s="1443" t="s">
        <v>19755</v>
      </c>
      <c r="E5384" s="1443" t="s">
        <v>729</v>
      </c>
      <c r="F5384" s="1443"/>
      <c r="G5384" s="1628">
        <v>44153</v>
      </c>
      <c r="I5384" s="68"/>
    </row>
    <row r="5385" spans="1:9">
      <c r="A5385" s="1712"/>
      <c r="B5385" s="27" t="s">
        <v>19758</v>
      </c>
      <c r="C5385" s="1443"/>
      <c r="D5385" s="1443" t="s">
        <v>19759</v>
      </c>
      <c r="E5385" s="1443" t="s">
        <v>19760</v>
      </c>
      <c r="F5385" s="1443"/>
      <c r="G5385" s="1628">
        <v>44158</v>
      </c>
      <c r="I5385" s="68"/>
    </row>
    <row r="5386" spans="1:9">
      <c r="A5386" s="1712"/>
      <c r="B5386" s="27" t="s">
        <v>18739</v>
      </c>
      <c r="C5386" s="1443"/>
      <c r="D5386" s="1443" t="s">
        <v>19779</v>
      </c>
      <c r="E5386" s="1443" t="s">
        <v>875</v>
      </c>
      <c r="F5386" s="588"/>
      <c r="G5386" s="1627" t="s">
        <v>19782</v>
      </c>
      <c r="H5386" s="277"/>
      <c r="I5386" s="68"/>
    </row>
    <row r="5387" spans="1:9" ht="16.5" customHeight="1">
      <c r="A5387" s="1712"/>
      <c r="B5387" s="27" t="s">
        <v>19013</v>
      </c>
      <c r="C5387" s="1443"/>
      <c r="D5387" s="1443" t="s">
        <v>19780</v>
      </c>
      <c r="E5387" s="1443" t="s">
        <v>875</v>
      </c>
      <c r="F5387" s="588"/>
      <c r="G5387" s="1627" t="s">
        <v>19782</v>
      </c>
      <c r="H5387" s="277"/>
      <c r="I5387" s="68"/>
    </row>
    <row r="5388" spans="1:9">
      <c r="A5388" s="1712"/>
      <c r="B5388" s="27" t="s">
        <v>18504</v>
      </c>
      <c r="C5388" s="1443"/>
      <c r="D5388" s="1443" t="s">
        <v>19781</v>
      </c>
      <c r="E5388" s="1397" t="s">
        <v>875</v>
      </c>
      <c r="F5388" s="588"/>
      <c r="G5388" s="1627" t="s">
        <v>19782</v>
      </c>
      <c r="H5388" s="277"/>
    </row>
    <row r="1014902" spans="8:8">
      <c r="H1014902" s="68"/>
    </row>
    <row r="1014903" spans="8:8">
      <c r="H1014903" s="68"/>
    </row>
    <row r="1014904" spans="8:8">
      <c r="H1014904" s="68"/>
    </row>
    <row r="1014905" spans="8:8">
      <c r="H1014905" s="68"/>
    </row>
    <row r="1014906" spans="8:8">
      <c r="H1014906" s="68"/>
    </row>
    <row r="1014907" spans="8:8">
      <c r="H1014907" s="68"/>
    </row>
    <row r="1014908" spans="8:8">
      <c r="H1014908" s="68"/>
    </row>
    <row r="1014909" spans="8:8">
      <c r="H1014909" s="68"/>
    </row>
    <row r="1014910" spans="8:8">
      <c r="H1014910" s="68"/>
    </row>
    <row r="1014911" spans="8:8">
      <c r="H1014911" s="68"/>
    </row>
    <row r="1014912" spans="8:8">
      <c r="H1014912" s="68"/>
    </row>
    <row r="1014913" spans="8:8">
      <c r="H1014913" s="68"/>
    </row>
    <row r="1014914" spans="8:8">
      <c r="H1014914" s="68"/>
    </row>
    <row r="1014915" spans="8:8">
      <c r="H1014915" s="68"/>
    </row>
    <row r="1014916" spans="8:8">
      <c r="H1014916" s="68"/>
    </row>
    <row r="1014917" spans="8:8">
      <c r="H1014917" s="68"/>
    </row>
    <row r="1014918" spans="8:8">
      <c r="H1014918" s="68"/>
    </row>
    <row r="1014919" spans="8:8">
      <c r="H1014919" s="68"/>
    </row>
    <row r="1014920" spans="8:8">
      <c r="H1014920" s="68"/>
    </row>
    <row r="1014921" spans="8:8">
      <c r="H1014921" s="68"/>
    </row>
    <row r="1014922" spans="8:8">
      <c r="H1014922" s="68"/>
    </row>
    <row r="1014923" spans="8:8">
      <c r="H1014923" s="68"/>
    </row>
    <row r="1014924" spans="8:8">
      <c r="H1014924" s="68"/>
    </row>
    <row r="1014925" spans="8:8">
      <c r="H1014925" s="68"/>
    </row>
    <row r="1014926" spans="8:8">
      <c r="H1014926" s="68"/>
    </row>
    <row r="1014927" spans="8:8">
      <c r="H1014927" s="68"/>
    </row>
    <row r="1014928" spans="8:8">
      <c r="H1014928" s="68"/>
    </row>
    <row r="1014929" spans="8:8">
      <c r="H1014929" s="68"/>
    </row>
    <row r="1014930" spans="8:8">
      <c r="H1014930" s="68"/>
    </row>
    <row r="1014931" spans="8:8">
      <c r="H1014931" s="68"/>
    </row>
    <row r="1014932" spans="8:8">
      <c r="H1014932" s="68"/>
    </row>
    <row r="1014933" spans="8:8">
      <c r="H1014933" s="68"/>
    </row>
    <row r="1014934" spans="8:8">
      <c r="H1014934" s="68"/>
    </row>
    <row r="1014935" spans="8:8">
      <c r="H1014935" s="68"/>
    </row>
    <row r="1014936" spans="8:8">
      <c r="H1014936" s="68"/>
    </row>
    <row r="1014937" spans="8:8">
      <c r="H1014937" s="68"/>
    </row>
    <row r="1014938" spans="8:8">
      <c r="H1014938" s="68"/>
    </row>
    <row r="1014939" spans="8:8">
      <c r="H1014939" s="68"/>
    </row>
    <row r="1014940" spans="8:8">
      <c r="H1014940" s="68"/>
    </row>
    <row r="1014941" spans="8:8">
      <c r="H1014941" s="68"/>
    </row>
    <row r="1014942" spans="8:8">
      <c r="H1014942" s="68"/>
    </row>
    <row r="1014943" spans="8:8">
      <c r="H1014943" s="68"/>
    </row>
    <row r="1014944" spans="8:8">
      <c r="H1014944" s="68"/>
    </row>
    <row r="1014945" spans="8:8">
      <c r="H1014945" s="68"/>
    </row>
    <row r="1014946" spans="8:8">
      <c r="H1014946" s="68"/>
    </row>
    <row r="1014947" spans="8:8">
      <c r="H1014947" s="68"/>
    </row>
    <row r="1014948" spans="8:8">
      <c r="H1014948" s="68"/>
    </row>
    <row r="1014949" spans="8:8">
      <c r="H1014949" s="68"/>
    </row>
    <row r="1014950" spans="8:8">
      <c r="H1014950" s="68"/>
    </row>
    <row r="1014951" spans="8:8">
      <c r="H1014951" s="68"/>
    </row>
    <row r="1014952" spans="8:8">
      <c r="H1014952" s="68"/>
    </row>
    <row r="1014953" spans="8:8">
      <c r="H1014953" s="68"/>
    </row>
    <row r="1014954" spans="8:8">
      <c r="H1014954" s="68"/>
    </row>
    <row r="1014955" spans="8:8">
      <c r="H1014955" s="68"/>
    </row>
    <row r="1014956" spans="8:8">
      <c r="H1014956" s="68"/>
    </row>
    <row r="1014957" spans="8:8">
      <c r="H1014957" s="68"/>
    </row>
    <row r="1014958" spans="8:8">
      <c r="H1014958" s="68"/>
    </row>
    <row r="1014959" spans="8:8">
      <c r="H1014959" s="68"/>
    </row>
    <row r="1014960" spans="8:8">
      <c r="H1014960" s="68"/>
    </row>
    <row r="1014961" spans="8:8">
      <c r="H1014961" s="68"/>
    </row>
    <row r="1014962" spans="8:8">
      <c r="H1014962" s="68"/>
    </row>
    <row r="1014963" spans="8:8">
      <c r="H1014963" s="68"/>
    </row>
    <row r="1014964" spans="8:8">
      <c r="H1014964" s="68"/>
    </row>
    <row r="1014965" spans="8:8">
      <c r="H1014965" s="68"/>
    </row>
    <row r="1014966" spans="8:8">
      <c r="H1014966" s="68"/>
    </row>
    <row r="1014967" spans="8:8">
      <c r="H1014967" s="68"/>
    </row>
    <row r="1014968" spans="8:8">
      <c r="H1014968" s="68"/>
    </row>
    <row r="1014969" spans="8:8">
      <c r="H1014969" s="68"/>
    </row>
    <row r="1014970" spans="8:8">
      <c r="H1014970" s="68"/>
    </row>
    <row r="1014971" spans="8:8">
      <c r="H1014971" s="68"/>
    </row>
    <row r="1014972" spans="8:8">
      <c r="H1014972" s="68"/>
    </row>
    <row r="1014973" spans="8:8">
      <c r="H1014973" s="68"/>
    </row>
    <row r="1014974" spans="8:8">
      <c r="H1014974" s="68"/>
    </row>
    <row r="1014975" spans="8:8">
      <c r="H1014975" s="68"/>
    </row>
    <row r="1014976" spans="8:8">
      <c r="H1014976" s="68"/>
    </row>
    <row r="1014977" spans="8:8">
      <c r="H1014977" s="68"/>
    </row>
    <row r="1014978" spans="8:8">
      <c r="H1014978" s="68"/>
    </row>
    <row r="1014979" spans="8:8">
      <c r="H1014979" s="68"/>
    </row>
    <row r="1014980" spans="8:8">
      <c r="H1014980" s="68"/>
    </row>
    <row r="1014981" spans="8:8">
      <c r="H1014981" s="68"/>
    </row>
    <row r="1014982" spans="8:8">
      <c r="H1014982" s="68"/>
    </row>
    <row r="1014983" spans="8:8">
      <c r="H1014983" s="68"/>
    </row>
    <row r="1014984" spans="8:8">
      <c r="H1014984" s="68"/>
    </row>
    <row r="1014985" spans="8:8">
      <c r="H1014985" s="68"/>
    </row>
    <row r="1014986" spans="8:8">
      <c r="H1014986" s="68"/>
    </row>
    <row r="1014987" spans="8:8">
      <c r="H1014987" s="68"/>
    </row>
    <row r="1014988" spans="8:8">
      <c r="H1014988" s="68"/>
    </row>
    <row r="1014989" spans="8:8">
      <c r="H1014989" s="68"/>
    </row>
    <row r="1014990" spans="8:8">
      <c r="H1014990" s="68"/>
    </row>
    <row r="1014991" spans="8:8">
      <c r="H1014991" s="68"/>
    </row>
    <row r="1014992" spans="8:8">
      <c r="H1014992" s="68"/>
    </row>
    <row r="1014993" spans="8:8">
      <c r="H1014993" s="68"/>
    </row>
    <row r="1014994" spans="8:8">
      <c r="H1014994" s="68"/>
    </row>
    <row r="1014995" spans="8:8">
      <c r="H1014995" s="68"/>
    </row>
    <row r="1014996" spans="8:8">
      <c r="H1014996" s="68"/>
    </row>
    <row r="1014997" spans="8:8">
      <c r="H1014997" s="68"/>
    </row>
    <row r="1014998" spans="8:8">
      <c r="H1014998" s="68"/>
    </row>
    <row r="1014999" spans="8:8">
      <c r="H1014999" s="68"/>
    </row>
    <row r="1015000" spans="8:8">
      <c r="H1015000" s="68"/>
    </row>
    <row r="1015001" spans="8:8">
      <c r="H1015001" s="68"/>
    </row>
    <row r="1015002" spans="8:8">
      <c r="H1015002" s="68"/>
    </row>
    <row r="1015003" spans="8:8">
      <c r="H1015003" s="68"/>
    </row>
    <row r="1015004" spans="8:8">
      <c r="H1015004" s="68"/>
    </row>
    <row r="1015005" spans="8:8">
      <c r="H1015005" s="68"/>
    </row>
    <row r="1015006" spans="8:8">
      <c r="H1015006" s="68"/>
    </row>
    <row r="1015007" spans="8:8">
      <c r="H1015007" s="68"/>
    </row>
    <row r="1015008" spans="8:8">
      <c r="H1015008" s="68"/>
    </row>
    <row r="1015009" spans="8:8">
      <c r="H1015009" s="68"/>
    </row>
    <row r="1015010" spans="8:8">
      <c r="H1015010" s="68"/>
    </row>
    <row r="1015011" spans="8:8">
      <c r="H1015011" s="68"/>
    </row>
    <row r="1015012" spans="8:8">
      <c r="H1015012" s="68"/>
    </row>
    <row r="1015013" spans="8:8">
      <c r="H1015013" s="68"/>
    </row>
    <row r="1015014" spans="8:8">
      <c r="H1015014" s="68"/>
    </row>
    <row r="1015015" spans="8:8">
      <c r="H1015015" s="68"/>
    </row>
    <row r="1015016" spans="8:8">
      <c r="H1015016" s="68"/>
    </row>
    <row r="1015017" spans="8:8">
      <c r="H1015017" s="68"/>
    </row>
    <row r="1015018" spans="8:8">
      <c r="H1015018" s="68"/>
    </row>
    <row r="1015019" spans="8:8">
      <c r="H1015019" s="68"/>
    </row>
    <row r="1015020" spans="8:8">
      <c r="H1015020" s="68"/>
    </row>
    <row r="1015021" spans="8:8">
      <c r="H1015021" s="68"/>
    </row>
    <row r="1015022" spans="8:8">
      <c r="H1015022" s="68"/>
    </row>
    <row r="1015023" spans="8:8">
      <c r="H1015023" s="68"/>
    </row>
    <row r="1015024" spans="8:8">
      <c r="H1015024" s="68"/>
    </row>
    <row r="1015025" spans="8:8">
      <c r="H1015025" s="68"/>
    </row>
    <row r="1015026" spans="8:8">
      <c r="H1015026" s="68"/>
    </row>
    <row r="1015027" spans="8:8">
      <c r="H1015027" s="68"/>
    </row>
    <row r="1015028" spans="8:8">
      <c r="H1015028" s="68"/>
    </row>
    <row r="1015029" spans="8:8">
      <c r="H1015029" s="68"/>
    </row>
    <row r="1015030" spans="8:8">
      <c r="H1015030" s="68"/>
    </row>
    <row r="1015031" spans="8:8">
      <c r="H1015031" s="68"/>
    </row>
    <row r="1015032" spans="8:8">
      <c r="H1015032" s="68"/>
    </row>
    <row r="1015033" spans="8:8">
      <c r="H1015033" s="68"/>
    </row>
    <row r="1015034" spans="8:8">
      <c r="H1015034" s="68"/>
    </row>
    <row r="1015035" spans="8:8">
      <c r="H1015035" s="68"/>
    </row>
    <row r="1015036" spans="8:8">
      <c r="H1015036" s="68"/>
    </row>
    <row r="1015037" spans="8:8">
      <c r="H1015037" s="68"/>
    </row>
    <row r="1015038" spans="8:8">
      <c r="H1015038" s="68"/>
    </row>
    <row r="1015039" spans="8:8">
      <c r="H1015039" s="68"/>
    </row>
    <row r="1015040" spans="8:8">
      <c r="H1015040" s="68"/>
    </row>
    <row r="1015041" spans="8:8">
      <c r="H1015041" s="68"/>
    </row>
    <row r="1015042" spans="8:8">
      <c r="H1015042" s="68"/>
    </row>
    <row r="1015043" spans="8:8">
      <c r="H1015043" s="68"/>
    </row>
    <row r="1015044" spans="8:8">
      <c r="H1015044" s="68"/>
    </row>
    <row r="1015045" spans="8:8">
      <c r="H1015045" s="68"/>
    </row>
    <row r="1015046" spans="8:8">
      <c r="H1015046" s="68"/>
    </row>
    <row r="1015047" spans="8:8">
      <c r="H1015047" s="68"/>
    </row>
    <row r="1015048" spans="8:8">
      <c r="H1015048" s="68"/>
    </row>
    <row r="1015049" spans="8:8">
      <c r="H1015049" s="68"/>
    </row>
    <row r="1015050" spans="8:8">
      <c r="H1015050" s="68"/>
    </row>
    <row r="1015051" spans="8:8">
      <c r="H1015051" s="68"/>
    </row>
    <row r="1015052" spans="8:8">
      <c r="H1015052" s="68"/>
    </row>
    <row r="1015053" spans="8:8">
      <c r="H1015053" s="68"/>
    </row>
    <row r="1015054" spans="8:8">
      <c r="H1015054" s="68"/>
    </row>
    <row r="1015055" spans="8:8">
      <c r="H1015055" s="68"/>
    </row>
    <row r="1015056" spans="8:8">
      <c r="H1015056" s="68"/>
    </row>
    <row r="1015057" spans="8:8">
      <c r="H1015057" s="68"/>
    </row>
    <row r="1015058" spans="8:8">
      <c r="H1015058" s="68"/>
    </row>
    <row r="1015059" spans="8:8">
      <c r="H1015059" s="68"/>
    </row>
    <row r="1015060" spans="8:8">
      <c r="H1015060" s="68"/>
    </row>
    <row r="1015061" spans="8:8">
      <c r="H1015061" s="68"/>
    </row>
    <row r="1015062" spans="8:8">
      <c r="H1015062" s="68"/>
    </row>
    <row r="1015063" spans="8:8">
      <c r="H1015063" s="68"/>
    </row>
    <row r="1015064" spans="8:8">
      <c r="H1015064" s="68"/>
    </row>
    <row r="1015065" spans="8:8">
      <c r="H1015065" s="68"/>
    </row>
    <row r="1015066" spans="8:8">
      <c r="H1015066" s="68"/>
    </row>
    <row r="1015067" spans="8:8">
      <c r="H1015067" s="68"/>
    </row>
    <row r="1015068" spans="8:8">
      <c r="H1015068" s="68"/>
    </row>
    <row r="1015069" spans="8:8">
      <c r="H1015069" s="68"/>
    </row>
    <row r="1015070" spans="8:8">
      <c r="H1015070" s="68"/>
    </row>
    <row r="1015071" spans="8:8">
      <c r="H1015071" s="68"/>
    </row>
    <row r="1015072" spans="8:8">
      <c r="H1015072" s="68"/>
    </row>
    <row r="1015073" spans="8:8">
      <c r="H1015073" s="68"/>
    </row>
    <row r="1015074" spans="8:8">
      <c r="H1015074" s="68"/>
    </row>
    <row r="1015075" spans="8:8">
      <c r="H1015075" s="68"/>
    </row>
    <row r="1015076" spans="8:8">
      <c r="H1015076" s="68"/>
    </row>
    <row r="1015077" spans="8:8">
      <c r="H1015077" s="68"/>
    </row>
    <row r="1015078" spans="8:8">
      <c r="H1015078" s="68"/>
    </row>
    <row r="1015079" spans="8:8">
      <c r="H1015079" s="68"/>
    </row>
    <row r="1015080" spans="8:8">
      <c r="H1015080" s="68"/>
    </row>
    <row r="1015081" spans="8:8">
      <c r="H1015081" s="68"/>
    </row>
    <row r="1015082" spans="8:8">
      <c r="H1015082" s="68"/>
    </row>
    <row r="1015083" spans="8:8">
      <c r="H1015083" s="68"/>
    </row>
    <row r="1015084" spans="8:8">
      <c r="H1015084" s="68"/>
    </row>
    <row r="1015085" spans="8:8">
      <c r="H1015085" s="68"/>
    </row>
    <row r="1015086" spans="8:8">
      <c r="H1015086" s="68"/>
    </row>
    <row r="1015087" spans="8:8">
      <c r="H1015087" s="68"/>
    </row>
    <row r="1015088" spans="8:8">
      <c r="H1015088" s="68"/>
    </row>
    <row r="1015089" spans="8:8">
      <c r="H1015089" s="68"/>
    </row>
    <row r="1015090" spans="8:8">
      <c r="H1015090" s="68"/>
    </row>
    <row r="1015091" spans="8:8">
      <c r="H1015091" s="68"/>
    </row>
    <row r="1015092" spans="8:8">
      <c r="H1015092" s="68"/>
    </row>
    <row r="1015093" spans="8:8">
      <c r="H1015093" s="68"/>
    </row>
    <row r="1015094" spans="8:8">
      <c r="H1015094" s="68"/>
    </row>
    <row r="1015095" spans="8:8">
      <c r="H1015095" s="68"/>
    </row>
    <row r="1015096" spans="8:8">
      <c r="H1015096" s="68"/>
    </row>
    <row r="1015097" spans="8:8">
      <c r="H1015097" s="68"/>
    </row>
    <row r="1015098" spans="8:8">
      <c r="H1015098" s="68"/>
    </row>
    <row r="1015099" spans="8:8">
      <c r="H1015099" s="68"/>
    </row>
    <row r="1015100" spans="8:8">
      <c r="H1015100" s="68"/>
    </row>
    <row r="1015101" spans="8:8">
      <c r="H1015101" s="68"/>
    </row>
    <row r="1015102" spans="8:8">
      <c r="H1015102" s="68"/>
    </row>
    <row r="1015103" spans="8:8">
      <c r="H1015103" s="68"/>
    </row>
    <row r="1015104" spans="8:8">
      <c r="H1015104" s="68"/>
    </row>
    <row r="1015105" spans="8:8">
      <c r="H1015105" s="68"/>
    </row>
    <row r="1015106" spans="8:8">
      <c r="H1015106" s="68"/>
    </row>
    <row r="1015107" spans="8:8">
      <c r="H1015107" s="68"/>
    </row>
    <row r="1015108" spans="8:8">
      <c r="H1015108" s="68"/>
    </row>
    <row r="1015109" spans="8:8">
      <c r="H1015109" s="68"/>
    </row>
    <row r="1015110" spans="8:8">
      <c r="H1015110" s="68"/>
    </row>
    <row r="1015111" spans="8:8">
      <c r="H1015111" s="68"/>
    </row>
    <row r="1015112" spans="8:8">
      <c r="H1015112" s="68"/>
    </row>
    <row r="1015113" spans="8:8">
      <c r="H1015113" s="68"/>
    </row>
    <row r="1015114" spans="8:8">
      <c r="H1015114" s="68"/>
    </row>
    <row r="1015115" spans="8:8">
      <c r="H1015115" s="68"/>
    </row>
    <row r="1015116" spans="8:8">
      <c r="H1015116" s="68"/>
    </row>
    <row r="1015117" spans="8:8">
      <c r="H1015117" s="68"/>
    </row>
    <row r="1015118" spans="8:8">
      <c r="H1015118" s="68"/>
    </row>
    <row r="1015119" spans="8:8">
      <c r="H1015119" s="68"/>
    </row>
    <row r="1015120" spans="8:8">
      <c r="H1015120" s="68"/>
    </row>
    <row r="1015121" spans="8:8">
      <c r="H1015121" s="68"/>
    </row>
    <row r="1015122" spans="8:8">
      <c r="H1015122" s="68"/>
    </row>
    <row r="1015123" spans="8:8">
      <c r="H1015123" s="68"/>
    </row>
    <row r="1015124" spans="8:8">
      <c r="H1015124" s="68"/>
    </row>
    <row r="1015125" spans="8:8">
      <c r="H1015125" s="68"/>
    </row>
    <row r="1015126" spans="8:8">
      <c r="H1015126" s="68"/>
    </row>
    <row r="1015127" spans="8:8">
      <c r="H1015127" s="68"/>
    </row>
    <row r="1015128" spans="8:8">
      <c r="H1015128" s="68"/>
    </row>
    <row r="1015129" spans="8:8">
      <c r="H1015129" s="68"/>
    </row>
    <row r="1015130" spans="8:8">
      <c r="H1015130" s="68"/>
    </row>
    <row r="1015131" spans="8:8">
      <c r="H1015131" s="68"/>
    </row>
    <row r="1015132" spans="8:8">
      <c r="H1015132" s="68"/>
    </row>
    <row r="1015133" spans="8:8">
      <c r="H1015133" s="68"/>
    </row>
    <row r="1015134" spans="8:8">
      <c r="H1015134" s="68"/>
    </row>
    <row r="1015135" spans="8:8">
      <c r="H1015135" s="68"/>
    </row>
    <row r="1015136" spans="8:8">
      <c r="H1015136" s="68"/>
    </row>
    <row r="1015137" spans="8:8">
      <c r="H1015137" s="68"/>
    </row>
    <row r="1015138" spans="8:8">
      <c r="H1015138" s="68"/>
    </row>
    <row r="1015139" spans="8:8">
      <c r="H1015139" s="68"/>
    </row>
    <row r="1015140" spans="8:8">
      <c r="H1015140" s="68"/>
    </row>
    <row r="1015141" spans="8:8">
      <c r="H1015141" s="68"/>
    </row>
    <row r="1015142" spans="8:8">
      <c r="H1015142" s="68"/>
    </row>
    <row r="1015143" spans="8:8">
      <c r="H1015143" s="68"/>
    </row>
    <row r="1015144" spans="8:8">
      <c r="H1015144" s="68"/>
    </row>
    <row r="1015145" spans="8:8">
      <c r="H1015145" s="68"/>
    </row>
    <row r="1015146" spans="8:8">
      <c r="H1015146" s="68"/>
    </row>
    <row r="1015147" spans="8:8">
      <c r="H1015147" s="68"/>
    </row>
    <row r="1015148" spans="8:8">
      <c r="H1015148" s="68"/>
    </row>
    <row r="1015149" spans="8:8">
      <c r="H1015149" s="68"/>
    </row>
    <row r="1015150" spans="8:8">
      <c r="H1015150" s="68"/>
    </row>
    <row r="1015151" spans="8:8">
      <c r="H1015151" s="68"/>
    </row>
    <row r="1015152" spans="8:8">
      <c r="H1015152" s="68"/>
    </row>
    <row r="1015153" spans="8:8">
      <c r="H1015153" s="68"/>
    </row>
    <row r="1015154" spans="8:8">
      <c r="H1015154" s="68"/>
    </row>
    <row r="1015155" spans="8:8">
      <c r="H1015155" s="68"/>
    </row>
    <row r="1015156" spans="8:8">
      <c r="H1015156" s="68"/>
    </row>
    <row r="1015157" spans="8:8">
      <c r="H1015157" s="68"/>
    </row>
    <row r="1015158" spans="8:8">
      <c r="H1015158" s="68"/>
    </row>
    <row r="1015159" spans="8:8">
      <c r="H1015159" s="68"/>
    </row>
    <row r="1015160" spans="8:8">
      <c r="H1015160" s="68"/>
    </row>
    <row r="1015161" spans="8:8">
      <c r="H1015161" s="68"/>
    </row>
    <row r="1015162" spans="8:8">
      <c r="H1015162" s="68"/>
    </row>
    <row r="1015163" spans="8:8">
      <c r="H1015163" s="68"/>
    </row>
    <row r="1015164" spans="8:8">
      <c r="H1015164" s="68"/>
    </row>
    <row r="1015165" spans="8:8">
      <c r="H1015165" s="68"/>
    </row>
    <row r="1015166" spans="8:8">
      <c r="H1015166" s="68"/>
    </row>
    <row r="1015167" spans="8:8">
      <c r="H1015167" s="68"/>
    </row>
    <row r="1015168" spans="8:8">
      <c r="H1015168" s="68"/>
    </row>
    <row r="1015169" spans="8:8">
      <c r="H1015169" s="68"/>
    </row>
    <row r="1015170" spans="8:8">
      <c r="H1015170" s="68"/>
    </row>
    <row r="1015171" spans="8:8">
      <c r="H1015171" s="68"/>
    </row>
    <row r="1015172" spans="8:8">
      <c r="H1015172" s="68"/>
    </row>
    <row r="1015173" spans="8:8">
      <c r="H1015173" s="68"/>
    </row>
    <row r="1015174" spans="8:8">
      <c r="H1015174" s="68"/>
    </row>
    <row r="1015175" spans="8:8">
      <c r="H1015175" s="68"/>
    </row>
    <row r="1015176" spans="8:8">
      <c r="H1015176" s="68"/>
    </row>
    <row r="1015177" spans="8:8">
      <c r="H1015177" s="68"/>
    </row>
    <row r="1015178" spans="8:8">
      <c r="H1015178" s="68"/>
    </row>
    <row r="1015179" spans="8:8">
      <c r="H1015179" s="68"/>
    </row>
    <row r="1015180" spans="8:8">
      <c r="H1015180" s="68"/>
    </row>
    <row r="1015181" spans="8:8">
      <c r="H1015181" s="68"/>
    </row>
    <row r="1015182" spans="8:8">
      <c r="H1015182" s="68"/>
    </row>
    <row r="1015183" spans="8:8">
      <c r="H1015183" s="68"/>
    </row>
    <row r="1015184" spans="8:8">
      <c r="H1015184" s="68"/>
    </row>
    <row r="1015185" spans="8:8">
      <c r="H1015185" s="68"/>
    </row>
    <row r="1015186" spans="8:8">
      <c r="H1015186" s="68"/>
    </row>
    <row r="1015187" spans="8:8">
      <c r="H1015187" s="68"/>
    </row>
    <row r="1015188" spans="8:8">
      <c r="H1015188" s="68"/>
    </row>
    <row r="1015189" spans="8:8">
      <c r="H1015189" s="68"/>
    </row>
    <row r="1015190" spans="8:8">
      <c r="H1015190" s="68"/>
    </row>
    <row r="1015191" spans="8:8">
      <c r="H1015191" s="68"/>
    </row>
    <row r="1015192" spans="8:8">
      <c r="H1015192" s="68"/>
    </row>
    <row r="1015193" spans="8:8">
      <c r="H1015193" s="68"/>
    </row>
    <row r="1015194" spans="8:8">
      <c r="H1015194" s="68"/>
    </row>
    <row r="1015195" spans="8:8">
      <c r="H1015195" s="68"/>
    </row>
    <row r="1015196" spans="8:8">
      <c r="H1015196" s="68"/>
    </row>
    <row r="1015197" spans="8:8">
      <c r="H1015197" s="68"/>
    </row>
    <row r="1015198" spans="8:8">
      <c r="H1015198" s="68"/>
    </row>
    <row r="1015199" spans="8:8">
      <c r="H1015199" s="68"/>
    </row>
    <row r="1015200" spans="8:8">
      <c r="H1015200" s="68"/>
    </row>
    <row r="1015201" spans="8:8">
      <c r="H1015201" s="68"/>
    </row>
    <row r="1015202" spans="8:8">
      <c r="H1015202" s="68"/>
    </row>
    <row r="1015203" spans="8:8">
      <c r="H1015203" s="68"/>
    </row>
    <row r="1015204" spans="8:8">
      <c r="H1015204" s="68"/>
    </row>
    <row r="1015205" spans="8:8">
      <c r="H1015205" s="68"/>
    </row>
    <row r="1015206" spans="8:8">
      <c r="H1015206" s="68"/>
    </row>
    <row r="1015207" spans="8:8">
      <c r="H1015207" s="68"/>
    </row>
    <row r="1015208" spans="8:8">
      <c r="H1015208" s="68"/>
    </row>
    <row r="1015209" spans="8:8">
      <c r="H1015209" s="68"/>
    </row>
    <row r="1015210" spans="8:8">
      <c r="H1015210" s="68"/>
    </row>
    <row r="1015211" spans="8:8">
      <c r="H1015211" s="68"/>
    </row>
    <row r="1015212" spans="8:8">
      <c r="H1015212" s="68"/>
    </row>
    <row r="1015213" spans="8:8">
      <c r="H1015213" s="68"/>
    </row>
    <row r="1015214" spans="8:8">
      <c r="H1015214" s="68"/>
    </row>
    <row r="1015215" spans="8:8">
      <c r="H1015215" s="68"/>
    </row>
    <row r="1015216" spans="8:8">
      <c r="H1015216" s="68"/>
    </row>
    <row r="1015217" spans="8:8">
      <c r="H1015217" s="68"/>
    </row>
    <row r="1015218" spans="8:8">
      <c r="H1015218" s="68"/>
    </row>
    <row r="1015219" spans="8:8">
      <c r="H1015219" s="68"/>
    </row>
    <row r="1015220" spans="8:8">
      <c r="H1015220" s="68"/>
    </row>
    <row r="1015221" spans="8:8">
      <c r="H1015221" s="68"/>
    </row>
    <row r="1015222" spans="8:8">
      <c r="H1015222" s="68"/>
    </row>
    <row r="1015223" spans="8:8">
      <c r="H1015223" s="68"/>
    </row>
    <row r="1015224" spans="8:8">
      <c r="H1015224" s="68"/>
    </row>
    <row r="1015225" spans="8:8">
      <c r="H1015225" s="68"/>
    </row>
    <row r="1015226" spans="8:8">
      <c r="H1015226" s="68"/>
    </row>
    <row r="1015227" spans="8:8">
      <c r="H1015227" s="68"/>
    </row>
    <row r="1015228" spans="8:8">
      <c r="H1015228" s="68"/>
    </row>
    <row r="1015229" spans="8:8">
      <c r="H1015229" s="68"/>
    </row>
    <row r="1015230" spans="8:8">
      <c r="H1015230" s="68"/>
    </row>
    <row r="1015231" spans="8:8">
      <c r="H1015231" s="68"/>
    </row>
    <row r="1015232" spans="8:8">
      <c r="H1015232" s="68"/>
    </row>
    <row r="1015233" spans="8:8">
      <c r="H1015233" s="68"/>
    </row>
    <row r="1015234" spans="8:8">
      <c r="H1015234" s="68"/>
    </row>
    <row r="1015235" spans="8:8">
      <c r="H1015235" s="68"/>
    </row>
    <row r="1015236" spans="8:8">
      <c r="H1015236" s="68"/>
    </row>
    <row r="1015237" spans="8:8">
      <c r="H1015237" s="68"/>
    </row>
    <row r="1015238" spans="8:8">
      <c r="H1015238" s="68"/>
    </row>
    <row r="1015239" spans="8:8">
      <c r="H1015239" s="68"/>
    </row>
    <row r="1015240" spans="8:8">
      <c r="H1015240" s="68"/>
    </row>
    <row r="1015241" spans="8:8">
      <c r="H1015241" s="68"/>
    </row>
    <row r="1015242" spans="8:8">
      <c r="H1015242" s="68"/>
    </row>
    <row r="1015243" spans="8:8">
      <c r="H1015243" s="68"/>
    </row>
    <row r="1015244" spans="8:8">
      <c r="H1015244" s="68"/>
    </row>
    <row r="1015245" spans="8:8">
      <c r="H1015245" s="68"/>
    </row>
    <row r="1015246" spans="8:8">
      <c r="H1015246" s="68"/>
    </row>
    <row r="1015247" spans="8:8">
      <c r="H1015247" s="68"/>
    </row>
    <row r="1015248" spans="8:8">
      <c r="H1015248" s="68"/>
    </row>
    <row r="1015249" spans="8:8">
      <c r="H1015249" s="68"/>
    </row>
    <row r="1015250" spans="8:8">
      <c r="H1015250" s="68"/>
    </row>
    <row r="1015251" spans="8:8">
      <c r="H1015251" s="68"/>
    </row>
    <row r="1015252" spans="8:8">
      <c r="H1015252" s="68"/>
    </row>
    <row r="1015253" spans="8:8">
      <c r="H1015253" s="68"/>
    </row>
    <row r="1015254" spans="8:8">
      <c r="H1015254" s="68"/>
    </row>
    <row r="1015255" spans="8:8">
      <c r="H1015255" s="68"/>
    </row>
    <row r="1015256" spans="8:8">
      <c r="H1015256" s="68"/>
    </row>
    <row r="1015257" spans="8:8">
      <c r="H1015257" s="68"/>
    </row>
    <row r="1015258" spans="8:8">
      <c r="H1015258" s="68"/>
    </row>
    <row r="1015259" spans="8:8">
      <c r="H1015259" s="68"/>
    </row>
    <row r="1015260" spans="8:8">
      <c r="H1015260" s="68"/>
    </row>
    <row r="1015261" spans="8:8">
      <c r="H1015261" s="68"/>
    </row>
    <row r="1015262" spans="8:8">
      <c r="H1015262" s="68"/>
    </row>
    <row r="1015263" spans="8:8">
      <c r="H1015263" s="68"/>
    </row>
    <row r="1015264" spans="8:8">
      <c r="H1015264" s="68"/>
    </row>
    <row r="1015265" spans="8:8">
      <c r="H1015265" s="68"/>
    </row>
    <row r="1015266" spans="8:8">
      <c r="H1015266" s="68"/>
    </row>
    <row r="1015267" spans="8:8">
      <c r="H1015267" s="68"/>
    </row>
    <row r="1015268" spans="8:8">
      <c r="H1015268" s="68"/>
    </row>
    <row r="1015269" spans="8:8">
      <c r="H1015269" s="68"/>
    </row>
    <row r="1015270" spans="8:8">
      <c r="H1015270" s="68"/>
    </row>
    <row r="1015271" spans="8:8">
      <c r="H1015271" s="68"/>
    </row>
    <row r="1015272" spans="8:8">
      <c r="H1015272" s="68"/>
    </row>
    <row r="1015273" spans="8:8">
      <c r="H1015273" s="68"/>
    </row>
    <row r="1015274" spans="8:8">
      <c r="H1015274" s="68"/>
    </row>
    <row r="1015275" spans="8:8">
      <c r="H1015275" s="68"/>
    </row>
    <row r="1015276" spans="8:8">
      <c r="H1015276" s="68"/>
    </row>
    <row r="1015277" spans="8:8">
      <c r="H1015277" s="68"/>
    </row>
    <row r="1015278" spans="8:8">
      <c r="H1015278" s="68"/>
    </row>
    <row r="1015279" spans="8:8">
      <c r="H1015279" s="68"/>
    </row>
    <row r="1015280" spans="8:8">
      <c r="H1015280" s="68"/>
    </row>
    <row r="1015281" spans="8:8">
      <c r="H1015281" s="68"/>
    </row>
    <row r="1015282" spans="8:8">
      <c r="H1015282" s="68"/>
    </row>
    <row r="1015283" spans="8:8">
      <c r="H1015283" s="68"/>
    </row>
    <row r="1015284" spans="8:8">
      <c r="H1015284" s="68"/>
    </row>
    <row r="1015285" spans="8:8">
      <c r="H1015285" s="68"/>
    </row>
    <row r="1015286" spans="8:8">
      <c r="H1015286" s="68"/>
    </row>
    <row r="1015287" spans="8:8">
      <c r="H1015287" s="68"/>
    </row>
    <row r="1015288" spans="8:8">
      <c r="H1015288" s="68"/>
    </row>
    <row r="1015289" spans="8:8">
      <c r="H1015289" s="68"/>
    </row>
    <row r="1015290" spans="8:8">
      <c r="H1015290" s="68"/>
    </row>
    <row r="1015291" spans="8:8">
      <c r="H1015291" s="68"/>
    </row>
    <row r="1015292" spans="8:8">
      <c r="H1015292" s="68"/>
    </row>
    <row r="1015293" spans="8:8">
      <c r="H1015293" s="68"/>
    </row>
    <row r="1015294" spans="8:8">
      <c r="H1015294" s="68"/>
    </row>
    <row r="1015295" spans="8:8">
      <c r="H1015295" s="68"/>
    </row>
    <row r="1015296" spans="8:8">
      <c r="H1015296" s="68"/>
    </row>
    <row r="1015297" spans="8:8">
      <c r="H1015297" s="68"/>
    </row>
    <row r="1015298" spans="8:8">
      <c r="H1015298" s="68"/>
    </row>
    <row r="1015299" spans="8:8">
      <c r="H1015299" s="68"/>
    </row>
    <row r="1015300" spans="8:8">
      <c r="H1015300" s="68"/>
    </row>
    <row r="1015301" spans="8:8">
      <c r="H1015301" s="68"/>
    </row>
    <row r="1015302" spans="8:8">
      <c r="H1015302" s="68"/>
    </row>
    <row r="1015303" spans="8:8">
      <c r="H1015303" s="68"/>
    </row>
    <row r="1015304" spans="8:8">
      <c r="H1015304" s="68"/>
    </row>
    <row r="1015305" spans="8:8">
      <c r="H1015305" s="68"/>
    </row>
    <row r="1015306" spans="8:8">
      <c r="H1015306" s="68"/>
    </row>
    <row r="1015307" spans="8:8">
      <c r="H1015307" s="68"/>
    </row>
    <row r="1015308" spans="8:8">
      <c r="H1015308" s="68"/>
    </row>
    <row r="1015309" spans="8:8">
      <c r="H1015309" s="68"/>
    </row>
    <row r="1015310" spans="8:8">
      <c r="H1015310" s="68"/>
    </row>
    <row r="1015311" spans="8:8">
      <c r="H1015311" s="68"/>
    </row>
    <row r="1015312" spans="8:8">
      <c r="H1015312" s="68"/>
    </row>
    <row r="1015313" spans="8:8">
      <c r="H1015313" s="68"/>
    </row>
    <row r="1015314" spans="8:8">
      <c r="H1015314" s="68"/>
    </row>
    <row r="1015315" spans="8:8">
      <c r="H1015315" s="68"/>
    </row>
    <row r="1015316" spans="8:8">
      <c r="H1015316" s="68"/>
    </row>
    <row r="1015317" spans="8:8">
      <c r="H1015317" s="68"/>
    </row>
    <row r="1015318" spans="8:8">
      <c r="H1015318" s="68"/>
    </row>
    <row r="1015319" spans="8:8">
      <c r="H1015319" s="68"/>
    </row>
    <row r="1015320" spans="8:8">
      <c r="H1015320" s="68"/>
    </row>
    <row r="1015321" spans="8:8">
      <c r="H1015321" s="68"/>
    </row>
    <row r="1015322" spans="8:8">
      <c r="H1015322" s="68"/>
    </row>
    <row r="1015323" spans="8:8">
      <c r="H1015323" s="68"/>
    </row>
    <row r="1015324" spans="8:8">
      <c r="H1015324" s="68"/>
    </row>
    <row r="1015325" spans="8:8">
      <c r="H1015325" s="68"/>
    </row>
    <row r="1015326" spans="8:8">
      <c r="H1015326" s="68"/>
    </row>
    <row r="1015327" spans="8:8">
      <c r="H1015327" s="68"/>
    </row>
    <row r="1015328" spans="8:8">
      <c r="H1015328" s="68"/>
    </row>
    <row r="1015329" spans="8:8">
      <c r="H1015329" s="68"/>
    </row>
    <row r="1015330" spans="8:8">
      <c r="H1015330" s="68"/>
    </row>
    <row r="1015331" spans="8:8">
      <c r="H1015331" s="68"/>
    </row>
    <row r="1015332" spans="8:8">
      <c r="H1015332" s="68"/>
    </row>
    <row r="1015333" spans="8:8">
      <c r="H1015333" s="68"/>
    </row>
    <row r="1015334" spans="8:8">
      <c r="H1015334" s="68"/>
    </row>
    <row r="1015335" spans="8:8">
      <c r="H1015335" s="68"/>
    </row>
    <row r="1015336" spans="8:8">
      <c r="H1015336" s="68"/>
    </row>
    <row r="1015337" spans="8:8">
      <c r="H1015337" s="68"/>
    </row>
    <row r="1015338" spans="8:8">
      <c r="H1015338" s="68"/>
    </row>
    <row r="1015339" spans="8:8">
      <c r="H1015339" s="68"/>
    </row>
    <row r="1015340" spans="8:8">
      <c r="H1015340" s="68"/>
    </row>
    <row r="1015341" spans="8:8">
      <c r="H1015341" s="68"/>
    </row>
    <row r="1015342" spans="8:8">
      <c r="H1015342" s="68"/>
    </row>
    <row r="1015343" spans="8:8">
      <c r="H1015343" s="68"/>
    </row>
    <row r="1015344" spans="8:8">
      <c r="H1015344" s="68"/>
    </row>
    <row r="1015345" spans="8:8">
      <c r="H1015345" s="68"/>
    </row>
    <row r="1015346" spans="8:8">
      <c r="H1015346" s="68"/>
    </row>
    <row r="1015347" spans="8:8">
      <c r="H1015347" s="68"/>
    </row>
    <row r="1015348" spans="8:8">
      <c r="H1015348" s="68"/>
    </row>
    <row r="1015349" spans="8:8">
      <c r="H1015349" s="68"/>
    </row>
    <row r="1015350" spans="8:8">
      <c r="H1015350" s="68"/>
    </row>
    <row r="1015351" spans="8:8">
      <c r="H1015351" s="68"/>
    </row>
    <row r="1015352" spans="8:8">
      <c r="H1015352" s="68"/>
    </row>
    <row r="1015353" spans="8:8">
      <c r="H1015353" s="68"/>
    </row>
    <row r="1015354" spans="8:8">
      <c r="H1015354" s="68"/>
    </row>
    <row r="1015355" spans="8:8">
      <c r="H1015355" s="68"/>
    </row>
    <row r="1015356" spans="8:8">
      <c r="H1015356" s="68"/>
    </row>
    <row r="1015357" spans="8:8">
      <c r="H1015357" s="68"/>
    </row>
    <row r="1015358" spans="8:8">
      <c r="H1015358" s="68"/>
    </row>
    <row r="1015359" spans="8:8">
      <c r="H1015359" s="68"/>
    </row>
    <row r="1015360" spans="8:8">
      <c r="H1015360" s="68"/>
    </row>
    <row r="1015361" spans="8:8">
      <c r="H1015361" s="68"/>
    </row>
    <row r="1015362" spans="8:8">
      <c r="H1015362" s="68"/>
    </row>
    <row r="1015363" spans="8:8">
      <c r="H1015363" s="68"/>
    </row>
    <row r="1015364" spans="8:8">
      <c r="H1015364" s="68"/>
    </row>
    <row r="1015365" spans="8:8">
      <c r="H1015365" s="68"/>
    </row>
    <row r="1015366" spans="8:8">
      <c r="H1015366" s="68"/>
    </row>
    <row r="1015367" spans="8:8">
      <c r="H1015367" s="68"/>
    </row>
    <row r="1015368" spans="8:8">
      <c r="H1015368" s="68"/>
    </row>
    <row r="1015369" spans="8:8">
      <c r="H1015369" s="68"/>
    </row>
    <row r="1015370" spans="8:8">
      <c r="H1015370" s="68"/>
    </row>
    <row r="1015371" spans="8:8">
      <c r="H1015371" s="68"/>
    </row>
    <row r="1015372" spans="8:8">
      <c r="H1015372" s="68"/>
    </row>
    <row r="1015373" spans="8:8">
      <c r="H1015373" s="68"/>
    </row>
    <row r="1015374" spans="8:8">
      <c r="H1015374" s="68"/>
    </row>
    <row r="1015375" spans="8:8">
      <c r="H1015375" s="68"/>
    </row>
    <row r="1015376" spans="8:8">
      <c r="H1015376" s="68"/>
    </row>
    <row r="1015377" spans="8:8">
      <c r="H1015377" s="68"/>
    </row>
    <row r="1015378" spans="8:8">
      <c r="H1015378" s="68"/>
    </row>
    <row r="1015379" spans="8:8">
      <c r="H1015379" s="68"/>
    </row>
    <row r="1015380" spans="8:8">
      <c r="H1015380" s="68"/>
    </row>
    <row r="1015381" spans="8:8">
      <c r="H1015381" s="68"/>
    </row>
    <row r="1015382" spans="8:8">
      <c r="H1015382" s="68"/>
    </row>
    <row r="1015383" spans="8:8">
      <c r="H1015383" s="68"/>
    </row>
    <row r="1015384" spans="8:8">
      <c r="H1015384" s="68"/>
    </row>
    <row r="1015385" spans="8:8">
      <c r="H1015385" s="68"/>
    </row>
    <row r="1015386" spans="8:8">
      <c r="H1015386" s="68"/>
    </row>
    <row r="1015387" spans="8:8">
      <c r="H1015387" s="68"/>
    </row>
    <row r="1015388" spans="8:8">
      <c r="H1015388" s="68"/>
    </row>
    <row r="1015389" spans="8:8">
      <c r="H1015389" s="68"/>
    </row>
    <row r="1015390" spans="8:8">
      <c r="H1015390" s="68"/>
    </row>
    <row r="1015391" spans="8:8">
      <c r="H1015391" s="68"/>
    </row>
    <row r="1015392" spans="8:8">
      <c r="H1015392" s="68"/>
    </row>
    <row r="1015393" spans="8:8">
      <c r="H1015393" s="68"/>
    </row>
    <row r="1015394" spans="8:8">
      <c r="H1015394" s="68"/>
    </row>
    <row r="1015395" spans="8:8">
      <c r="H1015395" s="68"/>
    </row>
    <row r="1015396" spans="8:8">
      <c r="H1015396" s="68"/>
    </row>
    <row r="1015397" spans="8:8">
      <c r="H1015397" s="68"/>
    </row>
    <row r="1015398" spans="8:8">
      <c r="H1015398" s="68"/>
    </row>
    <row r="1015399" spans="8:8">
      <c r="H1015399" s="68"/>
    </row>
    <row r="1015400" spans="8:8">
      <c r="H1015400" s="68"/>
    </row>
    <row r="1015401" spans="8:8">
      <c r="H1015401" s="68"/>
    </row>
    <row r="1015402" spans="8:8">
      <c r="H1015402" s="68"/>
    </row>
    <row r="1015403" spans="8:8">
      <c r="H1015403" s="68"/>
    </row>
    <row r="1015404" spans="8:8">
      <c r="H1015404" s="68"/>
    </row>
    <row r="1015405" spans="8:8">
      <c r="H1015405" s="68"/>
    </row>
    <row r="1015406" spans="8:8">
      <c r="H1015406" s="68"/>
    </row>
    <row r="1015407" spans="8:8">
      <c r="H1015407" s="68"/>
    </row>
    <row r="1015408" spans="8:8">
      <c r="H1015408" s="68"/>
    </row>
    <row r="1015409" spans="8:8">
      <c r="H1015409" s="68"/>
    </row>
    <row r="1015410" spans="8:8">
      <c r="H1015410" s="68"/>
    </row>
    <row r="1015411" spans="8:8">
      <c r="H1015411" s="68"/>
    </row>
    <row r="1015412" spans="8:8">
      <c r="H1015412" s="68"/>
    </row>
    <row r="1015413" spans="8:8">
      <c r="H1015413" s="68"/>
    </row>
    <row r="1015414" spans="8:8">
      <c r="H1015414" s="68"/>
    </row>
    <row r="1015415" spans="8:8">
      <c r="H1015415" s="68"/>
    </row>
    <row r="1015416" spans="8:8">
      <c r="H1015416" s="68"/>
    </row>
    <row r="1015417" spans="8:8">
      <c r="H1015417" s="68"/>
    </row>
    <row r="1015418" spans="8:8">
      <c r="H1015418" s="68"/>
    </row>
    <row r="1015419" spans="8:8">
      <c r="H1015419" s="68"/>
    </row>
    <row r="1015420" spans="8:8">
      <c r="H1015420" s="68"/>
    </row>
    <row r="1015421" spans="8:8">
      <c r="H1015421" s="68"/>
    </row>
    <row r="1015422" spans="8:8">
      <c r="H1015422" s="68"/>
    </row>
    <row r="1015423" spans="8:8">
      <c r="H1015423" s="68"/>
    </row>
    <row r="1015424" spans="8:8">
      <c r="H1015424" s="68"/>
    </row>
    <row r="1015425" spans="8:8">
      <c r="H1015425" s="68"/>
    </row>
    <row r="1015426" spans="8:8">
      <c r="H1015426" s="68"/>
    </row>
    <row r="1015427" spans="8:8">
      <c r="H1015427" s="68"/>
    </row>
    <row r="1015428" spans="8:8">
      <c r="H1015428" s="68"/>
    </row>
    <row r="1015429" spans="8:8">
      <c r="H1015429" s="68"/>
    </row>
    <row r="1015430" spans="8:8">
      <c r="H1015430" s="68"/>
    </row>
    <row r="1015431" spans="8:8">
      <c r="H1015431" s="68"/>
    </row>
    <row r="1015432" spans="8:8">
      <c r="H1015432" s="68"/>
    </row>
    <row r="1015433" spans="8:8">
      <c r="H1015433" s="68"/>
    </row>
    <row r="1015434" spans="8:8">
      <c r="H1015434" s="68"/>
    </row>
    <row r="1015435" spans="8:8">
      <c r="H1015435" s="68"/>
    </row>
    <row r="1015436" spans="8:8">
      <c r="H1015436" s="68"/>
    </row>
    <row r="1015437" spans="8:8">
      <c r="H1015437" s="68"/>
    </row>
    <row r="1015438" spans="8:8">
      <c r="H1015438" s="68"/>
    </row>
    <row r="1015439" spans="8:8">
      <c r="H1015439" s="68"/>
    </row>
    <row r="1015440" spans="8:8">
      <c r="H1015440" s="68"/>
    </row>
    <row r="1015441" spans="8:8">
      <c r="H1015441" s="68"/>
    </row>
    <row r="1015442" spans="8:8">
      <c r="H1015442" s="68"/>
    </row>
    <row r="1015443" spans="8:8">
      <c r="H1015443" s="68"/>
    </row>
    <row r="1015444" spans="8:8">
      <c r="H1015444" s="68"/>
    </row>
    <row r="1015445" spans="8:8">
      <c r="H1015445" s="68"/>
    </row>
    <row r="1015446" spans="8:8">
      <c r="H1015446" s="68"/>
    </row>
    <row r="1015447" spans="8:8">
      <c r="H1015447" s="68"/>
    </row>
    <row r="1015448" spans="8:8">
      <c r="H1015448" s="68"/>
    </row>
    <row r="1015449" spans="8:8">
      <c r="H1015449" s="68"/>
    </row>
    <row r="1015450" spans="8:8">
      <c r="H1015450" s="68"/>
    </row>
    <row r="1015451" spans="8:8">
      <c r="H1015451" s="68"/>
    </row>
    <row r="1015452" spans="8:8">
      <c r="H1015452" s="68"/>
    </row>
    <row r="1015453" spans="8:8">
      <c r="H1015453" s="68"/>
    </row>
    <row r="1015454" spans="8:8">
      <c r="H1015454" s="68"/>
    </row>
    <row r="1015455" spans="8:8">
      <c r="H1015455" s="68"/>
    </row>
    <row r="1015456" spans="8:8">
      <c r="H1015456" s="68"/>
    </row>
    <row r="1015457" spans="8:8">
      <c r="H1015457" s="68"/>
    </row>
    <row r="1015458" spans="8:8">
      <c r="H1015458" s="68"/>
    </row>
    <row r="1015459" spans="8:8">
      <c r="H1015459" s="68"/>
    </row>
    <row r="1015460" spans="8:8">
      <c r="H1015460" s="68"/>
    </row>
    <row r="1015461" spans="8:8">
      <c r="H1015461" s="68"/>
    </row>
    <row r="1015462" spans="8:8">
      <c r="H1015462" s="68"/>
    </row>
    <row r="1015463" spans="8:8">
      <c r="H1015463" s="68"/>
    </row>
    <row r="1015464" spans="8:8">
      <c r="H1015464" s="68"/>
    </row>
    <row r="1015465" spans="8:8">
      <c r="H1015465" s="68"/>
    </row>
    <row r="1015466" spans="8:8">
      <c r="H1015466" s="68"/>
    </row>
    <row r="1015467" spans="8:8">
      <c r="H1015467" s="68"/>
    </row>
    <row r="1015468" spans="8:8">
      <c r="H1015468" s="68"/>
    </row>
    <row r="1015469" spans="8:8">
      <c r="H1015469" s="68"/>
    </row>
    <row r="1015470" spans="8:8">
      <c r="H1015470" s="68"/>
    </row>
    <row r="1015471" spans="8:8">
      <c r="H1015471" s="68"/>
    </row>
    <row r="1015472" spans="8:8">
      <c r="H1015472" s="68"/>
    </row>
    <row r="1015473" spans="8:8">
      <c r="H1015473" s="68"/>
    </row>
    <row r="1015474" spans="8:8">
      <c r="H1015474" s="68"/>
    </row>
    <row r="1015475" spans="8:8">
      <c r="H1015475" s="68"/>
    </row>
    <row r="1015476" spans="8:8">
      <c r="H1015476" s="68"/>
    </row>
    <row r="1015477" spans="8:8">
      <c r="H1015477" s="68"/>
    </row>
    <row r="1015478" spans="8:8">
      <c r="H1015478" s="68"/>
    </row>
    <row r="1015479" spans="8:8">
      <c r="H1015479" s="68"/>
    </row>
    <row r="1015480" spans="8:8">
      <c r="H1015480" s="68"/>
    </row>
    <row r="1015481" spans="8:8">
      <c r="H1015481" s="68"/>
    </row>
    <row r="1015482" spans="8:8">
      <c r="H1015482" s="68"/>
    </row>
    <row r="1015483" spans="8:8">
      <c r="H1015483" s="68"/>
    </row>
    <row r="1015484" spans="8:8">
      <c r="H1015484" s="68"/>
    </row>
    <row r="1015485" spans="8:8">
      <c r="H1015485" s="68"/>
    </row>
    <row r="1015486" spans="8:8">
      <c r="H1015486" s="68"/>
    </row>
    <row r="1015487" spans="8:8">
      <c r="H1015487" s="68"/>
    </row>
    <row r="1015488" spans="8:8">
      <c r="H1015488" s="68"/>
    </row>
    <row r="1015489" spans="8:8">
      <c r="H1015489" s="68"/>
    </row>
    <row r="1015490" spans="8:8">
      <c r="H1015490" s="68"/>
    </row>
    <row r="1015491" spans="8:8">
      <c r="H1015491" s="68"/>
    </row>
    <row r="1015492" spans="8:8">
      <c r="H1015492" s="68"/>
    </row>
    <row r="1015493" spans="8:8">
      <c r="H1015493" s="68"/>
    </row>
    <row r="1015494" spans="8:8">
      <c r="H1015494" s="68"/>
    </row>
    <row r="1015495" spans="8:8">
      <c r="H1015495" s="68"/>
    </row>
    <row r="1015496" spans="8:8">
      <c r="H1015496" s="68"/>
    </row>
    <row r="1015497" spans="8:8">
      <c r="H1015497" s="68"/>
    </row>
    <row r="1015498" spans="8:8">
      <c r="H1015498" s="68"/>
    </row>
    <row r="1015499" spans="8:8">
      <c r="H1015499" s="68"/>
    </row>
    <row r="1015500" spans="8:8">
      <c r="H1015500" s="68"/>
    </row>
    <row r="1015501" spans="8:8">
      <c r="H1015501" s="68"/>
    </row>
    <row r="1015502" spans="8:8">
      <c r="H1015502" s="68"/>
    </row>
    <row r="1015503" spans="8:8">
      <c r="H1015503" s="68"/>
    </row>
    <row r="1015504" spans="8:8">
      <c r="H1015504" s="68"/>
    </row>
    <row r="1015505" spans="8:8">
      <c r="H1015505" s="68"/>
    </row>
    <row r="1015506" spans="8:8">
      <c r="H1015506" s="68"/>
    </row>
    <row r="1015507" spans="8:8">
      <c r="H1015507" s="68"/>
    </row>
    <row r="1015508" spans="8:8">
      <c r="H1015508" s="68"/>
    </row>
    <row r="1015509" spans="8:8">
      <c r="H1015509" s="68"/>
    </row>
    <row r="1015510" spans="8:8">
      <c r="H1015510" s="68"/>
    </row>
    <row r="1015511" spans="8:8">
      <c r="H1015511" s="68"/>
    </row>
    <row r="1015512" spans="8:8">
      <c r="H1015512" s="68"/>
    </row>
    <row r="1015513" spans="8:8">
      <c r="H1015513" s="68"/>
    </row>
    <row r="1015514" spans="8:8">
      <c r="H1015514" s="68"/>
    </row>
    <row r="1015515" spans="8:8">
      <c r="H1015515" s="68"/>
    </row>
    <row r="1015516" spans="8:8">
      <c r="H1015516" s="68"/>
    </row>
    <row r="1015517" spans="8:8">
      <c r="H1015517" s="68"/>
    </row>
    <row r="1015518" spans="8:8">
      <c r="H1015518" s="68"/>
    </row>
    <row r="1015519" spans="8:8">
      <c r="H1015519" s="68"/>
    </row>
    <row r="1015520" spans="8:8">
      <c r="H1015520" s="68"/>
    </row>
    <row r="1015521" spans="8:8">
      <c r="H1015521" s="68"/>
    </row>
    <row r="1015522" spans="8:8">
      <c r="H1015522" s="68"/>
    </row>
    <row r="1015523" spans="8:8">
      <c r="H1015523" s="68"/>
    </row>
    <row r="1015524" spans="8:8">
      <c r="H1015524" s="68"/>
    </row>
    <row r="1015525" spans="8:8">
      <c r="H1015525" s="68"/>
    </row>
    <row r="1015526" spans="8:8">
      <c r="H1015526" s="68"/>
    </row>
    <row r="1015527" spans="8:8">
      <c r="H1015527" s="68"/>
    </row>
    <row r="1015528" spans="8:8">
      <c r="H1015528" s="68"/>
    </row>
    <row r="1015529" spans="8:8">
      <c r="H1015529" s="68"/>
    </row>
    <row r="1015530" spans="8:8">
      <c r="H1015530" s="68"/>
    </row>
    <row r="1015531" spans="8:8">
      <c r="H1015531" s="68"/>
    </row>
    <row r="1015532" spans="8:8">
      <c r="H1015532" s="68"/>
    </row>
    <row r="1015533" spans="8:8">
      <c r="H1015533" s="68"/>
    </row>
    <row r="1015534" spans="8:8">
      <c r="H1015534" s="68"/>
    </row>
    <row r="1015535" spans="8:8">
      <c r="H1015535" s="68"/>
    </row>
    <row r="1015536" spans="8:8">
      <c r="H1015536" s="68"/>
    </row>
    <row r="1015537" spans="8:8">
      <c r="H1015537" s="68"/>
    </row>
    <row r="1015538" spans="8:8">
      <c r="H1015538" s="68"/>
    </row>
    <row r="1015539" spans="8:8">
      <c r="H1015539" s="68"/>
    </row>
    <row r="1015540" spans="8:8">
      <c r="H1015540" s="68"/>
    </row>
    <row r="1015541" spans="8:8">
      <c r="H1015541" s="68"/>
    </row>
    <row r="1015542" spans="8:8">
      <c r="H1015542" s="68"/>
    </row>
    <row r="1015543" spans="8:8">
      <c r="H1015543" s="68"/>
    </row>
    <row r="1015544" spans="8:8">
      <c r="H1015544" s="68"/>
    </row>
    <row r="1015545" spans="8:8">
      <c r="H1015545" s="68"/>
    </row>
    <row r="1015546" spans="8:8">
      <c r="H1015546" s="68"/>
    </row>
    <row r="1015547" spans="8:8">
      <c r="H1015547" s="68"/>
    </row>
    <row r="1015548" spans="8:8">
      <c r="H1015548" s="68"/>
    </row>
    <row r="1015549" spans="8:8">
      <c r="H1015549" s="68"/>
    </row>
    <row r="1015550" spans="8:8">
      <c r="H1015550" s="68"/>
    </row>
    <row r="1015551" spans="8:8">
      <c r="H1015551" s="68"/>
    </row>
    <row r="1015552" spans="8:8">
      <c r="H1015552" s="68"/>
    </row>
    <row r="1015553" spans="8:8">
      <c r="H1015553" s="68"/>
    </row>
    <row r="1015554" spans="8:8">
      <c r="H1015554" s="68"/>
    </row>
    <row r="1015555" spans="8:8">
      <c r="H1015555" s="68"/>
    </row>
    <row r="1015556" spans="8:8">
      <c r="H1015556" s="68"/>
    </row>
    <row r="1015557" spans="8:8">
      <c r="H1015557" s="68"/>
    </row>
    <row r="1015558" spans="8:8">
      <c r="H1015558" s="68"/>
    </row>
    <row r="1015559" spans="8:8">
      <c r="H1015559" s="68"/>
    </row>
    <row r="1015560" spans="8:8">
      <c r="H1015560" s="68"/>
    </row>
    <row r="1015561" spans="8:8">
      <c r="H1015561" s="68"/>
    </row>
    <row r="1015562" spans="8:8">
      <c r="H1015562" s="68"/>
    </row>
    <row r="1015563" spans="8:8">
      <c r="H1015563" s="68"/>
    </row>
    <row r="1015564" spans="8:8">
      <c r="H1015564" s="68"/>
    </row>
    <row r="1015565" spans="8:8">
      <c r="H1015565" s="68"/>
    </row>
    <row r="1015566" spans="8:8">
      <c r="H1015566" s="68"/>
    </row>
    <row r="1015567" spans="8:8">
      <c r="H1015567" s="68"/>
    </row>
    <row r="1015568" spans="8:8">
      <c r="H1015568" s="68"/>
    </row>
    <row r="1015569" spans="8:8">
      <c r="H1015569" s="68"/>
    </row>
    <row r="1015570" spans="8:8">
      <c r="H1015570" s="68"/>
    </row>
    <row r="1015571" spans="8:8">
      <c r="H1015571" s="68"/>
    </row>
    <row r="1015572" spans="8:8">
      <c r="H1015572" s="68"/>
    </row>
    <row r="1015573" spans="8:8">
      <c r="H1015573" s="68"/>
    </row>
    <row r="1015574" spans="8:8">
      <c r="H1015574" s="68"/>
    </row>
    <row r="1015575" spans="8:8">
      <c r="H1015575" s="68"/>
    </row>
    <row r="1015576" spans="8:8">
      <c r="H1015576" s="68"/>
    </row>
    <row r="1015577" spans="8:8">
      <c r="H1015577" s="68"/>
    </row>
    <row r="1015578" spans="8:8">
      <c r="H1015578" s="68"/>
    </row>
    <row r="1015579" spans="8:8">
      <c r="H1015579" s="68"/>
    </row>
    <row r="1015580" spans="8:8">
      <c r="H1015580" s="68"/>
    </row>
    <row r="1015581" spans="8:8">
      <c r="H1015581" s="68"/>
    </row>
    <row r="1015582" spans="8:8">
      <c r="H1015582" s="68"/>
    </row>
    <row r="1015583" spans="8:8">
      <c r="H1015583" s="68"/>
    </row>
    <row r="1015584" spans="8:8">
      <c r="H1015584" s="68"/>
    </row>
    <row r="1015585" spans="8:8">
      <c r="H1015585" s="68"/>
    </row>
    <row r="1015586" spans="8:8">
      <c r="H1015586" s="68"/>
    </row>
    <row r="1015587" spans="8:8">
      <c r="H1015587" s="68"/>
    </row>
    <row r="1015588" spans="8:8">
      <c r="H1015588" s="68"/>
    </row>
    <row r="1015589" spans="8:8">
      <c r="H1015589" s="68"/>
    </row>
    <row r="1015590" spans="8:8">
      <c r="H1015590" s="68"/>
    </row>
    <row r="1015591" spans="8:8">
      <c r="H1015591" s="68"/>
    </row>
    <row r="1015592" spans="8:8">
      <c r="H1015592" s="68"/>
    </row>
    <row r="1015593" spans="8:8">
      <c r="H1015593" s="68"/>
    </row>
    <row r="1015594" spans="8:8">
      <c r="H1015594" s="68"/>
    </row>
    <row r="1015595" spans="8:8">
      <c r="H1015595" s="68"/>
    </row>
    <row r="1015596" spans="8:8">
      <c r="H1015596" s="68"/>
    </row>
    <row r="1015597" spans="8:8">
      <c r="H1015597" s="68"/>
    </row>
    <row r="1015598" spans="8:8">
      <c r="H1015598" s="68"/>
    </row>
    <row r="1015599" spans="8:8">
      <c r="H1015599" s="68"/>
    </row>
    <row r="1015600" spans="8:8">
      <c r="H1015600" s="68"/>
    </row>
    <row r="1015601" spans="8:8">
      <c r="H1015601" s="68"/>
    </row>
    <row r="1015602" spans="8:8">
      <c r="H1015602" s="68"/>
    </row>
    <row r="1015603" spans="8:8">
      <c r="H1015603" s="68"/>
    </row>
    <row r="1015604" spans="8:8">
      <c r="H1015604" s="68"/>
    </row>
    <row r="1015605" spans="8:8">
      <c r="H1015605" s="68"/>
    </row>
    <row r="1015606" spans="8:8">
      <c r="H1015606" s="68"/>
    </row>
    <row r="1015607" spans="8:8">
      <c r="H1015607" s="68"/>
    </row>
    <row r="1015608" spans="8:8">
      <c r="H1015608" s="68"/>
    </row>
    <row r="1015609" spans="8:8">
      <c r="H1015609" s="68"/>
    </row>
    <row r="1015610" spans="8:8">
      <c r="H1015610" s="68"/>
    </row>
    <row r="1015611" spans="8:8">
      <c r="H1015611" s="68"/>
    </row>
    <row r="1015612" spans="8:8">
      <c r="H1015612" s="68"/>
    </row>
    <row r="1015613" spans="8:8">
      <c r="H1015613" s="68"/>
    </row>
    <row r="1015614" spans="8:8">
      <c r="H1015614" s="68"/>
    </row>
    <row r="1015615" spans="8:8">
      <c r="H1015615" s="68"/>
    </row>
    <row r="1015616" spans="8:8">
      <c r="H1015616" s="68"/>
    </row>
    <row r="1015617" spans="8:8">
      <c r="H1015617" s="68"/>
    </row>
    <row r="1015618" spans="8:8">
      <c r="H1015618" s="68"/>
    </row>
    <row r="1015619" spans="8:8">
      <c r="H1015619" s="68"/>
    </row>
    <row r="1015620" spans="8:8">
      <c r="H1015620" s="68"/>
    </row>
    <row r="1015621" spans="8:8">
      <c r="H1015621" s="68"/>
    </row>
    <row r="1015622" spans="8:8">
      <c r="H1015622" s="68"/>
    </row>
    <row r="1015623" spans="8:8">
      <c r="H1015623" s="68"/>
    </row>
    <row r="1015624" spans="8:8">
      <c r="H1015624" s="68"/>
    </row>
    <row r="1015625" spans="8:8">
      <c r="H1015625" s="68"/>
    </row>
    <row r="1015626" spans="8:8">
      <c r="H1015626" s="68"/>
    </row>
    <row r="1015627" spans="8:8">
      <c r="H1015627" s="68"/>
    </row>
    <row r="1015628" spans="8:8">
      <c r="H1015628" s="68"/>
    </row>
    <row r="1015629" spans="8:8">
      <c r="H1015629" s="68"/>
    </row>
    <row r="1015630" spans="8:8">
      <c r="H1015630" s="68"/>
    </row>
    <row r="1015631" spans="8:8">
      <c r="H1015631" s="68"/>
    </row>
    <row r="1015632" spans="8:8">
      <c r="H1015632" s="68"/>
    </row>
    <row r="1015633" spans="8:8">
      <c r="H1015633" s="68"/>
    </row>
    <row r="1015634" spans="8:8">
      <c r="H1015634" s="68"/>
    </row>
    <row r="1015635" spans="8:8">
      <c r="H1015635" s="68"/>
    </row>
    <row r="1015636" spans="8:8">
      <c r="H1015636" s="68"/>
    </row>
    <row r="1015637" spans="8:8">
      <c r="H1015637" s="68"/>
    </row>
    <row r="1015638" spans="8:8">
      <c r="H1015638" s="68"/>
    </row>
    <row r="1015639" spans="8:8">
      <c r="H1015639" s="68"/>
    </row>
    <row r="1015640" spans="8:8">
      <c r="H1015640" s="68"/>
    </row>
    <row r="1015641" spans="8:8">
      <c r="H1015641" s="68"/>
    </row>
    <row r="1015642" spans="8:8">
      <c r="H1015642" s="68"/>
    </row>
    <row r="1015643" spans="8:8">
      <c r="H1015643" s="68"/>
    </row>
    <row r="1015644" spans="8:8">
      <c r="H1015644" s="68"/>
    </row>
    <row r="1015645" spans="8:8">
      <c r="H1015645" s="68"/>
    </row>
    <row r="1015646" spans="8:8">
      <c r="H1015646" s="68"/>
    </row>
    <row r="1015647" spans="8:8">
      <c r="H1015647" s="68"/>
    </row>
    <row r="1015648" spans="8:8">
      <c r="H1015648" s="68"/>
    </row>
    <row r="1015649" spans="8:8">
      <c r="H1015649" s="68"/>
    </row>
    <row r="1015650" spans="8:8">
      <c r="H1015650" s="68"/>
    </row>
    <row r="1015651" spans="8:8">
      <c r="H1015651" s="68"/>
    </row>
    <row r="1015652" spans="8:8">
      <c r="H1015652" s="68"/>
    </row>
    <row r="1015653" spans="8:8">
      <c r="H1015653" s="68"/>
    </row>
    <row r="1015654" spans="8:8">
      <c r="H1015654" s="68"/>
    </row>
    <row r="1015655" spans="8:8">
      <c r="H1015655" s="68"/>
    </row>
    <row r="1015656" spans="8:8">
      <c r="H1015656" s="68"/>
    </row>
    <row r="1015657" spans="8:8">
      <c r="H1015657" s="68"/>
    </row>
    <row r="1015658" spans="8:8">
      <c r="H1015658" s="68"/>
    </row>
    <row r="1015659" spans="8:8">
      <c r="H1015659" s="68"/>
    </row>
    <row r="1015660" spans="8:8">
      <c r="H1015660" s="68"/>
    </row>
    <row r="1015661" spans="8:8">
      <c r="H1015661" s="68"/>
    </row>
    <row r="1015662" spans="8:8">
      <c r="H1015662" s="68"/>
    </row>
    <row r="1015663" spans="8:8">
      <c r="H1015663" s="68"/>
    </row>
    <row r="1015664" spans="8:8">
      <c r="H1015664" s="68"/>
    </row>
    <row r="1015665" spans="8:8">
      <c r="H1015665" s="68"/>
    </row>
    <row r="1015666" spans="8:8">
      <c r="H1015666" s="68"/>
    </row>
    <row r="1015667" spans="8:8">
      <c r="H1015667" s="68"/>
    </row>
    <row r="1015668" spans="8:8">
      <c r="H1015668" s="68"/>
    </row>
    <row r="1015669" spans="8:8">
      <c r="H1015669" s="68"/>
    </row>
    <row r="1015670" spans="8:8">
      <c r="H1015670" s="68"/>
    </row>
    <row r="1015671" spans="8:8">
      <c r="H1015671" s="68"/>
    </row>
    <row r="1015672" spans="8:8">
      <c r="H1015672" s="68"/>
    </row>
    <row r="1015673" spans="8:8">
      <c r="H1015673" s="68"/>
    </row>
    <row r="1015674" spans="8:8">
      <c r="H1015674" s="68"/>
    </row>
    <row r="1015675" spans="8:8">
      <c r="H1015675" s="68"/>
    </row>
    <row r="1015676" spans="8:8">
      <c r="H1015676" s="68"/>
    </row>
    <row r="1015677" spans="8:8">
      <c r="H1015677" s="68"/>
    </row>
    <row r="1015678" spans="8:8">
      <c r="H1015678" s="68"/>
    </row>
    <row r="1015679" spans="8:8">
      <c r="H1015679" s="68"/>
    </row>
    <row r="1015680" spans="8:8">
      <c r="H1015680" s="68"/>
    </row>
    <row r="1015681" spans="8:8">
      <c r="H1015681" s="68"/>
    </row>
    <row r="1015682" spans="8:8">
      <c r="H1015682" s="68"/>
    </row>
    <row r="1015683" spans="8:8">
      <c r="H1015683" s="68"/>
    </row>
    <row r="1015684" spans="8:8">
      <c r="H1015684" s="68"/>
    </row>
    <row r="1015685" spans="8:8">
      <c r="H1015685" s="68"/>
    </row>
    <row r="1015686" spans="8:8">
      <c r="H1015686" s="68"/>
    </row>
    <row r="1015687" spans="8:8">
      <c r="H1015687" s="68"/>
    </row>
    <row r="1015688" spans="8:8">
      <c r="H1015688" s="68"/>
    </row>
    <row r="1015689" spans="8:8">
      <c r="H1015689" s="68"/>
    </row>
    <row r="1015690" spans="8:8">
      <c r="H1015690" s="68"/>
    </row>
    <row r="1015691" spans="8:8">
      <c r="H1015691" s="68"/>
    </row>
    <row r="1015692" spans="8:8">
      <c r="H1015692" s="68"/>
    </row>
    <row r="1015693" spans="8:8">
      <c r="H1015693" s="68"/>
    </row>
    <row r="1015694" spans="8:8">
      <c r="H1015694" s="68"/>
    </row>
    <row r="1015695" spans="8:8">
      <c r="H1015695" s="68"/>
    </row>
    <row r="1015696" spans="8:8">
      <c r="H1015696" s="68"/>
    </row>
    <row r="1015697" spans="8:8">
      <c r="H1015697" s="68"/>
    </row>
    <row r="1015698" spans="8:8">
      <c r="H1015698" s="68"/>
    </row>
    <row r="1015699" spans="8:8">
      <c r="H1015699" s="68"/>
    </row>
    <row r="1015700" spans="8:8">
      <c r="H1015700" s="68"/>
    </row>
    <row r="1015701" spans="8:8">
      <c r="H1015701" s="68"/>
    </row>
    <row r="1015702" spans="8:8">
      <c r="H1015702" s="68"/>
    </row>
    <row r="1015703" spans="8:8">
      <c r="H1015703" s="68"/>
    </row>
    <row r="1015704" spans="8:8">
      <c r="H1015704" s="68"/>
    </row>
    <row r="1015705" spans="8:8">
      <c r="H1015705" s="68"/>
    </row>
    <row r="1015706" spans="8:8">
      <c r="H1015706" s="68"/>
    </row>
    <row r="1015707" spans="8:8">
      <c r="H1015707" s="68"/>
    </row>
    <row r="1015708" spans="8:8">
      <c r="H1015708" s="68"/>
    </row>
    <row r="1015709" spans="8:8">
      <c r="H1015709" s="68"/>
    </row>
    <row r="1015710" spans="8:8">
      <c r="H1015710" s="68"/>
    </row>
    <row r="1015711" spans="8:8">
      <c r="H1015711" s="68"/>
    </row>
    <row r="1015712" spans="8:8">
      <c r="H1015712" s="68"/>
    </row>
    <row r="1015713" spans="8:8">
      <c r="H1015713" s="68"/>
    </row>
    <row r="1015714" spans="8:8">
      <c r="H1015714" s="68"/>
    </row>
    <row r="1015715" spans="8:8">
      <c r="H1015715" s="68"/>
    </row>
    <row r="1015716" spans="8:8">
      <c r="H1015716" s="68"/>
    </row>
    <row r="1015717" spans="8:8">
      <c r="H1015717" s="68"/>
    </row>
    <row r="1015718" spans="8:8">
      <c r="H1015718" s="68"/>
    </row>
    <row r="1015719" spans="8:8">
      <c r="H1015719" s="68"/>
    </row>
    <row r="1015720" spans="8:8">
      <c r="H1015720" s="68"/>
    </row>
    <row r="1015721" spans="8:8">
      <c r="H1015721" s="68"/>
    </row>
    <row r="1015722" spans="8:8">
      <c r="H1015722" s="68"/>
    </row>
    <row r="1015723" spans="8:8">
      <c r="H1015723" s="68"/>
    </row>
    <row r="1015724" spans="8:8">
      <c r="H1015724" s="68"/>
    </row>
    <row r="1015725" spans="8:8">
      <c r="H1015725" s="68"/>
    </row>
    <row r="1015726" spans="8:8">
      <c r="H1015726" s="68"/>
    </row>
    <row r="1015727" spans="8:8">
      <c r="H1015727" s="68"/>
    </row>
    <row r="1015728" spans="8:8">
      <c r="H1015728" s="68"/>
    </row>
    <row r="1015729" spans="8:8">
      <c r="H1015729" s="68"/>
    </row>
    <row r="1015730" spans="8:8">
      <c r="H1015730" s="68"/>
    </row>
    <row r="1015731" spans="8:8">
      <c r="H1015731" s="68"/>
    </row>
    <row r="1015732" spans="8:8">
      <c r="H1015732" s="68"/>
    </row>
    <row r="1015733" spans="8:8">
      <c r="H1015733" s="68"/>
    </row>
    <row r="1015734" spans="8:8">
      <c r="H1015734" s="68"/>
    </row>
    <row r="1015735" spans="8:8">
      <c r="H1015735" s="68"/>
    </row>
    <row r="1015736" spans="8:8">
      <c r="H1015736" s="68"/>
    </row>
    <row r="1015737" spans="8:8">
      <c r="H1015737" s="68"/>
    </row>
    <row r="1015738" spans="8:8">
      <c r="H1015738" s="68"/>
    </row>
    <row r="1015739" spans="8:8">
      <c r="H1015739" s="68"/>
    </row>
    <row r="1015740" spans="8:8">
      <c r="H1015740" s="68"/>
    </row>
    <row r="1015741" spans="8:8">
      <c r="H1015741" s="68"/>
    </row>
    <row r="1015742" spans="8:8">
      <c r="H1015742" s="68"/>
    </row>
    <row r="1015743" spans="8:8">
      <c r="H1015743" s="68"/>
    </row>
    <row r="1015744" spans="8:8">
      <c r="H1015744" s="68"/>
    </row>
    <row r="1015745" spans="8:8">
      <c r="H1015745" s="68"/>
    </row>
    <row r="1015746" spans="8:8">
      <c r="H1015746" s="68"/>
    </row>
    <row r="1015747" spans="8:8">
      <c r="H1015747" s="68"/>
    </row>
    <row r="1015748" spans="8:8">
      <c r="H1015748" s="68"/>
    </row>
    <row r="1015749" spans="8:8">
      <c r="H1015749" s="68"/>
    </row>
    <row r="1015750" spans="8:8">
      <c r="H1015750" s="68"/>
    </row>
    <row r="1015751" spans="8:8">
      <c r="H1015751" s="68"/>
    </row>
    <row r="1015752" spans="8:8">
      <c r="H1015752" s="68"/>
    </row>
    <row r="1015753" spans="8:8">
      <c r="H1015753" s="68"/>
    </row>
    <row r="1015754" spans="8:8">
      <c r="H1015754" s="68"/>
    </row>
    <row r="1015755" spans="8:8">
      <c r="H1015755" s="68"/>
    </row>
    <row r="1015756" spans="8:8">
      <c r="H1015756" s="68"/>
    </row>
    <row r="1015757" spans="8:8">
      <c r="H1015757" s="68"/>
    </row>
    <row r="1015758" spans="8:8">
      <c r="H1015758" s="68"/>
    </row>
    <row r="1015759" spans="8:8">
      <c r="H1015759" s="68"/>
    </row>
    <row r="1015760" spans="8:8">
      <c r="H1015760" s="68"/>
    </row>
    <row r="1015761" spans="8:8">
      <c r="H1015761" s="68"/>
    </row>
    <row r="1015762" spans="8:8">
      <c r="H1015762" s="68"/>
    </row>
    <row r="1015763" spans="8:8">
      <c r="H1015763" s="68"/>
    </row>
    <row r="1015764" spans="8:8">
      <c r="H1015764" s="68"/>
    </row>
    <row r="1015765" spans="8:8">
      <c r="H1015765" s="68"/>
    </row>
    <row r="1015766" spans="8:8">
      <c r="H1015766" s="68"/>
    </row>
    <row r="1015767" spans="8:8">
      <c r="H1015767" s="68"/>
    </row>
    <row r="1015768" spans="8:8">
      <c r="H1015768" s="68"/>
    </row>
    <row r="1015769" spans="8:8">
      <c r="H1015769" s="68"/>
    </row>
    <row r="1015770" spans="8:8">
      <c r="H1015770" s="68"/>
    </row>
    <row r="1015771" spans="8:8">
      <c r="H1015771" s="68"/>
    </row>
    <row r="1015772" spans="8:8">
      <c r="H1015772" s="68"/>
    </row>
    <row r="1015773" spans="8:8">
      <c r="H1015773" s="68"/>
    </row>
    <row r="1015774" spans="8:8">
      <c r="H1015774" s="68"/>
    </row>
    <row r="1015775" spans="8:8">
      <c r="H1015775" s="68"/>
    </row>
    <row r="1015776" spans="8:8">
      <c r="H1015776" s="68"/>
    </row>
    <row r="1015777" spans="8:8">
      <c r="H1015777" s="68"/>
    </row>
    <row r="1015778" spans="8:8">
      <c r="H1015778" s="68"/>
    </row>
    <row r="1015779" spans="8:8">
      <c r="H1015779" s="68"/>
    </row>
    <row r="1015780" spans="8:8">
      <c r="H1015780" s="68"/>
    </row>
    <row r="1015781" spans="8:8">
      <c r="H1015781" s="68"/>
    </row>
    <row r="1015782" spans="8:8">
      <c r="H1015782" s="68"/>
    </row>
    <row r="1015783" spans="8:8">
      <c r="H1015783" s="68"/>
    </row>
    <row r="1015784" spans="8:8">
      <c r="H1015784" s="68"/>
    </row>
    <row r="1015785" spans="8:8">
      <c r="H1015785" s="68"/>
    </row>
    <row r="1015786" spans="8:8">
      <c r="H1015786" s="68"/>
    </row>
    <row r="1015787" spans="8:8">
      <c r="H1015787" s="68"/>
    </row>
    <row r="1015788" spans="8:8">
      <c r="H1015788" s="68"/>
    </row>
    <row r="1015789" spans="8:8">
      <c r="H1015789" s="68"/>
    </row>
    <row r="1015790" spans="8:8">
      <c r="H1015790" s="68"/>
    </row>
    <row r="1015791" spans="8:8">
      <c r="H1015791" s="68"/>
    </row>
    <row r="1015792" spans="8:8">
      <c r="H1015792" s="68"/>
    </row>
    <row r="1015793" spans="8:8">
      <c r="H1015793" s="68"/>
    </row>
    <row r="1015794" spans="8:8">
      <c r="H1015794" s="68"/>
    </row>
    <row r="1015795" spans="8:8">
      <c r="H1015795" s="68"/>
    </row>
    <row r="1015796" spans="8:8">
      <c r="H1015796" s="68"/>
    </row>
    <row r="1015797" spans="8:8">
      <c r="H1015797" s="68"/>
    </row>
    <row r="1015798" spans="8:8">
      <c r="H1015798" s="68"/>
    </row>
    <row r="1015799" spans="8:8">
      <c r="H1015799" s="68"/>
    </row>
    <row r="1015800" spans="8:8">
      <c r="H1015800" s="68"/>
    </row>
    <row r="1015801" spans="8:8">
      <c r="H1015801" s="68"/>
    </row>
    <row r="1015802" spans="8:8">
      <c r="H1015802" s="68"/>
    </row>
    <row r="1015803" spans="8:8">
      <c r="H1015803" s="68"/>
    </row>
    <row r="1015804" spans="8:8">
      <c r="H1015804" s="68"/>
    </row>
    <row r="1015805" spans="8:8">
      <c r="H1015805" s="68"/>
    </row>
    <row r="1015806" spans="8:8">
      <c r="H1015806" s="68"/>
    </row>
    <row r="1015807" spans="8:8">
      <c r="H1015807" s="68"/>
    </row>
    <row r="1015808" spans="8:8">
      <c r="H1015808" s="68"/>
    </row>
    <row r="1015809" spans="8:8">
      <c r="H1015809" s="68"/>
    </row>
    <row r="1015810" spans="8:8">
      <c r="H1015810" s="68"/>
    </row>
    <row r="1015811" spans="8:8">
      <c r="H1015811" s="68"/>
    </row>
    <row r="1015812" spans="8:8">
      <c r="H1015812" s="68"/>
    </row>
    <row r="1015813" spans="8:8">
      <c r="H1015813" s="68"/>
    </row>
    <row r="1015814" spans="8:8">
      <c r="H1015814" s="68"/>
    </row>
    <row r="1015815" spans="8:8">
      <c r="H1015815" s="68"/>
    </row>
    <row r="1015816" spans="8:8">
      <c r="H1015816" s="68"/>
    </row>
    <row r="1015817" spans="8:8">
      <c r="H1015817" s="68"/>
    </row>
    <row r="1015818" spans="8:8">
      <c r="H1015818" s="68"/>
    </row>
    <row r="1015819" spans="8:8">
      <c r="H1015819" s="68"/>
    </row>
    <row r="1015820" spans="8:8">
      <c r="H1015820" s="68"/>
    </row>
    <row r="1015821" spans="8:8">
      <c r="H1015821" s="68"/>
    </row>
    <row r="1015822" spans="8:8">
      <c r="H1015822" s="68"/>
    </row>
    <row r="1015823" spans="8:8">
      <c r="H1015823" s="68"/>
    </row>
    <row r="1015824" spans="8:8">
      <c r="H1015824" s="68"/>
    </row>
    <row r="1015825" spans="8:8">
      <c r="H1015825" s="68"/>
    </row>
    <row r="1015826" spans="8:8">
      <c r="H1015826" s="68"/>
    </row>
    <row r="1015827" spans="8:8">
      <c r="H1015827" s="68"/>
    </row>
    <row r="1015828" spans="8:8">
      <c r="H1015828" s="68"/>
    </row>
    <row r="1015829" spans="8:8">
      <c r="H1015829" s="68"/>
    </row>
    <row r="1015830" spans="8:8">
      <c r="H1015830" s="68"/>
    </row>
    <row r="1015831" spans="8:8">
      <c r="H1015831" s="68"/>
    </row>
    <row r="1015832" spans="8:8">
      <c r="H1015832" s="68"/>
    </row>
    <row r="1015833" spans="8:8">
      <c r="H1015833" s="68"/>
    </row>
    <row r="1015834" spans="8:8">
      <c r="H1015834" s="68"/>
    </row>
    <row r="1015835" spans="8:8">
      <c r="H1015835" s="68"/>
    </row>
    <row r="1015836" spans="8:8">
      <c r="H1015836" s="68"/>
    </row>
    <row r="1015837" spans="8:8">
      <c r="H1015837" s="68"/>
    </row>
    <row r="1015838" spans="8:8">
      <c r="H1015838" s="68"/>
    </row>
    <row r="1015839" spans="8:8">
      <c r="H1015839" s="68"/>
    </row>
    <row r="1015840" spans="8:8">
      <c r="H1015840" s="68"/>
    </row>
    <row r="1015841" spans="8:8">
      <c r="H1015841" s="68"/>
    </row>
    <row r="1015842" spans="8:8">
      <c r="H1015842" s="68"/>
    </row>
    <row r="1015843" spans="8:8">
      <c r="H1015843" s="68"/>
    </row>
    <row r="1015844" spans="8:8">
      <c r="H1015844" s="68"/>
    </row>
    <row r="1015845" spans="8:8">
      <c r="H1015845" s="68"/>
    </row>
    <row r="1015846" spans="8:8">
      <c r="H1015846" s="68"/>
    </row>
    <row r="1015847" spans="8:8">
      <c r="H1015847" s="68"/>
    </row>
    <row r="1015848" spans="8:8">
      <c r="H1015848" s="68"/>
    </row>
    <row r="1015849" spans="8:8">
      <c r="H1015849" s="68"/>
    </row>
    <row r="1015850" spans="8:8">
      <c r="H1015850" s="68"/>
    </row>
    <row r="1015851" spans="8:8">
      <c r="H1015851" s="68"/>
    </row>
    <row r="1015852" spans="8:8">
      <c r="H1015852" s="68"/>
    </row>
    <row r="1015853" spans="8:8">
      <c r="H1015853" s="68"/>
    </row>
    <row r="1015854" spans="8:8">
      <c r="H1015854" s="68"/>
    </row>
    <row r="1015855" spans="8:8">
      <c r="H1015855" s="68"/>
    </row>
    <row r="1015856" spans="8:8">
      <c r="H1015856" s="68"/>
    </row>
    <row r="1015857" spans="8:8">
      <c r="H1015857" s="68"/>
    </row>
    <row r="1015858" spans="8:8">
      <c r="H1015858" s="68"/>
    </row>
    <row r="1015859" spans="8:8">
      <c r="H1015859" s="68"/>
    </row>
    <row r="1015860" spans="8:8">
      <c r="H1015860" s="68"/>
    </row>
    <row r="1015861" spans="8:8">
      <c r="H1015861" s="68"/>
    </row>
    <row r="1015862" spans="8:8">
      <c r="H1015862" s="68"/>
    </row>
    <row r="1015863" spans="8:8">
      <c r="H1015863" s="68"/>
    </row>
    <row r="1015864" spans="8:8">
      <c r="H1015864" s="68"/>
    </row>
    <row r="1015865" spans="8:8">
      <c r="H1015865" s="68"/>
    </row>
    <row r="1015866" spans="8:8">
      <c r="H1015866" s="68"/>
    </row>
    <row r="1015867" spans="8:8">
      <c r="H1015867" s="68"/>
    </row>
    <row r="1015868" spans="8:8">
      <c r="H1015868" s="68"/>
    </row>
    <row r="1015869" spans="8:8">
      <c r="H1015869" s="68"/>
    </row>
    <row r="1015870" spans="8:8">
      <c r="H1015870" s="68"/>
    </row>
    <row r="1015871" spans="8:8">
      <c r="H1015871" s="68"/>
    </row>
    <row r="1015872" spans="8:8">
      <c r="H1015872" s="68"/>
    </row>
    <row r="1015873" spans="8:8">
      <c r="H1015873" s="68"/>
    </row>
    <row r="1015874" spans="8:8">
      <c r="H1015874" s="68"/>
    </row>
    <row r="1015875" spans="8:8">
      <c r="H1015875" s="68"/>
    </row>
    <row r="1015876" spans="8:8">
      <c r="H1015876" s="68"/>
    </row>
    <row r="1015877" spans="8:8">
      <c r="H1015877" s="68"/>
    </row>
    <row r="1015878" spans="8:8">
      <c r="H1015878" s="68"/>
    </row>
    <row r="1015879" spans="8:8">
      <c r="H1015879" s="68"/>
    </row>
    <row r="1015880" spans="8:8">
      <c r="H1015880" s="68"/>
    </row>
    <row r="1015881" spans="8:8">
      <c r="H1015881" s="68"/>
    </row>
    <row r="1015882" spans="8:8">
      <c r="H1015882" s="68"/>
    </row>
    <row r="1015883" spans="8:8">
      <c r="H1015883" s="68"/>
    </row>
    <row r="1015884" spans="8:8">
      <c r="H1015884" s="68"/>
    </row>
    <row r="1015885" spans="8:8">
      <c r="H1015885" s="68"/>
    </row>
    <row r="1015886" spans="8:8">
      <c r="H1015886" s="68"/>
    </row>
    <row r="1015887" spans="8:8">
      <c r="H1015887" s="68"/>
    </row>
    <row r="1015888" spans="8:8">
      <c r="H1015888" s="68"/>
    </row>
    <row r="1015889" spans="8:8">
      <c r="H1015889" s="68"/>
    </row>
    <row r="1015890" spans="8:8">
      <c r="H1015890" s="68"/>
    </row>
    <row r="1015891" spans="8:8">
      <c r="H1015891" s="68"/>
    </row>
    <row r="1015892" spans="8:8">
      <c r="H1015892" s="68"/>
    </row>
    <row r="1015893" spans="8:8">
      <c r="H1015893" s="68"/>
    </row>
    <row r="1015894" spans="8:8">
      <c r="H1015894" s="68"/>
    </row>
    <row r="1015895" spans="8:8">
      <c r="H1015895" s="68"/>
    </row>
    <row r="1015896" spans="8:8">
      <c r="H1015896" s="68"/>
    </row>
    <row r="1015897" spans="8:8">
      <c r="H1015897" s="68"/>
    </row>
    <row r="1015898" spans="8:8">
      <c r="H1015898" s="68"/>
    </row>
    <row r="1015899" spans="8:8">
      <c r="H1015899" s="68"/>
    </row>
    <row r="1015900" spans="8:8">
      <c r="H1015900" s="68"/>
    </row>
    <row r="1015901" spans="8:8">
      <c r="H1015901" s="68"/>
    </row>
    <row r="1015902" spans="8:8">
      <c r="H1015902" s="68"/>
    </row>
    <row r="1015903" spans="8:8">
      <c r="H1015903" s="68"/>
    </row>
    <row r="1015904" spans="8:8">
      <c r="H1015904" s="68"/>
    </row>
    <row r="1015905" spans="8:8">
      <c r="H1015905" s="68"/>
    </row>
    <row r="1015906" spans="8:8">
      <c r="H1015906" s="68"/>
    </row>
    <row r="1015907" spans="8:8">
      <c r="H1015907" s="68"/>
    </row>
    <row r="1015908" spans="8:8">
      <c r="H1015908" s="68"/>
    </row>
    <row r="1015909" spans="8:8">
      <c r="H1015909" s="68"/>
    </row>
    <row r="1015910" spans="8:8">
      <c r="H1015910" s="68"/>
    </row>
    <row r="1015911" spans="8:8">
      <c r="H1015911" s="68"/>
    </row>
    <row r="1015912" spans="8:8">
      <c r="H1015912" s="68"/>
    </row>
    <row r="1015913" spans="8:8">
      <c r="H1015913" s="68"/>
    </row>
    <row r="1015914" spans="8:8">
      <c r="H1015914" s="68"/>
    </row>
    <row r="1015915" spans="8:8">
      <c r="H1015915" s="68"/>
    </row>
    <row r="1015916" spans="8:8">
      <c r="H1015916" s="68"/>
    </row>
    <row r="1015917" spans="8:8">
      <c r="H1015917" s="68"/>
    </row>
    <row r="1015918" spans="8:8">
      <c r="H1015918" s="68"/>
    </row>
    <row r="1015919" spans="8:8">
      <c r="H1015919" s="68"/>
    </row>
    <row r="1015920" spans="8:8">
      <c r="H1015920" s="68"/>
    </row>
    <row r="1015921" spans="8:8">
      <c r="H1015921" s="68"/>
    </row>
    <row r="1015922" spans="8:8">
      <c r="H1015922" s="68"/>
    </row>
    <row r="1015923" spans="8:8">
      <c r="H1015923" s="68"/>
    </row>
    <row r="1015924" spans="8:8">
      <c r="H1015924" s="68"/>
    </row>
    <row r="1015925" spans="8:8">
      <c r="H1015925" s="68"/>
    </row>
    <row r="1015926" spans="8:8">
      <c r="H1015926" s="68"/>
    </row>
    <row r="1015927" spans="8:8">
      <c r="H1015927" s="68"/>
    </row>
    <row r="1015928" spans="8:8">
      <c r="H1015928" s="68"/>
    </row>
    <row r="1015929" spans="8:8">
      <c r="H1015929" s="68"/>
    </row>
    <row r="1015930" spans="8:8">
      <c r="H1015930" s="68"/>
    </row>
    <row r="1015931" spans="8:8">
      <c r="H1015931" s="68"/>
    </row>
    <row r="1015932" spans="8:8">
      <c r="H1015932" s="68"/>
    </row>
    <row r="1015933" spans="8:8">
      <c r="H1015933" s="68"/>
    </row>
    <row r="1015934" spans="8:8">
      <c r="H1015934" s="68"/>
    </row>
    <row r="1015935" spans="8:8">
      <c r="H1015935" s="68"/>
    </row>
    <row r="1015936" spans="8:8">
      <c r="H1015936" s="68"/>
    </row>
    <row r="1015937" spans="8:8">
      <c r="H1015937" s="68"/>
    </row>
    <row r="1015938" spans="8:8">
      <c r="H1015938" s="68"/>
    </row>
    <row r="1015939" spans="8:8">
      <c r="H1015939" s="68"/>
    </row>
    <row r="1015940" spans="8:8">
      <c r="H1015940" s="68"/>
    </row>
    <row r="1015941" spans="8:8">
      <c r="H1015941" s="68"/>
    </row>
    <row r="1015942" spans="8:8">
      <c r="H1015942" s="68"/>
    </row>
    <row r="1015943" spans="8:8">
      <c r="H1015943" s="68"/>
    </row>
    <row r="1015944" spans="8:8">
      <c r="H1015944" s="68"/>
    </row>
    <row r="1015945" spans="8:8">
      <c r="H1015945" s="68"/>
    </row>
    <row r="1015946" spans="8:8">
      <c r="H1015946" s="68"/>
    </row>
    <row r="1015947" spans="8:8">
      <c r="H1015947" s="68"/>
    </row>
    <row r="1015948" spans="8:8">
      <c r="H1015948" s="68"/>
    </row>
    <row r="1015949" spans="8:8">
      <c r="H1015949" s="68"/>
    </row>
    <row r="1015950" spans="8:8">
      <c r="H1015950" s="68"/>
    </row>
    <row r="1015951" spans="8:8">
      <c r="H1015951" s="68"/>
    </row>
    <row r="1015952" spans="8:8">
      <c r="H1015952" s="68"/>
    </row>
    <row r="1015953" spans="8:8">
      <c r="H1015953" s="68"/>
    </row>
    <row r="1015954" spans="8:8">
      <c r="H1015954" s="68"/>
    </row>
    <row r="1015955" spans="8:8">
      <c r="H1015955" s="68"/>
    </row>
    <row r="1015956" spans="8:8">
      <c r="H1015956" s="68"/>
    </row>
    <row r="1015957" spans="8:8">
      <c r="H1015957" s="68"/>
    </row>
    <row r="1015958" spans="8:8">
      <c r="H1015958" s="68"/>
    </row>
    <row r="1015959" spans="8:8">
      <c r="H1015959" s="68"/>
    </row>
    <row r="1015960" spans="8:8">
      <c r="H1015960" s="68"/>
    </row>
    <row r="1015961" spans="8:8">
      <c r="H1015961" s="68"/>
    </row>
    <row r="1015962" spans="8:8">
      <c r="H1015962" s="68"/>
    </row>
    <row r="1015963" spans="8:8">
      <c r="H1015963" s="68"/>
    </row>
    <row r="1015964" spans="8:8">
      <c r="H1015964" s="68"/>
    </row>
    <row r="1015965" spans="8:8">
      <c r="H1015965" s="68"/>
    </row>
    <row r="1015966" spans="8:8">
      <c r="H1015966" s="68"/>
    </row>
    <row r="1015967" spans="8:8">
      <c r="H1015967" s="68"/>
    </row>
    <row r="1015968" spans="8:8">
      <c r="H1015968" s="68"/>
    </row>
    <row r="1015969" spans="8:8">
      <c r="H1015969" s="68"/>
    </row>
    <row r="1015970" spans="8:8">
      <c r="H1015970" s="68"/>
    </row>
    <row r="1015971" spans="8:8">
      <c r="H1015971" s="68"/>
    </row>
    <row r="1015972" spans="8:8">
      <c r="H1015972" s="68"/>
    </row>
    <row r="1015973" spans="8:8">
      <c r="H1015973" s="68"/>
    </row>
    <row r="1015974" spans="8:8">
      <c r="H1015974" s="68"/>
    </row>
    <row r="1015975" spans="8:8">
      <c r="H1015975" s="68"/>
    </row>
    <row r="1015976" spans="8:8">
      <c r="H1015976" s="68"/>
    </row>
    <row r="1015977" spans="8:8">
      <c r="H1015977" s="68"/>
    </row>
    <row r="1015978" spans="8:8">
      <c r="H1015978" s="68"/>
    </row>
    <row r="1015979" spans="8:8">
      <c r="H1015979" s="68"/>
    </row>
    <row r="1015980" spans="8:8">
      <c r="H1015980" s="68"/>
    </row>
    <row r="1015981" spans="8:8">
      <c r="H1015981" s="68"/>
    </row>
    <row r="1015982" spans="8:8">
      <c r="H1015982" s="68"/>
    </row>
    <row r="1015983" spans="8:8">
      <c r="H1015983" s="68"/>
    </row>
    <row r="1015984" spans="8:8">
      <c r="H1015984" s="68"/>
    </row>
    <row r="1015985" spans="8:8">
      <c r="H1015985" s="68"/>
    </row>
    <row r="1015986" spans="8:8">
      <c r="H1015986" s="68"/>
    </row>
    <row r="1015987" spans="8:8">
      <c r="H1015987" s="68"/>
    </row>
    <row r="1015988" spans="8:8">
      <c r="H1015988" s="68"/>
    </row>
    <row r="1015989" spans="8:8">
      <c r="H1015989" s="68"/>
    </row>
    <row r="1015990" spans="8:8">
      <c r="H1015990" s="68"/>
    </row>
    <row r="1015991" spans="8:8">
      <c r="H1015991" s="68"/>
    </row>
    <row r="1015992" spans="8:8">
      <c r="H1015992" s="68"/>
    </row>
    <row r="1015993" spans="8:8">
      <c r="H1015993" s="68"/>
    </row>
    <row r="1015994" spans="8:8">
      <c r="H1015994" s="68"/>
    </row>
    <row r="1015995" spans="8:8">
      <c r="H1015995" s="68"/>
    </row>
    <row r="1015996" spans="8:8">
      <c r="H1015996" s="68"/>
    </row>
    <row r="1015997" spans="8:8">
      <c r="H1015997" s="68"/>
    </row>
    <row r="1015998" spans="8:8">
      <c r="H1015998" s="68"/>
    </row>
    <row r="1015999" spans="8:8">
      <c r="H1015999" s="68"/>
    </row>
    <row r="1016000" spans="8:8">
      <c r="H1016000" s="68"/>
    </row>
    <row r="1016001" spans="8:8">
      <c r="H1016001" s="68"/>
    </row>
    <row r="1016002" spans="8:8">
      <c r="H1016002" s="68"/>
    </row>
    <row r="1016003" spans="8:8">
      <c r="H1016003" s="68"/>
    </row>
    <row r="1016004" spans="8:8">
      <c r="H1016004" s="68"/>
    </row>
    <row r="1016005" spans="8:8">
      <c r="H1016005" s="68"/>
    </row>
    <row r="1016006" spans="8:8">
      <c r="H1016006" s="68"/>
    </row>
    <row r="1016007" spans="8:8">
      <c r="H1016007" s="68"/>
    </row>
    <row r="1016008" spans="8:8">
      <c r="H1016008" s="68"/>
    </row>
    <row r="1016009" spans="8:8">
      <c r="H1016009" s="68"/>
    </row>
    <row r="1016010" spans="8:8">
      <c r="H1016010" s="68"/>
    </row>
    <row r="1016011" spans="8:8">
      <c r="H1016011" s="68"/>
    </row>
    <row r="1016012" spans="8:8">
      <c r="H1016012" s="68"/>
    </row>
    <row r="1016013" spans="8:8">
      <c r="H1016013" s="68"/>
    </row>
    <row r="1016014" spans="8:8">
      <c r="H1016014" s="68"/>
    </row>
    <row r="1016015" spans="8:8">
      <c r="H1016015" s="68"/>
    </row>
    <row r="1016016" spans="8:8">
      <c r="H1016016" s="68"/>
    </row>
    <row r="1016017" spans="8:8">
      <c r="H1016017" s="68"/>
    </row>
    <row r="1016018" spans="8:8">
      <c r="H1016018" s="68"/>
    </row>
    <row r="1016019" spans="8:8">
      <c r="H1016019" s="68"/>
    </row>
    <row r="1016020" spans="8:8">
      <c r="H1016020" s="68"/>
    </row>
    <row r="1016021" spans="8:8">
      <c r="H1016021" s="68"/>
    </row>
    <row r="1016022" spans="8:8">
      <c r="H1016022" s="68"/>
    </row>
    <row r="1016023" spans="8:8">
      <c r="H1016023" s="68"/>
    </row>
    <row r="1016024" spans="8:8">
      <c r="H1016024" s="68"/>
    </row>
    <row r="1016025" spans="8:8">
      <c r="H1016025" s="68"/>
    </row>
    <row r="1016026" spans="8:8">
      <c r="H1016026" s="68"/>
    </row>
    <row r="1016027" spans="8:8">
      <c r="H1016027" s="68"/>
    </row>
    <row r="1016028" spans="8:8">
      <c r="H1016028" s="68"/>
    </row>
    <row r="1016029" spans="8:8">
      <c r="H1016029" s="68"/>
    </row>
    <row r="1016030" spans="8:8">
      <c r="H1016030" s="68"/>
    </row>
    <row r="1016031" spans="8:8">
      <c r="H1016031" s="68"/>
    </row>
    <row r="1016032" spans="8:8">
      <c r="H1016032" s="68"/>
    </row>
    <row r="1016033" spans="8:8">
      <c r="H1016033" s="68"/>
    </row>
    <row r="1016034" spans="8:8">
      <c r="H1016034" s="68"/>
    </row>
    <row r="1016035" spans="8:8">
      <c r="H1016035" s="68"/>
    </row>
    <row r="1016036" spans="8:8">
      <c r="H1016036" s="68"/>
    </row>
    <row r="1016037" spans="8:8">
      <c r="H1016037" s="68"/>
    </row>
    <row r="1016038" spans="8:8">
      <c r="H1016038" s="68"/>
    </row>
    <row r="1016039" spans="8:8">
      <c r="H1016039" s="68"/>
    </row>
    <row r="1016040" spans="8:8">
      <c r="H1016040" s="68"/>
    </row>
    <row r="1016041" spans="8:8">
      <c r="H1016041" s="68"/>
    </row>
    <row r="1016042" spans="8:8">
      <c r="H1016042" s="68"/>
    </row>
    <row r="1016043" spans="8:8">
      <c r="H1016043" s="68"/>
    </row>
    <row r="1016044" spans="8:8">
      <c r="H1016044" s="68"/>
    </row>
    <row r="1016045" spans="8:8">
      <c r="H1016045" s="68"/>
    </row>
    <row r="1016046" spans="8:8">
      <c r="H1016046" s="68"/>
    </row>
    <row r="1016047" spans="8:8">
      <c r="H1016047" s="68"/>
    </row>
    <row r="1016048" spans="8:8">
      <c r="H1016048" s="68"/>
    </row>
    <row r="1016049" spans="8:8">
      <c r="H1016049" s="68"/>
    </row>
    <row r="1016050" spans="8:8">
      <c r="H1016050" s="68"/>
    </row>
    <row r="1016051" spans="8:8">
      <c r="H1016051" s="68"/>
    </row>
    <row r="1016052" spans="8:8">
      <c r="H1016052" s="68"/>
    </row>
    <row r="1016053" spans="8:8">
      <c r="H1016053" s="68"/>
    </row>
    <row r="1016054" spans="8:8">
      <c r="H1016054" s="68"/>
    </row>
    <row r="1016055" spans="8:8">
      <c r="H1016055" s="68"/>
    </row>
    <row r="1016056" spans="8:8">
      <c r="H1016056" s="68"/>
    </row>
    <row r="1016057" spans="8:8">
      <c r="H1016057" s="68"/>
    </row>
    <row r="1016058" spans="8:8">
      <c r="H1016058" s="68"/>
    </row>
    <row r="1016059" spans="8:8">
      <c r="H1016059" s="68"/>
    </row>
    <row r="1016060" spans="8:8">
      <c r="H1016060" s="68"/>
    </row>
    <row r="1016061" spans="8:8">
      <c r="H1016061" s="68"/>
    </row>
    <row r="1016062" spans="8:8">
      <c r="H1016062" s="68"/>
    </row>
    <row r="1016063" spans="8:8">
      <c r="H1016063" s="68"/>
    </row>
    <row r="1016064" spans="8:8">
      <c r="H1016064" s="68"/>
    </row>
    <row r="1016065" spans="8:8">
      <c r="H1016065" s="68"/>
    </row>
    <row r="1016066" spans="8:8">
      <c r="H1016066" s="68"/>
    </row>
    <row r="1016067" spans="8:8">
      <c r="H1016067" s="68"/>
    </row>
    <row r="1016068" spans="8:8">
      <c r="H1016068" s="68"/>
    </row>
    <row r="1016069" spans="8:8">
      <c r="H1016069" s="68"/>
    </row>
    <row r="1016070" spans="8:8">
      <c r="H1016070" s="68"/>
    </row>
    <row r="1016071" spans="8:8">
      <c r="H1016071" s="68"/>
    </row>
    <row r="1016072" spans="8:8">
      <c r="H1016072" s="68"/>
    </row>
    <row r="1016073" spans="8:8">
      <c r="H1016073" s="68"/>
    </row>
    <row r="1016074" spans="8:8">
      <c r="H1016074" s="68"/>
    </row>
    <row r="1016075" spans="8:8">
      <c r="H1016075" s="68"/>
    </row>
    <row r="1016076" spans="8:8">
      <c r="H1016076" s="68"/>
    </row>
    <row r="1016077" spans="8:8">
      <c r="H1016077" s="68"/>
    </row>
    <row r="1016078" spans="8:8">
      <c r="H1016078" s="68"/>
    </row>
    <row r="1016079" spans="8:8">
      <c r="H1016079" s="68"/>
    </row>
    <row r="1016080" spans="8:8">
      <c r="H1016080" s="68"/>
    </row>
    <row r="1016081" spans="8:8">
      <c r="H1016081" s="68"/>
    </row>
    <row r="1016082" spans="8:8">
      <c r="H1016082" s="68"/>
    </row>
    <row r="1016083" spans="8:8">
      <c r="H1016083" s="68"/>
    </row>
    <row r="1016084" spans="8:8">
      <c r="H1016084" s="68"/>
    </row>
    <row r="1016085" spans="8:8">
      <c r="H1016085" s="68"/>
    </row>
    <row r="1016086" spans="8:8">
      <c r="H1016086" s="68"/>
    </row>
    <row r="1016087" spans="8:8">
      <c r="H1016087" s="68"/>
    </row>
    <row r="1016088" spans="8:8">
      <c r="H1016088" s="68"/>
    </row>
    <row r="1016089" spans="8:8">
      <c r="H1016089" s="68"/>
    </row>
    <row r="1016090" spans="8:8">
      <c r="H1016090" s="68"/>
    </row>
    <row r="1016091" spans="8:8">
      <c r="H1016091" s="68"/>
    </row>
    <row r="1016092" spans="8:8">
      <c r="H1016092" s="68"/>
    </row>
    <row r="1016093" spans="8:8">
      <c r="H1016093" s="68"/>
    </row>
    <row r="1016094" spans="8:8">
      <c r="H1016094" s="68"/>
    </row>
    <row r="1016095" spans="8:8">
      <c r="H1016095" s="68"/>
    </row>
    <row r="1016096" spans="8:8">
      <c r="H1016096" s="68"/>
    </row>
    <row r="1016097" spans="8:8">
      <c r="H1016097" s="68"/>
    </row>
    <row r="1016098" spans="8:8">
      <c r="H1016098" s="68"/>
    </row>
    <row r="1016099" spans="8:8">
      <c r="H1016099" s="68"/>
    </row>
    <row r="1016100" spans="8:8">
      <c r="H1016100" s="68"/>
    </row>
    <row r="1016101" spans="8:8">
      <c r="H1016101" s="68"/>
    </row>
    <row r="1016102" spans="8:8">
      <c r="H1016102" s="68"/>
    </row>
    <row r="1016103" spans="8:8">
      <c r="H1016103" s="68"/>
    </row>
    <row r="1016104" spans="8:8">
      <c r="H1016104" s="68"/>
    </row>
    <row r="1016105" spans="8:8">
      <c r="H1016105" s="68"/>
    </row>
    <row r="1016106" spans="8:8">
      <c r="H1016106" s="68"/>
    </row>
    <row r="1016107" spans="8:8">
      <c r="H1016107" s="68"/>
    </row>
    <row r="1016108" spans="8:8">
      <c r="H1016108" s="68"/>
    </row>
    <row r="1016109" spans="8:8">
      <c r="H1016109" s="68"/>
    </row>
    <row r="1016110" spans="8:8">
      <c r="H1016110" s="68"/>
    </row>
    <row r="1016111" spans="8:8">
      <c r="H1016111" s="68"/>
    </row>
    <row r="1016112" spans="8:8">
      <c r="H1016112" s="68"/>
    </row>
    <row r="1016113" spans="8:8">
      <c r="H1016113" s="68"/>
    </row>
    <row r="1016114" spans="8:8">
      <c r="H1016114" s="68"/>
    </row>
    <row r="1016115" spans="8:8">
      <c r="H1016115" s="68"/>
    </row>
    <row r="1016116" spans="8:8">
      <c r="H1016116" s="68"/>
    </row>
    <row r="1016117" spans="8:8">
      <c r="H1016117" s="68"/>
    </row>
    <row r="1016118" spans="8:8">
      <c r="H1016118" s="68"/>
    </row>
    <row r="1016119" spans="8:8">
      <c r="H1016119" s="68"/>
    </row>
    <row r="1016120" spans="8:8">
      <c r="H1016120" s="68"/>
    </row>
    <row r="1016121" spans="8:8">
      <c r="H1016121" s="68"/>
    </row>
    <row r="1016122" spans="8:8">
      <c r="H1016122" s="68"/>
    </row>
    <row r="1016123" spans="8:8">
      <c r="H1016123" s="68"/>
    </row>
    <row r="1016124" spans="8:8">
      <c r="H1016124" s="68"/>
    </row>
    <row r="1016125" spans="8:8">
      <c r="H1016125" s="68"/>
    </row>
    <row r="1016126" spans="8:8">
      <c r="H1016126" s="68"/>
    </row>
    <row r="1016127" spans="8:8">
      <c r="H1016127" s="68"/>
    </row>
    <row r="1016128" spans="8:8">
      <c r="H1016128" s="68"/>
    </row>
    <row r="1016129" spans="8:8">
      <c r="H1016129" s="68"/>
    </row>
    <row r="1016130" spans="8:8">
      <c r="H1016130" s="68"/>
    </row>
    <row r="1016131" spans="8:8">
      <c r="H1016131" s="68"/>
    </row>
    <row r="1016132" spans="8:8">
      <c r="H1016132" s="68"/>
    </row>
    <row r="1016133" spans="8:8">
      <c r="H1016133" s="68"/>
    </row>
    <row r="1016134" spans="8:8">
      <c r="H1016134" s="68"/>
    </row>
    <row r="1016135" spans="8:8">
      <c r="H1016135" s="68"/>
    </row>
    <row r="1016136" spans="8:8">
      <c r="H1016136" s="68"/>
    </row>
    <row r="1016137" spans="8:8">
      <c r="H1016137" s="68"/>
    </row>
    <row r="1016138" spans="8:8">
      <c r="H1016138" s="68"/>
    </row>
    <row r="1016139" spans="8:8">
      <c r="H1016139" s="68"/>
    </row>
    <row r="1016140" spans="8:8">
      <c r="H1016140" s="68"/>
    </row>
    <row r="1016141" spans="8:8">
      <c r="H1016141" s="68"/>
    </row>
    <row r="1016142" spans="8:8">
      <c r="H1016142" s="68"/>
    </row>
    <row r="1016143" spans="8:8">
      <c r="H1016143" s="68"/>
    </row>
    <row r="1016144" spans="8:8">
      <c r="H1016144" s="68"/>
    </row>
    <row r="1016145" spans="8:8">
      <c r="H1016145" s="68"/>
    </row>
    <row r="1016146" spans="8:8">
      <c r="H1016146" s="68"/>
    </row>
    <row r="1016147" spans="8:8">
      <c r="H1016147" s="68"/>
    </row>
    <row r="1016148" spans="8:8">
      <c r="H1016148" s="68"/>
    </row>
    <row r="1016149" spans="8:8">
      <c r="H1016149" s="68"/>
    </row>
    <row r="1016150" spans="8:8">
      <c r="H1016150" s="68"/>
    </row>
    <row r="1016151" spans="8:8">
      <c r="H1016151" s="68"/>
    </row>
    <row r="1016152" spans="8:8">
      <c r="H1016152" s="68"/>
    </row>
    <row r="1016153" spans="8:8">
      <c r="H1016153" s="68"/>
    </row>
    <row r="1016154" spans="8:8">
      <c r="H1016154" s="68"/>
    </row>
    <row r="1016155" spans="8:8">
      <c r="H1016155" s="68"/>
    </row>
    <row r="1016156" spans="8:8">
      <c r="H1016156" s="68"/>
    </row>
    <row r="1016157" spans="8:8">
      <c r="H1016157" s="68"/>
    </row>
    <row r="1016158" spans="8:8">
      <c r="H1016158" s="68"/>
    </row>
    <row r="1016159" spans="8:8">
      <c r="H1016159" s="68"/>
    </row>
    <row r="1016160" spans="8:8">
      <c r="H1016160" s="68"/>
    </row>
    <row r="1016161" spans="8:8">
      <c r="H1016161" s="68"/>
    </row>
    <row r="1016162" spans="8:8">
      <c r="H1016162" s="68"/>
    </row>
    <row r="1016163" spans="8:8">
      <c r="H1016163" s="68"/>
    </row>
    <row r="1016164" spans="8:8">
      <c r="H1016164" s="68"/>
    </row>
    <row r="1016165" spans="8:8">
      <c r="H1016165" s="68"/>
    </row>
    <row r="1016166" spans="8:8">
      <c r="H1016166" s="68"/>
    </row>
    <row r="1016167" spans="8:8">
      <c r="H1016167" s="68"/>
    </row>
    <row r="1016168" spans="8:8">
      <c r="H1016168" s="68"/>
    </row>
    <row r="1016169" spans="8:8">
      <c r="H1016169" s="68"/>
    </row>
    <row r="1016170" spans="8:8">
      <c r="H1016170" s="68"/>
    </row>
    <row r="1016171" spans="8:8">
      <c r="H1016171" s="68"/>
    </row>
    <row r="1016172" spans="8:8">
      <c r="H1016172" s="68"/>
    </row>
    <row r="1016173" spans="8:8">
      <c r="H1016173" s="68"/>
    </row>
    <row r="1016174" spans="8:8">
      <c r="H1016174" s="68"/>
    </row>
    <row r="1016175" spans="8:8">
      <c r="H1016175" s="68"/>
    </row>
    <row r="1016176" spans="8:8">
      <c r="H1016176" s="68"/>
    </row>
    <row r="1016177" spans="8:8">
      <c r="H1016177" s="68"/>
    </row>
    <row r="1016178" spans="8:8">
      <c r="H1016178" s="68"/>
    </row>
    <row r="1016179" spans="8:8">
      <c r="H1016179" s="68"/>
    </row>
    <row r="1016180" spans="8:8">
      <c r="H1016180" s="68"/>
    </row>
    <row r="1016181" spans="8:8">
      <c r="H1016181" s="68"/>
    </row>
    <row r="1016182" spans="8:8">
      <c r="H1016182" s="68"/>
    </row>
    <row r="1016183" spans="8:8">
      <c r="H1016183" s="68"/>
    </row>
    <row r="1016184" spans="8:8">
      <c r="H1016184" s="68"/>
    </row>
    <row r="1016185" spans="8:8">
      <c r="H1016185" s="68"/>
    </row>
    <row r="1016186" spans="8:8">
      <c r="H1016186" s="68"/>
    </row>
    <row r="1016187" spans="8:8">
      <c r="H1016187" s="68"/>
    </row>
    <row r="1016188" spans="8:8">
      <c r="H1016188" s="68"/>
    </row>
    <row r="1016189" spans="8:8">
      <c r="H1016189" s="68"/>
    </row>
    <row r="1016190" spans="8:8">
      <c r="H1016190" s="68"/>
    </row>
    <row r="1016191" spans="8:8">
      <c r="H1016191" s="68"/>
    </row>
    <row r="1016192" spans="8:8">
      <c r="H1016192" s="68"/>
    </row>
    <row r="1016193" spans="8:8">
      <c r="H1016193" s="68"/>
    </row>
    <row r="1016194" spans="8:8">
      <c r="H1016194" s="68"/>
    </row>
    <row r="1016195" spans="8:8">
      <c r="H1016195" s="68"/>
    </row>
    <row r="1016196" spans="8:8">
      <c r="H1016196" s="68"/>
    </row>
    <row r="1016197" spans="8:8">
      <c r="H1016197" s="68"/>
    </row>
    <row r="1016198" spans="8:8">
      <c r="H1016198" s="68"/>
    </row>
    <row r="1016199" spans="8:8">
      <c r="H1016199" s="68"/>
    </row>
    <row r="1016200" spans="8:8">
      <c r="H1016200" s="68"/>
    </row>
    <row r="1016201" spans="8:8">
      <c r="H1016201" s="68"/>
    </row>
    <row r="1016202" spans="8:8">
      <c r="H1016202" s="68"/>
    </row>
    <row r="1016203" spans="8:8">
      <c r="H1016203" s="68"/>
    </row>
    <row r="1016204" spans="8:8">
      <c r="H1016204" s="68"/>
    </row>
    <row r="1016205" spans="8:8">
      <c r="H1016205" s="68"/>
    </row>
    <row r="1016206" spans="8:8">
      <c r="H1016206" s="68"/>
    </row>
    <row r="1016207" spans="8:8">
      <c r="H1016207" s="68"/>
    </row>
    <row r="1016208" spans="8:8">
      <c r="H1016208" s="68"/>
    </row>
    <row r="1016209" spans="8:8">
      <c r="H1016209" s="68"/>
    </row>
    <row r="1016210" spans="8:8">
      <c r="H1016210" s="68"/>
    </row>
    <row r="1016211" spans="8:8">
      <c r="H1016211" s="68"/>
    </row>
    <row r="1016212" spans="8:8">
      <c r="H1016212" s="68"/>
    </row>
    <row r="1016213" spans="8:8">
      <c r="H1016213" s="68"/>
    </row>
    <row r="1016214" spans="8:8">
      <c r="H1016214" s="68"/>
    </row>
    <row r="1016215" spans="8:8">
      <c r="H1016215" s="68"/>
    </row>
    <row r="1016216" spans="8:8">
      <c r="H1016216" s="68"/>
    </row>
    <row r="1016217" spans="8:8">
      <c r="H1016217" s="68"/>
    </row>
    <row r="1016218" spans="8:8">
      <c r="H1016218" s="68"/>
    </row>
    <row r="1016219" spans="8:8">
      <c r="H1016219" s="68"/>
    </row>
    <row r="1016220" spans="8:8">
      <c r="H1016220" s="68"/>
    </row>
    <row r="1016221" spans="8:8">
      <c r="H1016221" s="68"/>
    </row>
    <row r="1016222" spans="8:8">
      <c r="H1016222" s="68"/>
    </row>
    <row r="1016223" spans="8:8">
      <c r="H1016223" s="68"/>
    </row>
    <row r="1016224" spans="8:8">
      <c r="H1016224" s="68"/>
    </row>
    <row r="1016225" spans="8:8">
      <c r="H1016225" s="68"/>
    </row>
    <row r="1016226" spans="8:8">
      <c r="H1016226" s="68"/>
    </row>
    <row r="1016227" spans="8:8">
      <c r="H1016227" s="68"/>
    </row>
    <row r="1016228" spans="8:8">
      <c r="H1016228" s="68"/>
    </row>
    <row r="1016229" spans="8:8">
      <c r="H1016229" s="68"/>
    </row>
    <row r="1016230" spans="8:8">
      <c r="H1016230" s="68"/>
    </row>
    <row r="1016231" spans="8:8">
      <c r="H1016231" s="68"/>
    </row>
    <row r="1016232" spans="8:8">
      <c r="H1016232" s="68"/>
    </row>
    <row r="1016233" spans="8:8">
      <c r="H1016233" s="68"/>
    </row>
    <row r="1016234" spans="8:8">
      <c r="H1016234" s="68"/>
    </row>
    <row r="1016235" spans="8:8">
      <c r="H1016235" s="68"/>
    </row>
    <row r="1016236" spans="8:8">
      <c r="H1016236" s="68"/>
    </row>
    <row r="1016237" spans="8:8">
      <c r="H1016237" s="68"/>
    </row>
    <row r="1016238" spans="8:8">
      <c r="H1016238" s="68"/>
    </row>
    <row r="1016239" spans="8:8">
      <c r="H1016239" s="68"/>
    </row>
    <row r="1016240" spans="8:8">
      <c r="H1016240" s="68"/>
    </row>
    <row r="1016241" spans="8:8">
      <c r="H1016241" s="68"/>
    </row>
    <row r="1016242" spans="8:8">
      <c r="H1016242" s="68"/>
    </row>
    <row r="1016243" spans="8:8">
      <c r="H1016243" s="68"/>
    </row>
    <row r="1016244" spans="8:8">
      <c r="H1016244" s="68"/>
    </row>
    <row r="1016245" spans="8:8">
      <c r="H1016245" s="68"/>
    </row>
    <row r="1016246" spans="8:8">
      <c r="H1016246" s="68"/>
    </row>
    <row r="1016247" spans="8:8">
      <c r="H1016247" s="68"/>
    </row>
    <row r="1016248" spans="8:8">
      <c r="H1016248" s="68"/>
    </row>
    <row r="1016249" spans="8:8">
      <c r="H1016249" s="68"/>
    </row>
    <row r="1016250" spans="8:8">
      <c r="H1016250" s="68"/>
    </row>
    <row r="1016251" spans="8:8">
      <c r="H1016251" s="68"/>
    </row>
    <row r="1016252" spans="8:8">
      <c r="H1016252" s="68"/>
    </row>
    <row r="1016253" spans="8:8">
      <c r="H1016253" s="68"/>
    </row>
    <row r="1016254" spans="8:8">
      <c r="H1016254" s="68"/>
    </row>
    <row r="1016255" spans="8:8">
      <c r="H1016255" s="68"/>
    </row>
    <row r="1016256" spans="8:8">
      <c r="H1016256" s="68"/>
    </row>
    <row r="1016257" spans="8:8">
      <c r="H1016257" s="68"/>
    </row>
    <row r="1016258" spans="8:8">
      <c r="H1016258" s="68"/>
    </row>
    <row r="1016259" spans="8:8">
      <c r="H1016259" s="68"/>
    </row>
    <row r="1016260" spans="8:8">
      <c r="H1016260" s="68"/>
    </row>
    <row r="1016261" spans="8:8">
      <c r="H1016261" s="68"/>
    </row>
    <row r="1016262" spans="8:8">
      <c r="H1016262" s="68"/>
    </row>
    <row r="1016263" spans="8:8">
      <c r="H1016263" s="68"/>
    </row>
    <row r="1016264" spans="8:8">
      <c r="H1016264" s="68"/>
    </row>
    <row r="1016265" spans="8:8">
      <c r="H1016265" s="68"/>
    </row>
    <row r="1016266" spans="8:8">
      <c r="H1016266" s="68"/>
    </row>
    <row r="1016267" spans="8:8">
      <c r="H1016267" s="68"/>
    </row>
    <row r="1016268" spans="8:8">
      <c r="H1016268" s="68"/>
    </row>
    <row r="1016269" spans="8:8">
      <c r="H1016269" s="68"/>
    </row>
    <row r="1016270" spans="8:8">
      <c r="H1016270" s="68"/>
    </row>
    <row r="1016271" spans="8:8">
      <c r="H1016271" s="68"/>
    </row>
    <row r="1016272" spans="8:8">
      <c r="H1016272" s="68"/>
    </row>
    <row r="1016273" spans="8:8">
      <c r="H1016273" s="68"/>
    </row>
    <row r="1016274" spans="8:8">
      <c r="H1016274" s="68"/>
    </row>
    <row r="1016275" spans="8:8">
      <c r="H1016275" s="68"/>
    </row>
    <row r="1016276" spans="8:8">
      <c r="H1016276" s="68"/>
    </row>
    <row r="1016277" spans="8:8">
      <c r="H1016277" s="68"/>
    </row>
    <row r="1016278" spans="8:8">
      <c r="H1016278" s="68"/>
    </row>
    <row r="1016279" spans="8:8">
      <c r="H1016279" s="68"/>
    </row>
    <row r="1016280" spans="8:8">
      <c r="H1016280" s="68"/>
    </row>
    <row r="1016281" spans="8:8">
      <c r="H1016281" s="68"/>
    </row>
    <row r="1016282" spans="8:8">
      <c r="H1016282" s="68"/>
    </row>
    <row r="1016283" spans="8:8">
      <c r="H1016283" s="68"/>
    </row>
    <row r="1016284" spans="8:8">
      <c r="H1016284" s="68"/>
    </row>
    <row r="1016285" spans="8:8">
      <c r="H1016285" s="68"/>
    </row>
    <row r="1016286" spans="8:8">
      <c r="H1016286" s="68"/>
    </row>
    <row r="1016287" spans="8:8">
      <c r="H1016287" s="68"/>
    </row>
    <row r="1016288" spans="8:8">
      <c r="H1016288" s="68"/>
    </row>
    <row r="1016289" spans="8:8">
      <c r="H1016289" s="68"/>
    </row>
    <row r="1016290" spans="8:8">
      <c r="H1016290" s="68"/>
    </row>
    <row r="1016291" spans="8:8">
      <c r="H1016291" s="68"/>
    </row>
    <row r="1016292" spans="8:8">
      <c r="H1016292" s="68"/>
    </row>
    <row r="1016293" spans="8:8">
      <c r="H1016293" s="68"/>
    </row>
    <row r="1016294" spans="8:8">
      <c r="H1016294" s="68"/>
    </row>
    <row r="1016295" spans="8:8">
      <c r="H1016295" s="68"/>
    </row>
    <row r="1016296" spans="8:8">
      <c r="H1016296" s="68"/>
    </row>
    <row r="1016297" spans="8:8">
      <c r="H1016297" s="68"/>
    </row>
    <row r="1016298" spans="8:8">
      <c r="H1016298" s="68"/>
    </row>
    <row r="1016299" spans="8:8">
      <c r="H1016299" s="68"/>
    </row>
    <row r="1016300" spans="8:8">
      <c r="H1016300" s="68"/>
    </row>
    <row r="1016301" spans="8:8">
      <c r="H1016301" s="68"/>
    </row>
    <row r="1016302" spans="8:8">
      <c r="H1016302" s="68"/>
    </row>
    <row r="1016303" spans="8:8">
      <c r="H1016303" s="68"/>
    </row>
    <row r="1016304" spans="8:8">
      <c r="H1016304" s="68"/>
    </row>
    <row r="1016305" spans="8:8">
      <c r="H1016305" s="68"/>
    </row>
    <row r="1016306" spans="8:8">
      <c r="H1016306" s="68"/>
    </row>
    <row r="1016307" spans="8:8">
      <c r="H1016307" s="68"/>
    </row>
    <row r="1016308" spans="8:8">
      <c r="H1016308" s="68"/>
    </row>
    <row r="1016309" spans="8:8">
      <c r="H1016309" s="68"/>
    </row>
    <row r="1016310" spans="8:8">
      <c r="H1016310" s="68"/>
    </row>
    <row r="1016311" spans="8:8">
      <c r="H1016311" s="68"/>
    </row>
    <row r="1016312" spans="8:8">
      <c r="H1016312" s="68"/>
    </row>
    <row r="1016313" spans="8:8">
      <c r="H1016313" s="68"/>
    </row>
    <row r="1016314" spans="8:8">
      <c r="H1016314" s="68"/>
    </row>
    <row r="1016315" spans="8:8">
      <c r="H1016315" s="68"/>
    </row>
    <row r="1016316" spans="8:8">
      <c r="H1016316" s="68"/>
    </row>
    <row r="1016317" spans="8:8">
      <c r="H1016317" s="68"/>
    </row>
    <row r="1016318" spans="8:8">
      <c r="H1016318" s="68"/>
    </row>
    <row r="1016319" spans="8:8">
      <c r="H1016319" s="68"/>
    </row>
    <row r="1016320" spans="8:8">
      <c r="H1016320" s="68"/>
    </row>
    <row r="1016321" spans="8:8">
      <c r="H1016321" s="68"/>
    </row>
    <row r="1016322" spans="8:8">
      <c r="H1016322" s="68"/>
    </row>
    <row r="1016323" spans="8:8">
      <c r="H1016323" s="68"/>
    </row>
    <row r="1016324" spans="8:8">
      <c r="H1016324" s="68"/>
    </row>
    <row r="1016325" spans="8:8">
      <c r="H1016325" s="68"/>
    </row>
    <row r="1016326" spans="8:8">
      <c r="H1016326" s="68"/>
    </row>
    <row r="1016327" spans="8:8">
      <c r="H1016327" s="68"/>
    </row>
    <row r="1016328" spans="8:8">
      <c r="H1016328" s="68"/>
    </row>
    <row r="1016329" spans="8:8">
      <c r="H1016329" s="68"/>
    </row>
    <row r="1016330" spans="8:8">
      <c r="H1016330" s="68"/>
    </row>
    <row r="1016331" spans="8:8">
      <c r="H1016331" s="68"/>
    </row>
    <row r="1016332" spans="8:8">
      <c r="H1016332" s="68"/>
    </row>
    <row r="1016333" spans="8:8">
      <c r="H1016333" s="68"/>
    </row>
    <row r="1016334" spans="8:8">
      <c r="H1016334" s="68"/>
    </row>
    <row r="1016335" spans="8:8">
      <c r="H1016335" s="68"/>
    </row>
    <row r="1016336" spans="8:8">
      <c r="H1016336" s="68"/>
    </row>
    <row r="1016337" spans="8:8">
      <c r="H1016337" s="68"/>
    </row>
    <row r="1016338" spans="8:8">
      <c r="H1016338" s="68"/>
    </row>
    <row r="1016339" spans="8:8">
      <c r="H1016339" s="68"/>
    </row>
    <row r="1016340" spans="8:8">
      <c r="H1016340" s="68"/>
    </row>
    <row r="1016341" spans="8:8">
      <c r="H1016341" s="68"/>
    </row>
    <row r="1016342" spans="8:8">
      <c r="H1016342" s="68"/>
    </row>
    <row r="1016343" spans="8:8">
      <c r="H1016343" s="68"/>
    </row>
    <row r="1016344" spans="8:8">
      <c r="H1016344" s="68"/>
    </row>
    <row r="1016345" spans="8:8">
      <c r="H1016345" s="68"/>
    </row>
    <row r="1016346" spans="8:8">
      <c r="H1016346" s="68"/>
    </row>
    <row r="1016347" spans="8:8">
      <c r="H1016347" s="68"/>
    </row>
    <row r="1016348" spans="8:8">
      <c r="H1016348" s="68"/>
    </row>
    <row r="1016349" spans="8:8">
      <c r="H1016349" s="68"/>
    </row>
    <row r="1016350" spans="8:8">
      <c r="H1016350" s="68"/>
    </row>
    <row r="1016351" spans="8:8">
      <c r="H1016351" s="68"/>
    </row>
    <row r="1016352" spans="8:8">
      <c r="H1016352" s="68"/>
    </row>
    <row r="1016353" spans="8:8">
      <c r="H1016353" s="68"/>
    </row>
    <row r="1016354" spans="8:8">
      <c r="H1016354" s="68"/>
    </row>
    <row r="1016355" spans="8:8">
      <c r="H1016355" s="68"/>
    </row>
    <row r="1016356" spans="8:8">
      <c r="H1016356" s="68"/>
    </row>
    <row r="1016357" spans="8:8">
      <c r="H1016357" s="68"/>
    </row>
    <row r="1016358" spans="8:8">
      <c r="H1016358" s="68"/>
    </row>
    <row r="1016359" spans="8:8">
      <c r="H1016359" s="68"/>
    </row>
    <row r="1016360" spans="8:8">
      <c r="H1016360" s="68"/>
    </row>
    <row r="1016361" spans="8:8">
      <c r="H1016361" s="68"/>
    </row>
    <row r="1016362" spans="8:8">
      <c r="H1016362" s="68"/>
    </row>
    <row r="1016363" spans="8:8">
      <c r="H1016363" s="68"/>
    </row>
    <row r="1016364" spans="8:8">
      <c r="H1016364" s="68"/>
    </row>
    <row r="1016365" spans="8:8">
      <c r="H1016365" s="68"/>
    </row>
    <row r="1016366" spans="8:8">
      <c r="H1016366" s="68"/>
    </row>
    <row r="1016367" spans="8:8">
      <c r="H1016367" s="68"/>
    </row>
    <row r="1016368" spans="8:8">
      <c r="H1016368" s="68"/>
    </row>
    <row r="1016369" spans="8:8">
      <c r="H1016369" s="68"/>
    </row>
    <row r="1016370" spans="8:8">
      <c r="H1016370" s="68"/>
    </row>
    <row r="1016371" spans="8:8">
      <c r="H1016371" s="68"/>
    </row>
    <row r="1016372" spans="8:8">
      <c r="H1016372" s="68"/>
    </row>
    <row r="1016373" spans="8:8">
      <c r="H1016373" s="68"/>
    </row>
    <row r="1016374" spans="8:8">
      <c r="H1016374" s="68"/>
    </row>
    <row r="1016375" spans="8:8">
      <c r="H1016375" s="68"/>
    </row>
    <row r="1016376" spans="8:8">
      <c r="H1016376" s="68"/>
    </row>
    <row r="1016377" spans="8:8">
      <c r="H1016377" s="68"/>
    </row>
    <row r="1016378" spans="8:8">
      <c r="H1016378" s="68"/>
    </row>
    <row r="1016379" spans="8:8">
      <c r="H1016379" s="68"/>
    </row>
    <row r="1016380" spans="8:8">
      <c r="H1016380" s="68"/>
    </row>
    <row r="1016381" spans="8:8">
      <c r="H1016381" s="68"/>
    </row>
    <row r="1016382" spans="8:8">
      <c r="H1016382" s="68"/>
    </row>
    <row r="1016383" spans="8:8">
      <c r="H1016383" s="68"/>
    </row>
    <row r="1016384" spans="8:8">
      <c r="H1016384" s="68"/>
    </row>
    <row r="1016385" spans="8:8">
      <c r="H1016385" s="68"/>
    </row>
    <row r="1016386" spans="8:8">
      <c r="H1016386" s="68"/>
    </row>
    <row r="1016387" spans="8:8">
      <c r="H1016387" s="68"/>
    </row>
    <row r="1016388" spans="8:8">
      <c r="H1016388" s="68"/>
    </row>
    <row r="1016389" spans="8:8">
      <c r="H1016389" s="68"/>
    </row>
    <row r="1016390" spans="8:8">
      <c r="H1016390" s="68"/>
    </row>
    <row r="1016391" spans="8:8">
      <c r="H1016391" s="68"/>
    </row>
    <row r="1016392" spans="8:8">
      <c r="H1016392" s="68"/>
    </row>
    <row r="1016393" spans="8:8">
      <c r="H1016393" s="68"/>
    </row>
    <row r="1016394" spans="8:8">
      <c r="H1016394" s="68"/>
    </row>
    <row r="1016395" spans="8:8">
      <c r="H1016395" s="68"/>
    </row>
    <row r="1016396" spans="8:8">
      <c r="H1016396" s="68"/>
    </row>
    <row r="1016397" spans="8:8">
      <c r="H1016397" s="68"/>
    </row>
    <row r="1016398" spans="8:8">
      <c r="H1016398" s="68"/>
    </row>
    <row r="1016399" spans="8:8">
      <c r="H1016399" s="68"/>
    </row>
    <row r="1016400" spans="8:8">
      <c r="H1016400" s="68"/>
    </row>
    <row r="1016401" spans="8:8">
      <c r="H1016401" s="68"/>
    </row>
    <row r="1016402" spans="8:8">
      <c r="H1016402" s="68"/>
    </row>
    <row r="1016403" spans="8:8">
      <c r="H1016403" s="68"/>
    </row>
    <row r="1016404" spans="8:8">
      <c r="H1016404" s="68"/>
    </row>
    <row r="1016405" spans="8:8">
      <c r="H1016405" s="68"/>
    </row>
    <row r="1016406" spans="8:8">
      <c r="H1016406" s="68"/>
    </row>
    <row r="1016407" spans="8:8">
      <c r="H1016407" s="68"/>
    </row>
    <row r="1016408" spans="8:8">
      <c r="H1016408" s="68"/>
    </row>
    <row r="1016409" spans="8:8">
      <c r="H1016409" s="68"/>
    </row>
    <row r="1016410" spans="8:8">
      <c r="H1016410" s="68"/>
    </row>
    <row r="1016411" spans="8:8">
      <c r="H1016411" s="68"/>
    </row>
    <row r="1016412" spans="8:8">
      <c r="H1016412" s="68"/>
    </row>
    <row r="1016413" spans="8:8">
      <c r="H1016413" s="68"/>
    </row>
    <row r="1016414" spans="8:8">
      <c r="H1016414" s="68"/>
    </row>
    <row r="1016415" spans="8:8">
      <c r="H1016415" s="68"/>
    </row>
    <row r="1016416" spans="8:8">
      <c r="H1016416" s="68"/>
    </row>
    <row r="1016417" spans="8:8">
      <c r="H1016417" s="68"/>
    </row>
    <row r="1016418" spans="8:8">
      <c r="H1016418" s="68"/>
    </row>
    <row r="1016419" spans="8:8">
      <c r="H1016419" s="68"/>
    </row>
    <row r="1016420" spans="8:8">
      <c r="H1016420" s="68"/>
    </row>
    <row r="1016421" spans="8:8">
      <c r="H1016421" s="68"/>
    </row>
    <row r="1016422" spans="8:8">
      <c r="H1016422" s="68"/>
    </row>
    <row r="1016423" spans="8:8">
      <c r="H1016423" s="68"/>
    </row>
    <row r="1016424" spans="8:8">
      <c r="H1016424" s="68"/>
    </row>
    <row r="1016425" spans="8:8">
      <c r="H1016425" s="68"/>
    </row>
    <row r="1016426" spans="8:8">
      <c r="H1016426" s="68"/>
    </row>
    <row r="1016427" spans="8:8">
      <c r="H1016427" s="68"/>
    </row>
    <row r="1016428" spans="8:8">
      <c r="H1016428" s="68"/>
    </row>
    <row r="1016429" spans="8:8">
      <c r="H1016429" s="68"/>
    </row>
    <row r="1016430" spans="8:8">
      <c r="H1016430" s="68"/>
    </row>
    <row r="1016431" spans="8:8">
      <c r="H1016431" s="68"/>
    </row>
    <row r="1016432" spans="8:8">
      <c r="H1016432" s="68"/>
    </row>
    <row r="1016433" spans="8:8">
      <c r="H1016433" s="68"/>
    </row>
    <row r="1016434" spans="8:8">
      <c r="H1016434" s="68"/>
    </row>
    <row r="1016435" spans="8:8">
      <c r="H1016435" s="68"/>
    </row>
    <row r="1016436" spans="8:8">
      <c r="H1016436" s="68"/>
    </row>
    <row r="1016437" spans="8:8">
      <c r="H1016437" s="68"/>
    </row>
    <row r="1016438" spans="8:8">
      <c r="H1016438" s="68"/>
    </row>
    <row r="1016439" spans="8:8">
      <c r="H1016439" s="68"/>
    </row>
    <row r="1016440" spans="8:8">
      <c r="H1016440" s="68"/>
    </row>
    <row r="1016441" spans="8:8">
      <c r="H1016441" s="68"/>
    </row>
    <row r="1016442" spans="8:8">
      <c r="H1016442" s="68"/>
    </row>
    <row r="1016443" spans="8:8">
      <c r="H1016443" s="68"/>
    </row>
    <row r="1016444" spans="8:8">
      <c r="H1016444" s="68"/>
    </row>
    <row r="1016445" spans="8:8">
      <c r="H1016445" s="68"/>
    </row>
    <row r="1016446" spans="8:8">
      <c r="H1016446" s="68"/>
    </row>
    <row r="1016447" spans="8:8">
      <c r="H1016447" s="68"/>
    </row>
    <row r="1016448" spans="8:8">
      <c r="H1016448" s="68"/>
    </row>
    <row r="1016449" spans="8:8">
      <c r="H1016449" s="68"/>
    </row>
    <row r="1016450" spans="8:8">
      <c r="H1016450" s="68"/>
    </row>
    <row r="1016451" spans="8:8">
      <c r="H1016451" s="68"/>
    </row>
    <row r="1016452" spans="8:8">
      <c r="H1016452" s="68"/>
    </row>
    <row r="1016453" spans="8:8">
      <c r="H1016453" s="68"/>
    </row>
    <row r="1016454" spans="8:8">
      <c r="H1016454" s="68"/>
    </row>
    <row r="1016455" spans="8:8">
      <c r="H1016455" s="68"/>
    </row>
    <row r="1016456" spans="8:8">
      <c r="H1016456" s="68"/>
    </row>
    <row r="1016457" spans="8:8">
      <c r="H1016457" s="68"/>
    </row>
    <row r="1016458" spans="8:8">
      <c r="H1016458" s="68"/>
    </row>
    <row r="1016459" spans="8:8">
      <c r="H1016459" s="68"/>
    </row>
    <row r="1016460" spans="8:8">
      <c r="H1016460" s="68"/>
    </row>
    <row r="1016461" spans="8:8">
      <c r="H1016461" s="68"/>
    </row>
    <row r="1016462" spans="8:8">
      <c r="H1016462" s="68"/>
    </row>
    <row r="1016463" spans="8:8">
      <c r="H1016463" s="68"/>
    </row>
    <row r="1016464" spans="8:8">
      <c r="H1016464" s="68"/>
    </row>
    <row r="1016465" spans="8:8">
      <c r="H1016465" s="68"/>
    </row>
    <row r="1016466" spans="8:8">
      <c r="H1016466" s="68"/>
    </row>
    <row r="1016467" spans="8:8">
      <c r="H1016467" s="68"/>
    </row>
    <row r="1016468" spans="8:8">
      <c r="H1016468" s="68"/>
    </row>
    <row r="1016469" spans="8:8">
      <c r="H1016469" s="68"/>
    </row>
    <row r="1016470" spans="8:8">
      <c r="H1016470" s="68"/>
    </row>
    <row r="1016471" spans="8:8">
      <c r="H1016471" s="68"/>
    </row>
    <row r="1016472" spans="8:8">
      <c r="H1016472" s="68"/>
    </row>
    <row r="1016473" spans="8:8">
      <c r="H1016473" s="68"/>
    </row>
    <row r="1016474" spans="8:8">
      <c r="H1016474" s="68"/>
    </row>
    <row r="1016475" spans="8:8">
      <c r="H1016475" s="68"/>
    </row>
    <row r="1016476" spans="8:8">
      <c r="H1016476" s="68"/>
    </row>
    <row r="1016477" spans="8:8">
      <c r="H1016477" s="68"/>
    </row>
    <row r="1016478" spans="8:8">
      <c r="H1016478" s="68"/>
    </row>
    <row r="1016479" spans="8:8">
      <c r="H1016479" s="68"/>
    </row>
    <row r="1016480" spans="8:8">
      <c r="H1016480" s="68"/>
    </row>
    <row r="1016481" spans="8:8">
      <c r="H1016481" s="68"/>
    </row>
    <row r="1016482" spans="8:8">
      <c r="H1016482" s="68"/>
    </row>
    <row r="1016483" spans="8:8">
      <c r="H1016483" s="68"/>
    </row>
    <row r="1016484" spans="8:8">
      <c r="H1016484" s="68"/>
    </row>
    <row r="1016485" spans="8:8">
      <c r="H1016485" s="68"/>
    </row>
    <row r="1016486" spans="8:8">
      <c r="H1016486" s="68"/>
    </row>
    <row r="1016487" spans="8:8">
      <c r="H1016487" s="68"/>
    </row>
    <row r="1016488" spans="8:8">
      <c r="H1016488" s="68"/>
    </row>
    <row r="1016489" spans="8:8">
      <c r="H1016489" s="68"/>
    </row>
    <row r="1016490" spans="8:8">
      <c r="H1016490" s="68"/>
    </row>
    <row r="1016491" spans="8:8">
      <c r="H1016491" s="68"/>
    </row>
    <row r="1016492" spans="8:8">
      <c r="H1016492" s="68"/>
    </row>
    <row r="1016493" spans="8:8">
      <c r="H1016493" s="68"/>
    </row>
    <row r="1016494" spans="8:8">
      <c r="H1016494" s="68"/>
    </row>
    <row r="1016495" spans="8:8">
      <c r="H1016495" s="68"/>
    </row>
    <row r="1016496" spans="8:8">
      <c r="H1016496" s="68"/>
    </row>
    <row r="1016497" spans="8:8">
      <c r="H1016497" s="68"/>
    </row>
    <row r="1016498" spans="8:8">
      <c r="H1016498" s="68"/>
    </row>
    <row r="1016499" spans="8:8">
      <c r="H1016499" s="68"/>
    </row>
    <row r="1016500" spans="8:8">
      <c r="H1016500" s="68"/>
    </row>
    <row r="1016501" spans="8:8">
      <c r="H1016501" s="68"/>
    </row>
    <row r="1016502" spans="8:8">
      <c r="H1016502" s="68"/>
    </row>
    <row r="1016503" spans="8:8">
      <c r="H1016503" s="68"/>
    </row>
    <row r="1016504" spans="8:8">
      <c r="H1016504" s="68"/>
    </row>
    <row r="1016505" spans="8:8">
      <c r="H1016505" s="68"/>
    </row>
    <row r="1016506" spans="8:8">
      <c r="H1016506" s="68"/>
    </row>
    <row r="1016507" spans="8:8">
      <c r="H1016507" s="68"/>
    </row>
    <row r="1016508" spans="8:8">
      <c r="H1016508" s="68"/>
    </row>
    <row r="1016509" spans="8:8">
      <c r="H1016509" s="68"/>
    </row>
    <row r="1016510" spans="8:8">
      <c r="H1016510" s="68"/>
    </row>
    <row r="1016511" spans="8:8">
      <c r="H1016511" s="68"/>
    </row>
    <row r="1016512" spans="8:8">
      <c r="H1016512" s="68"/>
    </row>
    <row r="1016513" spans="8:8">
      <c r="H1016513" s="68"/>
    </row>
    <row r="1016514" spans="8:8">
      <c r="H1016514" s="68"/>
    </row>
    <row r="1016515" spans="8:8">
      <c r="H1016515" s="68"/>
    </row>
    <row r="1016516" spans="8:8">
      <c r="H1016516" s="68"/>
    </row>
    <row r="1016517" spans="8:8">
      <c r="H1016517" s="68"/>
    </row>
    <row r="1016518" spans="8:8">
      <c r="H1016518" s="68"/>
    </row>
    <row r="1016519" spans="8:8">
      <c r="H1016519" s="68"/>
    </row>
    <row r="1016520" spans="8:8">
      <c r="H1016520" s="68"/>
    </row>
    <row r="1016521" spans="8:8">
      <c r="H1016521" s="68"/>
    </row>
    <row r="1016522" spans="8:8">
      <c r="H1016522" s="68"/>
    </row>
    <row r="1016523" spans="8:8">
      <c r="H1016523" s="68"/>
    </row>
    <row r="1016524" spans="8:8">
      <c r="H1016524" s="68"/>
    </row>
    <row r="1016525" spans="8:8">
      <c r="H1016525" s="68"/>
    </row>
    <row r="1016526" spans="8:8">
      <c r="H1016526" s="68"/>
    </row>
    <row r="1016527" spans="8:8">
      <c r="H1016527" s="68"/>
    </row>
    <row r="1016528" spans="8:8">
      <c r="H1016528" s="68"/>
    </row>
    <row r="1016529" spans="8:8">
      <c r="H1016529" s="68"/>
    </row>
    <row r="1016530" spans="8:8">
      <c r="H1016530" s="68"/>
    </row>
    <row r="1016531" spans="8:8">
      <c r="H1016531" s="68"/>
    </row>
    <row r="1016532" spans="8:8">
      <c r="H1016532" s="68"/>
    </row>
    <row r="1016533" spans="8:8">
      <c r="H1016533" s="68"/>
    </row>
    <row r="1016534" spans="8:8">
      <c r="H1016534" s="68"/>
    </row>
    <row r="1016535" spans="8:8">
      <c r="H1016535" s="68"/>
    </row>
    <row r="1016536" spans="8:8">
      <c r="H1016536" s="68"/>
    </row>
    <row r="1016537" spans="8:8">
      <c r="H1016537" s="68"/>
    </row>
    <row r="1016538" spans="8:8">
      <c r="H1016538" s="68"/>
    </row>
    <row r="1016539" spans="8:8">
      <c r="H1016539" s="68"/>
    </row>
    <row r="1016540" spans="8:8">
      <c r="H1016540" s="68"/>
    </row>
    <row r="1016541" spans="8:8">
      <c r="H1016541" s="68"/>
    </row>
    <row r="1016542" spans="8:8">
      <c r="H1016542" s="68"/>
    </row>
    <row r="1016543" spans="8:8">
      <c r="H1016543" s="68"/>
    </row>
    <row r="1016544" spans="8:8">
      <c r="H1016544" s="68"/>
    </row>
    <row r="1016545" spans="8:8">
      <c r="H1016545" s="68"/>
    </row>
    <row r="1016546" spans="8:8">
      <c r="H1016546" s="68"/>
    </row>
    <row r="1016547" spans="8:8">
      <c r="H1016547" s="68"/>
    </row>
    <row r="1016548" spans="8:8">
      <c r="H1016548" s="68"/>
    </row>
    <row r="1016549" spans="8:8">
      <c r="H1016549" s="68"/>
    </row>
    <row r="1016550" spans="8:8">
      <c r="H1016550" s="68"/>
    </row>
    <row r="1016551" spans="8:8">
      <c r="H1016551" s="68"/>
    </row>
    <row r="1016552" spans="8:8">
      <c r="H1016552" s="68"/>
    </row>
    <row r="1016553" spans="8:8">
      <c r="H1016553" s="68"/>
    </row>
    <row r="1016554" spans="8:8">
      <c r="H1016554" s="68"/>
    </row>
    <row r="1016555" spans="8:8">
      <c r="H1016555" s="68"/>
    </row>
    <row r="1016556" spans="8:8">
      <c r="H1016556" s="68"/>
    </row>
    <row r="1016557" spans="8:8">
      <c r="H1016557" s="68"/>
    </row>
    <row r="1016558" spans="8:8">
      <c r="H1016558" s="68"/>
    </row>
    <row r="1016559" spans="8:8">
      <c r="H1016559" s="68"/>
    </row>
    <row r="1016560" spans="8:8">
      <c r="H1016560" s="68"/>
    </row>
    <row r="1016561" spans="8:8">
      <c r="H1016561" s="68"/>
    </row>
    <row r="1016562" spans="8:8">
      <c r="H1016562" s="68"/>
    </row>
    <row r="1016563" spans="8:8">
      <c r="H1016563" s="68"/>
    </row>
    <row r="1016564" spans="8:8">
      <c r="H1016564" s="68"/>
    </row>
    <row r="1016565" spans="8:8">
      <c r="H1016565" s="68"/>
    </row>
    <row r="1016566" spans="8:8">
      <c r="H1016566" s="68"/>
    </row>
    <row r="1016567" spans="8:8">
      <c r="H1016567" s="68"/>
    </row>
    <row r="1016568" spans="8:8">
      <c r="H1016568" s="68"/>
    </row>
    <row r="1016569" spans="8:8">
      <c r="H1016569" s="68"/>
    </row>
    <row r="1016570" spans="8:8">
      <c r="H1016570" s="68"/>
    </row>
    <row r="1016571" spans="8:8">
      <c r="H1016571" s="68"/>
    </row>
    <row r="1016572" spans="8:8">
      <c r="H1016572" s="68"/>
    </row>
    <row r="1016573" spans="8:8">
      <c r="H1016573" s="68"/>
    </row>
    <row r="1016574" spans="8:8">
      <c r="H1016574" s="68"/>
    </row>
    <row r="1016575" spans="8:8">
      <c r="H1016575" s="68"/>
    </row>
    <row r="1016576" spans="8:8">
      <c r="H1016576" s="68"/>
    </row>
    <row r="1016577" spans="8:8">
      <c r="H1016577" s="68"/>
    </row>
    <row r="1016578" spans="8:8">
      <c r="H1016578" s="68"/>
    </row>
    <row r="1016579" spans="8:8">
      <c r="H1016579" s="68"/>
    </row>
    <row r="1016580" spans="8:8">
      <c r="H1016580" s="68"/>
    </row>
    <row r="1016581" spans="8:8">
      <c r="H1016581" s="68"/>
    </row>
    <row r="1016582" spans="8:8">
      <c r="H1016582" s="68"/>
    </row>
    <row r="1016583" spans="8:8">
      <c r="H1016583" s="68"/>
    </row>
    <row r="1016584" spans="8:8">
      <c r="H1016584" s="68"/>
    </row>
    <row r="1016585" spans="8:8">
      <c r="H1016585" s="68"/>
    </row>
    <row r="1016586" spans="8:8">
      <c r="H1016586" s="68"/>
    </row>
    <row r="1016587" spans="8:8">
      <c r="H1016587" s="68"/>
    </row>
    <row r="1016588" spans="8:8">
      <c r="H1016588" s="68"/>
    </row>
    <row r="1016589" spans="8:8">
      <c r="H1016589" s="68"/>
    </row>
    <row r="1016590" spans="8:8">
      <c r="H1016590" s="68"/>
    </row>
    <row r="1016591" spans="8:8">
      <c r="H1016591" s="68"/>
    </row>
    <row r="1016592" spans="8:8">
      <c r="H1016592" s="68"/>
    </row>
    <row r="1016593" spans="8:8">
      <c r="H1016593" s="68"/>
    </row>
    <row r="1016594" spans="8:8">
      <c r="H1016594" s="68"/>
    </row>
    <row r="1016595" spans="8:8">
      <c r="H1016595" s="68"/>
    </row>
    <row r="1016596" spans="8:8">
      <c r="H1016596" s="68"/>
    </row>
    <row r="1016597" spans="8:8">
      <c r="H1016597" s="68"/>
    </row>
    <row r="1016598" spans="8:8">
      <c r="H1016598" s="68"/>
    </row>
    <row r="1016599" spans="8:8">
      <c r="H1016599" s="68"/>
    </row>
    <row r="1016600" spans="8:8">
      <c r="H1016600" s="68"/>
    </row>
    <row r="1016601" spans="8:8">
      <c r="H1016601" s="68"/>
    </row>
    <row r="1016602" spans="8:8">
      <c r="H1016602" s="68"/>
    </row>
    <row r="1016603" spans="8:8">
      <c r="H1016603" s="68"/>
    </row>
    <row r="1016604" spans="8:8">
      <c r="H1016604" s="68"/>
    </row>
    <row r="1016605" spans="8:8">
      <c r="H1016605" s="68"/>
    </row>
    <row r="1016606" spans="8:8">
      <c r="H1016606" s="68"/>
    </row>
    <row r="1016607" spans="8:8">
      <c r="H1016607" s="68"/>
    </row>
    <row r="1016608" spans="8:8">
      <c r="H1016608" s="68"/>
    </row>
    <row r="1016609" spans="8:8">
      <c r="H1016609" s="68"/>
    </row>
    <row r="1016610" spans="8:8">
      <c r="H1016610" s="68"/>
    </row>
    <row r="1016611" spans="8:8">
      <c r="H1016611" s="68"/>
    </row>
    <row r="1016612" spans="8:8">
      <c r="H1016612" s="68"/>
    </row>
    <row r="1016613" spans="8:8">
      <c r="H1016613" s="68"/>
    </row>
    <row r="1016614" spans="8:8">
      <c r="H1016614" s="68"/>
    </row>
    <row r="1016615" spans="8:8">
      <c r="H1016615" s="68"/>
    </row>
    <row r="1016616" spans="8:8">
      <c r="H1016616" s="68"/>
    </row>
    <row r="1016617" spans="8:8">
      <c r="H1016617" s="68"/>
    </row>
    <row r="1016618" spans="8:8">
      <c r="H1016618" s="68"/>
    </row>
    <row r="1016619" spans="8:8">
      <c r="H1016619" s="68"/>
    </row>
    <row r="1016620" spans="8:8">
      <c r="H1016620" s="68"/>
    </row>
    <row r="1016621" spans="8:8">
      <c r="H1016621" s="68"/>
    </row>
    <row r="1016622" spans="8:8">
      <c r="H1016622" s="68"/>
    </row>
    <row r="1016623" spans="8:8">
      <c r="H1016623" s="68"/>
    </row>
    <row r="1016624" spans="8:8">
      <c r="H1016624" s="68"/>
    </row>
    <row r="1016625" spans="8:8">
      <c r="H1016625" s="68"/>
    </row>
    <row r="1016626" spans="8:8">
      <c r="H1016626" s="68"/>
    </row>
    <row r="1016627" spans="8:8">
      <c r="H1016627" s="68"/>
    </row>
    <row r="1016628" spans="8:8">
      <c r="H1016628" s="68"/>
    </row>
    <row r="1016629" spans="8:8">
      <c r="H1016629" s="68"/>
    </row>
    <row r="1016630" spans="8:8">
      <c r="H1016630" s="68"/>
    </row>
    <row r="1016631" spans="8:8">
      <c r="H1016631" s="68"/>
    </row>
    <row r="1016632" spans="8:8">
      <c r="H1016632" s="68"/>
    </row>
    <row r="1016633" spans="8:8">
      <c r="H1016633" s="68"/>
    </row>
    <row r="1016634" spans="8:8">
      <c r="H1016634" s="68"/>
    </row>
    <row r="1016635" spans="8:8">
      <c r="H1016635" s="68"/>
    </row>
    <row r="1016636" spans="8:8">
      <c r="H1016636" s="68"/>
    </row>
    <row r="1016637" spans="8:8">
      <c r="H1016637" s="68"/>
    </row>
    <row r="1016638" spans="8:8">
      <c r="H1016638" s="68"/>
    </row>
    <row r="1016639" spans="8:8">
      <c r="H1016639" s="68"/>
    </row>
    <row r="1016640" spans="8:8">
      <c r="H1016640" s="68"/>
    </row>
    <row r="1016641" spans="8:8">
      <c r="H1016641" s="68"/>
    </row>
    <row r="1016642" spans="8:8">
      <c r="H1016642" s="68"/>
    </row>
    <row r="1016643" spans="8:8">
      <c r="H1016643" s="68"/>
    </row>
    <row r="1016644" spans="8:8">
      <c r="H1016644" s="68"/>
    </row>
    <row r="1016645" spans="8:8">
      <c r="H1016645" s="68"/>
    </row>
    <row r="1016646" spans="8:8">
      <c r="H1016646" s="68"/>
    </row>
    <row r="1016647" spans="8:8">
      <c r="H1016647" s="68"/>
    </row>
    <row r="1016648" spans="8:8">
      <c r="H1016648" s="68"/>
    </row>
    <row r="1016649" spans="8:8">
      <c r="H1016649" s="68"/>
    </row>
    <row r="1016650" spans="8:8">
      <c r="H1016650" s="68"/>
    </row>
    <row r="1016651" spans="8:8">
      <c r="H1016651" s="68"/>
    </row>
    <row r="1016652" spans="8:8">
      <c r="H1016652" s="68"/>
    </row>
    <row r="1016653" spans="8:8">
      <c r="H1016653" s="68"/>
    </row>
    <row r="1016654" spans="8:8">
      <c r="H1016654" s="68"/>
    </row>
    <row r="1016655" spans="8:8">
      <c r="H1016655" s="68"/>
    </row>
    <row r="1016656" spans="8:8">
      <c r="H1016656" s="68"/>
    </row>
    <row r="1016657" spans="8:8">
      <c r="H1016657" s="68"/>
    </row>
    <row r="1016658" spans="8:8">
      <c r="H1016658" s="68"/>
    </row>
    <row r="1016659" spans="8:8">
      <c r="H1016659" s="68"/>
    </row>
    <row r="1016660" spans="8:8">
      <c r="H1016660" s="68"/>
    </row>
    <row r="1016661" spans="8:8">
      <c r="H1016661" s="68"/>
    </row>
    <row r="1016662" spans="8:8">
      <c r="H1016662" s="68"/>
    </row>
    <row r="1016663" spans="8:8">
      <c r="H1016663" s="68"/>
    </row>
    <row r="1016664" spans="8:8">
      <c r="H1016664" s="68"/>
    </row>
    <row r="1016665" spans="8:8">
      <c r="H1016665" s="68"/>
    </row>
    <row r="1016666" spans="8:8">
      <c r="H1016666" s="68"/>
    </row>
    <row r="1016667" spans="8:8">
      <c r="H1016667" s="68"/>
    </row>
    <row r="1016668" spans="8:8">
      <c r="H1016668" s="68"/>
    </row>
    <row r="1016669" spans="8:8">
      <c r="H1016669" s="68"/>
    </row>
    <row r="1016670" spans="8:8">
      <c r="H1016670" s="68"/>
    </row>
    <row r="1016671" spans="8:8">
      <c r="H1016671" s="68"/>
    </row>
    <row r="1016672" spans="8:8">
      <c r="H1016672" s="68"/>
    </row>
    <row r="1016673" spans="8:8">
      <c r="H1016673" s="68"/>
    </row>
    <row r="1016674" spans="8:8">
      <c r="H1016674" s="68"/>
    </row>
    <row r="1016675" spans="8:8">
      <c r="H1016675" s="68"/>
    </row>
    <row r="1016676" spans="8:8">
      <c r="H1016676" s="68"/>
    </row>
    <row r="1016677" spans="8:8">
      <c r="H1016677" s="68"/>
    </row>
    <row r="1016678" spans="8:8">
      <c r="H1016678" s="68"/>
    </row>
    <row r="1016679" spans="8:8">
      <c r="H1016679" s="68"/>
    </row>
    <row r="1016680" spans="8:8">
      <c r="H1016680" s="68"/>
    </row>
    <row r="1016681" spans="8:8">
      <c r="H1016681" s="68"/>
    </row>
    <row r="1016682" spans="8:8">
      <c r="H1016682" s="68"/>
    </row>
    <row r="1016683" spans="8:8">
      <c r="H1016683" s="68"/>
    </row>
    <row r="1016684" spans="8:8">
      <c r="H1016684" s="68"/>
    </row>
    <row r="1016685" spans="8:8">
      <c r="H1016685" s="68"/>
    </row>
    <row r="1016686" spans="8:8">
      <c r="H1016686" s="68"/>
    </row>
    <row r="1016687" spans="8:8">
      <c r="H1016687" s="68"/>
    </row>
    <row r="1016688" spans="8:8">
      <c r="H1016688" s="68"/>
    </row>
    <row r="1016689" spans="8:8">
      <c r="H1016689" s="68"/>
    </row>
    <row r="1016690" spans="8:8">
      <c r="H1016690" s="68"/>
    </row>
    <row r="1016691" spans="8:8">
      <c r="H1016691" s="68"/>
    </row>
    <row r="1016692" spans="8:8">
      <c r="H1016692" s="68"/>
    </row>
    <row r="1016693" spans="8:8">
      <c r="H1016693" s="68"/>
    </row>
    <row r="1016694" spans="8:8">
      <c r="H1016694" s="68"/>
    </row>
    <row r="1016695" spans="8:8">
      <c r="H1016695" s="68"/>
    </row>
    <row r="1016696" spans="8:8">
      <c r="H1016696" s="68"/>
    </row>
    <row r="1016697" spans="8:8">
      <c r="H1016697" s="68"/>
    </row>
    <row r="1016698" spans="8:8">
      <c r="H1016698" s="68"/>
    </row>
    <row r="1016699" spans="8:8">
      <c r="H1016699" s="68"/>
    </row>
    <row r="1016700" spans="8:8">
      <c r="H1016700" s="68"/>
    </row>
    <row r="1016701" spans="8:8">
      <c r="H1016701" s="68"/>
    </row>
    <row r="1016702" spans="8:8">
      <c r="H1016702" s="68"/>
    </row>
    <row r="1016703" spans="8:8">
      <c r="H1016703" s="68"/>
    </row>
    <row r="1016704" spans="8:8">
      <c r="H1016704" s="68"/>
    </row>
    <row r="1016705" spans="8:8">
      <c r="H1016705" s="68"/>
    </row>
    <row r="1016706" spans="8:8">
      <c r="H1016706" s="68"/>
    </row>
    <row r="1016707" spans="8:8">
      <c r="H1016707" s="68"/>
    </row>
    <row r="1016708" spans="8:8">
      <c r="H1016708" s="68"/>
    </row>
    <row r="1016709" spans="8:8">
      <c r="H1016709" s="68"/>
    </row>
    <row r="1016710" spans="8:8">
      <c r="H1016710" s="68"/>
    </row>
    <row r="1016711" spans="8:8">
      <c r="H1016711" s="68"/>
    </row>
    <row r="1016712" spans="8:8">
      <c r="H1016712" s="68"/>
    </row>
    <row r="1016713" spans="8:8">
      <c r="H1016713" s="68"/>
    </row>
    <row r="1016714" spans="8:8">
      <c r="H1016714" s="68"/>
    </row>
    <row r="1016715" spans="8:8">
      <c r="H1016715" s="68"/>
    </row>
    <row r="1016716" spans="8:8">
      <c r="H1016716" s="68"/>
    </row>
    <row r="1016717" spans="8:8">
      <c r="H1016717" s="68"/>
    </row>
    <row r="1016718" spans="8:8">
      <c r="H1016718" s="68"/>
    </row>
    <row r="1016719" spans="8:8">
      <c r="H1016719" s="68"/>
    </row>
    <row r="1016720" spans="8:8">
      <c r="H1016720" s="68"/>
    </row>
    <row r="1016721" spans="8:8">
      <c r="H1016721" s="68"/>
    </row>
    <row r="1016722" spans="8:8">
      <c r="H1016722" s="68"/>
    </row>
    <row r="1016723" spans="8:8">
      <c r="H1016723" s="68"/>
    </row>
    <row r="1016724" spans="8:8">
      <c r="H1016724" s="68"/>
    </row>
    <row r="1016725" spans="8:8">
      <c r="H1016725" s="68"/>
    </row>
    <row r="1016726" spans="8:8">
      <c r="H1016726" s="68"/>
    </row>
    <row r="1016727" spans="8:8">
      <c r="H1016727" s="68"/>
    </row>
    <row r="1016728" spans="8:8">
      <c r="H1016728" s="68"/>
    </row>
    <row r="1016729" spans="8:8">
      <c r="H1016729" s="68"/>
    </row>
    <row r="1016730" spans="8:8">
      <c r="H1016730" s="68"/>
    </row>
    <row r="1016731" spans="8:8">
      <c r="H1016731" s="68"/>
    </row>
    <row r="1016732" spans="8:8">
      <c r="H1016732" s="68"/>
    </row>
    <row r="1016733" spans="8:8">
      <c r="H1016733" s="68"/>
    </row>
    <row r="1016734" spans="8:8">
      <c r="H1016734" s="68"/>
    </row>
    <row r="1016735" spans="8:8">
      <c r="H1016735" s="68"/>
    </row>
    <row r="1016736" spans="8:8">
      <c r="H1016736" s="68"/>
    </row>
    <row r="1016737" spans="8:8">
      <c r="H1016737" s="68"/>
    </row>
    <row r="1016738" spans="8:8">
      <c r="H1016738" s="68"/>
    </row>
    <row r="1016739" spans="8:8">
      <c r="H1016739" s="68"/>
    </row>
    <row r="1016740" spans="8:8">
      <c r="H1016740" s="68"/>
    </row>
    <row r="1016741" spans="8:8">
      <c r="H1016741" s="68"/>
    </row>
    <row r="1016742" spans="8:8">
      <c r="H1016742" s="68"/>
    </row>
    <row r="1016743" spans="8:8">
      <c r="H1016743" s="68"/>
    </row>
    <row r="1016744" spans="8:8">
      <c r="H1016744" s="68"/>
    </row>
    <row r="1016745" spans="8:8">
      <c r="H1016745" s="68"/>
    </row>
    <row r="1016746" spans="8:8">
      <c r="H1016746" s="68"/>
    </row>
    <row r="1016747" spans="8:8">
      <c r="H1016747" s="68"/>
    </row>
    <row r="1016748" spans="8:8">
      <c r="H1016748" s="68"/>
    </row>
    <row r="1016749" spans="8:8">
      <c r="H1016749" s="68"/>
    </row>
    <row r="1016750" spans="8:8">
      <c r="H1016750" s="68"/>
    </row>
    <row r="1016751" spans="8:8">
      <c r="H1016751" s="68"/>
    </row>
    <row r="1016752" spans="8:8">
      <c r="H1016752" s="68"/>
    </row>
    <row r="1016753" spans="8:8">
      <c r="H1016753" s="68"/>
    </row>
    <row r="1016754" spans="8:8">
      <c r="H1016754" s="68"/>
    </row>
    <row r="1016755" spans="8:8">
      <c r="H1016755" s="68"/>
    </row>
    <row r="1016756" spans="8:8">
      <c r="H1016756" s="68"/>
    </row>
    <row r="1016757" spans="8:8">
      <c r="H1016757" s="68"/>
    </row>
    <row r="1016758" spans="8:8">
      <c r="H1016758" s="68"/>
    </row>
    <row r="1016759" spans="8:8">
      <c r="H1016759" s="68"/>
    </row>
    <row r="1016760" spans="8:8">
      <c r="H1016760" s="68"/>
    </row>
    <row r="1016761" spans="8:8">
      <c r="H1016761" s="68"/>
    </row>
    <row r="1016762" spans="8:8">
      <c r="H1016762" s="68"/>
    </row>
    <row r="1016763" spans="8:8">
      <c r="H1016763" s="68"/>
    </row>
    <row r="1016764" spans="8:8">
      <c r="H1016764" s="68"/>
    </row>
    <row r="1016765" spans="8:8">
      <c r="H1016765" s="68"/>
    </row>
    <row r="1016766" spans="8:8">
      <c r="H1016766" s="68"/>
    </row>
    <row r="1016767" spans="8:8">
      <c r="H1016767" s="68"/>
    </row>
    <row r="1016768" spans="8:8">
      <c r="H1016768" s="68"/>
    </row>
    <row r="1016769" spans="8:8">
      <c r="H1016769" s="68"/>
    </row>
    <row r="1016770" spans="8:8">
      <c r="H1016770" s="68"/>
    </row>
    <row r="1016771" spans="8:8">
      <c r="H1016771" s="68"/>
    </row>
    <row r="1016772" spans="8:8">
      <c r="H1016772" s="68"/>
    </row>
    <row r="1016773" spans="8:8">
      <c r="H1016773" s="68"/>
    </row>
    <row r="1016774" spans="8:8">
      <c r="H1016774" s="68"/>
    </row>
    <row r="1016775" spans="8:8">
      <c r="H1016775" s="68"/>
    </row>
    <row r="1016776" spans="8:8">
      <c r="H1016776" s="68"/>
    </row>
    <row r="1016777" spans="8:8">
      <c r="H1016777" s="68"/>
    </row>
    <row r="1016778" spans="8:8">
      <c r="H1016778" s="68"/>
    </row>
    <row r="1016779" spans="8:8">
      <c r="H1016779" s="68"/>
    </row>
    <row r="1016780" spans="8:8">
      <c r="H1016780" s="68"/>
    </row>
    <row r="1016781" spans="8:8">
      <c r="H1016781" s="68"/>
    </row>
    <row r="1016782" spans="8:8">
      <c r="H1016782" s="68"/>
    </row>
    <row r="1016783" spans="8:8">
      <c r="H1016783" s="68"/>
    </row>
    <row r="1016784" spans="8:8">
      <c r="H1016784" s="68"/>
    </row>
    <row r="1016785" spans="8:8">
      <c r="H1016785" s="68"/>
    </row>
    <row r="1016786" spans="8:8">
      <c r="H1016786" s="68"/>
    </row>
    <row r="1016787" spans="8:8">
      <c r="H1016787" s="68"/>
    </row>
    <row r="1016788" spans="8:8">
      <c r="H1016788" s="68"/>
    </row>
    <row r="1016789" spans="8:8">
      <c r="H1016789" s="68"/>
    </row>
    <row r="1016790" spans="8:8">
      <c r="H1016790" s="68"/>
    </row>
    <row r="1016791" spans="8:8">
      <c r="H1016791" s="68"/>
    </row>
    <row r="1016792" spans="8:8">
      <c r="H1016792" s="68"/>
    </row>
    <row r="1016793" spans="8:8">
      <c r="H1016793" s="68"/>
    </row>
    <row r="1016794" spans="8:8">
      <c r="H1016794" s="68"/>
    </row>
    <row r="1016795" spans="8:8">
      <c r="H1016795" s="68"/>
    </row>
    <row r="1016796" spans="8:8">
      <c r="H1016796" s="68"/>
    </row>
    <row r="1016797" spans="8:8">
      <c r="H1016797" s="68"/>
    </row>
    <row r="1016798" spans="8:8">
      <c r="H1016798" s="68"/>
    </row>
    <row r="1016799" spans="8:8">
      <c r="H1016799" s="68"/>
    </row>
    <row r="1016800" spans="8:8">
      <c r="H1016800" s="68"/>
    </row>
    <row r="1016801" spans="8:8">
      <c r="H1016801" s="68"/>
    </row>
    <row r="1016802" spans="8:8">
      <c r="H1016802" s="68"/>
    </row>
    <row r="1016803" spans="8:8">
      <c r="H1016803" s="68"/>
    </row>
    <row r="1016804" spans="8:8">
      <c r="H1016804" s="68"/>
    </row>
    <row r="1016805" spans="8:8">
      <c r="H1016805" s="68"/>
    </row>
    <row r="1016806" spans="8:8">
      <c r="H1016806" s="68"/>
    </row>
    <row r="1016807" spans="8:8">
      <c r="H1016807" s="68"/>
    </row>
    <row r="1016808" spans="8:8">
      <c r="H1016808" s="68"/>
    </row>
    <row r="1016809" spans="8:8">
      <c r="H1016809" s="68"/>
    </row>
    <row r="1016810" spans="8:8">
      <c r="H1016810" s="68"/>
    </row>
    <row r="1016811" spans="8:8">
      <c r="H1016811" s="68"/>
    </row>
    <row r="1016812" spans="8:8">
      <c r="H1016812" s="68"/>
    </row>
    <row r="1016813" spans="8:8">
      <c r="H1016813" s="68"/>
    </row>
    <row r="1016814" spans="8:8">
      <c r="H1016814" s="68"/>
    </row>
    <row r="1016815" spans="8:8">
      <c r="H1016815" s="68"/>
    </row>
    <row r="1016816" spans="8:8">
      <c r="H1016816" s="68"/>
    </row>
    <row r="1016817" spans="8:8">
      <c r="H1016817" s="68"/>
    </row>
    <row r="1016818" spans="8:8">
      <c r="H1016818" s="68"/>
    </row>
    <row r="1016819" spans="8:8">
      <c r="H1016819" s="68"/>
    </row>
    <row r="1016820" spans="8:8">
      <c r="H1016820" s="68"/>
    </row>
    <row r="1016821" spans="8:8">
      <c r="H1016821" s="68"/>
    </row>
    <row r="1016822" spans="8:8">
      <c r="H1016822" s="68"/>
    </row>
    <row r="1016823" spans="8:8">
      <c r="H1016823" s="68"/>
    </row>
    <row r="1016824" spans="8:8">
      <c r="H1016824" s="68"/>
    </row>
    <row r="1016825" spans="8:8">
      <c r="H1016825" s="68"/>
    </row>
    <row r="1016826" spans="8:8">
      <c r="H1016826" s="68"/>
    </row>
    <row r="1016827" spans="8:8">
      <c r="H1016827" s="68"/>
    </row>
    <row r="1016828" spans="8:8">
      <c r="H1016828" s="68"/>
    </row>
    <row r="1016829" spans="8:8">
      <c r="H1016829" s="68"/>
    </row>
    <row r="1016830" spans="8:8">
      <c r="H1016830" s="68"/>
    </row>
    <row r="1016831" spans="8:8">
      <c r="H1016831" s="68"/>
    </row>
    <row r="1016832" spans="8:8">
      <c r="H1016832" s="68"/>
    </row>
    <row r="1016833" spans="8:8">
      <c r="H1016833" s="68"/>
    </row>
    <row r="1016834" spans="8:8">
      <c r="H1016834" s="68"/>
    </row>
    <row r="1016835" spans="8:8">
      <c r="H1016835" s="68"/>
    </row>
    <row r="1016836" spans="8:8">
      <c r="H1016836" s="68"/>
    </row>
    <row r="1016837" spans="8:8">
      <c r="H1016837" s="68"/>
    </row>
    <row r="1016838" spans="8:8">
      <c r="H1016838" s="68"/>
    </row>
    <row r="1016839" spans="8:8">
      <c r="H1016839" s="68"/>
    </row>
    <row r="1016840" spans="8:8">
      <c r="H1016840" s="68"/>
    </row>
    <row r="1016841" spans="8:8">
      <c r="H1016841" s="68"/>
    </row>
    <row r="1016842" spans="8:8">
      <c r="H1016842" s="68"/>
    </row>
    <row r="1016843" spans="8:8">
      <c r="H1016843" s="68"/>
    </row>
    <row r="1016844" spans="8:8">
      <c r="H1016844" s="68"/>
    </row>
    <row r="1016845" spans="8:8">
      <c r="H1016845" s="68"/>
    </row>
    <row r="1016846" spans="8:8">
      <c r="H1016846" s="68"/>
    </row>
    <row r="1016847" spans="8:8">
      <c r="H1016847" s="68"/>
    </row>
    <row r="1016848" spans="8:8">
      <c r="H1016848" s="68"/>
    </row>
    <row r="1016849" spans="8:8">
      <c r="H1016849" s="68"/>
    </row>
    <row r="1016850" spans="8:8">
      <c r="H1016850" s="68"/>
    </row>
    <row r="1016851" spans="8:8">
      <c r="H1016851" s="68"/>
    </row>
    <row r="1016852" spans="8:8">
      <c r="H1016852" s="68"/>
    </row>
    <row r="1016853" spans="8:8">
      <c r="H1016853" s="68"/>
    </row>
    <row r="1016854" spans="8:8">
      <c r="H1016854" s="68"/>
    </row>
    <row r="1016855" spans="8:8">
      <c r="H1016855" s="68"/>
    </row>
    <row r="1016856" spans="8:8">
      <c r="H1016856" s="68"/>
    </row>
    <row r="1016857" spans="8:8">
      <c r="H1016857" s="68"/>
    </row>
    <row r="1016858" spans="8:8">
      <c r="H1016858" s="68"/>
    </row>
    <row r="1016859" spans="8:8">
      <c r="H1016859" s="68"/>
    </row>
    <row r="1016860" spans="8:8">
      <c r="H1016860" s="68"/>
    </row>
    <row r="1016861" spans="8:8">
      <c r="H1016861" s="68"/>
    </row>
    <row r="1016862" spans="8:8">
      <c r="H1016862" s="68"/>
    </row>
    <row r="1016863" spans="8:8">
      <c r="H1016863" s="68"/>
    </row>
    <row r="1016864" spans="8:8">
      <c r="H1016864" s="68"/>
    </row>
    <row r="1016865" spans="8:8">
      <c r="H1016865" s="68"/>
    </row>
    <row r="1016866" spans="8:8">
      <c r="H1016866" s="68"/>
    </row>
    <row r="1016867" spans="8:8">
      <c r="H1016867" s="68"/>
    </row>
    <row r="1016868" spans="8:8">
      <c r="H1016868" s="68"/>
    </row>
    <row r="1016869" spans="8:8">
      <c r="H1016869" s="68"/>
    </row>
    <row r="1016870" spans="8:8">
      <c r="H1016870" s="68"/>
    </row>
    <row r="1016871" spans="8:8">
      <c r="H1016871" s="68"/>
    </row>
    <row r="1016872" spans="8:8">
      <c r="H1016872" s="68"/>
    </row>
    <row r="1016873" spans="8:8">
      <c r="H1016873" s="68"/>
    </row>
    <row r="1016874" spans="8:8">
      <c r="H1016874" s="68"/>
    </row>
    <row r="1016875" spans="8:8">
      <c r="H1016875" s="68"/>
    </row>
    <row r="1016876" spans="8:8">
      <c r="H1016876" s="68"/>
    </row>
    <row r="1016877" spans="8:8">
      <c r="H1016877" s="68"/>
    </row>
    <row r="1016878" spans="8:8">
      <c r="H1016878" s="68"/>
    </row>
    <row r="1016879" spans="8:8">
      <c r="H1016879" s="68"/>
    </row>
    <row r="1016880" spans="8:8">
      <c r="H1016880" s="68"/>
    </row>
    <row r="1016881" spans="8:8">
      <c r="H1016881" s="68"/>
    </row>
    <row r="1016882" spans="8:8">
      <c r="H1016882" s="68"/>
    </row>
    <row r="1016883" spans="8:8">
      <c r="H1016883" s="68"/>
    </row>
    <row r="1016884" spans="8:8">
      <c r="H1016884" s="68"/>
    </row>
    <row r="1016885" spans="8:8">
      <c r="H1016885" s="68"/>
    </row>
    <row r="1016886" spans="8:8">
      <c r="H1016886" s="68"/>
    </row>
    <row r="1016887" spans="8:8">
      <c r="H1016887" s="68"/>
    </row>
    <row r="1016888" spans="8:8">
      <c r="H1016888" s="68"/>
    </row>
    <row r="1016889" spans="8:8">
      <c r="H1016889" s="68"/>
    </row>
    <row r="1016890" spans="8:8">
      <c r="H1016890" s="68"/>
    </row>
    <row r="1016891" spans="8:8">
      <c r="H1016891" s="68"/>
    </row>
    <row r="1016892" spans="8:8">
      <c r="H1016892" s="68"/>
    </row>
    <row r="1016893" spans="8:8">
      <c r="H1016893" s="68"/>
    </row>
    <row r="1016894" spans="8:8">
      <c r="H1016894" s="68"/>
    </row>
    <row r="1016895" spans="8:8">
      <c r="H1016895" s="68"/>
    </row>
    <row r="1016896" spans="8:8">
      <c r="H1016896" s="68"/>
    </row>
    <row r="1016897" spans="8:8">
      <c r="H1016897" s="68"/>
    </row>
    <row r="1016898" spans="8:8">
      <c r="H1016898" s="68"/>
    </row>
    <row r="1016899" spans="8:8">
      <c r="H1016899" s="68"/>
    </row>
    <row r="1016900" spans="8:8">
      <c r="H1016900" s="68"/>
    </row>
    <row r="1016901" spans="8:8">
      <c r="H1016901" s="68"/>
    </row>
    <row r="1016902" spans="8:8">
      <c r="H1016902" s="68"/>
    </row>
    <row r="1016903" spans="8:8">
      <c r="H1016903" s="68"/>
    </row>
    <row r="1016904" spans="8:8">
      <c r="H1016904" s="68"/>
    </row>
    <row r="1016905" spans="8:8">
      <c r="H1016905" s="68"/>
    </row>
    <row r="1016906" spans="8:8">
      <c r="H1016906" s="68"/>
    </row>
    <row r="1016907" spans="8:8">
      <c r="H1016907" s="68"/>
    </row>
    <row r="1016908" spans="8:8">
      <c r="H1016908" s="68"/>
    </row>
    <row r="1016909" spans="8:8">
      <c r="H1016909" s="68"/>
    </row>
    <row r="1016910" spans="8:8">
      <c r="H1016910" s="68"/>
    </row>
    <row r="1016911" spans="8:8">
      <c r="H1016911" s="68"/>
    </row>
    <row r="1016912" spans="8:8">
      <c r="H1016912" s="68"/>
    </row>
    <row r="1016913" spans="8:8">
      <c r="H1016913" s="68"/>
    </row>
    <row r="1016914" spans="8:8">
      <c r="H1016914" s="68"/>
    </row>
    <row r="1016915" spans="8:8">
      <c r="H1016915" s="68"/>
    </row>
    <row r="1016916" spans="8:8">
      <c r="H1016916" s="68"/>
    </row>
    <row r="1016917" spans="8:8">
      <c r="H1016917" s="68"/>
    </row>
    <row r="1016918" spans="8:8">
      <c r="H1016918" s="68"/>
    </row>
    <row r="1016919" spans="8:8">
      <c r="H1016919" s="68"/>
    </row>
    <row r="1016920" spans="8:8">
      <c r="H1016920" s="68"/>
    </row>
    <row r="1016921" spans="8:8">
      <c r="H1016921" s="68"/>
    </row>
    <row r="1016922" spans="8:8">
      <c r="H1016922" s="68"/>
    </row>
    <row r="1016923" spans="8:8">
      <c r="H1016923" s="68"/>
    </row>
    <row r="1016924" spans="8:8">
      <c r="H1016924" s="68"/>
    </row>
    <row r="1016925" spans="8:8">
      <c r="H1016925" s="68"/>
    </row>
    <row r="1016926" spans="8:8">
      <c r="H1016926" s="68"/>
    </row>
    <row r="1016927" spans="8:8">
      <c r="H1016927" s="68"/>
    </row>
    <row r="1016928" spans="8:8">
      <c r="H1016928" s="68"/>
    </row>
    <row r="1016929" spans="8:8">
      <c r="H1016929" s="68"/>
    </row>
    <row r="1016930" spans="8:8">
      <c r="H1016930" s="68"/>
    </row>
    <row r="1016931" spans="8:8">
      <c r="H1016931" s="68"/>
    </row>
    <row r="1016932" spans="8:8">
      <c r="H1016932" s="68"/>
    </row>
    <row r="1016933" spans="8:8">
      <c r="H1016933" s="68"/>
    </row>
    <row r="1016934" spans="8:8">
      <c r="H1016934" s="68"/>
    </row>
    <row r="1016935" spans="8:8">
      <c r="H1016935" s="68"/>
    </row>
    <row r="1016936" spans="8:8">
      <c r="H1016936" s="68"/>
    </row>
    <row r="1016937" spans="8:8">
      <c r="H1016937" s="68"/>
    </row>
    <row r="1016938" spans="8:8">
      <c r="H1016938" s="68"/>
    </row>
    <row r="1016939" spans="8:8">
      <c r="H1016939" s="68"/>
    </row>
    <row r="1016940" spans="8:8">
      <c r="H1016940" s="68"/>
    </row>
    <row r="1016941" spans="8:8">
      <c r="H1016941" s="68"/>
    </row>
    <row r="1016942" spans="8:8">
      <c r="H1016942" s="68"/>
    </row>
    <row r="1016943" spans="8:8">
      <c r="H1016943" s="68"/>
    </row>
    <row r="1016944" spans="8:8">
      <c r="H1016944" s="68"/>
    </row>
    <row r="1016945" spans="8:8">
      <c r="H1016945" s="68"/>
    </row>
    <row r="1016946" spans="8:8">
      <c r="H1016946" s="68"/>
    </row>
    <row r="1016947" spans="8:8">
      <c r="H1016947" s="68"/>
    </row>
    <row r="1016948" spans="8:8">
      <c r="H1016948" s="68"/>
    </row>
    <row r="1016949" spans="8:8">
      <c r="H1016949" s="68"/>
    </row>
    <row r="1016950" spans="8:8">
      <c r="H1016950" s="68"/>
    </row>
    <row r="1016951" spans="8:8">
      <c r="H1016951" s="68"/>
    </row>
    <row r="1016952" spans="8:8">
      <c r="H1016952" s="68"/>
    </row>
    <row r="1016953" spans="8:8">
      <c r="H1016953" s="68"/>
    </row>
    <row r="1016954" spans="8:8">
      <c r="H1016954" s="68"/>
    </row>
    <row r="1016955" spans="8:8">
      <c r="H1016955" s="68"/>
    </row>
    <row r="1016956" spans="8:8">
      <c r="H1016956" s="68"/>
    </row>
    <row r="1016957" spans="8:8">
      <c r="H1016957" s="68"/>
    </row>
    <row r="1016958" spans="8:8">
      <c r="H1016958" s="68"/>
    </row>
    <row r="1016959" spans="8:8">
      <c r="H1016959" s="68"/>
    </row>
    <row r="1016960" spans="8:8">
      <c r="H1016960" s="68"/>
    </row>
    <row r="1016961" spans="8:8">
      <c r="H1016961" s="68"/>
    </row>
    <row r="1016962" spans="8:8">
      <c r="H1016962" s="68"/>
    </row>
    <row r="1016963" spans="8:8">
      <c r="H1016963" s="68"/>
    </row>
    <row r="1016964" spans="8:8">
      <c r="H1016964" s="68"/>
    </row>
    <row r="1016965" spans="8:8">
      <c r="H1016965" s="68"/>
    </row>
    <row r="1016966" spans="8:8">
      <c r="H1016966" s="68"/>
    </row>
    <row r="1016967" spans="8:8">
      <c r="H1016967" s="68"/>
    </row>
    <row r="1016968" spans="8:8">
      <c r="H1016968" s="68"/>
    </row>
    <row r="1016969" spans="8:8">
      <c r="H1016969" s="68"/>
    </row>
    <row r="1016970" spans="8:8">
      <c r="H1016970" s="68"/>
    </row>
    <row r="1016971" spans="8:8">
      <c r="H1016971" s="68"/>
    </row>
    <row r="1016972" spans="8:8">
      <c r="H1016972" s="68"/>
    </row>
    <row r="1016973" spans="8:8">
      <c r="H1016973" s="68"/>
    </row>
    <row r="1016974" spans="8:8">
      <c r="H1016974" s="68"/>
    </row>
    <row r="1016975" spans="8:8">
      <c r="H1016975" s="68"/>
    </row>
    <row r="1016976" spans="8:8">
      <c r="H1016976" s="68"/>
    </row>
    <row r="1016977" spans="8:8">
      <c r="H1016977" s="68"/>
    </row>
    <row r="1016978" spans="8:8">
      <c r="H1016978" s="68"/>
    </row>
    <row r="1016979" spans="8:8">
      <c r="H1016979" s="68"/>
    </row>
    <row r="1016980" spans="8:8">
      <c r="H1016980" s="68"/>
    </row>
    <row r="1016981" spans="8:8">
      <c r="H1016981" s="68"/>
    </row>
    <row r="1016982" spans="8:8">
      <c r="H1016982" s="68"/>
    </row>
    <row r="1016983" spans="8:8">
      <c r="H1016983" s="68"/>
    </row>
    <row r="1016984" spans="8:8">
      <c r="H1016984" s="68"/>
    </row>
    <row r="1016985" spans="8:8">
      <c r="H1016985" s="68"/>
    </row>
    <row r="1016986" spans="8:8">
      <c r="H1016986" s="68"/>
    </row>
    <row r="1016987" spans="8:8">
      <c r="H1016987" s="68"/>
    </row>
    <row r="1016988" spans="8:8">
      <c r="H1016988" s="68"/>
    </row>
    <row r="1016989" spans="8:8">
      <c r="H1016989" s="68"/>
    </row>
    <row r="1016990" spans="8:8">
      <c r="H1016990" s="68"/>
    </row>
    <row r="1016991" spans="8:8">
      <c r="H1016991" s="68"/>
    </row>
    <row r="1016992" spans="8:8">
      <c r="H1016992" s="68"/>
    </row>
    <row r="1016993" spans="8:8">
      <c r="H1016993" s="68"/>
    </row>
    <row r="1016994" spans="8:8">
      <c r="H1016994" s="68"/>
    </row>
    <row r="1016995" spans="8:8">
      <c r="H1016995" s="68"/>
    </row>
    <row r="1016996" spans="8:8">
      <c r="H1016996" s="68"/>
    </row>
    <row r="1016997" spans="8:8">
      <c r="H1016997" s="68"/>
    </row>
    <row r="1016998" spans="8:8">
      <c r="H1016998" s="68"/>
    </row>
    <row r="1016999" spans="8:8">
      <c r="H1016999" s="68"/>
    </row>
    <row r="1017000" spans="8:8">
      <c r="H1017000" s="68"/>
    </row>
    <row r="1017001" spans="8:8">
      <c r="H1017001" s="68"/>
    </row>
    <row r="1017002" spans="8:8">
      <c r="H1017002" s="68"/>
    </row>
    <row r="1017003" spans="8:8">
      <c r="H1017003" s="68"/>
    </row>
    <row r="1017004" spans="8:8">
      <c r="H1017004" s="68"/>
    </row>
    <row r="1017005" spans="8:8">
      <c r="H1017005" s="68"/>
    </row>
    <row r="1017006" spans="8:8">
      <c r="H1017006" s="68"/>
    </row>
    <row r="1017007" spans="8:8">
      <c r="H1017007" s="68"/>
    </row>
    <row r="1017008" spans="8:8">
      <c r="H1017008" s="68"/>
    </row>
    <row r="1017009" spans="8:8">
      <c r="H1017009" s="68"/>
    </row>
    <row r="1017010" spans="8:8">
      <c r="H1017010" s="68"/>
    </row>
    <row r="1017011" spans="8:8">
      <c r="H1017011" s="68"/>
    </row>
    <row r="1017012" spans="8:8">
      <c r="H1017012" s="68"/>
    </row>
    <row r="1017013" spans="8:8">
      <c r="H1017013" s="68"/>
    </row>
    <row r="1017014" spans="8:8">
      <c r="H1017014" s="68"/>
    </row>
    <row r="1017015" spans="8:8">
      <c r="H1017015" s="68"/>
    </row>
    <row r="1017016" spans="8:8">
      <c r="H1017016" s="68"/>
    </row>
    <row r="1017017" spans="8:8">
      <c r="H1017017" s="68"/>
    </row>
    <row r="1017018" spans="8:8">
      <c r="H1017018" s="68"/>
    </row>
    <row r="1017019" spans="8:8">
      <c r="H1017019" s="68"/>
    </row>
    <row r="1017020" spans="8:8">
      <c r="H1017020" s="68"/>
    </row>
    <row r="1017021" spans="8:8">
      <c r="H1017021" s="68"/>
    </row>
    <row r="1017022" spans="8:8">
      <c r="H1017022" s="68"/>
    </row>
    <row r="1017023" spans="8:8">
      <c r="H1017023" s="68"/>
    </row>
    <row r="1017024" spans="8:8">
      <c r="H1017024" s="68"/>
    </row>
    <row r="1017025" spans="8:8">
      <c r="H1017025" s="68"/>
    </row>
    <row r="1017026" spans="8:8">
      <c r="H1017026" s="68"/>
    </row>
    <row r="1017027" spans="8:8">
      <c r="H1017027" s="68"/>
    </row>
    <row r="1017028" spans="8:8">
      <c r="H1017028" s="68"/>
    </row>
    <row r="1017029" spans="8:8">
      <c r="H1017029" s="68"/>
    </row>
    <row r="1017030" spans="8:8">
      <c r="H1017030" s="68"/>
    </row>
    <row r="1017031" spans="8:8">
      <c r="H1017031" s="68"/>
    </row>
    <row r="1017032" spans="8:8">
      <c r="H1017032" s="68"/>
    </row>
    <row r="1017033" spans="8:8">
      <c r="H1017033" s="68"/>
    </row>
    <row r="1017034" spans="8:8">
      <c r="H1017034" s="68"/>
    </row>
    <row r="1017035" spans="8:8">
      <c r="H1017035" s="68"/>
    </row>
    <row r="1017036" spans="8:8">
      <c r="H1017036" s="68"/>
    </row>
    <row r="1017037" spans="8:8">
      <c r="H1017037" s="68"/>
    </row>
    <row r="1017038" spans="8:8">
      <c r="H1017038" s="68"/>
    </row>
    <row r="1017039" spans="8:8">
      <c r="H1017039" s="68"/>
    </row>
    <row r="1017040" spans="8:8">
      <c r="H1017040" s="68"/>
    </row>
    <row r="1017041" spans="8:8">
      <c r="H1017041" s="68"/>
    </row>
    <row r="1017042" spans="8:8">
      <c r="H1017042" s="68"/>
    </row>
    <row r="1017043" spans="8:8">
      <c r="H1017043" s="68"/>
    </row>
    <row r="1017044" spans="8:8">
      <c r="H1017044" s="68"/>
    </row>
    <row r="1017045" spans="8:8">
      <c r="H1017045" s="68"/>
    </row>
    <row r="1017046" spans="8:8">
      <c r="H1017046" s="68"/>
    </row>
    <row r="1017047" spans="8:8">
      <c r="H1017047" s="68"/>
    </row>
    <row r="1017048" spans="8:8">
      <c r="H1017048" s="68"/>
    </row>
    <row r="1017049" spans="8:8">
      <c r="H1017049" s="68"/>
    </row>
    <row r="1017050" spans="8:8">
      <c r="H1017050" s="68"/>
    </row>
    <row r="1017051" spans="8:8">
      <c r="H1017051" s="68"/>
    </row>
    <row r="1017052" spans="8:8">
      <c r="H1017052" s="68"/>
    </row>
    <row r="1017053" spans="8:8">
      <c r="H1017053" s="68"/>
    </row>
    <row r="1017054" spans="8:8">
      <c r="H1017054" s="68"/>
    </row>
    <row r="1017055" spans="8:8">
      <c r="H1017055" s="68"/>
    </row>
    <row r="1017056" spans="8:8">
      <c r="H1017056" s="68"/>
    </row>
    <row r="1017057" spans="8:8">
      <c r="H1017057" s="68"/>
    </row>
    <row r="1017058" spans="8:8">
      <c r="H1017058" s="68"/>
    </row>
    <row r="1017059" spans="8:8">
      <c r="H1017059" s="68"/>
    </row>
    <row r="1017060" spans="8:8">
      <c r="H1017060" s="68"/>
    </row>
    <row r="1017061" spans="8:8">
      <c r="H1017061" s="68"/>
    </row>
    <row r="1017062" spans="8:8">
      <c r="H1017062" s="68"/>
    </row>
    <row r="1017063" spans="8:8">
      <c r="H1017063" s="68"/>
    </row>
    <row r="1017064" spans="8:8">
      <c r="H1017064" s="68"/>
    </row>
    <row r="1017065" spans="8:8">
      <c r="H1017065" s="68"/>
    </row>
    <row r="1017066" spans="8:8">
      <c r="H1017066" s="68"/>
    </row>
    <row r="1017067" spans="8:8">
      <c r="H1017067" s="68"/>
    </row>
    <row r="1017068" spans="8:8">
      <c r="H1017068" s="68"/>
    </row>
    <row r="1017069" spans="8:8">
      <c r="H1017069" s="68"/>
    </row>
    <row r="1017070" spans="8:8">
      <c r="H1017070" s="68"/>
    </row>
    <row r="1017071" spans="8:8">
      <c r="H1017071" s="68"/>
    </row>
    <row r="1017072" spans="8:8">
      <c r="H1017072" s="68"/>
    </row>
    <row r="1017073" spans="8:8">
      <c r="H1017073" s="68"/>
    </row>
    <row r="1017074" spans="8:8">
      <c r="H1017074" s="68"/>
    </row>
    <row r="1017075" spans="8:8">
      <c r="H1017075" s="68"/>
    </row>
    <row r="1017076" spans="8:8">
      <c r="H1017076" s="68"/>
    </row>
    <row r="1017077" spans="8:8">
      <c r="H1017077" s="68"/>
    </row>
    <row r="1017078" spans="8:8">
      <c r="H1017078" s="68"/>
    </row>
    <row r="1017079" spans="8:8">
      <c r="H1017079" s="68"/>
    </row>
    <row r="1017080" spans="8:8">
      <c r="H1017080" s="68"/>
    </row>
    <row r="1017081" spans="8:8">
      <c r="H1017081" s="68"/>
    </row>
    <row r="1017082" spans="8:8">
      <c r="H1017082" s="68"/>
    </row>
    <row r="1017083" spans="8:8">
      <c r="H1017083" s="68"/>
    </row>
    <row r="1017084" spans="8:8">
      <c r="H1017084" s="68"/>
    </row>
    <row r="1017085" spans="8:8">
      <c r="H1017085" s="68"/>
    </row>
    <row r="1017086" spans="8:8">
      <c r="H1017086" s="68"/>
    </row>
    <row r="1017087" spans="8:8">
      <c r="H1017087" s="68"/>
    </row>
    <row r="1017088" spans="8:8">
      <c r="H1017088" s="68"/>
    </row>
    <row r="1017089" spans="8:8">
      <c r="H1017089" s="68"/>
    </row>
    <row r="1017090" spans="8:8">
      <c r="H1017090" s="68"/>
    </row>
    <row r="1017091" spans="8:8">
      <c r="H1017091" s="68"/>
    </row>
    <row r="1017092" spans="8:8">
      <c r="H1017092" s="68"/>
    </row>
    <row r="1017093" spans="8:8">
      <c r="H1017093" s="68"/>
    </row>
    <row r="1017094" spans="8:8">
      <c r="H1017094" s="68"/>
    </row>
    <row r="1017095" spans="8:8">
      <c r="H1017095" s="68"/>
    </row>
    <row r="1017096" spans="8:8">
      <c r="H1017096" s="68"/>
    </row>
    <row r="1017097" spans="8:8">
      <c r="H1017097" s="68"/>
    </row>
    <row r="1017098" spans="8:8">
      <c r="H1017098" s="68"/>
    </row>
    <row r="1017099" spans="8:8">
      <c r="H1017099" s="68"/>
    </row>
    <row r="1017100" spans="8:8">
      <c r="H1017100" s="68"/>
    </row>
    <row r="1017101" spans="8:8">
      <c r="H1017101" s="68"/>
    </row>
    <row r="1017102" spans="8:8">
      <c r="H1017102" s="68"/>
    </row>
    <row r="1017103" spans="8:8">
      <c r="H1017103" s="68"/>
    </row>
    <row r="1017104" spans="8:8">
      <c r="H1017104" s="68"/>
    </row>
    <row r="1017105" spans="8:8">
      <c r="H1017105" s="68"/>
    </row>
    <row r="1017106" spans="8:8">
      <c r="H1017106" s="68"/>
    </row>
    <row r="1017107" spans="8:8">
      <c r="H1017107" s="68"/>
    </row>
    <row r="1017108" spans="8:8">
      <c r="H1017108" s="68"/>
    </row>
    <row r="1017109" spans="8:8">
      <c r="H1017109" s="68"/>
    </row>
    <row r="1017110" spans="8:8">
      <c r="H1017110" s="68"/>
    </row>
    <row r="1017111" spans="8:8">
      <c r="H1017111" s="68"/>
    </row>
    <row r="1017112" spans="8:8">
      <c r="H1017112" s="68"/>
    </row>
    <row r="1017113" spans="8:8">
      <c r="H1017113" s="68"/>
    </row>
    <row r="1017114" spans="8:8">
      <c r="H1017114" s="68"/>
    </row>
    <row r="1017115" spans="8:8">
      <c r="H1017115" s="68"/>
    </row>
    <row r="1017116" spans="8:8">
      <c r="H1017116" s="68"/>
    </row>
    <row r="1017117" spans="8:8">
      <c r="H1017117" s="68"/>
    </row>
    <row r="1017118" spans="8:8">
      <c r="H1017118" s="68"/>
    </row>
    <row r="1017119" spans="8:8">
      <c r="H1017119" s="68"/>
    </row>
    <row r="1017120" spans="8:8">
      <c r="H1017120" s="68"/>
    </row>
    <row r="1017121" spans="8:8">
      <c r="H1017121" s="68"/>
    </row>
    <row r="1017122" spans="8:8">
      <c r="H1017122" s="68"/>
    </row>
    <row r="1017123" spans="8:8">
      <c r="H1017123" s="68"/>
    </row>
    <row r="1017124" spans="8:8">
      <c r="H1017124" s="68"/>
    </row>
    <row r="1017125" spans="8:8">
      <c r="H1017125" s="68"/>
    </row>
    <row r="1017126" spans="8:8">
      <c r="H1017126" s="68"/>
    </row>
    <row r="1017127" spans="8:8">
      <c r="H1017127" s="68"/>
    </row>
    <row r="1017128" spans="8:8">
      <c r="H1017128" s="68"/>
    </row>
    <row r="1017129" spans="8:8">
      <c r="H1017129" s="68"/>
    </row>
    <row r="1017130" spans="8:8">
      <c r="H1017130" s="68"/>
    </row>
    <row r="1017131" spans="8:8">
      <c r="H1017131" s="68"/>
    </row>
    <row r="1017132" spans="8:8">
      <c r="H1017132" s="68"/>
    </row>
    <row r="1017133" spans="8:8">
      <c r="H1017133" s="68"/>
    </row>
    <row r="1017134" spans="8:8">
      <c r="H1017134" s="68"/>
    </row>
    <row r="1017135" spans="8:8">
      <c r="H1017135" s="68"/>
    </row>
    <row r="1017136" spans="8:8">
      <c r="H1017136" s="68"/>
    </row>
    <row r="1017137" spans="8:8">
      <c r="H1017137" s="68"/>
    </row>
    <row r="1017138" spans="8:8">
      <c r="H1017138" s="68"/>
    </row>
    <row r="1017139" spans="8:8">
      <c r="H1017139" s="68"/>
    </row>
    <row r="1017140" spans="8:8">
      <c r="H1017140" s="68"/>
    </row>
    <row r="1017141" spans="8:8">
      <c r="H1017141" s="68"/>
    </row>
    <row r="1017142" spans="8:8">
      <c r="H1017142" s="68"/>
    </row>
    <row r="1017143" spans="8:8">
      <c r="H1017143" s="68"/>
    </row>
    <row r="1017144" spans="8:8">
      <c r="H1017144" s="68"/>
    </row>
    <row r="1017145" spans="8:8">
      <c r="H1017145" s="68"/>
    </row>
    <row r="1017146" spans="8:8">
      <c r="H1017146" s="68"/>
    </row>
    <row r="1017147" spans="8:8">
      <c r="H1017147" s="68"/>
    </row>
    <row r="1017148" spans="8:8">
      <c r="H1017148" s="68"/>
    </row>
    <row r="1017149" spans="8:8">
      <c r="H1017149" s="68"/>
    </row>
    <row r="1017150" spans="8:8">
      <c r="H1017150" s="68"/>
    </row>
    <row r="1017151" spans="8:8">
      <c r="H1017151" s="68"/>
    </row>
    <row r="1017152" spans="8:8">
      <c r="H1017152" s="68"/>
    </row>
    <row r="1017153" spans="8:8">
      <c r="H1017153" s="68"/>
    </row>
    <row r="1017154" spans="8:8">
      <c r="H1017154" s="68"/>
    </row>
    <row r="1017155" spans="8:8">
      <c r="H1017155" s="68"/>
    </row>
    <row r="1017156" spans="8:8">
      <c r="H1017156" s="68"/>
    </row>
    <row r="1017157" spans="8:8">
      <c r="H1017157" s="68"/>
    </row>
    <row r="1017158" spans="8:8">
      <c r="H1017158" s="68"/>
    </row>
    <row r="1017159" spans="8:8">
      <c r="H1017159" s="68"/>
    </row>
    <row r="1017160" spans="8:8">
      <c r="H1017160" s="68"/>
    </row>
    <row r="1017161" spans="8:8">
      <c r="H1017161" s="68"/>
    </row>
    <row r="1017162" spans="8:8">
      <c r="H1017162" s="68"/>
    </row>
    <row r="1017163" spans="8:8">
      <c r="H1017163" s="68"/>
    </row>
    <row r="1017164" spans="8:8">
      <c r="H1017164" s="68"/>
    </row>
    <row r="1017165" spans="8:8">
      <c r="H1017165" s="68"/>
    </row>
    <row r="1017166" spans="8:8">
      <c r="H1017166" s="68"/>
    </row>
    <row r="1017167" spans="8:8">
      <c r="H1017167" s="68"/>
    </row>
    <row r="1017168" spans="8:8">
      <c r="H1017168" s="68"/>
    </row>
    <row r="1017169" spans="8:8">
      <c r="H1017169" s="68"/>
    </row>
    <row r="1017170" spans="8:8">
      <c r="H1017170" s="68"/>
    </row>
    <row r="1017171" spans="8:8">
      <c r="H1017171" s="68"/>
    </row>
    <row r="1017172" spans="8:8">
      <c r="H1017172" s="68"/>
    </row>
    <row r="1017173" spans="8:8">
      <c r="H1017173" s="68"/>
    </row>
    <row r="1017174" spans="8:8">
      <c r="H1017174" s="68"/>
    </row>
    <row r="1017175" spans="8:8">
      <c r="H1017175" s="68"/>
    </row>
    <row r="1017176" spans="8:8">
      <c r="H1017176" s="68"/>
    </row>
    <row r="1017177" spans="8:8">
      <c r="H1017177" s="68"/>
    </row>
    <row r="1017178" spans="8:8">
      <c r="H1017178" s="68"/>
    </row>
    <row r="1017179" spans="8:8">
      <c r="H1017179" s="68"/>
    </row>
    <row r="1017180" spans="8:8">
      <c r="H1017180" s="68"/>
    </row>
    <row r="1017181" spans="8:8">
      <c r="H1017181" s="68"/>
    </row>
    <row r="1017182" spans="8:8">
      <c r="H1017182" s="68"/>
    </row>
    <row r="1017183" spans="8:8">
      <c r="H1017183" s="68"/>
    </row>
    <row r="1017184" spans="8:8">
      <c r="H1017184" s="68"/>
    </row>
    <row r="1017185" spans="8:8">
      <c r="H1017185" s="68"/>
    </row>
    <row r="1017186" spans="8:8">
      <c r="H1017186" s="68"/>
    </row>
    <row r="1017187" spans="8:8">
      <c r="H1017187" s="68"/>
    </row>
    <row r="1017188" spans="8:8">
      <c r="H1017188" s="68"/>
    </row>
    <row r="1017189" spans="8:8">
      <c r="H1017189" s="68"/>
    </row>
    <row r="1017190" spans="8:8">
      <c r="H1017190" s="68"/>
    </row>
    <row r="1017191" spans="8:8">
      <c r="H1017191" s="68"/>
    </row>
    <row r="1017192" spans="8:8">
      <c r="H1017192" s="68"/>
    </row>
    <row r="1017193" spans="8:8">
      <c r="H1017193" s="68"/>
    </row>
    <row r="1017194" spans="8:8">
      <c r="H1017194" s="68"/>
    </row>
    <row r="1017195" spans="8:8">
      <c r="H1017195" s="68"/>
    </row>
    <row r="1017196" spans="8:8">
      <c r="H1017196" s="68"/>
    </row>
    <row r="1017197" spans="8:8">
      <c r="H1017197" s="68"/>
    </row>
    <row r="1017198" spans="8:8">
      <c r="H1017198" s="68"/>
    </row>
    <row r="1017199" spans="8:8">
      <c r="H1017199" s="68"/>
    </row>
    <row r="1017200" spans="8:8">
      <c r="H1017200" s="68"/>
    </row>
    <row r="1017201" spans="8:8">
      <c r="H1017201" s="68"/>
    </row>
    <row r="1017202" spans="8:8">
      <c r="H1017202" s="68"/>
    </row>
    <row r="1017203" spans="8:8">
      <c r="H1017203" s="68"/>
    </row>
    <row r="1017204" spans="8:8">
      <c r="H1017204" s="68"/>
    </row>
    <row r="1017205" spans="8:8">
      <c r="H1017205" s="68"/>
    </row>
    <row r="1017206" spans="8:8">
      <c r="H1017206" s="68"/>
    </row>
    <row r="1017207" spans="8:8">
      <c r="H1017207" s="68"/>
    </row>
    <row r="1017208" spans="8:8">
      <c r="H1017208" s="68"/>
    </row>
    <row r="1017209" spans="8:8">
      <c r="H1017209" s="68"/>
    </row>
    <row r="1017210" spans="8:8">
      <c r="H1017210" s="68"/>
    </row>
    <row r="1017211" spans="8:8">
      <c r="H1017211" s="68"/>
    </row>
    <row r="1017212" spans="8:8">
      <c r="H1017212" s="68"/>
    </row>
    <row r="1017213" spans="8:8">
      <c r="H1017213" s="68"/>
    </row>
    <row r="1017214" spans="8:8">
      <c r="H1017214" s="68"/>
    </row>
    <row r="1017215" spans="8:8">
      <c r="H1017215" s="68"/>
    </row>
    <row r="1017216" spans="8:8">
      <c r="H1017216" s="68"/>
    </row>
    <row r="1017217" spans="8:8">
      <c r="H1017217" s="68"/>
    </row>
    <row r="1017218" spans="8:8">
      <c r="H1017218" s="68"/>
    </row>
    <row r="1017219" spans="8:8">
      <c r="H1017219" s="68"/>
    </row>
    <row r="1017220" spans="8:8">
      <c r="H1017220" s="68"/>
    </row>
    <row r="1017221" spans="8:8">
      <c r="H1017221" s="68"/>
    </row>
    <row r="1017222" spans="8:8">
      <c r="H1017222" s="68"/>
    </row>
    <row r="1017223" spans="8:8">
      <c r="H1017223" s="68"/>
    </row>
    <row r="1017224" spans="8:8">
      <c r="H1017224" s="68"/>
    </row>
    <row r="1017225" spans="8:8">
      <c r="H1017225" s="68"/>
    </row>
    <row r="1017226" spans="8:8">
      <c r="H1017226" s="68"/>
    </row>
    <row r="1017227" spans="8:8">
      <c r="H1017227" s="68"/>
    </row>
    <row r="1017228" spans="8:8">
      <c r="H1017228" s="68"/>
    </row>
    <row r="1017229" spans="8:8">
      <c r="H1017229" s="68"/>
    </row>
    <row r="1017230" spans="8:8">
      <c r="H1017230" s="68"/>
    </row>
    <row r="1017231" spans="8:8">
      <c r="H1017231" s="68"/>
    </row>
    <row r="1017232" spans="8:8">
      <c r="H1017232" s="68"/>
    </row>
    <row r="1017233" spans="8:8">
      <c r="H1017233" s="68"/>
    </row>
    <row r="1017234" spans="8:8">
      <c r="H1017234" s="68"/>
    </row>
    <row r="1017235" spans="8:8">
      <c r="H1017235" s="68"/>
    </row>
    <row r="1017236" spans="8:8">
      <c r="H1017236" s="68"/>
    </row>
    <row r="1017237" spans="8:8">
      <c r="H1017237" s="68"/>
    </row>
    <row r="1017238" spans="8:8">
      <c r="H1017238" s="68"/>
    </row>
    <row r="1017239" spans="8:8">
      <c r="H1017239" s="68"/>
    </row>
    <row r="1017240" spans="8:8">
      <c r="H1017240" s="68"/>
    </row>
    <row r="1017241" spans="8:8">
      <c r="H1017241" s="68"/>
    </row>
    <row r="1017242" spans="8:8">
      <c r="H1017242" s="68"/>
    </row>
    <row r="1017243" spans="8:8">
      <c r="H1017243" s="68"/>
    </row>
    <row r="1017244" spans="8:8">
      <c r="H1017244" s="68"/>
    </row>
    <row r="1017245" spans="8:8">
      <c r="H1017245" s="68"/>
    </row>
    <row r="1017246" spans="8:8">
      <c r="H1017246" s="68"/>
    </row>
    <row r="1017247" spans="8:8">
      <c r="H1017247" s="68"/>
    </row>
    <row r="1017248" spans="8:8">
      <c r="H1017248" s="68"/>
    </row>
    <row r="1017249" spans="8:8">
      <c r="H1017249" s="68"/>
    </row>
    <row r="1017250" spans="8:8">
      <c r="H1017250" s="68"/>
    </row>
    <row r="1017251" spans="8:8">
      <c r="H1017251" s="68"/>
    </row>
    <row r="1017252" spans="8:8">
      <c r="H1017252" s="68"/>
    </row>
    <row r="1017253" spans="8:8">
      <c r="H1017253" s="68"/>
    </row>
    <row r="1017254" spans="8:8">
      <c r="H1017254" s="68"/>
    </row>
    <row r="1017255" spans="8:8">
      <c r="H1017255" s="68"/>
    </row>
    <row r="1017256" spans="8:8">
      <c r="H1017256" s="68"/>
    </row>
    <row r="1017257" spans="8:8">
      <c r="H1017257" s="68"/>
    </row>
    <row r="1017258" spans="8:8">
      <c r="H1017258" s="68"/>
    </row>
    <row r="1017259" spans="8:8">
      <c r="H1017259" s="68"/>
    </row>
    <row r="1017260" spans="8:8">
      <c r="H1017260" s="68"/>
    </row>
    <row r="1017261" spans="8:8">
      <c r="H1017261" s="68"/>
    </row>
    <row r="1017262" spans="8:8">
      <c r="H1017262" s="68"/>
    </row>
    <row r="1017263" spans="8:8">
      <c r="H1017263" s="68"/>
    </row>
    <row r="1017264" spans="8:8">
      <c r="H1017264" s="68"/>
    </row>
    <row r="1017265" spans="8:8">
      <c r="H1017265" s="68"/>
    </row>
    <row r="1017266" spans="8:8">
      <c r="H1017266" s="68"/>
    </row>
    <row r="1017267" spans="8:8">
      <c r="H1017267" s="68"/>
    </row>
    <row r="1017268" spans="8:8">
      <c r="H1017268" s="68"/>
    </row>
    <row r="1017269" spans="8:8">
      <c r="H1017269" s="68"/>
    </row>
    <row r="1017270" spans="8:8">
      <c r="H1017270" s="68"/>
    </row>
    <row r="1017271" spans="8:8">
      <c r="H1017271" s="68"/>
    </row>
    <row r="1017272" spans="8:8">
      <c r="H1017272" s="68"/>
    </row>
    <row r="1017273" spans="8:8">
      <c r="H1017273" s="68"/>
    </row>
    <row r="1017274" spans="8:8">
      <c r="H1017274" s="68"/>
    </row>
    <row r="1017275" spans="8:8">
      <c r="H1017275" s="68"/>
    </row>
    <row r="1017276" spans="8:8">
      <c r="H1017276" s="68"/>
    </row>
    <row r="1017277" spans="8:8">
      <c r="H1017277" s="68"/>
    </row>
    <row r="1017278" spans="8:8">
      <c r="H1017278" s="68"/>
    </row>
    <row r="1017279" spans="8:8">
      <c r="H1017279" s="68"/>
    </row>
    <row r="1017280" spans="8:8">
      <c r="H1017280" s="68"/>
    </row>
    <row r="1017281" spans="8:8">
      <c r="H1017281" s="68"/>
    </row>
    <row r="1017282" spans="8:8">
      <c r="H1017282" s="68"/>
    </row>
    <row r="1017283" spans="8:8">
      <c r="H1017283" s="68"/>
    </row>
    <row r="1017284" spans="8:8">
      <c r="H1017284" s="68"/>
    </row>
    <row r="1017285" spans="8:8">
      <c r="H1017285" s="68"/>
    </row>
    <row r="1017286" spans="8:8">
      <c r="H1017286" s="68"/>
    </row>
    <row r="1017287" spans="8:8">
      <c r="H1017287" s="68"/>
    </row>
    <row r="1017288" spans="8:8">
      <c r="H1017288" s="68"/>
    </row>
    <row r="1017289" spans="8:8">
      <c r="H1017289" s="68"/>
    </row>
    <row r="1017290" spans="8:8">
      <c r="H1017290" s="68"/>
    </row>
    <row r="1017291" spans="8:8">
      <c r="H1017291" s="68"/>
    </row>
    <row r="1017292" spans="8:8">
      <c r="H1017292" s="68"/>
    </row>
    <row r="1017293" spans="8:8">
      <c r="H1017293" s="68"/>
    </row>
    <row r="1017294" spans="8:8">
      <c r="H1017294" s="68"/>
    </row>
    <row r="1017295" spans="8:8">
      <c r="H1017295" s="68"/>
    </row>
    <row r="1017296" spans="8:8">
      <c r="H1017296" s="68"/>
    </row>
    <row r="1017297" spans="8:8">
      <c r="H1017297" s="68"/>
    </row>
    <row r="1017298" spans="8:8">
      <c r="H1017298" s="68"/>
    </row>
    <row r="1017299" spans="8:8">
      <c r="H1017299" s="68"/>
    </row>
    <row r="1017300" spans="8:8">
      <c r="H1017300" s="68"/>
    </row>
    <row r="1017301" spans="8:8">
      <c r="H1017301" s="68"/>
    </row>
    <row r="1017302" spans="8:8">
      <c r="H1017302" s="68"/>
    </row>
    <row r="1017303" spans="8:8">
      <c r="H1017303" s="68"/>
    </row>
    <row r="1017304" spans="8:8">
      <c r="H1017304" s="68"/>
    </row>
    <row r="1017305" spans="8:8">
      <c r="H1017305" s="68"/>
    </row>
    <row r="1017306" spans="8:8">
      <c r="H1017306" s="68"/>
    </row>
    <row r="1017307" spans="8:8">
      <c r="H1017307" s="68"/>
    </row>
    <row r="1017308" spans="8:8">
      <c r="H1017308" s="68"/>
    </row>
    <row r="1017309" spans="8:8">
      <c r="H1017309" s="68"/>
    </row>
    <row r="1017310" spans="8:8">
      <c r="H1017310" s="68"/>
    </row>
    <row r="1017311" spans="8:8">
      <c r="H1017311" s="68"/>
    </row>
    <row r="1017312" spans="8:8">
      <c r="H1017312" s="68"/>
    </row>
    <row r="1017313" spans="8:8">
      <c r="H1017313" s="68"/>
    </row>
    <row r="1017314" spans="8:8">
      <c r="H1017314" s="68"/>
    </row>
    <row r="1017315" spans="8:8">
      <c r="H1017315" s="68"/>
    </row>
    <row r="1017316" spans="8:8">
      <c r="H1017316" s="68"/>
    </row>
    <row r="1017317" spans="8:8">
      <c r="H1017317" s="68"/>
    </row>
    <row r="1017318" spans="8:8">
      <c r="H1017318" s="68"/>
    </row>
    <row r="1017319" spans="8:8">
      <c r="H1017319" s="68"/>
    </row>
    <row r="1017320" spans="8:8">
      <c r="H1017320" s="68"/>
    </row>
    <row r="1017321" spans="8:8">
      <c r="H1017321" s="68"/>
    </row>
    <row r="1017322" spans="8:8">
      <c r="H1017322" s="68"/>
    </row>
    <row r="1017323" spans="8:8">
      <c r="H1017323" s="68"/>
    </row>
    <row r="1017324" spans="8:8">
      <c r="H1017324" s="68"/>
    </row>
    <row r="1017325" spans="8:8">
      <c r="H1017325" s="68"/>
    </row>
    <row r="1017326" spans="8:8">
      <c r="H1017326" s="68"/>
    </row>
    <row r="1017327" spans="8:8">
      <c r="H1017327" s="68"/>
    </row>
    <row r="1017328" spans="8:8">
      <c r="H1017328" s="68"/>
    </row>
    <row r="1017329" spans="8:8">
      <c r="H1017329" s="68"/>
    </row>
    <row r="1017330" spans="8:8">
      <c r="H1017330" s="68"/>
    </row>
    <row r="1017331" spans="8:8">
      <c r="H1017331" s="68"/>
    </row>
    <row r="1017332" spans="8:8">
      <c r="H1017332" s="68"/>
    </row>
    <row r="1017333" spans="8:8">
      <c r="H1017333" s="68"/>
    </row>
    <row r="1017334" spans="8:8">
      <c r="H1017334" s="68"/>
    </row>
    <row r="1017335" spans="8:8">
      <c r="H1017335" s="68"/>
    </row>
    <row r="1017336" spans="8:8">
      <c r="H1017336" s="68"/>
    </row>
    <row r="1017337" spans="8:8">
      <c r="H1017337" s="68"/>
    </row>
    <row r="1017338" spans="8:8">
      <c r="H1017338" s="68"/>
    </row>
    <row r="1017339" spans="8:8">
      <c r="H1017339" s="68"/>
    </row>
    <row r="1017340" spans="8:8">
      <c r="H1017340" s="68"/>
    </row>
    <row r="1017341" spans="8:8">
      <c r="H1017341" s="68"/>
    </row>
    <row r="1017342" spans="8:8">
      <c r="H1017342" s="68"/>
    </row>
    <row r="1017343" spans="8:8">
      <c r="H1017343" s="68"/>
    </row>
    <row r="1017344" spans="8:8">
      <c r="H1017344" s="68"/>
    </row>
    <row r="1017345" spans="8:8">
      <c r="H1017345" s="68"/>
    </row>
    <row r="1017346" spans="8:8">
      <c r="H1017346" s="68"/>
    </row>
    <row r="1017347" spans="8:8">
      <c r="H1017347" s="68"/>
    </row>
    <row r="1017348" spans="8:8">
      <c r="H1017348" s="68"/>
    </row>
    <row r="1017349" spans="8:8">
      <c r="H1017349" s="68"/>
    </row>
    <row r="1017350" spans="8:8">
      <c r="H1017350" s="68"/>
    </row>
    <row r="1017351" spans="8:8">
      <c r="H1017351" s="68"/>
    </row>
    <row r="1017352" spans="8:8">
      <c r="H1017352" s="68"/>
    </row>
    <row r="1017353" spans="8:8">
      <c r="H1017353" s="68"/>
    </row>
    <row r="1017354" spans="8:8">
      <c r="H1017354" s="68"/>
    </row>
    <row r="1017355" spans="8:8">
      <c r="H1017355" s="68"/>
    </row>
    <row r="1017356" spans="8:8">
      <c r="H1017356" s="68"/>
    </row>
    <row r="1017357" spans="8:8">
      <c r="H1017357" s="68"/>
    </row>
    <row r="1017358" spans="8:8">
      <c r="H1017358" s="68"/>
    </row>
    <row r="1017359" spans="8:8">
      <c r="H1017359" s="68"/>
    </row>
    <row r="1017360" spans="8:8">
      <c r="H1017360" s="68"/>
    </row>
    <row r="1017361" spans="8:8">
      <c r="H1017361" s="68"/>
    </row>
    <row r="1017362" spans="8:8">
      <c r="H1017362" s="68"/>
    </row>
    <row r="1017363" spans="8:8">
      <c r="H1017363" s="68"/>
    </row>
    <row r="1017364" spans="8:8">
      <c r="H1017364" s="68"/>
    </row>
    <row r="1017365" spans="8:8">
      <c r="H1017365" s="68"/>
    </row>
    <row r="1017366" spans="8:8">
      <c r="H1017366" s="68"/>
    </row>
    <row r="1017367" spans="8:8">
      <c r="H1017367" s="68"/>
    </row>
    <row r="1017368" spans="8:8">
      <c r="H1017368" s="68"/>
    </row>
    <row r="1017369" spans="8:8">
      <c r="H1017369" s="68"/>
    </row>
    <row r="1017370" spans="8:8">
      <c r="H1017370" s="68"/>
    </row>
    <row r="1017371" spans="8:8">
      <c r="H1017371" s="68"/>
    </row>
    <row r="1017372" spans="8:8">
      <c r="H1017372" s="68"/>
    </row>
    <row r="1017373" spans="8:8">
      <c r="H1017373" s="68"/>
    </row>
    <row r="1017374" spans="8:8">
      <c r="H1017374" s="68"/>
    </row>
    <row r="1017375" spans="8:8">
      <c r="H1017375" s="68"/>
    </row>
    <row r="1017376" spans="8:8">
      <c r="H1017376" s="68"/>
    </row>
    <row r="1017377" spans="8:8">
      <c r="H1017377" s="68"/>
    </row>
    <row r="1017378" spans="8:8">
      <c r="H1017378" s="68"/>
    </row>
    <row r="1017379" spans="8:8">
      <c r="H1017379" s="68"/>
    </row>
    <row r="1017380" spans="8:8">
      <c r="H1017380" s="68"/>
    </row>
    <row r="1017381" spans="8:8">
      <c r="H1017381" s="68"/>
    </row>
    <row r="1017382" spans="8:8">
      <c r="H1017382" s="68"/>
    </row>
    <row r="1017383" spans="8:8">
      <c r="H1017383" s="68"/>
    </row>
    <row r="1017384" spans="8:8">
      <c r="H1017384" s="68"/>
    </row>
    <row r="1017385" spans="8:8">
      <c r="H1017385" s="68"/>
    </row>
    <row r="1017386" spans="8:8">
      <c r="H1017386" s="68"/>
    </row>
    <row r="1017387" spans="8:8">
      <c r="H1017387" s="68"/>
    </row>
    <row r="1017388" spans="8:8">
      <c r="H1017388" s="68"/>
    </row>
    <row r="1017389" spans="8:8">
      <c r="H1017389" s="68"/>
    </row>
    <row r="1017390" spans="8:8">
      <c r="H1017390" s="68"/>
    </row>
    <row r="1017391" spans="8:8">
      <c r="H1017391" s="68"/>
    </row>
    <row r="1017392" spans="8:8">
      <c r="H1017392" s="68"/>
    </row>
    <row r="1017393" spans="8:8">
      <c r="H1017393" s="68"/>
    </row>
    <row r="1017394" spans="8:8">
      <c r="H1017394" s="68"/>
    </row>
    <row r="1017395" spans="8:8">
      <c r="H1017395" s="68"/>
    </row>
    <row r="1017396" spans="8:8">
      <c r="H1017396" s="68"/>
    </row>
    <row r="1017397" spans="8:8">
      <c r="H1017397" s="68"/>
    </row>
    <row r="1017398" spans="8:8">
      <c r="H1017398" s="68"/>
    </row>
    <row r="1017399" spans="8:8">
      <c r="H1017399" s="68"/>
    </row>
    <row r="1017400" spans="8:8">
      <c r="H1017400" s="68"/>
    </row>
    <row r="1017401" spans="8:8">
      <c r="H1017401" s="68"/>
    </row>
    <row r="1017402" spans="8:8">
      <c r="H1017402" s="68"/>
    </row>
    <row r="1017403" spans="8:8">
      <c r="H1017403" s="68"/>
    </row>
    <row r="1017404" spans="8:8">
      <c r="H1017404" s="68"/>
    </row>
    <row r="1017405" spans="8:8">
      <c r="H1017405" s="68"/>
    </row>
    <row r="1017406" spans="8:8">
      <c r="H1017406" s="68"/>
    </row>
    <row r="1017407" spans="8:8">
      <c r="H1017407" s="68"/>
    </row>
    <row r="1017408" spans="8:8">
      <c r="H1017408" s="68"/>
    </row>
    <row r="1017409" spans="8:8">
      <c r="H1017409" s="68"/>
    </row>
    <row r="1017410" spans="8:8">
      <c r="H1017410" s="68"/>
    </row>
    <row r="1017411" spans="8:8">
      <c r="H1017411" s="68"/>
    </row>
    <row r="1017412" spans="8:8">
      <c r="H1017412" s="68"/>
    </row>
    <row r="1017413" spans="8:8">
      <c r="H1017413" s="68"/>
    </row>
    <row r="1017414" spans="8:8">
      <c r="H1017414" s="68"/>
    </row>
    <row r="1017415" spans="8:8">
      <c r="H1017415" s="68"/>
    </row>
    <row r="1017416" spans="8:8">
      <c r="H1017416" s="68"/>
    </row>
    <row r="1017417" spans="8:8">
      <c r="H1017417" s="68"/>
    </row>
    <row r="1017418" spans="8:8">
      <c r="H1017418" s="68"/>
    </row>
    <row r="1017419" spans="8:8">
      <c r="H1017419" s="68"/>
    </row>
    <row r="1017420" spans="8:8">
      <c r="H1017420" s="68"/>
    </row>
    <row r="1017421" spans="8:8">
      <c r="H1017421" s="68"/>
    </row>
    <row r="1017422" spans="8:8">
      <c r="H1017422" s="68"/>
    </row>
    <row r="1017423" spans="8:8">
      <c r="H1017423" s="68"/>
    </row>
    <row r="1017424" spans="8:8">
      <c r="H1017424" s="68"/>
    </row>
    <row r="1017425" spans="8:8">
      <c r="H1017425" s="68"/>
    </row>
    <row r="1017426" spans="8:8">
      <c r="H1017426" s="68"/>
    </row>
    <row r="1017427" spans="8:8">
      <c r="H1017427" s="68"/>
    </row>
    <row r="1017428" spans="8:8">
      <c r="H1017428" s="68"/>
    </row>
    <row r="1017429" spans="8:8">
      <c r="H1017429" s="68"/>
    </row>
    <row r="1017430" spans="8:8">
      <c r="H1017430" s="68"/>
    </row>
    <row r="1017431" spans="8:8">
      <c r="H1017431" s="68"/>
    </row>
    <row r="1017432" spans="8:8">
      <c r="H1017432" s="68"/>
    </row>
    <row r="1017433" spans="8:8">
      <c r="H1017433" s="68"/>
    </row>
    <row r="1017434" spans="8:8">
      <c r="H1017434" s="68"/>
    </row>
    <row r="1017435" spans="8:8">
      <c r="H1017435" s="68"/>
    </row>
    <row r="1017436" spans="8:8">
      <c r="H1017436" s="68"/>
    </row>
    <row r="1017437" spans="8:8">
      <c r="H1017437" s="68"/>
    </row>
    <row r="1017438" spans="8:8">
      <c r="H1017438" s="68"/>
    </row>
    <row r="1017439" spans="8:8">
      <c r="H1017439" s="68"/>
    </row>
    <row r="1017440" spans="8:8">
      <c r="H1017440" s="68"/>
    </row>
    <row r="1017441" spans="8:8">
      <c r="H1017441" s="68"/>
    </row>
    <row r="1017442" spans="8:8">
      <c r="H1017442" s="68"/>
    </row>
    <row r="1017443" spans="8:8">
      <c r="H1017443" s="68"/>
    </row>
    <row r="1017444" spans="8:8">
      <c r="H1017444" s="68"/>
    </row>
    <row r="1017445" spans="8:8">
      <c r="H1017445" s="68"/>
    </row>
    <row r="1017446" spans="8:8">
      <c r="H1017446" s="68"/>
    </row>
    <row r="1017447" spans="8:8">
      <c r="H1017447" s="68"/>
    </row>
    <row r="1017448" spans="8:8">
      <c r="H1017448" s="68"/>
    </row>
    <row r="1017449" spans="8:8">
      <c r="H1017449" s="68"/>
    </row>
    <row r="1017450" spans="8:8">
      <c r="H1017450" s="68"/>
    </row>
    <row r="1017451" spans="8:8">
      <c r="H1017451" s="68"/>
    </row>
    <row r="1017452" spans="8:8">
      <c r="H1017452" s="68"/>
    </row>
    <row r="1017453" spans="8:8">
      <c r="H1017453" s="68"/>
    </row>
    <row r="1017454" spans="8:8">
      <c r="H1017454" s="68"/>
    </row>
    <row r="1017455" spans="8:8">
      <c r="H1017455" s="68"/>
    </row>
    <row r="1017456" spans="8:8">
      <c r="H1017456" s="68"/>
    </row>
    <row r="1017457" spans="8:8">
      <c r="H1017457" s="68"/>
    </row>
    <row r="1017458" spans="8:8">
      <c r="H1017458" s="68"/>
    </row>
    <row r="1017459" spans="8:8">
      <c r="H1017459" s="68"/>
    </row>
    <row r="1017460" spans="8:8">
      <c r="H1017460" s="68"/>
    </row>
    <row r="1017461" spans="8:8">
      <c r="H1017461" s="68"/>
    </row>
    <row r="1017462" spans="8:8">
      <c r="H1017462" s="68"/>
    </row>
    <row r="1017463" spans="8:8">
      <c r="H1017463" s="68"/>
    </row>
    <row r="1017464" spans="8:8">
      <c r="H1017464" s="68"/>
    </row>
    <row r="1017465" spans="8:8">
      <c r="H1017465" s="68"/>
    </row>
    <row r="1017466" spans="8:8">
      <c r="H1017466" s="68"/>
    </row>
    <row r="1017467" spans="8:8">
      <c r="H1017467" s="68"/>
    </row>
    <row r="1017468" spans="8:8">
      <c r="H1017468" s="68"/>
    </row>
    <row r="1017469" spans="8:8">
      <c r="H1017469" s="68"/>
    </row>
    <row r="1017470" spans="8:8">
      <c r="H1017470" s="68"/>
    </row>
    <row r="1017471" spans="8:8">
      <c r="H1017471" s="68"/>
    </row>
    <row r="1017472" spans="8:8">
      <c r="H1017472" s="68"/>
    </row>
    <row r="1017473" spans="8:8">
      <c r="H1017473" s="68"/>
    </row>
    <row r="1017474" spans="8:8">
      <c r="H1017474" s="68"/>
    </row>
    <row r="1017475" spans="8:8">
      <c r="H1017475" s="68"/>
    </row>
    <row r="1017476" spans="8:8">
      <c r="H1017476" s="68"/>
    </row>
    <row r="1017477" spans="8:8">
      <c r="H1017477" s="68"/>
    </row>
    <row r="1017478" spans="8:8">
      <c r="H1017478" s="68"/>
    </row>
    <row r="1017479" spans="8:8">
      <c r="H1017479" s="68"/>
    </row>
    <row r="1017480" spans="8:8">
      <c r="H1017480" s="68"/>
    </row>
    <row r="1017481" spans="8:8">
      <c r="H1017481" s="68"/>
    </row>
    <row r="1017482" spans="8:8">
      <c r="H1017482" s="68"/>
    </row>
    <row r="1017483" spans="8:8">
      <c r="H1017483" s="68"/>
    </row>
    <row r="1017484" spans="8:8">
      <c r="H1017484" s="68"/>
    </row>
    <row r="1017485" spans="8:8">
      <c r="H1017485" s="68"/>
    </row>
    <row r="1017486" spans="8:8">
      <c r="H1017486" s="68"/>
    </row>
    <row r="1017487" spans="8:8">
      <c r="H1017487" s="68"/>
    </row>
    <row r="1017488" spans="8:8">
      <c r="H1017488" s="68"/>
    </row>
    <row r="1017489" spans="8:8">
      <c r="H1017489" s="68"/>
    </row>
    <row r="1017490" spans="8:8">
      <c r="H1017490" s="68"/>
    </row>
    <row r="1017491" spans="8:8">
      <c r="H1017491" s="68"/>
    </row>
    <row r="1017492" spans="8:8">
      <c r="H1017492" s="68"/>
    </row>
    <row r="1017493" spans="8:8">
      <c r="H1017493" s="68"/>
    </row>
    <row r="1017494" spans="8:8">
      <c r="H1017494" s="68"/>
    </row>
    <row r="1017495" spans="8:8">
      <c r="H1017495" s="68"/>
    </row>
    <row r="1017496" spans="8:8">
      <c r="H1017496" s="68"/>
    </row>
    <row r="1017497" spans="8:8">
      <c r="H1017497" s="68"/>
    </row>
    <row r="1017498" spans="8:8">
      <c r="H1017498" s="68"/>
    </row>
    <row r="1017499" spans="8:8">
      <c r="H1017499" s="68"/>
    </row>
    <row r="1017500" spans="8:8">
      <c r="H1017500" s="68"/>
    </row>
    <row r="1017501" spans="8:8">
      <c r="H1017501" s="68"/>
    </row>
    <row r="1017502" spans="8:8">
      <c r="H1017502" s="68"/>
    </row>
    <row r="1017503" spans="8:8">
      <c r="H1017503" s="68"/>
    </row>
    <row r="1017504" spans="8:8">
      <c r="H1017504" s="68"/>
    </row>
    <row r="1017505" spans="8:8">
      <c r="H1017505" s="68"/>
    </row>
    <row r="1017506" spans="8:8">
      <c r="H1017506" s="68"/>
    </row>
    <row r="1017507" spans="8:8">
      <c r="H1017507" s="68"/>
    </row>
    <row r="1017508" spans="8:8">
      <c r="H1017508" s="68"/>
    </row>
    <row r="1017509" spans="8:8">
      <c r="H1017509" s="68"/>
    </row>
    <row r="1017510" spans="8:8">
      <c r="H1017510" s="68"/>
    </row>
    <row r="1017511" spans="8:8">
      <c r="H1017511" s="68"/>
    </row>
    <row r="1017512" spans="8:8">
      <c r="H1017512" s="68"/>
    </row>
    <row r="1017513" spans="8:8">
      <c r="H1017513" s="68"/>
    </row>
    <row r="1017514" spans="8:8">
      <c r="H1017514" s="68"/>
    </row>
    <row r="1017515" spans="8:8">
      <c r="H1017515" s="68"/>
    </row>
    <row r="1017516" spans="8:8">
      <c r="H1017516" s="68"/>
    </row>
    <row r="1017517" spans="8:8">
      <c r="H1017517" s="68"/>
    </row>
    <row r="1017518" spans="8:8">
      <c r="H1017518" s="68"/>
    </row>
    <row r="1017519" spans="8:8">
      <c r="H1017519" s="68"/>
    </row>
    <row r="1017520" spans="8:8">
      <c r="H1017520" s="68"/>
    </row>
    <row r="1017521" spans="8:8">
      <c r="H1017521" s="68"/>
    </row>
    <row r="1017522" spans="8:8">
      <c r="H1017522" s="68"/>
    </row>
    <row r="1017523" spans="8:8">
      <c r="H1017523" s="68"/>
    </row>
    <row r="1017524" spans="8:8">
      <c r="H1017524" s="68"/>
    </row>
    <row r="1017525" spans="8:8">
      <c r="H1017525" s="68"/>
    </row>
    <row r="1017526" spans="8:8">
      <c r="H1017526" s="68"/>
    </row>
    <row r="1017527" spans="8:8">
      <c r="H1017527" s="68"/>
    </row>
    <row r="1017528" spans="8:8">
      <c r="H1017528" s="68"/>
    </row>
    <row r="1017529" spans="8:8">
      <c r="H1017529" s="68"/>
    </row>
    <row r="1017530" spans="8:8">
      <c r="H1017530" s="68"/>
    </row>
    <row r="1017531" spans="8:8">
      <c r="H1017531" s="68"/>
    </row>
    <row r="1017532" spans="8:8">
      <c r="H1017532" s="68"/>
    </row>
    <row r="1017533" spans="8:8">
      <c r="H1017533" s="68"/>
    </row>
    <row r="1017534" spans="8:8">
      <c r="H1017534" s="68"/>
    </row>
    <row r="1017535" spans="8:8">
      <c r="H1017535" s="68"/>
    </row>
    <row r="1017536" spans="8:8">
      <c r="H1017536" s="68"/>
    </row>
    <row r="1017537" spans="8:8">
      <c r="H1017537" s="68"/>
    </row>
    <row r="1017538" spans="8:8">
      <c r="H1017538" s="68"/>
    </row>
    <row r="1017539" spans="8:8">
      <c r="H1017539" s="68"/>
    </row>
    <row r="1017540" spans="8:8">
      <c r="H1017540" s="68"/>
    </row>
    <row r="1017541" spans="8:8">
      <c r="H1017541" s="68"/>
    </row>
    <row r="1017542" spans="8:8">
      <c r="H1017542" s="68"/>
    </row>
    <row r="1017543" spans="8:8">
      <c r="H1017543" s="68"/>
    </row>
    <row r="1017544" spans="8:8">
      <c r="H1017544" s="68"/>
    </row>
    <row r="1017545" spans="8:8">
      <c r="H1017545" s="68"/>
    </row>
    <row r="1017546" spans="8:8">
      <c r="H1017546" s="68"/>
    </row>
    <row r="1017547" spans="8:8">
      <c r="H1017547" s="68"/>
    </row>
    <row r="1017548" spans="8:8">
      <c r="H1017548" s="68"/>
    </row>
    <row r="1017549" spans="8:8">
      <c r="H1017549" s="68"/>
    </row>
    <row r="1017550" spans="8:8">
      <c r="H1017550" s="68"/>
    </row>
    <row r="1017551" spans="8:8">
      <c r="H1017551" s="68"/>
    </row>
    <row r="1017552" spans="8:8">
      <c r="H1017552" s="68"/>
    </row>
    <row r="1017553" spans="8:8">
      <c r="H1017553" s="68"/>
    </row>
    <row r="1017554" spans="8:8">
      <c r="H1017554" s="68"/>
    </row>
    <row r="1017555" spans="8:8">
      <c r="H1017555" s="68"/>
    </row>
    <row r="1017556" spans="8:8">
      <c r="H1017556" s="68"/>
    </row>
    <row r="1017557" spans="8:8">
      <c r="H1017557" s="68"/>
    </row>
    <row r="1017558" spans="8:8">
      <c r="H1017558" s="68"/>
    </row>
    <row r="1017559" spans="8:8">
      <c r="H1017559" s="68"/>
    </row>
    <row r="1017560" spans="8:8">
      <c r="H1017560" s="68"/>
    </row>
    <row r="1017561" spans="8:8">
      <c r="H1017561" s="68"/>
    </row>
    <row r="1017562" spans="8:8">
      <c r="H1017562" s="68"/>
    </row>
    <row r="1017563" spans="8:8">
      <c r="H1017563" s="68"/>
    </row>
    <row r="1017564" spans="8:8">
      <c r="H1017564" s="68"/>
    </row>
    <row r="1017565" spans="8:8">
      <c r="H1017565" s="68"/>
    </row>
    <row r="1017566" spans="8:8">
      <c r="H1017566" s="68"/>
    </row>
    <row r="1017567" spans="8:8">
      <c r="H1017567" s="68"/>
    </row>
    <row r="1017568" spans="8:8">
      <c r="H1017568" s="68"/>
    </row>
    <row r="1017569" spans="8:8">
      <c r="H1017569" s="68"/>
    </row>
    <row r="1017570" spans="8:8">
      <c r="H1017570" s="68"/>
    </row>
    <row r="1017571" spans="8:8">
      <c r="H1017571" s="68"/>
    </row>
    <row r="1017572" spans="8:8">
      <c r="H1017572" s="68"/>
    </row>
    <row r="1017573" spans="8:8">
      <c r="H1017573" s="68"/>
    </row>
    <row r="1017574" spans="8:8">
      <c r="H1017574" s="68"/>
    </row>
    <row r="1017575" spans="8:8">
      <c r="H1017575" s="68"/>
    </row>
    <row r="1017576" spans="8:8">
      <c r="H1017576" s="68"/>
    </row>
    <row r="1017577" spans="8:8">
      <c r="H1017577" s="68"/>
    </row>
    <row r="1017578" spans="8:8">
      <c r="H1017578" s="68"/>
    </row>
    <row r="1017579" spans="8:8">
      <c r="H1017579" s="68"/>
    </row>
    <row r="1017580" spans="8:8">
      <c r="H1017580" s="68"/>
    </row>
    <row r="1017581" spans="8:8">
      <c r="H1017581" s="68"/>
    </row>
    <row r="1017582" spans="8:8">
      <c r="H1017582" s="68"/>
    </row>
    <row r="1017583" spans="8:8">
      <c r="H1017583" s="68"/>
    </row>
    <row r="1017584" spans="8:8">
      <c r="H1017584" s="68"/>
    </row>
    <row r="1017585" spans="8:8">
      <c r="H1017585" s="68"/>
    </row>
    <row r="1017586" spans="8:8">
      <c r="H1017586" s="68"/>
    </row>
    <row r="1017587" spans="8:8">
      <c r="H1017587" s="68"/>
    </row>
    <row r="1017588" spans="8:8">
      <c r="H1017588" s="68"/>
    </row>
    <row r="1017589" spans="8:8">
      <c r="H1017589" s="68"/>
    </row>
    <row r="1017590" spans="8:8">
      <c r="H1017590" s="68"/>
    </row>
    <row r="1017591" spans="8:8">
      <c r="H1017591" s="68"/>
    </row>
    <row r="1017592" spans="8:8">
      <c r="H1017592" s="68"/>
    </row>
    <row r="1017593" spans="8:8">
      <c r="H1017593" s="68"/>
    </row>
    <row r="1017594" spans="8:8">
      <c r="H1017594" s="68"/>
    </row>
    <row r="1017595" spans="8:8">
      <c r="H1017595" s="68"/>
    </row>
    <row r="1017596" spans="8:8">
      <c r="H1017596" s="68"/>
    </row>
    <row r="1017597" spans="8:8">
      <c r="H1017597" s="68"/>
    </row>
    <row r="1017598" spans="8:8">
      <c r="H1017598" s="68"/>
    </row>
    <row r="1017599" spans="8:8">
      <c r="H1017599" s="68"/>
    </row>
    <row r="1017600" spans="8:8">
      <c r="H1017600" s="68"/>
    </row>
    <row r="1017601" spans="8:8">
      <c r="H1017601" s="68"/>
    </row>
    <row r="1017602" spans="8:8">
      <c r="H1017602" s="68"/>
    </row>
    <row r="1017603" spans="8:8">
      <c r="H1017603" s="68"/>
    </row>
    <row r="1017604" spans="8:8">
      <c r="H1017604" s="68"/>
    </row>
    <row r="1017605" spans="8:8">
      <c r="H1017605" s="68"/>
    </row>
    <row r="1017606" spans="8:8">
      <c r="H1017606" s="68"/>
    </row>
    <row r="1017607" spans="8:8">
      <c r="H1017607" s="68"/>
    </row>
    <row r="1017608" spans="8:8">
      <c r="H1017608" s="68"/>
    </row>
    <row r="1017609" spans="8:8">
      <c r="H1017609" s="68"/>
    </row>
    <row r="1017610" spans="8:8">
      <c r="H1017610" s="68"/>
    </row>
    <row r="1017611" spans="8:8">
      <c r="H1017611" s="68"/>
    </row>
    <row r="1017612" spans="8:8">
      <c r="H1017612" s="68"/>
    </row>
    <row r="1017613" spans="8:8">
      <c r="H1017613" s="68"/>
    </row>
    <row r="1017614" spans="8:8">
      <c r="H1017614" s="68"/>
    </row>
    <row r="1017615" spans="8:8">
      <c r="H1017615" s="68"/>
    </row>
    <row r="1017616" spans="8:8">
      <c r="H1017616" s="68"/>
    </row>
    <row r="1017617" spans="8:8">
      <c r="H1017617" s="68"/>
    </row>
    <row r="1017618" spans="8:8">
      <c r="H1017618" s="68"/>
    </row>
    <row r="1017619" spans="8:8">
      <c r="H1017619" s="68"/>
    </row>
    <row r="1017620" spans="8:8">
      <c r="H1017620" s="68"/>
    </row>
    <row r="1017621" spans="8:8">
      <c r="H1017621" s="68"/>
    </row>
    <row r="1017622" spans="8:8">
      <c r="H1017622" s="68"/>
    </row>
    <row r="1017623" spans="8:8">
      <c r="H1017623" s="68"/>
    </row>
    <row r="1017624" spans="8:8">
      <c r="H1017624" s="68"/>
    </row>
    <row r="1017625" spans="8:8">
      <c r="H1017625" s="68"/>
    </row>
    <row r="1017626" spans="8:8">
      <c r="H1017626" s="68"/>
    </row>
    <row r="1017627" spans="8:8">
      <c r="H1017627" s="68"/>
    </row>
    <row r="1017628" spans="8:8">
      <c r="H1017628" s="68"/>
    </row>
    <row r="1017629" spans="8:8">
      <c r="H1017629" s="68"/>
    </row>
    <row r="1017630" spans="8:8">
      <c r="H1017630" s="68"/>
    </row>
    <row r="1017631" spans="8:8">
      <c r="H1017631" s="68"/>
    </row>
    <row r="1017632" spans="8:8">
      <c r="H1017632" s="68"/>
    </row>
    <row r="1017633" spans="8:8">
      <c r="H1017633" s="68"/>
    </row>
    <row r="1017634" spans="8:8">
      <c r="H1017634" s="68"/>
    </row>
    <row r="1017635" spans="8:8">
      <c r="H1017635" s="68"/>
    </row>
    <row r="1017636" spans="8:8">
      <c r="H1017636" s="68"/>
    </row>
    <row r="1017637" spans="8:8">
      <c r="H1017637" s="68"/>
    </row>
    <row r="1017638" spans="8:8">
      <c r="H1017638" s="68"/>
    </row>
    <row r="1017639" spans="8:8">
      <c r="H1017639" s="68"/>
    </row>
    <row r="1017640" spans="8:8">
      <c r="H1017640" s="68"/>
    </row>
    <row r="1017641" spans="8:8">
      <c r="H1017641" s="68"/>
    </row>
    <row r="1017642" spans="8:8">
      <c r="H1017642" s="68"/>
    </row>
    <row r="1017643" spans="8:8">
      <c r="H1017643" s="68"/>
    </row>
    <row r="1017644" spans="8:8">
      <c r="H1017644" s="68"/>
    </row>
    <row r="1017645" spans="8:8">
      <c r="H1017645" s="68"/>
    </row>
    <row r="1017646" spans="8:8">
      <c r="H1017646" s="68"/>
    </row>
    <row r="1017647" spans="8:8">
      <c r="H1017647" s="68"/>
    </row>
    <row r="1017648" spans="8:8">
      <c r="H1017648" s="68"/>
    </row>
    <row r="1017649" spans="8:8">
      <c r="H1017649" s="68"/>
    </row>
    <row r="1017650" spans="8:8">
      <c r="H1017650" s="68"/>
    </row>
    <row r="1017651" spans="8:8">
      <c r="H1017651" s="68"/>
    </row>
    <row r="1017652" spans="8:8">
      <c r="H1017652" s="68"/>
    </row>
    <row r="1017653" spans="8:8">
      <c r="H1017653" s="68"/>
    </row>
    <row r="1017654" spans="8:8">
      <c r="H1017654" s="68"/>
    </row>
    <row r="1017655" spans="8:8">
      <c r="H1017655" s="68"/>
    </row>
    <row r="1017656" spans="8:8">
      <c r="H1017656" s="68"/>
    </row>
    <row r="1017657" spans="8:8">
      <c r="H1017657" s="68"/>
    </row>
    <row r="1017658" spans="8:8">
      <c r="H1017658" s="68"/>
    </row>
    <row r="1017659" spans="8:8">
      <c r="H1017659" s="68"/>
    </row>
    <row r="1017660" spans="8:8">
      <c r="H1017660" s="68"/>
    </row>
    <row r="1017661" spans="8:8">
      <c r="H1017661" s="68"/>
    </row>
    <row r="1017662" spans="8:8">
      <c r="H1017662" s="68"/>
    </row>
    <row r="1017663" spans="8:8">
      <c r="H1017663" s="68"/>
    </row>
    <row r="1017664" spans="8:8">
      <c r="H1017664" s="68"/>
    </row>
    <row r="1017665" spans="8:8">
      <c r="H1017665" s="68"/>
    </row>
    <row r="1017666" spans="8:8">
      <c r="H1017666" s="68"/>
    </row>
    <row r="1017667" spans="8:8">
      <c r="H1017667" s="68"/>
    </row>
    <row r="1017668" spans="8:8">
      <c r="H1017668" s="68"/>
    </row>
    <row r="1017669" spans="8:8">
      <c r="H1017669" s="68"/>
    </row>
    <row r="1017670" spans="8:8">
      <c r="H1017670" s="68"/>
    </row>
    <row r="1017671" spans="8:8">
      <c r="H1017671" s="68"/>
    </row>
    <row r="1017672" spans="8:8">
      <c r="H1017672" s="68"/>
    </row>
    <row r="1017673" spans="8:8">
      <c r="H1017673" s="68"/>
    </row>
    <row r="1017674" spans="8:8">
      <c r="H1017674" s="68"/>
    </row>
    <row r="1017675" spans="8:8">
      <c r="H1017675" s="68"/>
    </row>
    <row r="1017676" spans="8:8">
      <c r="H1017676" s="68"/>
    </row>
    <row r="1017677" spans="8:8">
      <c r="H1017677" s="68"/>
    </row>
    <row r="1017678" spans="8:8">
      <c r="H1017678" s="68"/>
    </row>
    <row r="1017679" spans="8:8">
      <c r="H1017679" s="68"/>
    </row>
    <row r="1017680" spans="8:8">
      <c r="H1017680" s="68"/>
    </row>
    <row r="1017681" spans="8:8">
      <c r="H1017681" s="68"/>
    </row>
    <row r="1017682" spans="8:8">
      <c r="H1017682" s="68"/>
    </row>
    <row r="1017683" spans="8:8">
      <c r="H1017683" s="68"/>
    </row>
    <row r="1017684" spans="8:8">
      <c r="H1017684" s="68"/>
    </row>
    <row r="1017685" spans="8:8">
      <c r="H1017685" s="68"/>
    </row>
    <row r="1017686" spans="8:8">
      <c r="H1017686" s="68"/>
    </row>
    <row r="1017687" spans="8:8">
      <c r="H1017687" s="68"/>
    </row>
    <row r="1017688" spans="8:8">
      <c r="H1017688" s="68"/>
    </row>
    <row r="1017689" spans="8:8">
      <c r="H1017689" s="68"/>
    </row>
    <row r="1017690" spans="8:8">
      <c r="H1017690" s="68"/>
    </row>
    <row r="1017691" spans="8:8">
      <c r="H1017691" s="68"/>
    </row>
    <row r="1017692" spans="8:8">
      <c r="H1017692" s="68"/>
    </row>
    <row r="1017693" spans="8:8">
      <c r="H1017693" s="68"/>
    </row>
    <row r="1017694" spans="8:8">
      <c r="H1017694" s="68"/>
    </row>
    <row r="1017695" spans="8:8">
      <c r="H1017695" s="68"/>
    </row>
    <row r="1017696" spans="8:8">
      <c r="H1017696" s="68"/>
    </row>
    <row r="1017697" spans="8:8">
      <c r="H1017697" s="68"/>
    </row>
    <row r="1017698" spans="8:8">
      <c r="H1017698" s="68"/>
    </row>
    <row r="1017699" spans="8:8">
      <c r="H1017699" s="68"/>
    </row>
    <row r="1017700" spans="8:8">
      <c r="H1017700" s="68"/>
    </row>
    <row r="1017701" spans="8:8">
      <c r="H1017701" s="68"/>
    </row>
    <row r="1017702" spans="8:8">
      <c r="H1017702" s="68"/>
    </row>
    <row r="1017703" spans="8:8">
      <c r="H1017703" s="68"/>
    </row>
    <row r="1017704" spans="8:8">
      <c r="H1017704" s="68"/>
    </row>
    <row r="1017705" spans="8:8">
      <c r="H1017705" s="68"/>
    </row>
    <row r="1017706" spans="8:8">
      <c r="H1017706" s="68"/>
    </row>
    <row r="1017707" spans="8:8">
      <c r="H1017707" s="68"/>
    </row>
    <row r="1017708" spans="8:8">
      <c r="H1017708" s="68"/>
    </row>
    <row r="1017709" spans="8:8">
      <c r="H1017709" s="68"/>
    </row>
    <row r="1017710" spans="8:8">
      <c r="H1017710" s="68"/>
    </row>
    <row r="1017711" spans="8:8">
      <c r="H1017711" s="68"/>
    </row>
    <row r="1017712" spans="8:8">
      <c r="H1017712" s="68"/>
    </row>
    <row r="1017713" spans="8:8">
      <c r="H1017713" s="68"/>
    </row>
    <row r="1017714" spans="8:8">
      <c r="H1017714" s="68"/>
    </row>
    <row r="1017715" spans="8:8">
      <c r="H1017715" s="68"/>
    </row>
    <row r="1017716" spans="8:8">
      <c r="H1017716" s="68"/>
    </row>
    <row r="1017717" spans="8:8">
      <c r="H1017717" s="68"/>
    </row>
    <row r="1017718" spans="8:8">
      <c r="H1017718" s="68"/>
    </row>
    <row r="1017719" spans="8:8">
      <c r="H1017719" s="68"/>
    </row>
    <row r="1017720" spans="8:8">
      <c r="H1017720" s="68"/>
    </row>
    <row r="1017721" spans="8:8">
      <c r="H1017721" s="68"/>
    </row>
    <row r="1017722" spans="8:8">
      <c r="H1017722" s="68"/>
    </row>
    <row r="1017723" spans="8:8">
      <c r="H1017723" s="68"/>
    </row>
    <row r="1017724" spans="8:8">
      <c r="H1017724" s="68"/>
    </row>
    <row r="1017725" spans="8:8">
      <c r="H1017725" s="68"/>
    </row>
    <row r="1017726" spans="8:8">
      <c r="H1017726" s="68"/>
    </row>
    <row r="1017727" spans="8:8">
      <c r="H1017727" s="68"/>
    </row>
    <row r="1017728" spans="8:8">
      <c r="H1017728" s="68"/>
    </row>
    <row r="1017729" spans="8:8">
      <c r="H1017729" s="68"/>
    </row>
    <row r="1017730" spans="8:8">
      <c r="H1017730" s="68"/>
    </row>
    <row r="1017731" spans="8:8">
      <c r="H1017731" s="68"/>
    </row>
    <row r="1017732" spans="8:8">
      <c r="H1017732" s="68"/>
    </row>
    <row r="1017733" spans="8:8">
      <c r="H1017733" s="68"/>
    </row>
    <row r="1017734" spans="8:8">
      <c r="H1017734" s="68"/>
    </row>
    <row r="1017735" spans="8:8">
      <c r="H1017735" s="68"/>
    </row>
    <row r="1017736" spans="8:8">
      <c r="H1017736" s="68"/>
    </row>
    <row r="1017737" spans="8:8">
      <c r="H1017737" s="68"/>
    </row>
    <row r="1017738" spans="8:8">
      <c r="H1017738" s="68"/>
    </row>
    <row r="1017739" spans="8:8">
      <c r="H1017739" s="68"/>
    </row>
    <row r="1017740" spans="8:8">
      <c r="H1017740" s="68"/>
    </row>
    <row r="1017741" spans="8:8">
      <c r="H1017741" s="68"/>
    </row>
    <row r="1017742" spans="8:8">
      <c r="H1017742" s="68"/>
    </row>
    <row r="1017743" spans="8:8">
      <c r="H1017743" s="68"/>
    </row>
    <row r="1017744" spans="8:8">
      <c r="H1017744" s="68"/>
    </row>
    <row r="1017745" spans="8:8">
      <c r="H1017745" s="68"/>
    </row>
    <row r="1017746" spans="8:8">
      <c r="H1017746" s="68"/>
    </row>
    <row r="1017747" spans="8:8">
      <c r="H1017747" s="68"/>
    </row>
    <row r="1017748" spans="8:8">
      <c r="H1017748" s="68"/>
    </row>
    <row r="1017749" spans="8:8">
      <c r="H1017749" s="68"/>
    </row>
    <row r="1017750" spans="8:8">
      <c r="H1017750" s="68"/>
    </row>
    <row r="1017751" spans="8:8">
      <c r="H1017751" s="68"/>
    </row>
    <row r="1017752" spans="8:8">
      <c r="H1017752" s="68"/>
    </row>
    <row r="1017753" spans="8:8">
      <c r="H1017753" s="68"/>
    </row>
    <row r="1017754" spans="8:8">
      <c r="H1017754" s="68"/>
    </row>
    <row r="1017755" spans="8:8">
      <c r="H1017755" s="68"/>
    </row>
    <row r="1017756" spans="8:8">
      <c r="H1017756" s="68"/>
    </row>
    <row r="1017757" spans="8:8">
      <c r="H1017757" s="68"/>
    </row>
    <row r="1017758" spans="8:8">
      <c r="H1017758" s="68"/>
    </row>
    <row r="1017759" spans="8:8">
      <c r="H1017759" s="68"/>
    </row>
    <row r="1017760" spans="8:8">
      <c r="H1017760" s="68"/>
    </row>
    <row r="1017761" spans="8:8">
      <c r="H1017761" s="68"/>
    </row>
    <row r="1017762" spans="8:8">
      <c r="H1017762" s="68"/>
    </row>
    <row r="1017763" spans="8:8">
      <c r="H1017763" s="68"/>
    </row>
    <row r="1017764" spans="8:8">
      <c r="H1017764" s="68"/>
    </row>
    <row r="1017765" spans="8:8">
      <c r="H1017765" s="68"/>
    </row>
    <row r="1017766" spans="8:8">
      <c r="H1017766" s="68"/>
    </row>
    <row r="1017767" spans="8:8">
      <c r="H1017767" s="68"/>
    </row>
    <row r="1017768" spans="8:8">
      <c r="H1017768" s="68"/>
    </row>
    <row r="1017769" spans="8:8">
      <c r="H1017769" s="68"/>
    </row>
    <row r="1017770" spans="8:8">
      <c r="H1017770" s="68"/>
    </row>
    <row r="1017771" spans="8:8">
      <c r="H1017771" s="68"/>
    </row>
    <row r="1017772" spans="8:8">
      <c r="H1017772" s="68"/>
    </row>
    <row r="1017773" spans="8:8">
      <c r="H1017773" s="68"/>
    </row>
    <row r="1017774" spans="8:8">
      <c r="H1017774" s="68"/>
    </row>
    <row r="1017775" spans="8:8">
      <c r="H1017775" s="68"/>
    </row>
    <row r="1017776" spans="8:8">
      <c r="H1017776" s="68"/>
    </row>
    <row r="1017777" spans="8:8">
      <c r="H1017777" s="68"/>
    </row>
    <row r="1017778" spans="8:8">
      <c r="H1017778" s="68"/>
    </row>
    <row r="1017779" spans="8:8">
      <c r="H1017779" s="68"/>
    </row>
    <row r="1017780" spans="8:8">
      <c r="H1017780" s="68"/>
    </row>
    <row r="1017781" spans="8:8">
      <c r="H1017781" s="68"/>
    </row>
    <row r="1017782" spans="8:8">
      <c r="H1017782" s="68"/>
    </row>
    <row r="1017783" spans="8:8">
      <c r="H1017783" s="68"/>
    </row>
    <row r="1017784" spans="8:8">
      <c r="H1017784" s="68"/>
    </row>
    <row r="1017785" spans="8:8">
      <c r="H1017785" s="68"/>
    </row>
    <row r="1017786" spans="8:8">
      <c r="H1017786" s="68"/>
    </row>
    <row r="1017787" spans="8:8">
      <c r="H1017787" s="68"/>
    </row>
    <row r="1017788" spans="8:8">
      <c r="H1017788" s="68"/>
    </row>
    <row r="1017789" spans="8:8">
      <c r="H1017789" s="68"/>
    </row>
    <row r="1017790" spans="8:8">
      <c r="H1017790" s="68"/>
    </row>
    <row r="1017791" spans="8:8">
      <c r="H1017791" s="68"/>
    </row>
    <row r="1017792" spans="8:8">
      <c r="H1017792" s="68"/>
    </row>
    <row r="1017793" spans="8:8">
      <c r="H1017793" s="68"/>
    </row>
    <row r="1017794" spans="8:8">
      <c r="H1017794" s="68"/>
    </row>
    <row r="1017795" spans="8:8">
      <c r="H1017795" s="68"/>
    </row>
    <row r="1017796" spans="8:8">
      <c r="H1017796" s="68"/>
    </row>
    <row r="1017797" spans="8:8">
      <c r="H1017797" s="68"/>
    </row>
    <row r="1017798" spans="8:8">
      <c r="H1017798" s="68"/>
    </row>
    <row r="1017799" spans="8:8">
      <c r="H1017799" s="68"/>
    </row>
    <row r="1017800" spans="8:8">
      <c r="H1017800" s="68"/>
    </row>
    <row r="1017801" spans="8:8">
      <c r="H1017801" s="68"/>
    </row>
    <row r="1017802" spans="8:8">
      <c r="H1017802" s="68"/>
    </row>
    <row r="1017803" spans="8:8">
      <c r="H1017803" s="68"/>
    </row>
    <row r="1017804" spans="8:8">
      <c r="H1017804" s="68"/>
    </row>
    <row r="1017805" spans="8:8">
      <c r="H1017805" s="68"/>
    </row>
    <row r="1017806" spans="8:8">
      <c r="H1017806" s="68"/>
    </row>
    <row r="1017807" spans="8:8">
      <c r="H1017807" s="68"/>
    </row>
    <row r="1017808" spans="8:8">
      <c r="H1017808" s="68"/>
    </row>
    <row r="1017809" spans="8:8">
      <c r="H1017809" s="68"/>
    </row>
    <row r="1017810" spans="8:8">
      <c r="H1017810" s="68"/>
    </row>
    <row r="1017811" spans="8:8">
      <c r="H1017811" s="68"/>
    </row>
    <row r="1017812" spans="8:8">
      <c r="H1017812" s="68"/>
    </row>
    <row r="1017813" spans="8:8">
      <c r="H1017813" s="68"/>
    </row>
    <row r="1017814" spans="8:8">
      <c r="H1017814" s="68"/>
    </row>
    <row r="1017815" spans="8:8">
      <c r="H1017815" s="68"/>
    </row>
    <row r="1017816" spans="8:8">
      <c r="H1017816" s="68"/>
    </row>
    <row r="1017817" spans="8:8">
      <c r="H1017817" s="68"/>
    </row>
    <row r="1017818" spans="8:8">
      <c r="H1017818" s="68"/>
    </row>
    <row r="1017819" spans="8:8">
      <c r="H1017819" s="68"/>
    </row>
    <row r="1017820" spans="8:8">
      <c r="H1017820" s="68"/>
    </row>
    <row r="1017821" spans="8:8">
      <c r="H1017821" s="68"/>
    </row>
    <row r="1017822" spans="8:8">
      <c r="H1017822" s="68"/>
    </row>
    <row r="1017823" spans="8:8">
      <c r="H1017823" s="68"/>
    </row>
    <row r="1017824" spans="8:8">
      <c r="H1017824" s="68"/>
    </row>
    <row r="1017825" spans="8:8">
      <c r="H1017825" s="68"/>
    </row>
    <row r="1017826" spans="8:8">
      <c r="H1017826" s="68"/>
    </row>
    <row r="1017827" spans="8:8">
      <c r="H1017827" s="68"/>
    </row>
    <row r="1017828" spans="8:8">
      <c r="H1017828" s="68"/>
    </row>
    <row r="1017829" spans="8:8">
      <c r="H1017829" s="68"/>
    </row>
    <row r="1017830" spans="8:8">
      <c r="H1017830" s="68"/>
    </row>
    <row r="1017831" spans="8:8">
      <c r="H1017831" s="68"/>
    </row>
    <row r="1017832" spans="8:8">
      <c r="H1017832" s="68"/>
    </row>
    <row r="1017833" spans="8:8">
      <c r="H1017833" s="68"/>
    </row>
    <row r="1017834" spans="8:8">
      <c r="H1017834" s="68"/>
    </row>
    <row r="1017835" spans="8:8">
      <c r="H1017835" s="68"/>
    </row>
    <row r="1017836" spans="8:8">
      <c r="H1017836" s="68"/>
    </row>
    <row r="1017837" spans="8:8">
      <c r="H1017837" s="68"/>
    </row>
    <row r="1017838" spans="8:8">
      <c r="H1017838" s="68"/>
    </row>
    <row r="1017839" spans="8:8">
      <c r="H1017839" s="68"/>
    </row>
    <row r="1017840" spans="8:8">
      <c r="H1017840" s="68"/>
    </row>
    <row r="1017841" spans="8:8">
      <c r="H1017841" s="68"/>
    </row>
    <row r="1017842" spans="8:8">
      <c r="H1017842" s="68"/>
    </row>
    <row r="1017843" spans="8:8">
      <c r="H1017843" s="68"/>
    </row>
    <row r="1017844" spans="8:8">
      <c r="H1017844" s="68"/>
    </row>
    <row r="1017845" spans="8:8">
      <c r="H1017845" s="68"/>
    </row>
    <row r="1017846" spans="8:8">
      <c r="H1017846" s="68"/>
    </row>
    <row r="1017847" spans="8:8">
      <c r="H1017847" s="68"/>
    </row>
    <row r="1017848" spans="8:8">
      <c r="H1017848" s="68"/>
    </row>
    <row r="1017849" spans="8:8">
      <c r="H1017849" s="68"/>
    </row>
    <row r="1017850" spans="8:8">
      <c r="H1017850" s="68"/>
    </row>
    <row r="1017851" spans="8:8">
      <c r="H1017851" s="68"/>
    </row>
    <row r="1017852" spans="8:8">
      <c r="H1017852" s="68"/>
    </row>
    <row r="1017853" spans="8:8">
      <c r="H1017853" s="68"/>
    </row>
    <row r="1017854" spans="8:8">
      <c r="H1017854" s="68"/>
    </row>
    <row r="1017855" spans="8:8">
      <c r="H1017855" s="68"/>
    </row>
    <row r="1017856" spans="8:8">
      <c r="H1017856" s="68"/>
    </row>
    <row r="1017857" spans="8:8">
      <c r="H1017857" s="68"/>
    </row>
    <row r="1017858" spans="8:8">
      <c r="H1017858" s="68"/>
    </row>
    <row r="1017859" spans="8:8">
      <c r="H1017859" s="68"/>
    </row>
    <row r="1017860" spans="8:8">
      <c r="H1017860" s="68"/>
    </row>
    <row r="1017861" spans="8:8">
      <c r="H1017861" s="68"/>
    </row>
    <row r="1017862" spans="8:8">
      <c r="H1017862" s="68"/>
    </row>
    <row r="1017863" spans="8:8">
      <c r="H1017863" s="68"/>
    </row>
    <row r="1017864" spans="8:8">
      <c r="H1017864" s="68"/>
    </row>
    <row r="1017865" spans="8:8">
      <c r="H1017865" s="68"/>
    </row>
    <row r="1017866" spans="8:8">
      <c r="H1017866" s="68"/>
    </row>
    <row r="1017867" spans="8:8">
      <c r="H1017867" s="68"/>
    </row>
    <row r="1017868" spans="8:8">
      <c r="H1017868" s="68"/>
    </row>
    <row r="1017869" spans="8:8">
      <c r="H1017869" s="68"/>
    </row>
    <row r="1017870" spans="8:8">
      <c r="H1017870" s="68"/>
    </row>
    <row r="1017871" spans="8:8">
      <c r="H1017871" s="68"/>
    </row>
    <row r="1017872" spans="8:8">
      <c r="H1017872" s="68"/>
    </row>
    <row r="1017873" spans="8:8">
      <c r="H1017873" s="68"/>
    </row>
    <row r="1017874" spans="8:8">
      <c r="H1017874" s="68"/>
    </row>
    <row r="1017875" spans="8:8">
      <c r="H1017875" s="68"/>
    </row>
    <row r="1017876" spans="8:8">
      <c r="H1017876" s="68"/>
    </row>
    <row r="1017877" spans="8:8">
      <c r="H1017877" s="68"/>
    </row>
    <row r="1017878" spans="8:8">
      <c r="H1017878" s="68"/>
    </row>
    <row r="1017879" spans="8:8">
      <c r="H1017879" s="68"/>
    </row>
    <row r="1017880" spans="8:8">
      <c r="H1017880" s="68"/>
    </row>
    <row r="1017881" spans="8:8">
      <c r="H1017881" s="68"/>
    </row>
    <row r="1017882" spans="8:8">
      <c r="H1017882" s="68"/>
    </row>
    <row r="1017883" spans="8:8">
      <c r="H1017883" s="68"/>
    </row>
    <row r="1017884" spans="8:8">
      <c r="H1017884" s="68"/>
    </row>
    <row r="1017885" spans="8:8">
      <c r="H1017885" s="68"/>
    </row>
    <row r="1017886" spans="8:8">
      <c r="H1017886" s="68"/>
    </row>
    <row r="1017887" spans="8:8">
      <c r="H1017887" s="68"/>
    </row>
    <row r="1017888" spans="8:8">
      <c r="H1017888" s="68"/>
    </row>
    <row r="1017889" spans="8:8">
      <c r="H1017889" s="68"/>
    </row>
    <row r="1017890" spans="8:8">
      <c r="H1017890" s="68"/>
    </row>
    <row r="1017891" spans="8:8">
      <c r="H1017891" s="68"/>
    </row>
    <row r="1017892" spans="8:8">
      <c r="H1017892" s="68"/>
    </row>
    <row r="1017893" spans="8:8">
      <c r="H1017893" s="68"/>
    </row>
    <row r="1017894" spans="8:8">
      <c r="H1017894" s="68"/>
    </row>
    <row r="1017895" spans="8:8">
      <c r="H1017895" s="68"/>
    </row>
    <row r="1017896" spans="8:8">
      <c r="H1017896" s="68"/>
    </row>
    <row r="1017897" spans="8:8">
      <c r="H1017897" s="68"/>
    </row>
    <row r="1017898" spans="8:8">
      <c r="H1017898" s="68"/>
    </row>
    <row r="1017899" spans="8:8">
      <c r="H1017899" s="68"/>
    </row>
    <row r="1017900" spans="8:8">
      <c r="H1017900" s="68"/>
    </row>
    <row r="1017901" spans="8:8">
      <c r="H1017901" s="68"/>
    </row>
    <row r="1017902" spans="8:8">
      <c r="H1017902" s="68"/>
    </row>
    <row r="1017903" spans="8:8">
      <c r="H1017903" s="68"/>
    </row>
    <row r="1017904" spans="8:8">
      <c r="H1017904" s="68"/>
    </row>
    <row r="1017905" spans="8:8">
      <c r="H1017905" s="68"/>
    </row>
    <row r="1017906" spans="8:8">
      <c r="H1017906" s="68"/>
    </row>
    <row r="1017907" spans="8:8">
      <c r="H1017907" s="68"/>
    </row>
    <row r="1017908" spans="8:8">
      <c r="H1017908" s="68"/>
    </row>
    <row r="1017909" spans="8:8">
      <c r="H1017909" s="68"/>
    </row>
    <row r="1017910" spans="8:8">
      <c r="H1017910" s="68"/>
    </row>
    <row r="1017911" spans="8:8">
      <c r="H1017911" s="68"/>
    </row>
    <row r="1017912" spans="8:8">
      <c r="H1017912" s="68"/>
    </row>
    <row r="1017913" spans="8:8">
      <c r="H1017913" s="68"/>
    </row>
    <row r="1017914" spans="8:8">
      <c r="H1017914" s="68"/>
    </row>
    <row r="1017915" spans="8:8">
      <c r="H1017915" s="68"/>
    </row>
    <row r="1017916" spans="8:8">
      <c r="H1017916" s="68"/>
    </row>
    <row r="1017917" spans="8:8">
      <c r="H1017917" s="68"/>
    </row>
    <row r="1017918" spans="8:8">
      <c r="H1017918" s="68"/>
    </row>
    <row r="1017919" spans="8:8">
      <c r="H1017919" s="68"/>
    </row>
    <row r="1017920" spans="8:8">
      <c r="H1017920" s="68"/>
    </row>
    <row r="1017921" spans="8:8">
      <c r="H1017921" s="68"/>
    </row>
    <row r="1017922" spans="8:8">
      <c r="H1017922" s="68"/>
    </row>
    <row r="1017923" spans="8:8">
      <c r="H1017923" s="68"/>
    </row>
    <row r="1017924" spans="8:8">
      <c r="H1017924" s="68"/>
    </row>
    <row r="1017925" spans="8:8">
      <c r="H1017925" s="68"/>
    </row>
    <row r="1017926" spans="8:8">
      <c r="H1017926" s="68"/>
    </row>
    <row r="1017927" spans="8:8">
      <c r="H1017927" s="68"/>
    </row>
    <row r="1017928" spans="8:8">
      <c r="H1017928" s="68"/>
    </row>
    <row r="1017929" spans="8:8">
      <c r="H1017929" s="68"/>
    </row>
    <row r="1017930" spans="8:8">
      <c r="H1017930" s="68"/>
    </row>
    <row r="1017931" spans="8:8">
      <c r="H1017931" s="68"/>
    </row>
    <row r="1017932" spans="8:8">
      <c r="H1017932" s="68"/>
    </row>
    <row r="1017933" spans="8:8">
      <c r="H1017933" s="68"/>
    </row>
    <row r="1017934" spans="8:8">
      <c r="H1017934" s="68"/>
    </row>
    <row r="1017935" spans="8:8">
      <c r="H1017935" s="68"/>
    </row>
    <row r="1017936" spans="8:8">
      <c r="H1017936" s="68"/>
    </row>
    <row r="1017937" spans="8:8">
      <c r="H1017937" s="68"/>
    </row>
    <row r="1017938" spans="8:8">
      <c r="H1017938" s="68"/>
    </row>
    <row r="1017939" spans="8:8">
      <c r="H1017939" s="68"/>
    </row>
    <row r="1017940" spans="8:8">
      <c r="H1017940" s="68"/>
    </row>
    <row r="1017941" spans="8:8">
      <c r="H1017941" s="68"/>
    </row>
    <row r="1017942" spans="8:8">
      <c r="H1017942" s="68"/>
    </row>
    <row r="1017943" spans="8:8">
      <c r="H1017943" s="68"/>
    </row>
    <row r="1017944" spans="8:8">
      <c r="H1017944" s="68"/>
    </row>
    <row r="1017945" spans="8:8">
      <c r="H1017945" s="68"/>
    </row>
    <row r="1017946" spans="8:8">
      <c r="H1017946" s="68"/>
    </row>
    <row r="1017947" spans="8:8">
      <c r="H1017947" s="68"/>
    </row>
    <row r="1017948" spans="8:8">
      <c r="H1017948" s="68"/>
    </row>
    <row r="1017949" spans="8:8">
      <c r="H1017949" s="68"/>
    </row>
    <row r="1017950" spans="8:8">
      <c r="H1017950" s="68"/>
    </row>
    <row r="1017951" spans="8:8">
      <c r="H1017951" s="68"/>
    </row>
    <row r="1017952" spans="8:8">
      <c r="H1017952" s="68"/>
    </row>
    <row r="1017953" spans="8:8">
      <c r="H1017953" s="68"/>
    </row>
    <row r="1017954" spans="8:8">
      <c r="H1017954" s="68"/>
    </row>
    <row r="1017955" spans="8:8">
      <c r="H1017955" s="68"/>
    </row>
    <row r="1017956" spans="8:8">
      <c r="H1017956" s="68"/>
    </row>
    <row r="1017957" spans="8:8">
      <c r="H1017957" s="68"/>
    </row>
    <row r="1017958" spans="8:8">
      <c r="H1017958" s="68"/>
    </row>
    <row r="1017959" spans="8:8">
      <c r="H1017959" s="68"/>
    </row>
    <row r="1017960" spans="8:8">
      <c r="H1017960" s="68"/>
    </row>
    <row r="1017961" spans="8:8">
      <c r="H1017961" s="68"/>
    </row>
    <row r="1017962" spans="8:8">
      <c r="H1017962" s="68"/>
    </row>
    <row r="1017963" spans="8:8">
      <c r="H1017963" s="68"/>
    </row>
    <row r="1017964" spans="8:8">
      <c r="H1017964" s="68"/>
    </row>
    <row r="1017965" spans="8:8">
      <c r="H1017965" s="68"/>
    </row>
    <row r="1017966" spans="8:8">
      <c r="H1017966" s="68"/>
    </row>
    <row r="1017967" spans="8:8">
      <c r="H1017967" s="68"/>
    </row>
    <row r="1017968" spans="8:8">
      <c r="H1017968" s="68"/>
    </row>
    <row r="1017969" spans="8:8">
      <c r="H1017969" s="68"/>
    </row>
    <row r="1017970" spans="8:8">
      <c r="H1017970" s="68"/>
    </row>
    <row r="1017971" spans="8:8">
      <c r="H1017971" s="68"/>
    </row>
    <row r="1017972" spans="8:8">
      <c r="H1017972" s="68"/>
    </row>
    <row r="1017973" spans="8:8">
      <c r="H1017973" s="68"/>
    </row>
    <row r="1017974" spans="8:8">
      <c r="H1017974" s="68"/>
    </row>
    <row r="1017975" spans="8:8">
      <c r="H1017975" s="68"/>
    </row>
    <row r="1017976" spans="8:8">
      <c r="H1017976" s="68"/>
    </row>
    <row r="1017977" spans="8:8">
      <c r="H1017977" s="68"/>
    </row>
    <row r="1017978" spans="8:8">
      <c r="H1017978" s="68"/>
    </row>
    <row r="1017979" spans="8:8">
      <c r="H1017979" s="68"/>
    </row>
    <row r="1017980" spans="8:8">
      <c r="H1017980" s="68"/>
    </row>
    <row r="1017981" spans="8:8">
      <c r="H1017981" s="68"/>
    </row>
    <row r="1017982" spans="8:8">
      <c r="H1017982" s="68"/>
    </row>
    <row r="1017983" spans="8:8">
      <c r="H1017983" s="68"/>
    </row>
    <row r="1017984" spans="8:8">
      <c r="H1017984" s="68"/>
    </row>
    <row r="1017985" spans="8:8">
      <c r="H1017985" s="68"/>
    </row>
    <row r="1017986" spans="8:8">
      <c r="H1017986" s="68"/>
    </row>
    <row r="1017987" spans="8:8">
      <c r="H1017987" s="68"/>
    </row>
    <row r="1017988" spans="8:8">
      <c r="H1017988" s="68"/>
    </row>
    <row r="1017989" spans="8:8">
      <c r="H1017989" s="68"/>
    </row>
    <row r="1017990" spans="8:8">
      <c r="H1017990" s="68"/>
    </row>
    <row r="1017991" spans="8:8">
      <c r="H1017991" s="68"/>
    </row>
    <row r="1017992" spans="8:8">
      <c r="H1017992" s="68"/>
    </row>
    <row r="1017993" spans="8:8">
      <c r="H1017993" s="68"/>
    </row>
    <row r="1017994" spans="8:8">
      <c r="H1017994" s="68"/>
    </row>
    <row r="1017995" spans="8:8">
      <c r="H1017995" s="68"/>
    </row>
    <row r="1017996" spans="8:8">
      <c r="H1017996" s="68"/>
    </row>
    <row r="1017997" spans="8:8">
      <c r="H1017997" s="68"/>
    </row>
    <row r="1017998" spans="8:8">
      <c r="H1017998" s="68"/>
    </row>
    <row r="1017999" spans="8:8">
      <c r="H1017999" s="68"/>
    </row>
    <row r="1018000" spans="8:8">
      <c r="H1018000" s="68"/>
    </row>
    <row r="1018001" spans="8:8">
      <c r="H1018001" s="68"/>
    </row>
    <row r="1018002" spans="8:8">
      <c r="H1018002" s="68"/>
    </row>
    <row r="1018003" spans="8:8">
      <c r="H1018003" s="68"/>
    </row>
    <row r="1018004" spans="8:8">
      <c r="H1018004" s="68"/>
    </row>
    <row r="1018005" spans="8:8">
      <c r="H1018005" s="68"/>
    </row>
    <row r="1018006" spans="8:8">
      <c r="H1018006" s="68"/>
    </row>
    <row r="1018007" spans="8:8">
      <c r="H1018007" s="68"/>
    </row>
    <row r="1018008" spans="8:8">
      <c r="H1018008" s="68"/>
    </row>
    <row r="1018009" spans="8:8">
      <c r="H1018009" s="68"/>
    </row>
    <row r="1018010" spans="8:8">
      <c r="H1018010" s="68"/>
    </row>
    <row r="1018011" spans="8:8">
      <c r="H1018011" s="68"/>
    </row>
    <row r="1018012" spans="8:8">
      <c r="H1018012" s="68"/>
    </row>
    <row r="1018013" spans="8:8">
      <c r="H1018013" s="68"/>
    </row>
    <row r="1018014" spans="8:8">
      <c r="H1018014" s="68"/>
    </row>
    <row r="1018015" spans="8:8">
      <c r="H1018015" s="68"/>
    </row>
    <row r="1018016" spans="8:8">
      <c r="H1018016" s="68"/>
    </row>
    <row r="1018017" spans="8:8">
      <c r="H1018017" s="68"/>
    </row>
    <row r="1018018" spans="8:8">
      <c r="H1018018" s="68"/>
    </row>
    <row r="1018019" spans="8:8">
      <c r="H1018019" s="68"/>
    </row>
    <row r="1018020" spans="8:8">
      <c r="H1018020" s="68"/>
    </row>
    <row r="1018021" spans="8:8">
      <c r="H1018021" s="68"/>
    </row>
    <row r="1018022" spans="8:8">
      <c r="H1018022" s="68"/>
    </row>
    <row r="1018023" spans="8:8">
      <c r="H1018023" s="68"/>
    </row>
    <row r="1018024" spans="8:8">
      <c r="H1018024" s="68"/>
    </row>
    <row r="1018025" spans="8:8">
      <c r="H1018025" s="68"/>
    </row>
    <row r="1018026" spans="8:8">
      <c r="H1018026" s="68"/>
    </row>
    <row r="1018027" spans="8:8">
      <c r="H1018027" s="68"/>
    </row>
    <row r="1018028" spans="8:8">
      <c r="H1018028" s="68"/>
    </row>
    <row r="1018029" spans="8:8">
      <c r="H1018029" s="68"/>
    </row>
    <row r="1018030" spans="8:8">
      <c r="H1018030" s="68"/>
    </row>
    <row r="1018031" spans="8:8">
      <c r="H1018031" s="68"/>
    </row>
    <row r="1018032" spans="8:8">
      <c r="H1018032" s="68"/>
    </row>
    <row r="1018033" spans="8:8">
      <c r="H1018033" s="68"/>
    </row>
    <row r="1018034" spans="8:8">
      <c r="H1018034" s="68"/>
    </row>
    <row r="1018035" spans="8:8">
      <c r="H1018035" s="68"/>
    </row>
    <row r="1018036" spans="8:8">
      <c r="H1018036" s="68"/>
    </row>
    <row r="1018037" spans="8:8">
      <c r="H1018037" s="68"/>
    </row>
    <row r="1018038" spans="8:8">
      <c r="H1018038" s="68"/>
    </row>
    <row r="1018039" spans="8:8">
      <c r="H1018039" s="68"/>
    </row>
    <row r="1018040" spans="8:8">
      <c r="H1018040" s="68"/>
    </row>
    <row r="1018041" spans="8:8">
      <c r="H1018041" s="68"/>
    </row>
    <row r="1018042" spans="8:8">
      <c r="H1018042" s="68"/>
    </row>
    <row r="1018043" spans="8:8">
      <c r="H1018043" s="68"/>
    </row>
    <row r="1018044" spans="8:8">
      <c r="H1018044" s="68"/>
    </row>
    <row r="1018045" spans="8:8">
      <c r="H1018045" s="68"/>
    </row>
    <row r="1018046" spans="8:8">
      <c r="H1018046" s="68"/>
    </row>
    <row r="1018047" spans="8:8">
      <c r="H1018047" s="68"/>
    </row>
    <row r="1018048" spans="8:8">
      <c r="H1018048" s="68"/>
    </row>
    <row r="1018049" spans="8:8">
      <c r="H1018049" s="68"/>
    </row>
    <row r="1018050" spans="8:8">
      <c r="H1018050" s="68"/>
    </row>
    <row r="1018051" spans="8:8">
      <c r="H1018051" s="68"/>
    </row>
    <row r="1018052" spans="8:8">
      <c r="H1018052" s="68"/>
    </row>
    <row r="1018053" spans="8:8">
      <c r="H1018053" s="68"/>
    </row>
    <row r="1018054" spans="8:8">
      <c r="H1018054" s="68"/>
    </row>
    <row r="1018055" spans="8:8">
      <c r="H1018055" s="68"/>
    </row>
    <row r="1018056" spans="8:8">
      <c r="H1018056" s="68"/>
    </row>
    <row r="1018057" spans="8:8">
      <c r="H1018057" s="68"/>
    </row>
    <row r="1018058" spans="8:8">
      <c r="H1018058" s="68"/>
    </row>
    <row r="1018059" spans="8:8">
      <c r="H1018059" s="68"/>
    </row>
    <row r="1018060" spans="8:8">
      <c r="H1018060" s="68"/>
    </row>
    <row r="1018061" spans="8:8">
      <c r="H1018061" s="68"/>
    </row>
    <row r="1018062" spans="8:8">
      <c r="H1018062" s="68"/>
    </row>
    <row r="1018063" spans="8:8">
      <c r="H1018063" s="68"/>
    </row>
    <row r="1018064" spans="8:8">
      <c r="H1018064" s="68"/>
    </row>
    <row r="1018065" spans="8:8">
      <c r="H1018065" s="68"/>
    </row>
    <row r="1018066" spans="8:8">
      <c r="H1018066" s="68"/>
    </row>
    <row r="1018067" spans="8:8">
      <c r="H1018067" s="68"/>
    </row>
    <row r="1018068" spans="8:8">
      <c r="H1018068" s="68"/>
    </row>
    <row r="1018069" spans="8:8">
      <c r="H1018069" s="68"/>
    </row>
    <row r="1018070" spans="8:8">
      <c r="H1018070" s="68"/>
    </row>
    <row r="1018071" spans="8:8">
      <c r="H1018071" s="68"/>
    </row>
    <row r="1018072" spans="8:8">
      <c r="H1018072" s="68"/>
    </row>
    <row r="1018073" spans="8:8">
      <c r="H1018073" s="68"/>
    </row>
    <row r="1018074" spans="8:8">
      <c r="H1018074" s="68"/>
    </row>
    <row r="1018075" spans="8:8">
      <c r="H1018075" s="68"/>
    </row>
    <row r="1018076" spans="8:8">
      <c r="H1018076" s="68"/>
    </row>
    <row r="1018077" spans="8:8">
      <c r="H1018077" s="68"/>
    </row>
    <row r="1018078" spans="8:8">
      <c r="H1018078" s="68"/>
    </row>
    <row r="1018079" spans="8:8">
      <c r="H1018079" s="68"/>
    </row>
    <row r="1018080" spans="8:8">
      <c r="H1018080" s="68"/>
    </row>
    <row r="1018081" spans="8:8">
      <c r="H1018081" s="68"/>
    </row>
    <row r="1018082" spans="8:8">
      <c r="H1018082" s="68"/>
    </row>
    <row r="1018083" spans="8:8">
      <c r="H1018083" s="68"/>
    </row>
    <row r="1018084" spans="8:8">
      <c r="H1018084" s="68"/>
    </row>
    <row r="1018085" spans="8:8">
      <c r="H1018085" s="68"/>
    </row>
    <row r="1018086" spans="8:8">
      <c r="H1018086" s="68"/>
    </row>
    <row r="1018087" spans="8:8">
      <c r="H1018087" s="68"/>
    </row>
    <row r="1018088" spans="8:8">
      <c r="H1018088" s="68"/>
    </row>
    <row r="1018089" spans="8:8">
      <c r="H1018089" s="68"/>
    </row>
    <row r="1018090" spans="8:8">
      <c r="H1018090" s="68"/>
    </row>
    <row r="1018091" spans="8:8">
      <c r="H1018091" s="68"/>
    </row>
    <row r="1018092" spans="8:8">
      <c r="H1018092" s="68"/>
    </row>
    <row r="1018093" spans="8:8">
      <c r="H1018093" s="68"/>
    </row>
    <row r="1018094" spans="8:8">
      <c r="H1018094" s="68"/>
    </row>
    <row r="1018095" spans="8:8">
      <c r="H1018095" s="68"/>
    </row>
    <row r="1018096" spans="8:8">
      <c r="H1018096" s="68"/>
    </row>
    <row r="1018097" spans="8:8">
      <c r="H1018097" s="68"/>
    </row>
    <row r="1018098" spans="8:8">
      <c r="H1018098" s="68"/>
    </row>
    <row r="1018099" spans="8:8">
      <c r="H1018099" s="68"/>
    </row>
    <row r="1018100" spans="8:8">
      <c r="H1018100" s="68"/>
    </row>
    <row r="1018101" spans="8:8">
      <c r="H1018101" s="68"/>
    </row>
    <row r="1018102" spans="8:8">
      <c r="H1018102" s="68"/>
    </row>
    <row r="1018103" spans="8:8">
      <c r="H1018103" s="68"/>
    </row>
    <row r="1018104" spans="8:8">
      <c r="H1018104" s="68"/>
    </row>
    <row r="1018105" spans="8:8">
      <c r="H1018105" s="68"/>
    </row>
    <row r="1018106" spans="8:8">
      <c r="H1018106" s="68"/>
    </row>
    <row r="1018107" spans="8:8">
      <c r="H1018107" s="68"/>
    </row>
    <row r="1018108" spans="8:8">
      <c r="H1018108" s="68"/>
    </row>
    <row r="1018109" spans="8:8">
      <c r="H1018109" s="68"/>
    </row>
    <row r="1018110" spans="8:8">
      <c r="H1018110" s="68"/>
    </row>
    <row r="1018111" spans="8:8">
      <c r="H1018111" s="68"/>
    </row>
    <row r="1018112" spans="8:8">
      <c r="H1018112" s="68"/>
    </row>
    <row r="1018113" spans="8:8">
      <c r="H1018113" s="68"/>
    </row>
    <row r="1018114" spans="8:8">
      <c r="H1018114" s="68"/>
    </row>
    <row r="1018115" spans="8:8">
      <c r="H1018115" s="68"/>
    </row>
    <row r="1018116" spans="8:8">
      <c r="H1018116" s="68"/>
    </row>
    <row r="1018117" spans="8:8">
      <c r="H1018117" s="68"/>
    </row>
    <row r="1018118" spans="8:8">
      <c r="H1018118" s="68"/>
    </row>
    <row r="1018119" spans="8:8">
      <c r="H1018119" s="68"/>
    </row>
    <row r="1018120" spans="8:8">
      <c r="H1018120" s="68"/>
    </row>
    <row r="1018121" spans="8:8">
      <c r="H1018121" s="68"/>
    </row>
    <row r="1018122" spans="8:8">
      <c r="H1018122" s="68"/>
    </row>
    <row r="1018123" spans="8:8">
      <c r="H1018123" s="68"/>
    </row>
    <row r="1018124" spans="8:8">
      <c r="H1018124" s="68"/>
    </row>
    <row r="1018125" spans="8:8">
      <c r="H1018125" s="68"/>
    </row>
    <row r="1018126" spans="8:8">
      <c r="H1018126" s="68"/>
    </row>
    <row r="1018127" spans="8:8">
      <c r="H1018127" s="68"/>
    </row>
    <row r="1018128" spans="8:8">
      <c r="H1018128" s="68"/>
    </row>
    <row r="1018129" spans="8:8">
      <c r="H1018129" s="68"/>
    </row>
    <row r="1018130" spans="8:8">
      <c r="H1018130" s="68"/>
    </row>
    <row r="1018131" spans="8:8">
      <c r="H1018131" s="68"/>
    </row>
    <row r="1018132" spans="8:8">
      <c r="H1018132" s="68"/>
    </row>
    <row r="1018133" spans="8:8">
      <c r="H1018133" s="68"/>
    </row>
    <row r="1018134" spans="8:8">
      <c r="H1018134" s="68"/>
    </row>
    <row r="1018135" spans="8:8">
      <c r="H1018135" s="68"/>
    </row>
    <row r="1018136" spans="8:8">
      <c r="H1018136" s="68"/>
    </row>
    <row r="1018137" spans="8:8">
      <c r="H1018137" s="68"/>
    </row>
    <row r="1018138" spans="8:8">
      <c r="H1018138" s="68"/>
    </row>
    <row r="1018139" spans="8:8">
      <c r="H1018139" s="68"/>
    </row>
    <row r="1018140" spans="8:8">
      <c r="H1018140" s="68"/>
    </row>
    <row r="1018141" spans="8:8">
      <c r="H1018141" s="68"/>
    </row>
    <row r="1018142" spans="8:8">
      <c r="H1018142" s="68"/>
    </row>
    <row r="1018143" spans="8:8">
      <c r="H1018143" s="68"/>
    </row>
    <row r="1018144" spans="8:8">
      <c r="H1018144" s="68"/>
    </row>
    <row r="1018145" spans="8:8">
      <c r="H1018145" s="68"/>
    </row>
    <row r="1018146" spans="8:8">
      <c r="H1018146" s="68"/>
    </row>
    <row r="1018147" spans="8:8">
      <c r="H1018147" s="68"/>
    </row>
    <row r="1018148" spans="8:8">
      <c r="H1018148" s="68"/>
    </row>
    <row r="1018149" spans="8:8">
      <c r="H1018149" s="68"/>
    </row>
    <row r="1018150" spans="8:8">
      <c r="H1018150" s="68"/>
    </row>
    <row r="1018151" spans="8:8">
      <c r="H1018151" s="68"/>
    </row>
    <row r="1018152" spans="8:8">
      <c r="H1018152" s="68"/>
    </row>
    <row r="1018153" spans="8:8">
      <c r="H1018153" s="68"/>
    </row>
    <row r="1018154" spans="8:8">
      <c r="H1018154" s="68"/>
    </row>
    <row r="1018155" spans="8:8">
      <c r="H1018155" s="68"/>
    </row>
    <row r="1018156" spans="8:8">
      <c r="H1018156" s="68"/>
    </row>
    <row r="1018157" spans="8:8">
      <c r="H1018157" s="68"/>
    </row>
    <row r="1018158" spans="8:8">
      <c r="H1018158" s="68"/>
    </row>
    <row r="1018159" spans="8:8">
      <c r="H1018159" s="68"/>
    </row>
    <row r="1018160" spans="8:8">
      <c r="H1018160" s="68"/>
    </row>
    <row r="1018161" spans="8:8">
      <c r="H1018161" s="68"/>
    </row>
    <row r="1018162" spans="8:8">
      <c r="H1018162" s="68"/>
    </row>
    <row r="1018163" spans="8:8">
      <c r="H1018163" s="68"/>
    </row>
    <row r="1018164" spans="8:8">
      <c r="H1018164" s="68"/>
    </row>
    <row r="1018165" spans="8:8">
      <c r="H1018165" s="68"/>
    </row>
    <row r="1018166" spans="8:8">
      <c r="H1018166" s="68"/>
    </row>
    <row r="1018167" spans="8:8">
      <c r="H1018167" s="68"/>
    </row>
    <row r="1018168" spans="8:8">
      <c r="H1018168" s="68"/>
    </row>
    <row r="1018169" spans="8:8">
      <c r="H1018169" s="68"/>
    </row>
    <row r="1018170" spans="8:8">
      <c r="H1018170" s="68"/>
    </row>
    <row r="1018171" spans="8:8">
      <c r="H1018171" s="68"/>
    </row>
    <row r="1018172" spans="8:8">
      <c r="H1018172" s="68"/>
    </row>
    <row r="1018173" spans="8:8">
      <c r="H1018173" s="68"/>
    </row>
    <row r="1018174" spans="8:8">
      <c r="H1018174" s="68"/>
    </row>
    <row r="1018175" spans="8:8">
      <c r="H1018175" s="68"/>
    </row>
    <row r="1018176" spans="8:8">
      <c r="H1018176" s="68"/>
    </row>
    <row r="1018177" spans="8:8">
      <c r="H1018177" s="68"/>
    </row>
    <row r="1018178" spans="8:8">
      <c r="H1018178" s="68"/>
    </row>
    <row r="1018179" spans="8:8">
      <c r="H1018179" s="68"/>
    </row>
    <row r="1018180" spans="8:8">
      <c r="H1018180" s="68"/>
    </row>
    <row r="1018181" spans="8:8">
      <c r="H1018181" s="68"/>
    </row>
    <row r="1018182" spans="8:8">
      <c r="H1018182" s="68"/>
    </row>
    <row r="1018183" spans="8:8">
      <c r="H1018183" s="68"/>
    </row>
    <row r="1018184" spans="8:8">
      <c r="H1018184" s="68"/>
    </row>
    <row r="1018185" spans="8:8">
      <c r="H1018185" s="68"/>
    </row>
    <row r="1018186" spans="8:8">
      <c r="H1018186" s="68"/>
    </row>
    <row r="1018187" spans="8:8">
      <c r="H1018187" s="68"/>
    </row>
    <row r="1018188" spans="8:8">
      <c r="H1018188" s="68"/>
    </row>
    <row r="1018189" spans="8:8">
      <c r="H1018189" s="68"/>
    </row>
    <row r="1018190" spans="8:8">
      <c r="H1018190" s="68"/>
    </row>
    <row r="1018191" spans="8:8">
      <c r="H1018191" s="68"/>
    </row>
    <row r="1018192" spans="8:8">
      <c r="H1018192" s="68"/>
    </row>
    <row r="1018193" spans="8:8">
      <c r="H1018193" s="68"/>
    </row>
    <row r="1018194" spans="8:8">
      <c r="H1018194" s="68"/>
    </row>
    <row r="1018195" spans="8:8">
      <c r="H1018195" s="68"/>
    </row>
    <row r="1018196" spans="8:8">
      <c r="H1018196" s="68"/>
    </row>
    <row r="1018197" spans="8:8">
      <c r="H1018197" s="68"/>
    </row>
    <row r="1018198" spans="8:8">
      <c r="H1018198" s="68"/>
    </row>
    <row r="1018199" spans="8:8">
      <c r="H1018199" s="68"/>
    </row>
    <row r="1018200" spans="8:8">
      <c r="H1018200" s="68"/>
    </row>
    <row r="1018201" spans="8:8">
      <c r="H1018201" s="68"/>
    </row>
    <row r="1018202" spans="8:8">
      <c r="H1018202" s="68"/>
    </row>
    <row r="1018203" spans="8:8">
      <c r="H1018203" s="68"/>
    </row>
    <row r="1018204" spans="8:8">
      <c r="H1018204" s="68"/>
    </row>
    <row r="1018205" spans="8:8">
      <c r="H1018205" s="68"/>
    </row>
    <row r="1018206" spans="8:8">
      <c r="H1018206" s="68"/>
    </row>
    <row r="1018207" spans="8:8">
      <c r="H1018207" s="68"/>
    </row>
    <row r="1018208" spans="8:8">
      <c r="H1018208" s="68"/>
    </row>
    <row r="1018209" spans="8:8">
      <c r="H1018209" s="68"/>
    </row>
    <row r="1018210" spans="8:8">
      <c r="H1018210" s="68"/>
    </row>
    <row r="1018211" spans="8:8">
      <c r="H1018211" s="68"/>
    </row>
    <row r="1018212" spans="8:8">
      <c r="H1018212" s="68"/>
    </row>
    <row r="1018213" spans="8:8">
      <c r="H1018213" s="68"/>
    </row>
    <row r="1018214" spans="8:8">
      <c r="H1018214" s="68"/>
    </row>
    <row r="1018215" spans="8:8">
      <c r="H1018215" s="68"/>
    </row>
    <row r="1018216" spans="8:8">
      <c r="H1018216" s="68"/>
    </row>
    <row r="1018217" spans="8:8">
      <c r="H1018217" s="68"/>
    </row>
    <row r="1018218" spans="8:8">
      <c r="H1018218" s="68"/>
    </row>
    <row r="1018219" spans="8:8">
      <c r="H1018219" s="68"/>
    </row>
    <row r="1018220" spans="8:8">
      <c r="H1018220" s="68"/>
    </row>
    <row r="1018221" spans="8:8">
      <c r="H1018221" s="68"/>
    </row>
    <row r="1018222" spans="8:8">
      <c r="H1018222" s="68"/>
    </row>
    <row r="1018223" spans="8:8">
      <c r="H1018223" s="68"/>
    </row>
    <row r="1018224" spans="8:8">
      <c r="H1018224" s="68"/>
    </row>
    <row r="1018225" spans="8:8">
      <c r="H1018225" s="68"/>
    </row>
    <row r="1018226" spans="8:8">
      <c r="H1018226" s="68"/>
    </row>
    <row r="1018227" spans="8:8">
      <c r="H1018227" s="68"/>
    </row>
    <row r="1018228" spans="8:8">
      <c r="H1018228" s="68"/>
    </row>
    <row r="1018229" spans="8:8">
      <c r="H1018229" s="68"/>
    </row>
    <row r="1018230" spans="8:8">
      <c r="H1018230" s="68"/>
    </row>
    <row r="1018231" spans="8:8">
      <c r="H1018231" s="68"/>
    </row>
    <row r="1018232" spans="8:8">
      <c r="H1018232" s="68"/>
    </row>
    <row r="1018233" spans="8:8">
      <c r="H1018233" s="68"/>
    </row>
    <row r="1018234" spans="8:8">
      <c r="H1018234" s="68"/>
    </row>
    <row r="1018235" spans="8:8">
      <c r="H1018235" s="68"/>
    </row>
    <row r="1018236" spans="8:8">
      <c r="H1018236" s="68"/>
    </row>
    <row r="1018237" spans="8:8">
      <c r="H1018237" s="68"/>
    </row>
    <row r="1018238" spans="8:8">
      <c r="H1018238" s="68"/>
    </row>
    <row r="1018239" spans="8:8">
      <c r="H1018239" s="68"/>
    </row>
    <row r="1018240" spans="8:8">
      <c r="H1018240" s="68"/>
    </row>
    <row r="1018241" spans="8:8">
      <c r="H1018241" s="68"/>
    </row>
    <row r="1018242" spans="8:8">
      <c r="H1018242" s="68"/>
    </row>
    <row r="1018243" spans="8:8">
      <c r="H1018243" s="68"/>
    </row>
    <row r="1018244" spans="8:8">
      <c r="H1018244" s="68"/>
    </row>
    <row r="1018245" spans="8:8">
      <c r="H1018245" s="68"/>
    </row>
    <row r="1018246" spans="8:8">
      <c r="H1018246" s="68"/>
    </row>
    <row r="1018247" spans="8:8">
      <c r="H1018247" s="68"/>
    </row>
    <row r="1018248" spans="8:8">
      <c r="H1018248" s="68"/>
    </row>
    <row r="1018249" spans="8:8">
      <c r="H1018249" s="68"/>
    </row>
    <row r="1018250" spans="8:8">
      <c r="H1018250" s="68"/>
    </row>
    <row r="1018251" spans="8:8">
      <c r="H1018251" s="68"/>
    </row>
    <row r="1018252" spans="8:8">
      <c r="H1018252" s="68"/>
    </row>
    <row r="1018253" spans="8:8">
      <c r="H1018253" s="68"/>
    </row>
    <row r="1018254" spans="8:8">
      <c r="H1018254" s="68"/>
    </row>
    <row r="1018255" spans="8:8">
      <c r="H1018255" s="68"/>
    </row>
    <row r="1018256" spans="8:8">
      <c r="H1018256" s="68"/>
    </row>
    <row r="1018257" spans="8:8">
      <c r="H1018257" s="68"/>
    </row>
    <row r="1018258" spans="8:8">
      <c r="H1018258" s="68"/>
    </row>
    <row r="1018259" spans="8:8">
      <c r="H1018259" s="68"/>
    </row>
    <row r="1018260" spans="8:8">
      <c r="H1018260" s="68"/>
    </row>
    <row r="1018261" spans="8:8">
      <c r="H1018261" s="68"/>
    </row>
    <row r="1018262" spans="8:8">
      <c r="H1018262" s="68"/>
    </row>
    <row r="1018263" spans="8:8">
      <c r="H1018263" s="68"/>
    </row>
    <row r="1018264" spans="8:8">
      <c r="H1018264" s="68"/>
    </row>
    <row r="1018265" spans="8:8">
      <c r="H1018265" s="68"/>
    </row>
    <row r="1018266" spans="8:8">
      <c r="H1018266" s="68"/>
    </row>
    <row r="1018267" spans="8:8">
      <c r="H1018267" s="68"/>
    </row>
    <row r="1018268" spans="8:8">
      <c r="H1018268" s="68"/>
    </row>
    <row r="1018269" spans="8:8">
      <c r="H1018269" s="68"/>
    </row>
    <row r="1018270" spans="8:8">
      <c r="H1018270" s="68"/>
    </row>
    <row r="1018271" spans="8:8">
      <c r="H1018271" s="68"/>
    </row>
    <row r="1018272" spans="8:8">
      <c r="H1018272" s="68"/>
    </row>
    <row r="1018273" spans="8:8">
      <c r="H1018273" s="68"/>
    </row>
    <row r="1018274" spans="8:8">
      <c r="H1018274" s="68"/>
    </row>
    <row r="1018275" spans="8:8">
      <c r="H1018275" s="68"/>
    </row>
    <row r="1018276" spans="8:8">
      <c r="H1018276" s="68"/>
    </row>
    <row r="1018277" spans="8:8">
      <c r="H1018277" s="68"/>
    </row>
    <row r="1018278" spans="8:8">
      <c r="H1018278" s="68"/>
    </row>
    <row r="1018279" spans="8:8">
      <c r="H1018279" s="68"/>
    </row>
    <row r="1018280" spans="8:8">
      <c r="H1018280" s="68"/>
    </row>
    <row r="1018281" spans="8:8">
      <c r="H1018281" s="68"/>
    </row>
    <row r="1018282" spans="8:8">
      <c r="H1018282" s="68"/>
    </row>
    <row r="1018283" spans="8:8">
      <c r="H1018283" s="68"/>
    </row>
    <row r="1018284" spans="8:8">
      <c r="H1018284" s="68"/>
    </row>
    <row r="1018285" spans="8:8">
      <c r="H1018285" s="68"/>
    </row>
    <row r="1018286" spans="8:8">
      <c r="H1018286" s="68"/>
    </row>
    <row r="1018287" spans="8:8">
      <c r="H1018287" s="68"/>
    </row>
    <row r="1018288" spans="8:8">
      <c r="H1018288" s="68"/>
    </row>
    <row r="1018289" spans="8:8">
      <c r="H1018289" s="68"/>
    </row>
    <row r="1018290" spans="8:8">
      <c r="H1018290" s="68"/>
    </row>
    <row r="1018291" spans="8:8">
      <c r="H1018291" s="68"/>
    </row>
    <row r="1018292" spans="8:8">
      <c r="H1018292" s="68"/>
    </row>
    <row r="1018293" spans="8:8">
      <c r="H1018293" s="68"/>
    </row>
    <row r="1018294" spans="8:8">
      <c r="H1018294" s="68"/>
    </row>
    <row r="1018295" spans="8:8">
      <c r="H1018295" s="68"/>
    </row>
    <row r="1018296" spans="8:8">
      <c r="H1018296" s="68"/>
    </row>
    <row r="1018297" spans="8:8">
      <c r="H1018297" s="68"/>
    </row>
    <row r="1018298" spans="8:8">
      <c r="H1018298" s="68"/>
    </row>
    <row r="1018299" spans="8:8">
      <c r="H1018299" s="68"/>
    </row>
    <row r="1018300" spans="8:8">
      <c r="H1018300" s="68"/>
    </row>
    <row r="1018301" spans="8:8">
      <c r="H1018301" s="68"/>
    </row>
    <row r="1018302" spans="8:8">
      <c r="H1018302" s="68"/>
    </row>
    <row r="1018303" spans="8:8">
      <c r="H1018303" s="68"/>
    </row>
    <row r="1018304" spans="8:8">
      <c r="H1018304" s="68"/>
    </row>
    <row r="1018305" spans="8:8">
      <c r="H1018305" s="68"/>
    </row>
    <row r="1018306" spans="8:8">
      <c r="H1018306" s="68"/>
    </row>
    <row r="1018307" spans="8:8">
      <c r="H1018307" s="68"/>
    </row>
    <row r="1018308" spans="8:8">
      <c r="H1018308" s="68"/>
    </row>
    <row r="1018309" spans="8:8">
      <c r="H1018309" s="68"/>
    </row>
    <row r="1018310" spans="8:8">
      <c r="H1018310" s="68"/>
    </row>
    <row r="1018311" spans="8:8">
      <c r="H1018311" s="68"/>
    </row>
    <row r="1018312" spans="8:8">
      <c r="H1018312" s="68"/>
    </row>
    <row r="1018313" spans="8:8">
      <c r="H1018313" s="68"/>
    </row>
    <row r="1018314" spans="8:8">
      <c r="H1018314" s="68"/>
    </row>
    <row r="1018315" spans="8:8">
      <c r="H1018315" s="68"/>
    </row>
    <row r="1018316" spans="8:8">
      <c r="H1018316" s="68"/>
    </row>
    <row r="1018317" spans="8:8">
      <c r="H1018317" s="68"/>
    </row>
    <row r="1018318" spans="8:8">
      <c r="H1018318" s="68"/>
    </row>
    <row r="1018319" spans="8:8">
      <c r="H1018319" s="68"/>
    </row>
    <row r="1018320" spans="8:8">
      <c r="H1018320" s="68"/>
    </row>
    <row r="1018321" spans="8:8">
      <c r="H1018321" s="68"/>
    </row>
    <row r="1018322" spans="8:8">
      <c r="H1018322" s="68"/>
    </row>
    <row r="1018323" spans="8:8">
      <c r="H1018323" s="68"/>
    </row>
    <row r="1018324" spans="8:8">
      <c r="H1018324" s="68"/>
    </row>
    <row r="1018325" spans="8:8">
      <c r="H1018325" s="68"/>
    </row>
    <row r="1018326" spans="8:8">
      <c r="H1018326" s="68"/>
    </row>
    <row r="1018327" spans="8:8">
      <c r="H1018327" s="68"/>
    </row>
    <row r="1018328" spans="8:8">
      <c r="H1018328" s="68"/>
    </row>
    <row r="1018329" spans="8:8">
      <c r="H1018329" s="68"/>
    </row>
    <row r="1018330" spans="8:8">
      <c r="H1018330" s="68"/>
    </row>
    <row r="1018331" spans="8:8">
      <c r="H1018331" s="68"/>
    </row>
    <row r="1018332" spans="8:8">
      <c r="H1018332" s="68"/>
    </row>
    <row r="1018333" spans="8:8">
      <c r="H1018333" s="68"/>
    </row>
    <row r="1018334" spans="8:8">
      <c r="H1018334" s="68"/>
    </row>
    <row r="1018335" spans="8:8">
      <c r="H1018335" s="68"/>
    </row>
    <row r="1018336" spans="8:8">
      <c r="H1018336" s="68"/>
    </row>
    <row r="1018337" spans="8:8">
      <c r="H1018337" s="68"/>
    </row>
    <row r="1018338" spans="8:8">
      <c r="H1018338" s="68"/>
    </row>
    <row r="1018339" spans="8:8">
      <c r="H1018339" s="68"/>
    </row>
    <row r="1018340" spans="8:8">
      <c r="H1018340" s="68"/>
    </row>
    <row r="1018341" spans="8:8">
      <c r="H1018341" s="68"/>
    </row>
    <row r="1018342" spans="8:8">
      <c r="H1018342" s="68"/>
    </row>
    <row r="1018343" spans="8:8">
      <c r="H1018343" s="68"/>
    </row>
    <row r="1018344" spans="8:8">
      <c r="H1018344" s="68"/>
    </row>
    <row r="1018345" spans="8:8">
      <c r="H1018345" s="68"/>
    </row>
    <row r="1018346" spans="8:8">
      <c r="H1018346" s="68"/>
    </row>
    <row r="1018347" spans="8:8">
      <c r="H1018347" s="68"/>
    </row>
    <row r="1018348" spans="8:8">
      <c r="H1018348" s="68"/>
    </row>
    <row r="1018349" spans="8:8">
      <c r="H1018349" s="68"/>
    </row>
    <row r="1018350" spans="8:8">
      <c r="H1018350" s="68"/>
    </row>
    <row r="1018351" spans="8:8">
      <c r="H1018351" s="68"/>
    </row>
    <row r="1018352" spans="8:8">
      <c r="H1018352" s="68"/>
    </row>
    <row r="1018353" spans="8:8">
      <c r="H1018353" s="68"/>
    </row>
    <row r="1018354" spans="8:8">
      <c r="H1018354" s="68"/>
    </row>
    <row r="1018355" spans="8:8">
      <c r="H1018355" s="68"/>
    </row>
    <row r="1018356" spans="8:8">
      <c r="H1018356" s="68"/>
    </row>
    <row r="1018357" spans="8:8">
      <c r="H1018357" s="68"/>
    </row>
    <row r="1018358" spans="8:8">
      <c r="H1018358" s="68"/>
    </row>
    <row r="1018359" spans="8:8">
      <c r="H1018359" s="68"/>
    </row>
    <row r="1018360" spans="8:8">
      <c r="H1018360" s="68"/>
    </row>
    <row r="1018361" spans="8:8">
      <c r="H1018361" s="68"/>
    </row>
    <row r="1018362" spans="8:8">
      <c r="H1018362" s="68"/>
    </row>
    <row r="1018363" spans="8:8">
      <c r="H1018363" s="68"/>
    </row>
    <row r="1018364" spans="8:8">
      <c r="H1018364" s="68"/>
    </row>
    <row r="1018365" spans="8:8">
      <c r="H1018365" s="68"/>
    </row>
    <row r="1018366" spans="8:8">
      <c r="H1018366" s="68"/>
    </row>
    <row r="1018367" spans="8:8">
      <c r="H1018367" s="68"/>
    </row>
    <row r="1018368" spans="8:8">
      <c r="H1018368" s="68"/>
    </row>
    <row r="1018369" spans="8:8">
      <c r="H1018369" s="68"/>
    </row>
    <row r="1018370" spans="8:8">
      <c r="H1018370" s="68"/>
    </row>
    <row r="1018371" spans="8:8">
      <c r="H1018371" s="68"/>
    </row>
    <row r="1018372" spans="8:8">
      <c r="H1018372" s="68"/>
    </row>
    <row r="1018373" spans="8:8">
      <c r="H1018373" s="68"/>
    </row>
    <row r="1018374" spans="8:8">
      <c r="H1018374" s="68"/>
    </row>
    <row r="1018375" spans="8:8">
      <c r="H1018375" s="68"/>
    </row>
    <row r="1018376" spans="8:8">
      <c r="H1018376" s="68"/>
    </row>
    <row r="1018377" spans="8:8">
      <c r="H1018377" s="68"/>
    </row>
    <row r="1018378" spans="8:8">
      <c r="H1018378" s="68"/>
    </row>
    <row r="1018379" spans="8:8">
      <c r="H1018379" s="68"/>
    </row>
    <row r="1018380" spans="8:8">
      <c r="H1018380" s="68"/>
    </row>
    <row r="1018381" spans="8:8">
      <c r="H1018381" s="68"/>
    </row>
    <row r="1018382" spans="8:8">
      <c r="H1018382" s="68"/>
    </row>
    <row r="1018383" spans="8:8">
      <c r="H1018383" s="68"/>
    </row>
    <row r="1018384" spans="8:8">
      <c r="H1018384" s="68"/>
    </row>
    <row r="1018385" spans="8:8">
      <c r="H1018385" s="68"/>
    </row>
    <row r="1018386" spans="8:8">
      <c r="H1018386" s="68"/>
    </row>
    <row r="1018387" spans="8:8">
      <c r="H1018387" s="68"/>
    </row>
    <row r="1018388" spans="8:8">
      <c r="H1018388" s="68"/>
    </row>
    <row r="1018389" spans="8:8">
      <c r="H1018389" s="68"/>
    </row>
    <row r="1018390" spans="8:8">
      <c r="H1018390" s="68"/>
    </row>
    <row r="1018391" spans="8:8">
      <c r="H1018391" s="68"/>
    </row>
    <row r="1018392" spans="8:8">
      <c r="H1018392" s="68"/>
    </row>
    <row r="1018393" spans="8:8">
      <c r="H1018393" s="68"/>
    </row>
    <row r="1018394" spans="8:8">
      <c r="H1018394" s="68"/>
    </row>
    <row r="1018395" spans="8:8">
      <c r="H1018395" s="68"/>
    </row>
    <row r="1018396" spans="8:8">
      <c r="H1018396" s="68"/>
    </row>
    <row r="1018397" spans="8:8">
      <c r="H1018397" s="68"/>
    </row>
    <row r="1018398" spans="8:8">
      <c r="H1018398" s="68"/>
    </row>
    <row r="1018399" spans="8:8">
      <c r="H1018399" s="68"/>
    </row>
    <row r="1018400" spans="8:8">
      <c r="H1018400" s="68"/>
    </row>
    <row r="1018401" spans="8:8">
      <c r="H1018401" s="68"/>
    </row>
    <row r="1018402" spans="8:8">
      <c r="H1018402" s="68"/>
    </row>
    <row r="1018403" spans="8:8">
      <c r="H1018403" s="68"/>
    </row>
    <row r="1018404" spans="8:8">
      <c r="H1018404" s="68"/>
    </row>
    <row r="1018405" spans="8:8">
      <c r="H1018405" s="68"/>
    </row>
    <row r="1018406" spans="8:8">
      <c r="H1018406" s="68"/>
    </row>
    <row r="1018407" spans="8:8">
      <c r="H1018407" s="68"/>
    </row>
    <row r="1018408" spans="8:8">
      <c r="H1018408" s="68"/>
    </row>
    <row r="1018409" spans="8:8">
      <c r="H1018409" s="68"/>
    </row>
    <row r="1018410" spans="8:8">
      <c r="H1018410" s="68"/>
    </row>
    <row r="1018411" spans="8:8">
      <c r="H1018411" s="68"/>
    </row>
    <row r="1018412" spans="8:8">
      <c r="H1018412" s="68"/>
    </row>
    <row r="1018413" spans="8:8">
      <c r="H1018413" s="68"/>
    </row>
    <row r="1018414" spans="8:8">
      <c r="H1018414" s="68"/>
    </row>
    <row r="1018415" spans="8:8">
      <c r="H1018415" s="68"/>
    </row>
    <row r="1018416" spans="8:8">
      <c r="H1018416" s="68"/>
    </row>
    <row r="1018417" spans="8:8">
      <c r="H1018417" s="68"/>
    </row>
    <row r="1018418" spans="8:8">
      <c r="H1018418" s="68"/>
    </row>
    <row r="1018419" spans="8:8">
      <c r="H1018419" s="68"/>
    </row>
    <row r="1018420" spans="8:8">
      <c r="H1018420" s="68"/>
    </row>
    <row r="1018421" spans="8:8">
      <c r="H1018421" s="68"/>
    </row>
    <row r="1018422" spans="8:8">
      <c r="H1018422" s="68"/>
    </row>
    <row r="1018423" spans="8:8">
      <c r="H1018423" s="68"/>
    </row>
    <row r="1018424" spans="8:8">
      <c r="H1018424" s="68"/>
    </row>
    <row r="1018425" spans="8:8">
      <c r="H1018425" s="68"/>
    </row>
    <row r="1018426" spans="8:8">
      <c r="H1018426" s="68"/>
    </row>
    <row r="1018427" spans="8:8">
      <c r="H1018427" s="68"/>
    </row>
    <row r="1018428" spans="8:8">
      <c r="H1018428" s="68"/>
    </row>
    <row r="1018429" spans="8:8">
      <c r="H1018429" s="68"/>
    </row>
    <row r="1018430" spans="8:8">
      <c r="H1018430" s="68"/>
    </row>
    <row r="1018431" spans="8:8">
      <c r="H1018431" s="68"/>
    </row>
    <row r="1018432" spans="8:8">
      <c r="H1018432" s="68"/>
    </row>
    <row r="1018433" spans="8:8">
      <c r="H1018433" s="68"/>
    </row>
    <row r="1018434" spans="8:8">
      <c r="H1018434" s="68"/>
    </row>
    <row r="1018435" spans="8:8">
      <c r="H1018435" s="68"/>
    </row>
    <row r="1018436" spans="8:8">
      <c r="H1018436" s="68"/>
    </row>
    <row r="1018437" spans="8:8">
      <c r="H1018437" s="68"/>
    </row>
    <row r="1018438" spans="8:8">
      <c r="H1018438" s="68"/>
    </row>
    <row r="1018439" spans="8:8">
      <c r="H1018439" s="68"/>
    </row>
    <row r="1018440" spans="8:8">
      <c r="H1018440" s="68"/>
    </row>
    <row r="1018441" spans="8:8">
      <c r="H1018441" s="68"/>
    </row>
    <row r="1018442" spans="8:8">
      <c r="H1018442" s="68"/>
    </row>
    <row r="1018443" spans="8:8">
      <c r="H1018443" s="68"/>
    </row>
    <row r="1018444" spans="8:8">
      <c r="H1018444" s="68"/>
    </row>
    <row r="1018445" spans="8:8">
      <c r="H1018445" s="68"/>
    </row>
    <row r="1018446" spans="8:8">
      <c r="H1018446" s="68"/>
    </row>
    <row r="1018447" spans="8:8">
      <c r="H1018447" s="68"/>
    </row>
    <row r="1018448" spans="8:8">
      <c r="H1018448" s="68"/>
    </row>
    <row r="1018449" spans="8:8">
      <c r="H1018449" s="68"/>
    </row>
    <row r="1018450" spans="8:8">
      <c r="H1018450" s="68"/>
    </row>
    <row r="1018451" spans="8:8">
      <c r="H1018451" s="68"/>
    </row>
    <row r="1018452" spans="8:8">
      <c r="H1018452" s="68"/>
    </row>
    <row r="1018453" spans="8:8">
      <c r="H1018453" s="68"/>
    </row>
    <row r="1018454" spans="8:8">
      <c r="H1018454" s="68"/>
    </row>
    <row r="1018455" spans="8:8">
      <c r="H1018455" s="68"/>
    </row>
    <row r="1018456" spans="8:8">
      <c r="H1018456" s="68"/>
    </row>
    <row r="1018457" spans="8:8">
      <c r="H1018457" s="68"/>
    </row>
    <row r="1018458" spans="8:8">
      <c r="H1018458" s="68"/>
    </row>
    <row r="1018459" spans="8:8">
      <c r="H1018459" s="68"/>
    </row>
    <row r="1018460" spans="8:8">
      <c r="H1018460" s="68"/>
    </row>
    <row r="1018461" spans="8:8">
      <c r="H1018461" s="68"/>
    </row>
    <row r="1018462" spans="8:8">
      <c r="H1018462" s="68"/>
    </row>
    <row r="1018463" spans="8:8">
      <c r="H1018463" s="68"/>
    </row>
    <row r="1018464" spans="8:8">
      <c r="H1018464" s="68"/>
    </row>
    <row r="1018465" spans="8:8">
      <c r="H1018465" s="68"/>
    </row>
    <row r="1018466" spans="8:8">
      <c r="H1018466" s="68"/>
    </row>
    <row r="1018467" spans="8:8">
      <c r="H1018467" s="68"/>
    </row>
    <row r="1018468" spans="8:8">
      <c r="H1018468" s="68"/>
    </row>
    <row r="1018469" spans="8:8">
      <c r="H1018469" s="68"/>
    </row>
    <row r="1018470" spans="8:8">
      <c r="H1018470" s="68"/>
    </row>
    <row r="1018471" spans="8:8">
      <c r="H1018471" s="68"/>
    </row>
    <row r="1018472" spans="8:8">
      <c r="H1018472" s="68"/>
    </row>
    <row r="1018473" spans="8:8">
      <c r="H1018473" s="68"/>
    </row>
    <row r="1018474" spans="8:8">
      <c r="H1018474" s="68"/>
    </row>
    <row r="1018475" spans="8:8">
      <c r="H1018475" s="68"/>
    </row>
    <row r="1018476" spans="8:8">
      <c r="H1018476" s="68"/>
    </row>
    <row r="1018477" spans="8:8">
      <c r="H1018477" s="68"/>
    </row>
    <row r="1018478" spans="8:8">
      <c r="H1018478" s="68"/>
    </row>
    <row r="1018479" spans="8:8">
      <c r="H1018479" s="68"/>
    </row>
    <row r="1018480" spans="8:8">
      <c r="H1018480" s="68"/>
    </row>
    <row r="1018481" spans="8:8">
      <c r="H1018481" s="68"/>
    </row>
    <row r="1018482" spans="8:8">
      <c r="H1018482" s="68"/>
    </row>
    <row r="1018483" spans="8:8">
      <c r="H1018483" s="68"/>
    </row>
    <row r="1018484" spans="8:8">
      <c r="H1018484" s="68"/>
    </row>
    <row r="1018485" spans="8:8">
      <c r="H1018485" s="68"/>
    </row>
    <row r="1018486" spans="8:8">
      <c r="H1018486" s="68"/>
    </row>
    <row r="1018487" spans="8:8">
      <c r="H1018487" s="68"/>
    </row>
    <row r="1018488" spans="8:8">
      <c r="H1018488" s="68"/>
    </row>
    <row r="1018489" spans="8:8">
      <c r="H1018489" s="68"/>
    </row>
    <row r="1018490" spans="8:8">
      <c r="H1018490" s="68"/>
    </row>
    <row r="1018491" spans="8:8">
      <c r="H1018491" s="68"/>
    </row>
    <row r="1018492" spans="8:8">
      <c r="H1018492" s="68"/>
    </row>
    <row r="1018493" spans="8:8">
      <c r="H1018493" s="68"/>
    </row>
    <row r="1018494" spans="8:8">
      <c r="H1018494" s="68"/>
    </row>
    <row r="1018495" spans="8:8">
      <c r="H1018495" s="68"/>
    </row>
    <row r="1018496" spans="8:8">
      <c r="H1018496" s="68"/>
    </row>
    <row r="1018497" spans="8:8">
      <c r="H1018497" s="68"/>
    </row>
    <row r="1018498" spans="8:8">
      <c r="H1018498" s="68"/>
    </row>
    <row r="1018499" spans="8:8">
      <c r="H1018499" s="68"/>
    </row>
    <row r="1018500" spans="8:8">
      <c r="H1018500" s="68"/>
    </row>
    <row r="1018501" spans="8:8">
      <c r="H1018501" s="68"/>
    </row>
    <row r="1018502" spans="8:8">
      <c r="H1018502" s="68"/>
    </row>
    <row r="1018503" spans="8:8">
      <c r="H1018503" s="68"/>
    </row>
    <row r="1018504" spans="8:8">
      <c r="H1018504" s="68"/>
    </row>
    <row r="1018505" spans="8:8">
      <c r="H1018505" s="68"/>
    </row>
    <row r="1018506" spans="8:8">
      <c r="H1018506" s="68"/>
    </row>
    <row r="1018507" spans="8:8">
      <c r="H1018507" s="68"/>
    </row>
    <row r="1018508" spans="8:8">
      <c r="H1018508" s="68"/>
    </row>
    <row r="1018509" spans="8:8">
      <c r="H1018509" s="68"/>
    </row>
    <row r="1018510" spans="8:8">
      <c r="H1018510" s="68"/>
    </row>
    <row r="1018511" spans="8:8">
      <c r="H1018511" s="68"/>
    </row>
    <row r="1018512" spans="8:8">
      <c r="H1018512" s="68"/>
    </row>
    <row r="1018513" spans="8:8">
      <c r="H1018513" s="68"/>
    </row>
    <row r="1018514" spans="8:8">
      <c r="H1018514" s="68"/>
    </row>
    <row r="1018515" spans="8:8">
      <c r="H1018515" s="68"/>
    </row>
    <row r="1018516" spans="8:8">
      <c r="H1018516" s="68"/>
    </row>
    <row r="1018517" spans="8:8">
      <c r="H1018517" s="68"/>
    </row>
    <row r="1018518" spans="8:8">
      <c r="H1018518" s="68"/>
    </row>
    <row r="1018519" spans="8:8">
      <c r="H1018519" s="68"/>
    </row>
    <row r="1018520" spans="8:8">
      <c r="H1018520" s="68"/>
    </row>
    <row r="1018521" spans="8:8">
      <c r="H1018521" s="68"/>
    </row>
    <row r="1018522" spans="8:8">
      <c r="H1018522" s="68"/>
    </row>
    <row r="1018523" spans="8:8">
      <c r="H1018523" s="68"/>
    </row>
    <row r="1018524" spans="8:8">
      <c r="H1018524" s="68"/>
    </row>
    <row r="1018525" spans="8:8">
      <c r="H1018525" s="68"/>
    </row>
    <row r="1018526" spans="8:8">
      <c r="H1018526" s="68"/>
    </row>
    <row r="1018527" spans="8:8">
      <c r="H1018527" s="68"/>
    </row>
    <row r="1018528" spans="8:8">
      <c r="H1018528" s="68"/>
    </row>
    <row r="1018529" spans="8:8">
      <c r="H1018529" s="68"/>
    </row>
    <row r="1018530" spans="8:8">
      <c r="H1018530" s="68"/>
    </row>
    <row r="1018531" spans="8:8">
      <c r="H1018531" s="68"/>
    </row>
    <row r="1018532" spans="8:8">
      <c r="H1018532" s="68"/>
    </row>
    <row r="1018533" spans="8:8">
      <c r="H1018533" s="68"/>
    </row>
    <row r="1018534" spans="8:8">
      <c r="H1018534" s="68"/>
    </row>
    <row r="1018535" spans="8:8">
      <c r="H1018535" s="68"/>
    </row>
    <row r="1018536" spans="8:8">
      <c r="H1018536" s="68"/>
    </row>
    <row r="1018537" spans="8:8">
      <c r="H1018537" s="68"/>
    </row>
    <row r="1018538" spans="8:8">
      <c r="H1018538" s="68"/>
    </row>
    <row r="1018539" spans="8:8">
      <c r="H1018539" s="68"/>
    </row>
    <row r="1018540" spans="8:8">
      <c r="H1018540" s="68"/>
    </row>
    <row r="1018541" spans="8:8">
      <c r="H1018541" s="68"/>
    </row>
    <row r="1018542" spans="8:8">
      <c r="H1018542" s="68"/>
    </row>
    <row r="1018543" spans="8:8">
      <c r="H1018543" s="68"/>
    </row>
    <row r="1018544" spans="8:8">
      <c r="H1018544" s="68"/>
    </row>
    <row r="1018545" spans="8:8">
      <c r="H1018545" s="68"/>
    </row>
    <row r="1018546" spans="8:8">
      <c r="H1018546" s="68"/>
    </row>
    <row r="1018547" spans="8:8">
      <c r="H1018547" s="68"/>
    </row>
    <row r="1018548" spans="8:8">
      <c r="H1018548" s="68"/>
    </row>
    <row r="1018549" spans="8:8">
      <c r="H1018549" s="68"/>
    </row>
    <row r="1018550" spans="8:8">
      <c r="H1018550" s="68"/>
    </row>
    <row r="1018551" spans="8:8">
      <c r="H1018551" s="68"/>
    </row>
    <row r="1018552" spans="8:8">
      <c r="H1018552" s="68"/>
    </row>
    <row r="1018553" spans="8:8">
      <c r="H1018553" s="68"/>
    </row>
    <row r="1018554" spans="8:8">
      <c r="H1018554" s="68"/>
    </row>
    <row r="1018555" spans="8:8">
      <c r="H1018555" s="68"/>
    </row>
    <row r="1018556" spans="8:8">
      <c r="H1018556" s="68"/>
    </row>
    <row r="1018557" spans="8:8">
      <c r="H1018557" s="68"/>
    </row>
    <row r="1018558" spans="8:8">
      <c r="H1018558" s="68"/>
    </row>
    <row r="1018559" spans="8:8">
      <c r="H1018559" s="68"/>
    </row>
    <row r="1018560" spans="8:8">
      <c r="H1018560" s="68"/>
    </row>
    <row r="1018561" spans="8:8">
      <c r="H1018561" s="68"/>
    </row>
    <row r="1018562" spans="8:8">
      <c r="H1018562" s="68"/>
    </row>
    <row r="1018563" spans="8:8">
      <c r="H1018563" s="68"/>
    </row>
    <row r="1018564" spans="8:8">
      <c r="H1018564" s="68"/>
    </row>
    <row r="1018565" spans="8:8">
      <c r="H1018565" s="68"/>
    </row>
    <row r="1018566" spans="8:8">
      <c r="H1018566" s="68"/>
    </row>
    <row r="1018567" spans="8:8">
      <c r="H1018567" s="68"/>
    </row>
    <row r="1018568" spans="8:8">
      <c r="H1018568" s="68"/>
    </row>
    <row r="1018569" spans="8:8">
      <c r="H1018569" s="68"/>
    </row>
    <row r="1018570" spans="8:8">
      <c r="H1018570" s="68"/>
    </row>
    <row r="1018571" spans="8:8">
      <c r="H1018571" s="68"/>
    </row>
    <row r="1018572" spans="8:8">
      <c r="H1018572" s="68"/>
    </row>
    <row r="1018573" spans="8:8">
      <c r="H1018573" s="68"/>
    </row>
    <row r="1018574" spans="8:8">
      <c r="H1018574" s="68"/>
    </row>
    <row r="1018575" spans="8:8">
      <c r="H1018575" s="68"/>
    </row>
    <row r="1018576" spans="8:8">
      <c r="H1018576" s="68"/>
    </row>
    <row r="1018577" spans="8:8">
      <c r="H1018577" s="68"/>
    </row>
    <row r="1018578" spans="8:8">
      <c r="H1018578" s="68"/>
    </row>
    <row r="1018579" spans="8:8">
      <c r="H1018579" s="68"/>
    </row>
    <row r="1018580" spans="8:8">
      <c r="H1018580" s="68"/>
    </row>
    <row r="1018581" spans="8:8">
      <c r="H1018581" s="68"/>
    </row>
    <row r="1018582" spans="8:8">
      <c r="H1018582" s="68"/>
    </row>
    <row r="1018583" spans="8:8">
      <c r="H1018583" s="68"/>
    </row>
    <row r="1018584" spans="8:8">
      <c r="H1018584" s="68"/>
    </row>
    <row r="1018585" spans="8:8">
      <c r="H1018585" s="68"/>
    </row>
    <row r="1018586" spans="8:8">
      <c r="H1018586" s="68"/>
    </row>
    <row r="1018587" spans="8:8">
      <c r="H1018587" s="68"/>
    </row>
    <row r="1018588" spans="8:8">
      <c r="H1018588" s="68"/>
    </row>
    <row r="1018589" spans="8:8">
      <c r="H1018589" s="68"/>
    </row>
    <row r="1018590" spans="8:8">
      <c r="H1018590" s="68"/>
    </row>
    <row r="1018591" spans="8:8">
      <c r="H1018591" s="68"/>
    </row>
    <row r="1018592" spans="8:8">
      <c r="H1018592" s="68"/>
    </row>
    <row r="1018593" spans="8:8">
      <c r="H1018593" s="68"/>
    </row>
    <row r="1018594" spans="8:8">
      <c r="H1018594" s="68"/>
    </row>
    <row r="1018595" spans="8:8">
      <c r="H1018595" s="68"/>
    </row>
    <row r="1018596" spans="8:8">
      <c r="H1018596" s="68"/>
    </row>
    <row r="1018597" spans="8:8">
      <c r="H1018597" s="68"/>
    </row>
    <row r="1018598" spans="8:8">
      <c r="H1018598" s="68"/>
    </row>
    <row r="1018599" spans="8:8">
      <c r="H1018599" s="68"/>
    </row>
    <row r="1018600" spans="8:8">
      <c r="H1018600" s="68"/>
    </row>
    <row r="1018601" spans="8:8">
      <c r="H1018601" s="68"/>
    </row>
    <row r="1018602" spans="8:8">
      <c r="H1018602" s="68"/>
    </row>
    <row r="1018603" spans="8:8">
      <c r="H1018603" s="68"/>
    </row>
    <row r="1018604" spans="8:8">
      <c r="H1018604" s="68"/>
    </row>
    <row r="1018605" spans="8:8">
      <c r="H1018605" s="68"/>
    </row>
    <row r="1018606" spans="8:8">
      <c r="H1018606" s="68"/>
    </row>
    <row r="1018607" spans="8:8">
      <c r="H1018607" s="68"/>
    </row>
    <row r="1018608" spans="8:8">
      <c r="H1018608" s="68"/>
    </row>
    <row r="1018609" spans="8:8">
      <c r="H1018609" s="68"/>
    </row>
    <row r="1018610" spans="8:8">
      <c r="H1018610" s="68"/>
    </row>
    <row r="1018611" spans="8:8">
      <c r="H1018611" s="68"/>
    </row>
    <row r="1018612" spans="8:8">
      <c r="H1018612" s="68"/>
    </row>
    <row r="1018613" spans="8:8">
      <c r="H1018613" s="68"/>
    </row>
    <row r="1018614" spans="8:8">
      <c r="H1018614" s="68"/>
    </row>
    <row r="1018615" spans="8:8">
      <c r="H1018615" s="68"/>
    </row>
    <row r="1018616" spans="8:8">
      <c r="H1018616" s="68"/>
    </row>
    <row r="1018617" spans="8:8">
      <c r="H1018617" s="68"/>
    </row>
    <row r="1018618" spans="8:8">
      <c r="H1018618" s="68"/>
    </row>
    <row r="1018619" spans="8:8">
      <c r="H1018619" s="68"/>
    </row>
    <row r="1018620" spans="8:8">
      <c r="H1018620" s="68"/>
    </row>
    <row r="1018621" spans="8:8">
      <c r="H1018621" s="68"/>
    </row>
    <row r="1018622" spans="8:8">
      <c r="H1018622" s="68"/>
    </row>
    <row r="1018623" spans="8:8">
      <c r="H1018623" s="68"/>
    </row>
    <row r="1018624" spans="8:8">
      <c r="H1018624" s="68"/>
    </row>
    <row r="1018625" spans="8:8">
      <c r="H1018625" s="68"/>
    </row>
    <row r="1018626" spans="8:8">
      <c r="H1018626" s="68"/>
    </row>
    <row r="1018627" spans="8:8">
      <c r="H1018627" s="68"/>
    </row>
    <row r="1018628" spans="8:8">
      <c r="H1018628" s="68"/>
    </row>
    <row r="1018629" spans="8:8">
      <c r="H1018629" s="68"/>
    </row>
    <row r="1018630" spans="8:8">
      <c r="H1018630" s="68"/>
    </row>
    <row r="1018631" spans="8:8">
      <c r="H1018631" s="68"/>
    </row>
    <row r="1018632" spans="8:8">
      <c r="H1018632" s="68"/>
    </row>
    <row r="1018633" spans="8:8">
      <c r="H1018633" s="68"/>
    </row>
    <row r="1018634" spans="8:8">
      <c r="H1018634" s="68"/>
    </row>
    <row r="1018635" spans="8:8">
      <c r="H1018635" s="68"/>
    </row>
    <row r="1018636" spans="8:8">
      <c r="H1018636" s="68"/>
    </row>
    <row r="1018637" spans="8:8">
      <c r="H1018637" s="68"/>
    </row>
    <row r="1018638" spans="8:8">
      <c r="H1018638" s="68"/>
    </row>
    <row r="1018639" spans="8:8">
      <c r="H1018639" s="68"/>
    </row>
    <row r="1018640" spans="8:8">
      <c r="H1018640" s="68"/>
    </row>
    <row r="1018641" spans="8:8">
      <c r="H1018641" s="68"/>
    </row>
    <row r="1018642" spans="8:8">
      <c r="H1018642" s="68"/>
    </row>
    <row r="1018643" spans="8:8">
      <c r="H1018643" s="68"/>
    </row>
    <row r="1018644" spans="8:8">
      <c r="H1018644" s="68"/>
    </row>
    <row r="1018645" spans="8:8">
      <c r="H1018645" s="68"/>
    </row>
    <row r="1018646" spans="8:8">
      <c r="H1018646" s="68"/>
    </row>
    <row r="1018647" spans="8:8">
      <c r="H1018647" s="68"/>
    </row>
    <row r="1018648" spans="8:8">
      <c r="H1018648" s="68"/>
    </row>
    <row r="1018649" spans="8:8">
      <c r="H1018649" s="68"/>
    </row>
    <row r="1018650" spans="8:8">
      <c r="H1018650" s="68"/>
    </row>
    <row r="1018651" spans="8:8">
      <c r="H1018651" s="68"/>
    </row>
    <row r="1018652" spans="8:8">
      <c r="H1018652" s="68"/>
    </row>
    <row r="1018653" spans="8:8">
      <c r="H1018653" s="68"/>
    </row>
    <row r="1018654" spans="8:8">
      <c r="H1018654" s="68"/>
    </row>
    <row r="1018655" spans="8:8">
      <c r="H1018655" s="68"/>
    </row>
    <row r="1018656" spans="8:8">
      <c r="H1018656" s="68"/>
    </row>
    <row r="1018657" spans="8:8">
      <c r="H1018657" s="68"/>
    </row>
    <row r="1018658" spans="8:8">
      <c r="H1018658" s="68"/>
    </row>
    <row r="1018659" spans="8:8">
      <c r="H1018659" s="68"/>
    </row>
    <row r="1018660" spans="8:8">
      <c r="H1018660" s="68"/>
    </row>
    <row r="1018661" spans="8:8">
      <c r="H1018661" s="68"/>
    </row>
    <row r="1018662" spans="8:8">
      <c r="H1018662" s="68"/>
    </row>
    <row r="1018663" spans="8:8">
      <c r="H1018663" s="68"/>
    </row>
    <row r="1018664" spans="8:8">
      <c r="H1018664" s="68"/>
    </row>
    <row r="1018665" spans="8:8">
      <c r="H1018665" s="68"/>
    </row>
    <row r="1018666" spans="8:8">
      <c r="H1018666" s="68"/>
    </row>
    <row r="1018667" spans="8:8">
      <c r="H1018667" s="68"/>
    </row>
    <row r="1018668" spans="8:8">
      <c r="H1018668" s="68"/>
    </row>
    <row r="1018669" spans="8:8">
      <c r="H1018669" s="68"/>
    </row>
    <row r="1018670" spans="8:8">
      <c r="H1018670" s="68"/>
    </row>
    <row r="1018671" spans="8:8">
      <c r="H1018671" s="68"/>
    </row>
    <row r="1018672" spans="8:8">
      <c r="H1018672" s="68"/>
    </row>
    <row r="1018673" spans="8:8">
      <c r="H1018673" s="68"/>
    </row>
    <row r="1018674" spans="8:8">
      <c r="H1018674" s="68"/>
    </row>
    <row r="1018675" spans="8:8">
      <c r="H1018675" s="68"/>
    </row>
    <row r="1018676" spans="8:8">
      <c r="H1018676" s="68"/>
    </row>
    <row r="1018677" spans="8:8">
      <c r="H1018677" s="68"/>
    </row>
    <row r="1018678" spans="8:8">
      <c r="H1018678" s="68"/>
    </row>
    <row r="1018679" spans="8:8">
      <c r="H1018679" s="68"/>
    </row>
    <row r="1018680" spans="8:8">
      <c r="H1018680" s="68"/>
    </row>
    <row r="1018681" spans="8:8">
      <c r="H1018681" s="68"/>
    </row>
    <row r="1018682" spans="8:8">
      <c r="H1018682" s="68"/>
    </row>
    <row r="1018683" spans="8:8">
      <c r="H1018683" s="68"/>
    </row>
    <row r="1018684" spans="8:8">
      <c r="H1018684" s="68"/>
    </row>
    <row r="1018685" spans="8:8">
      <c r="H1018685" s="68"/>
    </row>
    <row r="1018686" spans="8:8">
      <c r="H1018686" s="68"/>
    </row>
    <row r="1018687" spans="8:8">
      <c r="H1018687" s="68"/>
    </row>
    <row r="1018688" spans="8:8">
      <c r="H1018688" s="68"/>
    </row>
    <row r="1018689" spans="8:8">
      <c r="H1018689" s="68"/>
    </row>
    <row r="1018690" spans="8:8">
      <c r="H1018690" s="68"/>
    </row>
    <row r="1018691" spans="8:8">
      <c r="H1018691" s="68"/>
    </row>
    <row r="1018692" spans="8:8">
      <c r="H1018692" s="68"/>
    </row>
    <row r="1018693" spans="8:8">
      <c r="H1018693" s="68"/>
    </row>
    <row r="1018694" spans="8:8">
      <c r="H1018694" s="68"/>
    </row>
    <row r="1018695" spans="8:8">
      <c r="H1018695" s="68"/>
    </row>
    <row r="1018696" spans="8:8">
      <c r="H1018696" s="68"/>
    </row>
    <row r="1018697" spans="8:8">
      <c r="H1018697" s="68"/>
    </row>
    <row r="1018698" spans="8:8">
      <c r="H1018698" s="68"/>
    </row>
    <row r="1018699" spans="8:8">
      <c r="H1018699" s="68"/>
    </row>
    <row r="1018700" spans="8:8">
      <c r="H1018700" s="68"/>
    </row>
    <row r="1018701" spans="8:8">
      <c r="H1018701" s="68"/>
    </row>
    <row r="1018702" spans="8:8">
      <c r="H1018702" s="68"/>
    </row>
    <row r="1018703" spans="8:8">
      <c r="H1018703" s="68"/>
    </row>
    <row r="1018704" spans="8:8">
      <c r="H1018704" s="68"/>
    </row>
    <row r="1018705" spans="8:8">
      <c r="H1018705" s="68"/>
    </row>
    <row r="1018706" spans="8:8">
      <c r="H1018706" s="68"/>
    </row>
    <row r="1018707" spans="8:8">
      <c r="H1018707" s="68"/>
    </row>
    <row r="1018708" spans="8:8">
      <c r="H1018708" s="68"/>
    </row>
    <row r="1018709" spans="8:8">
      <c r="H1018709" s="68"/>
    </row>
    <row r="1018710" spans="8:8">
      <c r="H1018710" s="68"/>
    </row>
    <row r="1018711" spans="8:8">
      <c r="H1018711" s="68"/>
    </row>
    <row r="1018712" spans="8:8">
      <c r="H1018712" s="68"/>
    </row>
    <row r="1018713" spans="8:8">
      <c r="H1018713" s="68"/>
    </row>
    <row r="1018714" spans="8:8">
      <c r="H1018714" s="68"/>
    </row>
    <row r="1018715" spans="8:8">
      <c r="H1018715" s="68"/>
    </row>
    <row r="1018716" spans="8:8">
      <c r="H1018716" s="68"/>
    </row>
    <row r="1018717" spans="8:8">
      <c r="H1018717" s="68"/>
    </row>
    <row r="1018718" spans="8:8">
      <c r="H1018718" s="68"/>
    </row>
    <row r="1018719" spans="8:8">
      <c r="H1018719" s="68"/>
    </row>
    <row r="1018720" spans="8:8">
      <c r="H1018720" s="68"/>
    </row>
    <row r="1018721" spans="8:8">
      <c r="H1018721" s="68"/>
    </row>
    <row r="1018722" spans="8:8">
      <c r="H1018722" s="68"/>
    </row>
    <row r="1018723" spans="8:8">
      <c r="H1018723" s="68"/>
    </row>
    <row r="1018724" spans="8:8">
      <c r="H1018724" s="68"/>
    </row>
    <row r="1018725" spans="8:8">
      <c r="H1018725" s="68"/>
    </row>
    <row r="1018726" spans="8:8">
      <c r="H1018726" s="68"/>
    </row>
    <row r="1018727" spans="8:8">
      <c r="H1018727" s="68"/>
    </row>
    <row r="1018728" spans="8:8">
      <c r="H1018728" s="68"/>
    </row>
    <row r="1018729" spans="8:8">
      <c r="H1018729" s="68"/>
    </row>
    <row r="1018730" spans="8:8">
      <c r="H1018730" s="68"/>
    </row>
    <row r="1018731" spans="8:8">
      <c r="H1018731" s="68"/>
    </row>
    <row r="1018732" spans="8:8">
      <c r="H1018732" s="68"/>
    </row>
    <row r="1018733" spans="8:8">
      <c r="H1018733" s="68"/>
    </row>
    <row r="1018734" spans="8:8">
      <c r="H1018734" s="68"/>
    </row>
    <row r="1018735" spans="8:8">
      <c r="H1018735" s="68"/>
    </row>
    <row r="1018736" spans="8:8">
      <c r="H1018736" s="68"/>
    </row>
    <row r="1018737" spans="8:8">
      <c r="H1018737" s="68"/>
    </row>
    <row r="1018738" spans="8:8">
      <c r="H1018738" s="68"/>
    </row>
    <row r="1018739" spans="8:8">
      <c r="H1018739" s="68"/>
    </row>
    <row r="1018740" spans="8:8">
      <c r="H1018740" s="68"/>
    </row>
    <row r="1018741" spans="8:8">
      <c r="H1018741" s="68"/>
    </row>
    <row r="1018742" spans="8:8">
      <c r="H1018742" s="68"/>
    </row>
    <row r="1018743" spans="8:8">
      <c r="H1018743" s="68"/>
    </row>
    <row r="1018744" spans="8:8">
      <c r="H1018744" s="68"/>
    </row>
    <row r="1018745" spans="8:8">
      <c r="H1018745" s="68"/>
    </row>
    <row r="1018746" spans="8:8">
      <c r="H1018746" s="68"/>
    </row>
    <row r="1018747" spans="8:8">
      <c r="H1018747" s="68"/>
    </row>
    <row r="1018748" spans="8:8">
      <c r="H1018748" s="68"/>
    </row>
    <row r="1018749" spans="8:8">
      <c r="H1018749" s="68"/>
    </row>
    <row r="1018750" spans="8:8">
      <c r="H1018750" s="68"/>
    </row>
    <row r="1018751" spans="8:8">
      <c r="H1018751" s="68"/>
    </row>
    <row r="1018752" spans="8:8">
      <c r="H1018752" s="68"/>
    </row>
    <row r="1018753" spans="8:8">
      <c r="H1018753" s="68"/>
    </row>
    <row r="1018754" spans="8:8">
      <c r="H1018754" s="68"/>
    </row>
    <row r="1018755" spans="8:8">
      <c r="H1018755" s="68"/>
    </row>
    <row r="1018756" spans="8:8">
      <c r="H1018756" s="68"/>
    </row>
    <row r="1018757" spans="8:8">
      <c r="H1018757" s="68"/>
    </row>
    <row r="1018758" spans="8:8">
      <c r="H1018758" s="68"/>
    </row>
    <row r="1018759" spans="8:8">
      <c r="H1018759" s="68"/>
    </row>
    <row r="1018760" spans="8:8">
      <c r="H1018760" s="68"/>
    </row>
    <row r="1018761" spans="8:8">
      <c r="H1018761" s="68"/>
    </row>
    <row r="1018762" spans="8:8">
      <c r="H1018762" s="68"/>
    </row>
    <row r="1018763" spans="8:8">
      <c r="H1018763" s="68"/>
    </row>
    <row r="1018764" spans="8:8">
      <c r="H1018764" s="68"/>
    </row>
    <row r="1018765" spans="8:8">
      <c r="H1018765" s="68"/>
    </row>
    <row r="1018766" spans="8:8">
      <c r="H1018766" s="68"/>
    </row>
    <row r="1018767" spans="8:8">
      <c r="H1018767" s="68"/>
    </row>
    <row r="1018768" spans="8:8">
      <c r="H1018768" s="68"/>
    </row>
    <row r="1018769" spans="8:8">
      <c r="H1018769" s="68"/>
    </row>
    <row r="1018770" spans="8:8">
      <c r="H1018770" s="68"/>
    </row>
    <row r="1018771" spans="8:8">
      <c r="H1018771" s="68"/>
    </row>
    <row r="1018772" spans="8:8">
      <c r="H1018772" s="68"/>
    </row>
    <row r="1018773" spans="8:8">
      <c r="H1018773" s="68"/>
    </row>
    <row r="1018774" spans="8:8">
      <c r="H1018774" s="68"/>
    </row>
    <row r="1018775" spans="8:8">
      <c r="H1018775" s="68"/>
    </row>
    <row r="1018776" spans="8:8">
      <c r="H1018776" s="68"/>
    </row>
    <row r="1018777" spans="8:8">
      <c r="H1018777" s="68"/>
    </row>
    <row r="1018778" spans="8:8">
      <c r="H1018778" s="68"/>
    </row>
    <row r="1018779" spans="8:8">
      <c r="H1018779" s="68"/>
    </row>
    <row r="1018780" spans="8:8">
      <c r="H1018780" s="68"/>
    </row>
    <row r="1018781" spans="8:8">
      <c r="H1018781" s="68"/>
    </row>
    <row r="1018782" spans="8:8">
      <c r="H1018782" s="68"/>
    </row>
    <row r="1018783" spans="8:8">
      <c r="H1018783" s="68"/>
    </row>
    <row r="1018784" spans="8:8">
      <c r="H1018784" s="68"/>
    </row>
    <row r="1018785" spans="8:8">
      <c r="H1018785" s="68"/>
    </row>
    <row r="1018786" spans="8:8">
      <c r="H1018786" s="68"/>
    </row>
    <row r="1018787" spans="8:8">
      <c r="H1018787" s="68"/>
    </row>
    <row r="1018788" spans="8:8">
      <c r="H1018788" s="68"/>
    </row>
    <row r="1018789" spans="8:8">
      <c r="H1018789" s="68"/>
    </row>
    <row r="1018790" spans="8:8">
      <c r="H1018790" s="68"/>
    </row>
    <row r="1018791" spans="8:8">
      <c r="H1018791" s="68"/>
    </row>
    <row r="1018792" spans="8:8">
      <c r="H1018792" s="68"/>
    </row>
    <row r="1018793" spans="8:8">
      <c r="H1018793" s="68"/>
    </row>
    <row r="1018794" spans="8:8">
      <c r="H1018794" s="68"/>
    </row>
    <row r="1018795" spans="8:8">
      <c r="H1018795" s="68"/>
    </row>
    <row r="1018796" spans="8:8">
      <c r="H1018796" s="68"/>
    </row>
    <row r="1018797" spans="8:8">
      <c r="H1018797" s="68"/>
    </row>
    <row r="1018798" spans="8:8">
      <c r="H1018798" s="68"/>
    </row>
    <row r="1018799" spans="8:8">
      <c r="H1018799" s="68"/>
    </row>
    <row r="1018800" spans="8:8">
      <c r="H1018800" s="68"/>
    </row>
    <row r="1018801" spans="8:8">
      <c r="H1018801" s="68"/>
    </row>
    <row r="1018802" spans="8:8">
      <c r="H1018802" s="68"/>
    </row>
    <row r="1018803" spans="8:8">
      <c r="H1018803" s="68"/>
    </row>
    <row r="1018804" spans="8:8">
      <c r="H1018804" s="68"/>
    </row>
    <row r="1018805" spans="8:8">
      <c r="H1018805" s="68"/>
    </row>
    <row r="1018806" spans="8:8">
      <c r="H1018806" s="68"/>
    </row>
    <row r="1018807" spans="8:8">
      <c r="H1018807" s="68"/>
    </row>
    <row r="1018808" spans="8:8">
      <c r="H1018808" s="68"/>
    </row>
    <row r="1018809" spans="8:8">
      <c r="H1018809" s="68"/>
    </row>
    <row r="1018810" spans="8:8">
      <c r="H1018810" s="68"/>
    </row>
    <row r="1018811" spans="8:8">
      <c r="H1018811" s="68"/>
    </row>
    <row r="1018812" spans="8:8">
      <c r="H1018812" s="68"/>
    </row>
    <row r="1018813" spans="8:8">
      <c r="H1018813" s="68"/>
    </row>
    <row r="1018814" spans="8:8">
      <c r="H1018814" s="68"/>
    </row>
    <row r="1018815" spans="8:8">
      <c r="H1018815" s="68"/>
    </row>
    <row r="1018816" spans="8:8">
      <c r="H1018816" s="68"/>
    </row>
    <row r="1018817" spans="8:8">
      <c r="H1018817" s="68"/>
    </row>
    <row r="1018818" spans="8:8">
      <c r="H1018818" s="68"/>
    </row>
    <row r="1018819" spans="8:8">
      <c r="H1018819" s="68"/>
    </row>
    <row r="1018820" spans="8:8">
      <c r="H1018820" s="68"/>
    </row>
    <row r="1018821" spans="8:8">
      <c r="H1018821" s="68"/>
    </row>
    <row r="1018822" spans="8:8">
      <c r="H1018822" s="68"/>
    </row>
    <row r="1018823" spans="8:8">
      <c r="H1018823" s="68"/>
    </row>
    <row r="1018824" spans="8:8">
      <c r="H1018824" s="68"/>
    </row>
    <row r="1018825" spans="8:8">
      <c r="H1018825" s="68"/>
    </row>
    <row r="1018826" spans="8:8">
      <c r="H1018826" s="68"/>
    </row>
    <row r="1018827" spans="8:8">
      <c r="H1018827" s="68"/>
    </row>
    <row r="1018828" spans="8:8">
      <c r="H1018828" s="68"/>
    </row>
    <row r="1018829" spans="8:8">
      <c r="H1018829" s="68"/>
    </row>
    <row r="1018830" spans="8:8">
      <c r="H1018830" s="68"/>
    </row>
    <row r="1018831" spans="8:8">
      <c r="H1018831" s="68"/>
    </row>
    <row r="1018832" spans="8:8">
      <c r="H1018832" s="68"/>
    </row>
    <row r="1018833" spans="8:8">
      <c r="H1018833" s="68"/>
    </row>
    <row r="1018834" spans="8:8">
      <c r="H1018834" s="68"/>
    </row>
    <row r="1018835" spans="8:8">
      <c r="H1018835" s="68"/>
    </row>
    <row r="1018836" spans="8:8">
      <c r="H1018836" s="68"/>
    </row>
    <row r="1018837" spans="8:8">
      <c r="H1018837" s="68"/>
    </row>
    <row r="1018838" spans="8:8">
      <c r="H1018838" s="68"/>
    </row>
    <row r="1018839" spans="8:8">
      <c r="H1018839" s="68"/>
    </row>
    <row r="1018840" spans="8:8">
      <c r="H1018840" s="68"/>
    </row>
    <row r="1018841" spans="8:8">
      <c r="H1018841" s="68"/>
    </row>
    <row r="1018842" spans="8:8">
      <c r="H1018842" s="68"/>
    </row>
    <row r="1018843" spans="8:8">
      <c r="H1018843" s="68"/>
    </row>
    <row r="1018844" spans="8:8">
      <c r="H1018844" s="68"/>
    </row>
    <row r="1018845" spans="8:8">
      <c r="H1018845" s="68"/>
    </row>
    <row r="1018846" spans="8:8">
      <c r="H1018846" s="68"/>
    </row>
    <row r="1018847" spans="8:8">
      <c r="H1018847" s="68"/>
    </row>
    <row r="1018848" spans="8:8">
      <c r="H1018848" s="68"/>
    </row>
    <row r="1018849" spans="8:8">
      <c r="H1018849" s="68"/>
    </row>
    <row r="1018850" spans="8:8">
      <c r="H1018850" s="68"/>
    </row>
    <row r="1018851" spans="8:8">
      <c r="H1018851" s="68"/>
    </row>
    <row r="1018852" spans="8:8">
      <c r="H1018852" s="68"/>
    </row>
    <row r="1018853" spans="8:8">
      <c r="H1018853" s="68"/>
    </row>
    <row r="1018854" spans="8:8">
      <c r="H1018854" s="68"/>
    </row>
    <row r="1018855" spans="8:8">
      <c r="H1018855" s="68"/>
    </row>
    <row r="1018856" spans="8:8">
      <c r="H1018856" s="68"/>
    </row>
    <row r="1018857" spans="8:8">
      <c r="H1018857" s="68"/>
    </row>
    <row r="1018858" spans="8:8">
      <c r="H1018858" s="68"/>
    </row>
    <row r="1018859" spans="8:8">
      <c r="H1018859" s="68"/>
    </row>
    <row r="1018860" spans="8:8">
      <c r="H1018860" s="68"/>
    </row>
    <row r="1018861" spans="8:8">
      <c r="H1018861" s="68"/>
    </row>
    <row r="1018862" spans="8:8">
      <c r="H1018862" s="68"/>
    </row>
    <row r="1018863" spans="8:8">
      <c r="H1018863" s="68"/>
    </row>
    <row r="1018864" spans="8:8">
      <c r="H1018864" s="68"/>
    </row>
    <row r="1018865" spans="8:8">
      <c r="H1018865" s="68"/>
    </row>
    <row r="1018866" spans="8:8">
      <c r="H1018866" s="68"/>
    </row>
    <row r="1018867" spans="8:8">
      <c r="H1018867" s="68"/>
    </row>
    <row r="1018868" spans="8:8">
      <c r="H1018868" s="68"/>
    </row>
    <row r="1018869" spans="8:8">
      <c r="H1018869" s="68"/>
    </row>
    <row r="1018870" spans="8:8">
      <c r="H1018870" s="68"/>
    </row>
    <row r="1018871" spans="8:8">
      <c r="H1018871" s="68"/>
    </row>
    <row r="1018872" spans="8:8">
      <c r="H1018872" s="68"/>
    </row>
    <row r="1018873" spans="8:8">
      <c r="H1018873" s="68"/>
    </row>
    <row r="1018874" spans="8:8">
      <c r="H1018874" s="68"/>
    </row>
    <row r="1018875" spans="8:8">
      <c r="H1018875" s="68"/>
    </row>
    <row r="1018876" spans="8:8">
      <c r="H1018876" s="68"/>
    </row>
    <row r="1018877" spans="8:8">
      <c r="H1018877" s="68"/>
    </row>
    <row r="1018878" spans="8:8">
      <c r="H1018878" s="68"/>
    </row>
    <row r="1018879" spans="8:8">
      <c r="H1018879" s="68"/>
    </row>
    <row r="1018880" spans="8:8">
      <c r="H1018880" s="68"/>
    </row>
    <row r="1018881" spans="8:8">
      <c r="H1018881" s="68"/>
    </row>
    <row r="1018882" spans="8:8">
      <c r="H1018882" s="68"/>
    </row>
    <row r="1018883" spans="8:8">
      <c r="H1018883" s="68"/>
    </row>
    <row r="1018884" spans="8:8">
      <c r="H1018884" s="68"/>
    </row>
    <row r="1018885" spans="8:8">
      <c r="H1018885" s="68"/>
    </row>
    <row r="1018886" spans="8:8">
      <c r="H1018886" s="68"/>
    </row>
    <row r="1018887" spans="8:8">
      <c r="H1018887" s="68"/>
    </row>
    <row r="1018888" spans="8:8">
      <c r="H1018888" s="68"/>
    </row>
    <row r="1018889" spans="8:8">
      <c r="H1018889" s="68"/>
    </row>
    <row r="1018890" spans="8:8">
      <c r="H1018890" s="68"/>
    </row>
    <row r="1018891" spans="8:8">
      <c r="H1018891" s="68"/>
    </row>
    <row r="1018892" spans="8:8">
      <c r="H1018892" s="68"/>
    </row>
    <row r="1018893" spans="8:8">
      <c r="H1018893" s="68"/>
    </row>
    <row r="1018894" spans="8:8">
      <c r="H1018894" s="68"/>
    </row>
    <row r="1018895" spans="8:8">
      <c r="H1018895" s="68"/>
    </row>
    <row r="1018896" spans="8:8">
      <c r="H1018896" s="68"/>
    </row>
    <row r="1018897" spans="8:8">
      <c r="H1018897" s="68"/>
    </row>
    <row r="1018898" spans="8:8">
      <c r="H1018898" s="68"/>
    </row>
    <row r="1018899" spans="8:8">
      <c r="H1018899" s="68"/>
    </row>
    <row r="1018900" spans="8:8">
      <c r="H1018900" s="68"/>
    </row>
    <row r="1018901" spans="8:8">
      <c r="H1018901" s="68"/>
    </row>
    <row r="1018902" spans="8:8">
      <c r="H1018902" s="68"/>
    </row>
    <row r="1018903" spans="8:8">
      <c r="H1018903" s="68"/>
    </row>
    <row r="1018904" spans="8:8">
      <c r="H1018904" s="68"/>
    </row>
    <row r="1018905" spans="8:8">
      <c r="H1018905" s="68"/>
    </row>
    <row r="1018906" spans="8:8">
      <c r="H1018906" s="68"/>
    </row>
    <row r="1018907" spans="8:8">
      <c r="H1018907" s="68"/>
    </row>
    <row r="1018908" spans="8:8">
      <c r="H1018908" s="68"/>
    </row>
    <row r="1018909" spans="8:8">
      <c r="H1018909" s="68"/>
    </row>
    <row r="1018910" spans="8:8">
      <c r="H1018910" s="68"/>
    </row>
    <row r="1018911" spans="8:8">
      <c r="H1018911" s="68"/>
    </row>
    <row r="1018912" spans="8:8">
      <c r="H1018912" s="68"/>
    </row>
    <row r="1018913" spans="8:8">
      <c r="H1018913" s="68"/>
    </row>
    <row r="1018914" spans="8:8">
      <c r="H1018914" s="68"/>
    </row>
    <row r="1018915" spans="8:8">
      <c r="H1018915" s="68"/>
    </row>
    <row r="1018916" spans="8:8">
      <c r="H1018916" s="68"/>
    </row>
    <row r="1018917" spans="8:8">
      <c r="H1018917" s="68"/>
    </row>
    <row r="1018918" spans="8:8">
      <c r="H1018918" s="68"/>
    </row>
    <row r="1018919" spans="8:8">
      <c r="H1018919" s="68"/>
    </row>
    <row r="1018920" spans="8:8">
      <c r="H1018920" s="68"/>
    </row>
    <row r="1018921" spans="8:8">
      <c r="H1018921" s="68"/>
    </row>
    <row r="1018922" spans="8:8">
      <c r="H1018922" s="68"/>
    </row>
    <row r="1018923" spans="8:8">
      <c r="H1018923" s="68"/>
    </row>
    <row r="1018924" spans="8:8">
      <c r="H1018924" s="68"/>
    </row>
    <row r="1018925" spans="8:8">
      <c r="H1018925" s="68"/>
    </row>
    <row r="1018926" spans="8:8">
      <c r="H1018926" s="68"/>
    </row>
    <row r="1018927" spans="8:8">
      <c r="H1018927" s="68"/>
    </row>
    <row r="1018928" spans="8:8">
      <c r="H1018928" s="68"/>
    </row>
    <row r="1018929" spans="8:8">
      <c r="H1018929" s="68"/>
    </row>
    <row r="1018930" spans="8:8">
      <c r="H1018930" s="68"/>
    </row>
    <row r="1018931" spans="8:8">
      <c r="H1018931" s="68"/>
    </row>
    <row r="1018932" spans="8:8">
      <c r="H1018932" s="68"/>
    </row>
    <row r="1018933" spans="8:8">
      <c r="H1018933" s="68"/>
    </row>
    <row r="1018934" spans="8:8">
      <c r="H1018934" s="68"/>
    </row>
    <row r="1018935" spans="8:8">
      <c r="H1018935" s="68"/>
    </row>
    <row r="1018936" spans="8:8">
      <c r="H1018936" s="68"/>
    </row>
    <row r="1018937" spans="8:8">
      <c r="H1018937" s="68"/>
    </row>
    <row r="1018938" spans="8:8">
      <c r="H1018938" s="68"/>
    </row>
    <row r="1018939" spans="8:8">
      <c r="H1018939" s="68"/>
    </row>
    <row r="1018940" spans="8:8">
      <c r="H1018940" s="68"/>
    </row>
    <row r="1018941" spans="8:8">
      <c r="H1018941" s="68"/>
    </row>
    <row r="1018942" spans="8:8">
      <c r="H1018942" s="68"/>
    </row>
    <row r="1018943" spans="8:8">
      <c r="H1018943" s="68"/>
    </row>
    <row r="1018944" spans="8:8">
      <c r="H1018944" s="68"/>
    </row>
    <row r="1018945" spans="8:8">
      <c r="H1018945" s="68"/>
    </row>
    <row r="1018946" spans="8:8">
      <c r="H1018946" s="68"/>
    </row>
    <row r="1018947" spans="8:8">
      <c r="H1018947" s="68"/>
    </row>
    <row r="1018948" spans="8:8">
      <c r="H1018948" s="68"/>
    </row>
    <row r="1018949" spans="8:8">
      <c r="H1018949" s="68"/>
    </row>
    <row r="1018950" spans="8:8">
      <c r="H1018950" s="68"/>
    </row>
    <row r="1018951" spans="8:8">
      <c r="H1018951" s="68"/>
    </row>
    <row r="1018952" spans="8:8">
      <c r="H1018952" s="68"/>
    </row>
    <row r="1018953" spans="8:8">
      <c r="H1018953" s="68"/>
    </row>
    <row r="1018954" spans="8:8">
      <c r="H1018954" s="68"/>
    </row>
    <row r="1018955" spans="8:8">
      <c r="H1018955" s="68"/>
    </row>
    <row r="1018956" spans="8:8">
      <c r="H1018956" s="68"/>
    </row>
    <row r="1018957" spans="8:8">
      <c r="H1018957" s="68"/>
    </row>
    <row r="1018958" spans="8:8">
      <c r="H1018958" s="68"/>
    </row>
    <row r="1018959" spans="8:8">
      <c r="H1018959" s="68"/>
    </row>
    <row r="1018960" spans="8:8">
      <c r="H1018960" s="68"/>
    </row>
    <row r="1018961" spans="8:8">
      <c r="H1018961" s="68"/>
    </row>
    <row r="1018962" spans="8:8">
      <c r="H1018962" s="68"/>
    </row>
    <row r="1018963" spans="8:8">
      <c r="H1018963" s="68"/>
    </row>
    <row r="1018964" spans="8:8">
      <c r="H1018964" s="68"/>
    </row>
    <row r="1018965" spans="8:8">
      <c r="H1018965" s="68"/>
    </row>
    <row r="1018966" spans="8:8">
      <c r="H1018966" s="68"/>
    </row>
    <row r="1018967" spans="8:8">
      <c r="H1018967" s="68"/>
    </row>
    <row r="1018968" spans="8:8">
      <c r="H1018968" s="68"/>
    </row>
    <row r="1018969" spans="8:8">
      <c r="H1018969" s="68"/>
    </row>
    <row r="1018970" spans="8:8">
      <c r="H1018970" s="68"/>
    </row>
    <row r="1018971" spans="8:8">
      <c r="H1018971" s="68"/>
    </row>
    <row r="1018972" spans="8:8">
      <c r="H1018972" s="68"/>
    </row>
    <row r="1018973" spans="8:8">
      <c r="H1018973" s="68"/>
    </row>
    <row r="1018974" spans="8:8">
      <c r="H1018974" s="68"/>
    </row>
    <row r="1018975" spans="8:8">
      <c r="H1018975" s="68"/>
    </row>
    <row r="1018976" spans="8:8">
      <c r="H1018976" s="68"/>
    </row>
    <row r="1018977" spans="8:8">
      <c r="H1018977" s="68"/>
    </row>
    <row r="1018978" spans="8:8">
      <c r="H1018978" s="68"/>
    </row>
    <row r="1018979" spans="8:8">
      <c r="H1018979" s="68"/>
    </row>
    <row r="1018980" spans="8:8">
      <c r="H1018980" s="68"/>
    </row>
    <row r="1018981" spans="8:8">
      <c r="H1018981" s="68"/>
    </row>
    <row r="1018982" spans="8:8">
      <c r="H1018982" s="68"/>
    </row>
    <row r="1018983" spans="8:8">
      <c r="H1018983" s="68"/>
    </row>
    <row r="1018984" spans="8:8">
      <c r="H1018984" s="68"/>
    </row>
    <row r="1018985" spans="8:8">
      <c r="H1018985" s="68"/>
    </row>
    <row r="1018986" spans="8:8">
      <c r="H1018986" s="68"/>
    </row>
    <row r="1018987" spans="8:8">
      <c r="H1018987" s="68"/>
    </row>
    <row r="1018988" spans="8:8">
      <c r="H1018988" s="68"/>
    </row>
    <row r="1018989" spans="8:8">
      <c r="H1018989" s="68"/>
    </row>
    <row r="1018990" spans="8:8">
      <c r="H1018990" s="68"/>
    </row>
    <row r="1018991" spans="8:8">
      <c r="H1018991" s="68"/>
    </row>
    <row r="1018992" spans="8:8">
      <c r="H1018992" s="68"/>
    </row>
    <row r="1018993" spans="8:8">
      <c r="H1018993" s="68"/>
    </row>
    <row r="1018994" spans="8:8">
      <c r="H1018994" s="68"/>
    </row>
    <row r="1018995" spans="8:8">
      <c r="H1018995" s="68"/>
    </row>
    <row r="1018996" spans="8:8">
      <c r="H1018996" s="68"/>
    </row>
    <row r="1018997" spans="8:8">
      <c r="H1018997" s="68"/>
    </row>
    <row r="1018998" spans="8:8">
      <c r="H1018998" s="68"/>
    </row>
    <row r="1018999" spans="8:8">
      <c r="H1018999" s="68"/>
    </row>
    <row r="1019000" spans="8:8">
      <c r="H1019000" s="68"/>
    </row>
    <row r="1019001" spans="8:8">
      <c r="H1019001" s="68"/>
    </row>
    <row r="1019002" spans="8:8">
      <c r="H1019002" s="68"/>
    </row>
    <row r="1019003" spans="8:8">
      <c r="H1019003" s="68"/>
    </row>
    <row r="1019004" spans="8:8">
      <c r="H1019004" s="68"/>
    </row>
    <row r="1019005" spans="8:8">
      <c r="H1019005" s="68"/>
    </row>
    <row r="1019006" spans="8:8">
      <c r="H1019006" s="68"/>
    </row>
    <row r="1019007" spans="8:8">
      <c r="H1019007" s="68"/>
    </row>
    <row r="1019008" spans="8:8">
      <c r="H1019008" s="68"/>
    </row>
    <row r="1019009" spans="8:8">
      <c r="H1019009" s="68"/>
    </row>
    <row r="1019010" spans="8:8">
      <c r="H1019010" s="68"/>
    </row>
    <row r="1019011" spans="8:8">
      <c r="H1019011" s="68"/>
    </row>
    <row r="1019012" spans="8:8">
      <c r="H1019012" s="68"/>
    </row>
    <row r="1019013" spans="8:8">
      <c r="H1019013" s="68"/>
    </row>
    <row r="1019014" spans="8:8">
      <c r="H1019014" s="68"/>
    </row>
    <row r="1019015" spans="8:8">
      <c r="H1019015" s="68"/>
    </row>
    <row r="1019016" spans="8:8">
      <c r="H1019016" s="68"/>
    </row>
    <row r="1019017" spans="8:8">
      <c r="H1019017" s="68"/>
    </row>
    <row r="1019018" spans="8:8">
      <c r="H1019018" s="68"/>
    </row>
    <row r="1019019" spans="8:8">
      <c r="H1019019" s="68"/>
    </row>
    <row r="1019020" spans="8:8">
      <c r="H1019020" s="68"/>
    </row>
    <row r="1019021" spans="8:8">
      <c r="H1019021" s="68"/>
    </row>
    <row r="1019022" spans="8:8">
      <c r="H1019022" s="68"/>
    </row>
    <row r="1019023" spans="8:8">
      <c r="H1019023" s="68"/>
    </row>
    <row r="1019024" spans="8:8">
      <c r="H1019024" s="68"/>
    </row>
    <row r="1019025" spans="8:8">
      <c r="H1019025" s="68"/>
    </row>
    <row r="1019026" spans="8:8">
      <c r="H1019026" s="68"/>
    </row>
    <row r="1019027" spans="8:8">
      <c r="H1019027" s="68"/>
    </row>
    <row r="1019028" spans="8:8">
      <c r="H1019028" s="68"/>
    </row>
    <row r="1019029" spans="8:8">
      <c r="H1019029" s="68"/>
    </row>
    <row r="1019030" spans="8:8">
      <c r="H1019030" s="68"/>
    </row>
    <row r="1019031" spans="8:8">
      <c r="H1019031" s="68"/>
    </row>
    <row r="1019032" spans="8:8">
      <c r="H1019032" s="68"/>
    </row>
    <row r="1019033" spans="8:8">
      <c r="H1019033" s="68"/>
    </row>
    <row r="1019034" spans="8:8">
      <c r="H1019034" s="68"/>
    </row>
    <row r="1019035" spans="8:8">
      <c r="H1019035" s="68"/>
    </row>
    <row r="1019036" spans="8:8">
      <c r="H1019036" s="68"/>
    </row>
    <row r="1019037" spans="8:8">
      <c r="H1019037" s="68"/>
    </row>
    <row r="1019038" spans="8:8">
      <c r="H1019038" s="68"/>
    </row>
    <row r="1019039" spans="8:8">
      <c r="H1019039" s="68"/>
    </row>
    <row r="1019040" spans="8:8">
      <c r="H1019040" s="68"/>
    </row>
    <row r="1019041" spans="8:8">
      <c r="H1019041" s="68"/>
    </row>
    <row r="1019042" spans="8:8">
      <c r="H1019042" s="68"/>
    </row>
    <row r="1019043" spans="8:8">
      <c r="H1019043" s="68"/>
    </row>
    <row r="1019044" spans="8:8">
      <c r="H1019044" s="68"/>
    </row>
    <row r="1019045" spans="8:8">
      <c r="H1019045" s="68"/>
    </row>
    <row r="1019046" spans="8:8">
      <c r="H1019046" s="68"/>
    </row>
    <row r="1019047" spans="8:8">
      <c r="H1019047" s="68"/>
    </row>
    <row r="1019048" spans="8:8">
      <c r="H1019048" s="68"/>
    </row>
    <row r="1019049" spans="8:8">
      <c r="H1019049" s="68"/>
    </row>
    <row r="1019050" spans="8:8">
      <c r="H1019050" s="68"/>
    </row>
    <row r="1019051" spans="8:8">
      <c r="H1019051" s="68"/>
    </row>
    <row r="1019052" spans="8:8">
      <c r="H1019052" s="68"/>
    </row>
    <row r="1019053" spans="8:8">
      <c r="H1019053" s="68"/>
    </row>
    <row r="1019054" spans="8:8">
      <c r="H1019054" s="68"/>
    </row>
    <row r="1019055" spans="8:8">
      <c r="H1019055" s="68"/>
    </row>
    <row r="1019056" spans="8:8">
      <c r="H1019056" s="68"/>
    </row>
    <row r="1019057" spans="8:8">
      <c r="H1019057" s="68"/>
    </row>
    <row r="1019058" spans="8:8">
      <c r="H1019058" s="68"/>
    </row>
    <row r="1019059" spans="8:8">
      <c r="H1019059" s="68"/>
    </row>
    <row r="1019060" spans="8:8">
      <c r="H1019060" s="68"/>
    </row>
    <row r="1019061" spans="8:8">
      <c r="H1019061" s="68"/>
    </row>
    <row r="1019062" spans="8:8">
      <c r="H1019062" s="68"/>
    </row>
    <row r="1019063" spans="8:8">
      <c r="H1019063" s="68"/>
    </row>
    <row r="1019064" spans="8:8">
      <c r="H1019064" s="68"/>
    </row>
    <row r="1019065" spans="8:8">
      <c r="H1019065" s="68"/>
    </row>
    <row r="1019066" spans="8:8">
      <c r="H1019066" s="68"/>
    </row>
    <row r="1019067" spans="8:8">
      <c r="H1019067" s="68"/>
    </row>
    <row r="1019068" spans="8:8">
      <c r="H1019068" s="68"/>
    </row>
    <row r="1019069" spans="8:8">
      <c r="H1019069" s="68"/>
    </row>
    <row r="1019070" spans="8:8">
      <c r="H1019070" s="68"/>
    </row>
    <row r="1019071" spans="8:8">
      <c r="H1019071" s="68"/>
    </row>
    <row r="1019072" spans="8:8">
      <c r="H1019072" s="68"/>
    </row>
    <row r="1019073" spans="8:8">
      <c r="H1019073" s="68"/>
    </row>
    <row r="1019074" spans="8:8">
      <c r="H1019074" s="68"/>
    </row>
    <row r="1019075" spans="8:8">
      <c r="H1019075" s="68"/>
    </row>
    <row r="1019076" spans="8:8">
      <c r="H1019076" s="68"/>
    </row>
    <row r="1019077" spans="8:8">
      <c r="H1019077" s="68"/>
    </row>
    <row r="1019078" spans="8:8">
      <c r="H1019078" s="68"/>
    </row>
    <row r="1019079" spans="8:8">
      <c r="H1019079" s="68"/>
    </row>
    <row r="1019080" spans="8:8">
      <c r="H1019080" s="68"/>
    </row>
    <row r="1019081" spans="8:8">
      <c r="H1019081" s="68"/>
    </row>
    <row r="1019082" spans="8:8">
      <c r="H1019082" s="68"/>
    </row>
    <row r="1019083" spans="8:8">
      <c r="H1019083" s="68"/>
    </row>
    <row r="1019084" spans="8:8">
      <c r="H1019084" s="68"/>
    </row>
    <row r="1019085" spans="8:8">
      <c r="H1019085" s="68"/>
    </row>
    <row r="1019086" spans="8:8">
      <c r="H1019086" s="68"/>
    </row>
    <row r="1019087" spans="8:8">
      <c r="H1019087" s="68"/>
    </row>
    <row r="1019088" spans="8:8">
      <c r="H1019088" s="68"/>
    </row>
    <row r="1019089" spans="8:8">
      <c r="H1019089" s="68"/>
    </row>
    <row r="1019090" spans="8:8">
      <c r="H1019090" s="68"/>
    </row>
    <row r="1019091" spans="8:8">
      <c r="H1019091" s="68"/>
    </row>
    <row r="1019092" spans="8:8">
      <c r="H1019092" s="68"/>
    </row>
    <row r="1019093" spans="8:8">
      <c r="H1019093" s="68"/>
    </row>
    <row r="1019094" spans="8:8">
      <c r="H1019094" s="68"/>
    </row>
    <row r="1019095" spans="8:8">
      <c r="H1019095" s="68"/>
    </row>
    <row r="1019096" spans="8:8">
      <c r="H1019096" s="68"/>
    </row>
    <row r="1019097" spans="8:8">
      <c r="H1019097" s="68"/>
    </row>
    <row r="1019098" spans="8:8">
      <c r="H1019098" s="68"/>
    </row>
    <row r="1019099" spans="8:8">
      <c r="H1019099" s="68"/>
    </row>
    <row r="1019100" spans="8:8">
      <c r="H1019100" s="68"/>
    </row>
    <row r="1019101" spans="8:8">
      <c r="H1019101" s="68"/>
    </row>
    <row r="1019102" spans="8:8">
      <c r="H1019102" s="68"/>
    </row>
    <row r="1019103" spans="8:8">
      <c r="H1019103" s="68"/>
    </row>
    <row r="1019104" spans="8:8">
      <c r="H1019104" s="68"/>
    </row>
    <row r="1019105" spans="8:8">
      <c r="H1019105" s="68"/>
    </row>
    <row r="1019106" spans="8:8">
      <c r="H1019106" s="68"/>
    </row>
    <row r="1019107" spans="8:8">
      <c r="H1019107" s="68"/>
    </row>
    <row r="1019108" spans="8:8">
      <c r="H1019108" s="68"/>
    </row>
    <row r="1019109" spans="8:8">
      <c r="H1019109" s="68"/>
    </row>
    <row r="1019110" spans="8:8">
      <c r="H1019110" s="68"/>
    </row>
    <row r="1019111" spans="8:8">
      <c r="H1019111" s="68"/>
    </row>
    <row r="1019112" spans="8:8">
      <c r="H1019112" s="68"/>
    </row>
    <row r="1019113" spans="8:8">
      <c r="H1019113" s="68"/>
    </row>
    <row r="1019114" spans="8:8">
      <c r="H1019114" s="68"/>
    </row>
    <row r="1019115" spans="8:8">
      <c r="H1019115" s="68"/>
    </row>
    <row r="1019116" spans="8:8">
      <c r="H1019116" s="68"/>
    </row>
    <row r="1019117" spans="8:8">
      <c r="H1019117" s="68"/>
    </row>
    <row r="1019118" spans="8:8">
      <c r="H1019118" s="68"/>
    </row>
    <row r="1019119" spans="8:8">
      <c r="H1019119" s="68"/>
    </row>
    <row r="1019120" spans="8:8">
      <c r="H1019120" s="68"/>
    </row>
    <row r="1019121" spans="8:8">
      <c r="H1019121" s="68"/>
    </row>
    <row r="1019122" spans="8:8">
      <c r="H1019122" s="68"/>
    </row>
    <row r="1019123" spans="8:8">
      <c r="H1019123" s="68"/>
    </row>
    <row r="1019124" spans="8:8">
      <c r="H1019124" s="68"/>
    </row>
    <row r="1019125" spans="8:8">
      <c r="H1019125" s="68"/>
    </row>
    <row r="1019126" spans="8:8">
      <c r="H1019126" s="68"/>
    </row>
    <row r="1019127" spans="8:8">
      <c r="H1019127" s="68"/>
    </row>
    <row r="1019128" spans="8:8">
      <c r="H1019128" s="68"/>
    </row>
    <row r="1019129" spans="8:8">
      <c r="H1019129" s="68"/>
    </row>
    <row r="1019130" spans="8:8">
      <c r="H1019130" s="68"/>
    </row>
    <row r="1019131" spans="8:8">
      <c r="H1019131" s="68"/>
    </row>
    <row r="1019132" spans="8:8">
      <c r="H1019132" s="68"/>
    </row>
    <row r="1019133" spans="8:8">
      <c r="H1019133" s="68"/>
    </row>
    <row r="1019134" spans="8:8">
      <c r="H1019134" s="68"/>
    </row>
    <row r="1019135" spans="8:8">
      <c r="H1019135" s="68"/>
    </row>
    <row r="1019136" spans="8:8">
      <c r="H1019136" s="68"/>
    </row>
    <row r="1019137" spans="8:8">
      <c r="H1019137" s="68"/>
    </row>
    <row r="1019138" spans="8:8">
      <c r="H1019138" s="68"/>
    </row>
    <row r="1019139" spans="8:8">
      <c r="H1019139" s="68"/>
    </row>
    <row r="1019140" spans="8:8">
      <c r="H1019140" s="68"/>
    </row>
    <row r="1019141" spans="8:8">
      <c r="H1019141" s="68"/>
    </row>
    <row r="1019142" spans="8:8">
      <c r="H1019142" s="68"/>
    </row>
    <row r="1019143" spans="8:8">
      <c r="H1019143" s="68"/>
    </row>
    <row r="1019144" spans="8:8">
      <c r="H1019144" s="68"/>
    </row>
    <row r="1019145" spans="8:8">
      <c r="H1019145" s="68"/>
    </row>
    <row r="1019146" spans="8:8">
      <c r="H1019146" s="68"/>
    </row>
    <row r="1019147" spans="8:8">
      <c r="H1019147" s="68"/>
    </row>
    <row r="1019148" spans="8:8">
      <c r="H1019148" s="68"/>
    </row>
    <row r="1019149" spans="8:8">
      <c r="H1019149" s="68"/>
    </row>
    <row r="1019150" spans="8:8">
      <c r="H1019150" s="68"/>
    </row>
    <row r="1019151" spans="8:8">
      <c r="H1019151" s="68"/>
    </row>
    <row r="1019152" spans="8:8">
      <c r="H1019152" s="68"/>
    </row>
    <row r="1019153" spans="8:8">
      <c r="H1019153" s="68"/>
    </row>
    <row r="1019154" spans="8:8">
      <c r="H1019154" s="68"/>
    </row>
    <row r="1019155" spans="8:8">
      <c r="H1019155" s="68"/>
    </row>
    <row r="1019156" spans="8:8">
      <c r="H1019156" s="68"/>
    </row>
    <row r="1019157" spans="8:8">
      <c r="H1019157" s="68"/>
    </row>
    <row r="1019158" spans="8:8">
      <c r="H1019158" s="68"/>
    </row>
    <row r="1019159" spans="8:8">
      <c r="H1019159" s="68"/>
    </row>
    <row r="1019160" spans="8:8">
      <c r="H1019160" s="68"/>
    </row>
    <row r="1019161" spans="8:8">
      <c r="H1019161" s="68"/>
    </row>
    <row r="1019162" spans="8:8">
      <c r="H1019162" s="68"/>
    </row>
    <row r="1019163" spans="8:8">
      <c r="H1019163" s="68"/>
    </row>
    <row r="1019164" spans="8:8">
      <c r="H1019164" s="68"/>
    </row>
    <row r="1019165" spans="8:8">
      <c r="H1019165" s="68"/>
    </row>
    <row r="1019166" spans="8:8">
      <c r="H1019166" s="68"/>
    </row>
    <row r="1019167" spans="8:8">
      <c r="H1019167" s="68"/>
    </row>
    <row r="1019168" spans="8:8">
      <c r="H1019168" s="68"/>
    </row>
    <row r="1019169" spans="8:8">
      <c r="H1019169" s="68"/>
    </row>
    <row r="1019170" spans="8:8">
      <c r="H1019170" s="68"/>
    </row>
    <row r="1019171" spans="8:8">
      <c r="H1019171" s="68"/>
    </row>
    <row r="1019172" spans="8:8">
      <c r="H1019172" s="68"/>
    </row>
    <row r="1019173" spans="8:8">
      <c r="H1019173" s="68"/>
    </row>
    <row r="1019174" spans="8:8">
      <c r="H1019174" s="68"/>
    </row>
    <row r="1019175" spans="8:8">
      <c r="H1019175" s="68"/>
    </row>
    <row r="1019176" spans="8:8">
      <c r="H1019176" s="68"/>
    </row>
    <row r="1019177" spans="8:8">
      <c r="H1019177" s="68"/>
    </row>
    <row r="1019178" spans="8:8">
      <c r="H1019178" s="68"/>
    </row>
    <row r="1019179" spans="8:8">
      <c r="H1019179" s="68"/>
    </row>
    <row r="1019180" spans="8:8">
      <c r="H1019180" s="68"/>
    </row>
    <row r="1019181" spans="8:8">
      <c r="H1019181" s="68"/>
    </row>
    <row r="1019182" spans="8:8">
      <c r="H1019182" s="68"/>
    </row>
    <row r="1019183" spans="8:8">
      <c r="H1019183" s="68"/>
    </row>
    <row r="1019184" spans="8:8">
      <c r="H1019184" s="68"/>
    </row>
    <row r="1019185" spans="8:8">
      <c r="H1019185" s="68"/>
    </row>
    <row r="1019186" spans="8:8">
      <c r="H1019186" s="68"/>
    </row>
    <row r="1019187" spans="8:8">
      <c r="H1019187" s="68"/>
    </row>
    <row r="1019188" spans="8:8">
      <c r="H1019188" s="68"/>
    </row>
    <row r="1019189" spans="8:8">
      <c r="H1019189" s="68"/>
    </row>
    <row r="1019190" spans="8:8">
      <c r="H1019190" s="68"/>
    </row>
    <row r="1019191" spans="8:8">
      <c r="H1019191" s="68"/>
    </row>
    <row r="1019192" spans="8:8">
      <c r="H1019192" s="68"/>
    </row>
    <row r="1019193" spans="8:8">
      <c r="H1019193" s="68"/>
    </row>
    <row r="1019194" spans="8:8">
      <c r="H1019194" s="68"/>
    </row>
    <row r="1019195" spans="8:8">
      <c r="H1019195" s="68"/>
    </row>
    <row r="1019196" spans="8:8">
      <c r="H1019196" s="68"/>
    </row>
    <row r="1019197" spans="8:8">
      <c r="H1019197" s="68"/>
    </row>
    <row r="1019198" spans="8:8">
      <c r="H1019198" s="68"/>
    </row>
    <row r="1019199" spans="8:8">
      <c r="H1019199" s="68"/>
    </row>
    <row r="1019200" spans="8:8">
      <c r="H1019200" s="68"/>
    </row>
    <row r="1019201" spans="8:8">
      <c r="H1019201" s="68"/>
    </row>
    <row r="1019202" spans="8:8">
      <c r="H1019202" s="68"/>
    </row>
    <row r="1019203" spans="8:8">
      <c r="H1019203" s="68"/>
    </row>
    <row r="1019204" spans="8:8">
      <c r="H1019204" s="68"/>
    </row>
    <row r="1019205" spans="8:8">
      <c r="H1019205" s="68"/>
    </row>
    <row r="1019206" spans="8:8">
      <c r="H1019206" s="68"/>
    </row>
    <row r="1019207" spans="8:8">
      <c r="H1019207" s="68"/>
    </row>
    <row r="1019208" spans="8:8">
      <c r="H1019208" s="68"/>
    </row>
    <row r="1019209" spans="8:8">
      <c r="H1019209" s="68"/>
    </row>
    <row r="1019210" spans="8:8">
      <c r="H1019210" s="68"/>
    </row>
    <row r="1019211" spans="8:8">
      <c r="H1019211" s="68"/>
    </row>
    <row r="1019212" spans="8:8">
      <c r="H1019212" s="68"/>
    </row>
    <row r="1019213" spans="8:8">
      <c r="H1019213" s="68"/>
    </row>
    <row r="1019214" spans="8:8">
      <c r="H1019214" s="68"/>
    </row>
    <row r="1019215" spans="8:8">
      <c r="H1019215" s="68"/>
    </row>
    <row r="1019216" spans="8:8">
      <c r="H1019216" s="68"/>
    </row>
    <row r="1019217" spans="8:8">
      <c r="H1019217" s="68"/>
    </row>
    <row r="1019218" spans="8:8">
      <c r="H1019218" s="68"/>
    </row>
    <row r="1019219" spans="8:8">
      <c r="H1019219" s="68"/>
    </row>
    <row r="1019220" spans="8:8">
      <c r="H1019220" s="68"/>
    </row>
    <row r="1019221" spans="8:8">
      <c r="H1019221" s="68"/>
    </row>
    <row r="1019222" spans="8:8">
      <c r="H1019222" s="68"/>
    </row>
    <row r="1019223" spans="8:8">
      <c r="H1019223" s="68"/>
    </row>
    <row r="1019224" spans="8:8">
      <c r="H1019224" s="68"/>
    </row>
    <row r="1019225" spans="8:8">
      <c r="H1019225" s="68"/>
    </row>
    <row r="1019226" spans="8:8">
      <c r="H1019226" s="68"/>
    </row>
    <row r="1019227" spans="8:8">
      <c r="H1019227" s="68"/>
    </row>
    <row r="1019228" spans="8:8">
      <c r="H1019228" s="68"/>
    </row>
    <row r="1019229" spans="8:8">
      <c r="H1019229" s="68"/>
    </row>
    <row r="1019230" spans="8:8">
      <c r="H1019230" s="68"/>
    </row>
    <row r="1019231" spans="8:8">
      <c r="H1019231" s="68"/>
    </row>
    <row r="1019232" spans="8:8">
      <c r="H1019232" s="68"/>
    </row>
    <row r="1019233" spans="8:8">
      <c r="H1019233" s="68"/>
    </row>
    <row r="1019234" spans="8:8">
      <c r="H1019234" s="68"/>
    </row>
    <row r="1019235" spans="8:8">
      <c r="H1019235" s="68"/>
    </row>
    <row r="1019236" spans="8:8">
      <c r="H1019236" s="68"/>
    </row>
    <row r="1019237" spans="8:8">
      <c r="H1019237" s="68"/>
    </row>
    <row r="1019238" spans="8:8">
      <c r="H1019238" s="68"/>
    </row>
    <row r="1019239" spans="8:8">
      <c r="H1019239" s="68"/>
    </row>
    <row r="1019240" spans="8:8">
      <c r="H1019240" s="68"/>
    </row>
    <row r="1019241" spans="8:8">
      <c r="H1019241" s="68"/>
    </row>
    <row r="1019242" spans="8:8">
      <c r="H1019242" s="68"/>
    </row>
    <row r="1019243" spans="8:8">
      <c r="H1019243" s="68"/>
    </row>
    <row r="1019244" spans="8:8">
      <c r="H1019244" s="68"/>
    </row>
    <row r="1019245" spans="8:8">
      <c r="H1019245" s="68"/>
    </row>
    <row r="1019246" spans="8:8">
      <c r="H1019246" s="68"/>
    </row>
    <row r="1019247" spans="8:8">
      <c r="H1019247" s="68"/>
    </row>
    <row r="1019248" spans="8:8">
      <c r="H1019248" s="68"/>
    </row>
    <row r="1019249" spans="8:8">
      <c r="H1019249" s="68"/>
    </row>
    <row r="1019250" spans="8:8">
      <c r="H1019250" s="68"/>
    </row>
    <row r="1019251" spans="8:8">
      <c r="H1019251" s="68"/>
    </row>
    <row r="1019252" spans="8:8">
      <c r="H1019252" s="68"/>
    </row>
    <row r="1019253" spans="8:8">
      <c r="H1019253" s="68"/>
    </row>
    <row r="1019254" spans="8:8">
      <c r="H1019254" s="68"/>
    </row>
    <row r="1019255" spans="8:8">
      <c r="H1019255" s="68"/>
    </row>
    <row r="1019256" spans="8:8">
      <c r="H1019256" s="68"/>
    </row>
    <row r="1019257" spans="8:8">
      <c r="H1019257" s="68"/>
    </row>
    <row r="1019258" spans="8:8">
      <c r="H1019258" s="68"/>
    </row>
    <row r="1019259" spans="8:8">
      <c r="H1019259" s="68"/>
    </row>
    <row r="1019260" spans="8:8">
      <c r="H1019260" s="68"/>
    </row>
    <row r="1019261" spans="8:8">
      <c r="H1019261" s="68"/>
    </row>
    <row r="1019262" spans="8:8">
      <c r="H1019262" s="68"/>
    </row>
    <row r="1019263" spans="8:8">
      <c r="H1019263" s="68"/>
    </row>
    <row r="1019264" spans="8:8">
      <c r="H1019264" s="68"/>
    </row>
    <row r="1019265" spans="8:8">
      <c r="H1019265" s="68"/>
    </row>
    <row r="1019266" spans="8:8">
      <c r="H1019266" s="68"/>
    </row>
    <row r="1019267" spans="8:8">
      <c r="H1019267" s="68"/>
    </row>
    <row r="1019268" spans="8:8">
      <c r="H1019268" s="68"/>
    </row>
    <row r="1019269" spans="8:8">
      <c r="H1019269" s="68"/>
    </row>
    <row r="1019270" spans="8:8">
      <c r="H1019270" s="68"/>
    </row>
    <row r="1019271" spans="8:8">
      <c r="H1019271" s="68"/>
    </row>
    <row r="1019272" spans="8:8">
      <c r="H1019272" s="68"/>
    </row>
    <row r="1019273" spans="8:8">
      <c r="H1019273" s="68"/>
    </row>
    <row r="1019274" spans="8:8">
      <c r="H1019274" s="68"/>
    </row>
    <row r="1019275" spans="8:8">
      <c r="H1019275" s="68"/>
    </row>
    <row r="1019276" spans="8:8">
      <c r="H1019276" s="68"/>
    </row>
    <row r="1019277" spans="8:8">
      <c r="H1019277" s="68"/>
    </row>
    <row r="1019278" spans="8:8">
      <c r="H1019278" s="68"/>
    </row>
    <row r="1019279" spans="8:8">
      <c r="H1019279" s="68"/>
    </row>
    <row r="1019280" spans="8:8">
      <c r="H1019280" s="68"/>
    </row>
    <row r="1019281" spans="8:8">
      <c r="H1019281" s="68"/>
    </row>
    <row r="1019282" spans="8:8">
      <c r="H1019282" s="68"/>
    </row>
    <row r="1019283" spans="8:8">
      <c r="H1019283" s="68"/>
    </row>
    <row r="1019284" spans="8:8">
      <c r="H1019284" s="68"/>
    </row>
    <row r="1019285" spans="8:8">
      <c r="H1019285" s="68"/>
    </row>
    <row r="1019286" spans="8:8">
      <c r="H1019286" s="68"/>
    </row>
    <row r="1019287" spans="8:8">
      <c r="H1019287" s="68"/>
    </row>
    <row r="1019288" spans="8:8">
      <c r="H1019288" s="68"/>
    </row>
    <row r="1019289" spans="8:8">
      <c r="H1019289" s="68"/>
    </row>
    <row r="1019290" spans="8:8">
      <c r="H1019290" s="68"/>
    </row>
    <row r="1019291" spans="8:8">
      <c r="H1019291" s="68"/>
    </row>
    <row r="1019292" spans="8:8">
      <c r="H1019292" s="68"/>
    </row>
    <row r="1019293" spans="8:8">
      <c r="H1019293" s="68"/>
    </row>
    <row r="1019294" spans="8:8">
      <c r="H1019294" s="68"/>
    </row>
    <row r="1019295" spans="8:8">
      <c r="H1019295" s="68"/>
    </row>
    <row r="1019296" spans="8:8">
      <c r="H1019296" s="68"/>
    </row>
    <row r="1019297" spans="8:8">
      <c r="H1019297" s="68"/>
    </row>
    <row r="1019298" spans="8:8">
      <c r="H1019298" s="68"/>
    </row>
    <row r="1019299" spans="8:8">
      <c r="H1019299" s="68"/>
    </row>
    <row r="1019300" spans="8:8">
      <c r="H1019300" s="68"/>
    </row>
    <row r="1019301" spans="8:8">
      <c r="H1019301" s="68"/>
    </row>
    <row r="1019302" spans="8:8">
      <c r="H1019302" s="68"/>
    </row>
    <row r="1019303" spans="8:8">
      <c r="H1019303" s="68"/>
    </row>
    <row r="1019304" spans="8:8">
      <c r="H1019304" s="68"/>
    </row>
    <row r="1019305" spans="8:8">
      <c r="H1019305" s="68"/>
    </row>
    <row r="1019306" spans="8:8">
      <c r="H1019306" s="68"/>
    </row>
    <row r="1019307" spans="8:8">
      <c r="H1019307" s="68"/>
    </row>
    <row r="1019308" spans="8:8">
      <c r="H1019308" s="68"/>
    </row>
    <row r="1019309" spans="8:8">
      <c r="H1019309" s="68"/>
    </row>
    <row r="1019310" spans="8:8">
      <c r="H1019310" s="68"/>
    </row>
    <row r="1019311" spans="8:8">
      <c r="H1019311" s="68"/>
    </row>
    <row r="1019312" spans="8:8">
      <c r="H1019312" s="68"/>
    </row>
    <row r="1019313" spans="8:8">
      <c r="H1019313" s="68"/>
    </row>
    <row r="1019314" spans="8:8">
      <c r="H1019314" s="68"/>
    </row>
    <row r="1019315" spans="8:8">
      <c r="H1019315" s="68"/>
    </row>
    <row r="1019316" spans="8:8">
      <c r="H1019316" s="68"/>
    </row>
    <row r="1019317" spans="8:8">
      <c r="H1019317" s="68"/>
    </row>
    <row r="1019318" spans="8:8">
      <c r="H1019318" s="68"/>
    </row>
    <row r="1019319" spans="8:8">
      <c r="H1019319" s="68"/>
    </row>
    <row r="1019320" spans="8:8">
      <c r="H1019320" s="68"/>
    </row>
    <row r="1019321" spans="8:8">
      <c r="H1019321" s="68"/>
    </row>
    <row r="1019322" spans="8:8">
      <c r="H1019322" s="68"/>
    </row>
    <row r="1019323" spans="8:8">
      <c r="H1019323" s="68"/>
    </row>
    <row r="1019324" spans="8:8">
      <c r="H1019324" s="68"/>
    </row>
    <row r="1019325" spans="8:8">
      <c r="H1019325" s="68"/>
    </row>
    <row r="1019326" spans="8:8">
      <c r="H1019326" s="68"/>
    </row>
    <row r="1019327" spans="8:8">
      <c r="H1019327" s="68"/>
    </row>
    <row r="1019328" spans="8:8">
      <c r="H1019328" s="68"/>
    </row>
    <row r="1019329" spans="8:8">
      <c r="H1019329" s="68"/>
    </row>
    <row r="1019330" spans="8:8">
      <c r="H1019330" s="68"/>
    </row>
    <row r="1019331" spans="8:8">
      <c r="H1019331" s="68"/>
    </row>
    <row r="1019332" spans="8:8">
      <c r="H1019332" s="68"/>
    </row>
    <row r="1019333" spans="8:8">
      <c r="H1019333" s="68"/>
    </row>
    <row r="1019334" spans="8:8">
      <c r="H1019334" s="68"/>
    </row>
    <row r="1019335" spans="8:8">
      <c r="H1019335" s="68"/>
    </row>
    <row r="1019336" spans="8:8">
      <c r="H1019336" s="68"/>
    </row>
    <row r="1019337" spans="8:8">
      <c r="H1019337" s="68"/>
    </row>
    <row r="1019338" spans="8:8">
      <c r="H1019338" s="68"/>
    </row>
    <row r="1019339" spans="8:8">
      <c r="H1019339" s="68"/>
    </row>
    <row r="1019340" spans="8:8">
      <c r="H1019340" s="68"/>
    </row>
    <row r="1019341" spans="8:8">
      <c r="H1019341" s="68"/>
    </row>
    <row r="1019342" spans="8:8">
      <c r="H1019342" s="68"/>
    </row>
    <row r="1019343" spans="8:8">
      <c r="H1019343" s="68"/>
    </row>
    <row r="1019344" spans="8:8">
      <c r="H1019344" s="68"/>
    </row>
    <row r="1019345" spans="8:8">
      <c r="H1019345" s="68"/>
    </row>
    <row r="1019346" spans="8:8">
      <c r="H1019346" s="68"/>
    </row>
    <row r="1019347" spans="8:8">
      <c r="H1019347" s="68"/>
    </row>
    <row r="1019348" spans="8:8">
      <c r="H1019348" s="68"/>
    </row>
    <row r="1019349" spans="8:8">
      <c r="H1019349" s="68"/>
    </row>
    <row r="1019350" spans="8:8">
      <c r="H1019350" s="68"/>
    </row>
    <row r="1019351" spans="8:8">
      <c r="H1019351" s="68"/>
    </row>
    <row r="1019352" spans="8:8">
      <c r="H1019352" s="68"/>
    </row>
    <row r="1019353" spans="8:8">
      <c r="H1019353" s="68"/>
    </row>
    <row r="1019354" spans="8:8">
      <c r="H1019354" s="68"/>
    </row>
    <row r="1019355" spans="8:8">
      <c r="H1019355" s="68"/>
    </row>
    <row r="1019356" spans="8:8">
      <c r="H1019356" s="68"/>
    </row>
    <row r="1019357" spans="8:8">
      <c r="H1019357" s="68"/>
    </row>
    <row r="1019358" spans="8:8">
      <c r="H1019358" s="68"/>
    </row>
    <row r="1019359" spans="8:8">
      <c r="H1019359" s="68"/>
    </row>
    <row r="1019360" spans="8:8">
      <c r="H1019360" s="68"/>
    </row>
    <row r="1019361" spans="8:8">
      <c r="H1019361" s="68"/>
    </row>
    <row r="1019362" spans="8:8">
      <c r="H1019362" s="68"/>
    </row>
    <row r="1019363" spans="8:8">
      <c r="H1019363" s="68"/>
    </row>
    <row r="1019364" spans="8:8">
      <c r="H1019364" s="68"/>
    </row>
    <row r="1019365" spans="8:8">
      <c r="H1019365" s="68"/>
    </row>
    <row r="1019366" spans="8:8">
      <c r="H1019366" s="68"/>
    </row>
    <row r="1019367" spans="8:8">
      <c r="H1019367" s="68"/>
    </row>
    <row r="1019368" spans="8:8">
      <c r="H1019368" s="68"/>
    </row>
    <row r="1019369" spans="8:8">
      <c r="H1019369" s="68"/>
    </row>
    <row r="1019370" spans="8:8">
      <c r="H1019370" s="68"/>
    </row>
    <row r="1019371" spans="8:8">
      <c r="H1019371" s="68"/>
    </row>
    <row r="1019372" spans="8:8">
      <c r="H1019372" s="68"/>
    </row>
    <row r="1019373" spans="8:8">
      <c r="H1019373" s="68"/>
    </row>
    <row r="1019374" spans="8:8">
      <c r="H1019374" s="68"/>
    </row>
    <row r="1019375" spans="8:8">
      <c r="H1019375" s="68"/>
    </row>
    <row r="1019376" spans="8:8">
      <c r="H1019376" s="68"/>
    </row>
    <row r="1019377" spans="8:8">
      <c r="H1019377" s="68"/>
    </row>
    <row r="1019378" spans="8:8">
      <c r="H1019378" s="68"/>
    </row>
    <row r="1019379" spans="8:8">
      <c r="H1019379" s="68"/>
    </row>
    <row r="1019380" spans="8:8">
      <c r="H1019380" s="68"/>
    </row>
    <row r="1019381" spans="8:8">
      <c r="H1019381" s="68"/>
    </row>
    <row r="1019382" spans="8:8">
      <c r="H1019382" s="68"/>
    </row>
    <row r="1019383" spans="8:8">
      <c r="H1019383" s="68"/>
    </row>
    <row r="1019384" spans="8:8">
      <c r="H1019384" s="68"/>
    </row>
    <row r="1019385" spans="8:8">
      <c r="H1019385" s="68"/>
    </row>
    <row r="1019386" spans="8:8">
      <c r="H1019386" s="68"/>
    </row>
    <row r="1019387" spans="8:8">
      <c r="H1019387" s="68"/>
    </row>
    <row r="1019388" spans="8:8">
      <c r="H1019388" s="68"/>
    </row>
    <row r="1019389" spans="8:8">
      <c r="H1019389" s="68"/>
    </row>
    <row r="1019390" spans="8:8">
      <c r="H1019390" s="68"/>
    </row>
    <row r="1019391" spans="8:8">
      <c r="H1019391" s="68"/>
    </row>
    <row r="1019392" spans="8:8">
      <c r="H1019392" s="68"/>
    </row>
    <row r="1019393" spans="8:8">
      <c r="H1019393" s="68"/>
    </row>
    <row r="1019394" spans="8:8">
      <c r="H1019394" s="68"/>
    </row>
    <row r="1019395" spans="8:8">
      <c r="H1019395" s="68"/>
    </row>
    <row r="1019396" spans="8:8">
      <c r="H1019396" s="68"/>
    </row>
    <row r="1019397" spans="8:8">
      <c r="H1019397" s="68"/>
    </row>
    <row r="1019398" spans="8:8">
      <c r="H1019398" s="68"/>
    </row>
    <row r="1019399" spans="8:8">
      <c r="H1019399" s="68"/>
    </row>
    <row r="1019400" spans="8:8">
      <c r="H1019400" s="68"/>
    </row>
    <row r="1019401" spans="8:8">
      <c r="H1019401" s="68"/>
    </row>
    <row r="1019402" spans="8:8">
      <c r="H1019402" s="68"/>
    </row>
    <row r="1019403" spans="8:8">
      <c r="H1019403" s="68"/>
    </row>
    <row r="1019404" spans="8:8">
      <c r="H1019404" s="68"/>
    </row>
    <row r="1019405" spans="8:8">
      <c r="H1019405" s="68"/>
    </row>
    <row r="1019406" spans="8:8">
      <c r="H1019406" s="68"/>
    </row>
    <row r="1019407" spans="8:8">
      <c r="H1019407" s="68"/>
    </row>
    <row r="1019408" spans="8:8">
      <c r="H1019408" s="68"/>
    </row>
    <row r="1019409" spans="8:8">
      <c r="H1019409" s="68"/>
    </row>
    <row r="1019410" spans="8:8">
      <c r="H1019410" s="68"/>
    </row>
    <row r="1019411" spans="8:8">
      <c r="H1019411" s="68"/>
    </row>
    <row r="1019412" spans="8:8">
      <c r="H1019412" s="68"/>
    </row>
    <row r="1019413" spans="8:8">
      <c r="H1019413" s="68"/>
    </row>
    <row r="1019414" spans="8:8">
      <c r="H1019414" s="68"/>
    </row>
    <row r="1019415" spans="8:8">
      <c r="H1019415" s="68"/>
    </row>
    <row r="1019416" spans="8:8">
      <c r="H1019416" s="68"/>
    </row>
    <row r="1019417" spans="8:8">
      <c r="H1019417" s="68"/>
    </row>
    <row r="1019418" spans="8:8">
      <c r="H1019418" s="68"/>
    </row>
    <row r="1019419" spans="8:8">
      <c r="H1019419" s="68"/>
    </row>
    <row r="1019420" spans="8:8">
      <c r="H1019420" s="68"/>
    </row>
    <row r="1019421" spans="8:8">
      <c r="H1019421" s="68"/>
    </row>
    <row r="1019422" spans="8:8">
      <c r="H1019422" s="68"/>
    </row>
    <row r="1019423" spans="8:8">
      <c r="H1019423" s="68"/>
    </row>
    <row r="1019424" spans="8:8">
      <c r="H1019424" s="68"/>
    </row>
    <row r="1019425" spans="8:8">
      <c r="H1019425" s="68"/>
    </row>
    <row r="1019426" spans="8:8">
      <c r="H1019426" s="68"/>
    </row>
    <row r="1019427" spans="8:8">
      <c r="H1019427" s="68"/>
    </row>
    <row r="1019428" spans="8:8">
      <c r="H1019428" s="68"/>
    </row>
    <row r="1019429" spans="8:8">
      <c r="H1019429" s="68"/>
    </row>
    <row r="1019430" spans="8:8">
      <c r="H1019430" s="68"/>
    </row>
    <row r="1019431" spans="8:8">
      <c r="H1019431" s="68"/>
    </row>
    <row r="1019432" spans="8:8">
      <c r="H1019432" s="68"/>
    </row>
    <row r="1019433" spans="8:8">
      <c r="H1019433" s="68"/>
    </row>
    <row r="1019434" spans="8:8">
      <c r="H1019434" s="68"/>
    </row>
    <row r="1019435" spans="8:8">
      <c r="H1019435" s="68"/>
    </row>
    <row r="1019436" spans="8:8">
      <c r="H1019436" s="68"/>
    </row>
    <row r="1019437" spans="8:8">
      <c r="H1019437" s="68"/>
    </row>
    <row r="1019438" spans="8:8">
      <c r="H1019438" s="68"/>
    </row>
    <row r="1019439" spans="8:8">
      <c r="H1019439" s="68"/>
    </row>
    <row r="1019440" spans="8:8">
      <c r="H1019440" s="68"/>
    </row>
    <row r="1019441" spans="8:8">
      <c r="H1019441" s="68"/>
    </row>
    <row r="1019442" spans="8:8">
      <c r="H1019442" s="68"/>
    </row>
    <row r="1019443" spans="8:8">
      <c r="H1019443" s="68"/>
    </row>
    <row r="1019444" spans="8:8">
      <c r="H1019444" s="68"/>
    </row>
    <row r="1019445" spans="8:8">
      <c r="H1019445" s="68"/>
    </row>
    <row r="1019446" spans="8:8">
      <c r="H1019446" s="68"/>
    </row>
    <row r="1019447" spans="8:8">
      <c r="H1019447" s="68"/>
    </row>
    <row r="1019448" spans="8:8">
      <c r="H1019448" s="68"/>
    </row>
    <row r="1019449" spans="8:8">
      <c r="H1019449" s="68"/>
    </row>
    <row r="1019450" spans="8:8">
      <c r="H1019450" s="68"/>
    </row>
    <row r="1019451" spans="8:8">
      <c r="H1019451" s="68"/>
    </row>
    <row r="1019452" spans="8:8">
      <c r="H1019452" s="68"/>
    </row>
    <row r="1019453" spans="8:8">
      <c r="H1019453" s="68"/>
    </row>
    <row r="1019454" spans="8:8">
      <c r="H1019454" s="68"/>
    </row>
    <row r="1019455" spans="8:8">
      <c r="H1019455" s="68"/>
    </row>
    <row r="1019456" spans="8:8">
      <c r="H1019456" s="68"/>
    </row>
    <row r="1019457" spans="8:8">
      <c r="H1019457" s="68"/>
    </row>
    <row r="1019458" spans="8:8">
      <c r="H1019458" s="68"/>
    </row>
    <row r="1019459" spans="8:8">
      <c r="H1019459" s="68"/>
    </row>
    <row r="1019460" spans="8:8">
      <c r="H1019460" s="68"/>
    </row>
    <row r="1019461" spans="8:8">
      <c r="H1019461" s="68"/>
    </row>
    <row r="1019462" spans="8:8">
      <c r="H1019462" s="68"/>
    </row>
    <row r="1019463" spans="8:8">
      <c r="H1019463" s="68"/>
    </row>
    <row r="1019464" spans="8:8">
      <c r="H1019464" s="68"/>
    </row>
    <row r="1019465" spans="8:8">
      <c r="H1019465" s="68"/>
    </row>
    <row r="1019466" spans="8:8">
      <c r="H1019466" s="68"/>
    </row>
    <row r="1019467" spans="8:8">
      <c r="H1019467" s="68"/>
    </row>
    <row r="1019468" spans="8:8">
      <c r="H1019468" s="68"/>
    </row>
    <row r="1019469" spans="8:8">
      <c r="H1019469" s="68"/>
    </row>
    <row r="1019470" spans="8:8">
      <c r="H1019470" s="68"/>
    </row>
    <row r="1019471" spans="8:8">
      <c r="H1019471" s="68"/>
    </row>
    <row r="1019472" spans="8:8">
      <c r="H1019472" s="68"/>
    </row>
    <row r="1019473" spans="8:8">
      <c r="H1019473" s="68"/>
    </row>
    <row r="1019474" spans="8:8">
      <c r="H1019474" s="68"/>
    </row>
    <row r="1019475" spans="8:8">
      <c r="H1019475" s="68"/>
    </row>
    <row r="1019476" spans="8:8">
      <c r="H1019476" s="68"/>
    </row>
    <row r="1019477" spans="8:8">
      <c r="H1019477" s="68"/>
    </row>
    <row r="1019478" spans="8:8">
      <c r="H1019478" s="68"/>
    </row>
    <row r="1019479" spans="8:8">
      <c r="H1019479" s="68"/>
    </row>
    <row r="1019480" spans="8:8">
      <c r="H1019480" s="68"/>
    </row>
    <row r="1019481" spans="8:8">
      <c r="H1019481" s="68"/>
    </row>
    <row r="1019482" spans="8:8">
      <c r="H1019482" s="68"/>
    </row>
    <row r="1019483" spans="8:8">
      <c r="H1019483" s="68"/>
    </row>
    <row r="1019484" spans="8:8">
      <c r="H1019484" s="68"/>
    </row>
    <row r="1019485" spans="8:8">
      <c r="H1019485" s="68"/>
    </row>
    <row r="1019486" spans="8:8">
      <c r="H1019486" s="68"/>
    </row>
    <row r="1019487" spans="8:8">
      <c r="H1019487" s="68"/>
    </row>
    <row r="1019488" spans="8:8">
      <c r="H1019488" s="68"/>
    </row>
    <row r="1019489" spans="8:8">
      <c r="H1019489" s="68"/>
    </row>
    <row r="1019490" spans="8:8">
      <c r="H1019490" s="68"/>
    </row>
    <row r="1019491" spans="8:8">
      <c r="H1019491" s="68"/>
    </row>
    <row r="1019492" spans="8:8">
      <c r="H1019492" s="68"/>
    </row>
    <row r="1019493" spans="8:8">
      <c r="H1019493" s="68"/>
    </row>
    <row r="1019494" spans="8:8">
      <c r="H1019494" s="68"/>
    </row>
    <row r="1019495" spans="8:8">
      <c r="H1019495" s="68"/>
    </row>
    <row r="1019496" spans="8:8">
      <c r="H1019496" s="68"/>
    </row>
    <row r="1019497" spans="8:8">
      <c r="H1019497" s="68"/>
    </row>
    <row r="1019498" spans="8:8">
      <c r="H1019498" s="68"/>
    </row>
    <row r="1019499" spans="8:8">
      <c r="H1019499" s="68"/>
    </row>
    <row r="1019500" spans="8:8">
      <c r="H1019500" s="68"/>
    </row>
    <row r="1019501" spans="8:8">
      <c r="H1019501" s="68"/>
    </row>
    <row r="1019502" spans="8:8">
      <c r="H1019502" s="68"/>
    </row>
    <row r="1019503" spans="8:8">
      <c r="H1019503" s="68"/>
    </row>
    <row r="1019504" spans="8:8">
      <c r="H1019504" s="68"/>
    </row>
    <row r="1019505" spans="8:8">
      <c r="H1019505" s="68"/>
    </row>
    <row r="1019506" spans="8:8">
      <c r="H1019506" s="68"/>
    </row>
    <row r="1019507" spans="8:8">
      <c r="H1019507" s="68"/>
    </row>
    <row r="1019508" spans="8:8">
      <c r="H1019508" s="68"/>
    </row>
    <row r="1019509" spans="8:8">
      <c r="H1019509" s="68"/>
    </row>
    <row r="1019510" spans="8:8">
      <c r="H1019510" s="68"/>
    </row>
    <row r="1019511" spans="8:8">
      <c r="H1019511" s="68"/>
    </row>
    <row r="1019512" spans="8:8">
      <c r="H1019512" s="68"/>
    </row>
    <row r="1019513" spans="8:8">
      <c r="H1019513" s="68"/>
    </row>
    <row r="1019514" spans="8:8">
      <c r="H1019514" s="68"/>
    </row>
    <row r="1019515" spans="8:8">
      <c r="H1019515" s="68"/>
    </row>
    <row r="1019516" spans="8:8">
      <c r="H1019516" s="68"/>
    </row>
    <row r="1019517" spans="8:8">
      <c r="H1019517" s="68"/>
    </row>
    <row r="1019518" spans="8:8">
      <c r="H1019518" s="68"/>
    </row>
    <row r="1019519" spans="8:8">
      <c r="H1019519" s="68"/>
    </row>
    <row r="1019520" spans="8:8">
      <c r="H1019520" s="68"/>
    </row>
    <row r="1019521" spans="8:8">
      <c r="H1019521" s="68"/>
    </row>
    <row r="1019522" spans="8:8">
      <c r="H1019522" s="68"/>
    </row>
    <row r="1019523" spans="8:8">
      <c r="H1019523" s="68"/>
    </row>
    <row r="1019524" spans="8:8">
      <c r="H1019524" s="68"/>
    </row>
    <row r="1019525" spans="8:8">
      <c r="H1019525" s="68"/>
    </row>
    <row r="1019526" spans="8:8">
      <c r="H1019526" s="68"/>
    </row>
    <row r="1019527" spans="8:8">
      <c r="H1019527" s="68"/>
    </row>
    <row r="1019528" spans="8:8">
      <c r="H1019528" s="68"/>
    </row>
    <row r="1019529" spans="8:8">
      <c r="H1019529" s="68"/>
    </row>
    <row r="1019530" spans="8:8">
      <c r="H1019530" s="68"/>
    </row>
    <row r="1019531" spans="8:8">
      <c r="H1019531" s="68"/>
    </row>
    <row r="1019532" spans="8:8">
      <c r="H1019532" s="68"/>
    </row>
    <row r="1019533" spans="8:8">
      <c r="H1019533" s="68"/>
    </row>
    <row r="1019534" spans="8:8">
      <c r="H1019534" s="68"/>
    </row>
    <row r="1019535" spans="8:8">
      <c r="H1019535" s="68"/>
    </row>
    <row r="1019536" spans="8:8">
      <c r="H1019536" s="68"/>
    </row>
    <row r="1019537" spans="8:8">
      <c r="H1019537" s="68"/>
    </row>
    <row r="1019538" spans="8:8">
      <c r="H1019538" s="68"/>
    </row>
    <row r="1019539" spans="8:8">
      <c r="H1019539" s="68"/>
    </row>
    <row r="1019540" spans="8:8">
      <c r="H1019540" s="68"/>
    </row>
    <row r="1019541" spans="8:8">
      <c r="H1019541" s="68"/>
    </row>
    <row r="1019542" spans="8:8">
      <c r="H1019542" s="68"/>
    </row>
    <row r="1019543" spans="8:8">
      <c r="H1019543" s="68"/>
    </row>
    <row r="1019544" spans="8:8">
      <c r="H1019544" s="68"/>
    </row>
    <row r="1019545" spans="8:8">
      <c r="H1019545" s="68"/>
    </row>
    <row r="1019546" spans="8:8">
      <c r="H1019546" s="68"/>
    </row>
    <row r="1019547" spans="8:8">
      <c r="H1019547" s="68"/>
    </row>
    <row r="1019548" spans="8:8">
      <c r="H1019548" s="68"/>
    </row>
    <row r="1019549" spans="8:8">
      <c r="H1019549" s="68"/>
    </row>
    <row r="1019550" spans="8:8">
      <c r="H1019550" s="68"/>
    </row>
    <row r="1019551" spans="8:8">
      <c r="H1019551" s="68"/>
    </row>
    <row r="1019552" spans="8:8">
      <c r="H1019552" s="68"/>
    </row>
    <row r="1019553" spans="8:8">
      <c r="H1019553" s="68"/>
    </row>
    <row r="1019554" spans="8:8">
      <c r="H1019554" s="68"/>
    </row>
    <row r="1019555" spans="8:8">
      <c r="H1019555" s="68"/>
    </row>
    <row r="1019556" spans="8:8">
      <c r="H1019556" s="68"/>
    </row>
    <row r="1019557" spans="8:8">
      <c r="H1019557" s="68"/>
    </row>
    <row r="1019558" spans="8:8">
      <c r="H1019558" s="68"/>
    </row>
    <row r="1019559" spans="8:8">
      <c r="H1019559" s="68"/>
    </row>
    <row r="1019560" spans="8:8">
      <c r="H1019560" s="68"/>
    </row>
    <row r="1019561" spans="8:8">
      <c r="H1019561" s="68"/>
    </row>
    <row r="1019562" spans="8:8">
      <c r="H1019562" s="68"/>
    </row>
    <row r="1019563" spans="8:8">
      <c r="H1019563" s="68"/>
    </row>
    <row r="1019564" spans="8:8">
      <c r="H1019564" s="68"/>
    </row>
    <row r="1019565" spans="8:8">
      <c r="H1019565" s="68"/>
    </row>
    <row r="1019566" spans="8:8">
      <c r="H1019566" s="68"/>
    </row>
    <row r="1019567" spans="8:8">
      <c r="H1019567" s="68"/>
    </row>
    <row r="1019568" spans="8:8">
      <c r="H1019568" s="68"/>
    </row>
    <row r="1019569" spans="8:8">
      <c r="H1019569" s="68"/>
    </row>
    <row r="1019570" spans="8:8">
      <c r="H1019570" s="68"/>
    </row>
    <row r="1019571" spans="8:8">
      <c r="H1019571" s="68"/>
    </row>
    <row r="1019572" spans="8:8">
      <c r="H1019572" s="68"/>
    </row>
    <row r="1019573" spans="8:8">
      <c r="H1019573" s="68"/>
    </row>
    <row r="1019574" spans="8:8">
      <c r="H1019574" s="68"/>
    </row>
    <row r="1019575" spans="8:8">
      <c r="H1019575" s="68"/>
    </row>
    <row r="1019576" spans="8:8">
      <c r="H1019576" s="68"/>
    </row>
    <row r="1019577" spans="8:8">
      <c r="H1019577" s="68"/>
    </row>
    <row r="1019578" spans="8:8">
      <c r="H1019578" s="68"/>
    </row>
    <row r="1019579" spans="8:8">
      <c r="H1019579" s="68"/>
    </row>
    <row r="1019580" spans="8:8">
      <c r="H1019580" s="68"/>
    </row>
    <row r="1019581" spans="8:8">
      <c r="H1019581" s="68"/>
    </row>
    <row r="1019582" spans="8:8">
      <c r="H1019582" s="68"/>
    </row>
    <row r="1019583" spans="8:8">
      <c r="H1019583" s="68"/>
    </row>
    <row r="1019584" spans="8:8">
      <c r="H1019584" s="68"/>
    </row>
    <row r="1019585" spans="8:8">
      <c r="H1019585" s="68"/>
    </row>
    <row r="1019586" spans="8:8">
      <c r="H1019586" s="68"/>
    </row>
    <row r="1019587" spans="8:8">
      <c r="H1019587" s="68"/>
    </row>
    <row r="1019588" spans="8:8">
      <c r="H1019588" s="68"/>
    </row>
    <row r="1019589" spans="8:8">
      <c r="H1019589" s="68"/>
    </row>
    <row r="1019590" spans="8:8">
      <c r="H1019590" s="68"/>
    </row>
    <row r="1019591" spans="8:8">
      <c r="H1019591" s="68"/>
    </row>
    <row r="1019592" spans="8:8">
      <c r="H1019592" s="68"/>
    </row>
    <row r="1019593" spans="8:8">
      <c r="H1019593" s="68"/>
    </row>
    <row r="1019594" spans="8:8">
      <c r="H1019594" s="68"/>
    </row>
    <row r="1019595" spans="8:8">
      <c r="H1019595" s="68"/>
    </row>
    <row r="1019596" spans="8:8">
      <c r="H1019596" s="68"/>
    </row>
    <row r="1019597" spans="8:8">
      <c r="H1019597" s="68"/>
    </row>
    <row r="1019598" spans="8:8">
      <c r="H1019598" s="68"/>
    </row>
    <row r="1019599" spans="8:8">
      <c r="H1019599" s="68"/>
    </row>
    <row r="1019600" spans="8:8">
      <c r="H1019600" s="68"/>
    </row>
    <row r="1019601" spans="8:8">
      <c r="H1019601" s="68"/>
    </row>
    <row r="1019602" spans="8:8">
      <c r="H1019602" s="68"/>
    </row>
    <row r="1019603" spans="8:8">
      <c r="H1019603" s="68"/>
    </row>
    <row r="1019604" spans="8:8">
      <c r="H1019604" s="68"/>
    </row>
    <row r="1019605" spans="8:8">
      <c r="H1019605" s="68"/>
    </row>
    <row r="1019606" spans="8:8">
      <c r="H1019606" s="68"/>
    </row>
    <row r="1019607" spans="8:8">
      <c r="H1019607" s="68"/>
    </row>
    <row r="1019608" spans="8:8">
      <c r="H1019608" s="68"/>
    </row>
    <row r="1019609" spans="8:8">
      <c r="H1019609" s="68"/>
    </row>
    <row r="1019610" spans="8:8">
      <c r="H1019610" s="68"/>
    </row>
    <row r="1019611" spans="8:8">
      <c r="H1019611" s="68"/>
    </row>
    <row r="1019612" spans="8:8">
      <c r="H1019612" s="68"/>
    </row>
    <row r="1019613" spans="8:8">
      <c r="H1019613" s="68"/>
    </row>
    <row r="1019614" spans="8:8">
      <c r="H1019614" s="68"/>
    </row>
    <row r="1019615" spans="8:8">
      <c r="H1019615" s="68"/>
    </row>
    <row r="1019616" spans="8:8">
      <c r="H1019616" s="68"/>
    </row>
    <row r="1019617" spans="8:8">
      <c r="H1019617" s="68"/>
    </row>
    <row r="1019618" spans="8:8">
      <c r="H1019618" s="68"/>
    </row>
    <row r="1019619" spans="8:8">
      <c r="H1019619" s="68"/>
    </row>
    <row r="1019620" spans="8:8">
      <c r="H1019620" s="68"/>
    </row>
    <row r="1019621" spans="8:8">
      <c r="H1019621" s="68"/>
    </row>
    <row r="1019622" spans="8:8">
      <c r="H1019622" s="68"/>
    </row>
    <row r="1019623" spans="8:8">
      <c r="H1019623" s="68"/>
    </row>
    <row r="1019624" spans="8:8">
      <c r="H1019624" s="68"/>
    </row>
    <row r="1019625" spans="8:8">
      <c r="H1019625" s="68"/>
    </row>
    <row r="1019626" spans="8:8">
      <c r="H1019626" s="68"/>
    </row>
    <row r="1019627" spans="8:8">
      <c r="H1019627" s="68"/>
    </row>
    <row r="1019628" spans="8:8">
      <c r="H1019628" s="68"/>
    </row>
    <row r="1019629" spans="8:8">
      <c r="H1019629" s="68"/>
    </row>
    <row r="1019630" spans="8:8">
      <c r="H1019630" s="68"/>
    </row>
    <row r="1019631" spans="8:8">
      <c r="H1019631" s="68"/>
    </row>
    <row r="1019632" spans="8:8">
      <c r="H1019632" s="68"/>
    </row>
    <row r="1019633" spans="8:8">
      <c r="H1019633" s="68"/>
    </row>
    <row r="1019634" spans="8:8">
      <c r="H1019634" s="68"/>
    </row>
    <row r="1019635" spans="8:8">
      <c r="H1019635" s="68"/>
    </row>
    <row r="1019636" spans="8:8">
      <c r="H1019636" s="68"/>
    </row>
    <row r="1019637" spans="8:8">
      <c r="H1019637" s="68"/>
    </row>
    <row r="1019638" spans="8:8">
      <c r="H1019638" s="68"/>
    </row>
    <row r="1019639" spans="8:8">
      <c r="H1019639" s="68"/>
    </row>
    <row r="1019640" spans="8:8">
      <c r="H1019640" s="68"/>
    </row>
    <row r="1019641" spans="8:8">
      <c r="H1019641" s="68"/>
    </row>
    <row r="1019642" spans="8:8">
      <c r="H1019642" s="68"/>
    </row>
    <row r="1019643" spans="8:8">
      <c r="H1019643" s="68"/>
    </row>
    <row r="1019644" spans="8:8">
      <c r="H1019644" s="68"/>
    </row>
    <row r="1019645" spans="8:8">
      <c r="H1019645" s="68"/>
    </row>
    <row r="1019646" spans="8:8">
      <c r="H1019646" s="68"/>
    </row>
    <row r="1019647" spans="8:8">
      <c r="H1019647" s="68"/>
    </row>
    <row r="1019648" spans="8:8">
      <c r="H1019648" s="68"/>
    </row>
    <row r="1019649" spans="8:8">
      <c r="H1019649" s="68"/>
    </row>
    <row r="1019650" spans="8:8">
      <c r="H1019650" s="68"/>
    </row>
    <row r="1019651" spans="8:8">
      <c r="H1019651" s="68"/>
    </row>
    <row r="1019652" spans="8:8">
      <c r="H1019652" s="68"/>
    </row>
    <row r="1019653" spans="8:8">
      <c r="H1019653" s="68"/>
    </row>
    <row r="1019654" spans="8:8">
      <c r="H1019654" s="68"/>
    </row>
    <row r="1019655" spans="8:8">
      <c r="H1019655" s="68"/>
    </row>
    <row r="1019656" spans="8:8">
      <c r="H1019656" s="68"/>
    </row>
    <row r="1019657" spans="8:8">
      <c r="H1019657" s="68"/>
    </row>
    <row r="1019658" spans="8:8">
      <c r="H1019658" s="68"/>
    </row>
    <row r="1019659" spans="8:8">
      <c r="H1019659" s="68"/>
    </row>
    <row r="1019660" spans="8:8">
      <c r="H1019660" s="68"/>
    </row>
    <row r="1019661" spans="8:8">
      <c r="H1019661" s="68"/>
    </row>
    <row r="1019662" spans="8:8">
      <c r="H1019662" s="68"/>
    </row>
    <row r="1019663" spans="8:8">
      <c r="H1019663" s="68"/>
    </row>
    <row r="1019664" spans="8:8">
      <c r="H1019664" s="68"/>
    </row>
    <row r="1019665" spans="8:8">
      <c r="H1019665" s="68"/>
    </row>
    <row r="1019666" spans="8:8">
      <c r="H1019666" s="68"/>
    </row>
    <row r="1019667" spans="8:8">
      <c r="H1019667" s="68"/>
    </row>
    <row r="1019668" spans="8:8">
      <c r="H1019668" s="68"/>
    </row>
    <row r="1019669" spans="8:8">
      <c r="H1019669" s="68"/>
    </row>
    <row r="1019670" spans="8:8">
      <c r="H1019670" s="68"/>
    </row>
    <row r="1019671" spans="8:8">
      <c r="H1019671" s="68"/>
    </row>
    <row r="1019672" spans="8:8">
      <c r="H1019672" s="68"/>
    </row>
    <row r="1019673" spans="8:8">
      <c r="H1019673" s="68"/>
    </row>
    <row r="1019674" spans="8:8">
      <c r="H1019674" s="68"/>
    </row>
    <row r="1019675" spans="8:8">
      <c r="H1019675" s="68"/>
    </row>
    <row r="1019676" spans="8:8">
      <c r="H1019676" s="68"/>
    </row>
    <row r="1019677" spans="8:8">
      <c r="H1019677" s="68"/>
    </row>
    <row r="1019678" spans="8:8">
      <c r="H1019678" s="68"/>
    </row>
    <row r="1019679" spans="8:8">
      <c r="H1019679" s="68"/>
    </row>
    <row r="1019680" spans="8:8">
      <c r="H1019680" s="68"/>
    </row>
    <row r="1019681" spans="8:8">
      <c r="H1019681" s="68"/>
    </row>
    <row r="1019682" spans="8:8">
      <c r="H1019682" s="68"/>
    </row>
    <row r="1019683" spans="8:8">
      <c r="H1019683" s="68"/>
    </row>
    <row r="1019684" spans="8:8">
      <c r="H1019684" s="68"/>
    </row>
    <row r="1019685" spans="8:8">
      <c r="H1019685" s="68"/>
    </row>
    <row r="1019686" spans="8:8">
      <c r="H1019686" s="68"/>
    </row>
    <row r="1019687" spans="8:8">
      <c r="H1019687" s="68"/>
    </row>
    <row r="1019688" spans="8:8">
      <c r="H1019688" s="68"/>
    </row>
    <row r="1019689" spans="8:8">
      <c r="H1019689" s="68"/>
    </row>
    <row r="1019690" spans="8:8">
      <c r="H1019690" s="68"/>
    </row>
    <row r="1019691" spans="8:8">
      <c r="H1019691" s="68"/>
    </row>
    <row r="1019692" spans="8:8">
      <c r="H1019692" s="68"/>
    </row>
    <row r="1019693" spans="8:8">
      <c r="H1019693" s="68"/>
    </row>
    <row r="1019694" spans="8:8">
      <c r="H1019694" s="68"/>
    </row>
    <row r="1019695" spans="8:8">
      <c r="H1019695" s="68"/>
    </row>
    <row r="1019696" spans="8:8">
      <c r="H1019696" s="68"/>
    </row>
    <row r="1019697" spans="8:8">
      <c r="H1019697" s="68"/>
    </row>
    <row r="1019698" spans="8:8">
      <c r="H1019698" s="68"/>
    </row>
    <row r="1019699" spans="8:8">
      <c r="H1019699" s="68"/>
    </row>
    <row r="1019700" spans="8:8">
      <c r="H1019700" s="68"/>
    </row>
    <row r="1019701" spans="8:8">
      <c r="H1019701" s="68"/>
    </row>
    <row r="1019702" spans="8:8">
      <c r="H1019702" s="68"/>
    </row>
    <row r="1019703" spans="8:8">
      <c r="H1019703" s="68"/>
    </row>
    <row r="1019704" spans="8:8">
      <c r="H1019704" s="68"/>
    </row>
    <row r="1019705" spans="8:8">
      <c r="H1019705" s="68"/>
    </row>
    <row r="1019706" spans="8:8">
      <c r="H1019706" s="68"/>
    </row>
    <row r="1019707" spans="8:8">
      <c r="H1019707" s="68"/>
    </row>
    <row r="1019708" spans="8:8">
      <c r="H1019708" s="68"/>
    </row>
    <row r="1019709" spans="8:8">
      <c r="H1019709" s="68"/>
    </row>
    <row r="1019710" spans="8:8">
      <c r="H1019710" s="68"/>
    </row>
    <row r="1019711" spans="8:8">
      <c r="H1019711" s="68"/>
    </row>
    <row r="1019712" spans="8:8">
      <c r="H1019712" s="68"/>
    </row>
    <row r="1019713" spans="8:8">
      <c r="H1019713" s="68"/>
    </row>
    <row r="1019714" spans="8:8">
      <c r="H1019714" s="68"/>
    </row>
    <row r="1019715" spans="8:8">
      <c r="H1019715" s="68"/>
    </row>
    <row r="1019716" spans="8:8">
      <c r="H1019716" s="68"/>
    </row>
    <row r="1019717" spans="8:8">
      <c r="H1019717" s="68"/>
    </row>
    <row r="1019718" spans="8:8">
      <c r="H1019718" s="68"/>
    </row>
    <row r="1019719" spans="8:8">
      <c r="H1019719" s="68"/>
    </row>
    <row r="1019720" spans="8:8">
      <c r="H1019720" s="68"/>
    </row>
    <row r="1019721" spans="8:8">
      <c r="H1019721" s="68"/>
    </row>
    <row r="1019722" spans="8:8">
      <c r="H1019722" s="68"/>
    </row>
    <row r="1019723" spans="8:8">
      <c r="H1019723" s="68"/>
    </row>
    <row r="1019724" spans="8:8">
      <c r="H1019724" s="68"/>
    </row>
    <row r="1019725" spans="8:8">
      <c r="H1019725" s="68"/>
    </row>
    <row r="1019726" spans="8:8">
      <c r="H1019726" s="68"/>
    </row>
    <row r="1019727" spans="8:8">
      <c r="H1019727" s="68"/>
    </row>
    <row r="1019728" spans="8:8">
      <c r="H1019728" s="68"/>
    </row>
    <row r="1019729" spans="8:8">
      <c r="H1019729" s="68"/>
    </row>
    <row r="1019730" spans="8:8">
      <c r="H1019730" s="68"/>
    </row>
    <row r="1019731" spans="8:8">
      <c r="H1019731" s="68"/>
    </row>
    <row r="1019732" spans="8:8">
      <c r="H1019732" s="68"/>
    </row>
    <row r="1019733" spans="8:8">
      <c r="H1019733" s="68"/>
    </row>
    <row r="1019734" spans="8:8">
      <c r="H1019734" s="68"/>
    </row>
    <row r="1019735" spans="8:8">
      <c r="H1019735" s="68"/>
    </row>
    <row r="1019736" spans="8:8">
      <c r="H1019736" s="68"/>
    </row>
    <row r="1019737" spans="8:8">
      <c r="H1019737" s="68"/>
    </row>
    <row r="1019738" spans="8:8">
      <c r="H1019738" s="68"/>
    </row>
    <row r="1019739" spans="8:8">
      <c r="H1019739" s="68"/>
    </row>
    <row r="1019740" spans="8:8">
      <c r="H1019740" s="68"/>
    </row>
    <row r="1019741" spans="8:8">
      <c r="H1019741" s="68"/>
    </row>
    <row r="1019742" spans="8:8">
      <c r="H1019742" s="68"/>
    </row>
    <row r="1019743" spans="8:8">
      <c r="H1019743" s="68"/>
    </row>
    <row r="1019744" spans="8:8">
      <c r="H1019744" s="68"/>
    </row>
    <row r="1019745" spans="8:8">
      <c r="H1019745" s="68"/>
    </row>
    <row r="1019746" spans="8:8">
      <c r="H1019746" s="68"/>
    </row>
    <row r="1019747" spans="8:8">
      <c r="H1019747" s="68"/>
    </row>
    <row r="1019748" spans="8:8">
      <c r="H1019748" s="68"/>
    </row>
    <row r="1019749" spans="8:8">
      <c r="H1019749" s="68"/>
    </row>
    <row r="1019750" spans="8:8">
      <c r="H1019750" s="68"/>
    </row>
    <row r="1019751" spans="8:8">
      <c r="H1019751" s="68"/>
    </row>
    <row r="1019752" spans="8:8">
      <c r="H1019752" s="68"/>
    </row>
    <row r="1019753" spans="8:8">
      <c r="H1019753" s="68"/>
    </row>
    <row r="1019754" spans="8:8">
      <c r="H1019754" s="68"/>
    </row>
    <row r="1019755" spans="8:8">
      <c r="H1019755" s="68"/>
    </row>
    <row r="1019756" spans="8:8">
      <c r="H1019756" s="68"/>
    </row>
    <row r="1019757" spans="8:8">
      <c r="H1019757" s="68"/>
    </row>
    <row r="1019758" spans="8:8">
      <c r="H1019758" s="68"/>
    </row>
    <row r="1019759" spans="8:8">
      <c r="H1019759" s="68"/>
    </row>
    <row r="1019760" spans="8:8">
      <c r="H1019760" s="68"/>
    </row>
    <row r="1019761" spans="8:8">
      <c r="H1019761" s="68"/>
    </row>
    <row r="1019762" spans="8:8">
      <c r="H1019762" s="68"/>
    </row>
    <row r="1019763" spans="8:8">
      <c r="H1019763" s="68"/>
    </row>
    <row r="1019764" spans="8:8">
      <c r="H1019764" s="68"/>
    </row>
    <row r="1019765" spans="8:8">
      <c r="H1019765" s="68"/>
    </row>
    <row r="1019766" spans="8:8">
      <c r="H1019766" s="68"/>
    </row>
    <row r="1019767" spans="8:8">
      <c r="H1019767" s="68"/>
    </row>
    <row r="1019768" spans="8:8">
      <c r="H1019768" s="68"/>
    </row>
    <row r="1019769" spans="8:8">
      <c r="H1019769" s="68"/>
    </row>
    <row r="1019770" spans="8:8">
      <c r="H1019770" s="68"/>
    </row>
    <row r="1019771" spans="8:8">
      <c r="H1019771" s="68"/>
    </row>
    <row r="1019772" spans="8:8">
      <c r="H1019772" s="68"/>
    </row>
    <row r="1019773" spans="8:8">
      <c r="H1019773" s="68"/>
    </row>
    <row r="1019774" spans="8:8">
      <c r="H1019774" s="68"/>
    </row>
    <row r="1019775" spans="8:8">
      <c r="H1019775" s="68"/>
    </row>
    <row r="1019776" spans="8:8">
      <c r="H1019776" s="68"/>
    </row>
    <row r="1019777" spans="8:8">
      <c r="H1019777" s="68"/>
    </row>
    <row r="1019778" spans="8:8">
      <c r="H1019778" s="68"/>
    </row>
    <row r="1019779" spans="8:8">
      <c r="H1019779" s="68"/>
    </row>
    <row r="1019780" spans="8:8">
      <c r="H1019780" s="68"/>
    </row>
    <row r="1019781" spans="8:8">
      <c r="H1019781" s="68"/>
    </row>
    <row r="1019782" spans="8:8">
      <c r="H1019782" s="68"/>
    </row>
    <row r="1019783" spans="8:8">
      <c r="H1019783" s="68"/>
    </row>
    <row r="1019784" spans="8:8">
      <c r="H1019784" s="68"/>
    </row>
    <row r="1019785" spans="8:8">
      <c r="H1019785" s="68"/>
    </row>
    <row r="1019786" spans="8:8">
      <c r="H1019786" s="68"/>
    </row>
    <row r="1019787" spans="8:8">
      <c r="H1019787" s="68"/>
    </row>
    <row r="1019788" spans="8:8">
      <c r="H1019788" s="68"/>
    </row>
    <row r="1019789" spans="8:8">
      <c r="H1019789" s="68"/>
    </row>
    <row r="1019790" spans="8:8">
      <c r="H1019790" s="68"/>
    </row>
    <row r="1019791" spans="8:8">
      <c r="H1019791" s="68"/>
    </row>
    <row r="1019792" spans="8:8">
      <c r="H1019792" s="68"/>
    </row>
    <row r="1019793" spans="8:8">
      <c r="H1019793" s="68"/>
    </row>
    <row r="1019794" spans="8:8">
      <c r="H1019794" s="68"/>
    </row>
    <row r="1019795" spans="8:8">
      <c r="H1019795" s="68"/>
    </row>
    <row r="1019796" spans="8:8">
      <c r="H1019796" s="68"/>
    </row>
    <row r="1019797" spans="8:8">
      <c r="H1019797" s="68"/>
    </row>
    <row r="1019798" spans="8:8">
      <c r="H1019798" s="68"/>
    </row>
    <row r="1019799" spans="8:8">
      <c r="H1019799" s="68"/>
    </row>
    <row r="1019800" spans="8:8">
      <c r="H1019800" s="68"/>
    </row>
    <row r="1019801" spans="8:8">
      <c r="H1019801" s="68"/>
    </row>
    <row r="1019802" spans="8:8">
      <c r="H1019802" s="68"/>
    </row>
    <row r="1019803" spans="8:8">
      <c r="H1019803" s="68"/>
    </row>
    <row r="1019804" spans="8:8">
      <c r="H1019804" s="68"/>
    </row>
    <row r="1019805" spans="8:8">
      <c r="H1019805" s="68"/>
    </row>
    <row r="1019806" spans="8:8">
      <c r="H1019806" s="68"/>
    </row>
    <row r="1019807" spans="8:8">
      <c r="H1019807" s="68"/>
    </row>
    <row r="1019808" spans="8:8">
      <c r="H1019808" s="68"/>
    </row>
    <row r="1019809" spans="8:8">
      <c r="H1019809" s="68"/>
    </row>
    <row r="1019810" spans="8:8">
      <c r="H1019810" s="68"/>
    </row>
    <row r="1019811" spans="8:8">
      <c r="H1019811" s="68"/>
    </row>
    <row r="1019812" spans="8:8">
      <c r="H1019812" s="68"/>
    </row>
    <row r="1019813" spans="8:8">
      <c r="H1019813" s="68"/>
    </row>
    <row r="1019814" spans="8:8">
      <c r="H1019814" s="68"/>
    </row>
    <row r="1019815" spans="8:8">
      <c r="H1019815" s="68"/>
    </row>
    <row r="1019816" spans="8:8">
      <c r="H1019816" s="68"/>
    </row>
    <row r="1019817" spans="8:8">
      <c r="H1019817" s="68"/>
    </row>
    <row r="1019818" spans="8:8">
      <c r="H1019818" s="68"/>
    </row>
    <row r="1019819" spans="8:8">
      <c r="H1019819" s="68"/>
    </row>
    <row r="1019820" spans="8:8">
      <c r="H1019820" s="68"/>
    </row>
    <row r="1019821" spans="8:8">
      <c r="H1019821" s="68"/>
    </row>
    <row r="1019822" spans="8:8">
      <c r="H1019822" s="68"/>
    </row>
    <row r="1019823" spans="8:8">
      <c r="H1019823" s="68"/>
    </row>
    <row r="1019824" spans="8:8">
      <c r="H1019824" s="68"/>
    </row>
    <row r="1019825" spans="8:8">
      <c r="H1019825" s="68"/>
    </row>
    <row r="1019826" spans="8:8">
      <c r="H1019826" s="68"/>
    </row>
    <row r="1019827" spans="8:8">
      <c r="H1019827" s="68"/>
    </row>
    <row r="1019828" spans="8:8">
      <c r="H1019828" s="68"/>
    </row>
    <row r="1019829" spans="8:8">
      <c r="H1019829" s="68"/>
    </row>
    <row r="1019830" spans="8:8">
      <c r="H1019830" s="68"/>
    </row>
    <row r="1019831" spans="8:8">
      <c r="H1019831" s="68"/>
    </row>
    <row r="1019832" spans="8:8">
      <c r="H1019832" s="68"/>
    </row>
    <row r="1019833" spans="8:8">
      <c r="H1019833" s="68"/>
    </row>
    <row r="1019834" spans="8:8">
      <c r="H1019834" s="68"/>
    </row>
    <row r="1019835" spans="8:8">
      <c r="H1019835" s="68"/>
    </row>
    <row r="1019836" spans="8:8">
      <c r="H1019836" s="68"/>
    </row>
    <row r="1019837" spans="8:8">
      <c r="H1019837" s="68"/>
    </row>
    <row r="1019838" spans="8:8">
      <c r="H1019838" s="68"/>
    </row>
    <row r="1019839" spans="8:8">
      <c r="H1019839" s="68"/>
    </row>
    <row r="1019840" spans="8:8">
      <c r="H1019840" s="68"/>
    </row>
    <row r="1019841" spans="8:8">
      <c r="H1019841" s="68"/>
    </row>
    <row r="1019842" spans="8:8">
      <c r="H1019842" s="68"/>
    </row>
    <row r="1019843" spans="8:8">
      <c r="H1019843" s="68"/>
    </row>
    <row r="1019844" spans="8:8">
      <c r="H1019844" s="68"/>
    </row>
    <row r="1019845" spans="8:8">
      <c r="H1019845" s="68"/>
    </row>
    <row r="1019846" spans="8:8">
      <c r="H1019846" s="68"/>
    </row>
    <row r="1019847" spans="8:8">
      <c r="H1019847" s="68"/>
    </row>
    <row r="1019848" spans="8:8">
      <c r="H1019848" s="68"/>
    </row>
    <row r="1019849" spans="8:8">
      <c r="H1019849" s="68"/>
    </row>
    <row r="1019850" spans="8:8">
      <c r="H1019850" s="68"/>
    </row>
    <row r="1019851" spans="8:8">
      <c r="H1019851" s="68"/>
    </row>
    <row r="1019852" spans="8:8">
      <c r="H1019852" s="68"/>
    </row>
    <row r="1019853" spans="8:8">
      <c r="H1019853" s="68"/>
    </row>
    <row r="1019854" spans="8:8">
      <c r="H1019854" s="68"/>
    </row>
    <row r="1019855" spans="8:8">
      <c r="H1019855" s="68"/>
    </row>
    <row r="1019856" spans="8:8">
      <c r="H1019856" s="68"/>
    </row>
    <row r="1019857" spans="8:8">
      <c r="H1019857" s="68"/>
    </row>
    <row r="1019858" spans="8:8">
      <c r="H1019858" s="68"/>
    </row>
    <row r="1019859" spans="8:8">
      <c r="H1019859" s="68"/>
    </row>
    <row r="1019860" spans="8:8">
      <c r="H1019860" s="68"/>
    </row>
    <row r="1019861" spans="8:8">
      <c r="H1019861" s="68"/>
    </row>
    <row r="1019862" spans="8:8">
      <c r="H1019862" s="68"/>
    </row>
    <row r="1019863" spans="8:8">
      <c r="H1019863" s="68"/>
    </row>
    <row r="1019864" spans="8:8">
      <c r="H1019864" s="68"/>
    </row>
    <row r="1019865" spans="8:8">
      <c r="H1019865" s="68"/>
    </row>
    <row r="1019866" spans="8:8">
      <c r="H1019866" s="68"/>
    </row>
    <row r="1019867" spans="8:8">
      <c r="H1019867" s="68"/>
    </row>
    <row r="1019868" spans="8:8">
      <c r="H1019868" s="68"/>
    </row>
    <row r="1019869" spans="8:8">
      <c r="H1019869" s="68"/>
    </row>
    <row r="1019870" spans="8:8">
      <c r="H1019870" s="68"/>
    </row>
    <row r="1019871" spans="8:8">
      <c r="H1019871" s="68"/>
    </row>
    <row r="1019872" spans="8:8">
      <c r="H1019872" s="68"/>
    </row>
    <row r="1019873" spans="8:8">
      <c r="H1019873" s="68"/>
    </row>
    <row r="1019874" spans="8:8">
      <c r="H1019874" s="68"/>
    </row>
    <row r="1019875" spans="8:8">
      <c r="H1019875" s="68"/>
    </row>
    <row r="1019876" spans="8:8">
      <c r="H1019876" s="68"/>
    </row>
    <row r="1019877" spans="8:8">
      <c r="H1019877" s="68"/>
    </row>
    <row r="1019878" spans="8:8">
      <c r="H1019878" s="68"/>
    </row>
    <row r="1019879" spans="8:8">
      <c r="H1019879" s="68"/>
    </row>
    <row r="1019880" spans="8:8">
      <c r="H1019880" s="68"/>
    </row>
    <row r="1019881" spans="8:8">
      <c r="H1019881" s="68"/>
    </row>
    <row r="1019882" spans="8:8">
      <c r="H1019882" s="68"/>
    </row>
    <row r="1019883" spans="8:8">
      <c r="H1019883" s="68"/>
    </row>
    <row r="1019884" spans="8:8">
      <c r="H1019884" s="68"/>
    </row>
    <row r="1019885" spans="8:8">
      <c r="H1019885" s="68"/>
    </row>
    <row r="1019886" spans="8:8">
      <c r="H1019886" s="68"/>
    </row>
    <row r="1019887" spans="8:8">
      <c r="H1019887" s="68"/>
    </row>
    <row r="1019888" spans="8:8">
      <c r="H1019888" s="68"/>
    </row>
    <row r="1019889" spans="8:8">
      <c r="H1019889" s="68"/>
    </row>
    <row r="1019890" spans="8:8">
      <c r="H1019890" s="68"/>
    </row>
    <row r="1019891" spans="8:8">
      <c r="H1019891" s="68"/>
    </row>
    <row r="1019892" spans="8:8">
      <c r="H1019892" s="68"/>
    </row>
    <row r="1019893" spans="8:8">
      <c r="H1019893" s="68"/>
    </row>
    <row r="1019894" spans="8:8">
      <c r="H1019894" s="68"/>
    </row>
    <row r="1019895" spans="8:8">
      <c r="H1019895" s="68"/>
    </row>
    <row r="1019896" spans="8:8">
      <c r="H1019896" s="68"/>
    </row>
    <row r="1019897" spans="8:8">
      <c r="H1019897" s="68"/>
    </row>
    <row r="1019898" spans="8:8">
      <c r="H1019898" s="68"/>
    </row>
    <row r="1019899" spans="8:8">
      <c r="H1019899" s="68"/>
    </row>
    <row r="1019900" spans="8:8">
      <c r="H1019900" s="68"/>
    </row>
    <row r="1019901" spans="8:8">
      <c r="H1019901" s="68"/>
    </row>
    <row r="1019902" spans="8:8">
      <c r="H1019902" s="68"/>
    </row>
    <row r="1019903" spans="8:8">
      <c r="H1019903" s="68"/>
    </row>
    <row r="1019904" spans="8:8">
      <c r="H1019904" s="68"/>
    </row>
    <row r="1019905" spans="8:8">
      <c r="H1019905" s="68"/>
    </row>
    <row r="1019906" spans="8:8">
      <c r="H1019906" s="68"/>
    </row>
    <row r="1019907" spans="8:8">
      <c r="H1019907" s="68"/>
    </row>
    <row r="1019908" spans="8:8">
      <c r="H1019908" s="68"/>
    </row>
    <row r="1019909" spans="8:8">
      <c r="H1019909" s="68"/>
    </row>
    <row r="1019910" spans="8:8">
      <c r="H1019910" s="68"/>
    </row>
    <row r="1019911" spans="8:8">
      <c r="H1019911" s="68"/>
    </row>
    <row r="1019912" spans="8:8">
      <c r="H1019912" s="68"/>
    </row>
    <row r="1019913" spans="8:8">
      <c r="H1019913" s="68"/>
    </row>
    <row r="1019914" spans="8:8">
      <c r="H1019914" s="68"/>
    </row>
    <row r="1019915" spans="8:8">
      <c r="H1019915" s="68"/>
    </row>
    <row r="1019916" spans="8:8">
      <c r="H1019916" s="68"/>
    </row>
    <row r="1019917" spans="8:8">
      <c r="H1019917" s="68"/>
    </row>
    <row r="1019918" spans="8:8">
      <c r="H1019918" s="68"/>
    </row>
    <row r="1019919" spans="8:8">
      <c r="H1019919" s="68"/>
    </row>
    <row r="1019920" spans="8:8">
      <c r="H1019920" s="68"/>
    </row>
    <row r="1019921" spans="8:8">
      <c r="H1019921" s="68"/>
    </row>
    <row r="1019922" spans="8:8">
      <c r="H1019922" s="68"/>
    </row>
    <row r="1019923" spans="8:8">
      <c r="H1019923" s="68"/>
    </row>
    <row r="1019924" spans="8:8">
      <c r="H1019924" s="68"/>
    </row>
    <row r="1019925" spans="8:8">
      <c r="H1019925" s="68"/>
    </row>
    <row r="1019926" spans="8:8">
      <c r="H1019926" s="68"/>
    </row>
    <row r="1019927" spans="8:8">
      <c r="H1019927" s="68"/>
    </row>
    <row r="1019928" spans="8:8">
      <c r="H1019928" s="68"/>
    </row>
    <row r="1019929" spans="8:8">
      <c r="H1019929" s="68"/>
    </row>
    <row r="1019930" spans="8:8">
      <c r="H1019930" s="68"/>
    </row>
    <row r="1019931" spans="8:8">
      <c r="H1019931" s="68"/>
    </row>
    <row r="1019932" spans="8:8">
      <c r="H1019932" s="68"/>
    </row>
    <row r="1019933" spans="8:8">
      <c r="H1019933" s="68"/>
    </row>
    <row r="1019934" spans="8:8">
      <c r="H1019934" s="68"/>
    </row>
    <row r="1019935" spans="8:8">
      <c r="H1019935" s="68"/>
    </row>
    <row r="1019936" spans="8:8">
      <c r="H1019936" s="68"/>
    </row>
    <row r="1019937" spans="8:8">
      <c r="H1019937" s="68"/>
    </row>
    <row r="1019938" spans="8:8">
      <c r="H1019938" s="68"/>
    </row>
    <row r="1019939" spans="8:8">
      <c r="H1019939" s="68"/>
    </row>
    <row r="1019940" spans="8:8">
      <c r="H1019940" s="68"/>
    </row>
    <row r="1019941" spans="8:8">
      <c r="H1019941" s="68"/>
    </row>
    <row r="1019942" spans="8:8">
      <c r="H1019942" s="68"/>
    </row>
    <row r="1019943" spans="8:8">
      <c r="H1019943" s="68"/>
    </row>
    <row r="1019944" spans="8:8">
      <c r="H1019944" s="68"/>
    </row>
    <row r="1019945" spans="8:8">
      <c r="H1019945" s="68"/>
    </row>
    <row r="1019946" spans="8:8">
      <c r="H1019946" s="68"/>
    </row>
    <row r="1019947" spans="8:8">
      <c r="H1019947" s="68"/>
    </row>
    <row r="1019948" spans="8:8">
      <c r="H1019948" s="68"/>
    </row>
    <row r="1019949" spans="8:8">
      <c r="H1019949" s="68"/>
    </row>
    <row r="1019950" spans="8:8">
      <c r="H1019950" s="68"/>
    </row>
    <row r="1019951" spans="8:8">
      <c r="H1019951" s="68"/>
    </row>
    <row r="1019952" spans="8:8">
      <c r="H1019952" s="68"/>
    </row>
    <row r="1019953" spans="8:8">
      <c r="H1019953" s="68"/>
    </row>
    <row r="1019954" spans="8:8">
      <c r="H1019954" s="68"/>
    </row>
    <row r="1019955" spans="8:8">
      <c r="H1019955" s="68"/>
    </row>
    <row r="1019956" spans="8:8">
      <c r="H1019956" s="68"/>
    </row>
    <row r="1019957" spans="8:8">
      <c r="H1019957" s="68"/>
    </row>
    <row r="1019958" spans="8:8">
      <c r="H1019958" s="68"/>
    </row>
    <row r="1019959" spans="8:8">
      <c r="H1019959" s="68"/>
    </row>
    <row r="1019960" spans="8:8">
      <c r="H1019960" s="68"/>
    </row>
    <row r="1019961" spans="8:8">
      <c r="H1019961" s="68"/>
    </row>
    <row r="1019962" spans="8:8">
      <c r="H1019962" s="68"/>
    </row>
    <row r="1019963" spans="8:8">
      <c r="H1019963" s="68"/>
    </row>
    <row r="1019964" spans="8:8">
      <c r="H1019964" s="68"/>
    </row>
    <row r="1019965" spans="8:8">
      <c r="H1019965" s="68"/>
    </row>
    <row r="1019966" spans="8:8">
      <c r="H1019966" s="68"/>
    </row>
    <row r="1019967" spans="8:8">
      <c r="H1019967" s="68"/>
    </row>
    <row r="1019968" spans="8:8">
      <c r="H1019968" s="68"/>
    </row>
    <row r="1019969" spans="8:8">
      <c r="H1019969" s="68"/>
    </row>
    <row r="1019970" spans="8:8">
      <c r="H1019970" s="68"/>
    </row>
    <row r="1019971" spans="8:8">
      <c r="H1019971" s="68"/>
    </row>
    <row r="1019972" spans="8:8">
      <c r="H1019972" s="68"/>
    </row>
    <row r="1019973" spans="8:8">
      <c r="H1019973" s="68"/>
    </row>
    <row r="1019974" spans="8:8">
      <c r="H1019974" s="68"/>
    </row>
    <row r="1019975" spans="8:8">
      <c r="H1019975" s="68"/>
    </row>
    <row r="1019976" spans="8:8">
      <c r="H1019976" s="68"/>
    </row>
    <row r="1019977" spans="8:8">
      <c r="H1019977" s="68"/>
    </row>
    <row r="1019978" spans="8:8">
      <c r="H1019978" s="68"/>
    </row>
    <row r="1019979" spans="8:8">
      <c r="H1019979" s="68"/>
    </row>
    <row r="1019980" spans="8:8">
      <c r="H1019980" s="68"/>
    </row>
    <row r="1019981" spans="8:8">
      <c r="H1019981" s="68"/>
    </row>
    <row r="1019982" spans="8:8">
      <c r="H1019982" s="68"/>
    </row>
    <row r="1019983" spans="8:8">
      <c r="H1019983" s="68"/>
    </row>
    <row r="1019984" spans="8:8">
      <c r="H1019984" s="68"/>
    </row>
    <row r="1019985" spans="8:8">
      <c r="H1019985" s="68"/>
    </row>
    <row r="1019986" spans="8:8">
      <c r="H1019986" s="68"/>
    </row>
    <row r="1019987" spans="8:8">
      <c r="H1019987" s="68"/>
    </row>
    <row r="1019988" spans="8:8">
      <c r="H1019988" s="68"/>
    </row>
    <row r="1019989" spans="8:8">
      <c r="H1019989" s="68"/>
    </row>
    <row r="1019990" spans="8:8">
      <c r="H1019990" s="68"/>
    </row>
    <row r="1019991" spans="8:8">
      <c r="H1019991" s="68"/>
    </row>
    <row r="1019992" spans="8:8">
      <c r="H1019992" s="68"/>
    </row>
    <row r="1019993" spans="8:8">
      <c r="H1019993" s="68"/>
    </row>
    <row r="1019994" spans="8:8">
      <c r="H1019994" s="68"/>
    </row>
    <row r="1019995" spans="8:8">
      <c r="H1019995" s="68"/>
    </row>
    <row r="1019996" spans="8:8">
      <c r="H1019996" s="68"/>
    </row>
    <row r="1019997" spans="8:8">
      <c r="H1019997" s="68"/>
    </row>
    <row r="1019998" spans="8:8">
      <c r="H1019998" s="68"/>
    </row>
    <row r="1019999" spans="8:8">
      <c r="H1019999" s="68"/>
    </row>
    <row r="1020000" spans="8:8">
      <c r="H1020000" s="68"/>
    </row>
    <row r="1020001" spans="8:8">
      <c r="H1020001" s="68"/>
    </row>
    <row r="1020002" spans="8:8">
      <c r="H1020002" s="68"/>
    </row>
    <row r="1020003" spans="8:8">
      <c r="H1020003" s="68"/>
    </row>
    <row r="1020004" spans="8:8">
      <c r="H1020004" s="68"/>
    </row>
    <row r="1020005" spans="8:8">
      <c r="H1020005" s="68"/>
    </row>
    <row r="1020006" spans="8:8">
      <c r="H1020006" s="68"/>
    </row>
    <row r="1020007" spans="8:8">
      <c r="H1020007" s="68"/>
    </row>
    <row r="1020008" spans="8:8">
      <c r="H1020008" s="68"/>
    </row>
    <row r="1020009" spans="8:8">
      <c r="H1020009" s="68"/>
    </row>
    <row r="1020010" spans="8:8">
      <c r="H1020010" s="68"/>
    </row>
    <row r="1020011" spans="8:8">
      <c r="H1020011" s="68"/>
    </row>
    <row r="1020012" spans="8:8">
      <c r="H1020012" s="68"/>
    </row>
    <row r="1020013" spans="8:8">
      <c r="H1020013" s="68"/>
    </row>
    <row r="1020014" spans="8:8">
      <c r="H1020014" s="68"/>
    </row>
    <row r="1020015" spans="8:8">
      <c r="H1020015" s="68"/>
    </row>
    <row r="1020016" spans="8:8">
      <c r="H1020016" s="68"/>
    </row>
    <row r="1020017" spans="8:8">
      <c r="H1020017" s="68"/>
    </row>
    <row r="1020018" spans="8:8">
      <c r="H1020018" s="68"/>
    </row>
    <row r="1020019" spans="8:8">
      <c r="H1020019" s="68"/>
    </row>
    <row r="1020020" spans="8:8">
      <c r="H1020020" s="68"/>
    </row>
    <row r="1020021" spans="8:8">
      <c r="H1020021" s="68"/>
    </row>
    <row r="1020022" spans="8:8">
      <c r="H1020022" s="68"/>
    </row>
    <row r="1020023" spans="8:8">
      <c r="H1020023" s="68"/>
    </row>
    <row r="1020024" spans="8:8">
      <c r="H1020024" s="68"/>
    </row>
    <row r="1020025" spans="8:8">
      <c r="H1020025" s="68"/>
    </row>
    <row r="1020026" spans="8:8">
      <c r="H1020026" s="68"/>
    </row>
    <row r="1020027" spans="8:8">
      <c r="H1020027" s="68"/>
    </row>
    <row r="1020028" spans="8:8">
      <c r="H1020028" s="68"/>
    </row>
    <row r="1020029" spans="8:8">
      <c r="H1020029" s="68"/>
    </row>
    <row r="1020030" spans="8:8">
      <c r="H1020030" s="68"/>
    </row>
    <row r="1020031" spans="8:8">
      <c r="H1020031" s="68"/>
    </row>
    <row r="1020032" spans="8:8">
      <c r="H1020032" s="68"/>
    </row>
    <row r="1020033" spans="8:8">
      <c r="H1020033" s="68"/>
    </row>
    <row r="1020034" spans="8:8">
      <c r="H1020034" s="68"/>
    </row>
    <row r="1020035" spans="8:8">
      <c r="H1020035" s="68"/>
    </row>
    <row r="1020036" spans="8:8">
      <c r="H1020036" s="68"/>
    </row>
    <row r="1020037" spans="8:8">
      <c r="H1020037" s="68"/>
    </row>
    <row r="1020038" spans="8:8">
      <c r="H1020038" s="68"/>
    </row>
    <row r="1020039" spans="8:8">
      <c r="H1020039" s="68"/>
    </row>
    <row r="1020040" spans="8:8">
      <c r="H1020040" s="68"/>
    </row>
    <row r="1020041" spans="8:8">
      <c r="H1020041" s="68"/>
    </row>
    <row r="1020042" spans="8:8">
      <c r="H1020042" s="68"/>
    </row>
    <row r="1020043" spans="8:8">
      <c r="H1020043" s="68"/>
    </row>
    <row r="1020044" spans="8:8">
      <c r="H1020044" s="68"/>
    </row>
    <row r="1020045" spans="8:8">
      <c r="H1020045" s="68"/>
    </row>
    <row r="1020046" spans="8:8">
      <c r="H1020046" s="68"/>
    </row>
    <row r="1020047" spans="8:8">
      <c r="H1020047" s="68"/>
    </row>
    <row r="1020048" spans="8:8">
      <c r="H1020048" s="68"/>
    </row>
    <row r="1020049" spans="8:8">
      <c r="H1020049" s="68"/>
    </row>
    <row r="1020050" spans="8:8">
      <c r="H1020050" s="68"/>
    </row>
    <row r="1020051" spans="8:8">
      <c r="H1020051" s="68"/>
    </row>
    <row r="1020052" spans="8:8">
      <c r="H1020052" s="68"/>
    </row>
    <row r="1020053" spans="8:8">
      <c r="H1020053" s="68"/>
    </row>
    <row r="1020054" spans="8:8">
      <c r="H1020054" s="68"/>
    </row>
    <row r="1020055" spans="8:8">
      <c r="H1020055" s="68"/>
    </row>
    <row r="1020056" spans="8:8">
      <c r="H1020056" s="68"/>
    </row>
    <row r="1020057" spans="8:8">
      <c r="H1020057" s="68"/>
    </row>
    <row r="1020058" spans="8:8">
      <c r="H1020058" s="68"/>
    </row>
    <row r="1020059" spans="8:8">
      <c r="H1020059" s="68"/>
    </row>
    <row r="1020060" spans="8:8">
      <c r="H1020060" s="68"/>
    </row>
    <row r="1020061" spans="8:8">
      <c r="H1020061" s="68"/>
    </row>
    <row r="1020062" spans="8:8">
      <c r="H1020062" s="68"/>
    </row>
    <row r="1020063" spans="8:8">
      <c r="H1020063" s="68"/>
    </row>
    <row r="1020064" spans="8:8">
      <c r="H1020064" s="68"/>
    </row>
    <row r="1020065" spans="8:8">
      <c r="H1020065" s="68"/>
    </row>
    <row r="1020066" spans="8:8">
      <c r="H1020066" s="68"/>
    </row>
    <row r="1020067" spans="8:8">
      <c r="H1020067" s="68"/>
    </row>
    <row r="1020068" spans="8:8">
      <c r="H1020068" s="68"/>
    </row>
    <row r="1020069" spans="8:8">
      <c r="H1020069" s="68"/>
    </row>
    <row r="1020070" spans="8:8">
      <c r="H1020070" s="68"/>
    </row>
    <row r="1020071" spans="8:8">
      <c r="H1020071" s="68"/>
    </row>
    <row r="1020072" spans="8:8">
      <c r="H1020072" s="68"/>
    </row>
    <row r="1020073" spans="8:8">
      <c r="H1020073" s="68"/>
    </row>
    <row r="1020074" spans="8:8">
      <c r="H1020074" s="68"/>
    </row>
    <row r="1020075" spans="8:8">
      <c r="H1020075" s="68"/>
    </row>
    <row r="1020076" spans="8:8">
      <c r="H1020076" s="68"/>
    </row>
    <row r="1020077" spans="8:8">
      <c r="H1020077" s="68"/>
    </row>
    <row r="1020078" spans="8:8">
      <c r="H1020078" s="68"/>
    </row>
    <row r="1020079" spans="8:8">
      <c r="H1020079" s="68"/>
    </row>
    <row r="1020080" spans="8:8">
      <c r="H1020080" s="68"/>
    </row>
    <row r="1020081" spans="8:8">
      <c r="H1020081" s="68"/>
    </row>
    <row r="1020082" spans="8:8">
      <c r="H1020082" s="68"/>
    </row>
    <row r="1020083" spans="8:8">
      <c r="H1020083" s="68"/>
    </row>
    <row r="1020084" spans="8:8">
      <c r="H1020084" s="68"/>
    </row>
    <row r="1020085" spans="8:8">
      <c r="H1020085" s="68"/>
    </row>
    <row r="1020086" spans="8:8">
      <c r="H1020086" s="68"/>
    </row>
    <row r="1020087" spans="8:8">
      <c r="H1020087" s="68"/>
    </row>
    <row r="1020088" spans="8:8">
      <c r="H1020088" s="68"/>
    </row>
    <row r="1020089" spans="8:8">
      <c r="H1020089" s="68"/>
    </row>
    <row r="1020090" spans="8:8">
      <c r="H1020090" s="68"/>
    </row>
    <row r="1020091" spans="8:8">
      <c r="H1020091" s="68"/>
    </row>
    <row r="1020092" spans="8:8">
      <c r="H1020092" s="68"/>
    </row>
    <row r="1020093" spans="8:8">
      <c r="H1020093" s="68"/>
    </row>
    <row r="1020094" spans="8:8">
      <c r="H1020094" s="68"/>
    </row>
    <row r="1020095" spans="8:8">
      <c r="H1020095" s="68"/>
    </row>
    <row r="1020096" spans="8:8">
      <c r="H1020096" s="68"/>
    </row>
    <row r="1020097" spans="8:8">
      <c r="H1020097" s="68"/>
    </row>
    <row r="1020098" spans="8:8">
      <c r="H1020098" s="68"/>
    </row>
    <row r="1020099" spans="8:8">
      <c r="H1020099" s="68"/>
    </row>
    <row r="1020100" spans="8:8">
      <c r="H1020100" s="68"/>
    </row>
    <row r="1020101" spans="8:8">
      <c r="H1020101" s="68"/>
    </row>
    <row r="1020102" spans="8:8">
      <c r="H1020102" s="68"/>
    </row>
    <row r="1020103" spans="8:8">
      <c r="H1020103" s="68"/>
    </row>
    <row r="1020104" spans="8:8">
      <c r="H1020104" s="68"/>
    </row>
    <row r="1020105" spans="8:8">
      <c r="H1020105" s="68"/>
    </row>
    <row r="1020106" spans="8:8">
      <c r="H1020106" s="68"/>
    </row>
    <row r="1020107" spans="8:8">
      <c r="H1020107" s="68"/>
    </row>
    <row r="1020108" spans="8:8">
      <c r="H1020108" s="68"/>
    </row>
    <row r="1020109" spans="8:8">
      <c r="H1020109" s="68"/>
    </row>
    <row r="1020110" spans="8:8">
      <c r="H1020110" s="68"/>
    </row>
    <row r="1020111" spans="8:8">
      <c r="H1020111" s="68"/>
    </row>
    <row r="1020112" spans="8:8">
      <c r="H1020112" s="68"/>
    </row>
    <row r="1020113" spans="8:8">
      <c r="H1020113" s="68"/>
    </row>
    <row r="1020114" spans="8:8">
      <c r="H1020114" s="68"/>
    </row>
    <row r="1020115" spans="8:8">
      <c r="H1020115" s="68"/>
    </row>
    <row r="1020116" spans="8:8">
      <c r="H1020116" s="68"/>
    </row>
    <row r="1020117" spans="8:8">
      <c r="H1020117" s="68"/>
    </row>
    <row r="1020118" spans="8:8">
      <c r="H1020118" s="68"/>
    </row>
    <row r="1020119" spans="8:8">
      <c r="H1020119" s="68"/>
    </row>
    <row r="1020120" spans="8:8">
      <c r="H1020120" s="68"/>
    </row>
    <row r="1020121" spans="8:8">
      <c r="H1020121" s="68"/>
    </row>
    <row r="1020122" spans="8:8">
      <c r="H1020122" s="68"/>
    </row>
    <row r="1020123" spans="8:8">
      <c r="H1020123" s="68"/>
    </row>
    <row r="1020124" spans="8:8">
      <c r="H1020124" s="68"/>
    </row>
    <row r="1020125" spans="8:8">
      <c r="H1020125" s="68"/>
    </row>
    <row r="1020126" spans="8:8">
      <c r="H1020126" s="68"/>
    </row>
    <row r="1020127" spans="8:8">
      <c r="H1020127" s="68"/>
    </row>
    <row r="1020128" spans="8:8">
      <c r="H1020128" s="68"/>
    </row>
    <row r="1020129" spans="8:8">
      <c r="H1020129" s="68"/>
    </row>
    <row r="1020130" spans="8:8">
      <c r="H1020130" s="68"/>
    </row>
    <row r="1020131" spans="8:8">
      <c r="H1020131" s="68"/>
    </row>
    <row r="1020132" spans="8:8">
      <c r="H1020132" s="68"/>
    </row>
    <row r="1020133" spans="8:8">
      <c r="H1020133" s="68"/>
    </row>
    <row r="1020134" spans="8:8">
      <c r="H1020134" s="68"/>
    </row>
    <row r="1020135" spans="8:8">
      <c r="H1020135" s="68"/>
    </row>
    <row r="1020136" spans="8:8">
      <c r="H1020136" s="68"/>
    </row>
    <row r="1020137" spans="8:8">
      <c r="H1020137" s="68"/>
    </row>
    <row r="1020138" spans="8:8">
      <c r="H1020138" s="68"/>
    </row>
    <row r="1020139" spans="8:8">
      <c r="H1020139" s="68"/>
    </row>
    <row r="1020140" spans="8:8">
      <c r="H1020140" s="68"/>
    </row>
    <row r="1020141" spans="8:8">
      <c r="H1020141" s="68"/>
    </row>
    <row r="1020142" spans="8:8">
      <c r="H1020142" s="68"/>
    </row>
    <row r="1020143" spans="8:8">
      <c r="H1020143" s="68"/>
    </row>
    <row r="1020144" spans="8:8">
      <c r="H1020144" s="68"/>
    </row>
    <row r="1020145" spans="8:8">
      <c r="H1020145" s="68"/>
    </row>
    <row r="1020146" spans="8:8">
      <c r="H1020146" s="68"/>
    </row>
    <row r="1020147" spans="8:8">
      <c r="H1020147" s="68"/>
    </row>
    <row r="1020148" spans="8:8">
      <c r="H1020148" s="68"/>
    </row>
    <row r="1020149" spans="8:8">
      <c r="H1020149" s="68"/>
    </row>
    <row r="1020150" spans="8:8">
      <c r="H1020150" s="68"/>
    </row>
    <row r="1020151" spans="8:8">
      <c r="H1020151" s="68"/>
    </row>
    <row r="1020152" spans="8:8">
      <c r="H1020152" s="68"/>
    </row>
    <row r="1020153" spans="8:8">
      <c r="H1020153" s="68"/>
    </row>
    <row r="1020154" spans="8:8">
      <c r="H1020154" s="68"/>
    </row>
    <row r="1020155" spans="8:8">
      <c r="H1020155" s="68"/>
    </row>
    <row r="1020156" spans="8:8">
      <c r="H1020156" s="68"/>
    </row>
    <row r="1020157" spans="8:8">
      <c r="H1020157" s="68"/>
    </row>
    <row r="1020158" spans="8:8">
      <c r="H1020158" s="68"/>
    </row>
    <row r="1020159" spans="8:8">
      <c r="H1020159" s="68"/>
    </row>
    <row r="1020160" spans="8:8">
      <c r="H1020160" s="68"/>
    </row>
    <row r="1020161" spans="8:8">
      <c r="H1020161" s="68"/>
    </row>
    <row r="1020162" spans="8:8">
      <c r="H1020162" s="68"/>
    </row>
    <row r="1020163" spans="8:8">
      <c r="H1020163" s="68"/>
    </row>
    <row r="1020164" spans="8:8">
      <c r="H1020164" s="68"/>
    </row>
    <row r="1020165" spans="8:8">
      <c r="H1020165" s="68"/>
    </row>
    <row r="1020166" spans="8:8">
      <c r="H1020166" s="68"/>
    </row>
    <row r="1020167" spans="8:8">
      <c r="H1020167" s="68"/>
    </row>
    <row r="1020168" spans="8:8">
      <c r="H1020168" s="68"/>
    </row>
    <row r="1020169" spans="8:8">
      <c r="H1020169" s="68"/>
    </row>
    <row r="1020170" spans="8:8">
      <c r="H1020170" s="68"/>
    </row>
    <row r="1020171" spans="8:8">
      <c r="H1020171" s="68"/>
    </row>
    <row r="1020172" spans="8:8">
      <c r="H1020172" s="68"/>
    </row>
    <row r="1020173" spans="8:8">
      <c r="H1020173" s="68"/>
    </row>
    <row r="1020174" spans="8:8">
      <c r="H1020174" s="68"/>
    </row>
    <row r="1020175" spans="8:8">
      <c r="H1020175" s="68"/>
    </row>
    <row r="1020176" spans="8:8">
      <c r="H1020176" s="68"/>
    </row>
    <row r="1020177" spans="8:8">
      <c r="H1020177" s="68"/>
    </row>
    <row r="1020178" spans="8:8">
      <c r="H1020178" s="68"/>
    </row>
    <row r="1020179" spans="8:8">
      <c r="H1020179" s="68"/>
    </row>
    <row r="1020180" spans="8:8">
      <c r="H1020180" s="68"/>
    </row>
    <row r="1020181" spans="8:8">
      <c r="H1020181" s="68"/>
    </row>
    <row r="1020182" spans="8:8">
      <c r="H1020182" s="68"/>
    </row>
    <row r="1020183" spans="8:8">
      <c r="H1020183" s="68"/>
    </row>
    <row r="1020184" spans="8:8">
      <c r="H1020184" s="68"/>
    </row>
    <row r="1020185" spans="8:8">
      <c r="H1020185" s="68"/>
    </row>
    <row r="1020186" spans="8:8">
      <c r="H1020186" s="68"/>
    </row>
    <row r="1020187" spans="8:8">
      <c r="H1020187" s="68"/>
    </row>
    <row r="1020188" spans="8:8">
      <c r="H1020188" s="68"/>
    </row>
    <row r="1020189" spans="8:8">
      <c r="H1020189" s="68"/>
    </row>
    <row r="1020190" spans="8:8">
      <c r="H1020190" s="68"/>
    </row>
    <row r="1020191" spans="8:8">
      <c r="H1020191" s="68"/>
    </row>
    <row r="1020192" spans="8:8">
      <c r="H1020192" s="68"/>
    </row>
    <row r="1020193" spans="8:8">
      <c r="H1020193" s="68"/>
    </row>
    <row r="1020194" spans="8:8">
      <c r="H1020194" s="68"/>
    </row>
    <row r="1020195" spans="8:8">
      <c r="H1020195" s="68"/>
    </row>
    <row r="1020196" spans="8:8">
      <c r="H1020196" s="68"/>
    </row>
    <row r="1020197" spans="8:8">
      <c r="H1020197" s="68"/>
    </row>
    <row r="1020198" spans="8:8">
      <c r="H1020198" s="68"/>
    </row>
    <row r="1020199" spans="8:8">
      <c r="H1020199" s="68"/>
    </row>
    <row r="1020200" spans="8:8">
      <c r="H1020200" s="68"/>
    </row>
    <row r="1020201" spans="8:8">
      <c r="H1020201" s="68"/>
    </row>
    <row r="1020202" spans="8:8">
      <c r="H1020202" s="68"/>
    </row>
    <row r="1020203" spans="8:8">
      <c r="H1020203" s="68"/>
    </row>
    <row r="1020204" spans="8:8">
      <c r="H1020204" s="68"/>
    </row>
    <row r="1020205" spans="8:8">
      <c r="H1020205" s="68"/>
    </row>
    <row r="1020206" spans="8:8">
      <c r="H1020206" s="68"/>
    </row>
    <row r="1020207" spans="8:8">
      <c r="H1020207" s="68"/>
    </row>
    <row r="1020208" spans="8:8">
      <c r="H1020208" s="68"/>
    </row>
    <row r="1020209" spans="8:8">
      <c r="H1020209" s="68"/>
    </row>
    <row r="1020210" spans="8:8">
      <c r="H1020210" s="68"/>
    </row>
    <row r="1020211" spans="8:8">
      <c r="H1020211" s="68"/>
    </row>
    <row r="1020212" spans="8:8">
      <c r="H1020212" s="68"/>
    </row>
    <row r="1020213" spans="8:8">
      <c r="H1020213" s="68"/>
    </row>
    <row r="1020214" spans="8:8">
      <c r="H1020214" s="68"/>
    </row>
    <row r="1020215" spans="8:8">
      <c r="H1020215" s="68"/>
    </row>
    <row r="1020216" spans="8:8">
      <c r="H1020216" s="68"/>
    </row>
    <row r="1020217" spans="8:8">
      <c r="H1020217" s="68"/>
    </row>
    <row r="1020218" spans="8:8">
      <c r="H1020218" s="68"/>
    </row>
    <row r="1020219" spans="8:8">
      <c r="H1020219" s="68"/>
    </row>
    <row r="1020220" spans="8:8">
      <c r="H1020220" s="68"/>
    </row>
    <row r="1020221" spans="8:8">
      <c r="H1020221" s="68"/>
    </row>
    <row r="1020222" spans="8:8">
      <c r="H1020222" s="68"/>
    </row>
    <row r="1020223" spans="8:8">
      <c r="H1020223" s="68"/>
    </row>
    <row r="1020224" spans="8:8">
      <c r="H1020224" s="68"/>
    </row>
    <row r="1020225" spans="8:8">
      <c r="H1020225" s="68"/>
    </row>
    <row r="1020226" spans="8:8">
      <c r="H1020226" s="68"/>
    </row>
    <row r="1020227" spans="8:8">
      <c r="H1020227" s="68"/>
    </row>
    <row r="1020228" spans="8:8">
      <c r="H1020228" s="68"/>
    </row>
    <row r="1020229" spans="8:8">
      <c r="H1020229" s="68"/>
    </row>
    <row r="1020230" spans="8:8">
      <c r="H1020230" s="68"/>
    </row>
    <row r="1020231" spans="8:8">
      <c r="H1020231" s="68"/>
    </row>
    <row r="1020232" spans="8:8">
      <c r="H1020232" s="68"/>
    </row>
    <row r="1020233" spans="8:8">
      <c r="H1020233" s="68"/>
    </row>
    <row r="1020234" spans="8:8">
      <c r="H1020234" s="68"/>
    </row>
    <row r="1020235" spans="8:8">
      <c r="H1020235" s="68"/>
    </row>
    <row r="1020236" spans="8:8">
      <c r="H1020236" s="68"/>
    </row>
    <row r="1020237" spans="8:8">
      <c r="H1020237" s="68"/>
    </row>
    <row r="1020238" spans="8:8">
      <c r="H1020238" s="68"/>
    </row>
    <row r="1020239" spans="8:8">
      <c r="H1020239" s="68"/>
    </row>
    <row r="1020240" spans="8:8">
      <c r="H1020240" s="68"/>
    </row>
    <row r="1020241" spans="8:8">
      <c r="H1020241" s="68"/>
    </row>
    <row r="1020242" spans="8:8">
      <c r="H1020242" s="68"/>
    </row>
    <row r="1020243" spans="8:8">
      <c r="H1020243" s="68"/>
    </row>
    <row r="1020244" spans="8:8">
      <c r="H1020244" s="68"/>
    </row>
    <row r="1020245" spans="8:8">
      <c r="H1020245" s="68"/>
    </row>
    <row r="1020246" spans="8:8">
      <c r="H1020246" s="68"/>
    </row>
    <row r="1020247" spans="8:8">
      <c r="H1020247" s="68"/>
    </row>
    <row r="1020248" spans="8:8">
      <c r="H1020248" s="68"/>
    </row>
    <row r="1020249" spans="8:8">
      <c r="H1020249" s="68"/>
    </row>
    <row r="1020250" spans="8:8">
      <c r="H1020250" s="68"/>
    </row>
    <row r="1020251" spans="8:8">
      <c r="H1020251" s="68"/>
    </row>
    <row r="1020252" spans="8:8">
      <c r="H1020252" s="68"/>
    </row>
    <row r="1020253" spans="8:8">
      <c r="H1020253" s="68"/>
    </row>
    <row r="1020254" spans="8:8">
      <c r="H1020254" s="68"/>
    </row>
    <row r="1020255" spans="8:8">
      <c r="H1020255" s="68"/>
    </row>
    <row r="1020256" spans="8:8">
      <c r="H1020256" s="68"/>
    </row>
    <row r="1020257" spans="8:8">
      <c r="H1020257" s="68"/>
    </row>
    <row r="1020258" spans="8:8">
      <c r="H1020258" s="68"/>
    </row>
    <row r="1020259" spans="8:8">
      <c r="H1020259" s="68"/>
    </row>
    <row r="1020260" spans="8:8">
      <c r="H1020260" s="68"/>
    </row>
    <row r="1020261" spans="8:8">
      <c r="H1020261" s="68"/>
    </row>
    <row r="1020262" spans="8:8">
      <c r="H1020262" s="68"/>
    </row>
    <row r="1020263" spans="8:8">
      <c r="H1020263" s="68"/>
    </row>
    <row r="1020264" spans="8:8">
      <c r="H1020264" s="68"/>
    </row>
    <row r="1020265" spans="8:8">
      <c r="H1020265" s="68"/>
    </row>
    <row r="1020266" spans="8:8">
      <c r="H1020266" s="68"/>
    </row>
    <row r="1020267" spans="8:8">
      <c r="H1020267" s="68"/>
    </row>
    <row r="1020268" spans="8:8">
      <c r="H1020268" s="68"/>
    </row>
    <row r="1020269" spans="8:8">
      <c r="H1020269" s="68"/>
    </row>
    <row r="1020270" spans="8:8">
      <c r="H1020270" s="68"/>
    </row>
    <row r="1020271" spans="8:8">
      <c r="H1020271" s="68"/>
    </row>
    <row r="1020272" spans="8:8">
      <c r="H1020272" s="68"/>
    </row>
    <row r="1020273" spans="8:8">
      <c r="H1020273" s="68"/>
    </row>
    <row r="1020274" spans="8:8">
      <c r="H1020274" s="68"/>
    </row>
    <row r="1020275" spans="8:8">
      <c r="H1020275" s="68"/>
    </row>
    <row r="1020276" spans="8:8">
      <c r="H1020276" s="68"/>
    </row>
    <row r="1020277" spans="8:8">
      <c r="H1020277" s="68"/>
    </row>
    <row r="1020278" spans="8:8">
      <c r="H1020278" s="68"/>
    </row>
    <row r="1020279" spans="8:8">
      <c r="H1020279" s="68"/>
    </row>
    <row r="1020280" spans="8:8">
      <c r="H1020280" s="68"/>
    </row>
    <row r="1020281" spans="8:8">
      <c r="H1020281" s="68"/>
    </row>
    <row r="1020282" spans="8:8">
      <c r="H1020282" s="68"/>
    </row>
    <row r="1020283" spans="8:8">
      <c r="H1020283" s="68"/>
    </row>
    <row r="1020284" spans="8:8">
      <c r="H1020284" s="68"/>
    </row>
    <row r="1020285" spans="8:8">
      <c r="H1020285" s="68"/>
    </row>
    <row r="1020286" spans="8:8">
      <c r="H1020286" s="68"/>
    </row>
    <row r="1020287" spans="8:8">
      <c r="H1020287" s="68"/>
    </row>
    <row r="1020288" spans="8:8">
      <c r="H1020288" s="68"/>
    </row>
    <row r="1020289" spans="8:8">
      <c r="H1020289" s="68"/>
    </row>
    <row r="1020290" spans="8:8">
      <c r="H1020290" s="68"/>
    </row>
    <row r="1020291" spans="8:8">
      <c r="H1020291" s="68"/>
    </row>
    <row r="1020292" spans="8:8">
      <c r="H1020292" s="68"/>
    </row>
    <row r="1020293" spans="8:8">
      <c r="H1020293" s="68"/>
    </row>
    <row r="1020294" spans="8:8">
      <c r="H1020294" s="68"/>
    </row>
    <row r="1020295" spans="8:8">
      <c r="H1020295" s="68"/>
    </row>
    <row r="1020296" spans="8:8">
      <c r="H1020296" s="68"/>
    </row>
    <row r="1020297" spans="8:8">
      <c r="H1020297" s="68"/>
    </row>
    <row r="1020298" spans="8:8">
      <c r="H1020298" s="68"/>
    </row>
    <row r="1020299" spans="8:8">
      <c r="H1020299" s="68"/>
    </row>
    <row r="1020300" spans="8:8">
      <c r="H1020300" s="68"/>
    </row>
    <row r="1020301" spans="8:8">
      <c r="H1020301" s="68"/>
    </row>
    <row r="1020302" spans="8:8">
      <c r="H1020302" s="68"/>
    </row>
    <row r="1020303" spans="8:8">
      <c r="H1020303" s="68"/>
    </row>
    <row r="1020304" spans="8:8">
      <c r="H1020304" s="68"/>
    </row>
    <row r="1020305" spans="8:8">
      <c r="H1020305" s="68"/>
    </row>
    <row r="1020306" spans="8:8">
      <c r="H1020306" s="68"/>
    </row>
    <row r="1020307" spans="8:8">
      <c r="H1020307" s="68"/>
    </row>
    <row r="1020308" spans="8:8">
      <c r="H1020308" s="68"/>
    </row>
    <row r="1020309" spans="8:8">
      <c r="H1020309" s="68"/>
    </row>
    <row r="1020310" spans="8:8">
      <c r="H1020310" s="68"/>
    </row>
    <row r="1020311" spans="8:8">
      <c r="H1020311" s="68"/>
    </row>
    <row r="1020312" spans="8:8">
      <c r="H1020312" s="68"/>
    </row>
    <row r="1020313" spans="8:8">
      <c r="H1020313" s="68"/>
    </row>
    <row r="1020314" spans="8:8">
      <c r="H1020314" s="68"/>
    </row>
    <row r="1020315" spans="8:8">
      <c r="H1020315" s="68"/>
    </row>
    <row r="1020316" spans="8:8">
      <c r="H1020316" s="68"/>
    </row>
    <row r="1020317" spans="8:8">
      <c r="H1020317" s="68"/>
    </row>
    <row r="1020318" spans="8:8">
      <c r="H1020318" s="68"/>
    </row>
    <row r="1020319" spans="8:8">
      <c r="H1020319" s="68"/>
    </row>
    <row r="1020320" spans="8:8">
      <c r="H1020320" s="68"/>
    </row>
    <row r="1020321" spans="8:8">
      <c r="H1020321" s="68"/>
    </row>
    <row r="1020322" spans="8:8">
      <c r="H1020322" s="68"/>
    </row>
    <row r="1020323" spans="8:8">
      <c r="H1020323" s="68"/>
    </row>
    <row r="1020324" spans="8:8">
      <c r="H1020324" s="68"/>
    </row>
    <row r="1020325" spans="8:8">
      <c r="H1020325" s="68"/>
    </row>
    <row r="1020326" spans="8:8">
      <c r="H1020326" s="68"/>
    </row>
    <row r="1020327" spans="8:8">
      <c r="H1020327" s="68"/>
    </row>
    <row r="1020328" spans="8:8">
      <c r="H1020328" s="68"/>
    </row>
    <row r="1020329" spans="8:8">
      <c r="H1020329" s="68"/>
    </row>
    <row r="1020330" spans="8:8">
      <c r="H1020330" s="68"/>
    </row>
    <row r="1020331" spans="8:8">
      <c r="H1020331" s="68"/>
    </row>
    <row r="1020332" spans="8:8">
      <c r="H1020332" s="68"/>
    </row>
    <row r="1020333" spans="8:8">
      <c r="H1020333" s="68"/>
    </row>
    <row r="1020334" spans="8:8">
      <c r="H1020334" s="68"/>
    </row>
    <row r="1020335" spans="8:8">
      <c r="H1020335" s="68"/>
    </row>
    <row r="1020336" spans="8:8">
      <c r="H1020336" s="68"/>
    </row>
    <row r="1020337" spans="8:8">
      <c r="H1020337" s="68"/>
    </row>
    <row r="1020338" spans="8:8">
      <c r="H1020338" s="68"/>
    </row>
    <row r="1020339" spans="8:8">
      <c r="H1020339" s="68"/>
    </row>
    <row r="1020340" spans="8:8">
      <c r="H1020340" s="68"/>
    </row>
    <row r="1020341" spans="8:8">
      <c r="H1020341" s="68"/>
    </row>
    <row r="1020342" spans="8:8">
      <c r="H1020342" s="68"/>
    </row>
    <row r="1020343" spans="8:8">
      <c r="H1020343" s="68"/>
    </row>
    <row r="1020344" spans="8:8">
      <c r="H1020344" s="68"/>
    </row>
    <row r="1020345" spans="8:8">
      <c r="H1020345" s="68"/>
    </row>
    <row r="1020346" spans="8:8">
      <c r="H1020346" s="68"/>
    </row>
    <row r="1020347" spans="8:8">
      <c r="H1020347" s="68"/>
    </row>
    <row r="1020348" spans="8:8">
      <c r="H1020348" s="68"/>
    </row>
    <row r="1020349" spans="8:8">
      <c r="H1020349" s="68"/>
    </row>
    <row r="1020350" spans="8:8">
      <c r="H1020350" s="68"/>
    </row>
    <row r="1020351" spans="8:8">
      <c r="H1020351" s="68"/>
    </row>
    <row r="1020352" spans="8:8">
      <c r="H1020352" s="68"/>
    </row>
    <row r="1020353" spans="8:8">
      <c r="H1020353" s="68"/>
    </row>
    <row r="1020354" spans="8:8">
      <c r="H1020354" s="68"/>
    </row>
    <row r="1020355" spans="8:8">
      <c r="H1020355" s="68"/>
    </row>
    <row r="1020356" spans="8:8">
      <c r="H1020356" s="68"/>
    </row>
    <row r="1020357" spans="8:8">
      <c r="H1020357" s="68"/>
    </row>
    <row r="1020358" spans="8:8">
      <c r="H1020358" s="68"/>
    </row>
    <row r="1020359" spans="8:8">
      <c r="H1020359" s="68"/>
    </row>
    <row r="1020360" spans="8:8">
      <c r="H1020360" s="68"/>
    </row>
    <row r="1020361" spans="8:8">
      <c r="H1020361" s="68"/>
    </row>
    <row r="1020362" spans="8:8">
      <c r="H1020362" s="68"/>
    </row>
    <row r="1020363" spans="8:8">
      <c r="H1020363" s="68"/>
    </row>
    <row r="1020364" spans="8:8">
      <c r="H1020364" s="68"/>
    </row>
    <row r="1020365" spans="8:8">
      <c r="H1020365" s="68"/>
    </row>
    <row r="1020366" spans="8:8">
      <c r="H1020366" s="68"/>
    </row>
    <row r="1020367" spans="8:8">
      <c r="H1020367" s="68"/>
    </row>
    <row r="1020368" spans="8:8">
      <c r="H1020368" s="68"/>
    </row>
    <row r="1020369" spans="8:8">
      <c r="H1020369" s="68"/>
    </row>
    <row r="1020370" spans="8:8">
      <c r="H1020370" s="68"/>
    </row>
    <row r="1020371" spans="8:8">
      <c r="H1020371" s="68"/>
    </row>
    <row r="1020372" spans="8:8">
      <c r="H1020372" s="68"/>
    </row>
    <row r="1020373" spans="8:8">
      <c r="H1020373" s="68"/>
    </row>
    <row r="1020374" spans="8:8">
      <c r="H1020374" s="68"/>
    </row>
    <row r="1020375" spans="8:8">
      <c r="H1020375" s="68"/>
    </row>
    <row r="1020376" spans="8:8">
      <c r="H1020376" s="68"/>
    </row>
    <row r="1020377" spans="8:8">
      <c r="H1020377" s="68"/>
    </row>
    <row r="1020378" spans="8:8">
      <c r="H1020378" s="68"/>
    </row>
    <row r="1020379" spans="8:8">
      <c r="H1020379" s="68"/>
    </row>
    <row r="1020380" spans="8:8">
      <c r="H1020380" s="68"/>
    </row>
    <row r="1020381" spans="8:8">
      <c r="H1020381" s="68"/>
    </row>
    <row r="1020382" spans="8:8">
      <c r="H1020382" s="68"/>
    </row>
    <row r="1020383" spans="8:8">
      <c r="H1020383" s="68"/>
    </row>
    <row r="1020384" spans="8:8">
      <c r="H1020384" s="68"/>
    </row>
    <row r="1020385" spans="8:8">
      <c r="H1020385" s="68"/>
    </row>
    <row r="1020386" spans="8:8">
      <c r="H1020386" s="68"/>
    </row>
    <row r="1020387" spans="8:8">
      <c r="H1020387" s="68"/>
    </row>
    <row r="1020388" spans="8:8">
      <c r="H1020388" s="68"/>
    </row>
    <row r="1020389" spans="8:8">
      <c r="H1020389" s="68"/>
    </row>
    <row r="1020390" spans="8:8">
      <c r="H1020390" s="68"/>
    </row>
    <row r="1020391" spans="8:8">
      <c r="H1020391" s="68"/>
    </row>
    <row r="1020392" spans="8:8">
      <c r="H1020392" s="68"/>
    </row>
    <row r="1020393" spans="8:8">
      <c r="H1020393" s="68"/>
    </row>
    <row r="1020394" spans="8:8">
      <c r="H1020394" s="68"/>
    </row>
    <row r="1020395" spans="8:8">
      <c r="H1020395" s="68"/>
    </row>
    <row r="1020396" spans="8:8">
      <c r="H1020396" s="68"/>
    </row>
    <row r="1020397" spans="8:8">
      <c r="H1020397" s="68"/>
    </row>
    <row r="1020398" spans="8:8">
      <c r="H1020398" s="68"/>
    </row>
    <row r="1020399" spans="8:8">
      <c r="H1020399" s="68"/>
    </row>
    <row r="1020400" spans="8:8">
      <c r="H1020400" s="68"/>
    </row>
    <row r="1020401" spans="8:8">
      <c r="H1020401" s="68"/>
    </row>
    <row r="1020402" spans="8:8">
      <c r="H1020402" s="68"/>
    </row>
    <row r="1020403" spans="8:8">
      <c r="H1020403" s="68"/>
    </row>
    <row r="1020404" spans="8:8">
      <c r="H1020404" s="68"/>
    </row>
    <row r="1020405" spans="8:8">
      <c r="H1020405" s="68"/>
    </row>
    <row r="1020406" spans="8:8">
      <c r="H1020406" s="68"/>
    </row>
    <row r="1020407" spans="8:8">
      <c r="H1020407" s="68"/>
    </row>
    <row r="1020408" spans="8:8">
      <c r="H1020408" s="68"/>
    </row>
    <row r="1020409" spans="8:8">
      <c r="H1020409" s="68"/>
    </row>
    <row r="1020410" spans="8:8">
      <c r="H1020410" s="68"/>
    </row>
    <row r="1020411" spans="8:8">
      <c r="H1020411" s="68"/>
    </row>
    <row r="1020412" spans="8:8">
      <c r="H1020412" s="68"/>
    </row>
    <row r="1020413" spans="8:8">
      <c r="H1020413" s="68"/>
    </row>
    <row r="1020414" spans="8:8">
      <c r="H1020414" s="68"/>
    </row>
    <row r="1020415" spans="8:8">
      <c r="H1020415" s="68"/>
    </row>
    <row r="1020416" spans="8:8">
      <c r="H1020416" s="68"/>
    </row>
    <row r="1020417" spans="8:8">
      <c r="H1020417" s="68"/>
    </row>
    <row r="1020418" spans="8:8">
      <c r="H1020418" s="68"/>
    </row>
    <row r="1020419" spans="8:8">
      <c r="H1020419" s="68"/>
    </row>
    <row r="1020420" spans="8:8">
      <c r="H1020420" s="68"/>
    </row>
    <row r="1020421" spans="8:8">
      <c r="H1020421" s="68"/>
    </row>
    <row r="1020422" spans="8:8">
      <c r="H1020422" s="68"/>
    </row>
    <row r="1020423" spans="8:8">
      <c r="H1020423" s="68"/>
    </row>
    <row r="1020424" spans="8:8">
      <c r="H1020424" s="68"/>
    </row>
    <row r="1020425" spans="8:8">
      <c r="H1020425" s="68"/>
    </row>
    <row r="1020426" spans="8:8">
      <c r="H1020426" s="68"/>
    </row>
    <row r="1020427" spans="8:8">
      <c r="H1020427" s="68"/>
    </row>
    <row r="1020428" spans="8:8">
      <c r="H1020428" s="68"/>
    </row>
    <row r="1020429" spans="8:8">
      <c r="H1020429" s="68"/>
    </row>
    <row r="1020430" spans="8:8">
      <c r="H1020430" s="68"/>
    </row>
    <row r="1020431" spans="8:8">
      <c r="H1020431" s="68"/>
    </row>
    <row r="1020432" spans="8:8">
      <c r="H1020432" s="68"/>
    </row>
    <row r="1020433" spans="8:8">
      <c r="H1020433" s="68"/>
    </row>
    <row r="1020434" spans="8:8">
      <c r="H1020434" s="68"/>
    </row>
    <row r="1020435" spans="8:8">
      <c r="H1020435" s="68"/>
    </row>
    <row r="1020436" spans="8:8">
      <c r="H1020436" s="68"/>
    </row>
    <row r="1020437" spans="8:8">
      <c r="H1020437" s="68"/>
    </row>
    <row r="1020438" spans="8:8">
      <c r="H1020438" s="68"/>
    </row>
    <row r="1020439" spans="8:8">
      <c r="H1020439" s="68"/>
    </row>
    <row r="1020440" spans="8:8">
      <c r="H1020440" s="68"/>
    </row>
    <row r="1020441" spans="8:8">
      <c r="H1020441" s="68"/>
    </row>
    <row r="1020442" spans="8:8">
      <c r="H1020442" s="68"/>
    </row>
    <row r="1020443" spans="8:8">
      <c r="H1020443" s="68"/>
    </row>
    <row r="1020444" spans="8:8">
      <c r="H1020444" s="68"/>
    </row>
    <row r="1020445" spans="8:8">
      <c r="H1020445" s="68"/>
    </row>
    <row r="1020446" spans="8:8">
      <c r="H1020446" s="68"/>
    </row>
    <row r="1020447" spans="8:8">
      <c r="H1020447" s="68"/>
    </row>
    <row r="1020448" spans="8:8">
      <c r="H1020448" s="68"/>
    </row>
    <row r="1020449" spans="8:8">
      <c r="H1020449" s="68"/>
    </row>
    <row r="1020450" spans="8:8">
      <c r="H1020450" s="68"/>
    </row>
    <row r="1020451" spans="8:8">
      <c r="H1020451" s="68"/>
    </row>
    <row r="1020452" spans="8:8">
      <c r="H1020452" s="68"/>
    </row>
    <row r="1020453" spans="8:8">
      <c r="H1020453" s="68"/>
    </row>
    <row r="1020454" spans="8:8">
      <c r="H1020454" s="68"/>
    </row>
    <row r="1020455" spans="8:8">
      <c r="H1020455" s="68"/>
    </row>
    <row r="1020456" spans="8:8">
      <c r="H1020456" s="68"/>
    </row>
    <row r="1020457" spans="8:8">
      <c r="H1020457" s="68"/>
    </row>
    <row r="1020458" spans="8:8">
      <c r="H1020458" s="68"/>
    </row>
    <row r="1020459" spans="8:8">
      <c r="H1020459" s="68"/>
    </row>
    <row r="1020460" spans="8:8">
      <c r="H1020460" s="68"/>
    </row>
    <row r="1020461" spans="8:8">
      <c r="H1020461" s="68"/>
    </row>
    <row r="1020462" spans="8:8">
      <c r="H1020462" s="68"/>
    </row>
    <row r="1020463" spans="8:8">
      <c r="H1020463" s="68"/>
    </row>
    <row r="1020464" spans="8:8">
      <c r="H1020464" s="68"/>
    </row>
    <row r="1020465" spans="8:8">
      <c r="H1020465" s="68"/>
    </row>
    <row r="1020466" spans="8:8">
      <c r="H1020466" s="68"/>
    </row>
    <row r="1020467" spans="8:8">
      <c r="H1020467" s="68"/>
    </row>
    <row r="1020468" spans="8:8">
      <c r="H1020468" s="68"/>
    </row>
    <row r="1020469" spans="8:8">
      <c r="H1020469" s="68"/>
    </row>
    <row r="1020470" spans="8:8">
      <c r="H1020470" s="68"/>
    </row>
    <row r="1020471" spans="8:8">
      <c r="H1020471" s="68"/>
    </row>
    <row r="1020472" spans="8:8">
      <c r="H1020472" s="68"/>
    </row>
    <row r="1020473" spans="8:8">
      <c r="H1020473" s="68"/>
    </row>
    <row r="1020474" spans="8:8">
      <c r="H1020474" s="68"/>
    </row>
    <row r="1020475" spans="8:8">
      <c r="H1020475" s="68"/>
    </row>
    <row r="1020476" spans="8:8">
      <c r="H1020476" s="68"/>
    </row>
    <row r="1020477" spans="8:8">
      <c r="H1020477" s="68"/>
    </row>
    <row r="1020478" spans="8:8">
      <c r="H1020478" s="68"/>
    </row>
    <row r="1020479" spans="8:8">
      <c r="H1020479" s="68"/>
    </row>
    <row r="1020480" spans="8:8">
      <c r="H1020480" s="68"/>
    </row>
    <row r="1020481" spans="8:8">
      <c r="H1020481" s="68"/>
    </row>
    <row r="1020482" spans="8:8">
      <c r="H1020482" s="68"/>
    </row>
    <row r="1020483" spans="8:8">
      <c r="H1020483" s="68"/>
    </row>
    <row r="1020484" spans="8:8">
      <c r="H1020484" s="68"/>
    </row>
    <row r="1020485" spans="8:8">
      <c r="H1020485" s="68"/>
    </row>
    <row r="1020486" spans="8:8">
      <c r="H1020486" s="68"/>
    </row>
    <row r="1020487" spans="8:8">
      <c r="H1020487" s="68"/>
    </row>
    <row r="1020488" spans="8:8">
      <c r="H1020488" s="68"/>
    </row>
    <row r="1020489" spans="8:8">
      <c r="H1020489" s="68"/>
    </row>
    <row r="1020490" spans="8:8">
      <c r="H1020490" s="68"/>
    </row>
    <row r="1020491" spans="8:8">
      <c r="H1020491" s="68"/>
    </row>
    <row r="1020492" spans="8:8">
      <c r="H1020492" s="68"/>
    </row>
    <row r="1020493" spans="8:8">
      <c r="H1020493" s="68"/>
    </row>
    <row r="1020494" spans="8:8">
      <c r="H1020494" s="68"/>
    </row>
    <row r="1020495" spans="8:8">
      <c r="H1020495" s="68"/>
    </row>
    <row r="1020496" spans="8:8">
      <c r="H1020496" s="68"/>
    </row>
    <row r="1020497" spans="8:8">
      <c r="H1020497" s="68"/>
    </row>
    <row r="1020498" spans="8:8">
      <c r="H1020498" s="68"/>
    </row>
    <row r="1020499" spans="8:8">
      <c r="H1020499" s="68"/>
    </row>
    <row r="1020500" spans="8:8">
      <c r="H1020500" s="68"/>
    </row>
    <row r="1020501" spans="8:8">
      <c r="H1020501" s="68"/>
    </row>
    <row r="1020502" spans="8:8">
      <c r="H1020502" s="68"/>
    </row>
    <row r="1020503" spans="8:8">
      <c r="H1020503" s="68"/>
    </row>
    <row r="1020504" spans="8:8">
      <c r="H1020504" s="68"/>
    </row>
    <row r="1020505" spans="8:8">
      <c r="H1020505" s="68"/>
    </row>
    <row r="1020506" spans="8:8">
      <c r="H1020506" s="68"/>
    </row>
    <row r="1020507" spans="8:8">
      <c r="H1020507" s="68"/>
    </row>
    <row r="1020508" spans="8:8">
      <c r="H1020508" s="68"/>
    </row>
    <row r="1020509" spans="8:8">
      <c r="H1020509" s="68"/>
    </row>
    <row r="1020510" spans="8:8">
      <c r="H1020510" s="68"/>
    </row>
    <row r="1020511" spans="8:8">
      <c r="H1020511" s="68"/>
    </row>
    <row r="1020512" spans="8:8">
      <c r="H1020512" s="68"/>
    </row>
    <row r="1020513" spans="8:8">
      <c r="H1020513" s="68"/>
    </row>
    <row r="1020514" spans="8:8">
      <c r="H1020514" s="68"/>
    </row>
    <row r="1020515" spans="8:8">
      <c r="H1020515" s="68"/>
    </row>
    <row r="1020516" spans="8:8">
      <c r="H1020516" s="68"/>
    </row>
    <row r="1020517" spans="8:8">
      <c r="H1020517" s="68"/>
    </row>
    <row r="1020518" spans="8:8">
      <c r="H1020518" s="68"/>
    </row>
    <row r="1020519" spans="8:8">
      <c r="H1020519" s="68"/>
    </row>
    <row r="1020520" spans="8:8">
      <c r="H1020520" s="68"/>
    </row>
    <row r="1020521" spans="8:8">
      <c r="H1020521" s="68"/>
    </row>
    <row r="1020522" spans="8:8">
      <c r="H1020522" s="68"/>
    </row>
    <row r="1020523" spans="8:8">
      <c r="H1020523" s="68"/>
    </row>
    <row r="1020524" spans="8:8">
      <c r="H1020524" s="68"/>
    </row>
    <row r="1020525" spans="8:8">
      <c r="H1020525" s="68"/>
    </row>
    <row r="1020526" spans="8:8">
      <c r="H1020526" s="68"/>
    </row>
    <row r="1020527" spans="8:8">
      <c r="H1020527" s="68"/>
    </row>
    <row r="1020528" spans="8:8">
      <c r="H1020528" s="68"/>
    </row>
    <row r="1020529" spans="8:8">
      <c r="H1020529" s="68"/>
    </row>
    <row r="1020530" spans="8:8">
      <c r="H1020530" s="68"/>
    </row>
    <row r="1020531" spans="8:8">
      <c r="H1020531" s="68"/>
    </row>
    <row r="1020532" spans="8:8">
      <c r="H1020532" s="68"/>
    </row>
    <row r="1020533" spans="8:8">
      <c r="H1020533" s="68"/>
    </row>
    <row r="1020534" spans="8:8">
      <c r="H1020534" s="68"/>
    </row>
    <row r="1020535" spans="8:8">
      <c r="H1020535" s="68"/>
    </row>
    <row r="1020536" spans="8:8">
      <c r="H1020536" s="68"/>
    </row>
    <row r="1020537" spans="8:8">
      <c r="H1020537" s="68"/>
    </row>
    <row r="1020538" spans="8:8">
      <c r="H1020538" s="68"/>
    </row>
    <row r="1020539" spans="8:8">
      <c r="H1020539" s="68"/>
    </row>
    <row r="1020540" spans="8:8">
      <c r="H1020540" s="68"/>
    </row>
    <row r="1020541" spans="8:8">
      <c r="H1020541" s="68"/>
    </row>
    <row r="1020542" spans="8:8">
      <c r="H1020542" s="68"/>
    </row>
    <row r="1020543" spans="8:8">
      <c r="H1020543" s="68"/>
    </row>
    <row r="1020544" spans="8:8">
      <c r="H1020544" s="68"/>
    </row>
    <row r="1020545" spans="8:8">
      <c r="H1020545" s="68"/>
    </row>
    <row r="1020546" spans="8:8">
      <c r="H1020546" s="68"/>
    </row>
    <row r="1020547" spans="8:8">
      <c r="H1020547" s="68"/>
    </row>
    <row r="1020548" spans="8:8">
      <c r="H1020548" s="68"/>
    </row>
    <row r="1020549" spans="8:8">
      <c r="H1020549" s="68"/>
    </row>
    <row r="1020550" spans="8:8">
      <c r="H1020550" s="68"/>
    </row>
    <row r="1020551" spans="8:8">
      <c r="H1020551" s="68"/>
    </row>
    <row r="1020552" spans="8:8">
      <c r="H1020552" s="68"/>
    </row>
    <row r="1020553" spans="8:8">
      <c r="H1020553" s="68"/>
    </row>
    <row r="1020554" spans="8:8">
      <c r="H1020554" s="68"/>
    </row>
    <row r="1020555" spans="8:8">
      <c r="H1020555" s="68"/>
    </row>
    <row r="1020556" spans="8:8">
      <c r="H1020556" s="68"/>
    </row>
    <row r="1020557" spans="8:8">
      <c r="H1020557" s="68"/>
    </row>
    <row r="1020558" spans="8:8">
      <c r="H1020558" s="68"/>
    </row>
    <row r="1020559" spans="8:8">
      <c r="H1020559" s="68"/>
    </row>
    <row r="1020560" spans="8:8">
      <c r="H1020560" s="68"/>
    </row>
    <row r="1020561" spans="8:8">
      <c r="H1020561" s="68"/>
    </row>
    <row r="1020562" spans="8:8">
      <c r="H1020562" s="68"/>
    </row>
    <row r="1020563" spans="8:8">
      <c r="H1020563" s="68"/>
    </row>
    <row r="1020564" spans="8:8">
      <c r="H1020564" s="68"/>
    </row>
    <row r="1020565" spans="8:8">
      <c r="H1020565" s="68"/>
    </row>
    <row r="1020566" spans="8:8">
      <c r="H1020566" s="68"/>
    </row>
    <row r="1020567" spans="8:8">
      <c r="H1020567" s="68"/>
    </row>
    <row r="1020568" spans="8:8">
      <c r="H1020568" s="68"/>
    </row>
    <row r="1020569" spans="8:8">
      <c r="H1020569" s="68"/>
    </row>
    <row r="1020570" spans="8:8">
      <c r="H1020570" s="68"/>
    </row>
    <row r="1020571" spans="8:8">
      <c r="H1020571" s="68"/>
    </row>
    <row r="1020572" spans="8:8">
      <c r="H1020572" s="68"/>
    </row>
    <row r="1020573" spans="8:8">
      <c r="H1020573" s="68"/>
    </row>
    <row r="1020574" spans="8:8">
      <c r="H1020574" s="68"/>
    </row>
    <row r="1020575" spans="8:8">
      <c r="H1020575" s="68"/>
    </row>
    <row r="1020576" spans="8:8">
      <c r="H1020576" s="68"/>
    </row>
    <row r="1020577" spans="8:8">
      <c r="H1020577" s="68"/>
    </row>
    <row r="1020578" spans="8:8">
      <c r="H1020578" s="68"/>
    </row>
    <row r="1020579" spans="8:8">
      <c r="H1020579" s="68"/>
    </row>
    <row r="1020580" spans="8:8">
      <c r="H1020580" s="68"/>
    </row>
    <row r="1020581" spans="8:8">
      <c r="H1020581" s="68"/>
    </row>
    <row r="1020582" spans="8:8">
      <c r="H1020582" s="68"/>
    </row>
    <row r="1020583" spans="8:8">
      <c r="H1020583" s="68"/>
    </row>
    <row r="1020584" spans="8:8">
      <c r="H1020584" s="68"/>
    </row>
    <row r="1020585" spans="8:8">
      <c r="H1020585" s="68"/>
    </row>
    <row r="1020586" spans="8:8">
      <c r="H1020586" s="68"/>
    </row>
    <row r="1020587" spans="8:8">
      <c r="H1020587" s="68"/>
    </row>
    <row r="1020588" spans="8:8">
      <c r="H1020588" s="68"/>
    </row>
    <row r="1020589" spans="8:8">
      <c r="H1020589" s="68"/>
    </row>
    <row r="1020590" spans="8:8">
      <c r="H1020590" s="68"/>
    </row>
    <row r="1020591" spans="8:8">
      <c r="H1020591" s="68"/>
    </row>
    <row r="1020592" spans="8:8">
      <c r="H1020592" s="68"/>
    </row>
    <row r="1020593" spans="8:8">
      <c r="H1020593" s="68"/>
    </row>
    <row r="1020594" spans="8:8">
      <c r="H1020594" s="68"/>
    </row>
    <row r="1020595" spans="8:8">
      <c r="H1020595" s="68"/>
    </row>
    <row r="1020596" spans="8:8">
      <c r="H1020596" s="68"/>
    </row>
    <row r="1020597" spans="8:8">
      <c r="H1020597" s="68"/>
    </row>
    <row r="1020598" spans="8:8">
      <c r="H1020598" s="68"/>
    </row>
    <row r="1020599" spans="8:8">
      <c r="H1020599" s="68"/>
    </row>
    <row r="1020600" spans="8:8">
      <c r="H1020600" s="68"/>
    </row>
    <row r="1020601" spans="8:8">
      <c r="H1020601" s="68"/>
    </row>
    <row r="1020602" spans="8:8">
      <c r="H1020602" s="68"/>
    </row>
    <row r="1020603" spans="8:8">
      <c r="H1020603" s="68"/>
    </row>
    <row r="1020604" spans="8:8">
      <c r="H1020604" s="68"/>
    </row>
    <row r="1020605" spans="8:8">
      <c r="H1020605" s="68"/>
    </row>
    <row r="1020606" spans="8:8">
      <c r="H1020606" s="68"/>
    </row>
    <row r="1020607" spans="8:8">
      <c r="H1020607" s="68"/>
    </row>
    <row r="1020608" spans="8:8">
      <c r="H1020608" s="68"/>
    </row>
    <row r="1020609" spans="8:8">
      <c r="H1020609" s="68"/>
    </row>
    <row r="1020610" spans="8:8">
      <c r="H1020610" s="68"/>
    </row>
    <row r="1020611" spans="8:8">
      <c r="H1020611" s="68"/>
    </row>
    <row r="1020612" spans="8:8">
      <c r="H1020612" s="68"/>
    </row>
    <row r="1020613" spans="8:8">
      <c r="H1020613" s="68"/>
    </row>
    <row r="1020614" spans="8:8">
      <c r="H1020614" s="68"/>
    </row>
    <row r="1020615" spans="8:8">
      <c r="H1020615" s="68"/>
    </row>
    <row r="1020616" spans="8:8">
      <c r="H1020616" s="68"/>
    </row>
    <row r="1020617" spans="8:8">
      <c r="H1020617" s="68"/>
    </row>
    <row r="1020618" spans="8:8">
      <c r="H1020618" s="68"/>
    </row>
    <row r="1020619" spans="8:8">
      <c r="H1020619" s="68"/>
    </row>
    <row r="1020620" spans="8:8">
      <c r="H1020620" s="68"/>
    </row>
    <row r="1020621" spans="8:8">
      <c r="H1020621" s="68"/>
    </row>
    <row r="1020622" spans="8:8">
      <c r="H1020622" s="68"/>
    </row>
    <row r="1020623" spans="8:8">
      <c r="H1020623" s="68"/>
    </row>
    <row r="1020624" spans="8:8">
      <c r="H1020624" s="68"/>
    </row>
    <row r="1020625" spans="8:8">
      <c r="H1020625" s="68"/>
    </row>
    <row r="1020626" spans="8:8">
      <c r="H1020626" s="68"/>
    </row>
    <row r="1020627" spans="8:8">
      <c r="H1020627" s="68"/>
    </row>
    <row r="1020628" spans="8:8">
      <c r="H1020628" s="68"/>
    </row>
    <row r="1020629" spans="8:8">
      <c r="H1020629" s="68"/>
    </row>
    <row r="1020630" spans="8:8">
      <c r="H1020630" s="68"/>
    </row>
    <row r="1020631" spans="8:8">
      <c r="H1020631" s="68"/>
    </row>
    <row r="1020632" spans="8:8">
      <c r="H1020632" s="68"/>
    </row>
    <row r="1020633" spans="8:8">
      <c r="H1020633" s="68"/>
    </row>
    <row r="1020634" spans="8:8">
      <c r="H1020634" s="68"/>
    </row>
    <row r="1020635" spans="8:8">
      <c r="H1020635" s="68"/>
    </row>
    <row r="1020636" spans="8:8">
      <c r="H1020636" s="68"/>
    </row>
    <row r="1020637" spans="8:8">
      <c r="H1020637" s="68"/>
    </row>
    <row r="1020638" spans="8:8">
      <c r="H1020638" s="68"/>
    </row>
    <row r="1020639" spans="8:8">
      <c r="H1020639" s="68"/>
    </row>
    <row r="1020640" spans="8:8">
      <c r="H1020640" s="68"/>
    </row>
    <row r="1020641" spans="8:8">
      <c r="H1020641" s="68"/>
    </row>
    <row r="1020642" spans="8:8">
      <c r="H1020642" s="68"/>
    </row>
    <row r="1020643" spans="8:8">
      <c r="H1020643" s="68"/>
    </row>
    <row r="1020644" spans="8:8">
      <c r="H1020644" s="68"/>
    </row>
    <row r="1020645" spans="8:8">
      <c r="H1020645" s="68"/>
    </row>
    <row r="1020646" spans="8:8">
      <c r="H1020646" s="68"/>
    </row>
    <row r="1020647" spans="8:8">
      <c r="H1020647" s="68"/>
    </row>
    <row r="1020648" spans="8:8">
      <c r="H1020648" s="68"/>
    </row>
    <row r="1020649" spans="8:8">
      <c r="H1020649" s="68"/>
    </row>
    <row r="1020650" spans="8:8">
      <c r="H1020650" s="68"/>
    </row>
    <row r="1020651" spans="8:8">
      <c r="H1020651" s="68"/>
    </row>
    <row r="1020652" spans="8:8">
      <c r="H1020652" s="68"/>
    </row>
    <row r="1020653" spans="8:8">
      <c r="H1020653" s="68"/>
    </row>
    <row r="1020654" spans="8:8">
      <c r="H1020654" s="68"/>
    </row>
    <row r="1020655" spans="8:8">
      <c r="H1020655" s="68"/>
    </row>
    <row r="1020656" spans="8:8">
      <c r="H1020656" s="68"/>
    </row>
    <row r="1020657" spans="8:8">
      <c r="H1020657" s="68"/>
    </row>
    <row r="1020658" spans="8:8">
      <c r="H1020658" s="68"/>
    </row>
    <row r="1020659" spans="8:8">
      <c r="H1020659" s="68"/>
    </row>
    <row r="1020660" spans="8:8">
      <c r="H1020660" s="68"/>
    </row>
    <row r="1020661" spans="8:8">
      <c r="H1020661" s="68"/>
    </row>
    <row r="1020662" spans="8:8">
      <c r="H1020662" s="68"/>
    </row>
    <row r="1020663" spans="8:8">
      <c r="H1020663" s="68"/>
    </row>
    <row r="1020664" spans="8:8">
      <c r="H1020664" s="68"/>
    </row>
    <row r="1020665" spans="8:8">
      <c r="H1020665" s="68"/>
    </row>
    <row r="1020666" spans="8:8">
      <c r="H1020666" s="68"/>
    </row>
    <row r="1020667" spans="8:8">
      <c r="H1020667" s="68"/>
    </row>
    <row r="1020668" spans="8:8">
      <c r="H1020668" s="68"/>
    </row>
    <row r="1020669" spans="8:8">
      <c r="H1020669" s="68"/>
    </row>
    <row r="1020670" spans="8:8">
      <c r="H1020670" s="68"/>
    </row>
    <row r="1020671" spans="8:8">
      <c r="H1020671" s="68"/>
    </row>
    <row r="1020672" spans="8:8">
      <c r="H1020672" s="68"/>
    </row>
    <row r="1020673" spans="8:8">
      <c r="H1020673" s="68"/>
    </row>
    <row r="1020674" spans="8:8">
      <c r="H1020674" s="68"/>
    </row>
    <row r="1020675" spans="8:8">
      <c r="H1020675" s="68"/>
    </row>
    <row r="1020676" spans="8:8">
      <c r="H1020676" s="68"/>
    </row>
    <row r="1020677" spans="8:8">
      <c r="H1020677" s="68"/>
    </row>
    <row r="1020678" spans="8:8">
      <c r="H1020678" s="68"/>
    </row>
    <row r="1020679" spans="8:8">
      <c r="H1020679" s="68"/>
    </row>
    <row r="1020680" spans="8:8">
      <c r="H1020680" s="68"/>
    </row>
    <row r="1020681" spans="8:8">
      <c r="H1020681" s="68"/>
    </row>
    <row r="1020682" spans="8:8">
      <c r="H1020682" s="68"/>
    </row>
    <row r="1020683" spans="8:8">
      <c r="H1020683" s="68"/>
    </row>
    <row r="1020684" spans="8:8">
      <c r="H1020684" s="68"/>
    </row>
    <row r="1020685" spans="8:8">
      <c r="H1020685" s="68"/>
    </row>
    <row r="1020686" spans="8:8">
      <c r="H1020686" s="68"/>
    </row>
    <row r="1020687" spans="8:8">
      <c r="H1020687" s="68"/>
    </row>
    <row r="1020688" spans="8:8">
      <c r="H1020688" s="68"/>
    </row>
    <row r="1020689" spans="8:8">
      <c r="H1020689" s="68"/>
    </row>
    <row r="1020690" spans="8:8">
      <c r="H1020690" s="68"/>
    </row>
    <row r="1020691" spans="8:8">
      <c r="H1020691" s="68"/>
    </row>
    <row r="1020692" spans="8:8">
      <c r="H1020692" s="68"/>
    </row>
    <row r="1020693" spans="8:8">
      <c r="H1020693" s="68"/>
    </row>
    <row r="1020694" spans="8:8">
      <c r="H1020694" s="68"/>
    </row>
    <row r="1020695" spans="8:8">
      <c r="H1020695" s="68"/>
    </row>
    <row r="1020696" spans="8:8">
      <c r="H1020696" s="68"/>
    </row>
    <row r="1020697" spans="8:8">
      <c r="H1020697" s="68"/>
    </row>
    <row r="1020698" spans="8:8">
      <c r="H1020698" s="68"/>
    </row>
    <row r="1020699" spans="8:8">
      <c r="H1020699" s="68"/>
    </row>
    <row r="1020700" spans="8:8">
      <c r="H1020700" s="68"/>
    </row>
    <row r="1020701" spans="8:8">
      <c r="H1020701" s="68"/>
    </row>
    <row r="1020702" spans="8:8">
      <c r="H1020702" s="68"/>
    </row>
    <row r="1020703" spans="8:8">
      <c r="H1020703" s="68"/>
    </row>
    <row r="1020704" spans="8:8">
      <c r="H1020704" s="68"/>
    </row>
    <row r="1020705" spans="8:8">
      <c r="H1020705" s="68"/>
    </row>
    <row r="1020706" spans="8:8">
      <c r="H1020706" s="68"/>
    </row>
    <row r="1020707" spans="8:8">
      <c r="H1020707" s="68"/>
    </row>
    <row r="1020708" spans="8:8">
      <c r="H1020708" s="68"/>
    </row>
    <row r="1020709" spans="8:8">
      <c r="H1020709" s="68"/>
    </row>
    <row r="1020710" spans="8:8">
      <c r="H1020710" s="68"/>
    </row>
    <row r="1020711" spans="8:8">
      <c r="H1020711" s="68"/>
    </row>
    <row r="1020712" spans="8:8">
      <c r="H1020712" s="68"/>
    </row>
    <row r="1020713" spans="8:8">
      <c r="H1020713" s="68"/>
    </row>
    <row r="1020714" spans="8:8">
      <c r="H1020714" s="68"/>
    </row>
    <row r="1020715" spans="8:8">
      <c r="H1020715" s="68"/>
    </row>
    <row r="1020716" spans="8:8">
      <c r="H1020716" s="68"/>
    </row>
    <row r="1020717" spans="8:8">
      <c r="H1020717" s="68"/>
    </row>
    <row r="1020718" spans="8:8">
      <c r="H1020718" s="68"/>
    </row>
    <row r="1020719" spans="8:8">
      <c r="H1020719" s="68"/>
    </row>
    <row r="1020720" spans="8:8">
      <c r="H1020720" s="68"/>
    </row>
    <row r="1020721" spans="8:8">
      <c r="H1020721" s="68"/>
    </row>
    <row r="1020722" spans="8:8">
      <c r="H1020722" s="68"/>
    </row>
    <row r="1020723" spans="8:8">
      <c r="H1020723" s="68"/>
    </row>
    <row r="1020724" spans="8:8">
      <c r="H1020724" s="68"/>
    </row>
    <row r="1020725" spans="8:8">
      <c r="H1020725" s="68"/>
    </row>
    <row r="1020726" spans="8:8">
      <c r="H1020726" s="68"/>
    </row>
    <row r="1020727" spans="8:8">
      <c r="H1020727" s="68"/>
    </row>
    <row r="1020728" spans="8:8">
      <c r="H1020728" s="68"/>
    </row>
    <row r="1020729" spans="8:8">
      <c r="H1020729" s="68"/>
    </row>
    <row r="1020730" spans="8:8">
      <c r="H1020730" s="68"/>
    </row>
    <row r="1020731" spans="8:8">
      <c r="H1020731" s="68"/>
    </row>
    <row r="1020732" spans="8:8">
      <c r="H1020732" s="68"/>
    </row>
    <row r="1020733" spans="8:8">
      <c r="H1020733" s="68"/>
    </row>
    <row r="1020734" spans="8:8">
      <c r="H1020734" s="68"/>
    </row>
    <row r="1020735" spans="8:8">
      <c r="H1020735" s="68"/>
    </row>
    <row r="1020736" spans="8:8">
      <c r="H1020736" s="68"/>
    </row>
    <row r="1020737" spans="8:8">
      <c r="H1020737" s="68"/>
    </row>
    <row r="1020738" spans="8:8">
      <c r="H1020738" s="68"/>
    </row>
    <row r="1020739" spans="8:8">
      <c r="H1020739" s="68"/>
    </row>
    <row r="1020740" spans="8:8">
      <c r="H1020740" s="68"/>
    </row>
    <row r="1020741" spans="8:8">
      <c r="H1020741" s="68"/>
    </row>
    <row r="1020742" spans="8:8">
      <c r="H1020742" s="68"/>
    </row>
    <row r="1020743" spans="8:8">
      <c r="H1020743" s="68"/>
    </row>
    <row r="1020744" spans="8:8">
      <c r="H1020744" s="68"/>
    </row>
    <row r="1020745" spans="8:8">
      <c r="H1020745" s="68"/>
    </row>
    <row r="1020746" spans="8:8">
      <c r="H1020746" s="68"/>
    </row>
    <row r="1020747" spans="8:8">
      <c r="H1020747" s="68"/>
    </row>
    <row r="1020748" spans="8:8">
      <c r="H1020748" s="68"/>
    </row>
    <row r="1020749" spans="8:8">
      <c r="H1020749" s="68"/>
    </row>
    <row r="1020750" spans="8:8">
      <c r="H1020750" s="68"/>
    </row>
    <row r="1020751" spans="8:8">
      <c r="H1020751" s="68"/>
    </row>
    <row r="1020752" spans="8:8">
      <c r="H1020752" s="68"/>
    </row>
    <row r="1020753" spans="8:8">
      <c r="H1020753" s="68"/>
    </row>
    <row r="1020754" spans="8:8">
      <c r="H1020754" s="68"/>
    </row>
    <row r="1020755" spans="8:8">
      <c r="H1020755" s="68"/>
    </row>
    <row r="1020756" spans="8:8">
      <c r="H1020756" s="68"/>
    </row>
    <row r="1020757" spans="8:8">
      <c r="H1020757" s="68"/>
    </row>
    <row r="1020758" spans="8:8">
      <c r="H1020758" s="68"/>
    </row>
    <row r="1020759" spans="8:8">
      <c r="H1020759" s="68"/>
    </row>
    <row r="1020760" spans="8:8">
      <c r="H1020760" s="68"/>
    </row>
    <row r="1020761" spans="8:8">
      <c r="H1020761" s="68"/>
    </row>
    <row r="1020762" spans="8:8">
      <c r="H1020762" s="68"/>
    </row>
    <row r="1020763" spans="8:8">
      <c r="H1020763" s="68"/>
    </row>
    <row r="1020764" spans="8:8">
      <c r="H1020764" s="68"/>
    </row>
    <row r="1020765" spans="8:8">
      <c r="H1020765" s="68"/>
    </row>
    <row r="1020766" spans="8:8">
      <c r="H1020766" s="68"/>
    </row>
    <row r="1020767" spans="8:8">
      <c r="H1020767" s="68"/>
    </row>
    <row r="1020768" spans="8:8">
      <c r="H1020768" s="68"/>
    </row>
    <row r="1020769" spans="8:8">
      <c r="H1020769" s="68"/>
    </row>
    <row r="1020770" spans="8:8">
      <c r="H1020770" s="68"/>
    </row>
    <row r="1020771" spans="8:8">
      <c r="H1020771" s="68"/>
    </row>
    <row r="1020772" spans="8:8">
      <c r="H1020772" s="68"/>
    </row>
    <row r="1020773" spans="8:8">
      <c r="H1020773" s="68"/>
    </row>
    <row r="1020774" spans="8:8">
      <c r="H1020774" s="68"/>
    </row>
    <row r="1020775" spans="8:8">
      <c r="H1020775" s="68"/>
    </row>
    <row r="1020776" spans="8:8">
      <c r="H1020776" s="68"/>
    </row>
    <row r="1020777" spans="8:8">
      <c r="H1020777" s="68"/>
    </row>
    <row r="1020778" spans="8:8">
      <c r="H1020778" s="68"/>
    </row>
    <row r="1020779" spans="8:8">
      <c r="H1020779" s="68"/>
    </row>
    <row r="1020780" spans="8:8">
      <c r="H1020780" s="68"/>
    </row>
    <row r="1020781" spans="8:8">
      <c r="H1020781" s="68"/>
    </row>
    <row r="1020782" spans="8:8">
      <c r="H1020782" s="68"/>
    </row>
    <row r="1020783" spans="8:8">
      <c r="H1020783" s="68"/>
    </row>
    <row r="1020784" spans="8:8">
      <c r="H1020784" s="68"/>
    </row>
    <row r="1020785" spans="8:8">
      <c r="H1020785" s="68"/>
    </row>
    <row r="1020786" spans="8:8">
      <c r="H1020786" s="68"/>
    </row>
    <row r="1020787" spans="8:8">
      <c r="H1020787" s="68"/>
    </row>
    <row r="1020788" spans="8:8">
      <c r="H1020788" s="68"/>
    </row>
    <row r="1020789" spans="8:8">
      <c r="H1020789" s="68"/>
    </row>
    <row r="1020790" spans="8:8">
      <c r="H1020790" s="68"/>
    </row>
    <row r="1020791" spans="8:8">
      <c r="H1020791" s="68"/>
    </row>
    <row r="1020792" spans="8:8">
      <c r="H1020792" s="68"/>
    </row>
    <row r="1020793" spans="8:8">
      <c r="H1020793" s="68"/>
    </row>
    <row r="1020794" spans="8:8">
      <c r="H1020794" s="68"/>
    </row>
    <row r="1020795" spans="8:8">
      <c r="H1020795" s="68"/>
    </row>
    <row r="1020796" spans="8:8">
      <c r="H1020796" s="68"/>
    </row>
    <row r="1020797" spans="8:8">
      <c r="H1020797" s="68"/>
    </row>
    <row r="1020798" spans="8:8">
      <c r="H1020798" s="68"/>
    </row>
    <row r="1020799" spans="8:8">
      <c r="H1020799" s="68"/>
    </row>
    <row r="1020800" spans="8:8">
      <c r="H1020800" s="68"/>
    </row>
    <row r="1020801" spans="8:8">
      <c r="H1020801" s="68"/>
    </row>
    <row r="1020802" spans="8:8">
      <c r="H1020802" s="68"/>
    </row>
    <row r="1020803" spans="8:8">
      <c r="H1020803" s="68"/>
    </row>
    <row r="1020804" spans="8:8">
      <c r="H1020804" s="68"/>
    </row>
    <row r="1020805" spans="8:8">
      <c r="H1020805" s="68"/>
    </row>
    <row r="1020806" spans="8:8">
      <c r="H1020806" s="68"/>
    </row>
    <row r="1020807" spans="8:8">
      <c r="H1020807" s="68"/>
    </row>
    <row r="1020808" spans="8:8">
      <c r="H1020808" s="68"/>
    </row>
    <row r="1020809" spans="8:8">
      <c r="H1020809" s="68"/>
    </row>
    <row r="1020810" spans="8:8">
      <c r="H1020810" s="68"/>
    </row>
    <row r="1020811" spans="8:8">
      <c r="H1020811" s="68"/>
    </row>
    <row r="1020812" spans="8:8">
      <c r="H1020812" s="68"/>
    </row>
    <row r="1020813" spans="8:8">
      <c r="H1020813" s="68"/>
    </row>
    <row r="1020814" spans="8:8">
      <c r="H1020814" s="68"/>
    </row>
    <row r="1020815" spans="8:8">
      <c r="H1020815" s="68"/>
    </row>
    <row r="1020816" spans="8:8">
      <c r="H1020816" s="68"/>
    </row>
    <row r="1020817" spans="8:8">
      <c r="H1020817" s="68"/>
    </row>
    <row r="1020818" spans="8:8">
      <c r="H1020818" s="68"/>
    </row>
    <row r="1020819" spans="8:8">
      <c r="H1020819" s="68"/>
    </row>
    <row r="1020820" spans="8:8">
      <c r="H1020820" s="68"/>
    </row>
    <row r="1020821" spans="8:8">
      <c r="H1020821" s="68"/>
    </row>
    <row r="1020822" spans="8:8">
      <c r="H1020822" s="68"/>
    </row>
    <row r="1020823" spans="8:8">
      <c r="H1020823" s="68"/>
    </row>
    <row r="1020824" spans="8:8">
      <c r="H1020824" s="68"/>
    </row>
    <row r="1020825" spans="8:8">
      <c r="H1020825" s="68"/>
    </row>
    <row r="1020826" spans="8:8">
      <c r="H1020826" s="68"/>
    </row>
    <row r="1020827" spans="8:8">
      <c r="H1020827" s="68"/>
    </row>
    <row r="1020828" spans="8:8">
      <c r="H1020828" s="68"/>
    </row>
    <row r="1020829" spans="8:8">
      <c r="H1020829" s="68"/>
    </row>
    <row r="1020830" spans="8:8">
      <c r="H1020830" s="68"/>
    </row>
    <row r="1020831" spans="8:8">
      <c r="H1020831" s="68"/>
    </row>
    <row r="1020832" spans="8:8">
      <c r="H1020832" s="68"/>
    </row>
    <row r="1020833" spans="8:8">
      <c r="H1020833" s="68"/>
    </row>
    <row r="1020834" spans="8:8">
      <c r="H1020834" s="68"/>
    </row>
    <row r="1020835" spans="8:8">
      <c r="H1020835" s="68"/>
    </row>
    <row r="1020836" spans="8:8">
      <c r="H1020836" s="68"/>
    </row>
    <row r="1020837" spans="8:8">
      <c r="H1020837" s="68"/>
    </row>
    <row r="1020838" spans="8:8">
      <c r="H1020838" s="68"/>
    </row>
    <row r="1020839" spans="8:8">
      <c r="H1020839" s="68"/>
    </row>
    <row r="1020840" spans="8:8">
      <c r="H1020840" s="68"/>
    </row>
    <row r="1020841" spans="8:8">
      <c r="H1020841" s="68"/>
    </row>
    <row r="1020842" spans="8:8">
      <c r="H1020842" s="68"/>
    </row>
    <row r="1020843" spans="8:8">
      <c r="H1020843" s="68"/>
    </row>
    <row r="1020844" spans="8:8">
      <c r="H1020844" s="68"/>
    </row>
    <row r="1020845" spans="8:8">
      <c r="H1020845" s="68"/>
    </row>
    <row r="1020846" spans="8:8">
      <c r="H1020846" s="68"/>
    </row>
    <row r="1020847" spans="8:8">
      <c r="H1020847" s="68"/>
    </row>
    <row r="1020848" spans="8:8">
      <c r="H1020848" s="68"/>
    </row>
    <row r="1020849" spans="8:8">
      <c r="H1020849" s="68"/>
    </row>
    <row r="1020850" spans="8:8">
      <c r="H1020850" s="68"/>
    </row>
    <row r="1020851" spans="8:8">
      <c r="H1020851" s="68"/>
    </row>
    <row r="1020852" spans="8:8">
      <c r="H1020852" s="68"/>
    </row>
    <row r="1020853" spans="8:8">
      <c r="H1020853" s="68"/>
    </row>
    <row r="1020854" spans="8:8">
      <c r="H1020854" s="68"/>
    </row>
    <row r="1020855" spans="8:8">
      <c r="H1020855" s="68"/>
    </row>
    <row r="1020856" spans="8:8">
      <c r="H1020856" s="68"/>
    </row>
    <row r="1020857" spans="8:8">
      <c r="H1020857" s="68"/>
    </row>
    <row r="1020858" spans="8:8">
      <c r="H1020858" s="68"/>
    </row>
    <row r="1020859" spans="8:8">
      <c r="H1020859" s="68"/>
    </row>
    <row r="1020860" spans="8:8">
      <c r="H1020860" s="68"/>
    </row>
    <row r="1020861" spans="8:8">
      <c r="H1020861" s="68"/>
    </row>
    <row r="1020862" spans="8:8">
      <c r="H1020862" s="68"/>
    </row>
    <row r="1020863" spans="8:8">
      <c r="H1020863" s="68"/>
    </row>
    <row r="1020864" spans="8:8">
      <c r="H1020864" s="68"/>
    </row>
    <row r="1020865" spans="8:8">
      <c r="H1020865" s="68"/>
    </row>
    <row r="1020866" spans="8:8">
      <c r="H1020866" s="68"/>
    </row>
    <row r="1020867" spans="8:8">
      <c r="H1020867" s="68"/>
    </row>
    <row r="1020868" spans="8:8">
      <c r="H1020868" s="68"/>
    </row>
    <row r="1020869" spans="8:8">
      <c r="H1020869" s="68"/>
    </row>
    <row r="1020870" spans="8:8">
      <c r="H1020870" s="68"/>
    </row>
    <row r="1020871" spans="8:8">
      <c r="H1020871" s="68"/>
    </row>
    <row r="1020872" spans="8:8">
      <c r="H1020872" s="68"/>
    </row>
    <row r="1020873" spans="8:8">
      <c r="H1020873" s="68"/>
    </row>
    <row r="1020874" spans="8:8">
      <c r="H1020874" s="68"/>
    </row>
    <row r="1020875" spans="8:8">
      <c r="H1020875" s="68"/>
    </row>
    <row r="1020876" spans="8:8">
      <c r="H1020876" s="68"/>
    </row>
    <row r="1020877" spans="8:8">
      <c r="H1020877" s="68"/>
    </row>
    <row r="1020878" spans="8:8">
      <c r="H1020878" s="68"/>
    </row>
    <row r="1020879" spans="8:8">
      <c r="H1020879" s="68"/>
    </row>
    <row r="1020880" spans="8:8">
      <c r="H1020880" s="68"/>
    </row>
    <row r="1020881" spans="8:8">
      <c r="H1020881" s="68"/>
    </row>
    <row r="1020882" spans="8:8">
      <c r="H1020882" s="68"/>
    </row>
    <row r="1020883" spans="8:8">
      <c r="H1020883" s="68"/>
    </row>
    <row r="1020884" spans="8:8">
      <c r="H1020884" s="68"/>
    </row>
    <row r="1020885" spans="8:8">
      <c r="H1020885" s="68"/>
    </row>
    <row r="1020886" spans="8:8">
      <c r="H1020886" s="68"/>
    </row>
    <row r="1020887" spans="8:8">
      <c r="H1020887" s="68"/>
    </row>
    <row r="1020888" spans="8:8">
      <c r="H1020888" s="68"/>
    </row>
    <row r="1020889" spans="8:8">
      <c r="H1020889" s="68"/>
    </row>
    <row r="1020890" spans="8:8">
      <c r="H1020890" s="68"/>
    </row>
    <row r="1020891" spans="8:8">
      <c r="H1020891" s="68"/>
    </row>
    <row r="1020892" spans="8:8">
      <c r="H1020892" s="68"/>
    </row>
    <row r="1020893" spans="8:8">
      <c r="H1020893" s="68"/>
    </row>
    <row r="1020894" spans="8:8">
      <c r="H1020894" s="68"/>
    </row>
    <row r="1020895" spans="8:8">
      <c r="H1020895" s="68"/>
    </row>
    <row r="1020896" spans="8:8">
      <c r="H1020896" s="68"/>
    </row>
    <row r="1020897" spans="8:8">
      <c r="H1020897" s="68"/>
    </row>
    <row r="1020898" spans="8:8">
      <c r="H1020898" s="68"/>
    </row>
    <row r="1020899" spans="8:8">
      <c r="H1020899" s="68"/>
    </row>
    <row r="1020900" spans="8:8">
      <c r="H1020900" s="68"/>
    </row>
    <row r="1020901" spans="8:8">
      <c r="H1020901" s="68"/>
    </row>
    <row r="1020902" spans="8:8">
      <c r="H1020902" s="68"/>
    </row>
    <row r="1020903" spans="8:8">
      <c r="H1020903" s="68"/>
    </row>
    <row r="1020904" spans="8:8">
      <c r="H1020904" s="68"/>
    </row>
    <row r="1020905" spans="8:8">
      <c r="H1020905" s="68"/>
    </row>
    <row r="1020906" spans="8:8">
      <c r="H1020906" s="68"/>
    </row>
    <row r="1020907" spans="8:8">
      <c r="H1020907" s="68"/>
    </row>
    <row r="1020908" spans="8:8">
      <c r="H1020908" s="68"/>
    </row>
    <row r="1020909" spans="8:8">
      <c r="H1020909" s="68"/>
    </row>
    <row r="1020910" spans="8:8">
      <c r="H1020910" s="68"/>
    </row>
    <row r="1020911" spans="8:8">
      <c r="H1020911" s="68"/>
    </row>
    <row r="1020912" spans="8:8">
      <c r="H1020912" s="68"/>
    </row>
    <row r="1020913" spans="8:8">
      <c r="H1020913" s="68"/>
    </row>
    <row r="1020914" spans="8:8">
      <c r="H1020914" s="68"/>
    </row>
    <row r="1020915" spans="8:8">
      <c r="H1020915" s="68"/>
    </row>
    <row r="1020916" spans="8:8">
      <c r="H1020916" s="68"/>
    </row>
    <row r="1020917" spans="8:8">
      <c r="H1020917" s="68"/>
    </row>
    <row r="1020918" spans="8:8">
      <c r="H1020918" s="68"/>
    </row>
    <row r="1020919" spans="8:8">
      <c r="H1020919" s="68"/>
    </row>
    <row r="1020920" spans="8:8">
      <c r="H1020920" s="68"/>
    </row>
    <row r="1020921" spans="8:8">
      <c r="H1020921" s="68"/>
    </row>
    <row r="1020922" spans="8:8">
      <c r="H1020922" s="68"/>
    </row>
    <row r="1020923" spans="8:8">
      <c r="H1020923" s="68"/>
    </row>
    <row r="1020924" spans="8:8">
      <c r="H1020924" s="68"/>
    </row>
    <row r="1020925" spans="8:8">
      <c r="H1020925" s="68"/>
    </row>
    <row r="1020926" spans="8:8">
      <c r="H1020926" s="68"/>
    </row>
    <row r="1020927" spans="8:8">
      <c r="H1020927" s="68"/>
    </row>
    <row r="1020928" spans="8:8">
      <c r="H1020928" s="68"/>
    </row>
    <row r="1020929" spans="8:8">
      <c r="H1020929" s="68"/>
    </row>
    <row r="1020930" spans="8:8">
      <c r="H1020930" s="68"/>
    </row>
    <row r="1020931" spans="8:8">
      <c r="H1020931" s="68"/>
    </row>
    <row r="1020932" spans="8:8">
      <c r="H1020932" s="68"/>
    </row>
    <row r="1020933" spans="8:8">
      <c r="H1020933" s="68"/>
    </row>
    <row r="1020934" spans="8:8">
      <c r="H1020934" s="68"/>
    </row>
    <row r="1020935" spans="8:8">
      <c r="H1020935" s="68"/>
    </row>
    <row r="1020936" spans="8:8">
      <c r="H1020936" s="68"/>
    </row>
    <row r="1020937" spans="8:8">
      <c r="H1020937" s="68"/>
    </row>
    <row r="1020938" spans="8:8">
      <c r="H1020938" s="68"/>
    </row>
    <row r="1020939" spans="8:8">
      <c r="H1020939" s="68"/>
    </row>
    <row r="1020940" spans="8:8">
      <c r="H1020940" s="68"/>
    </row>
    <row r="1020941" spans="8:8">
      <c r="H1020941" s="68"/>
    </row>
    <row r="1020942" spans="8:8">
      <c r="H1020942" s="68"/>
    </row>
    <row r="1020943" spans="8:8">
      <c r="H1020943" s="68"/>
    </row>
    <row r="1020944" spans="8:8">
      <c r="H1020944" s="68"/>
    </row>
    <row r="1020945" spans="8:8">
      <c r="H1020945" s="68"/>
    </row>
    <row r="1020946" spans="8:8">
      <c r="H1020946" s="68"/>
    </row>
    <row r="1020947" spans="8:8">
      <c r="H1020947" s="68"/>
    </row>
    <row r="1020948" spans="8:8">
      <c r="H1020948" s="68"/>
    </row>
    <row r="1020949" spans="8:8">
      <c r="H1020949" s="68"/>
    </row>
    <row r="1020950" spans="8:8">
      <c r="H1020950" s="68"/>
    </row>
    <row r="1020951" spans="8:8">
      <c r="H1020951" s="68"/>
    </row>
    <row r="1020952" spans="8:8">
      <c r="H1020952" s="68"/>
    </row>
    <row r="1020953" spans="8:8">
      <c r="H1020953" s="68"/>
    </row>
    <row r="1020954" spans="8:8">
      <c r="H1020954" s="68"/>
    </row>
    <row r="1020955" spans="8:8">
      <c r="H1020955" s="68"/>
    </row>
    <row r="1020956" spans="8:8">
      <c r="H1020956" s="68"/>
    </row>
    <row r="1020957" spans="8:8">
      <c r="H1020957" s="68"/>
    </row>
    <row r="1020958" spans="8:8">
      <c r="H1020958" s="68"/>
    </row>
    <row r="1020959" spans="8:8">
      <c r="H1020959" s="68"/>
    </row>
    <row r="1020960" spans="8:8">
      <c r="H1020960" s="68"/>
    </row>
    <row r="1020961" spans="8:8">
      <c r="H1020961" s="68"/>
    </row>
    <row r="1020962" spans="8:8">
      <c r="H1020962" s="68"/>
    </row>
    <row r="1020963" spans="8:8">
      <c r="H1020963" s="68"/>
    </row>
    <row r="1020964" spans="8:8">
      <c r="H1020964" s="68"/>
    </row>
    <row r="1020965" spans="8:8">
      <c r="H1020965" s="68"/>
    </row>
    <row r="1020966" spans="8:8">
      <c r="H1020966" s="68"/>
    </row>
    <row r="1020967" spans="8:8">
      <c r="H1020967" s="68"/>
    </row>
    <row r="1020968" spans="8:8">
      <c r="H1020968" s="68"/>
    </row>
    <row r="1020969" spans="8:8">
      <c r="H1020969" s="68"/>
    </row>
    <row r="1020970" spans="8:8">
      <c r="H1020970" s="68"/>
    </row>
    <row r="1020971" spans="8:8">
      <c r="H1020971" s="68"/>
    </row>
    <row r="1020972" spans="8:8">
      <c r="H1020972" s="68"/>
    </row>
    <row r="1020973" spans="8:8">
      <c r="H1020973" s="68"/>
    </row>
    <row r="1020974" spans="8:8">
      <c r="H1020974" s="68"/>
    </row>
    <row r="1020975" spans="8:8">
      <c r="H1020975" s="68"/>
    </row>
    <row r="1020976" spans="8:8">
      <c r="H1020976" s="68"/>
    </row>
    <row r="1020977" spans="8:8">
      <c r="H1020977" s="68"/>
    </row>
    <row r="1020978" spans="8:8">
      <c r="H1020978" s="68"/>
    </row>
    <row r="1020979" spans="8:8">
      <c r="H1020979" s="68"/>
    </row>
    <row r="1020980" spans="8:8">
      <c r="H1020980" s="68"/>
    </row>
    <row r="1020981" spans="8:8">
      <c r="H1020981" s="68"/>
    </row>
    <row r="1020982" spans="8:8">
      <c r="H1020982" s="68"/>
    </row>
    <row r="1020983" spans="8:8">
      <c r="H1020983" s="68"/>
    </row>
    <row r="1020984" spans="8:8">
      <c r="H1020984" s="68"/>
    </row>
    <row r="1020985" spans="8:8">
      <c r="H1020985" s="68"/>
    </row>
    <row r="1020986" spans="8:8">
      <c r="H1020986" s="68"/>
    </row>
    <row r="1020987" spans="8:8">
      <c r="H1020987" s="68"/>
    </row>
    <row r="1020988" spans="8:8">
      <c r="H1020988" s="68"/>
    </row>
    <row r="1020989" spans="8:8">
      <c r="H1020989" s="68"/>
    </row>
    <row r="1020990" spans="8:8">
      <c r="H1020990" s="68"/>
    </row>
    <row r="1020991" spans="8:8">
      <c r="H1020991" s="68"/>
    </row>
    <row r="1020992" spans="8:8">
      <c r="H1020992" s="68"/>
    </row>
    <row r="1020993" spans="8:8">
      <c r="H1020993" s="68"/>
    </row>
    <row r="1020994" spans="8:8">
      <c r="H1020994" s="68"/>
    </row>
    <row r="1020995" spans="8:8">
      <c r="H1020995" s="68"/>
    </row>
    <row r="1020996" spans="8:8">
      <c r="H1020996" s="68"/>
    </row>
    <row r="1020997" spans="8:8">
      <c r="H1020997" s="68"/>
    </row>
    <row r="1020998" spans="8:8">
      <c r="H1020998" s="68"/>
    </row>
    <row r="1020999" spans="8:8">
      <c r="H1020999" s="68"/>
    </row>
    <row r="1021000" spans="8:8">
      <c r="H1021000" s="68"/>
    </row>
    <row r="1021001" spans="8:8">
      <c r="H1021001" s="68"/>
    </row>
    <row r="1021002" spans="8:8">
      <c r="H1021002" s="68"/>
    </row>
    <row r="1021003" spans="8:8">
      <c r="H1021003" s="68"/>
    </row>
    <row r="1021004" spans="8:8">
      <c r="H1021004" s="68"/>
    </row>
    <row r="1021005" spans="8:8">
      <c r="H1021005" s="68"/>
    </row>
    <row r="1021006" spans="8:8">
      <c r="H1021006" s="68"/>
    </row>
    <row r="1021007" spans="8:8">
      <c r="H1021007" s="68"/>
    </row>
    <row r="1021008" spans="8:8">
      <c r="H1021008" s="68"/>
    </row>
    <row r="1021009" spans="8:8">
      <c r="H1021009" s="68"/>
    </row>
    <row r="1021010" spans="8:8">
      <c r="H1021010" s="68"/>
    </row>
    <row r="1021011" spans="8:8">
      <c r="H1021011" s="68"/>
    </row>
    <row r="1021012" spans="8:8">
      <c r="H1021012" s="68"/>
    </row>
    <row r="1021013" spans="8:8">
      <c r="H1021013" s="68"/>
    </row>
    <row r="1021014" spans="8:8">
      <c r="H1021014" s="68"/>
    </row>
    <row r="1021015" spans="8:8">
      <c r="H1021015" s="68"/>
    </row>
    <row r="1021016" spans="8:8">
      <c r="H1021016" s="68"/>
    </row>
    <row r="1021017" spans="8:8">
      <c r="H1021017" s="68"/>
    </row>
    <row r="1021018" spans="8:8">
      <c r="H1021018" s="68"/>
    </row>
    <row r="1021019" spans="8:8">
      <c r="H1021019" s="68"/>
    </row>
    <row r="1021020" spans="8:8">
      <c r="H1021020" s="68"/>
    </row>
    <row r="1021021" spans="8:8">
      <c r="H1021021" s="68"/>
    </row>
    <row r="1021022" spans="8:8">
      <c r="H1021022" s="68"/>
    </row>
    <row r="1021023" spans="8:8">
      <c r="H1021023" s="68"/>
    </row>
    <row r="1021024" spans="8:8">
      <c r="H1021024" s="68"/>
    </row>
    <row r="1021025" spans="8:8">
      <c r="H1021025" s="68"/>
    </row>
    <row r="1021026" spans="8:8">
      <c r="H1021026" s="68"/>
    </row>
    <row r="1021027" spans="8:8">
      <c r="H1021027" s="68"/>
    </row>
    <row r="1021028" spans="8:8">
      <c r="H1021028" s="68"/>
    </row>
    <row r="1021029" spans="8:8">
      <c r="H1021029" s="68"/>
    </row>
    <row r="1021030" spans="8:8">
      <c r="H1021030" s="68"/>
    </row>
    <row r="1021031" spans="8:8">
      <c r="H1021031" s="68"/>
    </row>
    <row r="1021032" spans="8:8">
      <c r="H1021032" s="68"/>
    </row>
    <row r="1021033" spans="8:8">
      <c r="H1021033" s="68"/>
    </row>
    <row r="1021034" spans="8:8">
      <c r="H1021034" s="68"/>
    </row>
    <row r="1021035" spans="8:8">
      <c r="H1021035" s="68"/>
    </row>
    <row r="1021036" spans="8:8">
      <c r="H1021036" s="68"/>
    </row>
    <row r="1021037" spans="8:8">
      <c r="H1021037" s="68"/>
    </row>
    <row r="1021038" spans="8:8">
      <c r="H1021038" s="68"/>
    </row>
    <row r="1021039" spans="8:8">
      <c r="H1021039" s="68"/>
    </row>
    <row r="1021040" spans="8:8">
      <c r="H1021040" s="68"/>
    </row>
    <row r="1021041" spans="8:8">
      <c r="H1021041" s="68"/>
    </row>
    <row r="1021042" spans="8:8">
      <c r="H1021042" s="68"/>
    </row>
    <row r="1021043" spans="8:8">
      <c r="H1021043" s="68"/>
    </row>
    <row r="1021044" spans="8:8">
      <c r="H1021044" s="68"/>
    </row>
    <row r="1021045" spans="8:8">
      <c r="H1021045" s="68"/>
    </row>
    <row r="1021046" spans="8:8">
      <c r="H1021046" s="68"/>
    </row>
    <row r="1021047" spans="8:8">
      <c r="H1021047" s="68"/>
    </row>
    <row r="1021048" spans="8:8">
      <c r="H1021048" s="68"/>
    </row>
    <row r="1021049" spans="8:8">
      <c r="H1021049" s="68"/>
    </row>
    <row r="1021050" spans="8:8">
      <c r="H1021050" s="68"/>
    </row>
    <row r="1021051" spans="8:8">
      <c r="H1021051" s="68"/>
    </row>
    <row r="1021052" spans="8:8">
      <c r="H1021052" s="68"/>
    </row>
    <row r="1021053" spans="8:8">
      <c r="H1021053" s="68"/>
    </row>
    <row r="1021054" spans="8:8">
      <c r="H1021054" s="68"/>
    </row>
    <row r="1021055" spans="8:8">
      <c r="H1021055" s="68"/>
    </row>
    <row r="1021056" spans="8:8">
      <c r="H1021056" s="68"/>
    </row>
    <row r="1021057" spans="8:8">
      <c r="H1021057" s="68"/>
    </row>
    <row r="1021058" spans="8:8">
      <c r="H1021058" s="68"/>
    </row>
    <row r="1021059" spans="8:8">
      <c r="H1021059" s="68"/>
    </row>
    <row r="1021060" spans="8:8">
      <c r="H1021060" s="68"/>
    </row>
    <row r="1021061" spans="8:8">
      <c r="H1021061" s="68"/>
    </row>
    <row r="1021062" spans="8:8">
      <c r="H1021062" s="68"/>
    </row>
    <row r="1021063" spans="8:8">
      <c r="H1021063" s="68"/>
    </row>
    <row r="1021064" spans="8:8">
      <c r="H1021064" s="68"/>
    </row>
    <row r="1021065" spans="8:8">
      <c r="H1021065" s="68"/>
    </row>
    <row r="1021066" spans="8:8">
      <c r="H1021066" s="68"/>
    </row>
    <row r="1021067" spans="8:8">
      <c r="H1021067" s="68"/>
    </row>
    <row r="1021068" spans="8:8">
      <c r="H1021068" s="68"/>
    </row>
    <row r="1021069" spans="8:8">
      <c r="H1021069" s="68"/>
    </row>
    <row r="1021070" spans="8:8">
      <c r="H1021070" s="68"/>
    </row>
    <row r="1021071" spans="8:8">
      <c r="H1021071" s="68"/>
    </row>
    <row r="1021072" spans="8:8">
      <c r="H1021072" s="68"/>
    </row>
    <row r="1021073" spans="8:8">
      <c r="H1021073" s="68"/>
    </row>
    <row r="1021074" spans="8:8">
      <c r="H1021074" s="68"/>
    </row>
    <row r="1021075" spans="8:8">
      <c r="H1021075" s="68"/>
    </row>
    <row r="1021076" spans="8:8">
      <c r="H1021076" s="68"/>
    </row>
    <row r="1021077" spans="8:8">
      <c r="H1021077" s="68"/>
    </row>
    <row r="1021078" spans="8:8">
      <c r="H1021078" s="68"/>
    </row>
    <row r="1021079" spans="8:8">
      <c r="H1021079" s="68"/>
    </row>
    <row r="1021080" spans="8:8">
      <c r="H1021080" s="68"/>
    </row>
    <row r="1021081" spans="8:8">
      <c r="H1021081" s="68"/>
    </row>
    <row r="1021082" spans="8:8">
      <c r="H1021082" s="68"/>
    </row>
    <row r="1021083" spans="8:8">
      <c r="H1021083" s="68"/>
    </row>
    <row r="1021084" spans="8:8">
      <c r="H1021084" s="68"/>
    </row>
    <row r="1021085" spans="8:8">
      <c r="H1021085" s="68"/>
    </row>
    <row r="1021086" spans="8:8">
      <c r="H1021086" s="68"/>
    </row>
    <row r="1021087" spans="8:8">
      <c r="H1021087" s="68"/>
    </row>
    <row r="1021088" spans="8:8">
      <c r="H1021088" s="68"/>
    </row>
    <row r="1021089" spans="8:8">
      <c r="H1021089" s="68"/>
    </row>
    <row r="1021090" spans="8:8">
      <c r="H1021090" s="68"/>
    </row>
    <row r="1021091" spans="8:8">
      <c r="H1021091" s="68"/>
    </row>
    <row r="1021092" spans="8:8">
      <c r="H1021092" s="68"/>
    </row>
    <row r="1021093" spans="8:8">
      <c r="H1021093" s="68"/>
    </row>
    <row r="1021094" spans="8:8">
      <c r="H1021094" s="68"/>
    </row>
    <row r="1021095" spans="8:8">
      <c r="H1021095" s="68"/>
    </row>
    <row r="1021096" spans="8:8">
      <c r="H1021096" s="68"/>
    </row>
    <row r="1021097" spans="8:8">
      <c r="H1021097" s="68"/>
    </row>
    <row r="1021098" spans="8:8">
      <c r="H1021098" s="68"/>
    </row>
    <row r="1021099" spans="8:8">
      <c r="H1021099" s="68"/>
    </row>
    <row r="1021100" spans="8:8">
      <c r="H1021100" s="68"/>
    </row>
    <row r="1021101" spans="8:8">
      <c r="H1021101" s="68"/>
    </row>
    <row r="1021102" spans="8:8">
      <c r="H1021102" s="68"/>
    </row>
    <row r="1021103" spans="8:8">
      <c r="H1021103" s="68"/>
    </row>
    <row r="1021104" spans="8:8">
      <c r="H1021104" s="68"/>
    </row>
    <row r="1021105" spans="8:8">
      <c r="H1021105" s="68"/>
    </row>
    <row r="1021106" spans="8:8">
      <c r="H1021106" s="68"/>
    </row>
    <row r="1021107" spans="8:8">
      <c r="H1021107" s="68"/>
    </row>
    <row r="1021108" spans="8:8">
      <c r="H1021108" s="68"/>
    </row>
    <row r="1021109" spans="8:8">
      <c r="H1021109" s="68"/>
    </row>
    <row r="1021110" spans="8:8">
      <c r="H1021110" s="68"/>
    </row>
    <row r="1021111" spans="8:8">
      <c r="H1021111" s="68"/>
    </row>
    <row r="1021112" spans="8:8">
      <c r="H1021112" s="68"/>
    </row>
    <row r="1021113" spans="8:8">
      <c r="H1021113" s="68"/>
    </row>
    <row r="1021114" spans="8:8">
      <c r="H1021114" s="68"/>
    </row>
    <row r="1021115" spans="8:8">
      <c r="H1021115" s="68"/>
    </row>
    <row r="1021116" spans="8:8">
      <c r="H1021116" s="68"/>
    </row>
    <row r="1021117" spans="8:8">
      <c r="H1021117" s="68"/>
    </row>
    <row r="1021118" spans="8:8">
      <c r="H1021118" s="68"/>
    </row>
    <row r="1021119" spans="8:8">
      <c r="H1021119" s="68"/>
    </row>
    <row r="1021120" spans="8:8">
      <c r="H1021120" s="68"/>
    </row>
    <row r="1021121" spans="8:8">
      <c r="H1021121" s="68"/>
    </row>
    <row r="1021122" spans="8:8">
      <c r="H1021122" s="68"/>
    </row>
    <row r="1021123" spans="8:8">
      <c r="H1021123" s="68"/>
    </row>
    <row r="1021124" spans="8:8">
      <c r="H1021124" s="68"/>
    </row>
    <row r="1021125" spans="8:8">
      <c r="H1021125" s="68"/>
    </row>
    <row r="1021126" spans="8:8">
      <c r="H1021126" s="68"/>
    </row>
    <row r="1021127" spans="8:8">
      <c r="H1021127" s="68"/>
    </row>
    <row r="1021128" spans="8:8">
      <c r="H1021128" s="68"/>
    </row>
    <row r="1021129" spans="8:8">
      <c r="H1021129" s="68"/>
    </row>
    <row r="1021130" spans="8:8">
      <c r="H1021130" s="68"/>
    </row>
    <row r="1021131" spans="8:8">
      <c r="H1021131" s="68"/>
    </row>
    <row r="1021132" spans="8:8">
      <c r="H1021132" s="68"/>
    </row>
    <row r="1021133" spans="8:8">
      <c r="H1021133" s="68"/>
    </row>
    <row r="1021134" spans="8:8">
      <c r="H1021134" s="68"/>
    </row>
    <row r="1021135" spans="8:8">
      <c r="H1021135" s="68"/>
    </row>
    <row r="1021136" spans="8:8">
      <c r="H1021136" s="68"/>
    </row>
    <row r="1021137" spans="8:8">
      <c r="H1021137" s="68"/>
    </row>
    <row r="1021138" spans="8:8">
      <c r="H1021138" s="68"/>
    </row>
    <row r="1021139" spans="8:8">
      <c r="H1021139" s="68"/>
    </row>
    <row r="1021140" spans="8:8">
      <c r="H1021140" s="68"/>
    </row>
    <row r="1021141" spans="8:8">
      <c r="H1021141" s="68"/>
    </row>
    <row r="1021142" spans="8:8">
      <c r="H1021142" s="68"/>
    </row>
    <row r="1021143" spans="8:8">
      <c r="H1021143" s="68"/>
    </row>
    <row r="1021144" spans="8:8">
      <c r="H1021144" s="68"/>
    </row>
    <row r="1021145" spans="8:8">
      <c r="H1021145" s="68"/>
    </row>
    <row r="1021146" spans="8:8">
      <c r="H1021146" s="68"/>
    </row>
    <row r="1021147" spans="8:8">
      <c r="H1021147" s="68"/>
    </row>
    <row r="1021148" spans="8:8">
      <c r="H1021148" s="68"/>
    </row>
    <row r="1021149" spans="8:8">
      <c r="H1021149" s="68"/>
    </row>
    <row r="1021150" spans="8:8">
      <c r="H1021150" s="68"/>
    </row>
    <row r="1021151" spans="8:8">
      <c r="H1021151" s="68"/>
    </row>
    <row r="1021152" spans="8:8">
      <c r="H1021152" s="68"/>
    </row>
    <row r="1021153" spans="8:8">
      <c r="H1021153" s="68"/>
    </row>
    <row r="1021154" spans="8:8">
      <c r="H1021154" s="68"/>
    </row>
    <row r="1021155" spans="8:8">
      <c r="H1021155" s="68"/>
    </row>
    <row r="1021156" spans="8:8">
      <c r="H1021156" s="68"/>
    </row>
    <row r="1021157" spans="8:8">
      <c r="H1021157" s="68"/>
    </row>
    <row r="1021158" spans="8:8">
      <c r="H1021158" s="68"/>
    </row>
    <row r="1021159" spans="8:8">
      <c r="H1021159" s="68"/>
    </row>
    <row r="1021160" spans="8:8">
      <c r="H1021160" s="68"/>
    </row>
    <row r="1021161" spans="8:8">
      <c r="H1021161" s="68"/>
    </row>
    <row r="1021162" spans="8:8">
      <c r="H1021162" s="68"/>
    </row>
    <row r="1021163" spans="8:8">
      <c r="H1021163" s="68"/>
    </row>
    <row r="1021164" spans="8:8">
      <c r="H1021164" s="68"/>
    </row>
    <row r="1021165" spans="8:8">
      <c r="H1021165" s="68"/>
    </row>
    <row r="1021166" spans="8:8">
      <c r="H1021166" s="68"/>
    </row>
    <row r="1021167" spans="8:8">
      <c r="H1021167" s="68"/>
    </row>
    <row r="1021168" spans="8:8">
      <c r="H1021168" s="68"/>
    </row>
    <row r="1021169" spans="8:8">
      <c r="H1021169" s="68"/>
    </row>
    <row r="1021170" spans="8:8">
      <c r="H1021170" s="68"/>
    </row>
    <row r="1021171" spans="8:8">
      <c r="H1021171" s="68"/>
    </row>
    <row r="1021172" spans="8:8">
      <c r="H1021172" s="68"/>
    </row>
    <row r="1021173" spans="8:8">
      <c r="H1021173" s="68"/>
    </row>
    <row r="1021174" spans="8:8">
      <c r="H1021174" s="68"/>
    </row>
    <row r="1021175" spans="8:8">
      <c r="H1021175" s="68"/>
    </row>
    <row r="1021176" spans="8:8">
      <c r="H1021176" s="68"/>
    </row>
    <row r="1021177" spans="8:8">
      <c r="H1021177" s="68"/>
    </row>
    <row r="1021178" spans="8:8">
      <c r="H1021178" s="68"/>
    </row>
    <row r="1021179" spans="8:8">
      <c r="H1021179" s="68"/>
    </row>
    <row r="1021180" spans="8:8">
      <c r="H1021180" s="68"/>
    </row>
    <row r="1021181" spans="8:8">
      <c r="H1021181" s="68"/>
    </row>
    <row r="1021182" spans="8:8">
      <c r="H1021182" s="68"/>
    </row>
    <row r="1021183" spans="8:8">
      <c r="H1021183" s="68"/>
    </row>
    <row r="1021184" spans="8:8">
      <c r="H1021184" s="68"/>
    </row>
    <row r="1021185" spans="8:8">
      <c r="H1021185" s="68"/>
    </row>
    <row r="1021186" spans="8:8">
      <c r="H1021186" s="68"/>
    </row>
    <row r="1021187" spans="8:8">
      <c r="H1021187" s="68"/>
    </row>
    <row r="1021188" spans="8:8">
      <c r="H1021188" s="68"/>
    </row>
    <row r="1021189" spans="8:8">
      <c r="H1021189" s="68"/>
    </row>
    <row r="1021190" spans="8:8">
      <c r="H1021190" s="68"/>
    </row>
    <row r="1021191" spans="8:8">
      <c r="H1021191" s="68"/>
    </row>
    <row r="1021192" spans="8:8">
      <c r="H1021192" s="68"/>
    </row>
    <row r="1021193" spans="8:8">
      <c r="H1021193" s="68"/>
    </row>
    <row r="1021194" spans="8:8">
      <c r="H1021194" s="68"/>
    </row>
    <row r="1021195" spans="8:8">
      <c r="H1021195" s="68"/>
    </row>
    <row r="1021196" spans="8:8">
      <c r="H1021196" s="68"/>
    </row>
    <row r="1021197" spans="8:8">
      <c r="H1021197" s="68"/>
    </row>
    <row r="1021198" spans="8:8">
      <c r="H1021198" s="68"/>
    </row>
    <row r="1021199" spans="8:8">
      <c r="H1021199" s="68"/>
    </row>
    <row r="1021200" spans="8:8">
      <c r="H1021200" s="68"/>
    </row>
    <row r="1021201" spans="8:8">
      <c r="H1021201" s="68"/>
    </row>
    <row r="1021202" spans="8:8">
      <c r="H1021202" s="68"/>
    </row>
    <row r="1021203" spans="8:8">
      <c r="H1021203" s="68"/>
    </row>
    <row r="1021204" spans="8:8">
      <c r="H1021204" s="68"/>
    </row>
    <row r="1021205" spans="8:8">
      <c r="H1021205" s="68"/>
    </row>
    <row r="1021206" spans="8:8">
      <c r="H1021206" s="68"/>
    </row>
    <row r="1021207" spans="8:8">
      <c r="H1021207" s="68"/>
    </row>
    <row r="1021208" spans="8:8">
      <c r="H1021208" s="68"/>
    </row>
    <row r="1021209" spans="8:8">
      <c r="H1021209" s="68"/>
    </row>
    <row r="1021210" spans="8:8">
      <c r="H1021210" s="68"/>
    </row>
    <row r="1021211" spans="8:8">
      <c r="H1021211" s="68"/>
    </row>
    <row r="1021212" spans="8:8">
      <c r="H1021212" s="68"/>
    </row>
    <row r="1021213" spans="8:8">
      <c r="H1021213" s="68"/>
    </row>
    <row r="1021214" spans="8:8">
      <c r="H1021214" s="68"/>
    </row>
    <row r="1021215" spans="8:8">
      <c r="H1021215" s="68"/>
    </row>
    <row r="1021216" spans="8:8">
      <c r="H1021216" s="68"/>
    </row>
    <row r="1021217" spans="8:8">
      <c r="H1021217" s="68"/>
    </row>
    <row r="1021218" spans="8:8">
      <c r="H1021218" s="68"/>
    </row>
    <row r="1021219" spans="8:8">
      <c r="H1021219" s="68"/>
    </row>
    <row r="1021220" spans="8:8">
      <c r="H1021220" s="68"/>
    </row>
    <row r="1021221" spans="8:8">
      <c r="H1021221" s="68"/>
    </row>
    <row r="1021222" spans="8:8">
      <c r="H1021222" s="68"/>
    </row>
    <row r="1021223" spans="8:8">
      <c r="H1021223" s="68"/>
    </row>
    <row r="1021224" spans="8:8">
      <c r="H1021224" s="68"/>
    </row>
    <row r="1021225" spans="8:8">
      <c r="H1021225" s="68"/>
    </row>
    <row r="1021226" spans="8:8">
      <c r="H1021226" s="68"/>
    </row>
    <row r="1021227" spans="8:8">
      <c r="H1021227" s="68"/>
    </row>
    <row r="1021228" spans="8:8">
      <c r="H1021228" s="68"/>
    </row>
    <row r="1021229" spans="8:8">
      <c r="H1021229" s="68"/>
    </row>
    <row r="1021230" spans="8:8">
      <c r="H1021230" s="68"/>
    </row>
    <row r="1021231" spans="8:8">
      <c r="H1021231" s="68"/>
    </row>
    <row r="1021232" spans="8:8">
      <c r="H1021232" s="68"/>
    </row>
    <row r="1021233" spans="8:8">
      <c r="H1021233" s="68"/>
    </row>
    <row r="1021234" spans="8:8">
      <c r="H1021234" s="68"/>
    </row>
    <row r="1021235" spans="8:8">
      <c r="H1021235" s="68"/>
    </row>
    <row r="1021236" spans="8:8">
      <c r="H1021236" s="68"/>
    </row>
    <row r="1021237" spans="8:8">
      <c r="H1021237" s="68"/>
    </row>
    <row r="1021238" spans="8:8">
      <c r="H1021238" s="68"/>
    </row>
    <row r="1021239" spans="8:8">
      <c r="H1021239" s="68"/>
    </row>
    <row r="1021240" spans="8:8">
      <c r="H1021240" s="68"/>
    </row>
    <row r="1021241" spans="8:8">
      <c r="H1021241" s="68"/>
    </row>
    <row r="1021242" spans="8:8">
      <c r="H1021242" s="68"/>
    </row>
    <row r="1021243" spans="8:8">
      <c r="H1021243" s="68"/>
    </row>
    <row r="1021244" spans="8:8">
      <c r="H1021244" s="68"/>
    </row>
    <row r="1021245" spans="8:8">
      <c r="H1021245" s="68"/>
    </row>
    <row r="1021246" spans="8:8">
      <c r="H1021246" s="68"/>
    </row>
    <row r="1021247" spans="8:8">
      <c r="H1021247" s="68"/>
    </row>
    <row r="1021248" spans="8:8">
      <c r="H1021248" s="68"/>
    </row>
    <row r="1021249" spans="8:8">
      <c r="H1021249" s="68"/>
    </row>
    <row r="1021250" spans="8:8">
      <c r="H1021250" s="68"/>
    </row>
    <row r="1021251" spans="8:8">
      <c r="H1021251" s="68"/>
    </row>
    <row r="1021252" spans="8:8">
      <c r="H1021252" s="68"/>
    </row>
    <row r="1021253" spans="8:8">
      <c r="H1021253" s="68"/>
    </row>
    <row r="1021254" spans="8:8">
      <c r="H1021254" s="68"/>
    </row>
    <row r="1021255" spans="8:8">
      <c r="H1021255" s="68"/>
    </row>
    <row r="1021256" spans="8:8">
      <c r="H1021256" s="68"/>
    </row>
    <row r="1021257" spans="8:8">
      <c r="H1021257" s="68"/>
    </row>
    <row r="1021258" spans="8:8">
      <c r="H1021258" s="68"/>
    </row>
    <row r="1021259" spans="8:8">
      <c r="H1021259" s="68"/>
    </row>
    <row r="1021260" spans="8:8">
      <c r="H1021260" s="68"/>
    </row>
    <row r="1021261" spans="8:8">
      <c r="H1021261" s="68"/>
    </row>
    <row r="1021262" spans="8:8">
      <c r="H1021262" s="68"/>
    </row>
    <row r="1021263" spans="8:8">
      <c r="H1021263" s="68"/>
    </row>
    <row r="1021264" spans="8:8">
      <c r="H1021264" s="68"/>
    </row>
    <row r="1021265" spans="8:8">
      <c r="H1021265" s="68"/>
    </row>
    <row r="1021266" spans="8:8">
      <c r="H1021266" s="68"/>
    </row>
    <row r="1021267" spans="8:8">
      <c r="H1021267" s="68"/>
    </row>
    <row r="1021268" spans="8:8">
      <c r="H1021268" s="68"/>
    </row>
    <row r="1021269" spans="8:8">
      <c r="H1021269" s="68"/>
    </row>
    <row r="1021270" spans="8:8">
      <c r="H1021270" s="68"/>
    </row>
    <row r="1021271" spans="8:8">
      <c r="H1021271" s="68"/>
    </row>
    <row r="1021272" spans="8:8">
      <c r="H1021272" s="68"/>
    </row>
    <row r="1021273" spans="8:8">
      <c r="H1021273" s="68"/>
    </row>
    <row r="1021274" spans="8:8">
      <c r="H1021274" s="68"/>
    </row>
    <row r="1021275" spans="8:8">
      <c r="H1021275" s="68"/>
    </row>
    <row r="1021276" spans="8:8">
      <c r="H1021276" s="68"/>
    </row>
    <row r="1021277" spans="8:8">
      <c r="H1021277" s="68"/>
    </row>
    <row r="1021278" spans="8:8">
      <c r="H1021278" s="68"/>
    </row>
    <row r="1021279" spans="8:8">
      <c r="H1021279" s="68"/>
    </row>
    <row r="1021280" spans="8:8">
      <c r="H1021280" s="68"/>
    </row>
    <row r="1021281" spans="8:8">
      <c r="H1021281" s="68"/>
    </row>
    <row r="1021282" spans="8:8">
      <c r="H1021282" s="68"/>
    </row>
    <row r="1021283" spans="8:8">
      <c r="H1021283" s="68"/>
    </row>
    <row r="1021284" spans="8:8">
      <c r="H1021284" s="68"/>
    </row>
    <row r="1021285" spans="8:8">
      <c r="H1021285" s="68"/>
    </row>
    <row r="1021286" spans="8:8">
      <c r="H1021286" s="68"/>
    </row>
    <row r="1021287" spans="8:8">
      <c r="H1021287" s="68"/>
    </row>
    <row r="1021288" spans="8:8">
      <c r="H1021288" s="68"/>
    </row>
    <row r="1021289" spans="8:8">
      <c r="H1021289" s="68"/>
    </row>
    <row r="1021290" spans="8:8">
      <c r="H1021290" s="68"/>
    </row>
    <row r="1021291" spans="8:8">
      <c r="H1021291" s="68"/>
    </row>
    <row r="1021292" spans="8:8">
      <c r="H1021292" s="68"/>
    </row>
    <row r="1021293" spans="8:8">
      <c r="H1021293" s="68"/>
    </row>
    <row r="1021294" spans="8:8">
      <c r="H1021294" s="68"/>
    </row>
    <row r="1021295" spans="8:8">
      <c r="H1021295" s="68"/>
    </row>
    <row r="1021296" spans="8:8">
      <c r="H1021296" s="68"/>
    </row>
    <row r="1021297" spans="8:8">
      <c r="H1021297" s="68"/>
    </row>
    <row r="1021298" spans="8:8">
      <c r="H1021298" s="68"/>
    </row>
    <row r="1021299" spans="8:8">
      <c r="H1021299" s="68"/>
    </row>
    <row r="1021300" spans="8:8">
      <c r="H1021300" s="68"/>
    </row>
    <row r="1021301" spans="8:8">
      <c r="H1021301" s="68"/>
    </row>
    <row r="1021302" spans="8:8">
      <c r="H1021302" s="68"/>
    </row>
    <row r="1021303" spans="8:8">
      <c r="H1021303" s="68"/>
    </row>
    <row r="1021304" spans="8:8">
      <c r="H1021304" s="68"/>
    </row>
    <row r="1021305" spans="8:8">
      <c r="H1021305" s="68"/>
    </row>
    <row r="1021306" spans="8:8">
      <c r="H1021306" s="68"/>
    </row>
    <row r="1021307" spans="8:8">
      <c r="H1021307" s="68"/>
    </row>
    <row r="1021308" spans="8:8">
      <c r="H1021308" s="68"/>
    </row>
    <row r="1021309" spans="8:8">
      <c r="H1021309" s="68"/>
    </row>
    <row r="1021310" spans="8:8">
      <c r="H1021310" s="68"/>
    </row>
    <row r="1021311" spans="8:8">
      <c r="H1021311" s="68"/>
    </row>
    <row r="1021312" spans="8:8">
      <c r="H1021312" s="68"/>
    </row>
    <row r="1021313" spans="8:8">
      <c r="H1021313" s="68"/>
    </row>
    <row r="1021314" spans="8:8">
      <c r="H1021314" s="68"/>
    </row>
    <row r="1021315" spans="8:8">
      <c r="H1021315" s="68"/>
    </row>
    <row r="1021316" spans="8:8">
      <c r="H1021316" s="68"/>
    </row>
    <row r="1021317" spans="8:8">
      <c r="H1021317" s="68"/>
    </row>
    <row r="1021318" spans="8:8">
      <c r="H1021318" s="68"/>
    </row>
    <row r="1021319" spans="8:8">
      <c r="H1021319" s="68"/>
    </row>
    <row r="1021320" spans="8:8">
      <c r="H1021320" s="68"/>
    </row>
    <row r="1021321" spans="8:8">
      <c r="H1021321" s="68"/>
    </row>
    <row r="1021322" spans="8:8">
      <c r="H1021322" s="68"/>
    </row>
    <row r="1021323" spans="8:8">
      <c r="H1021323" s="68"/>
    </row>
    <row r="1021324" spans="8:8">
      <c r="H1021324" s="68"/>
    </row>
    <row r="1021325" spans="8:8">
      <c r="H1021325" s="68"/>
    </row>
    <row r="1021326" spans="8:8">
      <c r="H1021326" s="68"/>
    </row>
    <row r="1021327" spans="8:8">
      <c r="H1021327" s="68"/>
    </row>
    <row r="1021328" spans="8:8">
      <c r="H1021328" s="68"/>
    </row>
    <row r="1021329" spans="8:8">
      <c r="H1021329" s="68"/>
    </row>
    <row r="1021330" spans="8:8">
      <c r="H1021330" s="68"/>
    </row>
    <row r="1021331" spans="8:8">
      <c r="H1021331" s="68"/>
    </row>
    <row r="1021332" spans="8:8">
      <c r="H1021332" s="68"/>
    </row>
    <row r="1021333" spans="8:8">
      <c r="H1021333" s="68"/>
    </row>
    <row r="1021334" spans="8:8">
      <c r="H1021334" s="68"/>
    </row>
    <row r="1021335" spans="8:8">
      <c r="H1021335" s="68"/>
    </row>
    <row r="1021336" spans="8:8">
      <c r="H1021336" s="68"/>
    </row>
    <row r="1021337" spans="8:8">
      <c r="H1021337" s="68"/>
    </row>
    <row r="1021338" spans="8:8">
      <c r="H1021338" s="68"/>
    </row>
    <row r="1021339" spans="8:8">
      <c r="H1021339" s="68"/>
    </row>
    <row r="1021340" spans="8:8">
      <c r="H1021340" s="68"/>
    </row>
    <row r="1021341" spans="8:8">
      <c r="H1021341" s="68"/>
    </row>
    <row r="1021342" spans="8:8">
      <c r="H1021342" s="68"/>
    </row>
    <row r="1021343" spans="8:8">
      <c r="H1021343" s="68"/>
    </row>
    <row r="1021344" spans="8:8">
      <c r="H1021344" s="68"/>
    </row>
    <row r="1021345" spans="8:8">
      <c r="H1021345" s="68"/>
    </row>
    <row r="1021346" spans="8:8">
      <c r="H1021346" s="68"/>
    </row>
    <row r="1021347" spans="8:8">
      <c r="H1021347" s="68"/>
    </row>
    <row r="1021348" spans="8:8">
      <c r="H1021348" s="68"/>
    </row>
    <row r="1021349" spans="8:8">
      <c r="H1021349" s="68"/>
    </row>
    <row r="1021350" spans="8:8">
      <c r="H1021350" s="68"/>
    </row>
    <row r="1021351" spans="8:8">
      <c r="H1021351" s="68"/>
    </row>
    <row r="1021352" spans="8:8">
      <c r="H1021352" s="68"/>
    </row>
    <row r="1021353" spans="8:8">
      <c r="H1021353" s="68"/>
    </row>
    <row r="1021354" spans="8:8">
      <c r="H1021354" s="68"/>
    </row>
    <row r="1021355" spans="8:8">
      <c r="H1021355" s="68"/>
    </row>
    <row r="1021356" spans="8:8">
      <c r="H1021356" s="68"/>
    </row>
    <row r="1021357" spans="8:8">
      <c r="H1021357" s="68"/>
    </row>
    <row r="1021358" spans="8:8">
      <c r="H1021358" s="68"/>
    </row>
    <row r="1021359" spans="8:8">
      <c r="H1021359" s="68"/>
    </row>
    <row r="1021360" spans="8:8">
      <c r="H1021360" s="68"/>
    </row>
    <row r="1021361" spans="8:8">
      <c r="H1021361" s="68"/>
    </row>
    <row r="1021362" spans="8:8">
      <c r="H1021362" s="68"/>
    </row>
    <row r="1021363" spans="8:8">
      <c r="H1021363" s="68"/>
    </row>
    <row r="1021364" spans="8:8">
      <c r="H1021364" s="68"/>
    </row>
    <row r="1021365" spans="8:8">
      <c r="H1021365" s="68"/>
    </row>
    <row r="1021366" spans="8:8">
      <c r="H1021366" s="68"/>
    </row>
    <row r="1021367" spans="8:8">
      <c r="H1021367" s="68"/>
    </row>
    <row r="1021368" spans="8:8">
      <c r="H1021368" s="68"/>
    </row>
    <row r="1021369" spans="8:8">
      <c r="H1021369" s="68"/>
    </row>
    <row r="1021370" spans="8:8">
      <c r="H1021370" s="68"/>
    </row>
    <row r="1021371" spans="8:8">
      <c r="H1021371" s="68"/>
    </row>
    <row r="1021372" spans="8:8">
      <c r="H1021372" s="68"/>
    </row>
    <row r="1021373" spans="8:8">
      <c r="H1021373" s="68"/>
    </row>
    <row r="1021374" spans="8:8">
      <c r="H1021374" s="68"/>
    </row>
    <row r="1021375" spans="8:8">
      <c r="H1021375" s="68"/>
    </row>
    <row r="1021376" spans="8:8">
      <c r="H1021376" s="68"/>
    </row>
    <row r="1021377" spans="8:8">
      <c r="H1021377" s="68"/>
    </row>
    <row r="1021378" spans="8:8">
      <c r="H1021378" s="68"/>
    </row>
    <row r="1021379" spans="8:8">
      <c r="H1021379" s="68"/>
    </row>
    <row r="1021380" spans="8:8">
      <c r="H1021380" s="68"/>
    </row>
    <row r="1021381" spans="8:8">
      <c r="H1021381" s="68"/>
    </row>
    <row r="1021382" spans="8:8">
      <c r="H1021382" s="68"/>
    </row>
    <row r="1021383" spans="8:8">
      <c r="H1021383" s="68"/>
    </row>
    <row r="1021384" spans="8:8">
      <c r="H1021384" s="68"/>
    </row>
    <row r="1021385" spans="8:8">
      <c r="H1021385" s="68"/>
    </row>
    <row r="1021386" spans="8:8">
      <c r="H1021386" s="68"/>
    </row>
    <row r="1021387" spans="8:8">
      <c r="H1021387" s="68"/>
    </row>
    <row r="1021388" spans="8:8">
      <c r="H1021388" s="68"/>
    </row>
    <row r="1021389" spans="8:8">
      <c r="H1021389" s="68"/>
    </row>
    <row r="1021390" spans="8:8">
      <c r="H1021390" s="68"/>
    </row>
    <row r="1021391" spans="8:8">
      <c r="H1021391" s="68"/>
    </row>
    <row r="1021392" spans="8:8">
      <c r="H1021392" s="68"/>
    </row>
    <row r="1021393" spans="8:8">
      <c r="H1021393" s="68"/>
    </row>
    <row r="1021394" spans="8:8">
      <c r="H1021394" s="68"/>
    </row>
    <row r="1021395" spans="8:8">
      <c r="H1021395" s="68"/>
    </row>
    <row r="1021396" spans="8:8">
      <c r="H1021396" s="68"/>
    </row>
    <row r="1021397" spans="8:8">
      <c r="H1021397" s="68"/>
    </row>
    <row r="1021398" spans="8:8">
      <c r="H1021398" s="68"/>
    </row>
    <row r="1021399" spans="8:8">
      <c r="H1021399" s="68"/>
    </row>
    <row r="1021400" spans="8:8">
      <c r="H1021400" s="68"/>
    </row>
    <row r="1021401" spans="8:8">
      <c r="H1021401" s="68"/>
    </row>
    <row r="1021402" spans="8:8">
      <c r="H1021402" s="68"/>
    </row>
    <row r="1021403" spans="8:8">
      <c r="H1021403" s="68"/>
    </row>
    <row r="1021404" spans="8:8">
      <c r="H1021404" s="68"/>
    </row>
    <row r="1021405" spans="8:8">
      <c r="H1021405" s="68"/>
    </row>
    <row r="1021406" spans="8:8">
      <c r="H1021406" s="68"/>
    </row>
    <row r="1021407" spans="8:8">
      <c r="H1021407" s="68"/>
    </row>
    <row r="1021408" spans="8:8">
      <c r="H1021408" s="68"/>
    </row>
    <row r="1021409" spans="8:8">
      <c r="H1021409" s="68"/>
    </row>
    <row r="1021410" spans="8:8">
      <c r="H1021410" s="68"/>
    </row>
    <row r="1021411" spans="8:8">
      <c r="H1021411" s="68"/>
    </row>
    <row r="1021412" spans="8:8">
      <c r="H1021412" s="68"/>
    </row>
    <row r="1021413" spans="8:8">
      <c r="H1021413" s="68"/>
    </row>
    <row r="1021414" spans="8:8">
      <c r="H1021414" s="68"/>
    </row>
    <row r="1021415" spans="8:8">
      <c r="H1021415" s="68"/>
    </row>
    <row r="1021416" spans="8:8">
      <c r="H1021416" s="68"/>
    </row>
    <row r="1021417" spans="8:8">
      <c r="H1021417" s="68"/>
    </row>
    <row r="1021418" spans="8:8">
      <c r="H1021418" s="68"/>
    </row>
    <row r="1021419" spans="8:8">
      <c r="H1021419" s="68"/>
    </row>
    <row r="1021420" spans="8:8">
      <c r="H1021420" s="68"/>
    </row>
    <row r="1021421" spans="8:8">
      <c r="H1021421" s="68"/>
    </row>
    <row r="1021422" spans="8:8">
      <c r="H1021422" s="68"/>
    </row>
    <row r="1021423" spans="8:8">
      <c r="H1021423" s="68"/>
    </row>
    <row r="1021424" spans="8:8">
      <c r="H1021424" s="68"/>
    </row>
    <row r="1021425" spans="8:8">
      <c r="H1021425" s="68"/>
    </row>
    <row r="1021426" spans="8:8">
      <c r="H1021426" s="68"/>
    </row>
    <row r="1021427" spans="8:8">
      <c r="H1021427" s="68"/>
    </row>
    <row r="1021428" spans="8:8">
      <c r="H1021428" s="68"/>
    </row>
    <row r="1021429" spans="8:8">
      <c r="H1021429" s="68"/>
    </row>
    <row r="1021430" spans="8:8">
      <c r="H1021430" s="68"/>
    </row>
    <row r="1021431" spans="8:8">
      <c r="H1021431" s="68"/>
    </row>
    <row r="1021432" spans="8:8">
      <c r="H1021432" s="68"/>
    </row>
    <row r="1021433" spans="8:8">
      <c r="H1021433" s="68"/>
    </row>
    <row r="1021434" spans="8:8">
      <c r="H1021434" s="68"/>
    </row>
    <row r="1021435" spans="8:8">
      <c r="H1021435" s="68"/>
    </row>
    <row r="1021436" spans="8:8">
      <c r="H1021436" s="68"/>
    </row>
    <row r="1021437" spans="8:8">
      <c r="H1021437" s="68"/>
    </row>
    <row r="1021438" spans="8:8">
      <c r="H1021438" s="68"/>
    </row>
    <row r="1021439" spans="8:8">
      <c r="H1021439" s="68"/>
    </row>
    <row r="1021440" spans="8:8">
      <c r="H1021440" s="68"/>
    </row>
    <row r="1021441" spans="8:8">
      <c r="H1021441" s="68"/>
    </row>
    <row r="1021442" spans="8:8">
      <c r="H1021442" s="68"/>
    </row>
    <row r="1021443" spans="8:8">
      <c r="H1021443" s="68"/>
    </row>
    <row r="1021444" spans="8:8">
      <c r="H1021444" s="68"/>
    </row>
    <row r="1021445" spans="8:8">
      <c r="H1021445" s="68"/>
    </row>
    <row r="1021446" spans="8:8">
      <c r="H1021446" s="68"/>
    </row>
    <row r="1021447" spans="8:8">
      <c r="H1021447" s="68"/>
    </row>
    <row r="1021448" spans="8:8">
      <c r="H1021448" s="68"/>
    </row>
    <row r="1021449" spans="8:8">
      <c r="H1021449" s="68"/>
    </row>
    <row r="1021450" spans="8:8">
      <c r="H1021450" s="68"/>
    </row>
    <row r="1021451" spans="8:8">
      <c r="H1021451" s="68"/>
    </row>
    <row r="1021452" spans="8:8">
      <c r="H1021452" s="68"/>
    </row>
    <row r="1021453" spans="8:8">
      <c r="H1021453" s="68"/>
    </row>
    <row r="1021454" spans="8:8">
      <c r="H1021454" s="68"/>
    </row>
    <row r="1021455" spans="8:8">
      <c r="H1021455" s="68"/>
    </row>
    <row r="1021456" spans="8:8">
      <c r="H1021456" s="68"/>
    </row>
    <row r="1021457" spans="8:8">
      <c r="H1021457" s="68"/>
    </row>
    <row r="1021458" spans="8:8">
      <c r="H1021458" s="68"/>
    </row>
    <row r="1021459" spans="8:8">
      <c r="H1021459" s="68"/>
    </row>
    <row r="1021460" spans="8:8">
      <c r="H1021460" s="68"/>
    </row>
    <row r="1021461" spans="8:8">
      <c r="H1021461" s="68"/>
    </row>
    <row r="1021462" spans="8:8">
      <c r="H1021462" s="68"/>
    </row>
    <row r="1021463" spans="8:8">
      <c r="H1021463" s="68"/>
    </row>
    <row r="1021464" spans="8:8">
      <c r="H1021464" s="68"/>
    </row>
    <row r="1021465" spans="8:8">
      <c r="H1021465" s="68"/>
    </row>
    <row r="1021466" spans="8:8">
      <c r="H1021466" s="68"/>
    </row>
    <row r="1021467" spans="8:8">
      <c r="H1021467" s="68"/>
    </row>
    <row r="1021468" spans="8:8">
      <c r="H1021468" s="68"/>
    </row>
    <row r="1021469" spans="8:8">
      <c r="H1021469" s="68"/>
    </row>
    <row r="1021470" spans="8:8">
      <c r="H1021470" s="68"/>
    </row>
    <row r="1021471" spans="8:8">
      <c r="H1021471" s="68"/>
    </row>
    <row r="1021472" spans="8:8">
      <c r="H1021472" s="68"/>
    </row>
    <row r="1021473" spans="8:8">
      <c r="H1021473" s="68"/>
    </row>
    <row r="1021474" spans="8:8">
      <c r="H1021474" s="68"/>
    </row>
    <row r="1021475" spans="8:8">
      <c r="H1021475" s="68"/>
    </row>
    <row r="1021476" spans="8:8">
      <c r="H1021476" s="68"/>
    </row>
    <row r="1021477" spans="8:8">
      <c r="H1021477" s="68"/>
    </row>
    <row r="1021478" spans="8:8">
      <c r="H1021478" s="68"/>
    </row>
    <row r="1021479" spans="8:8">
      <c r="H1021479" s="68"/>
    </row>
    <row r="1021480" spans="8:8">
      <c r="H1021480" s="68"/>
    </row>
    <row r="1021481" spans="8:8">
      <c r="H1021481" s="68"/>
    </row>
    <row r="1021482" spans="8:8">
      <c r="H1021482" s="68"/>
    </row>
    <row r="1021483" spans="8:8">
      <c r="H1021483" s="68"/>
    </row>
    <row r="1021484" spans="8:8">
      <c r="H1021484" s="68"/>
    </row>
    <row r="1021485" spans="8:8">
      <c r="H1021485" s="68"/>
    </row>
    <row r="1021486" spans="8:8">
      <c r="H1021486" s="68"/>
    </row>
    <row r="1021487" spans="8:8">
      <c r="H1021487" s="68"/>
    </row>
    <row r="1021488" spans="8:8">
      <c r="H1021488" s="68"/>
    </row>
    <row r="1021489" spans="8:8">
      <c r="H1021489" s="68"/>
    </row>
    <row r="1021490" spans="8:8">
      <c r="H1021490" s="68"/>
    </row>
    <row r="1021491" spans="8:8">
      <c r="H1021491" s="68"/>
    </row>
    <row r="1021492" spans="8:8">
      <c r="H1021492" s="68"/>
    </row>
    <row r="1021493" spans="8:8">
      <c r="H1021493" s="68"/>
    </row>
    <row r="1021494" spans="8:8">
      <c r="H1021494" s="68"/>
    </row>
    <row r="1021495" spans="8:8">
      <c r="H1021495" s="68"/>
    </row>
    <row r="1021496" spans="8:8">
      <c r="H1021496" s="68"/>
    </row>
    <row r="1021497" spans="8:8">
      <c r="H1021497" s="68"/>
    </row>
    <row r="1021498" spans="8:8">
      <c r="H1021498" s="68"/>
    </row>
    <row r="1021499" spans="8:8">
      <c r="H1021499" s="68"/>
    </row>
    <row r="1021500" spans="8:8">
      <c r="H1021500" s="68"/>
    </row>
    <row r="1021501" spans="8:8">
      <c r="H1021501" s="68"/>
    </row>
    <row r="1021502" spans="8:8">
      <c r="H1021502" s="68"/>
    </row>
    <row r="1021503" spans="8:8">
      <c r="H1021503" s="68"/>
    </row>
    <row r="1021504" spans="8:8">
      <c r="H1021504" s="68"/>
    </row>
    <row r="1021505" spans="8:8">
      <c r="H1021505" s="68"/>
    </row>
    <row r="1021506" spans="8:8">
      <c r="H1021506" s="68"/>
    </row>
    <row r="1021507" spans="8:8">
      <c r="H1021507" s="68"/>
    </row>
    <row r="1021508" spans="8:8">
      <c r="H1021508" s="68"/>
    </row>
    <row r="1021509" spans="8:8">
      <c r="H1021509" s="68"/>
    </row>
    <row r="1021510" spans="8:8">
      <c r="H1021510" s="68"/>
    </row>
    <row r="1021511" spans="8:8">
      <c r="H1021511" s="68"/>
    </row>
    <row r="1021512" spans="8:8">
      <c r="H1021512" s="68"/>
    </row>
    <row r="1021513" spans="8:8">
      <c r="H1021513" s="68"/>
    </row>
    <row r="1021514" spans="8:8">
      <c r="H1021514" s="68"/>
    </row>
    <row r="1021515" spans="8:8">
      <c r="H1021515" s="68"/>
    </row>
    <row r="1021516" spans="8:8">
      <c r="H1021516" s="68"/>
    </row>
    <row r="1021517" spans="8:8">
      <c r="H1021517" s="68"/>
    </row>
    <row r="1021518" spans="8:8">
      <c r="H1021518" s="68"/>
    </row>
    <row r="1021519" spans="8:8">
      <c r="H1021519" s="68"/>
    </row>
    <row r="1021520" spans="8:8">
      <c r="H1021520" s="68"/>
    </row>
    <row r="1021521" spans="8:8">
      <c r="H1021521" s="68"/>
    </row>
    <row r="1021522" spans="8:8">
      <c r="H1021522" s="68"/>
    </row>
    <row r="1021523" spans="8:8">
      <c r="H1021523" s="68"/>
    </row>
    <row r="1021524" spans="8:8">
      <c r="H1021524" s="68"/>
    </row>
    <row r="1021525" spans="8:8">
      <c r="H1021525" s="68"/>
    </row>
    <row r="1021526" spans="8:8">
      <c r="H1021526" s="68"/>
    </row>
    <row r="1021527" spans="8:8">
      <c r="H1021527" s="68"/>
    </row>
    <row r="1021528" spans="8:8">
      <c r="H1021528" s="68"/>
    </row>
    <row r="1021529" spans="8:8">
      <c r="H1021529" s="68"/>
    </row>
    <row r="1021530" spans="8:8">
      <c r="H1021530" s="68"/>
    </row>
    <row r="1021531" spans="8:8">
      <c r="H1021531" s="68"/>
    </row>
    <row r="1021532" spans="8:8">
      <c r="H1021532" s="68"/>
    </row>
    <row r="1021533" spans="8:8">
      <c r="H1021533" s="68"/>
    </row>
    <row r="1021534" spans="8:8">
      <c r="H1021534" s="68"/>
    </row>
    <row r="1021535" spans="8:8">
      <c r="H1021535" s="68"/>
    </row>
    <row r="1021536" spans="8:8">
      <c r="H1021536" s="68"/>
    </row>
    <row r="1021537" spans="8:8">
      <c r="H1021537" s="68"/>
    </row>
    <row r="1021538" spans="8:8">
      <c r="H1021538" s="68"/>
    </row>
    <row r="1021539" spans="8:8">
      <c r="H1021539" s="68"/>
    </row>
    <row r="1021540" spans="8:8">
      <c r="H1021540" s="68"/>
    </row>
    <row r="1021541" spans="8:8">
      <c r="H1021541" s="68"/>
    </row>
    <row r="1021542" spans="8:8">
      <c r="H1021542" s="68"/>
    </row>
    <row r="1021543" spans="8:8">
      <c r="H1021543" s="68"/>
    </row>
    <row r="1021544" spans="8:8">
      <c r="H1021544" s="68"/>
    </row>
    <row r="1021545" spans="8:8">
      <c r="H1021545" s="68"/>
    </row>
    <row r="1021546" spans="8:8">
      <c r="H1021546" s="68"/>
    </row>
    <row r="1021547" spans="8:8">
      <c r="H1021547" s="68"/>
    </row>
    <row r="1021548" spans="8:8">
      <c r="H1021548" s="68"/>
    </row>
    <row r="1021549" spans="8:8">
      <c r="H1021549" s="68"/>
    </row>
    <row r="1021550" spans="8:8">
      <c r="H1021550" s="68"/>
    </row>
    <row r="1021551" spans="8:8">
      <c r="H1021551" s="68"/>
    </row>
    <row r="1021552" spans="8:8">
      <c r="H1021552" s="68"/>
    </row>
    <row r="1021553" spans="8:8">
      <c r="H1021553" s="68"/>
    </row>
    <row r="1021554" spans="8:8">
      <c r="H1021554" s="68"/>
    </row>
    <row r="1021555" spans="8:8">
      <c r="H1021555" s="68"/>
    </row>
    <row r="1021556" spans="8:8">
      <c r="H1021556" s="68"/>
    </row>
    <row r="1021557" spans="8:8">
      <c r="H1021557" s="68"/>
    </row>
    <row r="1021558" spans="8:8">
      <c r="H1021558" s="68"/>
    </row>
    <row r="1021559" spans="8:8">
      <c r="H1021559" s="68"/>
    </row>
    <row r="1021560" spans="8:8">
      <c r="H1021560" s="68"/>
    </row>
    <row r="1021561" spans="8:8">
      <c r="H1021561" s="68"/>
    </row>
    <row r="1021562" spans="8:8">
      <c r="H1021562" s="68"/>
    </row>
    <row r="1021563" spans="8:8">
      <c r="H1021563" s="68"/>
    </row>
    <row r="1021564" spans="8:8">
      <c r="H1021564" s="68"/>
    </row>
    <row r="1021565" spans="8:8">
      <c r="H1021565" s="68"/>
    </row>
    <row r="1021566" spans="8:8">
      <c r="H1021566" s="68"/>
    </row>
    <row r="1021567" spans="8:8">
      <c r="H1021567" s="68"/>
    </row>
    <row r="1021568" spans="8:8">
      <c r="H1021568" s="68"/>
    </row>
    <row r="1021569" spans="8:8">
      <c r="H1021569" s="68"/>
    </row>
    <row r="1021570" spans="8:8">
      <c r="H1021570" s="68"/>
    </row>
    <row r="1021571" spans="8:8">
      <c r="H1021571" s="68"/>
    </row>
    <row r="1021572" spans="8:8">
      <c r="H1021572" s="68"/>
    </row>
    <row r="1021573" spans="8:8">
      <c r="H1021573" s="68"/>
    </row>
    <row r="1021574" spans="8:8">
      <c r="H1021574" s="68"/>
    </row>
    <row r="1021575" spans="8:8">
      <c r="H1021575" s="68"/>
    </row>
    <row r="1021576" spans="8:8">
      <c r="H1021576" s="68"/>
    </row>
    <row r="1021577" spans="8:8">
      <c r="H1021577" s="68"/>
    </row>
    <row r="1021578" spans="8:8">
      <c r="H1021578" s="68"/>
    </row>
    <row r="1021579" spans="8:8">
      <c r="H1021579" s="68"/>
    </row>
    <row r="1021580" spans="8:8">
      <c r="H1021580" s="68"/>
    </row>
    <row r="1021581" spans="8:8">
      <c r="H1021581" s="68"/>
    </row>
    <row r="1021582" spans="8:8">
      <c r="H1021582" s="68"/>
    </row>
    <row r="1021583" spans="8:8">
      <c r="H1021583" s="68"/>
    </row>
    <row r="1021584" spans="8:8">
      <c r="H1021584" s="68"/>
    </row>
    <row r="1021585" spans="8:8">
      <c r="H1021585" s="68"/>
    </row>
    <row r="1021586" spans="8:8">
      <c r="H1021586" s="68"/>
    </row>
    <row r="1021587" spans="8:8">
      <c r="H1021587" s="68"/>
    </row>
    <row r="1021588" spans="8:8">
      <c r="H1021588" s="68"/>
    </row>
    <row r="1021589" spans="8:8">
      <c r="H1021589" s="68"/>
    </row>
    <row r="1021590" spans="8:8">
      <c r="H1021590" s="68"/>
    </row>
    <row r="1021591" spans="8:8">
      <c r="H1021591" s="68"/>
    </row>
    <row r="1021592" spans="8:8">
      <c r="H1021592" s="68"/>
    </row>
    <row r="1021593" spans="8:8">
      <c r="H1021593" s="68"/>
    </row>
    <row r="1021594" spans="8:8">
      <c r="H1021594" s="68"/>
    </row>
    <row r="1021595" spans="8:8">
      <c r="H1021595" s="68"/>
    </row>
    <row r="1021596" spans="8:8">
      <c r="H1021596" s="68"/>
    </row>
    <row r="1021597" spans="8:8">
      <c r="H1021597" s="68"/>
    </row>
    <row r="1021598" spans="8:8">
      <c r="H1021598" s="68"/>
    </row>
    <row r="1021599" spans="8:8">
      <c r="H1021599" s="68"/>
    </row>
    <row r="1021600" spans="8:8">
      <c r="H1021600" s="68"/>
    </row>
    <row r="1021601" spans="8:8">
      <c r="H1021601" s="68"/>
    </row>
    <row r="1021602" spans="8:8">
      <c r="H1021602" s="68"/>
    </row>
    <row r="1021603" spans="8:8">
      <c r="H1021603" s="68"/>
    </row>
    <row r="1021604" spans="8:8">
      <c r="H1021604" s="68"/>
    </row>
    <row r="1021605" spans="8:8">
      <c r="H1021605" s="68"/>
    </row>
    <row r="1021606" spans="8:8">
      <c r="H1021606" s="68"/>
    </row>
    <row r="1021607" spans="8:8">
      <c r="H1021607" s="68"/>
    </row>
    <row r="1021608" spans="8:8">
      <c r="H1021608" s="68"/>
    </row>
    <row r="1021609" spans="8:8">
      <c r="H1021609" s="68"/>
    </row>
    <row r="1021610" spans="8:8">
      <c r="H1021610" s="68"/>
    </row>
    <row r="1021611" spans="8:8">
      <c r="H1021611" s="68"/>
    </row>
    <row r="1021612" spans="8:8">
      <c r="H1021612" s="68"/>
    </row>
    <row r="1021613" spans="8:8">
      <c r="H1021613" s="68"/>
    </row>
    <row r="1021614" spans="8:8">
      <c r="H1021614" s="68"/>
    </row>
    <row r="1021615" spans="8:8">
      <c r="H1021615" s="68"/>
    </row>
    <row r="1021616" spans="8:8">
      <c r="H1021616" s="68"/>
    </row>
    <row r="1021617" spans="8:8">
      <c r="H1021617" s="68"/>
    </row>
    <row r="1021618" spans="8:8">
      <c r="H1021618" s="68"/>
    </row>
    <row r="1021619" spans="8:8">
      <c r="H1021619" s="68"/>
    </row>
    <row r="1021620" spans="8:8">
      <c r="H1021620" s="68"/>
    </row>
    <row r="1021621" spans="8:8">
      <c r="H1021621" s="68"/>
    </row>
    <row r="1021622" spans="8:8">
      <c r="H1021622" s="68"/>
    </row>
    <row r="1021623" spans="8:8">
      <c r="H1021623" s="68"/>
    </row>
    <row r="1021624" spans="8:8">
      <c r="H1021624" s="68"/>
    </row>
    <row r="1021625" spans="8:8">
      <c r="H1021625" s="68"/>
    </row>
    <row r="1021626" spans="8:8">
      <c r="H1021626" s="68"/>
    </row>
    <row r="1021627" spans="8:8">
      <c r="H1021627" s="68"/>
    </row>
    <row r="1021628" spans="8:8">
      <c r="H1021628" s="68"/>
    </row>
    <row r="1021629" spans="8:8">
      <c r="H1021629" s="68"/>
    </row>
    <row r="1021630" spans="8:8">
      <c r="H1021630" s="68"/>
    </row>
    <row r="1021631" spans="8:8">
      <c r="H1021631" s="68"/>
    </row>
    <row r="1021632" spans="8:8">
      <c r="H1021632" s="68"/>
    </row>
    <row r="1021633" spans="8:8">
      <c r="H1021633" s="68"/>
    </row>
    <row r="1021634" spans="8:8">
      <c r="H1021634" s="68"/>
    </row>
    <row r="1021635" spans="8:8">
      <c r="H1021635" s="68"/>
    </row>
    <row r="1021636" spans="8:8">
      <c r="H1021636" s="68"/>
    </row>
    <row r="1021637" spans="8:8">
      <c r="H1021637" s="68"/>
    </row>
    <row r="1021638" spans="8:8">
      <c r="H1021638" s="68"/>
    </row>
    <row r="1021639" spans="8:8">
      <c r="H1021639" s="68"/>
    </row>
    <row r="1021640" spans="8:8">
      <c r="H1021640" s="68"/>
    </row>
    <row r="1021641" spans="8:8">
      <c r="H1021641" s="68"/>
    </row>
    <row r="1021642" spans="8:8">
      <c r="H1021642" s="68"/>
    </row>
    <row r="1021643" spans="8:8">
      <c r="H1021643" s="68"/>
    </row>
    <row r="1021644" spans="8:8">
      <c r="H1021644" s="68"/>
    </row>
    <row r="1021645" spans="8:8">
      <c r="H1021645" s="68"/>
    </row>
    <row r="1021646" spans="8:8">
      <c r="H1021646" s="68"/>
    </row>
    <row r="1021647" spans="8:8">
      <c r="H1021647" s="68"/>
    </row>
    <row r="1021648" spans="8:8">
      <c r="H1021648" s="68"/>
    </row>
    <row r="1021649" spans="8:8">
      <c r="H1021649" s="68"/>
    </row>
    <row r="1021650" spans="8:8">
      <c r="H1021650" s="68"/>
    </row>
    <row r="1021651" spans="8:8">
      <c r="H1021651" s="68"/>
    </row>
    <row r="1021652" spans="8:8">
      <c r="H1021652" s="68"/>
    </row>
    <row r="1021653" spans="8:8">
      <c r="H1021653" s="68"/>
    </row>
    <row r="1021654" spans="8:8">
      <c r="H1021654" s="68"/>
    </row>
    <row r="1021655" spans="8:8">
      <c r="H1021655" s="68"/>
    </row>
    <row r="1021656" spans="8:8">
      <c r="H1021656" s="68"/>
    </row>
    <row r="1021657" spans="8:8">
      <c r="H1021657" s="68"/>
    </row>
    <row r="1021658" spans="8:8">
      <c r="H1021658" s="68"/>
    </row>
    <row r="1021659" spans="8:8">
      <c r="H1021659" s="68"/>
    </row>
    <row r="1021660" spans="8:8">
      <c r="H1021660" s="68"/>
    </row>
    <row r="1021661" spans="8:8">
      <c r="H1021661" s="68"/>
    </row>
    <row r="1021662" spans="8:8">
      <c r="H1021662" s="68"/>
    </row>
    <row r="1021663" spans="8:8">
      <c r="H1021663" s="68"/>
    </row>
    <row r="1021664" spans="8:8">
      <c r="H1021664" s="68"/>
    </row>
    <row r="1021665" spans="8:8">
      <c r="H1021665" s="68"/>
    </row>
    <row r="1021666" spans="8:8">
      <c r="H1021666" s="68"/>
    </row>
    <row r="1021667" spans="8:8">
      <c r="H1021667" s="68"/>
    </row>
    <row r="1021668" spans="8:8">
      <c r="H1021668" s="68"/>
    </row>
    <row r="1021669" spans="8:8">
      <c r="H1021669" s="68"/>
    </row>
    <row r="1021670" spans="8:8">
      <c r="H1021670" s="68"/>
    </row>
    <row r="1021671" spans="8:8">
      <c r="H1021671" s="68"/>
    </row>
    <row r="1021672" spans="8:8">
      <c r="H1021672" s="68"/>
    </row>
    <row r="1021673" spans="8:8">
      <c r="H1021673" s="68"/>
    </row>
    <row r="1021674" spans="8:8">
      <c r="H1021674" s="68"/>
    </row>
    <row r="1021675" spans="8:8">
      <c r="H1021675" s="68"/>
    </row>
    <row r="1021676" spans="8:8">
      <c r="H1021676" s="68"/>
    </row>
    <row r="1021677" spans="8:8">
      <c r="H1021677" s="68"/>
    </row>
    <row r="1021678" spans="8:8">
      <c r="H1021678" s="68"/>
    </row>
    <row r="1021679" spans="8:8">
      <c r="H1021679" s="68"/>
    </row>
    <row r="1021680" spans="8:8">
      <c r="H1021680" s="68"/>
    </row>
    <row r="1021681" spans="8:8">
      <c r="H1021681" s="68"/>
    </row>
    <row r="1021682" spans="8:8">
      <c r="H1021682" s="68"/>
    </row>
    <row r="1021683" spans="8:8">
      <c r="H1021683" s="68"/>
    </row>
    <row r="1021684" spans="8:8">
      <c r="H1021684" s="68"/>
    </row>
    <row r="1021685" spans="8:8">
      <c r="H1021685" s="68"/>
    </row>
    <row r="1021686" spans="8:8">
      <c r="H1021686" s="68"/>
    </row>
    <row r="1021687" spans="8:8">
      <c r="H1021687" s="68"/>
    </row>
    <row r="1021688" spans="8:8">
      <c r="H1021688" s="68"/>
    </row>
    <row r="1021689" spans="8:8">
      <c r="H1021689" s="68"/>
    </row>
    <row r="1021690" spans="8:8">
      <c r="H1021690" s="68"/>
    </row>
    <row r="1021691" spans="8:8">
      <c r="H1021691" s="68"/>
    </row>
    <row r="1021692" spans="8:8">
      <c r="H1021692" s="68"/>
    </row>
    <row r="1021693" spans="8:8">
      <c r="H1021693" s="68"/>
    </row>
    <row r="1021694" spans="8:8">
      <c r="H1021694" s="68"/>
    </row>
    <row r="1021695" spans="8:8">
      <c r="H1021695" s="68"/>
    </row>
    <row r="1021696" spans="8:8">
      <c r="H1021696" s="68"/>
    </row>
    <row r="1021697" spans="8:8">
      <c r="H1021697" s="68"/>
    </row>
    <row r="1021698" spans="8:8">
      <c r="H1021698" s="68"/>
    </row>
    <row r="1021699" spans="8:8">
      <c r="H1021699" s="68"/>
    </row>
    <row r="1021700" spans="8:8">
      <c r="H1021700" s="68"/>
    </row>
    <row r="1021701" spans="8:8">
      <c r="H1021701" s="68"/>
    </row>
    <row r="1021702" spans="8:8">
      <c r="H1021702" s="68"/>
    </row>
    <row r="1021703" spans="8:8">
      <c r="H1021703" s="68"/>
    </row>
    <row r="1021704" spans="8:8">
      <c r="H1021704" s="68"/>
    </row>
    <row r="1021705" spans="8:8">
      <c r="H1021705" s="68"/>
    </row>
    <row r="1021706" spans="8:8">
      <c r="H1021706" s="68"/>
    </row>
    <row r="1021707" spans="8:8">
      <c r="H1021707" s="68"/>
    </row>
    <row r="1021708" spans="8:8">
      <c r="H1021708" s="68"/>
    </row>
    <row r="1021709" spans="8:8">
      <c r="H1021709" s="68"/>
    </row>
    <row r="1021710" spans="8:8">
      <c r="H1021710" s="68"/>
    </row>
    <row r="1021711" spans="8:8">
      <c r="H1021711" s="68"/>
    </row>
    <row r="1021712" spans="8:8">
      <c r="H1021712" s="68"/>
    </row>
    <row r="1021713" spans="8:8">
      <c r="H1021713" s="68"/>
    </row>
    <row r="1021714" spans="8:8">
      <c r="H1021714" s="68"/>
    </row>
    <row r="1021715" spans="8:8">
      <c r="H1021715" s="68"/>
    </row>
    <row r="1021716" spans="8:8">
      <c r="H1021716" s="68"/>
    </row>
    <row r="1021717" spans="8:8">
      <c r="H1021717" s="68"/>
    </row>
    <row r="1021718" spans="8:8">
      <c r="H1021718" s="68"/>
    </row>
    <row r="1021719" spans="8:8">
      <c r="H1021719" s="68"/>
    </row>
    <row r="1021720" spans="8:8">
      <c r="H1021720" s="68"/>
    </row>
    <row r="1021721" spans="8:8">
      <c r="H1021721" s="68"/>
    </row>
    <row r="1021722" spans="8:8">
      <c r="H1021722" s="68"/>
    </row>
    <row r="1021723" spans="8:8">
      <c r="H1021723" s="68"/>
    </row>
    <row r="1021724" spans="8:8">
      <c r="H1021724" s="68"/>
    </row>
    <row r="1021725" spans="8:8">
      <c r="H1021725" s="68"/>
    </row>
    <row r="1021726" spans="8:8">
      <c r="H1021726" s="68"/>
    </row>
    <row r="1021727" spans="8:8">
      <c r="H1021727" s="68"/>
    </row>
    <row r="1021728" spans="8:8">
      <c r="H1021728" s="68"/>
    </row>
    <row r="1021729" spans="8:8">
      <c r="H1021729" s="68"/>
    </row>
    <row r="1021730" spans="8:8">
      <c r="H1021730" s="68"/>
    </row>
    <row r="1021731" spans="8:8">
      <c r="H1021731" s="68"/>
    </row>
    <row r="1021732" spans="8:8">
      <c r="H1021732" s="68"/>
    </row>
    <row r="1021733" spans="8:8">
      <c r="H1021733" s="68"/>
    </row>
    <row r="1021734" spans="8:8">
      <c r="H1021734" s="68"/>
    </row>
    <row r="1021735" spans="8:8">
      <c r="H1021735" s="68"/>
    </row>
    <row r="1021736" spans="8:8">
      <c r="H1021736" s="68"/>
    </row>
    <row r="1021737" spans="8:8">
      <c r="H1021737" s="68"/>
    </row>
    <row r="1021738" spans="8:8">
      <c r="H1021738" s="68"/>
    </row>
    <row r="1021739" spans="8:8">
      <c r="H1021739" s="68"/>
    </row>
    <row r="1021740" spans="8:8">
      <c r="H1021740" s="68"/>
    </row>
    <row r="1021741" spans="8:8">
      <c r="H1021741" s="68"/>
    </row>
    <row r="1021742" spans="8:8">
      <c r="H1021742" s="68"/>
    </row>
    <row r="1021743" spans="8:8">
      <c r="H1021743" s="68"/>
    </row>
    <row r="1021744" spans="8:8">
      <c r="H1021744" s="68"/>
    </row>
    <row r="1021745" spans="8:8">
      <c r="H1021745" s="68"/>
    </row>
    <row r="1021746" spans="8:8">
      <c r="H1021746" s="68"/>
    </row>
    <row r="1021747" spans="8:8">
      <c r="H1021747" s="68"/>
    </row>
    <row r="1021748" spans="8:8">
      <c r="H1021748" s="68"/>
    </row>
    <row r="1021749" spans="8:8">
      <c r="H1021749" s="68"/>
    </row>
    <row r="1021750" spans="8:8">
      <c r="H1021750" s="68"/>
    </row>
    <row r="1021751" spans="8:8">
      <c r="H1021751" s="68"/>
    </row>
    <row r="1021752" spans="8:8">
      <c r="H1021752" s="68"/>
    </row>
    <row r="1021753" spans="8:8">
      <c r="H1021753" s="68"/>
    </row>
    <row r="1021754" spans="8:8">
      <c r="H1021754" s="68"/>
    </row>
    <row r="1021755" spans="8:8">
      <c r="H1021755" s="68"/>
    </row>
    <row r="1021756" spans="8:8">
      <c r="H1021756" s="68"/>
    </row>
    <row r="1021757" spans="8:8">
      <c r="H1021757" s="68"/>
    </row>
    <row r="1021758" spans="8:8">
      <c r="H1021758" s="68"/>
    </row>
    <row r="1021759" spans="8:8">
      <c r="H1021759" s="68"/>
    </row>
    <row r="1021760" spans="8:8">
      <c r="H1021760" s="68"/>
    </row>
    <row r="1021761" spans="8:8">
      <c r="H1021761" s="68"/>
    </row>
    <row r="1021762" spans="8:8">
      <c r="H1021762" s="68"/>
    </row>
    <row r="1021763" spans="8:8">
      <c r="H1021763" s="68"/>
    </row>
    <row r="1021764" spans="8:8">
      <c r="H1021764" s="68"/>
    </row>
    <row r="1021765" spans="8:8">
      <c r="H1021765" s="68"/>
    </row>
    <row r="1021766" spans="8:8">
      <c r="H1021766" s="68"/>
    </row>
    <row r="1021767" spans="8:8">
      <c r="H1021767" s="68"/>
    </row>
    <row r="1021768" spans="8:8">
      <c r="H1021768" s="68"/>
    </row>
    <row r="1021769" spans="8:8">
      <c r="H1021769" s="68"/>
    </row>
    <row r="1021770" spans="8:8">
      <c r="H1021770" s="68"/>
    </row>
    <row r="1021771" spans="8:8">
      <c r="H1021771" s="68"/>
    </row>
    <row r="1021772" spans="8:8">
      <c r="H1021772" s="68"/>
    </row>
    <row r="1021773" spans="8:8">
      <c r="H1021773" s="68"/>
    </row>
    <row r="1021774" spans="8:8">
      <c r="H1021774" s="68"/>
    </row>
    <row r="1021775" spans="8:8">
      <c r="H1021775" s="68"/>
    </row>
    <row r="1021776" spans="8:8">
      <c r="H1021776" s="68"/>
    </row>
    <row r="1021777" spans="8:8">
      <c r="H1021777" s="68"/>
    </row>
    <row r="1021778" spans="8:8">
      <c r="H1021778" s="68"/>
    </row>
    <row r="1021779" spans="8:8">
      <c r="H1021779" s="68"/>
    </row>
    <row r="1021780" spans="8:8">
      <c r="H1021780" s="68"/>
    </row>
    <row r="1021781" spans="8:8">
      <c r="H1021781" s="68"/>
    </row>
    <row r="1021782" spans="8:8">
      <c r="H1021782" s="68"/>
    </row>
    <row r="1021783" spans="8:8">
      <c r="H1021783" s="68"/>
    </row>
    <row r="1021784" spans="8:8">
      <c r="H1021784" s="68"/>
    </row>
    <row r="1021785" spans="8:8">
      <c r="H1021785" s="68"/>
    </row>
    <row r="1021786" spans="8:8">
      <c r="H1021786" s="68"/>
    </row>
    <row r="1021787" spans="8:8">
      <c r="H1021787" s="68"/>
    </row>
    <row r="1021788" spans="8:8">
      <c r="H1021788" s="68"/>
    </row>
    <row r="1021789" spans="8:8">
      <c r="H1021789" s="68"/>
    </row>
    <row r="1021790" spans="8:8">
      <c r="H1021790" s="68"/>
    </row>
    <row r="1021791" spans="8:8">
      <c r="H1021791" s="68"/>
    </row>
    <row r="1021792" spans="8:8">
      <c r="H1021792" s="68"/>
    </row>
    <row r="1021793" spans="8:8">
      <c r="H1021793" s="68"/>
    </row>
    <row r="1021794" spans="8:8">
      <c r="H1021794" s="68"/>
    </row>
    <row r="1021795" spans="8:8">
      <c r="H1021795" s="68"/>
    </row>
    <row r="1021796" spans="8:8">
      <c r="H1021796" s="68"/>
    </row>
    <row r="1021797" spans="8:8">
      <c r="H1021797" s="68"/>
    </row>
    <row r="1021798" spans="8:8">
      <c r="H1021798" s="68"/>
    </row>
    <row r="1021799" spans="8:8">
      <c r="H1021799" s="68"/>
    </row>
    <row r="1021800" spans="8:8">
      <c r="H1021800" s="68"/>
    </row>
    <row r="1021801" spans="8:8">
      <c r="H1021801" s="68"/>
    </row>
    <row r="1021802" spans="8:8">
      <c r="H1021802" s="68"/>
    </row>
    <row r="1021803" spans="8:8">
      <c r="H1021803" s="68"/>
    </row>
    <row r="1021804" spans="8:8">
      <c r="H1021804" s="68"/>
    </row>
    <row r="1021805" spans="8:8">
      <c r="H1021805" s="68"/>
    </row>
    <row r="1021806" spans="8:8">
      <c r="H1021806" s="68"/>
    </row>
    <row r="1021807" spans="8:8">
      <c r="H1021807" s="68"/>
    </row>
    <row r="1021808" spans="8:8">
      <c r="H1021808" s="68"/>
    </row>
    <row r="1021809" spans="8:8">
      <c r="H1021809" s="68"/>
    </row>
    <row r="1021810" spans="8:8">
      <c r="H1021810" s="68"/>
    </row>
    <row r="1021811" spans="8:8">
      <c r="H1021811" s="68"/>
    </row>
    <row r="1021812" spans="8:8">
      <c r="H1021812" s="68"/>
    </row>
    <row r="1021813" spans="8:8">
      <c r="H1021813" s="68"/>
    </row>
    <row r="1021814" spans="8:8">
      <c r="H1021814" s="68"/>
    </row>
    <row r="1021815" spans="8:8">
      <c r="H1021815" s="68"/>
    </row>
    <row r="1021816" spans="8:8">
      <c r="H1021816" s="68"/>
    </row>
    <row r="1021817" spans="8:8">
      <c r="H1021817" s="68"/>
    </row>
    <row r="1021818" spans="8:8">
      <c r="H1021818" s="68"/>
    </row>
    <row r="1021819" spans="8:8">
      <c r="H1021819" s="68"/>
    </row>
    <row r="1021820" spans="8:8">
      <c r="H1021820" s="68"/>
    </row>
    <row r="1021821" spans="8:8">
      <c r="H1021821" s="68"/>
    </row>
    <row r="1021822" spans="8:8">
      <c r="H1021822" s="68"/>
    </row>
    <row r="1021823" spans="8:8">
      <c r="H1021823" s="68"/>
    </row>
    <row r="1021824" spans="8:8">
      <c r="H1021824" s="68"/>
    </row>
    <row r="1021825" spans="8:8">
      <c r="H1021825" s="68"/>
    </row>
    <row r="1021826" spans="8:8">
      <c r="H1021826" s="68"/>
    </row>
    <row r="1021827" spans="8:8">
      <c r="H1021827" s="68"/>
    </row>
    <row r="1021828" spans="8:8">
      <c r="H1021828" s="68"/>
    </row>
    <row r="1021829" spans="8:8">
      <c r="H1021829" s="68"/>
    </row>
    <row r="1021830" spans="8:8">
      <c r="H1021830" s="68"/>
    </row>
    <row r="1021831" spans="8:8">
      <c r="H1021831" s="68"/>
    </row>
    <row r="1021832" spans="8:8">
      <c r="H1021832" s="68"/>
    </row>
    <row r="1021833" spans="8:8">
      <c r="H1021833" s="68"/>
    </row>
    <row r="1021834" spans="8:8">
      <c r="H1021834" s="68"/>
    </row>
    <row r="1021835" spans="8:8">
      <c r="H1021835" s="68"/>
    </row>
    <row r="1021836" spans="8:8">
      <c r="H1021836" s="68"/>
    </row>
    <row r="1021837" spans="8:8">
      <c r="H1021837" s="68"/>
    </row>
    <row r="1021838" spans="8:8">
      <c r="H1021838" s="68"/>
    </row>
    <row r="1021839" spans="8:8">
      <c r="H1021839" s="68"/>
    </row>
    <row r="1021840" spans="8:8">
      <c r="H1021840" s="68"/>
    </row>
    <row r="1021841" spans="8:8">
      <c r="H1021841" s="68"/>
    </row>
    <row r="1021842" spans="8:8">
      <c r="H1021842" s="68"/>
    </row>
    <row r="1021843" spans="8:8">
      <c r="H1021843" s="68"/>
    </row>
    <row r="1021844" spans="8:8">
      <c r="H1021844" s="68"/>
    </row>
    <row r="1021845" spans="8:8">
      <c r="H1021845" s="68"/>
    </row>
    <row r="1021846" spans="8:8">
      <c r="H1021846" s="68"/>
    </row>
    <row r="1021847" spans="8:8">
      <c r="H1021847" s="68"/>
    </row>
    <row r="1021848" spans="8:8">
      <c r="H1021848" s="68"/>
    </row>
    <row r="1021849" spans="8:8">
      <c r="H1021849" s="68"/>
    </row>
    <row r="1021850" spans="8:8">
      <c r="H1021850" s="68"/>
    </row>
    <row r="1021851" spans="8:8">
      <c r="H1021851" s="68"/>
    </row>
    <row r="1021852" spans="8:8">
      <c r="H1021852" s="68"/>
    </row>
    <row r="1021853" spans="8:8">
      <c r="H1021853" s="68"/>
    </row>
    <row r="1021854" spans="8:8">
      <c r="H1021854" s="68"/>
    </row>
    <row r="1021855" spans="8:8">
      <c r="H1021855" s="68"/>
    </row>
    <row r="1021856" spans="8:8">
      <c r="H1021856" s="68"/>
    </row>
    <row r="1021857" spans="8:8">
      <c r="H1021857" s="68"/>
    </row>
    <row r="1021858" spans="8:8">
      <c r="H1021858" s="68"/>
    </row>
    <row r="1021859" spans="8:8">
      <c r="H1021859" s="68"/>
    </row>
    <row r="1021860" spans="8:8">
      <c r="H1021860" s="68"/>
    </row>
    <row r="1021861" spans="8:8">
      <c r="H1021861" s="68"/>
    </row>
    <row r="1021862" spans="8:8">
      <c r="H1021862" s="68"/>
    </row>
    <row r="1021863" spans="8:8">
      <c r="H1021863" s="68"/>
    </row>
    <row r="1021864" spans="8:8">
      <c r="H1021864" s="68"/>
    </row>
    <row r="1021865" spans="8:8">
      <c r="H1021865" s="68"/>
    </row>
    <row r="1021866" spans="8:8">
      <c r="H1021866" s="68"/>
    </row>
    <row r="1021867" spans="8:8">
      <c r="H1021867" s="68"/>
    </row>
    <row r="1021868" spans="8:8">
      <c r="H1021868" s="68"/>
    </row>
    <row r="1021869" spans="8:8">
      <c r="H1021869" s="68"/>
    </row>
    <row r="1021870" spans="8:8">
      <c r="H1021870" s="68"/>
    </row>
    <row r="1021871" spans="8:8">
      <c r="H1021871" s="68"/>
    </row>
    <row r="1021872" spans="8:8">
      <c r="H1021872" s="68"/>
    </row>
    <row r="1021873" spans="8:8">
      <c r="H1021873" s="68"/>
    </row>
    <row r="1021874" spans="8:8">
      <c r="H1021874" s="68"/>
    </row>
    <row r="1021875" spans="8:8">
      <c r="H1021875" s="68"/>
    </row>
    <row r="1021876" spans="8:8">
      <c r="H1021876" s="68"/>
    </row>
    <row r="1021877" spans="8:8">
      <c r="H1021877" s="68"/>
    </row>
    <row r="1021878" spans="8:8">
      <c r="H1021878" s="68"/>
    </row>
    <row r="1021879" spans="8:8">
      <c r="H1021879" s="68"/>
    </row>
    <row r="1021880" spans="8:8">
      <c r="H1021880" s="68"/>
    </row>
    <row r="1021881" spans="8:8">
      <c r="H1021881" s="68"/>
    </row>
    <row r="1021882" spans="8:8">
      <c r="H1021882" s="68"/>
    </row>
    <row r="1021883" spans="8:8">
      <c r="H1021883" s="68"/>
    </row>
    <row r="1021884" spans="8:8">
      <c r="H1021884" s="68"/>
    </row>
    <row r="1021885" spans="8:8">
      <c r="H1021885" s="68"/>
    </row>
    <row r="1021886" spans="8:8">
      <c r="H1021886" s="68"/>
    </row>
    <row r="1021887" spans="8:8">
      <c r="H1021887" s="68"/>
    </row>
    <row r="1021888" spans="8:8">
      <c r="H1021888" s="68"/>
    </row>
    <row r="1021889" spans="8:8">
      <c r="H1021889" s="68"/>
    </row>
    <row r="1021890" spans="8:8">
      <c r="H1021890" s="68"/>
    </row>
    <row r="1021891" spans="8:8">
      <c r="H1021891" s="68"/>
    </row>
    <row r="1021892" spans="8:8">
      <c r="H1021892" s="68"/>
    </row>
    <row r="1021893" spans="8:8">
      <c r="H1021893" s="68"/>
    </row>
    <row r="1021894" spans="8:8">
      <c r="H1021894" s="68"/>
    </row>
    <row r="1021895" spans="8:8">
      <c r="H1021895" s="68"/>
    </row>
    <row r="1021896" spans="8:8">
      <c r="H1021896" s="68"/>
    </row>
    <row r="1021897" spans="8:8">
      <c r="H1021897" s="68"/>
    </row>
    <row r="1021898" spans="8:8">
      <c r="H1021898" s="68"/>
    </row>
    <row r="1021899" spans="8:8">
      <c r="H1021899" s="68"/>
    </row>
    <row r="1021900" spans="8:8">
      <c r="H1021900" s="68"/>
    </row>
    <row r="1021901" spans="8:8">
      <c r="H1021901" s="68"/>
    </row>
    <row r="1021902" spans="8:8">
      <c r="H1021902" s="68"/>
    </row>
    <row r="1021903" spans="8:8">
      <c r="H1021903" s="68"/>
    </row>
    <row r="1021904" spans="8:8">
      <c r="H1021904" s="68"/>
    </row>
    <row r="1021905" spans="8:8">
      <c r="H1021905" s="68"/>
    </row>
    <row r="1021906" spans="8:8">
      <c r="H1021906" s="68"/>
    </row>
    <row r="1021907" spans="8:8">
      <c r="H1021907" s="68"/>
    </row>
    <row r="1021908" spans="8:8">
      <c r="H1021908" s="68"/>
    </row>
    <row r="1021909" spans="8:8">
      <c r="H1021909" s="68"/>
    </row>
    <row r="1021910" spans="8:8">
      <c r="H1021910" s="68"/>
    </row>
    <row r="1021911" spans="8:8">
      <c r="H1021911" s="68"/>
    </row>
    <row r="1021912" spans="8:8">
      <c r="H1021912" s="68"/>
    </row>
    <row r="1021913" spans="8:8">
      <c r="H1021913" s="68"/>
    </row>
    <row r="1021914" spans="8:8">
      <c r="H1021914" s="68"/>
    </row>
    <row r="1021915" spans="8:8">
      <c r="H1021915" s="68"/>
    </row>
    <row r="1021916" spans="8:8">
      <c r="H1021916" s="68"/>
    </row>
    <row r="1021917" spans="8:8">
      <c r="H1021917" s="68"/>
    </row>
    <row r="1021918" spans="8:8">
      <c r="H1021918" s="68"/>
    </row>
    <row r="1021919" spans="8:8">
      <c r="H1021919" s="68"/>
    </row>
    <row r="1021920" spans="8:8">
      <c r="H1021920" s="68"/>
    </row>
    <row r="1021921" spans="8:8">
      <c r="H1021921" s="68"/>
    </row>
    <row r="1021922" spans="8:8">
      <c r="H1021922" s="68"/>
    </row>
    <row r="1021923" spans="8:8">
      <c r="H1021923" s="68"/>
    </row>
    <row r="1021924" spans="8:8">
      <c r="H1021924" s="68"/>
    </row>
    <row r="1021925" spans="8:8">
      <c r="H1021925" s="68"/>
    </row>
    <row r="1021926" spans="8:8">
      <c r="H1021926" s="68"/>
    </row>
    <row r="1021927" spans="8:8">
      <c r="H1021927" s="68"/>
    </row>
    <row r="1021928" spans="8:8">
      <c r="H1021928" s="68"/>
    </row>
    <row r="1021929" spans="8:8">
      <c r="H1021929" s="68"/>
    </row>
    <row r="1021930" spans="8:8">
      <c r="H1021930" s="68"/>
    </row>
    <row r="1021931" spans="8:8">
      <c r="H1021931" s="68"/>
    </row>
    <row r="1021932" spans="8:8">
      <c r="H1021932" s="68"/>
    </row>
    <row r="1021933" spans="8:8">
      <c r="H1021933" s="68"/>
    </row>
    <row r="1021934" spans="8:8">
      <c r="H1021934" s="68"/>
    </row>
    <row r="1021935" spans="8:8">
      <c r="H1021935" s="68"/>
    </row>
    <row r="1021936" spans="8:8">
      <c r="H1021936" s="68"/>
    </row>
    <row r="1021937" spans="8:8">
      <c r="H1021937" s="68"/>
    </row>
    <row r="1021938" spans="8:8">
      <c r="H1021938" s="68"/>
    </row>
    <row r="1021939" spans="8:8">
      <c r="H1021939" s="68"/>
    </row>
    <row r="1021940" spans="8:8">
      <c r="H1021940" s="68"/>
    </row>
    <row r="1021941" spans="8:8">
      <c r="H1021941" s="68"/>
    </row>
    <row r="1021942" spans="8:8">
      <c r="H1021942" s="68"/>
    </row>
    <row r="1021943" spans="8:8">
      <c r="H1021943" s="68"/>
    </row>
    <row r="1021944" spans="8:8">
      <c r="H1021944" s="68"/>
    </row>
    <row r="1021945" spans="8:8">
      <c r="H1021945" s="68"/>
    </row>
    <row r="1021946" spans="8:8">
      <c r="H1021946" s="68"/>
    </row>
    <row r="1021947" spans="8:8">
      <c r="H1021947" s="68"/>
    </row>
    <row r="1021948" spans="8:8">
      <c r="H1021948" s="68"/>
    </row>
    <row r="1021949" spans="8:8">
      <c r="H1021949" s="68"/>
    </row>
    <row r="1021950" spans="8:8">
      <c r="H1021950" s="68"/>
    </row>
    <row r="1021951" spans="8:8">
      <c r="H1021951" s="68"/>
    </row>
    <row r="1021952" spans="8:8">
      <c r="H1021952" s="68"/>
    </row>
    <row r="1021953" spans="8:8">
      <c r="H1021953" s="68"/>
    </row>
    <row r="1021954" spans="8:8">
      <c r="H1021954" s="68"/>
    </row>
    <row r="1021955" spans="8:8">
      <c r="H1021955" s="68"/>
    </row>
    <row r="1021956" spans="8:8">
      <c r="H1021956" s="68"/>
    </row>
    <row r="1021957" spans="8:8">
      <c r="H1021957" s="68"/>
    </row>
    <row r="1021958" spans="8:8">
      <c r="H1021958" s="68"/>
    </row>
    <row r="1021959" spans="8:8">
      <c r="H1021959" s="68"/>
    </row>
    <row r="1021960" spans="8:8">
      <c r="H1021960" s="68"/>
    </row>
    <row r="1021961" spans="8:8">
      <c r="H1021961" s="68"/>
    </row>
    <row r="1021962" spans="8:8">
      <c r="H1021962" s="68"/>
    </row>
    <row r="1021963" spans="8:8">
      <c r="H1021963" s="68"/>
    </row>
    <row r="1021964" spans="8:8">
      <c r="H1021964" s="68"/>
    </row>
    <row r="1021965" spans="8:8">
      <c r="H1021965" s="68"/>
    </row>
    <row r="1021966" spans="8:8">
      <c r="H1021966" s="68"/>
    </row>
    <row r="1021967" spans="8:8">
      <c r="H1021967" s="68"/>
    </row>
    <row r="1021968" spans="8:8">
      <c r="H1021968" s="68"/>
    </row>
    <row r="1021969" spans="8:8">
      <c r="H1021969" s="68"/>
    </row>
    <row r="1021970" spans="8:8">
      <c r="H1021970" s="68"/>
    </row>
    <row r="1021971" spans="8:8">
      <c r="H1021971" s="68"/>
    </row>
    <row r="1021972" spans="8:8">
      <c r="H1021972" s="68"/>
    </row>
    <row r="1021973" spans="8:8">
      <c r="H1021973" s="68"/>
    </row>
    <row r="1021974" spans="8:8">
      <c r="H1021974" s="68"/>
    </row>
    <row r="1021975" spans="8:8">
      <c r="H1021975" s="68"/>
    </row>
    <row r="1021976" spans="8:8">
      <c r="H1021976" s="68"/>
    </row>
    <row r="1021977" spans="8:8">
      <c r="H1021977" s="68"/>
    </row>
    <row r="1021978" spans="8:8">
      <c r="H1021978" s="68"/>
    </row>
    <row r="1021979" spans="8:8">
      <c r="H1021979" s="68"/>
    </row>
    <row r="1021980" spans="8:8">
      <c r="H1021980" s="68"/>
    </row>
    <row r="1021981" spans="8:8">
      <c r="H1021981" s="68"/>
    </row>
    <row r="1021982" spans="8:8">
      <c r="H1021982" s="68"/>
    </row>
    <row r="1021983" spans="8:8">
      <c r="H1021983" s="68"/>
    </row>
    <row r="1021984" spans="8:8">
      <c r="H1021984" s="68"/>
    </row>
    <row r="1021985" spans="8:8">
      <c r="H1021985" s="68"/>
    </row>
    <row r="1021986" spans="8:8">
      <c r="H1021986" s="68"/>
    </row>
    <row r="1021987" spans="8:8">
      <c r="H1021987" s="68"/>
    </row>
    <row r="1021988" spans="8:8">
      <c r="H1021988" s="68"/>
    </row>
    <row r="1021989" spans="8:8">
      <c r="H1021989" s="68"/>
    </row>
    <row r="1021990" spans="8:8">
      <c r="H1021990" s="68"/>
    </row>
    <row r="1021991" spans="8:8">
      <c r="H1021991" s="68"/>
    </row>
    <row r="1021992" spans="8:8">
      <c r="H1021992" s="68"/>
    </row>
    <row r="1021993" spans="8:8">
      <c r="H1021993" s="68"/>
    </row>
    <row r="1021994" spans="8:8">
      <c r="H1021994" s="68"/>
    </row>
    <row r="1021995" spans="8:8">
      <c r="H1021995" s="68"/>
    </row>
    <row r="1021996" spans="8:8">
      <c r="H1021996" s="68"/>
    </row>
    <row r="1021997" spans="8:8">
      <c r="H1021997" s="68"/>
    </row>
    <row r="1021998" spans="8:8">
      <c r="H1021998" s="68"/>
    </row>
    <row r="1021999" spans="8:8">
      <c r="H1021999" s="68"/>
    </row>
    <row r="1022000" spans="8:8">
      <c r="H1022000" s="68"/>
    </row>
    <row r="1022001" spans="8:8">
      <c r="H1022001" s="68"/>
    </row>
    <row r="1022002" spans="8:8">
      <c r="H1022002" s="68"/>
    </row>
    <row r="1022003" spans="8:8">
      <c r="H1022003" s="68"/>
    </row>
    <row r="1022004" spans="8:8">
      <c r="H1022004" s="68"/>
    </row>
    <row r="1022005" spans="8:8">
      <c r="H1022005" s="68"/>
    </row>
    <row r="1022006" spans="8:8">
      <c r="H1022006" s="68"/>
    </row>
    <row r="1022007" spans="8:8">
      <c r="H1022007" s="68"/>
    </row>
    <row r="1022008" spans="8:8">
      <c r="H1022008" s="68"/>
    </row>
    <row r="1022009" spans="8:8">
      <c r="H1022009" s="68"/>
    </row>
    <row r="1022010" spans="8:8">
      <c r="H1022010" s="68"/>
    </row>
    <row r="1022011" spans="8:8">
      <c r="H1022011" s="68"/>
    </row>
    <row r="1022012" spans="8:8">
      <c r="H1022012" s="68"/>
    </row>
    <row r="1022013" spans="8:8">
      <c r="H1022013" s="68"/>
    </row>
    <row r="1022014" spans="8:8">
      <c r="H1022014" s="68"/>
    </row>
    <row r="1022015" spans="8:8">
      <c r="H1022015" s="68"/>
    </row>
    <row r="1022016" spans="8:8">
      <c r="H1022016" s="68"/>
    </row>
    <row r="1022017" spans="8:8">
      <c r="H1022017" s="68"/>
    </row>
    <row r="1022018" spans="8:8">
      <c r="H1022018" s="68"/>
    </row>
    <row r="1022019" spans="8:8">
      <c r="H1022019" s="68"/>
    </row>
    <row r="1022020" spans="8:8">
      <c r="H1022020" s="68"/>
    </row>
    <row r="1022021" spans="8:8">
      <c r="H1022021" s="68"/>
    </row>
    <row r="1022022" spans="8:8">
      <c r="H1022022" s="68"/>
    </row>
    <row r="1022023" spans="8:8">
      <c r="H1022023" s="68"/>
    </row>
    <row r="1022024" spans="8:8">
      <c r="H1022024" s="68"/>
    </row>
    <row r="1022025" spans="8:8">
      <c r="H1022025" s="68"/>
    </row>
    <row r="1022026" spans="8:8">
      <c r="H1022026" s="68"/>
    </row>
    <row r="1022027" spans="8:8">
      <c r="H1022027" s="68"/>
    </row>
    <row r="1022028" spans="8:8">
      <c r="H1022028" s="68"/>
    </row>
    <row r="1022029" spans="8:8">
      <c r="H1022029" s="68"/>
    </row>
    <row r="1022030" spans="8:8">
      <c r="H1022030" s="68"/>
    </row>
    <row r="1022031" spans="8:8">
      <c r="H1022031" s="68"/>
    </row>
    <row r="1022032" spans="8:8">
      <c r="H1022032" s="68"/>
    </row>
    <row r="1022033" spans="8:8">
      <c r="H1022033" s="68"/>
    </row>
    <row r="1022034" spans="8:8">
      <c r="H1022034" s="68"/>
    </row>
    <row r="1022035" spans="8:8">
      <c r="H1022035" s="68"/>
    </row>
    <row r="1022036" spans="8:8">
      <c r="H1022036" s="68"/>
    </row>
    <row r="1022037" spans="8:8">
      <c r="H1022037" s="68"/>
    </row>
    <row r="1022038" spans="8:8">
      <c r="H1022038" s="68"/>
    </row>
    <row r="1022039" spans="8:8">
      <c r="H1022039" s="68"/>
    </row>
    <row r="1022040" spans="8:8">
      <c r="H1022040" s="68"/>
    </row>
    <row r="1022041" spans="8:8">
      <c r="H1022041" s="68"/>
    </row>
    <row r="1022042" spans="8:8">
      <c r="H1022042" s="68"/>
    </row>
    <row r="1022043" spans="8:8">
      <c r="H1022043" s="68"/>
    </row>
    <row r="1022044" spans="8:8">
      <c r="H1022044" s="68"/>
    </row>
    <row r="1022045" spans="8:8">
      <c r="H1022045" s="68"/>
    </row>
    <row r="1022046" spans="8:8">
      <c r="H1022046" s="68"/>
    </row>
    <row r="1022047" spans="8:8">
      <c r="H1022047" s="68"/>
    </row>
    <row r="1022048" spans="8:8">
      <c r="H1022048" s="68"/>
    </row>
    <row r="1022049" spans="8:8">
      <c r="H1022049" s="68"/>
    </row>
    <row r="1022050" spans="8:8">
      <c r="H1022050" s="68"/>
    </row>
    <row r="1022051" spans="8:8">
      <c r="H1022051" s="68"/>
    </row>
    <row r="1022052" spans="8:8">
      <c r="H1022052" s="68"/>
    </row>
    <row r="1022053" spans="8:8">
      <c r="H1022053" s="68"/>
    </row>
    <row r="1022054" spans="8:8">
      <c r="H1022054" s="68"/>
    </row>
    <row r="1022055" spans="8:8">
      <c r="H1022055" s="68"/>
    </row>
    <row r="1022056" spans="8:8">
      <c r="H1022056" s="68"/>
    </row>
    <row r="1022057" spans="8:8">
      <c r="H1022057" s="68"/>
    </row>
    <row r="1022058" spans="8:8">
      <c r="H1022058" s="68"/>
    </row>
    <row r="1022059" spans="8:8">
      <c r="H1022059" s="68"/>
    </row>
    <row r="1022060" spans="8:8">
      <c r="H1022060" s="68"/>
    </row>
    <row r="1022061" spans="8:8">
      <c r="H1022061" s="68"/>
    </row>
    <row r="1022062" spans="8:8">
      <c r="H1022062" s="68"/>
    </row>
    <row r="1022063" spans="8:8">
      <c r="H1022063" s="68"/>
    </row>
    <row r="1022064" spans="8:8">
      <c r="H1022064" s="68"/>
    </row>
    <row r="1022065" spans="8:8">
      <c r="H1022065" s="68"/>
    </row>
    <row r="1022066" spans="8:8">
      <c r="H1022066" s="68"/>
    </row>
    <row r="1022067" spans="8:8">
      <c r="H1022067" s="68"/>
    </row>
    <row r="1022068" spans="8:8">
      <c r="H1022068" s="68"/>
    </row>
    <row r="1022069" spans="8:8">
      <c r="H1022069" s="68"/>
    </row>
    <row r="1022070" spans="8:8">
      <c r="H1022070" s="68"/>
    </row>
    <row r="1022071" spans="8:8">
      <c r="H1022071" s="68"/>
    </row>
    <row r="1022072" spans="8:8">
      <c r="H1022072" s="68"/>
    </row>
    <row r="1022073" spans="8:8">
      <c r="H1022073" s="68"/>
    </row>
    <row r="1022074" spans="8:8">
      <c r="H1022074" s="68"/>
    </row>
    <row r="1022075" spans="8:8">
      <c r="H1022075" s="68"/>
    </row>
    <row r="1022076" spans="8:8">
      <c r="H1022076" s="68"/>
    </row>
    <row r="1022077" spans="8:8">
      <c r="H1022077" s="68"/>
    </row>
    <row r="1022078" spans="8:8">
      <c r="H1022078" s="68"/>
    </row>
    <row r="1022079" spans="8:8">
      <c r="H1022079" s="68"/>
    </row>
    <row r="1022080" spans="8:8">
      <c r="H1022080" s="68"/>
    </row>
    <row r="1022081" spans="8:8">
      <c r="H1022081" s="68"/>
    </row>
    <row r="1022082" spans="8:8">
      <c r="H1022082" s="68"/>
    </row>
    <row r="1022083" spans="8:8">
      <c r="H1022083" s="68"/>
    </row>
    <row r="1022084" spans="8:8">
      <c r="H1022084" s="68"/>
    </row>
    <row r="1022085" spans="8:8">
      <c r="H1022085" s="68"/>
    </row>
    <row r="1022086" spans="8:8">
      <c r="H1022086" s="68"/>
    </row>
    <row r="1022087" spans="8:8">
      <c r="H1022087" s="68"/>
    </row>
    <row r="1022088" spans="8:8">
      <c r="H1022088" s="68"/>
    </row>
    <row r="1022089" spans="8:8">
      <c r="H1022089" s="68"/>
    </row>
    <row r="1022090" spans="8:8">
      <c r="H1022090" s="68"/>
    </row>
    <row r="1022091" spans="8:8">
      <c r="H1022091" s="68"/>
    </row>
    <row r="1022092" spans="8:8">
      <c r="H1022092" s="68"/>
    </row>
    <row r="1022093" spans="8:8">
      <c r="H1022093" s="68"/>
    </row>
    <row r="1022094" spans="8:8">
      <c r="H1022094" s="68"/>
    </row>
    <row r="1022095" spans="8:8">
      <c r="H1022095" s="68"/>
    </row>
    <row r="1022096" spans="8:8">
      <c r="H1022096" s="68"/>
    </row>
    <row r="1022097" spans="8:8">
      <c r="H1022097" s="68"/>
    </row>
    <row r="1022098" spans="8:8">
      <c r="H1022098" s="68"/>
    </row>
    <row r="1022099" spans="8:8">
      <c r="H1022099" s="68"/>
    </row>
    <row r="1022100" spans="8:8">
      <c r="H1022100" s="68"/>
    </row>
    <row r="1022101" spans="8:8">
      <c r="H1022101" s="68"/>
    </row>
    <row r="1022102" spans="8:8">
      <c r="H1022102" s="68"/>
    </row>
    <row r="1022103" spans="8:8">
      <c r="H1022103" s="68"/>
    </row>
    <row r="1022104" spans="8:8">
      <c r="H1022104" s="68"/>
    </row>
    <row r="1022105" spans="8:8">
      <c r="H1022105" s="68"/>
    </row>
    <row r="1022106" spans="8:8">
      <c r="H1022106" s="68"/>
    </row>
    <row r="1022107" spans="8:8">
      <c r="H1022107" s="68"/>
    </row>
    <row r="1022108" spans="8:8">
      <c r="H1022108" s="68"/>
    </row>
    <row r="1022109" spans="8:8">
      <c r="H1022109" s="68"/>
    </row>
    <row r="1022110" spans="8:8">
      <c r="H1022110" s="68"/>
    </row>
    <row r="1022111" spans="8:8">
      <c r="H1022111" s="68"/>
    </row>
    <row r="1022112" spans="8:8">
      <c r="H1022112" s="68"/>
    </row>
    <row r="1022113" spans="8:8">
      <c r="H1022113" s="68"/>
    </row>
    <row r="1022114" spans="8:8">
      <c r="H1022114" s="68"/>
    </row>
    <row r="1022115" spans="8:8">
      <c r="H1022115" s="68"/>
    </row>
    <row r="1022116" spans="8:8">
      <c r="H1022116" s="68"/>
    </row>
    <row r="1022117" spans="8:8">
      <c r="H1022117" s="68"/>
    </row>
    <row r="1022118" spans="8:8">
      <c r="H1022118" s="68"/>
    </row>
    <row r="1022119" spans="8:8">
      <c r="H1022119" s="68"/>
    </row>
    <row r="1022120" spans="8:8">
      <c r="H1022120" s="68"/>
    </row>
    <row r="1022121" spans="8:8">
      <c r="H1022121" s="68"/>
    </row>
    <row r="1022122" spans="8:8">
      <c r="H1022122" s="68"/>
    </row>
    <row r="1022123" spans="8:8">
      <c r="H1022123" s="68"/>
    </row>
    <row r="1022124" spans="8:8">
      <c r="H1022124" s="68"/>
    </row>
    <row r="1022125" spans="8:8">
      <c r="H1022125" s="68"/>
    </row>
    <row r="1022126" spans="8:8">
      <c r="H1022126" s="68"/>
    </row>
    <row r="1022127" spans="8:8">
      <c r="H1022127" s="68"/>
    </row>
    <row r="1022128" spans="8:8">
      <c r="H1022128" s="68"/>
    </row>
    <row r="1022129" spans="8:8">
      <c r="H1022129" s="68"/>
    </row>
    <row r="1022130" spans="8:8">
      <c r="H1022130" s="68"/>
    </row>
    <row r="1022131" spans="8:8">
      <c r="H1022131" s="68"/>
    </row>
    <row r="1022132" spans="8:8">
      <c r="H1022132" s="68"/>
    </row>
    <row r="1022133" spans="8:8">
      <c r="H1022133" s="68"/>
    </row>
    <row r="1022134" spans="8:8">
      <c r="H1022134" s="68"/>
    </row>
    <row r="1022135" spans="8:8">
      <c r="H1022135" s="68"/>
    </row>
    <row r="1022136" spans="8:8">
      <c r="H1022136" s="68"/>
    </row>
    <row r="1022137" spans="8:8">
      <c r="H1022137" s="68"/>
    </row>
    <row r="1022138" spans="8:8">
      <c r="H1022138" s="68"/>
    </row>
    <row r="1022139" spans="8:8">
      <c r="H1022139" s="68"/>
    </row>
    <row r="1022140" spans="8:8">
      <c r="H1022140" s="68"/>
    </row>
    <row r="1022141" spans="8:8">
      <c r="H1022141" s="68"/>
    </row>
    <row r="1022142" spans="8:8">
      <c r="H1022142" s="68"/>
    </row>
    <row r="1022143" spans="8:8">
      <c r="H1022143" s="68"/>
    </row>
    <row r="1022144" spans="8:8">
      <c r="H1022144" s="68"/>
    </row>
    <row r="1022145" spans="8:8">
      <c r="H1022145" s="68"/>
    </row>
    <row r="1022146" spans="8:8">
      <c r="H1022146" s="68"/>
    </row>
    <row r="1022147" spans="8:8">
      <c r="H1022147" s="68"/>
    </row>
    <row r="1022148" spans="8:8">
      <c r="H1022148" s="68"/>
    </row>
    <row r="1022149" spans="8:8">
      <c r="H1022149" s="68"/>
    </row>
    <row r="1022150" spans="8:8">
      <c r="H1022150" s="68"/>
    </row>
    <row r="1022151" spans="8:8">
      <c r="H1022151" s="68"/>
    </row>
    <row r="1022152" spans="8:8">
      <c r="H1022152" s="68"/>
    </row>
    <row r="1022153" spans="8:8">
      <c r="H1022153" s="68"/>
    </row>
    <row r="1022154" spans="8:8">
      <c r="H1022154" s="68"/>
    </row>
    <row r="1022155" spans="8:8">
      <c r="H1022155" s="68"/>
    </row>
    <row r="1022156" spans="8:8">
      <c r="H1022156" s="68"/>
    </row>
    <row r="1022157" spans="8:8">
      <c r="H1022157" s="68"/>
    </row>
    <row r="1022158" spans="8:8">
      <c r="H1022158" s="68"/>
    </row>
    <row r="1022159" spans="8:8">
      <c r="H1022159" s="68"/>
    </row>
    <row r="1022160" spans="8:8">
      <c r="H1022160" s="68"/>
    </row>
    <row r="1022161" spans="8:8">
      <c r="H1022161" s="68"/>
    </row>
    <row r="1022162" spans="8:8">
      <c r="H1022162" s="68"/>
    </row>
    <row r="1022163" spans="8:8">
      <c r="H1022163" s="68"/>
    </row>
    <row r="1022164" spans="8:8">
      <c r="H1022164" s="68"/>
    </row>
    <row r="1022165" spans="8:8">
      <c r="H1022165" s="68"/>
    </row>
    <row r="1022166" spans="8:8">
      <c r="H1022166" s="68"/>
    </row>
    <row r="1022167" spans="8:8">
      <c r="H1022167" s="68"/>
    </row>
    <row r="1022168" spans="8:8">
      <c r="H1022168" s="68"/>
    </row>
    <row r="1022169" spans="8:8">
      <c r="H1022169" s="68"/>
    </row>
    <row r="1022170" spans="8:8">
      <c r="H1022170" s="68"/>
    </row>
    <row r="1022171" spans="8:8">
      <c r="H1022171" s="68"/>
    </row>
    <row r="1022172" spans="8:8">
      <c r="H1022172" s="68"/>
    </row>
    <row r="1022173" spans="8:8">
      <c r="H1022173" s="68"/>
    </row>
    <row r="1022174" spans="8:8">
      <c r="H1022174" s="68"/>
    </row>
    <row r="1022175" spans="8:8">
      <c r="H1022175" s="68"/>
    </row>
    <row r="1022176" spans="8:8">
      <c r="H1022176" s="68"/>
    </row>
    <row r="1022177" spans="8:8">
      <c r="H1022177" s="68"/>
    </row>
    <row r="1022178" spans="8:8">
      <c r="H1022178" s="68"/>
    </row>
    <row r="1022179" spans="8:8">
      <c r="H1022179" s="68"/>
    </row>
    <row r="1022180" spans="8:8">
      <c r="H1022180" s="68"/>
    </row>
    <row r="1022181" spans="8:8">
      <c r="H1022181" s="68"/>
    </row>
    <row r="1022182" spans="8:8">
      <c r="H1022182" s="68"/>
    </row>
    <row r="1022183" spans="8:8">
      <c r="H1022183" s="68"/>
    </row>
    <row r="1022184" spans="8:8">
      <c r="H1022184" s="68"/>
    </row>
    <row r="1022185" spans="8:8">
      <c r="H1022185" s="68"/>
    </row>
    <row r="1022186" spans="8:8">
      <c r="H1022186" s="68"/>
    </row>
    <row r="1022187" spans="8:8">
      <c r="H1022187" s="68"/>
    </row>
    <row r="1022188" spans="8:8">
      <c r="H1022188" s="68"/>
    </row>
    <row r="1022189" spans="8:8">
      <c r="H1022189" s="68"/>
    </row>
    <row r="1022190" spans="8:8">
      <c r="H1022190" s="68"/>
    </row>
    <row r="1022191" spans="8:8">
      <c r="H1022191" s="68"/>
    </row>
    <row r="1022192" spans="8:8">
      <c r="H1022192" s="68"/>
    </row>
    <row r="1022193" spans="8:8">
      <c r="H1022193" s="68"/>
    </row>
    <row r="1022194" spans="8:8">
      <c r="H1022194" s="68"/>
    </row>
    <row r="1022195" spans="8:8">
      <c r="H1022195" s="68"/>
    </row>
    <row r="1022196" spans="8:8">
      <c r="H1022196" s="68"/>
    </row>
    <row r="1022197" spans="8:8">
      <c r="H1022197" s="68"/>
    </row>
    <row r="1022198" spans="8:8">
      <c r="H1022198" s="68"/>
    </row>
    <row r="1022199" spans="8:8">
      <c r="H1022199" s="68"/>
    </row>
    <row r="1022200" spans="8:8">
      <c r="H1022200" s="68"/>
    </row>
    <row r="1022201" spans="8:8">
      <c r="H1022201" s="68"/>
    </row>
    <row r="1022202" spans="8:8">
      <c r="H1022202" s="68"/>
    </row>
    <row r="1022203" spans="8:8">
      <c r="H1022203" s="68"/>
    </row>
    <row r="1022204" spans="8:8">
      <c r="H1022204" s="68"/>
    </row>
    <row r="1022205" spans="8:8">
      <c r="H1022205" s="68"/>
    </row>
    <row r="1022206" spans="8:8">
      <c r="H1022206" s="68"/>
    </row>
    <row r="1022207" spans="8:8">
      <c r="H1022207" s="68"/>
    </row>
    <row r="1022208" spans="8:8">
      <c r="H1022208" s="68"/>
    </row>
    <row r="1022209" spans="8:8">
      <c r="H1022209" s="68"/>
    </row>
    <row r="1022210" spans="8:8">
      <c r="H1022210" s="68"/>
    </row>
    <row r="1022211" spans="8:8">
      <c r="H1022211" s="68"/>
    </row>
    <row r="1022212" spans="8:8">
      <c r="H1022212" s="68"/>
    </row>
    <row r="1022213" spans="8:8">
      <c r="H1022213" s="68"/>
    </row>
    <row r="1022214" spans="8:8">
      <c r="H1022214" s="68"/>
    </row>
    <row r="1022215" spans="8:8">
      <c r="H1022215" s="68"/>
    </row>
    <row r="1022216" spans="8:8">
      <c r="H1022216" s="68"/>
    </row>
    <row r="1022217" spans="8:8">
      <c r="H1022217" s="68"/>
    </row>
    <row r="1022218" spans="8:8">
      <c r="H1022218" s="68"/>
    </row>
    <row r="1022219" spans="8:8">
      <c r="H1022219" s="68"/>
    </row>
    <row r="1022220" spans="8:8">
      <c r="H1022220" s="68"/>
    </row>
    <row r="1022221" spans="8:8">
      <c r="H1022221" s="68"/>
    </row>
    <row r="1022222" spans="8:8">
      <c r="H1022222" s="68"/>
    </row>
    <row r="1022223" spans="8:8">
      <c r="H1022223" s="68"/>
    </row>
    <row r="1022224" spans="8:8">
      <c r="H1022224" s="68"/>
    </row>
    <row r="1022225" spans="8:8">
      <c r="H1022225" s="68"/>
    </row>
    <row r="1022226" spans="8:8">
      <c r="H1022226" s="68"/>
    </row>
    <row r="1022227" spans="8:8">
      <c r="H1022227" s="68"/>
    </row>
    <row r="1022228" spans="8:8">
      <c r="H1022228" s="68"/>
    </row>
    <row r="1022229" spans="8:8">
      <c r="H1022229" s="68"/>
    </row>
    <row r="1022230" spans="8:8">
      <c r="H1022230" s="68"/>
    </row>
    <row r="1022231" spans="8:8">
      <c r="H1022231" s="68"/>
    </row>
    <row r="1022232" spans="8:8">
      <c r="H1022232" s="68"/>
    </row>
    <row r="1022233" spans="8:8">
      <c r="H1022233" s="68"/>
    </row>
    <row r="1022234" spans="8:8">
      <c r="H1022234" s="68"/>
    </row>
    <row r="1022235" spans="8:8">
      <c r="H1022235" s="68"/>
    </row>
    <row r="1022236" spans="8:8">
      <c r="H1022236" s="68"/>
    </row>
    <row r="1022237" spans="8:8">
      <c r="H1022237" s="68"/>
    </row>
    <row r="1022238" spans="8:8">
      <c r="H1022238" s="68"/>
    </row>
    <row r="1022239" spans="8:8">
      <c r="H1022239" s="68"/>
    </row>
    <row r="1022240" spans="8:8">
      <c r="H1022240" s="68"/>
    </row>
    <row r="1022241" spans="8:8">
      <c r="H1022241" s="68"/>
    </row>
    <row r="1022242" spans="8:8">
      <c r="H1022242" s="68"/>
    </row>
    <row r="1022243" spans="8:8">
      <c r="H1022243" s="68"/>
    </row>
    <row r="1022244" spans="8:8">
      <c r="H1022244" s="68"/>
    </row>
    <row r="1022245" spans="8:8">
      <c r="H1022245" s="68"/>
    </row>
    <row r="1022246" spans="8:8">
      <c r="H1022246" s="68"/>
    </row>
    <row r="1022247" spans="8:8">
      <c r="H1022247" s="68"/>
    </row>
    <row r="1022248" spans="8:8">
      <c r="H1022248" s="68"/>
    </row>
    <row r="1022249" spans="8:8">
      <c r="H1022249" s="68"/>
    </row>
    <row r="1022250" spans="8:8">
      <c r="H1022250" s="68"/>
    </row>
    <row r="1022251" spans="8:8">
      <c r="H1022251" s="68"/>
    </row>
    <row r="1022252" spans="8:8">
      <c r="H1022252" s="68"/>
    </row>
    <row r="1022253" spans="8:8">
      <c r="H1022253" s="68"/>
    </row>
    <row r="1022254" spans="8:8">
      <c r="H1022254" s="68"/>
    </row>
    <row r="1022255" spans="8:8">
      <c r="H1022255" s="68"/>
    </row>
    <row r="1022256" spans="8:8">
      <c r="H1022256" s="68"/>
    </row>
    <row r="1022257" spans="8:8">
      <c r="H1022257" s="68"/>
    </row>
    <row r="1022258" spans="8:8">
      <c r="H1022258" s="68"/>
    </row>
    <row r="1022259" spans="8:8">
      <c r="H1022259" s="68"/>
    </row>
    <row r="1022260" spans="8:8">
      <c r="H1022260" s="68"/>
    </row>
    <row r="1022261" spans="8:8">
      <c r="H1022261" s="68"/>
    </row>
    <row r="1022262" spans="8:8">
      <c r="H1022262" s="68"/>
    </row>
    <row r="1022263" spans="8:8">
      <c r="H1022263" s="68"/>
    </row>
    <row r="1022264" spans="8:8">
      <c r="H1022264" s="68"/>
    </row>
    <row r="1022265" spans="8:8">
      <c r="H1022265" s="68"/>
    </row>
    <row r="1022266" spans="8:8">
      <c r="H1022266" s="68"/>
    </row>
    <row r="1022267" spans="8:8">
      <c r="H1022267" s="68"/>
    </row>
    <row r="1022268" spans="8:8">
      <c r="H1022268" s="68"/>
    </row>
    <row r="1022269" spans="8:8">
      <c r="H1022269" s="68"/>
    </row>
    <row r="1022270" spans="8:8">
      <c r="H1022270" s="68"/>
    </row>
    <row r="1022271" spans="8:8">
      <c r="H1022271" s="68"/>
    </row>
    <row r="1022272" spans="8:8">
      <c r="H1022272" s="68"/>
    </row>
    <row r="1022273" spans="8:8">
      <c r="H1022273" s="68"/>
    </row>
    <row r="1022274" spans="8:8">
      <c r="H1022274" s="68"/>
    </row>
    <row r="1022275" spans="8:8">
      <c r="H1022275" s="68"/>
    </row>
    <row r="1022276" spans="8:8">
      <c r="H1022276" s="68"/>
    </row>
    <row r="1022277" spans="8:8">
      <c r="H1022277" s="68"/>
    </row>
    <row r="1022278" spans="8:8">
      <c r="H1022278" s="68"/>
    </row>
    <row r="1022279" spans="8:8">
      <c r="H1022279" s="68"/>
    </row>
    <row r="1022280" spans="8:8">
      <c r="H1022280" s="68"/>
    </row>
    <row r="1022281" spans="8:8">
      <c r="H1022281" s="68"/>
    </row>
    <row r="1022282" spans="8:8">
      <c r="H1022282" s="68"/>
    </row>
    <row r="1022283" spans="8:8">
      <c r="H1022283" s="68"/>
    </row>
    <row r="1022284" spans="8:8">
      <c r="H1022284" s="68"/>
    </row>
    <row r="1022285" spans="8:8">
      <c r="H1022285" s="68"/>
    </row>
    <row r="1022286" spans="8:8">
      <c r="H1022286" s="68"/>
    </row>
    <row r="1022287" spans="8:8">
      <c r="H1022287" s="68"/>
    </row>
    <row r="1022288" spans="8:8">
      <c r="H1022288" s="68"/>
    </row>
    <row r="1022289" spans="8:8">
      <c r="H1022289" s="68"/>
    </row>
    <row r="1022290" spans="8:8">
      <c r="H1022290" s="68"/>
    </row>
    <row r="1022291" spans="8:8">
      <c r="H1022291" s="68"/>
    </row>
    <row r="1022292" spans="8:8">
      <c r="H1022292" s="68"/>
    </row>
    <row r="1022293" spans="8:8">
      <c r="H1022293" s="68"/>
    </row>
    <row r="1022294" spans="8:8">
      <c r="H1022294" s="68"/>
    </row>
    <row r="1022295" spans="8:8">
      <c r="H1022295" s="68"/>
    </row>
    <row r="1022296" spans="8:8">
      <c r="H1022296" s="68"/>
    </row>
    <row r="1022297" spans="8:8">
      <c r="H1022297" s="68"/>
    </row>
    <row r="1022298" spans="8:8">
      <c r="H1022298" s="68"/>
    </row>
    <row r="1022299" spans="8:8">
      <c r="H1022299" s="68"/>
    </row>
    <row r="1022300" spans="8:8">
      <c r="H1022300" s="68"/>
    </row>
    <row r="1022301" spans="8:8">
      <c r="H1022301" s="68"/>
    </row>
    <row r="1022302" spans="8:8">
      <c r="H1022302" s="68"/>
    </row>
    <row r="1022303" spans="8:8">
      <c r="H1022303" s="68"/>
    </row>
    <row r="1022304" spans="8:8">
      <c r="H1022304" s="68"/>
    </row>
    <row r="1022305" spans="8:8">
      <c r="H1022305" s="68"/>
    </row>
    <row r="1022306" spans="8:8">
      <c r="H1022306" s="68"/>
    </row>
    <row r="1022307" spans="8:8">
      <c r="H1022307" s="68"/>
    </row>
    <row r="1022308" spans="8:8">
      <c r="H1022308" s="68"/>
    </row>
    <row r="1022309" spans="8:8">
      <c r="H1022309" s="68"/>
    </row>
    <row r="1022310" spans="8:8">
      <c r="H1022310" s="68"/>
    </row>
    <row r="1022311" spans="8:8">
      <c r="H1022311" s="68"/>
    </row>
    <row r="1022312" spans="8:8">
      <c r="H1022312" s="68"/>
    </row>
    <row r="1022313" spans="8:8">
      <c r="H1022313" s="68"/>
    </row>
    <row r="1022314" spans="8:8">
      <c r="H1022314" s="68"/>
    </row>
    <row r="1022315" spans="8:8">
      <c r="H1022315" s="68"/>
    </row>
    <row r="1022316" spans="8:8">
      <c r="H1022316" s="68"/>
    </row>
    <row r="1022317" spans="8:8">
      <c r="H1022317" s="68"/>
    </row>
    <row r="1022318" spans="8:8">
      <c r="H1022318" s="68"/>
    </row>
    <row r="1022319" spans="8:8">
      <c r="H1022319" s="68"/>
    </row>
    <row r="1022320" spans="8:8">
      <c r="H1022320" s="68"/>
    </row>
    <row r="1022321" spans="8:8">
      <c r="H1022321" s="68"/>
    </row>
    <row r="1022322" spans="8:8">
      <c r="H1022322" s="68"/>
    </row>
    <row r="1022323" spans="8:8">
      <c r="H1022323" s="68"/>
    </row>
    <row r="1022324" spans="8:8">
      <c r="H1022324" s="68"/>
    </row>
    <row r="1022325" spans="8:8">
      <c r="H1022325" s="68"/>
    </row>
    <row r="1022326" spans="8:8">
      <c r="H1022326" s="68"/>
    </row>
    <row r="1022327" spans="8:8">
      <c r="H1022327" s="68"/>
    </row>
    <row r="1022328" spans="8:8">
      <c r="H1022328" s="68"/>
    </row>
    <row r="1022329" spans="8:8">
      <c r="H1022329" s="68"/>
    </row>
    <row r="1022330" spans="8:8">
      <c r="H1022330" s="68"/>
    </row>
    <row r="1022331" spans="8:8">
      <c r="H1022331" s="68"/>
    </row>
    <row r="1022332" spans="8:8">
      <c r="H1022332" s="68"/>
    </row>
    <row r="1022333" spans="8:8">
      <c r="H1022333" s="68"/>
    </row>
    <row r="1022334" spans="8:8">
      <c r="H1022334" s="68"/>
    </row>
    <row r="1022335" spans="8:8">
      <c r="H1022335" s="68"/>
    </row>
    <row r="1022336" spans="8:8">
      <c r="H1022336" s="68"/>
    </row>
    <row r="1022337" spans="8:8">
      <c r="H1022337" s="68"/>
    </row>
    <row r="1022338" spans="8:8">
      <c r="H1022338" s="68"/>
    </row>
    <row r="1022339" spans="8:8">
      <c r="H1022339" s="68"/>
    </row>
    <row r="1022340" spans="8:8">
      <c r="H1022340" s="68"/>
    </row>
    <row r="1022341" spans="8:8">
      <c r="H1022341" s="68"/>
    </row>
    <row r="1022342" spans="8:8">
      <c r="H1022342" s="68"/>
    </row>
    <row r="1022343" spans="8:8">
      <c r="H1022343" s="68"/>
    </row>
    <row r="1022344" spans="8:8">
      <c r="H1022344" s="68"/>
    </row>
    <row r="1022345" spans="8:8">
      <c r="H1022345" s="68"/>
    </row>
    <row r="1022346" spans="8:8">
      <c r="H1022346" s="68"/>
    </row>
    <row r="1022347" spans="8:8">
      <c r="H1022347" s="68"/>
    </row>
    <row r="1022348" spans="8:8">
      <c r="H1022348" s="68"/>
    </row>
    <row r="1022349" spans="8:8">
      <c r="H1022349" s="68"/>
    </row>
    <row r="1022350" spans="8:8">
      <c r="H1022350" s="68"/>
    </row>
    <row r="1022351" spans="8:8">
      <c r="H1022351" s="68"/>
    </row>
    <row r="1022352" spans="8:8">
      <c r="H1022352" s="68"/>
    </row>
    <row r="1022353" spans="8:8">
      <c r="H1022353" s="68"/>
    </row>
    <row r="1022354" spans="8:8">
      <c r="H1022354" s="68"/>
    </row>
    <row r="1022355" spans="8:8">
      <c r="H1022355" s="68"/>
    </row>
    <row r="1022356" spans="8:8">
      <c r="H1022356" s="68"/>
    </row>
    <row r="1022357" spans="8:8">
      <c r="H1022357" s="68"/>
    </row>
    <row r="1022358" spans="8:8">
      <c r="H1022358" s="68"/>
    </row>
    <row r="1022359" spans="8:8">
      <c r="H1022359" s="68"/>
    </row>
    <row r="1022360" spans="8:8">
      <c r="H1022360" s="68"/>
    </row>
    <row r="1022361" spans="8:8">
      <c r="H1022361" s="68"/>
    </row>
    <row r="1022362" spans="8:8">
      <c r="H1022362" s="68"/>
    </row>
    <row r="1022363" spans="8:8">
      <c r="H1022363" s="68"/>
    </row>
    <row r="1022364" spans="8:8">
      <c r="H1022364" s="68"/>
    </row>
    <row r="1022365" spans="8:8">
      <c r="H1022365" s="68"/>
    </row>
    <row r="1022366" spans="8:8">
      <c r="H1022366" s="68"/>
    </row>
    <row r="1022367" spans="8:8">
      <c r="H1022367" s="68"/>
    </row>
    <row r="1022368" spans="8:8">
      <c r="H1022368" s="68"/>
    </row>
    <row r="1022369" spans="8:8">
      <c r="H1022369" s="68"/>
    </row>
    <row r="1022370" spans="8:8">
      <c r="H1022370" s="68"/>
    </row>
    <row r="1022371" spans="8:8">
      <c r="H1022371" s="68"/>
    </row>
    <row r="1022372" spans="8:8">
      <c r="H1022372" s="68"/>
    </row>
    <row r="1022373" spans="8:8">
      <c r="H1022373" s="68"/>
    </row>
    <row r="1022374" spans="8:8">
      <c r="H1022374" s="68"/>
    </row>
    <row r="1022375" spans="8:8">
      <c r="H1022375" s="68"/>
    </row>
    <row r="1022376" spans="8:8">
      <c r="H1022376" s="68"/>
    </row>
    <row r="1022377" spans="8:8">
      <c r="H1022377" s="68"/>
    </row>
    <row r="1022378" spans="8:8">
      <c r="H1022378" s="68"/>
    </row>
    <row r="1022379" spans="8:8">
      <c r="H1022379" s="68"/>
    </row>
    <row r="1022380" spans="8:8">
      <c r="H1022380" s="68"/>
    </row>
    <row r="1022381" spans="8:8">
      <c r="H1022381" s="68"/>
    </row>
    <row r="1022382" spans="8:8">
      <c r="H1022382" s="68"/>
    </row>
    <row r="1022383" spans="8:8">
      <c r="H1022383" s="68"/>
    </row>
    <row r="1022384" spans="8:8">
      <c r="H1022384" s="68"/>
    </row>
    <row r="1022385" spans="8:8">
      <c r="H1022385" s="68"/>
    </row>
    <row r="1022386" spans="8:8">
      <c r="H1022386" s="68"/>
    </row>
    <row r="1022387" spans="8:8">
      <c r="H1022387" s="68"/>
    </row>
    <row r="1022388" spans="8:8">
      <c r="H1022388" s="68"/>
    </row>
    <row r="1022389" spans="8:8">
      <c r="H1022389" s="68"/>
    </row>
    <row r="1022390" spans="8:8">
      <c r="H1022390" s="68"/>
    </row>
    <row r="1022391" spans="8:8">
      <c r="H1022391" s="68"/>
    </row>
    <row r="1022392" spans="8:8">
      <c r="H1022392" s="68"/>
    </row>
    <row r="1022393" spans="8:8">
      <c r="H1022393" s="68"/>
    </row>
    <row r="1022394" spans="8:8">
      <c r="H1022394" s="68"/>
    </row>
    <row r="1022395" spans="8:8">
      <c r="H1022395" s="68"/>
    </row>
    <row r="1022396" spans="8:8">
      <c r="H1022396" s="68"/>
    </row>
    <row r="1022397" spans="8:8">
      <c r="H1022397" s="68"/>
    </row>
    <row r="1022398" spans="8:8">
      <c r="H1022398" s="68"/>
    </row>
    <row r="1022399" spans="8:8">
      <c r="H1022399" s="68"/>
    </row>
    <row r="1022400" spans="8:8">
      <c r="H1022400" s="68"/>
    </row>
    <row r="1022401" spans="8:8">
      <c r="H1022401" s="68"/>
    </row>
    <row r="1022402" spans="8:8">
      <c r="H1022402" s="68"/>
    </row>
    <row r="1022403" spans="8:8">
      <c r="H1022403" s="68"/>
    </row>
    <row r="1022404" spans="8:8">
      <c r="H1022404" s="68"/>
    </row>
    <row r="1022405" spans="8:8">
      <c r="H1022405" s="68"/>
    </row>
    <row r="1022406" spans="8:8">
      <c r="H1022406" s="68"/>
    </row>
    <row r="1022407" spans="8:8">
      <c r="H1022407" s="68"/>
    </row>
    <row r="1022408" spans="8:8">
      <c r="H1022408" s="68"/>
    </row>
    <row r="1022409" spans="8:8">
      <c r="H1022409" s="68"/>
    </row>
    <row r="1022410" spans="8:8">
      <c r="H1022410" s="68"/>
    </row>
    <row r="1022411" spans="8:8">
      <c r="H1022411" s="68"/>
    </row>
    <row r="1022412" spans="8:8">
      <c r="H1022412" s="68"/>
    </row>
    <row r="1022413" spans="8:8">
      <c r="H1022413" s="68"/>
    </row>
    <row r="1022414" spans="8:8">
      <c r="H1022414" s="68"/>
    </row>
    <row r="1022415" spans="8:8">
      <c r="H1022415" s="68"/>
    </row>
    <row r="1022416" spans="8:8">
      <c r="H1022416" s="68"/>
    </row>
    <row r="1022417" spans="8:8">
      <c r="H1022417" s="68"/>
    </row>
    <row r="1022418" spans="8:8">
      <c r="H1022418" s="68"/>
    </row>
    <row r="1022419" spans="8:8">
      <c r="H1022419" s="68"/>
    </row>
    <row r="1022420" spans="8:8">
      <c r="H1022420" s="68"/>
    </row>
    <row r="1022421" spans="8:8">
      <c r="H1022421" s="68"/>
    </row>
    <row r="1022422" spans="8:8">
      <c r="H1022422" s="68"/>
    </row>
    <row r="1022423" spans="8:8">
      <c r="H1022423" s="68"/>
    </row>
    <row r="1022424" spans="8:8">
      <c r="H1022424" s="68"/>
    </row>
    <row r="1022425" spans="8:8">
      <c r="H1022425" s="68"/>
    </row>
    <row r="1022426" spans="8:8">
      <c r="H1022426" s="68"/>
    </row>
    <row r="1022427" spans="8:8">
      <c r="H1022427" s="68"/>
    </row>
    <row r="1022428" spans="8:8">
      <c r="H1022428" s="68"/>
    </row>
    <row r="1022429" spans="8:8">
      <c r="H1022429" s="68"/>
    </row>
    <row r="1022430" spans="8:8">
      <c r="H1022430" s="68"/>
    </row>
    <row r="1022431" spans="8:8">
      <c r="H1022431" s="68"/>
    </row>
    <row r="1022432" spans="8:8">
      <c r="H1022432" s="68"/>
    </row>
    <row r="1022433" spans="8:8">
      <c r="H1022433" s="68"/>
    </row>
    <row r="1022434" spans="8:8">
      <c r="H1022434" s="68"/>
    </row>
    <row r="1022435" spans="8:8">
      <c r="H1022435" s="68"/>
    </row>
    <row r="1022436" spans="8:8">
      <c r="H1022436" s="68"/>
    </row>
    <row r="1022437" spans="8:8">
      <c r="H1022437" s="68"/>
    </row>
    <row r="1022438" spans="8:8">
      <c r="H1022438" s="68"/>
    </row>
    <row r="1022439" spans="8:8">
      <c r="H1022439" s="68"/>
    </row>
    <row r="1022440" spans="8:8">
      <c r="H1022440" s="68"/>
    </row>
    <row r="1022441" spans="8:8">
      <c r="H1022441" s="68"/>
    </row>
    <row r="1022442" spans="8:8">
      <c r="H1022442" s="68"/>
    </row>
    <row r="1022443" spans="8:8">
      <c r="H1022443" s="68"/>
    </row>
    <row r="1022444" spans="8:8">
      <c r="H1022444" s="68"/>
    </row>
    <row r="1022445" spans="8:8">
      <c r="H1022445" s="68"/>
    </row>
    <row r="1022446" spans="8:8">
      <c r="H1022446" s="68"/>
    </row>
    <row r="1022447" spans="8:8">
      <c r="H1022447" s="68"/>
    </row>
    <row r="1022448" spans="8:8">
      <c r="H1022448" s="68"/>
    </row>
    <row r="1022449" spans="8:8">
      <c r="H1022449" s="68"/>
    </row>
    <row r="1022450" spans="8:8">
      <c r="H1022450" s="68"/>
    </row>
    <row r="1022451" spans="8:8">
      <c r="H1022451" s="68"/>
    </row>
    <row r="1022452" spans="8:8">
      <c r="H1022452" s="68"/>
    </row>
    <row r="1022453" spans="8:8">
      <c r="H1022453" s="68"/>
    </row>
    <row r="1022454" spans="8:8">
      <c r="H1022454" s="68"/>
    </row>
    <row r="1022455" spans="8:8">
      <c r="H1022455" s="68"/>
    </row>
    <row r="1022456" spans="8:8">
      <c r="H1022456" s="68"/>
    </row>
    <row r="1022457" spans="8:8">
      <c r="H1022457" s="68"/>
    </row>
    <row r="1022458" spans="8:8">
      <c r="H1022458" s="68"/>
    </row>
    <row r="1022459" spans="8:8">
      <c r="H1022459" s="68"/>
    </row>
    <row r="1022460" spans="8:8">
      <c r="H1022460" s="68"/>
    </row>
    <row r="1022461" spans="8:8">
      <c r="H1022461" s="68"/>
    </row>
    <row r="1022462" spans="8:8">
      <c r="H1022462" s="68"/>
    </row>
    <row r="1022463" spans="8:8">
      <c r="H1022463" s="68"/>
    </row>
    <row r="1022464" spans="8:8">
      <c r="H1022464" s="68"/>
    </row>
    <row r="1022465" spans="8:8">
      <c r="H1022465" s="68"/>
    </row>
    <row r="1022466" spans="8:8">
      <c r="H1022466" s="68"/>
    </row>
    <row r="1022467" spans="8:8">
      <c r="H1022467" s="68"/>
    </row>
    <row r="1022468" spans="8:8">
      <c r="H1022468" s="68"/>
    </row>
    <row r="1022469" spans="8:8">
      <c r="H1022469" s="68"/>
    </row>
    <row r="1022470" spans="8:8">
      <c r="H1022470" s="68"/>
    </row>
    <row r="1022471" spans="8:8">
      <c r="H1022471" s="68"/>
    </row>
    <row r="1022472" spans="8:8">
      <c r="H1022472" s="68"/>
    </row>
    <row r="1022473" spans="8:8">
      <c r="H1022473" s="68"/>
    </row>
    <row r="1022474" spans="8:8">
      <c r="H1022474" s="68"/>
    </row>
    <row r="1022475" spans="8:8">
      <c r="H1022475" s="68"/>
    </row>
    <row r="1022476" spans="8:8">
      <c r="H1022476" s="68"/>
    </row>
    <row r="1022477" spans="8:8">
      <c r="H1022477" s="68"/>
    </row>
    <row r="1022478" spans="8:8">
      <c r="H1022478" s="68"/>
    </row>
    <row r="1022479" spans="8:8">
      <c r="H1022479" s="68"/>
    </row>
    <row r="1022480" spans="8:8">
      <c r="H1022480" s="68"/>
    </row>
    <row r="1022481" spans="8:8">
      <c r="H1022481" s="68"/>
    </row>
    <row r="1022482" spans="8:8">
      <c r="H1022482" s="68"/>
    </row>
    <row r="1022483" spans="8:8">
      <c r="H1022483" s="68"/>
    </row>
    <row r="1022484" spans="8:8">
      <c r="H1022484" s="68"/>
    </row>
    <row r="1022485" spans="8:8">
      <c r="H1022485" s="68"/>
    </row>
    <row r="1022486" spans="8:8">
      <c r="H1022486" s="68"/>
    </row>
    <row r="1022487" spans="8:8">
      <c r="H1022487" s="68"/>
    </row>
    <row r="1022488" spans="8:8">
      <c r="H1022488" s="68"/>
    </row>
    <row r="1022489" spans="8:8">
      <c r="H1022489" s="68"/>
    </row>
    <row r="1022490" spans="8:8">
      <c r="H1022490" s="68"/>
    </row>
    <row r="1022491" spans="8:8">
      <c r="H1022491" s="68"/>
    </row>
    <row r="1022492" spans="8:8">
      <c r="H1022492" s="68"/>
    </row>
    <row r="1022493" spans="8:8">
      <c r="H1022493" s="68"/>
    </row>
    <row r="1022494" spans="8:8">
      <c r="H1022494" s="68"/>
    </row>
    <row r="1022495" spans="8:8">
      <c r="H1022495" s="68"/>
    </row>
    <row r="1022496" spans="8:8">
      <c r="H1022496" s="68"/>
    </row>
    <row r="1022497" spans="8:8">
      <c r="H1022497" s="68"/>
    </row>
    <row r="1022498" spans="8:8">
      <c r="H1022498" s="68"/>
    </row>
    <row r="1022499" spans="8:8">
      <c r="H1022499" s="68"/>
    </row>
    <row r="1022500" spans="8:8">
      <c r="H1022500" s="68"/>
    </row>
    <row r="1022501" spans="8:8">
      <c r="H1022501" s="68"/>
    </row>
    <row r="1022502" spans="8:8">
      <c r="H1022502" s="68"/>
    </row>
    <row r="1022503" spans="8:8">
      <c r="H1022503" s="68"/>
    </row>
    <row r="1022504" spans="8:8">
      <c r="H1022504" s="68"/>
    </row>
    <row r="1022505" spans="8:8">
      <c r="H1022505" s="68"/>
    </row>
    <row r="1022506" spans="8:8">
      <c r="H1022506" s="68"/>
    </row>
    <row r="1022507" spans="8:8">
      <c r="H1022507" s="68"/>
    </row>
    <row r="1022508" spans="8:8">
      <c r="H1022508" s="68"/>
    </row>
    <row r="1022509" spans="8:8">
      <c r="H1022509" s="68"/>
    </row>
    <row r="1022510" spans="8:8">
      <c r="H1022510" s="68"/>
    </row>
    <row r="1022511" spans="8:8">
      <c r="H1022511" s="68"/>
    </row>
    <row r="1022512" spans="8:8">
      <c r="H1022512" s="68"/>
    </row>
    <row r="1022513" spans="8:8">
      <c r="H1022513" s="68"/>
    </row>
    <row r="1022514" spans="8:8">
      <c r="H1022514" s="68"/>
    </row>
    <row r="1022515" spans="8:8">
      <c r="H1022515" s="68"/>
    </row>
    <row r="1022516" spans="8:8">
      <c r="H1022516" s="68"/>
    </row>
    <row r="1022517" spans="8:8">
      <c r="H1022517" s="68"/>
    </row>
    <row r="1022518" spans="8:8">
      <c r="H1022518" s="68"/>
    </row>
    <row r="1022519" spans="8:8">
      <c r="H1022519" s="68"/>
    </row>
    <row r="1022520" spans="8:8">
      <c r="H1022520" s="68"/>
    </row>
    <row r="1022521" spans="8:8">
      <c r="H1022521" s="68"/>
    </row>
    <row r="1022522" spans="8:8">
      <c r="H1022522" s="68"/>
    </row>
    <row r="1022523" spans="8:8">
      <c r="H1022523" s="68"/>
    </row>
    <row r="1022524" spans="8:8">
      <c r="H1022524" s="68"/>
    </row>
    <row r="1022525" spans="8:8">
      <c r="H1022525" s="68"/>
    </row>
    <row r="1022526" spans="8:8">
      <c r="H1022526" s="68"/>
    </row>
    <row r="1022527" spans="8:8">
      <c r="H1022527" s="68"/>
    </row>
    <row r="1022528" spans="8:8">
      <c r="H1022528" s="68"/>
    </row>
    <row r="1022529" spans="8:8">
      <c r="H1022529" s="68"/>
    </row>
    <row r="1022530" spans="8:8">
      <c r="H1022530" s="68"/>
    </row>
    <row r="1022531" spans="8:8">
      <c r="H1022531" s="68"/>
    </row>
    <row r="1022532" spans="8:8">
      <c r="H1022532" s="68"/>
    </row>
    <row r="1022533" spans="8:8">
      <c r="H1022533" s="68"/>
    </row>
    <row r="1022534" spans="8:8">
      <c r="H1022534" s="68"/>
    </row>
    <row r="1022535" spans="8:8">
      <c r="H1022535" s="68"/>
    </row>
    <row r="1022536" spans="8:8">
      <c r="H1022536" s="68"/>
    </row>
    <row r="1022537" spans="8:8">
      <c r="H1022537" s="68"/>
    </row>
    <row r="1022538" spans="8:8">
      <c r="H1022538" s="68"/>
    </row>
    <row r="1022539" spans="8:8">
      <c r="H1022539" s="68"/>
    </row>
    <row r="1022540" spans="8:8">
      <c r="H1022540" s="68"/>
    </row>
    <row r="1022541" spans="8:8">
      <c r="H1022541" s="68"/>
    </row>
    <row r="1022542" spans="8:8">
      <c r="H1022542" s="68"/>
    </row>
    <row r="1022543" spans="8:8">
      <c r="H1022543" s="68"/>
    </row>
    <row r="1022544" spans="8:8">
      <c r="H1022544" s="68"/>
    </row>
    <row r="1022545" spans="8:8">
      <c r="H1022545" s="68"/>
    </row>
    <row r="1022546" spans="8:8">
      <c r="H1022546" s="68"/>
    </row>
    <row r="1022547" spans="8:8">
      <c r="H1022547" s="68"/>
    </row>
    <row r="1022548" spans="8:8">
      <c r="H1022548" s="68"/>
    </row>
    <row r="1022549" spans="8:8">
      <c r="H1022549" s="68"/>
    </row>
    <row r="1022550" spans="8:8">
      <c r="H1022550" s="68"/>
    </row>
    <row r="1022551" spans="8:8">
      <c r="H1022551" s="68"/>
    </row>
    <row r="1022552" spans="8:8">
      <c r="H1022552" s="68"/>
    </row>
    <row r="1022553" spans="8:8">
      <c r="H1022553" s="68"/>
    </row>
    <row r="1022554" spans="8:8">
      <c r="H1022554" s="68"/>
    </row>
    <row r="1022555" spans="8:8">
      <c r="H1022555" s="68"/>
    </row>
    <row r="1022556" spans="8:8">
      <c r="H1022556" s="68"/>
    </row>
    <row r="1022557" spans="8:8">
      <c r="H1022557" s="68"/>
    </row>
    <row r="1022558" spans="8:8">
      <c r="H1022558" s="68"/>
    </row>
    <row r="1022559" spans="8:8">
      <c r="H1022559" s="68"/>
    </row>
    <row r="1022560" spans="8:8">
      <c r="H1022560" s="68"/>
    </row>
    <row r="1022561" spans="8:8">
      <c r="H1022561" s="68"/>
    </row>
    <row r="1022562" spans="8:8">
      <c r="H1022562" s="68"/>
    </row>
    <row r="1022563" spans="8:8">
      <c r="H1022563" s="68"/>
    </row>
    <row r="1022564" spans="8:8">
      <c r="H1022564" s="68"/>
    </row>
    <row r="1022565" spans="8:8">
      <c r="H1022565" s="68"/>
    </row>
    <row r="1022566" spans="8:8">
      <c r="H1022566" s="68"/>
    </row>
    <row r="1022567" spans="8:8">
      <c r="H1022567" s="68"/>
    </row>
    <row r="1022568" spans="8:8">
      <c r="H1022568" s="68"/>
    </row>
    <row r="1022569" spans="8:8">
      <c r="H1022569" s="68"/>
    </row>
    <row r="1022570" spans="8:8">
      <c r="H1022570" s="68"/>
    </row>
    <row r="1022571" spans="8:8">
      <c r="H1022571" s="68"/>
    </row>
    <row r="1022572" spans="8:8">
      <c r="H1022572" s="68"/>
    </row>
    <row r="1022573" spans="8:8">
      <c r="H1022573" s="68"/>
    </row>
    <row r="1022574" spans="8:8">
      <c r="H1022574" s="68"/>
    </row>
    <row r="1022575" spans="8:8">
      <c r="H1022575" s="68"/>
    </row>
    <row r="1022576" spans="8:8">
      <c r="H1022576" s="68"/>
    </row>
    <row r="1022577" spans="8:8">
      <c r="H1022577" s="68"/>
    </row>
    <row r="1022578" spans="8:8">
      <c r="H1022578" s="68"/>
    </row>
    <row r="1022579" spans="8:8">
      <c r="H1022579" s="68"/>
    </row>
    <row r="1022580" spans="8:8">
      <c r="H1022580" s="68"/>
    </row>
    <row r="1022581" spans="8:8">
      <c r="H1022581" s="68"/>
    </row>
    <row r="1022582" spans="8:8">
      <c r="H1022582" s="68"/>
    </row>
    <row r="1022583" spans="8:8">
      <c r="H1022583" s="68"/>
    </row>
    <row r="1022584" spans="8:8">
      <c r="H1022584" s="68"/>
    </row>
    <row r="1022585" spans="8:8">
      <c r="H1022585" s="68"/>
    </row>
    <row r="1022586" spans="8:8">
      <c r="H1022586" s="68"/>
    </row>
    <row r="1022587" spans="8:8">
      <c r="H1022587" s="68"/>
    </row>
    <row r="1022588" spans="8:8">
      <c r="H1022588" s="68"/>
    </row>
    <row r="1022589" spans="8:8">
      <c r="H1022589" s="68"/>
    </row>
    <row r="1022590" spans="8:8">
      <c r="H1022590" s="68"/>
    </row>
    <row r="1022591" spans="8:8">
      <c r="H1022591" s="68"/>
    </row>
    <row r="1022592" spans="8:8">
      <c r="H1022592" s="68"/>
    </row>
    <row r="1022593" spans="8:8">
      <c r="H1022593" s="68"/>
    </row>
    <row r="1022594" spans="8:8">
      <c r="H1022594" s="68"/>
    </row>
    <row r="1022595" spans="8:8">
      <c r="H1022595" s="68"/>
    </row>
    <row r="1022596" spans="8:8">
      <c r="H1022596" s="68"/>
    </row>
    <row r="1022597" spans="8:8">
      <c r="H1022597" s="68"/>
    </row>
    <row r="1022598" spans="8:8">
      <c r="H1022598" s="68"/>
    </row>
    <row r="1022599" spans="8:8">
      <c r="H1022599" s="68"/>
    </row>
    <row r="1022600" spans="8:8">
      <c r="H1022600" s="68"/>
    </row>
    <row r="1022601" spans="8:8">
      <c r="H1022601" s="68"/>
    </row>
    <row r="1022602" spans="8:8">
      <c r="H1022602" s="68"/>
    </row>
    <row r="1022603" spans="8:8">
      <c r="H1022603" s="68"/>
    </row>
    <row r="1022604" spans="8:8">
      <c r="H1022604" s="68"/>
    </row>
    <row r="1022605" spans="8:8">
      <c r="H1022605" s="68"/>
    </row>
    <row r="1022606" spans="8:8">
      <c r="H1022606" s="68"/>
    </row>
    <row r="1022607" spans="8:8">
      <c r="H1022607" s="68"/>
    </row>
    <row r="1022608" spans="8:8">
      <c r="H1022608" s="68"/>
    </row>
    <row r="1022609" spans="8:8">
      <c r="H1022609" s="68"/>
    </row>
    <row r="1022610" spans="8:8">
      <c r="H1022610" s="68"/>
    </row>
    <row r="1022611" spans="8:8">
      <c r="H1022611" s="68"/>
    </row>
    <row r="1022612" spans="8:8">
      <c r="H1022612" s="68"/>
    </row>
    <row r="1022613" spans="8:8">
      <c r="H1022613" s="68"/>
    </row>
    <row r="1022614" spans="8:8">
      <c r="H1022614" s="68"/>
    </row>
    <row r="1022615" spans="8:8">
      <c r="H1022615" s="68"/>
    </row>
    <row r="1022616" spans="8:8">
      <c r="H1022616" s="68"/>
    </row>
    <row r="1022617" spans="8:8">
      <c r="H1022617" s="68"/>
    </row>
    <row r="1022618" spans="8:8">
      <c r="H1022618" s="68"/>
    </row>
    <row r="1022619" spans="8:8">
      <c r="H1022619" s="68"/>
    </row>
    <row r="1022620" spans="8:8">
      <c r="H1022620" s="68"/>
    </row>
    <row r="1022621" spans="8:8">
      <c r="H1022621" s="68"/>
    </row>
    <row r="1022622" spans="8:8">
      <c r="H1022622" s="68"/>
    </row>
    <row r="1022623" spans="8:8">
      <c r="H1022623" s="68"/>
    </row>
    <row r="1022624" spans="8:8">
      <c r="H1022624" s="68"/>
    </row>
    <row r="1022625" spans="8:8">
      <c r="H1022625" s="68"/>
    </row>
    <row r="1022626" spans="8:8">
      <c r="H1022626" s="68"/>
    </row>
    <row r="1022627" spans="8:8">
      <c r="H1022627" s="68"/>
    </row>
    <row r="1022628" spans="8:8">
      <c r="H1022628" s="68"/>
    </row>
    <row r="1022629" spans="8:8">
      <c r="H1022629" s="68"/>
    </row>
    <row r="1022630" spans="8:8">
      <c r="H1022630" s="68"/>
    </row>
    <row r="1022631" spans="8:8">
      <c r="H1022631" s="68"/>
    </row>
    <row r="1022632" spans="8:8">
      <c r="H1022632" s="68"/>
    </row>
    <row r="1022633" spans="8:8">
      <c r="H1022633" s="68"/>
    </row>
    <row r="1022634" spans="8:8">
      <c r="H1022634" s="68"/>
    </row>
    <row r="1022635" spans="8:8">
      <c r="H1022635" s="68"/>
    </row>
    <row r="1022636" spans="8:8">
      <c r="H1022636" s="68"/>
    </row>
    <row r="1022637" spans="8:8">
      <c r="H1022637" s="68"/>
    </row>
    <row r="1022638" spans="8:8">
      <c r="H1022638" s="68"/>
    </row>
    <row r="1022639" spans="8:8">
      <c r="H1022639" s="68"/>
    </row>
    <row r="1022640" spans="8:8">
      <c r="H1022640" s="68"/>
    </row>
    <row r="1022641" spans="8:8">
      <c r="H1022641" s="68"/>
    </row>
    <row r="1022642" spans="8:8">
      <c r="H1022642" s="68"/>
    </row>
    <row r="1022643" spans="8:8">
      <c r="H1022643" s="68"/>
    </row>
    <row r="1022644" spans="8:8">
      <c r="H1022644" s="68"/>
    </row>
    <row r="1022645" spans="8:8">
      <c r="H1022645" s="68"/>
    </row>
    <row r="1022646" spans="8:8">
      <c r="H1022646" s="68"/>
    </row>
    <row r="1022647" spans="8:8">
      <c r="H1022647" s="68"/>
    </row>
    <row r="1022648" spans="8:8">
      <c r="H1022648" s="68"/>
    </row>
    <row r="1022649" spans="8:8">
      <c r="H1022649" s="68"/>
    </row>
    <row r="1022650" spans="8:8">
      <c r="H1022650" s="68"/>
    </row>
    <row r="1022651" spans="8:8">
      <c r="H1022651" s="68"/>
    </row>
    <row r="1022652" spans="8:8">
      <c r="H1022652" s="68"/>
    </row>
    <row r="1022653" spans="8:8">
      <c r="H1022653" s="68"/>
    </row>
    <row r="1022654" spans="8:8">
      <c r="H1022654" s="68"/>
    </row>
    <row r="1022655" spans="8:8">
      <c r="H1022655" s="68"/>
    </row>
    <row r="1022656" spans="8:8">
      <c r="H1022656" s="68"/>
    </row>
    <row r="1022657" spans="8:8">
      <c r="H1022657" s="68"/>
    </row>
    <row r="1022658" spans="8:8">
      <c r="H1022658" s="68"/>
    </row>
    <row r="1022659" spans="8:8">
      <c r="H1022659" s="68"/>
    </row>
    <row r="1022660" spans="8:8">
      <c r="H1022660" s="68"/>
    </row>
    <row r="1022661" spans="8:8">
      <c r="H1022661" s="68"/>
    </row>
    <row r="1022662" spans="8:8">
      <c r="H1022662" s="68"/>
    </row>
    <row r="1022663" spans="8:8">
      <c r="H1022663" s="68"/>
    </row>
    <row r="1022664" spans="8:8">
      <c r="H1022664" s="68"/>
    </row>
    <row r="1022665" spans="8:8">
      <c r="H1022665" s="68"/>
    </row>
    <row r="1022666" spans="8:8">
      <c r="H1022666" s="68"/>
    </row>
    <row r="1022667" spans="8:8">
      <c r="H1022667" s="68"/>
    </row>
    <row r="1022668" spans="8:8">
      <c r="H1022668" s="68"/>
    </row>
    <row r="1022669" spans="8:8">
      <c r="H1022669" s="68"/>
    </row>
    <row r="1022670" spans="8:8">
      <c r="H1022670" s="68"/>
    </row>
    <row r="1022671" spans="8:8">
      <c r="H1022671" s="68"/>
    </row>
    <row r="1022672" spans="8:8">
      <c r="H1022672" s="68"/>
    </row>
    <row r="1022673" spans="8:8">
      <c r="H1022673" s="68"/>
    </row>
    <row r="1022674" spans="8:8">
      <c r="H1022674" s="68"/>
    </row>
    <row r="1022675" spans="8:8">
      <c r="H1022675" s="68"/>
    </row>
    <row r="1022676" spans="8:8">
      <c r="H1022676" s="68"/>
    </row>
    <row r="1022677" spans="8:8">
      <c r="H1022677" s="68"/>
    </row>
    <row r="1022678" spans="8:8">
      <c r="H1022678" s="68"/>
    </row>
    <row r="1022679" spans="8:8">
      <c r="H1022679" s="68"/>
    </row>
    <row r="1022680" spans="8:8">
      <c r="H1022680" s="68"/>
    </row>
    <row r="1022681" spans="8:8">
      <c r="H1022681" s="68"/>
    </row>
    <row r="1022682" spans="8:8">
      <c r="H1022682" s="68"/>
    </row>
    <row r="1022683" spans="8:8">
      <c r="H1022683" s="68"/>
    </row>
    <row r="1022684" spans="8:8">
      <c r="H1022684" s="68"/>
    </row>
    <row r="1022685" spans="8:8">
      <c r="H1022685" s="68"/>
    </row>
    <row r="1022686" spans="8:8">
      <c r="H1022686" s="68"/>
    </row>
    <row r="1022687" spans="8:8">
      <c r="H1022687" s="68"/>
    </row>
    <row r="1022688" spans="8:8">
      <c r="H1022688" s="68"/>
    </row>
    <row r="1022689" spans="8:8">
      <c r="H1022689" s="68"/>
    </row>
    <row r="1022690" spans="8:8">
      <c r="H1022690" s="68"/>
    </row>
    <row r="1022691" spans="8:8">
      <c r="H1022691" s="68"/>
    </row>
    <row r="1022692" spans="8:8">
      <c r="H1022692" s="68"/>
    </row>
    <row r="1022693" spans="8:8">
      <c r="H1022693" s="68"/>
    </row>
    <row r="1022694" spans="8:8">
      <c r="H1022694" s="68"/>
    </row>
    <row r="1022695" spans="8:8">
      <c r="H1022695" s="68"/>
    </row>
    <row r="1022696" spans="8:8">
      <c r="H1022696" s="68"/>
    </row>
    <row r="1022697" spans="8:8">
      <c r="H1022697" s="68"/>
    </row>
    <row r="1022698" spans="8:8">
      <c r="H1022698" s="68"/>
    </row>
    <row r="1022699" spans="8:8">
      <c r="H1022699" s="68"/>
    </row>
    <row r="1022700" spans="8:8">
      <c r="H1022700" s="68"/>
    </row>
    <row r="1022701" spans="8:8">
      <c r="H1022701" s="68"/>
    </row>
    <row r="1022702" spans="8:8">
      <c r="H1022702" s="68"/>
    </row>
    <row r="1022703" spans="8:8">
      <c r="H1022703" s="68"/>
    </row>
    <row r="1022704" spans="8:8">
      <c r="H1022704" s="68"/>
    </row>
    <row r="1022705" spans="8:8">
      <c r="H1022705" s="68"/>
    </row>
    <row r="1022706" spans="8:8">
      <c r="H1022706" s="68"/>
    </row>
    <row r="1022707" spans="8:8">
      <c r="H1022707" s="68"/>
    </row>
    <row r="1022708" spans="8:8">
      <c r="H1022708" s="68"/>
    </row>
    <row r="1022709" spans="8:8">
      <c r="H1022709" s="68"/>
    </row>
    <row r="1022710" spans="8:8">
      <c r="H1022710" s="68"/>
    </row>
    <row r="1022711" spans="8:8">
      <c r="H1022711" s="68"/>
    </row>
    <row r="1022712" spans="8:8">
      <c r="H1022712" s="68"/>
    </row>
    <row r="1022713" spans="8:8">
      <c r="H1022713" s="68"/>
    </row>
    <row r="1022714" spans="8:8">
      <c r="H1022714" s="68"/>
    </row>
    <row r="1022715" spans="8:8">
      <c r="H1022715" s="68"/>
    </row>
    <row r="1022716" spans="8:8">
      <c r="H1022716" s="68"/>
    </row>
    <row r="1022717" spans="8:8">
      <c r="H1022717" s="68"/>
    </row>
    <row r="1022718" spans="8:8">
      <c r="H1022718" s="68"/>
    </row>
    <row r="1022719" spans="8:8">
      <c r="H1022719" s="68"/>
    </row>
    <row r="1022720" spans="8:8">
      <c r="H1022720" s="68"/>
    </row>
    <row r="1022721" spans="8:8">
      <c r="H1022721" s="68"/>
    </row>
    <row r="1022722" spans="8:8">
      <c r="H1022722" s="68"/>
    </row>
    <row r="1022723" spans="8:8">
      <c r="H1022723" s="68"/>
    </row>
    <row r="1022724" spans="8:8">
      <c r="H1022724" s="68"/>
    </row>
    <row r="1022725" spans="8:8">
      <c r="H1022725" s="68"/>
    </row>
    <row r="1022726" spans="8:8">
      <c r="H1022726" s="68"/>
    </row>
    <row r="1022727" spans="8:8">
      <c r="H1022727" s="68"/>
    </row>
    <row r="1022728" spans="8:8">
      <c r="H1022728" s="68"/>
    </row>
    <row r="1022729" spans="8:8">
      <c r="H1022729" s="68"/>
    </row>
    <row r="1022730" spans="8:8">
      <c r="H1022730" s="68"/>
    </row>
    <row r="1022731" spans="8:8">
      <c r="H1022731" s="68"/>
    </row>
    <row r="1022732" spans="8:8">
      <c r="H1022732" s="68"/>
    </row>
    <row r="1022733" spans="8:8">
      <c r="H1022733" s="68"/>
    </row>
    <row r="1022734" spans="8:8">
      <c r="H1022734" s="68"/>
    </row>
    <row r="1022735" spans="8:8">
      <c r="H1022735" s="68"/>
    </row>
    <row r="1022736" spans="8:8">
      <c r="H1022736" s="68"/>
    </row>
    <row r="1022737" spans="8:8">
      <c r="H1022737" s="68"/>
    </row>
    <row r="1022738" spans="8:8">
      <c r="H1022738" s="68"/>
    </row>
    <row r="1022739" spans="8:8">
      <c r="H1022739" s="68"/>
    </row>
    <row r="1022740" spans="8:8">
      <c r="H1022740" s="68"/>
    </row>
    <row r="1022741" spans="8:8">
      <c r="H1022741" s="68"/>
    </row>
    <row r="1022742" spans="8:8">
      <c r="H1022742" s="68"/>
    </row>
    <row r="1022743" spans="8:8">
      <c r="H1022743" s="68"/>
    </row>
    <row r="1022744" spans="8:8">
      <c r="H1022744" s="68"/>
    </row>
    <row r="1022745" spans="8:8">
      <c r="H1022745" s="68"/>
    </row>
    <row r="1022746" spans="8:8">
      <c r="H1022746" s="68"/>
    </row>
    <row r="1022747" spans="8:8">
      <c r="H1022747" s="68"/>
    </row>
    <row r="1022748" spans="8:8">
      <c r="H1022748" s="68"/>
    </row>
    <row r="1022749" spans="8:8">
      <c r="H1022749" s="68"/>
    </row>
    <row r="1022750" spans="8:8">
      <c r="H1022750" s="68"/>
    </row>
    <row r="1022751" spans="8:8">
      <c r="H1022751" s="68"/>
    </row>
    <row r="1022752" spans="8:8">
      <c r="H1022752" s="68"/>
    </row>
    <row r="1022753" spans="8:8">
      <c r="H1022753" s="68"/>
    </row>
    <row r="1022754" spans="8:8">
      <c r="H1022754" s="68"/>
    </row>
    <row r="1022755" spans="8:8">
      <c r="H1022755" s="68"/>
    </row>
    <row r="1022756" spans="8:8">
      <c r="H1022756" s="68"/>
    </row>
    <row r="1022757" spans="8:8">
      <c r="H1022757" s="68"/>
    </row>
    <row r="1022758" spans="8:8">
      <c r="H1022758" s="68"/>
    </row>
    <row r="1022759" spans="8:8">
      <c r="H1022759" s="68"/>
    </row>
    <row r="1022760" spans="8:8">
      <c r="H1022760" s="68"/>
    </row>
    <row r="1022761" spans="8:8">
      <c r="H1022761" s="68"/>
    </row>
    <row r="1022762" spans="8:8">
      <c r="H1022762" s="68"/>
    </row>
    <row r="1022763" spans="8:8">
      <c r="H1022763" s="68"/>
    </row>
    <row r="1022764" spans="8:8">
      <c r="H1022764" s="68"/>
    </row>
    <row r="1022765" spans="8:8">
      <c r="H1022765" s="68"/>
    </row>
    <row r="1022766" spans="8:8">
      <c r="H1022766" s="68"/>
    </row>
    <row r="1022767" spans="8:8">
      <c r="H1022767" s="68"/>
    </row>
    <row r="1022768" spans="8:8">
      <c r="H1022768" s="68"/>
    </row>
    <row r="1022769" spans="8:8">
      <c r="H1022769" s="68"/>
    </row>
    <row r="1022770" spans="8:8">
      <c r="H1022770" s="68"/>
    </row>
    <row r="1022771" spans="8:8">
      <c r="H1022771" s="68"/>
    </row>
    <row r="1022772" spans="8:8">
      <c r="H1022772" s="68"/>
    </row>
    <row r="1022773" spans="8:8">
      <c r="H1022773" s="68"/>
    </row>
    <row r="1022774" spans="8:8">
      <c r="H1022774" s="68"/>
    </row>
    <row r="1022775" spans="8:8">
      <c r="H1022775" s="68"/>
    </row>
    <row r="1022776" spans="8:8">
      <c r="H1022776" s="68"/>
    </row>
    <row r="1022777" spans="8:8">
      <c r="H1022777" s="68"/>
    </row>
    <row r="1022778" spans="8:8">
      <c r="H1022778" s="68"/>
    </row>
    <row r="1022779" spans="8:8">
      <c r="H1022779" s="68"/>
    </row>
    <row r="1022780" spans="8:8">
      <c r="H1022780" s="68"/>
    </row>
    <row r="1022781" spans="8:8">
      <c r="H1022781" s="68"/>
    </row>
    <row r="1022782" spans="8:8">
      <c r="H1022782" s="68"/>
    </row>
    <row r="1022783" spans="8:8">
      <c r="H1022783" s="68"/>
    </row>
    <row r="1022784" spans="8:8">
      <c r="H1022784" s="68"/>
    </row>
    <row r="1022785" spans="8:8">
      <c r="H1022785" s="68"/>
    </row>
    <row r="1022786" spans="8:8">
      <c r="H1022786" s="68"/>
    </row>
    <row r="1022787" spans="8:8">
      <c r="H1022787" s="68"/>
    </row>
    <row r="1022788" spans="8:8">
      <c r="H1022788" s="68"/>
    </row>
    <row r="1022789" spans="8:8">
      <c r="H1022789" s="68"/>
    </row>
    <row r="1022790" spans="8:8">
      <c r="H1022790" s="68"/>
    </row>
    <row r="1022791" spans="8:8">
      <c r="H1022791" s="68"/>
    </row>
    <row r="1022792" spans="8:8">
      <c r="H1022792" s="68"/>
    </row>
    <row r="1022793" spans="8:8">
      <c r="H1022793" s="68"/>
    </row>
    <row r="1022794" spans="8:8">
      <c r="H1022794" s="68"/>
    </row>
    <row r="1022795" spans="8:8">
      <c r="H1022795" s="68"/>
    </row>
    <row r="1022796" spans="8:8">
      <c r="H1022796" s="68"/>
    </row>
    <row r="1022797" spans="8:8">
      <c r="H1022797" s="68"/>
    </row>
    <row r="1022798" spans="8:8">
      <c r="H1022798" s="68"/>
    </row>
    <row r="1022799" spans="8:8">
      <c r="H1022799" s="68"/>
    </row>
    <row r="1022800" spans="8:8">
      <c r="H1022800" s="68"/>
    </row>
    <row r="1022801" spans="8:8">
      <c r="H1022801" s="68"/>
    </row>
    <row r="1022802" spans="8:8">
      <c r="H1022802" s="68"/>
    </row>
    <row r="1022803" spans="8:8">
      <c r="H1022803" s="68"/>
    </row>
    <row r="1022804" spans="8:8">
      <c r="H1022804" s="68"/>
    </row>
    <row r="1022805" spans="8:8">
      <c r="H1022805" s="68"/>
    </row>
    <row r="1022806" spans="8:8">
      <c r="H1022806" s="68"/>
    </row>
    <row r="1022807" spans="8:8">
      <c r="H1022807" s="68"/>
    </row>
    <row r="1022808" spans="8:8">
      <c r="H1022808" s="68"/>
    </row>
    <row r="1022809" spans="8:8">
      <c r="H1022809" s="68"/>
    </row>
    <row r="1022810" spans="8:8">
      <c r="H1022810" s="68"/>
    </row>
    <row r="1022811" spans="8:8">
      <c r="H1022811" s="68"/>
    </row>
    <row r="1022812" spans="8:8">
      <c r="H1022812" s="68"/>
    </row>
    <row r="1022813" spans="8:8">
      <c r="H1022813" s="68"/>
    </row>
    <row r="1022814" spans="8:8">
      <c r="H1022814" s="68"/>
    </row>
    <row r="1022815" spans="8:8">
      <c r="H1022815" s="68"/>
    </row>
    <row r="1022816" spans="8:8">
      <c r="H1022816" s="68"/>
    </row>
    <row r="1022817" spans="8:8">
      <c r="H1022817" s="68"/>
    </row>
    <row r="1022818" spans="8:8">
      <c r="H1022818" s="68"/>
    </row>
    <row r="1022819" spans="8:8">
      <c r="H1022819" s="68"/>
    </row>
    <row r="1022820" spans="8:8">
      <c r="H1022820" s="68"/>
    </row>
    <row r="1022821" spans="8:8">
      <c r="H1022821" s="68"/>
    </row>
    <row r="1022822" spans="8:8">
      <c r="H1022822" s="68"/>
    </row>
    <row r="1022823" spans="8:8">
      <c r="H1022823" s="68"/>
    </row>
    <row r="1022824" spans="8:8">
      <c r="H1022824" s="68"/>
    </row>
    <row r="1022825" spans="8:8">
      <c r="H1022825" s="68"/>
    </row>
    <row r="1022826" spans="8:8">
      <c r="H1022826" s="68"/>
    </row>
    <row r="1022827" spans="8:8">
      <c r="H1022827" s="68"/>
    </row>
    <row r="1022828" spans="8:8">
      <c r="H1022828" s="68"/>
    </row>
    <row r="1022829" spans="8:8">
      <c r="H1022829" s="68"/>
    </row>
    <row r="1022830" spans="8:8">
      <c r="H1022830" s="68"/>
    </row>
    <row r="1022831" spans="8:8">
      <c r="H1022831" s="68"/>
    </row>
    <row r="1022832" spans="8:8">
      <c r="H1022832" s="68"/>
    </row>
    <row r="1022833" spans="8:8">
      <c r="H1022833" s="68"/>
    </row>
    <row r="1022834" spans="8:8">
      <c r="H1022834" s="68"/>
    </row>
    <row r="1022835" spans="8:8">
      <c r="H1022835" s="68"/>
    </row>
    <row r="1022836" spans="8:8">
      <c r="H1022836" s="68"/>
    </row>
    <row r="1022837" spans="8:8">
      <c r="H1022837" s="68"/>
    </row>
    <row r="1022838" spans="8:8">
      <c r="H1022838" s="68"/>
    </row>
    <row r="1022839" spans="8:8">
      <c r="H1022839" s="68"/>
    </row>
    <row r="1022840" spans="8:8">
      <c r="H1022840" s="68"/>
    </row>
    <row r="1022841" spans="8:8">
      <c r="H1022841" s="68"/>
    </row>
    <row r="1022842" spans="8:8">
      <c r="H1022842" s="68"/>
    </row>
    <row r="1022843" spans="8:8">
      <c r="H1022843" s="68"/>
    </row>
    <row r="1022844" spans="8:8">
      <c r="H1022844" s="68"/>
    </row>
    <row r="1022845" spans="8:8">
      <c r="H1022845" s="68"/>
    </row>
    <row r="1022846" spans="8:8">
      <c r="H1022846" s="68"/>
    </row>
    <row r="1022847" spans="8:8">
      <c r="H1022847" s="68"/>
    </row>
    <row r="1022848" spans="8:8">
      <c r="H1022848" s="68"/>
    </row>
    <row r="1022849" spans="8:8">
      <c r="H1022849" s="68"/>
    </row>
    <row r="1022850" spans="8:8">
      <c r="H1022850" s="68"/>
    </row>
    <row r="1022851" spans="8:8">
      <c r="H1022851" s="68"/>
    </row>
    <row r="1022852" spans="8:8">
      <c r="H1022852" s="68"/>
    </row>
    <row r="1022853" spans="8:8">
      <c r="H1022853" s="68"/>
    </row>
    <row r="1022854" spans="8:8">
      <c r="H1022854" s="68"/>
    </row>
    <row r="1022855" spans="8:8">
      <c r="H1022855" s="68"/>
    </row>
    <row r="1022856" spans="8:8">
      <c r="H1022856" s="68"/>
    </row>
    <row r="1022857" spans="8:8">
      <c r="H1022857" s="68"/>
    </row>
    <row r="1022858" spans="8:8">
      <c r="H1022858" s="68"/>
    </row>
    <row r="1022859" spans="8:8">
      <c r="H1022859" s="68"/>
    </row>
    <row r="1022860" spans="8:8">
      <c r="H1022860" s="68"/>
    </row>
    <row r="1022861" spans="8:8">
      <c r="H1022861" s="68"/>
    </row>
    <row r="1022862" spans="8:8">
      <c r="H1022862" s="68"/>
    </row>
    <row r="1022863" spans="8:8">
      <c r="H1022863" s="68"/>
    </row>
    <row r="1022864" spans="8:8">
      <c r="H1022864" s="68"/>
    </row>
    <row r="1022865" spans="8:8">
      <c r="H1022865" s="68"/>
    </row>
    <row r="1022866" spans="8:8">
      <c r="H1022866" s="68"/>
    </row>
    <row r="1022867" spans="8:8">
      <c r="H1022867" s="68"/>
    </row>
    <row r="1022868" spans="8:8">
      <c r="H1022868" s="68"/>
    </row>
    <row r="1022869" spans="8:8">
      <c r="H1022869" s="68"/>
    </row>
    <row r="1022870" spans="8:8">
      <c r="H1022870" s="68"/>
    </row>
    <row r="1022871" spans="8:8">
      <c r="H1022871" s="68"/>
    </row>
    <row r="1022872" spans="8:8">
      <c r="H1022872" s="68"/>
    </row>
    <row r="1022873" spans="8:8">
      <c r="H1022873" s="68"/>
    </row>
    <row r="1022874" spans="8:8">
      <c r="H1022874" s="68"/>
    </row>
    <row r="1022875" spans="8:8">
      <c r="H1022875" s="68"/>
    </row>
    <row r="1022876" spans="8:8">
      <c r="H1022876" s="68"/>
    </row>
    <row r="1022877" spans="8:8">
      <c r="H1022877" s="68"/>
    </row>
    <row r="1022878" spans="8:8">
      <c r="H1022878" s="68"/>
    </row>
    <row r="1022879" spans="8:8">
      <c r="H1022879" s="68"/>
    </row>
    <row r="1022880" spans="8:8">
      <c r="H1022880" s="68"/>
    </row>
    <row r="1022881" spans="8:8">
      <c r="H1022881" s="68"/>
    </row>
    <row r="1022882" spans="8:8">
      <c r="H1022882" s="68"/>
    </row>
    <row r="1022883" spans="8:8">
      <c r="H1022883" s="68"/>
    </row>
    <row r="1022884" spans="8:8">
      <c r="H1022884" s="68"/>
    </row>
    <row r="1022885" spans="8:8">
      <c r="H1022885" s="68"/>
    </row>
    <row r="1022886" spans="8:8">
      <c r="H1022886" s="68"/>
    </row>
    <row r="1022887" spans="8:8">
      <c r="H1022887" s="68"/>
    </row>
    <row r="1022888" spans="8:8">
      <c r="H1022888" s="68"/>
    </row>
    <row r="1022889" spans="8:8">
      <c r="H1022889" s="68"/>
    </row>
    <row r="1022890" spans="8:8">
      <c r="H1022890" s="68"/>
    </row>
    <row r="1022891" spans="8:8">
      <c r="H1022891" s="68"/>
    </row>
    <row r="1022892" spans="8:8">
      <c r="H1022892" s="68"/>
    </row>
    <row r="1022893" spans="8:8">
      <c r="H1022893" s="68"/>
    </row>
    <row r="1022894" spans="8:8">
      <c r="H1022894" s="68"/>
    </row>
    <row r="1022895" spans="8:8">
      <c r="H1022895" s="68"/>
    </row>
    <row r="1022896" spans="8:8">
      <c r="H1022896" s="68"/>
    </row>
    <row r="1022897" spans="8:8">
      <c r="H1022897" s="68"/>
    </row>
    <row r="1022898" spans="8:8">
      <c r="H1022898" s="68"/>
    </row>
    <row r="1022899" spans="8:8">
      <c r="H1022899" s="68"/>
    </row>
    <row r="1022900" spans="8:8">
      <c r="H1022900" s="68"/>
    </row>
    <row r="1022901" spans="8:8">
      <c r="H1022901" s="68"/>
    </row>
    <row r="1022902" spans="8:8">
      <c r="H1022902" s="68"/>
    </row>
    <row r="1022903" spans="8:8">
      <c r="H1022903" s="68"/>
    </row>
    <row r="1022904" spans="8:8">
      <c r="H1022904" s="68"/>
    </row>
    <row r="1022905" spans="8:8">
      <c r="H1022905" s="68"/>
    </row>
    <row r="1022906" spans="8:8">
      <c r="H1022906" s="68"/>
    </row>
    <row r="1022907" spans="8:8">
      <c r="H1022907" s="68"/>
    </row>
    <row r="1022908" spans="8:8">
      <c r="H1022908" s="68"/>
    </row>
    <row r="1022909" spans="8:8">
      <c r="H1022909" s="68"/>
    </row>
    <row r="1022910" spans="8:8">
      <c r="H1022910" s="68"/>
    </row>
    <row r="1022911" spans="8:8">
      <c r="H1022911" s="68"/>
    </row>
    <row r="1022912" spans="8:8">
      <c r="H1022912" s="68"/>
    </row>
    <row r="1022913" spans="8:8">
      <c r="H1022913" s="68"/>
    </row>
    <row r="1022914" spans="8:8">
      <c r="H1022914" s="68"/>
    </row>
    <row r="1022915" spans="8:8">
      <c r="H1022915" s="68"/>
    </row>
    <row r="1022916" spans="8:8">
      <c r="H1022916" s="68"/>
    </row>
    <row r="1022917" spans="8:8">
      <c r="H1022917" s="68"/>
    </row>
    <row r="1022918" spans="8:8">
      <c r="H1022918" s="68"/>
    </row>
    <row r="1022919" spans="8:8">
      <c r="H1022919" s="68"/>
    </row>
    <row r="1022920" spans="8:8">
      <c r="H1022920" s="68"/>
    </row>
    <row r="1022921" spans="8:8">
      <c r="H1022921" s="68"/>
    </row>
    <row r="1022922" spans="8:8">
      <c r="H1022922" s="68"/>
    </row>
    <row r="1022923" spans="8:8">
      <c r="H1022923" s="68"/>
    </row>
    <row r="1022924" spans="8:8">
      <c r="H1022924" s="68"/>
    </row>
    <row r="1022925" spans="8:8">
      <c r="H1022925" s="68"/>
    </row>
    <row r="1022926" spans="8:8">
      <c r="H1022926" s="68"/>
    </row>
    <row r="1022927" spans="8:8">
      <c r="H1022927" s="68"/>
    </row>
    <row r="1022928" spans="8:8">
      <c r="H1022928" s="68"/>
    </row>
    <row r="1022929" spans="8:8">
      <c r="H1022929" s="68"/>
    </row>
    <row r="1022930" spans="8:8">
      <c r="H1022930" s="68"/>
    </row>
    <row r="1022931" spans="8:8">
      <c r="H1022931" s="68"/>
    </row>
    <row r="1022932" spans="8:8">
      <c r="H1022932" s="68"/>
    </row>
    <row r="1022933" spans="8:8">
      <c r="H1022933" s="68"/>
    </row>
    <row r="1022934" spans="8:8">
      <c r="H1022934" s="68"/>
    </row>
    <row r="1022935" spans="8:8">
      <c r="H1022935" s="68"/>
    </row>
    <row r="1022936" spans="8:8">
      <c r="H1022936" s="68"/>
    </row>
    <row r="1022937" spans="8:8">
      <c r="H1022937" s="68"/>
    </row>
    <row r="1022938" spans="8:8">
      <c r="H1022938" s="68"/>
    </row>
    <row r="1022939" spans="8:8">
      <c r="H1022939" s="68"/>
    </row>
    <row r="1022940" spans="8:8">
      <c r="H1022940" s="68"/>
    </row>
    <row r="1022941" spans="8:8">
      <c r="H1022941" s="68"/>
    </row>
    <row r="1022942" spans="8:8">
      <c r="H1022942" s="68"/>
    </row>
    <row r="1022943" spans="8:8">
      <c r="H1022943" s="68"/>
    </row>
    <row r="1022944" spans="8:8">
      <c r="H1022944" s="68"/>
    </row>
    <row r="1022945" spans="8:8">
      <c r="H1022945" s="68"/>
    </row>
    <row r="1022946" spans="8:8">
      <c r="H1022946" s="68"/>
    </row>
    <row r="1022947" spans="8:8">
      <c r="H1022947" s="68"/>
    </row>
    <row r="1022948" spans="8:8">
      <c r="H1022948" s="68"/>
    </row>
    <row r="1022949" spans="8:8">
      <c r="H1022949" s="68"/>
    </row>
    <row r="1022950" spans="8:8">
      <c r="H1022950" s="68"/>
    </row>
    <row r="1022951" spans="8:8">
      <c r="H1022951" s="68"/>
    </row>
    <row r="1022952" spans="8:8">
      <c r="H1022952" s="68"/>
    </row>
    <row r="1022953" spans="8:8">
      <c r="H1022953" s="68"/>
    </row>
    <row r="1022954" spans="8:8">
      <c r="H1022954" s="68"/>
    </row>
    <row r="1022955" spans="8:8">
      <c r="H1022955" s="68"/>
    </row>
    <row r="1022956" spans="8:8">
      <c r="H1022956" s="68"/>
    </row>
    <row r="1022957" spans="8:8">
      <c r="H1022957" s="68"/>
    </row>
    <row r="1022958" spans="8:8">
      <c r="H1022958" s="68"/>
    </row>
    <row r="1022959" spans="8:8">
      <c r="H1022959" s="68"/>
    </row>
    <row r="1022960" spans="8:8">
      <c r="H1022960" s="68"/>
    </row>
    <row r="1022961" spans="8:8">
      <c r="H1022961" s="68"/>
    </row>
    <row r="1022962" spans="8:8">
      <c r="H1022962" s="68"/>
    </row>
    <row r="1022963" spans="8:8">
      <c r="H1022963" s="68"/>
    </row>
    <row r="1022964" spans="8:8">
      <c r="H1022964" s="68"/>
    </row>
    <row r="1022965" spans="8:8">
      <c r="H1022965" s="68"/>
    </row>
    <row r="1022966" spans="8:8">
      <c r="H1022966" s="68"/>
    </row>
    <row r="1022967" spans="8:8">
      <c r="H1022967" s="68"/>
    </row>
    <row r="1022968" spans="8:8">
      <c r="H1022968" s="68"/>
    </row>
    <row r="1022969" spans="8:8">
      <c r="H1022969" s="68"/>
    </row>
    <row r="1022970" spans="8:8">
      <c r="H1022970" s="68"/>
    </row>
    <row r="1022971" spans="8:8">
      <c r="H1022971" s="68"/>
    </row>
    <row r="1022972" spans="8:8">
      <c r="H1022972" s="68"/>
    </row>
    <row r="1022973" spans="8:8">
      <c r="H1022973" s="68"/>
    </row>
    <row r="1022974" spans="8:8">
      <c r="H1022974" s="68"/>
    </row>
    <row r="1022975" spans="8:8">
      <c r="H1022975" s="68"/>
    </row>
    <row r="1022976" spans="8:8">
      <c r="H1022976" s="68"/>
    </row>
    <row r="1022977" spans="8:8">
      <c r="H1022977" s="68"/>
    </row>
    <row r="1022978" spans="8:8">
      <c r="H1022978" s="68"/>
    </row>
    <row r="1022979" spans="8:8">
      <c r="H1022979" s="68"/>
    </row>
    <row r="1022980" spans="8:8">
      <c r="H1022980" s="68"/>
    </row>
    <row r="1022981" spans="8:8">
      <c r="H1022981" s="68"/>
    </row>
    <row r="1022982" spans="8:8">
      <c r="H1022982" s="68"/>
    </row>
    <row r="1022983" spans="8:8">
      <c r="H1022983" s="68"/>
    </row>
    <row r="1022984" spans="8:8">
      <c r="H1022984" s="68"/>
    </row>
    <row r="1022985" spans="8:8">
      <c r="H1022985" s="68"/>
    </row>
    <row r="1022986" spans="8:8">
      <c r="H1022986" s="68"/>
    </row>
    <row r="1022987" spans="8:8">
      <c r="H1022987" s="68"/>
    </row>
    <row r="1022988" spans="8:8">
      <c r="H1022988" s="68"/>
    </row>
    <row r="1022989" spans="8:8">
      <c r="H1022989" s="68"/>
    </row>
    <row r="1022990" spans="8:8">
      <c r="H1022990" s="68"/>
    </row>
    <row r="1022991" spans="8:8">
      <c r="H1022991" s="68"/>
    </row>
    <row r="1022992" spans="8:8">
      <c r="H1022992" s="68"/>
    </row>
    <row r="1022993" spans="8:8">
      <c r="H1022993" s="68"/>
    </row>
    <row r="1022994" spans="8:8">
      <c r="H1022994" s="68"/>
    </row>
    <row r="1022995" spans="8:8">
      <c r="H1022995" s="68"/>
    </row>
    <row r="1022996" spans="8:8">
      <c r="H1022996" s="68"/>
    </row>
    <row r="1022997" spans="8:8">
      <c r="H1022997" s="68"/>
    </row>
    <row r="1022998" spans="8:8">
      <c r="H1022998" s="68"/>
    </row>
    <row r="1022999" spans="8:8">
      <c r="H1022999" s="68"/>
    </row>
    <row r="1023000" spans="8:8">
      <c r="H1023000" s="68"/>
    </row>
    <row r="1023001" spans="8:8">
      <c r="H1023001" s="68"/>
    </row>
    <row r="1023002" spans="8:8">
      <c r="H1023002" s="68"/>
    </row>
    <row r="1023003" spans="8:8">
      <c r="H1023003" s="68"/>
    </row>
    <row r="1023004" spans="8:8">
      <c r="H1023004" s="68"/>
    </row>
    <row r="1023005" spans="8:8">
      <c r="H1023005" s="68"/>
    </row>
    <row r="1023006" spans="8:8">
      <c r="H1023006" s="68"/>
    </row>
    <row r="1023007" spans="8:8">
      <c r="H1023007" s="68"/>
    </row>
    <row r="1023008" spans="8:8">
      <c r="H1023008" s="68"/>
    </row>
    <row r="1023009" spans="8:8">
      <c r="H1023009" s="68"/>
    </row>
    <row r="1023010" spans="8:8">
      <c r="H1023010" s="68"/>
    </row>
    <row r="1023011" spans="8:8">
      <c r="H1023011" s="68"/>
    </row>
    <row r="1023012" spans="8:8">
      <c r="H1023012" s="68"/>
    </row>
    <row r="1023013" spans="8:8">
      <c r="H1023013" s="68"/>
    </row>
    <row r="1023014" spans="8:8">
      <c r="H1023014" s="68"/>
    </row>
    <row r="1023015" spans="8:8">
      <c r="H1023015" s="68"/>
    </row>
    <row r="1023016" spans="8:8">
      <c r="H1023016" s="68"/>
    </row>
    <row r="1023017" spans="8:8">
      <c r="H1023017" s="68"/>
    </row>
    <row r="1023018" spans="8:8">
      <c r="H1023018" s="68"/>
    </row>
    <row r="1023019" spans="8:8">
      <c r="H1023019" s="68"/>
    </row>
    <row r="1023020" spans="8:8">
      <c r="H1023020" s="68"/>
    </row>
    <row r="1023021" spans="8:8">
      <c r="H1023021" s="68"/>
    </row>
    <row r="1023022" spans="8:8">
      <c r="H1023022" s="68"/>
    </row>
    <row r="1023023" spans="8:8">
      <c r="H1023023" s="68"/>
    </row>
    <row r="1023024" spans="8:8">
      <c r="H1023024" s="68"/>
    </row>
    <row r="1023025" spans="8:8">
      <c r="H1023025" s="68"/>
    </row>
    <row r="1023026" spans="8:8">
      <c r="H1023026" s="68"/>
    </row>
    <row r="1023027" spans="8:8">
      <c r="H1023027" s="68"/>
    </row>
    <row r="1023028" spans="8:8">
      <c r="H1023028" s="68"/>
    </row>
    <row r="1023029" spans="8:8">
      <c r="H1023029" s="68"/>
    </row>
    <row r="1023030" spans="8:8">
      <c r="H1023030" s="68"/>
    </row>
    <row r="1023031" spans="8:8">
      <c r="H1023031" s="68"/>
    </row>
    <row r="1023032" spans="8:8">
      <c r="H1023032" s="68"/>
    </row>
    <row r="1023033" spans="8:8">
      <c r="H1023033" s="68"/>
    </row>
    <row r="1023034" spans="8:8">
      <c r="H1023034" s="68"/>
    </row>
    <row r="1023035" spans="8:8">
      <c r="H1023035" s="68"/>
    </row>
    <row r="1023036" spans="8:8">
      <c r="H1023036" s="68"/>
    </row>
    <row r="1023037" spans="8:8">
      <c r="H1023037" s="68"/>
    </row>
    <row r="1023038" spans="8:8">
      <c r="H1023038" s="68"/>
    </row>
    <row r="1023039" spans="8:8">
      <c r="H1023039" s="68"/>
    </row>
    <row r="1023040" spans="8:8">
      <c r="H1023040" s="68"/>
    </row>
    <row r="1023041" spans="8:8">
      <c r="H1023041" s="68"/>
    </row>
    <row r="1023042" spans="8:8">
      <c r="H1023042" s="68"/>
    </row>
    <row r="1023043" spans="8:8">
      <c r="H1023043" s="68"/>
    </row>
    <row r="1023044" spans="8:8">
      <c r="H1023044" s="68"/>
    </row>
    <row r="1023045" spans="8:8">
      <c r="H1023045" s="68"/>
    </row>
    <row r="1023046" spans="8:8">
      <c r="H1023046" s="68"/>
    </row>
    <row r="1023047" spans="8:8">
      <c r="H1023047" s="68"/>
    </row>
    <row r="1023048" spans="8:8">
      <c r="H1023048" s="68"/>
    </row>
    <row r="1023049" spans="8:8">
      <c r="H1023049" s="68"/>
    </row>
    <row r="1023050" spans="8:8">
      <c r="H1023050" s="68"/>
    </row>
    <row r="1023051" spans="8:8">
      <c r="H1023051" s="68"/>
    </row>
    <row r="1023052" spans="8:8">
      <c r="H1023052" s="68"/>
    </row>
    <row r="1023053" spans="8:8">
      <c r="H1023053" s="68"/>
    </row>
    <row r="1023054" spans="8:8">
      <c r="H1023054" s="68"/>
    </row>
    <row r="1023055" spans="8:8">
      <c r="H1023055" s="68"/>
    </row>
    <row r="1023056" spans="8:8">
      <c r="H1023056" s="68"/>
    </row>
    <row r="1023057" spans="8:8">
      <c r="H1023057" s="68"/>
    </row>
    <row r="1023058" spans="8:8">
      <c r="H1023058" s="68"/>
    </row>
    <row r="1023059" spans="8:8">
      <c r="H1023059" s="68"/>
    </row>
    <row r="1023060" spans="8:8">
      <c r="H1023060" s="68"/>
    </row>
    <row r="1023061" spans="8:8">
      <c r="H1023061" s="68"/>
    </row>
    <row r="1023062" spans="8:8">
      <c r="H1023062" s="68"/>
    </row>
    <row r="1023063" spans="8:8">
      <c r="H1023063" s="68"/>
    </row>
    <row r="1023064" spans="8:8">
      <c r="H1023064" s="68"/>
    </row>
    <row r="1023065" spans="8:8">
      <c r="H1023065" s="68"/>
    </row>
    <row r="1023066" spans="8:8">
      <c r="H1023066" s="68"/>
    </row>
    <row r="1023067" spans="8:8">
      <c r="H1023067" s="68"/>
    </row>
    <row r="1023068" spans="8:8">
      <c r="H1023068" s="68"/>
    </row>
    <row r="1023069" spans="8:8">
      <c r="H1023069" s="68"/>
    </row>
    <row r="1023070" spans="8:8">
      <c r="H1023070" s="68"/>
    </row>
    <row r="1023071" spans="8:8">
      <c r="H1023071" s="68"/>
    </row>
    <row r="1023072" spans="8:8">
      <c r="H1023072" s="68"/>
    </row>
    <row r="1023073" spans="8:8">
      <c r="H1023073" s="68"/>
    </row>
    <row r="1023074" spans="8:8">
      <c r="H1023074" s="68"/>
    </row>
    <row r="1023075" spans="8:8">
      <c r="H1023075" s="68"/>
    </row>
    <row r="1023076" spans="8:8">
      <c r="H1023076" s="68"/>
    </row>
    <row r="1023077" spans="8:8">
      <c r="H1023077" s="68"/>
    </row>
    <row r="1023078" spans="8:8">
      <c r="H1023078" s="68"/>
    </row>
    <row r="1023079" spans="8:8">
      <c r="H1023079" s="68"/>
    </row>
    <row r="1023080" spans="8:8">
      <c r="H1023080" s="68"/>
    </row>
    <row r="1023081" spans="8:8">
      <c r="H1023081" s="68"/>
    </row>
    <row r="1023082" spans="8:8">
      <c r="H1023082" s="68"/>
    </row>
    <row r="1023083" spans="8:8">
      <c r="H1023083" s="68"/>
    </row>
    <row r="1023084" spans="8:8">
      <c r="H1023084" s="68"/>
    </row>
    <row r="1023085" spans="8:8">
      <c r="H1023085" s="68"/>
    </row>
    <row r="1023086" spans="8:8">
      <c r="H1023086" s="68"/>
    </row>
    <row r="1023087" spans="8:8">
      <c r="H1023087" s="68"/>
    </row>
    <row r="1023088" spans="8:8">
      <c r="H1023088" s="68"/>
    </row>
    <row r="1023089" spans="8:8">
      <c r="H1023089" s="68"/>
    </row>
    <row r="1023090" spans="8:8">
      <c r="H1023090" s="68"/>
    </row>
    <row r="1023091" spans="8:8">
      <c r="H1023091" s="68"/>
    </row>
    <row r="1023092" spans="8:8">
      <c r="H1023092" s="68"/>
    </row>
    <row r="1023093" spans="8:8">
      <c r="H1023093" s="68"/>
    </row>
    <row r="1023094" spans="8:8">
      <c r="H1023094" s="68"/>
    </row>
    <row r="1023095" spans="8:8">
      <c r="H1023095" s="68"/>
    </row>
    <row r="1023096" spans="8:8">
      <c r="H1023096" s="68"/>
    </row>
    <row r="1023097" spans="8:8">
      <c r="H1023097" s="68"/>
    </row>
    <row r="1023098" spans="8:8">
      <c r="H1023098" s="68"/>
    </row>
    <row r="1023099" spans="8:8">
      <c r="H1023099" s="68"/>
    </row>
    <row r="1023100" spans="8:8">
      <c r="H1023100" s="68"/>
    </row>
    <row r="1023101" spans="8:8">
      <c r="H1023101" s="68"/>
    </row>
    <row r="1023102" spans="8:8">
      <c r="H1023102" s="68"/>
    </row>
    <row r="1023103" spans="8:8">
      <c r="H1023103" s="68"/>
    </row>
    <row r="1023104" spans="8:8">
      <c r="H1023104" s="68"/>
    </row>
    <row r="1023105" spans="8:8">
      <c r="H1023105" s="68"/>
    </row>
    <row r="1023106" spans="8:8">
      <c r="H1023106" s="68"/>
    </row>
    <row r="1023107" spans="8:8">
      <c r="H1023107" s="68"/>
    </row>
    <row r="1023108" spans="8:8">
      <c r="H1023108" s="68"/>
    </row>
    <row r="1023109" spans="8:8">
      <c r="H1023109" s="68"/>
    </row>
    <row r="1023110" spans="8:8">
      <c r="H1023110" s="68"/>
    </row>
    <row r="1023111" spans="8:8">
      <c r="H1023111" s="68"/>
    </row>
    <row r="1023112" spans="8:8">
      <c r="H1023112" s="68"/>
    </row>
    <row r="1023113" spans="8:8">
      <c r="H1023113" s="68"/>
    </row>
    <row r="1023114" spans="8:8">
      <c r="H1023114" s="68"/>
    </row>
    <row r="1023115" spans="8:8">
      <c r="H1023115" s="68"/>
    </row>
    <row r="1023116" spans="8:8">
      <c r="H1023116" s="68"/>
    </row>
    <row r="1023117" spans="8:8">
      <c r="H1023117" s="68"/>
    </row>
    <row r="1023118" spans="8:8">
      <c r="H1023118" s="68"/>
    </row>
    <row r="1023119" spans="8:8">
      <c r="H1023119" s="68"/>
    </row>
    <row r="1023120" spans="8:8">
      <c r="H1023120" s="68"/>
    </row>
    <row r="1023121" spans="8:8">
      <c r="H1023121" s="68"/>
    </row>
    <row r="1023122" spans="8:8">
      <c r="H1023122" s="68"/>
    </row>
    <row r="1023123" spans="8:8">
      <c r="H1023123" s="68"/>
    </row>
    <row r="1023124" spans="8:8">
      <c r="H1023124" s="68"/>
    </row>
    <row r="1023125" spans="8:8">
      <c r="H1023125" s="68"/>
    </row>
    <row r="1023126" spans="8:8">
      <c r="H1023126" s="68"/>
    </row>
    <row r="1023127" spans="8:8">
      <c r="H1023127" s="68"/>
    </row>
    <row r="1023128" spans="8:8">
      <c r="H1023128" s="68"/>
    </row>
    <row r="1023129" spans="8:8">
      <c r="H1023129" s="68"/>
    </row>
    <row r="1023130" spans="8:8">
      <c r="H1023130" s="68"/>
    </row>
    <row r="1023131" spans="8:8">
      <c r="H1023131" s="68"/>
    </row>
    <row r="1023132" spans="8:8">
      <c r="H1023132" s="68"/>
    </row>
    <row r="1023133" spans="8:8">
      <c r="H1023133" s="68"/>
    </row>
    <row r="1023134" spans="8:8">
      <c r="H1023134" s="68"/>
    </row>
    <row r="1023135" spans="8:8">
      <c r="H1023135" s="68"/>
    </row>
    <row r="1023136" spans="8:8">
      <c r="H1023136" s="68"/>
    </row>
    <row r="1023137" spans="8:8">
      <c r="H1023137" s="68"/>
    </row>
    <row r="1023138" spans="8:8">
      <c r="H1023138" s="68"/>
    </row>
    <row r="1023139" spans="8:8">
      <c r="H1023139" s="68"/>
    </row>
    <row r="1023140" spans="8:8">
      <c r="H1023140" s="68"/>
    </row>
    <row r="1023141" spans="8:8">
      <c r="H1023141" s="68"/>
    </row>
    <row r="1023142" spans="8:8">
      <c r="H1023142" s="68"/>
    </row>
    <row r="1023143" spans="8:8">
      <c r="H1023143" s="68"/>
    </row>
    <row r="1023144" spans="8:8">
      <c r="H1023144" s="68"/>
    </row>
    <row r="1023145" spans="8:8">
      <c r="H1023145" s="68"/>
    </row>
    <row r="1023146" spans="8:8">
      <c r="H1023146" s="68"/>
    </row>
    <row r="1023147" spans="8:8">
      <c r="H1023147" s="68"/>
    </row>
    <row r="1023148" spans="8:8">
      <c r="H1023148" s="68"/>
    </row>
    <row r="1023149" spans="8:8">
      <c r="H1023149" s="68"/>
    </row>
    <row r="1023150" spans="8:8">
      <c r="H1023150" s="68"/>
    </row>
    <row r="1023151" spans="8:8">
      <c r="H1023151" s="68"/>
    </row>
    <row r="1023152" spans="8:8">
      <c r="H1023152" s="68"/>
    </row>
    <row r="1023153" spans="8:8">
      <c r="H1023153" s="68"/>
    </row>
    <row r="1023154" spans="8:8">
      <c r="H1023154" s="68"/>
    </row>
    <row r="1023155" spans="8:8">
      <c r="H1023155" s="68"/>
    </row>
    <row r="1023156" spans="8:8">
      <c r="H1023156" s="68"/>
    </row>
    <row r="1023157" spans="8:8">
      <c r="H1023157" s="68"/>
    </row>
    <row r="1023158" spans="8:8">
      <c r="H1023158" s="68"/>
    </row>
    <row r="1023159" spans="8:8">
      <c r="H1023159" s="68"/>
    </row>
    <row r="1023160" spans="8:8">
      <c r="H1023160" s="68"/>
    </row>
    <row r="1023161" spans="8:8">
      <c r="H1023161" s="68"/>
    </row>
    <row r="1023162" spans="8:8">
      <c r="H1023162" s="68"/>
    </row>
    <row r="1023163" spans="8:8">
      <c r="H1023163" s="68"/>
    </row>
    <row r="1023164" spans="8:8">
      <c r="H1023164" s="68"/>
    </row>
    <row r="1023165" spans="8:8">
      <c r="H1023165" s="68"/>
    </row>
    <row r="1023166" spans="8:8">
      <c r="H1023166" s="68"/>
    </row>
    <row r="1023167" spans="8:8">
      <c r="H1023167" s="68"/>
    </row>
    <row r="1023168" spans="8:8">
      <c r="H1023168" s="68"/>
    </row>
    <row r="1023169" spans="8:8">
      <c r="H1023169" s="68"/>
    </row>
    <row r="1023170" spans="8:8">
      <c r="H1023170" s="68"/>
    </row>
    <row r="1023171" spans="8:8">
      <c r="H1023171" s="68"/>
    </row>
    <row r="1023172" spans="8:8">
      <c r="H1023172" s="68"/>
    </row>
    <row r="1023173" spans="8:8">
      <c r="H1023173" s="68"/>
    </row>
    <row r="1023174" spans="8:8">
      <c r="H1023174" s="68"/>
    </row>
    <row r="1023175" spans="8:8">
      <c r="H1023175" s="68"/>
    </row>
    <row r="1023176" spans="8:8">
      <c r="H1023176" s="68"/>
    </row>
    <row r="1023177" spans="8:8">
      <c r="H1023177" s="68"/>
    </row>
    <row r="1023178" spans="8:8">
      <c r="H1023178" s="68"/>
    </row>
    <row r="1023179" spans="8:8">
      <c r="H1023179" s="68"/>
    </row>
    <row r="1023180" spans="8:8">
      <c r="H1023180" s="68"/>
    </row>
    <row r="1023181" spans="8:8">
      <c r="H1023181" s="68"/>
    </row>
    <row r="1023182" spans="8:8">
      <c r="H1023182" s="68"/>
    </row>
    <row r="1023183" spans="8:8">
      <c r="H1023183" s="68"/>
    </row>
    <row r="1023184" spans="8:8">
      <c r="H1023184" s="68"/>
    </row>
    <row r="1023185" spans="8:8">
      <c r="H1023185" s="68"/>
    </row>
    <row r="1023186" spans="8:8">
      <c r="H1023186" s="68"/>
    </row>
    <row r="1023187" spans="8:8">
      <c r="H1023187" s="68"/>
    </row>
    <row r="1023188" spans="8:8">
      <c r="H1023188" s="68"/>
    </row>
    <row r="1023189" spans="8:8">
      <c r="H1023189" s="68"/>
    </row>
    <row r="1023190" spans="8:8">
      <c r="H1023190" s="68"/>
    </row>
    <row r="1023191" spans="8:8">
      <c r="H1023191" s="68"/>
    </row>
    <row r="1023192" spans="8:8">
      <c r="H1023192" s="68"/>
    </row>
    <row r="1023193" spans="8:8">
      <c r="H1023193" s="68"/>
    </row>
    <row r="1023194" spans="8:8">
      <c r="H1023194" s="68"/>
    </row>
    <row r="1023195" spans="8:8">
      <c r="H1023195" s="68"/>
    </row>
    <row r="1023196" spans="8:8">
      <c r="H1023196" s="68"/>
    </row>
    <row r="1023197" spans="8:8">
      <c r="H1023197" s="68"/>
    </row>
    <row r="1023198" spans="8:8">
      <c r="H1023198" s="68"/>
    </row>
    <row r="1023199" spans="8:8">
      <c r="H1023199" s="68"/>
    </row>
    <row r="1023200" spans="8:8">
      <c r="H1023200" s="68"/>
    </row>
    <row r="1023201" spans="8:8">
      <c r="H1023201" s="68"/>
    </row>
    <row r="1023202" spans="8:8">
      <c r="H1023202" s="68"/>
    </row>
    <row r="1023203" spans="8:8">
      <c r="H1023203" s="68"/>
    </row>
    <row r="1023204" spans="8:8">
      <c r="H1023204" s="68"/>
    </row>
    <row r="1023205" spans="8:8">
      <c r="H1023205" s="68"/>
    </row>
    <row r="1023206" spans="8:8">
      <c r="H1023206" s="68"/>
    </row>
    <row r="1023207" spans="8:8">
      <c r="H1023207" s="68"/>
    </row>
    <row r="1023208" spans="8:8">
      <c r="H1023208" s="68"/>
    </row>
    <row r="1023209" spans="8:8">
      <c r="H1023209" s="68"/>
    </row>
    <row r="1023210" spans="8:8">
      <c r="H1023210" s="68"/>
    </row>
    <row r="1023211" spans="8:8">
      <c r="H1023211" s="68"/>
    </row>
    <row r="1023212" spans="8:8">
      <c r="H1023212" s="68"/>
    </row>
    <row r="1023213" spans="8:8">
      <c r="H1023213" s="68"/>
    </row>
    <row r="1023214" spans="8:8">
      <c r="H1023214" s="68"/>
    </row>
    <row r="1023215" spans="8:8">
      <c r="H1023215" s="68"/>
    </row>
    <row r="1023216" spans="8:8">
      <c r="H1023216" s="68"/>
    </row>
    <row r="1023217" spans="8:8">
      <c r="H1023217" s="68"/>
    </row>
    <row r="1023218" spans="8:8">
      <c r="H1023218" s="68"/>
    </row>
    <row r="1023219" spans="8:8">
      <c r="H1023219" s="68"/>
    </row>
    <row r="1023220" spans="8:8">
      <c r="H1023220" s="68"/>
    </row>
    <row r="1023221" spans="8:8">
      <c r="H1023221" s="68"/>
    </row>
    <row r="1023222" spans="8:8">
      <c r="H1023222" s="68"/>
    </row>
    <row r="1023223" spans="8:8">
      <c r="H1023223" s="68"/>
    </row>
    <row r="1023224" spans="8:8">
      <c r="H1023224" s="68"/>
    </row>
    <row r="1023225" spans="8:8">
      <c r="H1023225" s="68"/>
    </row>
    <row r="1023226" spans="8:8">
      <c r="H1023226" s="68"/>
    </row>
    <row r="1023227" spans="8:8">
      <c r="H1023227" s="68"/>
    </row>
    <row r="1023228" spans="8:8">
      <c r="H1023228" s="68"/>
    </row>
    <row r="1023229" spans="8:8">
      <c r="H1023229" s="68"/>
    </row>
    <row r="1023230" spans="8:8">
      <c r="H1023230" s="68"/>
    </row>
    <row r="1023231" spans="8:8">
      <c r="H1023231" s="68"/>
    </row>
    <row r="1023232" spans="8:8">
      <c r="H1023232" s="68"/>
    </row>
    <row r="1023233" spans="8:8">
      <c r="H1023233" s="68"/>
    </row>
    <row r="1023234" spans="8:8">
      <c r="H1023234" s="68"/>
    </row>
    <row r="1023235" spans="8:8">
      <c r="H1023235" s="68"/>
    </row>
    <row r="1023236" spans="8:8">
      <c r="H1023236" s="68"/>
    </row>
    <row r="1023237" spans="8:8">
      <c r="H1023237" s="68"/>
    </row>
    <row r="1023238" spans="8:8">
      <c r="H1023238" s="68"/>
    </row>
    <row r="1023239" spans="8:8">
      <c r="H1023239" s="68"/>
    </row>
    <row r="1023240" spans="8:8">
      <c r="H1023240" s="68"/>
    </row>
    <row r="1023241" spans="8:8">
      <c r="H1023241" s="68"/>
    </row>
    <row r="1023242" spans="8:8">
      <c r="H1023242" s="68"/>
    </row>
    <row r="1023243" spans="8:8">
      <c r="H1023243" s="68"/>
    </row>
    <row r="1023244" spans="8:8">
      <c r="H1023244" s="68"/>
    </row>
    <row r="1023245" spans="8:8">
      <c r="H1023245" s="68"/>
    </row>
    <row r="1023246" spans="8:8">
      <c r="H1023246" s="68"/>
    </row>
    <row r="1023247" spans="8:8">
      <c r="H1023247" s="68"/>
    </row>
    <row r="1023248" spans="8:8">
      <c r="H1023248" s="68"/>
    </row>
    <row r="1023249" spans="8:8">
      <c r="H1023249" s="68"/>
    </row>
    <row r="1023250" spans="8:8">
      <c r="H1023250" s="68"/>
    </row>
    <row r="1023251" spans="8:8">
      <c r="H1023251" s="68"/>
    </row>
    <row r="1023252" spans="8:8">
      <c r="H1023252" s="68"/>
    </row>
    <row r="1023253" spans="8:8">
      <c r="H1023253" s="68"/>
    </row>
    <row r="1023254" spans="8:8">
      <c r="H1023254" s="68"/>
    </row>
    <row r="1023255" spans="8:8">
      <c r="H1023255" s="68"/>
    </row>
    <row r="1023256" spans="8:8">
      <c r="H1023256" s="68"/>
    </row>
    <row r="1023257" spans="8:8">
      <c r="H1023257" s="68"/>
    </row>
    <row r="1023258" spans="8:8">
      <c r="H1023258" s="68"/>
    </row>
    <row r="1023259" spans="8:8">
      <c r="H1023259" s="68"/>
    </row>
    <row r="1023260" spans="8:8">
      <c r="H1023260" s="68"/>
    </row>
    <row r="1023261" spans="8:8">
      <c r="H1023261" s="68"/>
    </row>
    <row r="1023262" spans="8:8">
      <c r="H1023262" s="68"/>
    </row>
    <row r="1023263" spans="8:8">
      <c r="H1023263" s="68"/>
    </row>
    <row r="1023264" spans="8:8">
      <c r="H1023264" s="68"/>
    </row>
    <row r="1023265" spans="8:8">
      <c r="H1023265" s="68"/>
    </row>
    <row r="1023266" spans="8:8">
      <c r="H1023266" s="68"/>
    </row>
    <row r="1023267" spans="8:8">
      <c r="H1023267" s="68"/>
    </row>
    <row r="1023268" spans="8:8">
      <c r="H1023268" s="68"/>
    </row>
    <row r="1023269" spans="8:8">
      <c r="H1023269" s="68"/>
    </row>
    <row r="1023270" spans="8:8">
      <c r="H1023270" s="68"/>
    </row>
    <row r="1023271" spans="8:8">
      <c r="H1023271" s="68"/>
    </row>
    <row r="1023272" spans="8:8">
      <c r="H1023272" s="68"/>
    </row>
    <row r="1023273" spans="8:8">
      <c r="H1023273" s="68"/>
    </row>
    <row r="1023274" spans="8:8">
      <c r="H1023274" s="68"/>
    </row>
    <row r="1023275" spans="8:8">
      <c r="H1023275" s="68"/>
    </row>
    <row r="1023276" spans="8:8">
      <c r="H1023276" s="68"/>
    </row>
    <row r="1023277" spans="8:8">
      <c r="H1023277" s="68"/>
    </row>
    <row r="1023278" spans="8:8">
      <c r="H1023278" s="68"/>
    </row>
    <row r="1023279" spans="8:8">
      <c r="H1023279" s="68"/>
    </row>
    <row r="1023280" spans="8:8">
      <c r="H1023280" s="68"/>
    </row>
    <row r="1023281" spans="8:8">
      <c r="H1023281" s="68"/>
    </row>
    <row r="1023282" spans="8:8">
      <c r="H1023282" s="68"/>
    </row>
    <row r="1023283" spans="8:8">
      <c r="H1023283" s="68"/>
    </row>
    <row r="1023284" spans="8:8">
      <c r="H1023284" s="68"/>
    </row>
    <row r="1023285" spans="8:8">
      <c r="H1023285" s="68"/>
    </row>
    <row r="1023286" spans="8:8">
      <c r="H1023286" s="68"/>
    </row>
    <row r="1023287" spans="8:8">
      <c r="H1023287" s="68"/>
    </row>
    <row r="1023288" spans="8:8">
      <c r="H1023288" s="68"/>
    </row>
    <row r="1023289" spans="8:8">
      <c r="H1023289" s="68"/>
    </row>
    <row r="1023290" spans="8:8">
      <c r="H1023290" s="68"/>
    </row>
    <row r="1023291" spans="8:8">
      <c r="H1023291" s="68"/>
    </row>
    <row r="1023292" spans="8:8">
      <c r="H1023292" s="68"/>
    </row>
    <row r="1023293" spans="8:8">
      <c r="H1023293" s="68"/>
    </row>
    <row r="1023294" spans="8:8">
      <c r="H1023294" s="68"/>
    </row>
    <row r="1023295" spans="8:8">
      <c r="H1023295" s="68"/>
    </row>
    <row r="1023296" spans="8:8">
      <c r="H1023296" s="68"/>
    </row>
    <row r="1023297" spans="8:8">
      <c r="H1023297" s="68"/>
    </row>
    <row r="1023298" spans="8:8">
      <c r="H1023298" s="68"/>
    </row>
    <row r="1023299" spans="8:8">
      <c r="H1023299" s="68"/>
    </row>
    <row r="1023300" spans="8:8">
      <c r="H1023300" s="68"/>
    </row>
    <row r="1023301" spans="8:8">
      <c r="H1023301" s="68"/>
    </row>
    <row r="1023302" spans="8:8">
      <c r="H1023302" s="68"/>
    </row>
    <row r="1023303" spans="8:8">
      <c r="H1023303" s="68"/>
    </row>
    <row r="1023304" spans="8:8">
      <c r="H1023304" s="68"/>
    </row>
    <row r="1023305" spans="8:8">
      <c r="H1023305" s="68"/>
    </row>
    <row r="1023306" spans="8:8">
      <c r="H1023306" s="68"/>
    </row>
    <row r="1023307" spans="8:8">
      <c r="H1023307" s="68"/>
    </row>
    <row r="1023308" spans="8:8">
      <c r="H1023308" s="68"/>
    </row>
    <row r="1023309" spans="8:8">
      <c r="H1023309" s="68"/>
    </row>
    <row r="1023310" spans="8:8">
      <c r="H1023310" s="68"/>
    </row>
    <row r="1023311" spans="8:8">
      <c r="H1023311" s="68"/>
    </row>
    <row r="1023312" spans="8:8">
      <c r="H1023312" s="68"/>
    </row>
    <row r="1023313" spans="8:8">
      <c r="H1023313" s="68"/>
    </row>
    <row r="1023314" spans="8:8">
      <c r="H1023314" s="68"/>
    </row>
    <row r="1023315" spans="8:8">
      <c r="H1023315" s="68"/>
    </row>
    <row r="1023316" spans="8:8">
      <c r="H1023316" s="68"/>
    </row>
    <row r="1023317" spans="8:8">
      <c r="H1023317" s="68"/>
    </row>
    <row r="1023318" spans="8:8">
      <c r="H1023318" s="68"/>
    </row>
    <row r="1023319" spans="8:8">
      <c r="H1023319" s="68"/>
    </row>
    <row r="1023320" spans="8:8">
      <c r="H1023320" s="68"/>
    </row>
    <row r="1023321" spans="8:8">
      <c r="H1023321" s="68"/>
    </row>
    <row r="1023322" spans="8:8">
      <c r="H1023322" s="68"/>
    </row>
    <row r="1023323" spans="8:8">
      <c r="H1023323" s="68"/>
    </row>
    <row r="1023324" spans="8:8">
      <c r="H1023324" s="68"/>
    </row>
    <row r="1023325" spans="8:8">
      <c r="H1023325" s="68"/>
    </row>
    <row r="1023326" spans="8:8">
      <c r="H1023326" s="68"/>
    </row>
    <row r="1023327" spans="8:8">
      <c r="H1023327" s="68"/>
    </row>
    <row r="1023328" spans="8:8">
      <c r="H1023328" s="68"/>
    </row>
    <row r="1023329" spans="8:8">
      <c r="H1023329" s="68"/>
    </row>
    <row r="1023330" spans="8:8">
      <c r="H1023330" s="68"/>
    </row>
    <row r="1023331" spans="8:8">
      <c r="H1023331" s="68"/>
    </row>
    <row r="1023332" spans="8:8">
      <c r="H1023332" s="68"/>
    </row>
    <row r="1023333" spans="8:8">
      <c r="H1023333" s="68"/>
    </row>
    <row r="1023334" spans="8:8">
      <c r="H1023334" s="68"/>
    </row>
    <row r="1023335" spans="8:8">
      <c r="H1023335" s="68"/>
    </row>
    <row r="1023336" spans="8:8">
      <c r="H1023336" s="68"/>
    </row>
    <row r="1023337" spans="8:8">
      <c r="H1023337" s="68"/>
    </row>
    <row r="1023338" spans="8:8">
      <c r="H1023338" s="68"/>
    </row>
    <row r="1023339" spans="8:8">
      <c r="H1023339" s="68"/>
    </row>
    <row r="1023340" spans="8:8">
      <c r="H1023340" s="68"/>
    </row>
    <row r="1023341" spans="8:8">
      <c r="H1023341" s="68"/>
    </row>
    <row r="1023342" spans="8:8">
      <c r="H1023342" s="68"/>
    </row>
    <row r="1023343" spans="8:8">
      <c r="H1023343" s="68"/>
    </row>
    <row r="1023344" spans="8:8">
      <c r="H1023344" s="68"/>
    </row>
    <row r="1023345" spans="8:8">
      <c r="H1023345" s="68"/>
    </row>
    <row r="1023346" spans="8:8">
      <c r="H1023346" s="68"/>
    </row>
    <row r="1023347" spans="8:8">
      <c r="H1023347" s="68"/>
    </row>
    <row r="1023348" spans="8:8">
      <c r="H1023348" s="68"/>
    </row>
    <row r="1023349" spans="8:8">
      <c r="H1023349" s="68"/>
    </row>
    <row r="1023350" spans="8:8">
      <c r="H1023350" s="68"/>
    </row>
    <row r="1023351" spans="8:8">
      <c r="H1023351" s="68"/>
    </row>
    <row r="1023352" spans="8:8">
      <c r="H1023352" s="68"/>
    </row>
    <row r="1023353" spans="8:8">
      <c r="H1023353" s="68"/>
    </row>
    <row r="1023354" spans="8:8">
      <c r="H1023354" s="68"/>
    </row>
    <row r="1023355" spans="8:8">
      <c r="H1023355" s="68"/>
    </row>
    <row r="1023356" spans="8:8">
      <c r="H1023356" s="68"/>
    </row>
    <row r="1023357" spans="8:8">
      <c r="H1023357" s="68"/>
    </row>
    <row r="1023358" spans="8:8">
      <c r="H1023358" s="68"/>
    </row>
    <row r="1023359" spans="8:8">
      <c r="H1023359" s="68"/>
    </row>
    <row r="1023360" spans="8:8">
      <c r="H1023360" s="68"/>
    </row>
    <row r="1023361" spans="8:8">
      <c r="H1023361" s="68"/>
    </row>
    <row r="1023362" spans="8:8">
      <c r="H1023362" s="68"/>
    </row>
    <row r="1023363" spans="8:8">
      <c r="H1023363" s="68"/>
    </row>
    <row r="1023364" spans="8:8">
      <c r="H1023364" s="68"/>
    </row>
    <row r="1023365" spans="8:8">
      <c r="H1023365" s="68"/>
    </row>
    <row r="1023366" spans="8:8">
      <c r="H1023366" s="68"/>
    </row>
    <row r="1023367" spans="8:8">
      <c r="H1023367" s="68"/>
    </row>
    <row r="1023368" spans="8:8">
      <c r="H1023368" s="68"/>
    </row>
    <row r="1023369" spans="8:8">
      <c r="H1023369" s="68"/>
    </row>
    <row r="1023370" spans="8:8">
      <c r="H1023370" s="68"/>
    </row>
    <row r="1023371" spans="8:8">
      <c r="H1023371" s="68"/>
    </row>
    <row r="1023372" spans="8:8">
      <c r="H1023372" s="68"/>
    </row>
    <row r="1023373" spans="8:8">
      <c r="H1023373" s="68"/>
    </row>
    <row r="1023374" spans="8:8">
      <c r="H1023374" s="68"/>
    </row>
    <row r="1023375" spans="8:8">
      <c r="H1023375" s="68"/>
    </row>
    <row r="1023376" spans="8:8">
      <c r="H1023376" s="68"/>
    </row>
    <row r="1023377" spans="8:8">
      <c r="H1023377" s="68"/>
    </row>
    <row r="1023378" spans="8:8">
      <c r="H1023378" s="68"/>
    </row>
    <row r="1023379" spans="8:8">
      <c r="H1023379" s="68"/>
    </row>
    <row r="1023380" spans="8:8">
      <c r="H1023380" s="68"/>
    </row>
    <row r="1023381" spans="8:8">
      <c r="H1023381" s="68"/>
    </row>
    <row r="1023382" spans="8:8">
      <c r="H1023382" s="68"/>
    </row>
    <row r="1023383" spans="8:8">
      <c r="H1023383" s="68"/>
    </row>
    <row r="1023384" spans="8:8">
      <c r="H1023384" s="68"/>
    </row>
    <row r="1023385" spans="8:8">
      <c r="H1023385" s="68"/>
    </row>
    <row r="1023386" spans="8:8">
      <c r="H1023386" s="68"/>
    </row>
    <row r="1023387" spans="8:8">
      <c r="H1023387" s="68"/>
    </row>
    <row r="1023388" spans="8:8">
      <c r="H1023388" s="68"/>
    </row>
    <row r="1023389" spans="8:8">
      <c r="H1023389" s="68"/>
    </row>
    <row r="1023390" spans="8:8">
      <c r="H1023390" s="68"/>
    </row>
    <row r="1023391" spans="8:8">
      <c r="H1023391" s="68"/>
    </row>
    <row r="1023392" spans="8:8">
      <c r="H1023392" s="68"/>
    </row>
    <row r="1023393" spans="8:8">
      <c r="H1023393" s="68"/>
    </row>
    <row r="1023394" spans="8:8">
      <c r="H1023394" s="68"/>
    </row>
    <row r="1023395" spans="8:8">
      <c r="H1023395" s="68"/>
    </row>
    <row r="1023396" spans="8:8">
      <c r="H1023396" s="68"/>
    </row>
    <row r="1023397" spans="8:8">
      <c r="H1023397" s="68"/>
    </row>
    <row r="1023398" spans="8:8">
      <c r="H1023398" s="68"/>
    </row>
    <row r="1023399" spans="8:8">
      <c r="H1023399" s="68"/>
    </row>
    <row r="1023400" spans="8:8">
      <c r="H1023400" s="68"/>
    </row>
    <row r="1023401" spans="8:8">
      <c r="H1023401" s="68"/>
    </row>
    <row r="1023402" spans="8:8">
      <c r="H1023402" s="68"/>
    </row>
    <row r="1023403" spans="8:8">
      <c r="H1023403" s="68"/>
    </row>
    <row r="1023404" spans="8:8">
      <c r="H1023404" s="68"/>
    </row>
    <row r="1023405" spans="8:8">
      <c r="H1023405" s="68"/>
    </row>
    <row r="1023406" spans="8:8">
      <c r="H1023406" s="68"/>
    </row>
    <row r="1023407" spans="8:8">
      <c r="H1023407" s="68"/>
    </row>
    <row r="1023408" spans="8:8">
      <c r="H1023408" s="68"/>
    </row>
    <row r="1023409" spans="8:8">
      <c r="H1023409" s="68"/>
    </row>
    <row r="1023410" spans="8:8">
      <c r="H1023410" s="68"/>
    </row>
    <row r="1023411" spans="8:8">
      <c r="H1023411" s="68"/>
    </row>
    <row r="1023412" spans="8:8">
      <c r="H1023412" s="68"/>
    </row>
    <row r="1023413" spans="8:8">
      <c r="H1023413" s="68"/>
    </row>
    <row r="1023414" spans="8:8">
      <c r="H1023414" s="68"/>
    </row>
    <row r="1023415" spans="8:8">
      <c r="H1023415" s="68"/>
    </row>
    <row r="1023416" spans="8:8">
      <c r="H1023416" s="68"/>
    </row>
    <row r="1023417" spans="8:8">
      <c r="H1023417" s="68"/>
    </row>
    <row r="1023418" spans="8:8">
      <c r="H1023418" s="68"/>
    </row>
    <row r="1023419" spans="8:8">
      <c r="H1023419" s="68"/>
    </row>
    <row r="1023420" spans="8:8">
      <c r="H1023420" s="68"/>
    </row>
    <row r="1023421" spans="8:8">
      <c r="H1023421" s="68"/>
    </row>
    <row r="1023422" spans="8:8">
      <c r="H1023422" s="68"/>
    </row>
    <row r="1023423" spans="8:8">
      <c r="H1023423" s="68"/>
    </row>
    <row r="1023424" spans="8:8">
      <c r="H1023424" s="68"/>
    </row>
    <row r="1023425" spans="8:8">
      <c r="H1023425" s="68"/>
    </row>
    <row r="1023426" spans="8:8">
      <c r="H1023426" s="68"/>
    </row>
    <row r="1023427" spans="8:8">
      <c r="H1023427" s="68"/>
    </row>
    <row r="1023428" spans="8:8">
      <c r="H1023428" s="68"/>
    </row>
    <row r="1023429" spans="8:8">
      <c r="H1023429" s="68"/>
    </row>
    <row r="1023430" spans="8:8">
      <c r="H1023430" s="68"/>
    </row>
    <row r="1023431" spans="8:8">
      <c r="H1023431" s="68"/>
    </row>
    <row r="1023432" spans="8:8">
      <c r="H1023432" s="68"/>
    </row>
    <row r="1023433" spans="8:8">
      <c r="H1023433" s="68"/>
    </row>
    <row r="1023434" spans="8:8">
      <c r="H1023434" s="68"/>
    </row>
    <row r="1023435" spans="8:8">
      <c r="H1023435" s="68"/>
    </row>
    <row r="1023436" spans="8:8">
      <c r="H1023436" s="68"/>
    </row>
    <row r="1023437" spans="8:8">
      <c r="H1023437" s="68"/>
    </row>
    <row r="1023438" spans="8:8">
      <c r="H1023438" s="68"/>
    </row>
    <row r="1023439" spans="8:8">
      <c r="H1023439" s="68"/>
    </row>
    <row r="1023440" spans="8:8">
      <c r="H1023440" s="68"/>
    </row>
    <row r="1023441" spans="8:8">
      <c r="H1023441" s="68"/>
    </row>
    <row r="1023442" spans="8:8">
      <c r="H1023442" s="68"/>
    </row>
    <row r="1023443" spans="8:8">
      <c r="H1023443" s="68"/>
    </row>
    <row r="1023444" spans="8:8">
      <c r="H1023444" s="68"/>
    </row>
    <row r="1023445" spans="8:8">
      <c r="H1023445" s="68"/>
    </row>
    <row r="1023446" spans="8:8">
      <c r="H1023446" s="68"/>
    </row>
    <row r="1023447" spans="8:8">
      <c r="H1023447" s="68"/>
    </row>
    <row r="1023448" spans="8:8">
      <c r="H1023448" s="68"/>
    </row>
    <row r="1023449" spans="8:8">
      <c r="H1023449" s="68"/>
    </row>
    <row r="1023450" spans="8:8">
      <c r="H1023450" s="68"/>
    </row>
    <row r="1023451" spans="8:8">
      <c r="H1023451" s="68"/>
    </row>
    <row r="1023452" spans="8:8">
      <c r="H1023452" s="68"/>
    </row>
    <row r="1023453" spans="8:8">
      <c r="H1023453" s="68"/>
    </row>
    <row r="1023454" spans="8:8">
      <c r="H1023454" s="68"/>
    </row>
    <row r="1023455" spans="8:8">
      <c r="H1023455" s="68"/>
    </row>
    <row r="1023456" spans="8:8">
      <c r="H1023456" s="68"/>
    </row>
    <row r="1023457" spans="8:8">
      <c r="H1023457" s="68"/>
    </row>
    <row r="1023458" spans="8:8">
      <c r="H1023458" s="68"/>
    </row>
    <row r="1023459" spans="8:8">
      <c r="H1023459" s="68"/>
    </row>
    <row r="1023460" spans="8:8">
      <c r="H1023460" s="68"/>
    </row>
    <row r="1023461" spans="8:8">
      <c r="H1023461" s="68"/>
    </row>
    <row r="1023462" spans="8:8">
      <c r="H1023462" s="68"/>
    </row>
    <row r="1023463" spans="8:8">
      <c r="H1023463" s="68"/>
    </row>
    <row r="1023464" spans="8:8">
      <c r="H1023464" s="68"/>
    </row>
    <row r="1023465" spans="8:8">
      <c r="H1023465" s="68"/>
    </row>
    <row r="1023466" spans="8:8">
      <c r="H1023466" s="68"/>
    </row>
    <row r="1023467" spans="8:8">
      <c r="H1023467" s="68"/>
    </row>
    <row r="1023468" spans="8:8">
      <c r="H1023468" s="68"/>
    </row>
    <row r="1023469" spans="8:8">
      <c r="H1023469" s="68"/>
    </row>
    <row r="1023470" spans="8:8">
      <c r="H1023470" s="68"/>
    </row>
    <row r="1023471" spans="8:8">
      <c r="H1023471" s="68"/>
    </row>
    <row r="1023472" spans="8:8">
      <c r="H1023472" s="68"/>
    </row>
    <row r="1023473" spans="8:8">
      <c r="H1023473" s="68"/>
    </row>
    <row r="1023474" spans="8:8">
      <c r="H1023474" s="68"/>
    </row>
    <row r="1023475" spans="8:8">
      <c r="H1023475" s="68"/>
    </row>
    <row r="1023476" spans="8:8">
      <c r="H1023476" s="68"/>
    </row>
    <row r="1023477" spans="8:8">
      <c r="H1023477" s="68"/>
    </row>
    <row r="1023478" spans="8:8">
      <c r="H1023478" s="68"/>
    </row>
    <row r="1023479" spans="8:8">
      <c r="H1023479" s="68"/>
    </row>
    <row r="1023480" spans="8:8">
      <c r="H1023480" s="68"/>
    </row>
    <row r="1023481" spans="8:8">
      <c r="H1023481" s="68"/>
    </row>
    <row r="1023482" spans="8:8">
      <c r="H1023482" s="68"/>
    </row>
    <row r="1023483" spans="8:8">
      <c r="H1023483" s="68"/>
    </row>
    <row r="1023484" spans="8:8">
      <c r="H1023484" s="68"/>
    </row>
    <row r="1023485" spans="8:8">
      <c r="H1023485" s="68"/>
    </row>
    <row r="1023486" spans="8:8">
      <c r="H1023486" s="68"/>
    </row>
    <row r="1023487" spans="8:8">
      <c r="H1023487" s="68"/>
    </row>
    <row r="1023488" spans="8:8">
      <c r="H1023488" s="68"/>
    </row>
    <row r="1023489" spans="8:8">
      <c r="H1023489" s="68"/>
    </row>
    <row r="1023490" spans="8:8">
      <c r="H1023490" s="68"/>
    </row>
    <row r="1023491" spans="8:8">
      <c r="H1023491" s="68"/>
    </row>
    <row r="1023492" spans="8:8">
      <c r="H1023492" s="68"/>
    </row>
    <row r="1023493" spans="8:8">
      <c r="H1023493" s="68"/>
    </row>
    <row r="1023494" spans="8:8">
      <c r="H1023494" s="68"/>
    </row>
    <row r="1023495" spans="8:8">
      <c r="H1023495" s="68"/>
    </row>
    <row r="1023496" spans="8:8">
      <c r="H1023496" s="68"/>
    </row>
    <row r="1023497" spans="8:8">
      <c r="H1023497" s="68"/>
    </row>
    <row r="1023498" spans="8:8">
      <c r="H1023498" s="68"/>
    </row>
    <row r="1023499" spans="8:8">
      <c r="H1023499" s="68"/>
    </row>
    <row r="1023500" spans="8:8">
      <c r="H1023500" s="68"/>
    </row>
    <row r="1023501" spans="8:8">
      <c r="H1023501" s="68"/>
    </row>
    <row r="1023502" spans="8:8">
      <c r="H1023502" s="68"/>
    </row>
    <row r="1023503" spans="8:8">
      <c r="H1023503" s="68"/>
    </row>
    <row r="1023504" spans="8:8">
      <c r="H1023504" s="68"/>
    </row>
    <row r="1023505" spans="8:8">
      <c r="H1023505" s="68"/>
    </row>
    <row r="1023506" spans="8:8">
      <c r="H1023506" s="68"/>
    </row>
    <row r="1023507" spans="8:8">
      <c r="H1023507" s="68"/>
    </row>
    <row r="1023508" spans="8:8">
      <c r="H1023508" s="68"/>
    </row>
    <row r="1023509" spans="8:8">
      <c r="H1023509" s="68"/>
    </row>
    <row r="1023510" spans="8:8">
      <c r="H1023510" s="68"/>
    </row>
    <row r="1023511" spans="8:8">
      <c r="H1023511" s="68"/>
    </row>
    <row r="1023512" spans="8:8">
      <c r="H1023512" s="68"/>
    </row>
    <row r="1023513" spans="8:8">
      <c r="H1023513" s="68"/>
    </row>
    <row r="1023514" spans="8:8">
      <c r="H1023514" s="68"/>
    </row>
    <row r="1023515" spans="8:8">
      <c r="H1023515" s="68"/>
    </row>
    <row r="1023516" spans="8:8">
      <c r="H1023516" s="68"/>
    </row>
    <row r="1023517" spans="8:8">
      <c r="H1023517" s="68"/>
    </row>
    <row r="1023518" spans="8:8">
      <c r="H1023518" s="68"/>
    </row>
    <row r="1023519" spans="8:8">
      <c r="H1023519" s="68"/>
    </row>
    <row r="1023520" spans="8:8">
      <c r="H1023520" s="68"/>
    </row>
    <row r="1023521" spans="8:8">
      <c r="H1023521" s="68"/>
    </row>
    <row r="1023522" spans="8:8">
      <c r="H1023522" s="68"/>
    </row>
    <row r="1023523" spans="8:8">
      <c r="H1023523" s="68"/>
    </row>
    <row r="1023524" spans="8:8">
      <c r="H1023524" s="68"/>
    </row>
    <row r="1023525" spans="8:8">
      <c r="H1023525" s="68"/>
    </row>
    <row r="1023526" spans="8:8">
      <c r="H1023526" s="68"/>
    </row>
    <row r="1023527" spans="8:8">
      <c r="H1023527" s="68"/>
    </row>
    <row r="1023528" spans="8:8">
      <c r="H1023528" s="68"/>
    </row>
    <row r="1023529" spans="8:8">
      <c r="H1023529" s="68"/>
    </row>
    <row r="1023530" spans="8:8">
      <c r="H1023530" s="68"/>
    </row>
    <row r="1023531" spans="8:8">
      <c r="H1023531" s="68"/>
    </row>
    <row r="1023532" spans="8:8">
      <c r="H1023532" s="68"/>
    </row>
    <row r="1023533" spans="8:8">
      <c r="H1023533" s="68"/>
    </row>
    <row r="1023534" spans="8:8">
      <c r="H1023534" s="68"/>
    </row>
    <row r="1023535" spans="8:8">
      <c r="H1023535" s="68"/>
    </row>
    <row r="1023536" spans="8:8">
      <c r="H1023536" s="68"/>
    </row>
    <row r="1023537" spans="8:8">
      <c r="H1023537" s="68"/>
    </row>
    <row r="1023538" spans="8:8">
      <c r="H1023538" s="68"/>
    </row>
    <row r="1023539" spans="8:8">
      <c r="H1023539" s="68"/>
    </row>
    <row r="1023540" spans="8:8">
      <c r="H1023540" s="68"/>
    </row>
    <row r="1023541" spans="8:8">
      <c r="H1023541" s="68"/>
    </row>
    <row r="1023542" spans="8:8">
      <c r="H1023542" s="68"/>
    </row>
    <row r="1023543" spans="8:8">
      <c r="H1023543" s="68"/>
    </row>
    <row r="1023544" spans="8:8">
      <c r="H1023544" s="68"/>
    </row>
    <row r="1023545" spans="8:8">
      <c r="H1023545" s="68"/>
    </row>
    <row r="1023546" spans="8:8">
      <c r="H1023546" s="68"/>
    </row>
    <row r="1023547" spans="8:8">
      <c r="H1023547" s="68"/>
    </row>
    <row r="1023548" spans="8:8">
      <c r="H1023548" s="68"/>
    </row>
    <row r="1023549" spans="8:8">
      <c r="H1023549" s="68"/>
    </row>
    <row r="1023550" spans="8:8">
      <c r="H1023550" s="68"/>
    </row>
    <row r="1023551" spans="8:8">
      <c r="H1023551" s="68"/>
    </row>
    <row r="1023552" spans="8:8">
      <c r="H1023552" s="68"/>
    </row>
    <row r="1023553" spans="8:8">
      <c r="H1023553" s="68"/>
    </row>
    <row r="1023554" spans="8:8">
      <c r="H1023554" s="68"/>
    </row>
    <row r="1023555" spans="8:8">
      <c r="H1023555" s="68"/>
    </row>
    <row r="1023556" spans="8:8">
      <c r="H1023556" s="68"/>
    </row>
    <row r="1023557" spans="8:8">
      <c r="H1023557" s="68"/>
    </row>
    <row r="1023558" spans="8:8">
      <c r="H1023558" s="68"/>
    </row>
    <row r="1023559" spans="8:8">
      <c r="H1023559" s="68"/>
    </row>
    <row r="1023560" spans="8:8">
      <c r="H1023560" s="68"/>
    </row>
    <row r="1023561" spans="8:8">
      <c r="H1023561" s="68"/>
    </row>
    <row r="1023562" spans="8:8">
      <c r="H1023562" s="68"/>
    </row>
    <row r="1023563" spans="8:8">
      <c r="H1023563" s="68"/>
    </row>
    <row r="1023564" spans="8:8">
      <c r="H1023564" s="68"/>
    </row>
    <row r="1023565" spans="8:8">
      <c r="H1023565" s="68"/>
    </row>
    <row r="1023566" spans="8:8">
      <c r="H1023566" s="68"/>
    </row>
    <row r="1023567" spans="8:8">
      <c r="H1023567" s="68"/>
    </row>
    <row r="1023568" spans="8:8">
      <c r="H1023568" s="68"/>
    </row>
    <row r="1023569" spans="8:8">
      <c r="H1023569" s="68"/>
    </row>
    <row r="1023570" spans="8:8">
      <c r="H1023570" s="68"/>
    </row>
    <row r="1023571" spans="8:8">
      <c r="H1023571" s="68"/>
    </row>
    <row r="1023572" spans="8:8">
      <c r="H1023572" s="68"/>
    </row>
    <row r="1023573" spans="8:8">
      <c r="H1023573" s="68"/>
    </row>
    <row r="1023574" spans="8:8">
      <c r="H1023574" s="68"/>
    </row>
    <row r="1023575" spans="8:8">
      <c r="H1023575" s="68"/>
    </row>
    <row r="1023576" spans="8:8">
      <c r="H1023576" s="68"/>
    </row>
    <row r="1023577" spans="8:8">
      <c r="H1023577" s="68"/>
    </row>
    <row r="1023578" spans="8:8">
      <c r="H1023578" s="68"/>
    </row>
    <row r="1023579" spans="8:8">
      <c r="H1023579" s="68"/>
    </row>
    <row r="1023580" spans="8:8">
      <c r="H1023580" s="68"/>
    </row>
    <row r="1023581" spans="8:8">
      <c r="H1023581" s="68"/>
    </row>
    <row r="1023582" spans="8:8">
      <c r="H1023582" s="68"/>
    </row>
    <row r="1023583" spans="8:8">
      <c r="H1023583" s="68"/>
    </row>
    <row r="1023584" spans="8:8">
      <c r="H1023584" s="68"/>
    </row>
    <row r="1023585" spans="8:8">
      <c r="H1023585" s="68"/>
    </row>
    <row r="1023586" spans="8:8">
      <c r="H1023586" s="68"/>
    </row>
    <row r="1023587" spans="8:8">
      <c r="H1023587" s="68"/>
    </row>
    <row r="1023588" spans="8:8">
      <c r="H1023588" s="68"/>
    </row>
    <row r="1023589" spans="8:8">
      <c r="H1023589" s="68"/>
    </row>
    <row r="1023590" spans="8:8">
      <c r="H1023590" s="68"/>
    </row>
    <row r="1023591" spans="8:8">
      <c r="H1023591" s="68"/>
    </row>
    <row r="1023592" spans="8:8">
      <c r="H1023592" s="68"/>
    </row>
    <row r="1023593" spans="8:8">
      <c r="H1023593" s="68"/>
    </row>
    <row r="1023594" spans="8:8">
      <c r="H1023594" s="68"/>
    </row>
    <row r="1023595" spans="8:8">
      <c r="H1023595" s="68"/>
    </row>
    <row r="1023596" spans="8:8">
      <c r="H1023596" s="68"/>
    </row>
    <row r="1023597" spans="8:8">
      <c r="H1023597" s="68"/>
    </row>
    <row r="1023598" spans="8:8">
      <c r="H1023598" s="68"/>
    </row>
    <row r="1023599" spans="8:8">
      <c r="H1023599" s="68"/>
    </row>
    <row r="1023600" spans="8:8">
      <c r="H1023600" s="68"/>
    </row>
    <row r="1023601" spans="8:8">
      <c r="H1023601" s="68"/>
    </row>
    <row r="1023602" spans="8:8">
      <c r="H1023602" s="68"/>
    </row>
    <row r="1023603" spans="8:8">
      <c r="H1023603" s="68"/>
    </row>
    <row r="1023604" spans="8:8">
      <c r="H1023604" s="68"/>
    </row>
    <row r="1023605" spans="8:8">
      <c r="H1023605" s="68"/>
    </row>
    <row r="1023606" spans="8:8">
      <c r="H1023606" s="68"/>
    </row>
    <row r="1023607" spans="8:8">
      <c r="H1023607" s="68"/>
    </row>
    <row r="1023608" spans="8:8">
      <c r="H1023608" s="68"/>
    </row>
    <row r="1023609" spans="8:8">
      <c r="H1023609" s="68"/>
    </row>
    <row r="1023610" spans="8:8">
      <c r="H1023610" s="68"/>
    </row>
    <row r="1023611" spans="8:8">
      <c r="H1023611" s="68"/>
    </row>
    <row r="1023612" spans="8:8">
      <c r="H1023612" s="68"/>
    </row>
    <row r="1023613" spans="8:8">
      <c r="H1023613" s="68"/>
    </row>
    <row r="1023614" spans="8:8">
      <c r="H1023614" s="68"/>
    </row>
    <row r="1023615" spans="8:8">
      <c r="H1023615" s="68"/>
    </row>
    <row r="1023616" spans="8:8">
      <c r="H1023616" s="68"/>
    </row>
    <row r="1023617" spans="8:8">
      <c r="H1023617" s="68"/>
    </row>
    <row r="1023618" spans="8:8">
      <c r="H1023618" s="68"/>
    </row>
    <row r="1023619" spans="8:8">
      <c r="H1023619" s="68"/>
    </row>
    <row r="1023620" spans="8:8">
      <c r="H1023620" s="68"/>
    </row>
    <row r="1023621" spans="8:8">
      <c r="H1023621" s="68"/>
    </row>
    <row r="1023622" spans="8:8">
      <c r="H1023622" s="68"/>
    </row>
    <row r="1023623" spans="8:8">
      <c r="H1023623" s="68"/>
    </row>
    <row r="1023624" spans="8:8">
      <c r="H1023624" s="68"/>
    </row>
    <row r="1023625" spans="8:8">
      <c r="H1023625" s="68"/>
    </row>
    <row r="1023626" spans="8:8">
      <c r="H1023626" s="68"/>
    </row>
    <row r="1023627" spans="8:8">
      <c r="H1023627" s="68"/>
    </row>
    <row r="1023628" spans="8:8">
      <c r="H1023628" s="68"/>
    </row>
    <row r="1023629" spans="8:8">
      <c r="H1023629" s="68"/>
    </row>
    <row r="1023630" spans="8:8">
      <c r="H1023630" s="68"/>
    </row>
    <row r="1023631" spans="8:8">
      <c r="H1023631" s="68"/>
    </row>
    <row r="1023632" spans="8:8">
      <c r="H1023632" s="68"/>
    </row>
    <row r="1023633" spans="8:8">
      <c r="H1023633" s="68"/>
    </row>
    <row r="1023634" spans="8:8">
      <c r="H1023634" s="68"/>
    </row>
    <row r="1023635" spans="8:8">
      <c r="H1023635" s="68"/>
    </row>
    <row r="1023636" spans="8:8">
      <c r="H1023636" s="68"/>
    </row>
    <row r="1023637" spans="8:8">
      <c r="H1023637" s="68"/>
    </row>
    <row r="1023638" spans="8:8">
      <c r="H1023638" s="68"/>
    </row>
    <row r="1023639" spans="8:8">
      <c r="H1023639" s="68"/>
    </row>
    <row r="1023640" spans="8:8">
      <c r="H1023640" s="68"/>
    </row>
    <row r="1023641" spans="8:8">
      <c r="H1023641" s="68"/>
    </row>
    <row r="1023642" spans="8:8">
      <c r="H1023642" s="68"/>
    </row>
    <row r="1023643" spans="8:8">
      <c r="H1023643" s="68"/>
    </row>
    <row r="1023644" spans="8:8">
      <c r="H1023644" s="68"/>
    </row>
    <row r="1023645" spans="8:8">
      <c r="H1023645" s="68"/>
    </row>
    <row r="1023646" spans="8:8">
      <c r="H1023646" s="68"/>
    </row>
    <row r="1023647" spans="8:8">
      <c r="H1023647" s="68"/>
    </row>
    <row r="1023648" spans="8:8">
      <c r="H1023648" s="68"/>
    </row>
    <row r="1023649" spans="8:8">
      <c r="H1023649" s="68"/>
    </row>
    <row r="1023650" spans="8:8">
      <c r="H1023650" s="68"/>
    </row>
    <row r="1023651" spans="8:8">
      <c r="H1023651" s="68"/>
    </row>
    <row r="1023652" spans="8:8">
      <c r="H1023652" s="68"/>
    </row>
    <row r="1023653" spans="8:8">
      <c r="H1023653" s="68"/>
    </row>
    <row r="1023654" spans="8:8">
      <c r="H1023654" s="68"/>
    </row>
    <row r="1023655" spans="8:8">
      <c r="H1023655" s="68"/>
    </row>
    <row r="1023656" spans="8:8">
      <c r="H1023656" s="68"/>
    </row>
    <row r="1023657" spans="8:8">
      <c r="H1023657" s="68"/>
    </row>
    <row r="1023658" spans="8:8">
      <c r="H1023658" s="68"/>
    </row>
    <row r="1023659" spans="8:8">
      <c r="H1023659" s="68"/>
    </row>
    <row r="1023660" spans="8:8">
      <c r="H1023660" s="68"/>
    </row>
    <row r="1023661" spans="8:8">
      <c r="H1023661" s="68"/>
    </row>
    <row r="1023662" spans="8:8">
      <c r="H1023662" s="68"/>
    </row>
    <row r="1023663" spans="8:8">
      <c r="H1023663" s="68"/>
    </row>
    <row r="1023664" spans="8:8">
      <c r="H1023664" s="68"/>
    </row>
    <row r="1023665" spans="8:8">
      <c r="H1023665" s="68"/>
    </row>
    <row r="1023666" spans="8:8">
      <c r="H1023666" s="68"/>
    </row>
    <row r="1023667" spans="8:8">
      <c r="H1023667" s="68"/>
    </row>
    <row r="1023668" spans="8:8">
      <c r="H1023668" s="68"/>
    </row>
    <row r="1023669" spans="8:8">
      <c r="H1023669" s="68"/>
    </row>
    <row r="1023670" spans="8:8">
      <c r="H1023670" s="68"/>
    </row>
    <row r="1023671" spans="8:8">
      <c r="H1023671" s="68"/>
    </row>
    <row r="1023672" spans="8:8">
      <c r="H1023672" s="68"/>
    </row>
    <row r="1023673" spans="8:8">
      <c r="H1023673" s="68"/>
    </row>
    <row r="1023674" spans="8:8">
      <c r="H1023674" s="68"/>
    </row>
    <row r="1023675" spans="8:8">
      <c r="H1023675" s="68"/>
    </row>
    <row r="1023676" spans="8:8">
      <c r="H1023676" s="68"/>
    </row>
    <row r="1023677" spans="8:8">
      <c r="H1023677" s="68"/>
    </row>
    <row r="1023678" spans="8:8">
      <c r="H1023678" s="68"/>
    </row>
    <row r="1023679" spans="8:8">
      <c r="H1023679" s="68"/>
    </row>
    <row r="1023680" spans="8:8">
      <c r="H1023680" s="68"/>
    </row>
    <row r="1023681" spans="8:8">
      <c r="H1023681" s="68"/>
    </row>
    <row r="1023682" spans="8:8">
      <c r="H1023682" s="68"/>
    </row>
    <row r="1023683" spans="8:8">
      <c r="H1023683" s="68"/>
    </row>
    <row r="1023684" spans="8:8">
      <c r="H1023684" s="68"/>
    </row>
    <row r="1023685" spans="8:8">
      <c r="H1023685" s="68"/>
    </row>
    <row r="1023686" spans="8:8">
      <c r="H1023686" s="68"/>
    </row>
    <row r="1023687" spans="8:8">
      <c r="H1023687" s="68"/>
    </row>
    <row r="1023688" spans="8:8">
      <c r="H1023688" s="68"/>
    </row>
    <row r="1023689" spans="8:8">
      <c r="H1023689" s="68"/>
    </row>
    <row r="1023690" spans="8:8">
      <c r="H1023690" s="68"/>
    </row>
    <row r="1023691" spans="8:8">
      <c r="H1023691" s="68"/>
    </row>
    <row r="1023692" spans="8:8">
      <c r="H1023692" s="68"/>
    </row>
    <row r="1023693" spans="8:8">
      <c r="H1023693" s="68"/>
    </row>
    <row r="1023694" spans="8:8">
      <c r="H1023694" s="68"/>
    </row>
    <row r="1023695" spans="8:8">
      <c r="H1023695" s="68"/>
    </row>
    <row r="1023696" spans="8:8">
      <c r="H1023696" s="68"/>
    </row>
    <row r="1023697" spans="8:8">
      <c r="H1023697" s="68"/>
    </row>
    <row r="1023698" spans="8:8">
      <c r="H1023698" s="68"/>
    </row>
    <row r="1023699" spans="8:8">
      <c r="H1023699" s="68"/>
    </row>
    <row r="1023700" spans="8:8">
      <c r="H1023700" s="68"/>
    </row>
    <row r="1023701" spans="8:8">
      <c r="H1023701" s="68"/>
    </row>
    <row r="1023702" spans="8:8">
      <c r="H1023702" s="68"/>
    </row>
    <row r="1023703" spans="8:8">
      <c r="H1023703" s="68"/>
    </row>
    <row r="1023704" spans="8:8">
      <c r="H1023704" s="68"/>
    </row>
    <row r="1023705" spans="8:8">
      <c r="H1023705" s="68"/>
    </row>
    <row r="1023706" spans="8:8">
      <c r="H1023706" s="68"/>
    </row>
    <row r="1023707" spans="8:8">
      <c r="H1023707" s="68"/>
    </row>
    <row r="1023708" spans="8:8">
      <c r="H1023708" s="68"/>
    </row>
    <row r="1023709" spans="8:8">
      <c r="H1023709" s="68"/>
    </row>
    <row r="1023710" spans="8:8">
      <c r="H1023710" s="68"/>
    </row>
    <row r="1023711" spans="8:8">
      <c r="H1023711" s="68"/>
    </row>
    <row r="1023712" spans="8:8">
      <c r="H1023712" s="68"/>
    </row>
    <row r="1023713" spans="8:8">
      <c r="H1023713" s="68"/>
    </row>
    <row r="1023714" spans="8:8">
      <c r="H1023714" s="68"/>
    </row>
    <row r="1023715" spans="8:8">
      <c r="H1023715" s="68"/>
    </row>
    <row r="1023716" spans="8:8">
      <c r="H1023716" s="68"/>
    </row>
    <row r="1023717" spans="8:8">
      <c r="H1023717" s="68"/>
    </row>
    <row r="1023718" spans="8:8">
      <c r="H1023718" s="68"/>
    </row>
    <row r="1023719" spans="8:8">
      <c r="H1023719" s="68"/>
    </row>
    <row r="1023720" spans="8:8">
      <c r="H1023720" s="68"/>
    </row>
    <row r="1023721" spans="8:8">
      <c r="H1023721" s="68"/>
    </row>
    <row r="1023722" spans="8:8">
      <c r="H1023722" s="68"/>
    </row>
    <row r="1023723" spans="8:8">
      <c r="H1023723" s="68"/>
    </row>
    <row r="1023724" spans="8:8">
      <c r="H1023724" s="68"/>
    </row>
    <row r="1023725" spans="8:8">
      <c r="H1023725" s="68"/>
    </row>
    <row r="1023726" spans="8:8">
      <c r="H1023726" s="68"/>
    </row>
    <row r="1023727" spans="8:8">
      <c r="H1023727" s="68"/>
    </row>
    <row r="1023728" spans="8:8">
      <c r="H1023728" s="68"/>
    </row>
    <row r="1023729" spans="8:8">
      <c r="H1023729" s="68"/>
    </row>
    <row r="1023730" spans="8:8">
      <c r="H1023730" s="68"/>
    </row>
    <row r="1023731" spans="8:8">
      <c r="H1023731" s="68"/>
    </row>
    <row r="1023732" spans="8:8">
      <c r="H1023732" s="68"/>
    </row>
    <row r="1023733" spans="8:8">
      <c r="H1023733" s="68"/>
    </row>
    <row r="1023734" spans="8:8">
      <c r="H1023734" s="68"/>
    </row>
    <row r="1023735" spans="8:8">
      <c r="H1023735" s="68"/>
    </row>
    <row r="1023736" spans="8:8">
      <c r="H1023736" s="68"/>
    </row>
    <row r="1023737" spans="8:8">
      <c r="H1023737" s="68"/>
    </row>
    <row r="1023738" spans="8:8">
      <c r="H1023738" s="68"/>
    </row>
    <row r="1023739" spans="8:8">
      <c r="H1023739" s="68"/>
    </row>
    <row r="1023740" spans="8:8">
      <c r="H1023740" s="68"/>
    </row>
    <row r="1023741" spans="8:8">
      <c r="H1023741" s="68"/>
    </row>
    <row r="1023742" spans="8:8">
      <c r="H1023742" s="68"/>
    </row>
    <row r="1023743" spans="8:8">
      <c r="H1023743" s="68"/>
    </row>
    <row r="1023744" spans="8:8">
      <c r="H1023744" s="68"/>
    </row>
    <row r="1023745" spans="8:8">
      <c r="H1023745" s="68"/>
    </row>
    <row r="1023746" spans="8:8">
      <c r="H1023746" s="68"/>
    </row>
    <row r="1023747" spans="8:8">
      <c r="H1023747" s="68"/>
    </row>
    <row r="1023748" spans="8:8">
      <c r="H1023748" s="68"/>
    </row>
    <row r="1023749" spans="8:8">
      <c r="H1023749" s="68"/>
    </row>
    <row r="1023750" spans="8:8">
      <c r="H1023750" s="68"/>
    </row>
    <row r="1023751" spans="8:8">
      <c r="H1023751" s="68"/>
    </row>
    <row r="1023752" spans="8:8">
      <c r="H1023752" s="68"/>
    </row>
    <row r="1023753" spans="8:8">
      <c r="H1023753" s="68"/>
    </row>
    <row r="1023754" spans="8:8">
      <c r="H1023754" s="68"/>
    </row>
    <row r="1023755" spans="8:8">
      <c r="H1023755" s="68"/>
    </row>
    <row r="1023756" spans="8:8">
      <c r="H1023756" s="68"/>
    </row>
    <row r="1023757" spans="8:8">
      <c r="H1023757" s="68"/>
    </row>
    <row r="1023758" spans="8:8">
      <c r="H1023758" s="68"/>
    </row>
    <row r="1023759" spans="8:8">
      <c r="H1023759" s="68"/>
    </row>
    <row r="1023760" spans="8:8">
      <c r="H1023760" s="68"/>
    </row>
    <row r="1023761" spans="8:8">
      <c r="H1023761" s="68"/>
    </row>
    <row r="1023762" spans="8:8">
      <c r="H1023762" s="68"/>
    </row>
    <row r="1023763" spans="8:8">
      <c r="H1023763" s="68"/>
    </row>
    <row r="1023764" spans="8:8">
      <c r="H1023764" s="68"/>
    </row>
    <row r="1023765" spans="8:8">
      <c r="H1023765" s="68"/>
    </row>
    <row r="1023766" spans="8:8">
      <c r="H1023766" s="68"/>
    </row>
    <row r="1023767" spans="8:8">
      <c r="H1023767" s="68"/>
    </row>
    <row r="1023768" spans="8:8">
      <c r="H1023768" s="68"/>
    </row>
    <row r="1023769" spans="8:8">
      <c r="H1023769" s="68"/>
    </row>
    <row r="1023770" spans="8:8">
      <c r="H1023770" s="68"/>
    </row>
    <row r="1023771" spans="8:8">
      <c r="H1023771" s="68"/>
    </row>
    <row r="1023772" spans="8:8">
      <c r="H1023772" s="68"/>
    </row>
    <row r="1023773" spans="8:8">
      <c r="H1023773" s="68"/>
    </row>
    <row r="1023774" spans="8:8">
      <c r="H1023774" s="68"/>
    </row>
    <row r="1023775" spans="8:8">
      <c r="H1023775" s="68"/>
    </row>
    <row r="1023776" spans="8:8">
      <c r="H1023776" s="68"/>
    </row>
    <row r="1023777" spans="8:8">
      <c r="H1023777" s="68"/>
    </row>
    <row r="1023778" spans="8:8">
      <c r="H1023778" s="68"/>
    </row>
    <row r="1023779" spans="8:8">
      <c r="H1023779" s="68"/>
    </row>
    <row r="1023780" spans="8:8">
      <c r="H1023780" s="68"/>
    </row>
    <row r="1023781" spans="8:8">
      <c r="H1023781" s="68"/>
    </row>
    <row r="1023782" spans="8:8">
      <c r="H1023782" s="68"/>
    </row>
    <row r="1023783" spans="8:8">
      <c r="H1023783" s="68"/>
    </row>
    <row r="1023784" spans="8:8">
      <c r="H1023784" s="68"/>
    </row>
    <row r="1023785" spans="8:8">
      <c r="H1023785" s="68"/>
    </row>
    <row r="1023786" spans="8:8">
      <c r="H1023786" s="68"/>
    </row>
    <row r="1023787" spans="8:8">
      <c r="H1023787" s="68"/>
    </row>
    <row r="1023788" spans="8:8">
      <c r="H1023788" s="68"/>
    </row>
    <row r="1023789" spans="8:8">
      <c r="H1023789" s="68"/>
    </row>
    <row r="1023790" spans="8:8">
      <c r="H1023790" s="68"/>
    </row>
    <row r="1023791" spans="8:8">
      <c r="H1023791" s="68"/>
    </row>
    <row r="1023792" spans="8:8">
      <c r="H1023792" s="68"/>
    </row>
    <row r="1023793" spans="8:8">
      <c r="H1023793" s="68"/>
    </row>
    <row r="1023794" spans="8:8">
      <c r="H1023794" s="68"/>
    </row>
    <row r="1023795" spans="8:8">
      <c r="H1023795" s="68"/>
    </row>
    <row r="1023796" spans="8:8">
      <c r="H1023796" s="68"/>
    </row>
    <row r="1023797" spans="8:8">
      <c r="H1023797" s="68"/>
    </row>
    <row r="1023798" spans="8:8">
      <c r="H1023798" s="68"/>
    </row>
    <row r="1023799" spans="8:8">
      <c r="H1023799" s="68"/>
    </row>
    <row r="1023800" spans="8:8">
      <c r="H1023800" s="68"/>
    </row>
    <row r="1023801" spans="8:8">
      <c r="H1023801" s="68"/>
    </row>
    <row r="1023802" spans="8:8">
      <c r="H1023802" s="68"/>
    </row>
    <row r="1023803" spans="8:8">
      <c r="H1023803" s="68"/>
    </row>
    <row r="1023804" spans="8:8">
      <c r="H1023804" s="68"/>
    </row>
    <row r="1023805" spans="8:8">
      <c r="H1023805" s="68"/>
    </row>
    <row r="1023806" spans="8:8">
      <c r="H1023806" s="68"/>
    </row>
    <row r="1023807" spans="8:8">
      <c r="H1023807" s="68"/>
    </row>
    <row r="1023808" spans="8:8">
      <c r="H1023808" s="68"/>
    </row>
    <row r="1023809" spans="8:8">
      <c r="H1023809" s="68"/>
    </row>
    <row r="1023810" spans="8:8">
      <c r="H1023810" s="68"/>
    </row>
    <row r="1023811" spans="8:8">
      <c r="H1023811" s="68"/>
    </row>
    <row r="1023812" spans="8:8">
      <c r="H1023812" s="68"/>
    </row>
    <row r="1023813" spans="8:8">
      <c r="H1023813" s="68"/>
    </row>
    <row r="1023814" spans="8:8">
      <c r="H1023814" s="68"/>
    </row>
    <row r="1023815" spans="8:8">
      <c r="H1023815" s="68"/>
    </row>
    <row r="1023816" spans="8:8">
      <c r="H1023816" s="68"/>
    </row>
    <row r="1023817" spans="8:8">
      <c r="H1023817" s="68"/>
    </row>
    <row r="1023818" spans="8:8">
      <c r="H1023818" s="68"/>
    </row>
    <row r="1023819" spans="8:8">
      <c r="H1023819" s="68"/>
    </row>
    <row r="1023820" spans="8:8">
      <c r="H1023820" s="68"/>
    </row>
    <row r="1023821" spans="8:8">
      <c r="H1023821" s="68"/>
    </row>
    <row r="1023822" spans="8:8">
      <c r="H1023822" s="68"/>
    </row>
    <row r="1023823" spans="8:8">
      <c r="H1023823" s="68"/>
    </row>
    <row r="1023824" spans="8:8">
      <c r="H1023824" s="68"/>
    </row>
    <row r="1023825" spans="8:8">
      <c r="H1023825" s="68"/>
    </row>
    <row r="1023826" spans="8:8">
      <c r="H1023826" s="68"/>
    </row>
    <row r="1023827" spans="8:8">
      <c r="H1023827" s="68"/>
    </row>
    <row r="1023828" spans="8:8">
      <c r="H1023828" s="68"/>
    </row>
    <row r="1023829" spans="8:8">
      <c r="H1023829" s="68"/>
    </row>
    <row r="1023830" spans="8:8">
      <c r="H1023830" s="68"/>
    </row>
    <row r="1023831" spans="8:8">
      <c r="H1023831" s="68"/>
    </row>
    <row r="1023832" spans="8:8">
      <c r="H1023832" s="68"/>
    </row>
    <row r="1023833" spans="8:8">
      <c r="H1023833" s="68"/>
    </row>
    <row r="1023834" spans="8:8">
      <c r="H1023834" s="68"/>
    </row>
    <row r="1023835" spans="8:8">
      <c r="H1023835" s="68"/>
    </row>
    <row r="1023836" spans="8:8">
      <c r="H1023836" s="68"/>
    </row>
    <row r="1023837" spans="8:8">
      <c r="H1023837" s="68"/>
    </row>
    <row r="1023838" spans="8:8">
      <c r="H1023838" s="68"/>
    </row>
    <row r="1023839" spans="8:8">
      <c r="H1023839" s="68"/>
    </row>
    <row r="1023840" spans="8:8">
      <c r="H1023840" s="68"/>
    </row>
    <row r="1023841" spans="8:8">
      <c r="H1023841" s="68"/>
    </row>
    <row r="1023842" spans="8:8">
      <c r="H1023842" s="68"/>
    </row>
    <row r="1023843" spans="8:8">
      <c r="H1023843" s="68"/>
    </row>
    <row r="1023844" spans="8:8">
      <c r="H1023844" s="68"/>
    </row>
    <row r="1023845" spans="8:8">
      <c r="H1023845" s="68"/>
    </row>
    <row r="1023846" spans="8:8">
      <c r="H1023846" s="68"/>
    </row>
    <row r="1023847" spans="8:8">
      <c r="H1023847" s="68"/>
    </row>
    <row r="1023848" spans="8:8">
      <c r="H1023848" s="68"/>
    </row>
    <row r="1023849" spans="8:8">
      <c r="H1023849" s="68"/>
    </row>
    <row r="1023850" spans="8:8">
      <c r="H1023850" s="68"/>
    </row>
    <row r="1023851" spans="8:8">
      <c r="H1023851" s="68"/>
    </row>
    <row r="1023852" spans="8:8">
      <c r="H1023852" s="68"/>
    </row>
    <row r="1023853" spans="8:8">
      <c r="H1023853" s="68"/>
    </row>
    <row r="1023854" spans="8:8">
      <c r="H1023854" s="68"/>
    </row>
    <row r="1023855" spans="8:8">
      <c r="H1023855" s="68"/>
    </row>
    <row r="1023856" spans="8:8">
      <c r="H1023856" s="68"/>
    </row>
    <row r="1023857" spans="8:8">
      <c r="H1023857" s="68"/>
    </row>
    <row r="1023858" spans="8:8">
      <c r="H1023858" s="68"/>
    </row>
    <row r="1023859" spans="8:8">
      <c r="H1023859" s="68"/>
    </row>
    <row r="1023860" spans="8:8">
      <c r="H1023860" s="68"/>
    </row>
    <row r="1023861" spans="8:8">
      <c r="H1023861" s="68"/>
    </row>
    <row r="1023862" spans="8:8">
      <c r="H1023862" s="68"/>
    </row>
    <row r="1023863" spans="8:8">
      <c r="H1023863" s="68"/>
    </row>
    <row r="1023864" spans="8:8">
      <c r="H1023864" s="68"/>
    </row>
    <row r="1023865" spans="8:8">
      <c r="H1023865" s="68"/>
    </row>
    <row r="1023866" spans="8:8">
      <c r="H1023866" s="68"/>
    </row>
    <row r="1023867" spans="8:8">
      <c r="H1023867" s="68"/>
    </row>
    <row r="1023868" spans="8:8">
      <c r="H1023868" s="68"/>
    </row>
    <row r="1023869" spans="8:8">
      <c r="H1023869" s="68"/>
    </row>
    <row r="1023870" spans="8:8">
      <c r="H1023870" s="68"/>
    </row>
    <row r="1023871" spans="8:8">
      <c r="H1023871" s="68"/>
    </row>
    <row r="1023872" spans="8:8">
      <c r="H1023872" s="68"/>
    </row>
    <row r="1023873" spans="8:8">
      <c r="H1023873" s="68"/>
    </row>
    <row r="1023874" spans="8:8">
      <c r="H1023874" s="68"/>
    </row>
    <row r="1023875" spans="8:8">
      <c r="H1023875" s="68"/>
    </row>
    <row r="1023876" spans="8:8">
      <c r="H1023876" s="68"/>
    </row>
    <row r="1023877" spans="8:8">
      <c r="H1023877" s="68"/>
    </row>
    <row r="1023878" spans="8:8">
      <c r="H1023878" s="68"/>
    </row>
    <row r="1023879" spans="8:8">
      <c r="H1023879" s="68"/>
    </row>
    <row r="1023880" spans="8:8">
      <c r="H1023880" s="68"/>
    </row>
    <row r="1023881" spans="8:8">
      <c r="H1023881" s="68"/>
    </row>
    <row r="1023882" spans="8:8">
      <c r="H1023882" s="68"/>
    </row>
    <row r="1023883" spans="8:8">
      <c r="H1023883" s="68"/>
    </row>
    <row r="1023884" spans="8:8">
      <c r="H1023884" s="68"/>
    </row>
    <row r="1023885" spans="8:8">
      <c r="H1023885" s="68"/>
    </row>
    <row r="1023886" spans="8:8">
      <c r="H1023886" s="68"/>
    </row>
    <row r="1023887" spans="8:8">
      <c r="H1023887" s="68"/>
    </row>
    <row r="1023888" spans="8:8">
      <c r="H1023888" s="68"/>
    </row>
    <row r="1023889" spans="8:8">
      <c r="H1023889" s="68"/>
    </row>
    <row r="1023890" spans="8:8">
      <c r="H1023890" s="68"/>
    </row>
    <row r="1023891" spans="8:8">
      <c r="H1023891" s="68"/>
    </row>
    <row r="1023892" spans="8:8">
      <c r="H1023892" s="68"/>
    </row>
    <row r="1023893" spans="8:8">
      <c r="H1023893" s="68"/>
    </row>
    <row r="1023894" spans="8:8">
      <c r="H1023894" s="68"/>
    </row>
    <row r="1023895" spans="8:8">
      <c r="H1023895" s="68"/>
    </row>
    <row r="1023896" spans="8:8">
      <c r="H1023896" s="68"/>
    </row>
    <row r="1023897" spans="8:8">
      <c r="H1023897" s="68"/>
    </row>
    <row r="1023898" spans="8:8">
      <c r="H1023898" s="68"/>
    </row>
    <row r="1023899" spans="8:8">
      <c r="H1023899" s="68"/>
    </row>
    <row r="1023900" spans="8:8">
      <c r="H1023900" s="68"/>
    </row>
    <row r="1023901" spans="8:8">
      <c r="H1023901" s="68"/>
    </row>
    <row r="1023902" spans="8:8">
      <c r="H1023902" s="68"/>
    </row>
    <row r="1023903" spans="8:8">
      <c r="H1023903" s="68"/>
    </row>
    <row r="1023904" spans="8:8">
      <c r="H1023904" s="68"/>
    </row>
    <row r="1023905" spans="8:8">
      <c r="H1023905" s="68"/>
    </row>
    <row r="1023906" spans="8:8">
      <c r="H1023906" s="68"/>
    </row>
    <row r="1023907" spans="8:8">
      <c r="H1023907" s="68"/>
    </row>
    <row r="1023908" spans="8:8">
      <c r="H1023908" s="68"/>
    </row>
    <row r="1023909" spans="8:8">
      <c r="H1023909" s="68"/>
    </row>
    <row r="1023910" spans="8:8">
      <c r="H1023910" s="68"/>
    </row>
    <row r="1023911" spans="8:8">
      <c r="H1023911" s="68"/>
    </row>
    <row r="1023912" spans="8:8">
      <c r="H1023912" s="68"/>
    </row>
    <row r="1023913" spans="8:8">
      <c r="H1023913" s="68"/>
    </row>
    <row r="1023914" spans="8:8">
      <c r="H1023914" s="68"/>
    </row>
    <row r="1023915" spans="8:8">
      <c r="H1023915" s="68"/>
    </row>
    <row r="1023916" spans="8:8">
      <c r="H1023916" s="68"/>
    </row>
    <row r="1023917" spans="8:8">
      <c r="H1023917" s="68"/>
    </row>
    <row r="1023918" spans="8:8">
      <c r="H1023918" s="68"/>
    </row>
    <row r="1023919" spans="8:8">
      <c r="H1023919" s="68"/>
    </row>
    <row r="1023920" spans="8:8">
      <c r="H1023920" s="68"/>
    </row>
    <row r="1023921" spans="8:8">
      <c r="H1023921" s="68"/>
    </row>
    <row r="1023922" spans="8:8">
      <c r="H1023922" s="68"/>
    </row>
    <row r="1023923" spans="8:8">
      <c r="H1023923" s="68"/>
    </row>
    <row r="1023924" spans="8:8">
      <c r="H1023924" s="68"/>
    </row>
    <row r="1023925" spans="8:8">
      <c r="H1023925" s="68"/>
    </row>
    <row r="1023926" spans="8:8">
      <c r="H1023926" s="68"/>
    </row>
    <row r="1023927" spans="8:8">
      <c r="H1023927" s="68"/>
    </row>
    <row r="1023928" spans="8:8">
      <c r="H1023928" s="68"/>
    </row>
    <row r="1023929" spans="8:8">
      <c r="H1023929" s="68"/>
    </row>
    <row r="1023930" spans="8:8">
      <c r="H1023930" s="68"/>
    </row>
    <row r="1023931" spans="8:8">
      <c r="H1023931" s="68"/>
    </row>
    <row r="1023932" spans="8:8">
      <c r="H1023932" s="68"/>
    </row>
    <row r="1023933" spans="8:8">
      <c r="H1023933" s="68"/>
    </row>
    <row r="1023934" spans="8:8">
      <c r="H1023934" s="68"/>
    </row>
    <row r="1023935" spans="8:8">
      <c r="H1023935" s="68"/>
    </row>
    <row r="1023936" spans="8:8">
      <c r="H1023936" s="68"/>
    </row>
    <row r="1023937" spans="8:8">
      <c r="H1023937" s="68"/>
    </row>
    <row r="1023938" spans="8:8">
      <c r="H1023938" s="68"/>
    </row>
    <row r="1023939" spans="8:8">
      <c r="H1023939" s="68"/>
    </row>
    <row r="1023940" spans="8:8">
      <c r="H1023940" s="68"/>
    </row>
    <row r="1023941" spans="8:8">
      <c r="H1023941" s="68"/>
    </row>
    <row r="1023942" spans="8:8">
      <c r="H1023942" s="68"/>
    </row>
    <row r="1023943" spans="8:8">
      <c r="H1023943" s="68"/>
    </row>
    <row r="1023944" spans="8:8">
      <c r="H1023944" s="68"/>
    </row>
    <row r="1023945" spans="8:8">
      <c r="H1023945" s="68"/>
    </row>
    <row r="1023946" spans="8:8">
      <c r="H1023946" s="68"/>
    </row>
    <row r="1023947" spans="8:8">
      <c r="H1023947" s="68"/>
    </row>
    <row r="1023948" spans="8:8">
      <c r="H1023948" s="68"/>
    </row>
    <row r="1023949" spans="8:8">
      <c r="H1023949" s="68"/>
    </row>
    <row r="1023950" spans="8:8">
      <c r="H1023950" s="68"/>
    </row>
    <row r="1023951" spans="8:8">
      <c r="H1023951" s="68"/>
    </row>
    <row r="1023952" spans="8:8">
      <c r="H1023952" s="68"/>
    </row>
    <row r="1023953" spans="8:8">
      <c r="H1023953" s="68"/>
    </row>
    <row r="1023954" spans="8:8">
      <c r="H1023954" s="68"/>
    </row>
    <row r="1023955" spans="8:8">
      <c r="H1023955" s="68"/>
    </row>
    <row r="1023956" spans="8:8">
      <c r="H1023956" s="68"/>
    </row>
    <row r="1023957" spans="8:8">
      <c r="H1023957" s="68"/>
    </row>
    <row r="1023958" spans="8:8">
      <c r="H1023958" s="68"/>
    </row>
    <row r="1023959" spans="8:8">
      <c r="H1023959" s="68"/>
    </row>
    <row r="1023960" spans="8:8">
      <c r="H1023960" s="68"/>
    </row>
    <row r="1023961" spans="8:8">
      <c r="H1023961" s="68"/>
    </row>
    <row r="1023962" spans="8:8">
      <c r="H1023962" s="68"/>
    </row>
    <row r="1023963" spans="8:8">
      <c r="H1023963" s="68"/>
    </row>
    <row r="1023964" spans="8:8">
      <c r="H1023964" s="68"/>
    </row>
    <row r="1023965" spans="8:8">
      <c r="H1023965" s="68"/>
    </row>
    <row r="1023966" spans="8:8">
      <c r="H1023966" s="68"/>
    </row>
    <row r="1023967" spans="8:8">
      <c r="H1023967" s="68"/>
    </row>
    <row r="1023968" spans="8:8">
      <c r="H1023968" s="68"/>
    </row>
    <row r="1023969" spans="8:8">
      <c r="H1023969" s="68"/>
    </row>
    <row r="1023970" spans="8:8">
      <c r="H1023970" s="68"/>
    </row>
    <row r="1023971" spans="8:8">
      <c r="H1023971" s="68"/>
    </row>
    <row r="1023972" spans="8:8">
      <c r="H1023972" s="68"/>
    </row>
    <row r="1023973" spans="8:8">
      <c r="H1023973" s="68"/>
    </row>
    <row r="1023974" spans="8:8">
      <c r="H1023974" s="68"/>
    </row>
    <row r="1023975" spans="8:8">
      <c r="H1023975" s="68"/>
    </row>
    <row r="1023976" spans="8:8">
      <c r="H1023976" s="68"/>
    </row>
    <row r="1023977" spans="8:8">
      <c r="H1023977" s="68"/>
    </row>
    <row r="1023978" spans="8:8">
      <c r="H1023978" s="68"/>
    </row>
    <row r="1023979" spans="8:8">
      <c r="H1023979" s="68"/>
    </row>
    <row r="1023980" spans="8:8">
      <c r="H1023980" s="68"/>
    </row>
    <row r="1023981" spans="8:8">
      <c r="H1023981" s="68"/>
    </row>
    <row r="1023982" spans="8:8">
      <c r="H1023982" s="68"/>
    </row>
    <row r="1023983" spans="8:8">
      <c r="H1023983" s="68"/>
    </row>
    <row r="1023984" spans="8:8">
      <c r="H1023984" s="68"/>
    </row>
    <row r="1023985" spans="8:8">
      <c r="H1023985" s="68"/>
    </row>
    <row r="1023986" spans="8:8">
      <c r="H1023986" s="68"/>
    </row>
    <row r="1023987" spans="8:8">
      <c r="H1023987" s="68"/>
    </row>
    <row r="1023988" spans="8:8">
      <c r="H1023988" s="68"/>
    </row>
    <row r="1023989" spans="8:8">
      <c r="H1023989" s="68"/>
    </row>
    <row r="1023990" spans="8:8">
      <c r="H1023990" s="68"/>
    </row>
    <row r="1023991" spans="8:8">
      <c r="H1023991" s="68"/>
    </row>
    <row r="1023992" spans="8:8">
      <c r="H1023992" s="68"/>
    </row>
    <row r="1023993" spans="8:8">
      <c r="H1023993" s="68"/>
    </row>
    <row r="1023994" spans="8:8">
      <c r="H1023994" s="68"/>
    </row>
    <row r="1023995" spans="8:8">
      <c r="H1023995" s="68"/>
    </row>
    <row r="1023996" spans="8:8">
      <c r="H1023996" s="68"/>
    </row>
    <row r="1023997" spans="8:8">
      <c r="H1023997" s="68"/>
    </row>
    <row r="1023998" spans="8:8">
      <c r="H1023998" s="68"/>
    </row>
    <row r="1023999" spans="8:8">
      <c r="H1023999" s="68"/>
    </row>
    <row r="1024000" spans="8:8">
      <c r="H1024000" s="68"/>
    </row>
    <row r="1024001" spans="8:8">
      <c r="H1024001" s="68"/>
    </row>
    <row r="1024002" spans="8:8">
      <c r="H1024002" s="68"/>
    </row>
    <row r="1024003" spans="8:8">
      <c r="H1024003" s="68"/>
    </row>
    <row r="1024004" spans="8:8">
      <c r="H1024004" s="68"/>
    </row>
    <row r="1024005" spans="8:8">
      <c r="H1024005" s="68"/>
    </row>
    <row r="1024006" spans="8:8">
      <c r="H1024006" s="68"/>
    </row>
    <row r="1024007" spans="8:8">
      <c r="H1024007" s="68"/>
    </row>
    <row r="1024008" spans="8:8">
      <c r="H1024008" s="68"/>
    </row>
    <row r="1024009" spans="8:8">
      <c r="H1024009" s="68"/>
    </row>
    <row r="1024010" spans="8:8">
      <c r="H1024010" s="68"/>
    </row>
    <row r="1024011" spans="8:8">
      <c r="H1024011" s="68"/>
    </row>
    <row r="1024012" spans="8:8">
      <c r="H1024012" s="68"/>
    </row>
    <row r="1024013" spans="8:8">
      <c r="H1024013" s="68"/>
    </row>
    <row r="1024014" spans="8:8">
      <c r="H1024014" s="68"/>
    </row>
    <row r="1024015" spans="8:8">
      <c r="H1024015" s="68"/>
    </row>
    <row r="1024016" spans="8:8">
      <c r="H1024016" s="68"/>
    </row>
    <row r="1024017" spans="8:8">
      <c r="H1024017" s="68"/>
    </row>
    <row r="1024018" spans="8:8">
      <c r="H1024018" s="68"/>
    </row>
    <row r="1024019" spans="8:8">
      <c r="H1024019" s="68"/>
    </row>
    <row r="1024020" spans="8:8">
      <c r="H1024020" s="68"/>
    </row>
    <row r="1024021" spans="8:8">
      <c r="H1024021" s="68"/>
    </row>
    <row r="1024022" spans="8:8">
      <c r="H1024022" s="68"/>
    </row>
    <row r="1024023" spans="8:8">
      <c r="H1024023" s="68"/>
    </row>
    <row r="1024024" spans="8:8">
      <c r="H1024024" s="68"/>
    </row>
    <row r="1024025" spans="8:8">
      <c r="H1024025" s="68"/>
    </row>
    <row r="1024026" spans="8:8">
      <c r="H1024026" s="68"/>
    </row>
    <row r="1024027" spans="8:8">
      <c r="H1024027" s="68"/>
    </row>
    <row r="1024028" spans="8:8">
      <c r="H1024028" s="68"/>
    </row>
    <row r="1024029" spans="8:8">
      <c r="H1024029" s="68"/>
    </row>
    <row r="1024030" spans="8:8">
      <c r="H1024030" s="68"/>
    </row>
    <row r="1024031" spans="8:8">
      <c r="H1024031" s="68"/>
    </row>
    <row r="1024032" spans="8:8">
      <c r="H1024032" s="68"/>
    </row>
    <row r="1024033" spans="8:8">
      <c r="H1024033" s="68"/>
    </row>
    <row r="1024034" spans="8:8">
      <c r="H1024034" s="68"/>
    </row>
    <row r="1024035" spans="8:8">
      <c r="H1024035" s="68"/>
    </row>
    <row r="1024036" spans="8:8">
      <c r="H1024036" s="68"/>
    </row>
    <row r="1024037" spans="8:8">
      <c r="H1024037" s="68"/>
    </row>
    <row r="1024038" spans="8:8">
      <c r="H1024038" s="68"/>
    </row>
    <row r="1024039" spans="8:8">
      <c r="H1024039" s="68"/>
    </row>
    <row r="1024040" spans="8:8">
      <c r="H1024040" s="68"/>
    </row>
    <row r="1024041" spans="8:8">
      <c r="H1024041" s="68"/>
    </row>
    <row r="1024042" spans="8:8">
      <c r="H1024042" s="68"/>
    </row>
    <row r="1024043" spans="8:8">
      <c r="H1024043" s="68"/>
    </row>
    <row r="1024044" spans="8:8">
      <c r="H1024044" s="68"/>
    </row>
    <row r="1024045" spans="8:8">
      <c r="H1024045" s="68"/>
    </row>
    <row r="1024046" spans="8:8">
      <c r="H1024046" s="68"/>
    </row>
    <row r="1024047" spans="8:8">
      <c r="H1024047" s="68"/>
    </row>
    <row r="1024048" spans="8:8">
      <c r="H1024048" s="68"/>
    </row>
    <row r="1024049" spans="8:8">
      <c r="H1024049" s="68"/>
    </row>
    <row r="1024050" spans="8:8">
      <c r="H1024050" s="68"/>
    </row>
    <row r="1024051" spans="8:8">
      <c r="H1024051" s="68"/>
    </row>
    <row r="1024052" spans="8:8">
      <c r="H1024052" s="68"/>
    </row>
    <row r="1024053" spans="8:8">
      <c r="H1024053" s="68"/>
    </row>
    <row r="1024054" spans="8:8">
      <c r="H1024054" s="68"/>
    </row>
    <row r="1024055" spans="8:8">
      <c r="H1024055" s="68"/>
    </row>
    <row r="1024056" spans="8:8">
      <c r="H1024056" s="68"/>
    </row>
    <row r="1024057" spans="8:8">
      <c r="H1024057" s="68"/>
    </row>
    <row r="1024058" spans="8:8">
      <c r="H1024058" s="68"/>
    </row>
    <row r="1024059" spans="8:8">
      <c r="H1024059" s="68"/>
    </row>
    <row r="1024060" spans="8:8">
      <c r="H1024060" s="68"/>
    </row>
    <row r="1024061" spans="8:8">
      <c r="H1024061" s="68"/>
    </row>
    <row r="1024062" spans="8:8">
      <c r="H1024062" s="68"/>
    </row>
    <row r="1024063" spans="8:8">
      <c r="H1024063" s="68"/>
    </row>
    <row r="1024064" spans="8:8">
      <c r="H1024064" s="68"/>
    </row>
    <row r="1024065" spans="8:8">
      <c r="H1024065" s="68"/>
    </row>
    <row r="1024066" spans="8:8">
      <c r="H1024066" s="68"/>
    </row>
    <row r="1024067" spans="8:8">
      <c r="H1024067" s="68"/>
    </row>
    <row r="1024068" spans="8:8">
      <c r="H1024068" s="68"/>
    </row>
    <row r="1024069" spans="8:8">
      <c r="H1024069" s="68"/>
    </row>
    <row r="1024070" spans="8:8">
      <c r="H1024070" s="68"/>
    </row>
    <row r="1024071" spans="8:8">
      <c r="H1024071" s="68"/>
    </row>
    <row r="1024072" spans="8:8">
      <c r="H1024072" s="68"/>
    </row>
    <row r="1024073" spans="8:8">
      <c r="H1024073" s="68"/>
    </row>
    <row r="1024074" spans="8:8">
      <c r="H1024074" s="68"/>
    </row>
    <row r="1024075" spans="8:8">
      <c r="H1024075" s="68"/>
    </row>
    <row r="1024076" spans="8:8">
      <c r="H1024076" s="68"/>
    </row>
    <row r="1024077" spans="8:8">
      <c r="H1024077" s="68"/>
    </row>
    <row r="1024078" spans="8:8">
      <c r="H1024078" s="68"/>
    </row>
    <row r="1024079" spans="8:8">
      <c r="H1024079" s="68"/>
    </row>
    <row r="1024080" spans="8:8">
      <c r="H1024080" s="68"/>
    </row>
    <row r="1024081" spans="8:8">
      <c r="H1024081" s="68"/>
    </row>
    <row r="1024082" spans="8:8">
      <c r="H1024082" s="68"/>
    </row>
    <row r="1024083" spans="8:8">
      <c r="H1024083" s="68"/>
    </row>
    <row r="1024084" spans="8:8">
      <c r="H1024084" s="68"/>
    </row>
    <row r="1024085" spans="8:8">
      <c r="H1024085" s="68"/>
    </row>
    <row r="1024086" spans="8:8">
      <c r="H1024086" s="68"/>
    </row>
    <row r="1024087" spans="8:8">
      <c r="H1024087" s="68"/>
    </row>
    <row r="1024088" spans="8:8">
      <c r="H1024088" s="68"/>
    </row>
    <row r="1024089" spans="8:8">
      <c r="H1024089" s="68"/>
    </row>
    <row r="1024090" spans="8:8">
      <c r="H1024090" s="68"/>
    </row>
    <row r="1024091" spans="8:8">
      <c r="H1024091" s="68"/>
    </row>
    <row r="1024092" spans="8:8">
      <c r="H1024092" s="68"/>
    </row>
    <row r="1024093" spans="8:8">
      <c r="H1024093" s="68"/>
    </row>
    <row r="1024094" spans="8:8">
      <c r="H1024094" s="68"/>
    </row>
    <row r="1024095" spans="8:8">
      <c r="H1024095" s="68"/>
    </row>
    <row r="1024096" spans="8:8">
      <c r="H1024096" s="68"/>
    </row>
    <row r="1024097" spans="8:8">
      <c r="H1024097" s="68"/>
    </row>
    <row r="1024098" spans="8:8">
      <c r="H1024098" s="68"/>
    </row>
    <row r="1024099" spans="8:8">
      <c r="H1024099" s="68"/>
    </row>
    <row r="1024100" spans="8:8">
      <c r="H1024100" s="68"/>
    </row>
    <row r="1024101" spans="8:8">
      <c r="H1024101" s="68"/>
    </row>
    <row r="1024102" spans="8:8">
      <c r="H1024102" s="68"/>
    </row>
    <row r="1024103" spans="8:8">
      <c r="H1024103" s="68"/>
    </row>
    <row r="1024104" spans="8:8">
      <c r="H1024104" s="68"/>
    </row>
    <row r="1024105" spans="8:8">
      <c r="H1024105" s="68"/>
    </row>
    <row r="1024106" spans="8:8">
      <c r="H1024106" s="68"/>
    </row>
    <row r="1024107" spans="8:8">
      <c r="H1024107" s="68"/>
    </row>
    <row r="1024108" spans="8:8">
      <c r="H1024108" s="68"/>
    </row>
    <row r="1024109" spans="8:8">
      <c r="H1024109" s="68"/>
    </row>
    <row r="1024110" spans="8:8">
      <c r="H1024110" s="68"/>
    </row>
    <row r="1024111" spans="8:8">
      <c r="H1024111" s="68"/>
    </row>
    <row r="1024112" spans="8:8">
      <c r="H1024112" s="68"/>
    </row>
    <row r="1024113" spans="8:8">
      <c r="H1024113" s="68"/>
    </row>
    <row r="1024114" spans="8:8">
      <c r="H1024114" s="68"/>
    </row>
    <row r="1024115" spans="8:8">
      <c r="H1024115" s="68"/>
    </row>
    <row r="1024116" spans="8:8">
      <c r="H1024116" s="68"/>
    </row>
    <row r="1024117" spans="8:8">
      <c r="H1024117" s="68"/>
    </row>
    <row r="1024118" spans="8:8">
      <c r="H1024118" s="68"/>
    </row>
    <row r="1024119" spans="8:8">
      <c r="H1024119" s="68"/>
    </row>
    <row r="1024120" spans="8:8">
      <c r="H1024120" s="68"/>
    </row>
    <row r="1024121" spans="8:8">
      <c r="H1024121" s="68"/>
    </row>
    <row r="1024122" spans="8:8">
      <c r="H1024122" s="68"/>
    </row>
    <row r="1024123" spans="8:8">
      <c r="H1024123" s="68"/>
    </row>
    <row r="1024124" spans="8:8">
      <c r="H1024124" s="68"/>
    </row>
    <row r="1024125" spans="8:8">
      <c r="H1024125" s="68"/>
    </row>
    <row r="1024126" spans="8:8">
      <c r="H1024126" s="68"/>
    </row>
    <row r="1024127" spans="8:8">
      <c r="H1024127" s="68"/>
    </row>
    <row r="1024128" spans="8:8">
      <c r="H1024128" s="68"/>
    </row>
    <row r="1024129" spans="8:8">
      <c r="H1024129" s="68"/>
    </row>
    <row r="1024130" spans="8:8">
      <c r="H1024130" s="68"/>
    </row>
    <row r="1024131" spans="8:8">
      <c r="H1024131" s="68"/>
    </row>
    <row r="1024132" spans="8:8">
      <c r="H1024132" s="68"/>
    </row>
    <row r="1024133" spans="8:8">
      <c r="H1024133" s="68"/>
    </row>
    <row r="1024134" spans="8:8">
      <c r="H1024134" s="68"/>
    </row>
    <row r="1024135" spans="8:8">
      <c r="H1024135" s="68"/>
    </row>
    <row r="1024136" spans="8:8">
      <c r="H1024136" s="68"/>
    </row>
    <row r="1024137" spans="8:8">
      <c r="H1024137" s="68"/>
    </row>
    <row r="1024138" spans="8:8">
      <c r="H1024138" s="68"/>
    </row>
    <row r="1024139" spans="8:8">
      <c r="H1024139" s="68"/>
    </row>
    <row r="1024140" spans="8:8">
      <c r="H1024140" s="68"/>
    </row>
    <row r="1024141" spans="8:8">
      <c r="H1024141" s="68"/>
    </row>
    <row r="1024142" spans="8:8">
      <c r="H1024142" s="68"/>
    </row>
    <row r="1024143" spans="8:8">
      <c r="H1024143" s="68"/>
    </row>
    <row r="1024144" spans="8:8">
      <c r="H1024144" s="68"/>
    </row>
    <row r="1024145" spans="8:8">
      <c r="H1024145" s="68"/>
    </row>
    <row r="1024146" spans="8:8">
      <c r="H1024146" s="68"/>
    </row>
    <row r="1024147" spans="8:8">
      <c r="H1024147" s="68"/>
    </row>
    <row r="1024148" spans="8:8">
      <c r="H1024148" s="68"/>
    </row>
    <row r="1024149" spans="8:8">
      <c r="H1024149" s="68"/>
    </row>
    <row r="1024150" spans="8:8">
      <c r="H1024150" s="68"/>
    </row>
    <row r="1024151" spans="8:8">
      <c r="H1024151" s="68"/>
    </row>
    <row r="1024152" spans="8:8">
      <c r="H1024152" s="68"/>
    </row>
    <row r="1024153" spans="8:8">
      <c r="H1024153" s="68"/>
    </row>
    <row r="1024154" spans="8:8">
      <c r="H1024154" s="68"/>
    </row>
    <row r="1024155" spans="8:8">
      <c r="H1024155" s="68"/>
    </row>
    <row r="1024156" spans="8:8">
      <c r="H1024156" s="68"/>
    </row>
    <row r="1024157" spans="8:8">
      <c r="H1024157" s="68"/>
    </row>
    <row r="1024158" spans="8:8">
      <c r="H1024158" s="68"/>
    </row>
    <row r="1024159" spans="8:8">
      <c r="H1024159" s="68"/>
    </row>
    <row r="1024160" spans="8:8">
      <c r="H1024160" s="68"/>
    </row>
    <row r="1024161" spans="8:8">
      <c r="H1024161" s="68"/>
    </row>
    <row r="1024162" spans="8:8">
      <c r="H1024162" s="68"/>
    </row>
    <row r="1024163" spans="8:8">
      <c r="H1024163" s="68"/>
    </row>
    <row r="1024164" spans="8:8">
      <c r="H1024164" s="68"/>
    </row>
    <row r="1024165" spans="8:8">
      <c r="H1024165" s="68"/>
    </row>
    <row r="1024166" spans="8:8">
      <c r="H1024166" s="68"/>
    </row>
    <row r="1024167" spans="8:8">
      <c r="H1024167" s="68"/>
    </row>
    <row r="1024168" spans="8:8">
      <c r="H1024168" s="68"/>
    </row>
    <row r="1024169" spans="8:8">
      <c r="H1024169" s="68"/>
    </row>
    <row r="1024170" spans="8:8">
      <c r="H1024170" s="68"/>
    </row>
    <row r="1024171" spans="8:8">
      <c r="H1024171" s="68"/>
    </row>
    <row r="1024172" spans="8:8">
      <c r="H1024172" s="68"/>
    </row>
    <row r="1024173" spans="8:8">
      <c r="H1024173" s="68"/>
    </row>
    <row r="1024174" spans="8:8">
      <c r="H1024174" s="68"/>
    </row>
    <row r="1024175" spans="8:8">
      <c r="H1024175" s="68"/>
    </row>
    <row r="1024176" spans="8:8">
      <c r="H1024176" s="68"/>
    </row>
    <row r="1024177" spans="8:8">
      <c r="H1024177" s="68"/>
    </row>
    <row r="1024178" spans="8:8">
      <c r="H1024178" s="68"/>
    </row>
    <row r="1024179" spans="8:8">
      <c r="H1024179" s="68"/>
    </row>
    <row r="1024180" spans="8:8">
      <c r="H1024180" s="68"/>
    </row>
    <row r="1024181" spans="8:8">
      <c r="H1024181" s="68"/>
    </row>
    <row r="1024182" spans="8:8">
      <c r="H1024182" s="68"/>
    </row>
    <row r="1024183" spans="8:8">
      <c r="H1024183" s="68"/>
    </row>
    <row r="1024184" spans="8:8">
      <c r="H1024184" s="68"/>
    </row>
    <row r="1024185" spans="8:8">
      <c r="H1024185" s="68"/>
    </row>
    <row r="1024186" spans="8:8">
      <c r="H1024186" s="68"/>
    </row>
    <row r="1024187" spans="8:8">
      <c r="H1024187" s="68"/>
    </row>
    <row r="1024188" spans="8:8">
      <c r="H1024188" s="68"/>
    </row>
    <row r="1024189" spans="8:8">
      <c r="H1024189" s="68"/>
    </row>
    <row r="1024190" spans="8:8">
      <c r="H1024190" s="68"/>
    </row>
    <row r="1024191" spans="8:8">
      <c r="H1024191" s="68"/>
    </row>
    <row r="1024192" spans="8:8">
      <c r="H1024192" s="68"/>
    </row>
    <row r="1024193" spans="8:8">
      <c r="H1024193" s="68"/>
    </row>
    <row r="1024194" spans="8:8">
      <c r="H1024194" s="68"/>
    </row>
    <row r="1024195" spans="8:8">
      <c r="H1024195" s="68"/>
    </row>
    <row r="1024196" spans="8:8">
      <c r="H1024196" s="68"/>
    </row>
    <row r="1024197" spans="8:8">
      <c r="H1024197" s="68"/>
    </row>
    <row r="1024198" spans="8:8">
      <c r="H1024198" s="68"/>
    </row>
    <row r="1024199" spans="8:8">
      <c r="H1024199" s="68"/>
    </row>
    <row r="1024200" spans="8:8">
      <c r="H1024200" s="68"/>
    </row>
    <row r="1024201" spans="8:8">
      <c r="H1024201" s="68"/>
    </row>
    <row r="1024202" spans="8:8">
      <c r="H1024202" s="68"/>
    </row>
    <row r="1024203" spans="8:8">
      <c r="H1024203" s="68"/>
    </row>
    <row r="1024204" spans="8:8">
      <c r="H1024204" s="68"/>
    </row>
    <row r="1024205" spans="8:8">
      <c r="H1024205" s="68"/>
    </row>
    <row r="1024206" spans="8:8">
      <c r="H1024206" s="68"/>
    </row>
    <row r="1024207" spans="8:8">
      <c r="H1024207" s="68"/>
    </row>
    <row r="1024208" spans="8:8">
      <c r="H1024208" s="68"/>
    </row>
    <row r="1024209" spans="8:8">
      <c r="H1024209" s="68"/>
    </row>
    <row r="1024210" spans="8:8">
      <c r="H1024210" s="68"/>
    </row>
    <row r="1024211" spans="8:8">
      <c r="H1024211" s="68"/>
    </row>
    <row r="1024212" spans="8:8">
      <c r="H1024212" s="68"/>
    </row>
    <row r="1024213" spans="8:8">
      <c r="H1024213" s="68"/>
    </row>
    <row r="1024214" spans="8:8">
      <c r="H1024214" s="68"/>
    </row>
    <row r="1024215" spans="8:8">
      <c r="H1024215" s="68"/>
    </row>
    <row r="1024216" spans="8:8">
      <c r="H1024216" s="68"/>
    </row>
    <row r="1024217" spans="8:8">
      <c r="H1024217" s="68"/>
    </row>
    <row r="1024218" spans="8:8">
      <c r="H1024218" s="68"/>
    </row>
    <row r="1024219" spans="8:8">
      <c r="H1024219" s="68"/>
    </row>
    <row r="1024220" spans="8:8">
      <c r="H1024220" s="68"/>
    </row>
    <row r="1024221" spans="8:8">
      <c r="H1024221" s="68"/>
    </row>
    <row r="1024222" spans="8:8">
      <c r="H1024222" s="68"/>
    </row>
    <row r="1024223" spans="8:8">
      <c r="H1024223" s="68"/>
    </row>
    <row r="1024224" spans="8:8">
      <c r="H1024224" s="68"/>
    </row>
    <row r="1024225" spans="8:8">
      <c r="H1024225" s="68"/>
    </row>
    <row r="1024226" spans="8:8">
      <c r="H1024226" s="68"/>
    </row>
    <row r="1024227" spans="8:8">
      <c r="H1024227" s="68"/>
    </row>
    <row r="1024228" spans="8:8">
      <c r="H1024228" s="68"/>
    </row>
    <row r="1024229" spans="8:8">
      <c r="H1024229" s="68"/>
    </row>
    <row r="1024230" spans="8:8">
      <c r="H1024230" s="68"/>
    </row>
    <row r="1024231" spans="8:8">
      <c r="H1024231" s="68"/>
    </row>
    <row r="1024232" spans="8:8">
      <c r="H1024232" s="68"/>
    </row>
    <row r="1024233" spans="8:8">
      <c r="H1024233" s="68"/>
    </row>
    <row r="1024234" spans="8:8">
      <c r="H1024234" s="68"/>
    </row>
    <row r="1024235" spans="8:8">
      <c r="H1024235" s="68"/>
    </row>
    <row r="1024236" spans="8:8">
      <c r="H1024236" s="68"/>
    </row>
    <row r="1024237" spans="8:8">
      <c r="H1024237" s="68"/>
    </row>
    <row r="1024238" spans="8:8">
      <c r="H1024238" s="68"/>
    </row>
    <row r="1024239" spans="8:8">
      <c r="H1024239" s="68"/>
    </row>
    <row r="1024240" spans="8:8">
      <c r="H1024240" s="68"/>
    </row>
    <row r="1024241" spans="8:8">
      <c r="H1024241" s="68"/>
    </row>
    <row r="1024242" spans="8:8">
      <c r="H1024242" s="68"/>
    </row>
    <row r="1024243" spans="8:8">
      <c r="H1024243" s="68"/>
    </row>
    <row r="1024244" spans="8:8">
      <c r="H1024244" s="68"/>
    </row>
    <row r="1024245" spans="8:8">
      <c r="H1024245" s="68"/>
    </row>
    <row r="1024246" spans="8:8">
      <c r="H1024246" s="68"/>
    </row>
    <row r="1024247" spans="8:8">
      <c r="H1024247" s="68"/>
    </row>
    <row r="1024248" spans="8:8">
      <c r="H1024248" s="68"/>
    </row>
    <row r="1024249" spans="8:8">
      <c r="H1024249" s="68"/>
    </row>
    <row r="1024250" spans="8:8">
      <c r="H1024250" s="68"/>
    </row>
    <row r="1024251" spans="8:8">
      <c r="H1024251" s="68"/>
    </row>
    <row r="1024252" spans="8:8">
      <c r="H1024252" s="68"/>
    </row>
    <row r="1024253" spans="8:8">
      <c r="H1024253" s="68"/>
    </row>
    <row r="1024254" spans="8:8">
      <c r="H1024254" s="68"/>
    </row>
    <row r="1024255" spans="8:8">
      <c r="H1024255" s="68"/>
    </row>
    <row r="1024256" spans="8:8">
      <c r="H1024256" s="68"/>
    </row>
    <row r="1024257" spans="8:8">
      <c r="H1024257" s="68"/>
    </row>
    <row r="1024258" spans="8:8">
      <c r="H1024258" s="68"/>
    </row>
    <row r="1024259" spans="8:8">
      <c r="H1024259" s="68"/>
    </row>
    <row r="1024260" spans="8:8">
      <c r="H1024260" s="68"/>
    </row>
    <row r="1024261" spans="8:8">
      <c r="H1024261" s="68"/>
    </row>
    <row r="1024262" spans="8:8">
      <c r="H1024262" s="68"/>
    </row>
    <row r="1024263" spans="8:8">
      <c r="H1024263" s="68"/>
    </row>
    <row r="1024264" spans="8:8">
      <c r="H1024264" s="68"/>
    </row>
    <row r="1024265" spans="8:8">
      <c r="H1024265" s="68"/>
    </row>
    <row r="1024266" spans="8:8">
      <c r="H1024266" s="68"/>
    </row>
    <row r="1024267" spans="8:8">
      <c r="H1024267" s="68"/>
    </row>
    <row r="1024268" spans="8:8">
      <c r="H1024268" s="68"/>
    </row>
    <row r="1024269" spans="8:8">
      <c r="H1024269" s="68"/>
    </row>
    <row r="1024270" spans="8:8">
      <c r="H1024270" s="68"/>
    </row>
    <row r="1024271" spans="8:8">
      <c r="H1024271" s="68"/>
    </row>
    <row r="1024272" spans="8:8">
      <c r="H1024272" s="68"/>
    </row>
    <row r="1024273" spans="8:8">
      <c r="H1024273" s="68"/>
    </row>
    <row r="1024274" spans="8:8">
      <c r="H1024274" s="68"/>
    </row>
    <row r="1024275" spans="8:8">
      <c r="H1024275" s="68"/>
    </row>
    <row r="1024276" spans="8:8">
      <c r="H1024276" s="68"/>
    </row>
    <row r="1024277" spans="8:8">
      <c r="H1024277" s="68"/>
    </row>
    <row r="1024278" spans="8:8">
      <c r="H1024278" s="68"/>
    </row>
    <row r="1024279" spans="8:8">
      <c r="H1024279" s="68"/>
    </row>
    <row r="1024280" spans="8:8">
      <c r="H1024280" s="68"/>
    </row>
    <row r="1024281" spans="8:8">
      <c r="H1024281" s="68"/>
    </row>
    <row r="1024282" spans="8:8">
      <c r="H1024282" s="68"/>
    </row>
    <row r="1024283" spans="8:8">
      <c r="H1024283" s="68"/>
    </row>
    <row r="1024284" spans="8:8">
      <c r="H1024284" s="68"/>
    </row>
    <row r="1024285" spans="8:8">
      <c r="H1024285" s="68"/>
    </row>
    <row r="1024286" spans="8:8">
      <c r="H1024286" s="68"/>
    </row>
    <row r="1024287" spans="8:8">
      <c r="H1024287" s="68"/>
    </row>
    <row r="1024288" spans="8:8">
      <c r="H1024288" s="68"/>
    </row>
    <row r="1024289" spans="8:8">
      <c r="H1024289" s="68"/>
    </row>
    <row r="1024290" spans="8:8">
      <c r="H1024290" s="68"/>
    </row>
    <row r="1024291" spans="8:8">
      <c r="H1024291" s="68"/>
    </row>
    <row r="1024292" spans="8:8">
      <c r="H1024292" s="68"/>
    </row>
    <row r="1024293" spans="8:8">
      <c r="H1024293" s="68"/>
    </row>
    <row r="1024294" spans="8:8">
      <c r="H1024294" s="68"/>
    </row>
    <row r="1024295" spans="8:8">
      <c r="H1024295" s="68"/>
    </row>
    <row r="1024296" spans="8:8">
      <c r="H1024296" s="68"/>
    </row>
    <row r="1024297" spans="8:8">
      <c r="H1024297" s="68"/>
    </row>
    <row r="1024298" spans="8:8">
      <c r="H1024298" s="68"/>
    </row>
    <row r="1024299" spans="8:8">
      <c r="H1024299" s="68"/>
    </row>
    <row r="1024300" spans="8:8">
      <c r="H1024300" s="68"/>
    </row>
    <row r="1024301" spans="8:8">
      <c r="H1024301" s="68"/>
    </row>
    <row r="1024302" spans="8:8">
      <c r="H1024302" s="68"/>
    </row>
    <row r="1024303" spans="8:8">
      <c r="H1024303" s="68"/>
    </row>
    <row r="1024304" spans="8:8">
      <c r="H1024304" s="68"/>
    </row>
    <row r="1024305" spans="8:8">
      <c r="H1024305" s="68"/>
    </row>
    <row r="1024306" spans="8:8">
      <c r="H1024306" s="68"/>
    </row>
    <row r="1024307" spans="8:8">
      <c r="H1024307" s="68"/>
    </row>
    <row r="1024308" spans="8:8">
      <c r="H1024308" s="68"/>
    </row>
    <row r="1024309" spans="8:8">
      <c r="H1024309" s="68"/>
    </row>
    <row r="1024310" spans="8:8">
      <c r="H1024310" s="68"/>
    </row>
    <row r="1024311" spans="8:8">
      <c r="H1024311" s="68"/>
    </row>
    <row r="1024312" spans="8:8">
      <c r="H1024312" s="68"/>
    </row>
    <row r="1024313" spans="8:8">
      <c r="H1024313" s="68"/>
    </row>
    <row r="1024314" spans="8:8">
      <c r="H1024314" s="68"/>
    </row>
    <row r="1024315" spans="8:8">
      <c r="H1024315" s="68"/>
    </row>
    <row r="1024316" spans="8:8">
      <c r="H1024316" s="68"/>
    </row>
    <row r="1024317" spans="8:8">
      <c r="H1024317" s="68"/>
    </row>
    <row r="1024318" spans="8:8">
      <c r="H1024318" s="68"/>
    </row>
    <row r="1024319" spans="8:8">
      <c r="H1024319" s="68"/>
    </row>
    <row r="1024320" spans="8:8">
      <c r="H1024320" s="68"/>
    </row>
    <row r="1024321" spans="8:8">
      <c r="H1024321" s="68"/>
    </row>
    <row r="1024322" spans="8:8">
      <c r="H1024322" s="68"/>
    </row>
    <row r="1024323" spans="8:8">
      <c r="H1024323" s="68"/>
    </row>
    <row r="1024324" spans="8:8">
      <c r="H1024324" s="68"/>
    </row>
    <row r="1024325" spans="8:8">
      <c r="H1024325" s="68"/>
    </row>
    <row r="1024326" spans="8:8">
      <c r="H1024326" s="68"/>
    </row>
    <row r="1024327" spans="8:8">
      <c r="H1024327" s="68"/>
    </row>
    <row r="1024328" spans="8:8">
      <c r="H1024328" s="68"/>
    </row>
    <row r="1024329" spans="8:8">
      <c r="H1024329" s="68"/>
    </row>
    <row r="1024330" spans="8:8">
      <c r="H1024330" s="68"/>
    </row>
    <row r="1024331" spans="8:8">
      <c r="H1024331" s="68"/>
    </row>
    <row r="1024332" spans="8:8">
      <c r="H1024332" s="68"/>
    </row>
    <row r="1024333" spans="8:8">
      <c r="H1024333" s="68"/>
    </row>
    <row r="1024334" spans="8:8">
      <c r="H1024334" s="68"/>
    </row>
    <row r="1024335" spans="8:8">
      <c r="H1024335" s="68"/>
    </row>
    <row r="1024336" spans="8:8">
      <c r="H1024336" s="68"/>
    </row>
    <row r="1024337" spans="8:8">
      <c r="H1024337" s="68"/>
    </row>
    <row r="1024338" spans="8:8">
      <c r="H1024338" s="68"/>
    </row>
    <row r="1024339" spans="8:8">
      <c r="H1024339" s="68"/>
    </row>
    <row r="1024340" spans="8:8">
      <c r="H1024340" s="68"/>
    </row>
    <row r="1024341" spans="8:8">
      <c r="H1024341" s="68"/>
    </row>
    <row r="1024342" spans="8:8">
      <c r="H1024342" s="68"/>
    </row>
    <row r="1024343" spans="8:8">
      <c r="H1024343" s="68"/>
    </row>
    <row r="1024344" spans="8:8">
      <c r="H1024344" s="68"/>
    </row>
    <row r="1024345" spans="8:8">
      <c r="H1024345" s="68"/>
    </row>
    <row r="1024346" spans="8:8">
      <c r="H1024346" s="68"/>
    </row>
    <row r="1024347" spans="8:8">
      <c r="H1024347" s="68"/>
    </row>
    <row r="1024348" spans="8:8">
      <c r="H1024348" s="68"/>
    </row>
    <row r="1024349" spans="8:8">
      <c r="H1024349" s="68"/>
    </row>
    <row r="1024350" spans="8:8">
      <c r="H1024350" s="68"/>
    </row>
    <row r="1024351" spans="8:8">
      <c r="H1024351" s="68"/>
    </row>
    <row r="1024352" spans="8:8">
      <c r="H1024352" s="68"/>
    </row>
    <row r="1024353" spans="8:8">
      <c r="H1024353" s="68"/>
    </row>
    <row r="1024354" spans="8:8">
      <c r="H1024354" s="68"/>
    </row>
    <row r="1024355" spans="8:8">
      <c r="H1024355" s="68"/>
    </row>
    <row r="1024356" spans="8:8">
      <c r="H1024356" s="68"/>
    </row>
    <row r="1024357" spans="8:8">
      <c r="H1024357" s="68"/>
    </row>
    <row r="1024358" spans="8:8">
      <c r="H1024358" s="68"/>
    </row>
    <row r="1024359" spans="8:8">
      <c r="H1024359" s="68"/>
    </row>
    <row r="1024360" spans="8:8">
      <c r="H1024360" s="68"/>
    </row>
    <row r="1024361" spans="8:8">
      <c r="H1024361" s="68"/>
    </row>
    <row r="1024362" spans="8:8">
      <c r="H1024362" s="68"/>
    </row>
    <row r="1024363" spans="8:8">
      <c r="H1024363" s="68"/>
    </row>
    <row r="1024364" spans="8:8">
      <c r="H1024364" s="68"/>
    </row>
    <row r="1024365" spans="8:8">
      <c r="H1024365" s="68"/>
    </row>
    <row r="1024366" spans="8:8">
      <c r="H1024366" s="68"/>
    </row>
    <row r="1024367" spans="8:8">
      <c r="H1024367" s="68"/>
    </row>
    <row r="1024368" spans="8:8">
      <c r="H1024368" s="68"/>
    </row>
    <row r="1024369" spans="8:8">
      <c r="H1024369" s="68"/>
    </row>
    <row r="1024370" spans="8:8">
      <c r="H1024370" s="68"/>
    </row>
    <row r="1024371" spans="8:8">
      <c r="H1024371" s="68"/>
    </row>
    <row r="1024372" spans="8:8">
      <c r="H1024372" s="68"/>
    </row>
    <row r="1024373" spans="8:8">
      <c r="H1024373" s="68"/>
    </row>
    <row r="1024374" spans="8:8">
      <c r="H1024374" s="68"/>
    </row>
    <row r="1024375" spans="8:8">
      <c r="H1024375" s="68"/>
    </row>
    <row r="1024376" spans="8:8">
      <c r="H1024376" s="68"/>
    </row>
    <row r="1024377" spans="8:8">
      <c r="H1024377" s="68"/>
    </row>
    <row r="1024378" spans="8:8">
      <c r="H1024378" s="68"/>
    </row>
    <row r="1024379" spans="8:8">
      <c r="H1024379" s="68"/>
    </row>
    <row r="1024380" spans="8:8">
      <c r="H1024380" s="68"/>
    </row>
    <row r="1024381" spans="8:8">
      <c r="H1024381" s="68"/>
    </row>
    <row r="1024382" spans="8:8">
      <c r="H1024382" s="68"/>
    </row>
    <row r="1024383" spans="8:8">
      <c r="H1024383" s="68"/>
    </row>
    <row r="1024384" spans="8:8">
      <c r="H1024384" s="68"/>
    </row>
    <row r="1024385" spans="8:8">
      <c r="H1024385" s="68"/>
    </row>
    <row r="1024386" spans="8:8">
      <c r="H1024386" s="68"/>
    </row>
    <row r="1024387" spans="8:8">
      <c r="H1024387" s="68"/>
    </row>
    <row r="1024388" spans="8:8">
      <c r="H1024388" s="68"/>
    </row>
    <row r="1024389" spans="8:8">
      <c r="H1024389" s="68"/>
    </row>
    <row r="1024390" spans="8:8">
      <c r="H1024390" s="68"/>
    </row>
    <row r="1024391" spans="8:8">
      <c r="H1024391" s="68"/>
    </row>
    <row r="1024392" spans="8:8">
      <c r="H1024392" s="68"/>
    </row>
    <row r="1024393" spans="8:8">
      <c r="H1024393" s="68"/>
    </row>
    <row r="1024394" spans="8:8">
      <c r="H1024394" s="68"/>
    </row>
    <row r="1024395" spans="8:8">
      <c r="H1024395" s="68"/>
    </row>
    <row r="1024396" spans="8:8">
      <c r="H1024396" s="68"/>
    </row>
    <row r="1024397" spans="8:8">
      <c r="H1024397" s="68"/>
    </row>
    <row r="1024398" spans="8:8">
      <c r="H1024398" s="68"/>
    </row>
    <row r="1024399" spans="8:8">
      <c r="H1024399" s="68"/>
    </row>
    <row r="1024400" spans="8:8">
      <c r="H1024400" s="68"/>
    </row>
    <row r="1024401" spans="8:8">
      <c r="H1024401" s="68"/>
    </row>
    <row r="1024402" spans="8:8">
      <c r="H1024402" s="68"/>
    </row>
    <row r="1024403" spans="8:8">
      <c r="H1024403" s="68"/>
    </row>
    <row r="1024404" spans="8:8">
      <c r="H1024404" s="68"/>
    </row>
    <row r="1024405" spans="8:8">
      <c r="H1024405" s="68"/>
    </row>
    <row r="1024406" spans="8:8">
      <c r="H1024406" s="68"/>
    </row>
    <row r="1024407" spans="8:8">
      <c r="H1024407" s="68"/>
    </row>
    <row r="1024408" spans="8:8">
      <c r="H1024408" s="68"/>
    </row>
    <row r="1024409" spans="8:8">
      <c r="H1024409" s="68"/>
    </row>
    <row r="1024410" spans="8:8">
      <c r="H1024410" s="68"/>
    </row>
    <row r="1024411" spans="8:8">
      <c r="H1024411" s="68"/>
    </row>
    <row r="1024412" spans="8:8">
      <c r="H1024412" s="68"/>
    </row>
    <row r="1024413" spans="8:8">
      <c r="H1024413" s="68"/>
    </row>
    <row r="1024414" spans="8:8">
      <c r="H1024414" s="68"/>
    </row>
    <row r="1024415" spans="8:8">
      <c r="H1024415" s="68"/>
    </row>
    <row r="1024416" spans="8:8">
      <c r="H1024416" s="68"/>
    </row>
    <row r="1024417" spans="8:8">
      <c r="H1024417" s="68"/>
    </row>
    <row r="1024418" spans="8:8">
      <c r="H1024418" s="68"/>
    </row>
    <row r="1024419" spans="8:8">
      <c r="H1024419" s="68"/>
    </row>
    <row r="1024420" spans="8:8">
      <c r="H1024420" s="68"/>
    </row>
    <row r="1024421" spans="8:8">
      <c r="H1024421" s="68"/>
    </row>
    <row r="1024422" spans="8:8">
      <c r="H1024422" s="68"/>
    </row>
    <row r="1024423" spans="8:8">
      <c r="H1024423" s="68"/>
    </row>
    <row r="1024424" spans="8:8">
      <c r="H1024424" s="68"/>
    </row>
    <row r="1024425" spans="8:8">
      <c r="H1024425" s="68"/>
    </row>
    <row r="1024426" spans="8:8">
      <c r="H1024426" s="68"/>
    </row>
    <row r="1024427" spans="8:8">
      <c r="H1024427" s="68"/>
    </row>
    <row r="1024428" spans="8:8">
      <c r="H1024428" s="68"/>
    </row>
    <row r="1024429" spans="8:8">
      <c r="H1024429" s="68"/>
    </row>
    <row r="1024430" spans="8:8">
      <c r="H1024430" s="68"/>
    </row>
    <row r="1024431" spans="8:8">
      <c r="H1024431" s="68"/>
    </row>
    <row r="1024432" spans="8:8">
      <c r="H1024432" s="68"/>
    </row>
    <row r="1024433" spans="8:8">
      <c r="H1024433" s="68"/>
    </row>
    <row r="1024434" spans="8:8">
      <c r="H1024434" s="68"/>
    </row>
    <row r="1024435" spans="8:8">
      <c r="H1024435" s="68"/>
    </row>
    <row r="1024436" spans="8:8">
      <c r="H1024436" s="68"/>
    </row>
    <row r="1024437" spans="8:8">
      <c r="H1024437" s="68"/>
    </row>
    <row r="1024438" spans="8:8">
      <c r="H1024438" s="68"/>
    </row>
    <row r="1024439" spans="8:8">
      <c r="H1024439" s="68"/>
    </row>
    <row r="1024440" spans="8:8">
      <c r="H1024440" s="68"/>
    </row>
    <row r="1024441" spans="8:8">
      <c r="H1024441" s="68"/>
    </row>
    <row r="1024442" spans="8:8">
      <c r="H1024442" s="68"/>
    </row>
    <row r="1024443" spans="8:8">
      <c r="H1024443" s="68"/>
    </row>
    <row r="1024444" spans="8:8">
      <c r="H1024444" s="68"/>
    </row>
    <row r="1024445" spans="8:8">
      <c r="H1024445" s="68"/>
    </row>
    <row r="1024446" spans="8:8">
      <c r="H1024446" s="68"/>
    </row>
    <row r="1024447" spans="8:8">
      <c r="H1024447" s="68"/>
    </row>
    <row r="1024448" spans="8:8">
      <c r="H1024448" s="68"/>
    </row>
    <row r="1024449" spans="8:8">
      <c r="H1024449" s="68"/>
    </row>
    <row r="1024450" spans="8:8">
      <c r="H1024450" s="68"/>
    </row>
    <row r="1024451" spans="8:8">
      <c r="H1024451" s="68"/>
    </row>
    <row r="1024452" spans="8:8">
      <c r="H1024452" s="68"/>
    </row>
    <row r="1024453" spans="8:8">
      <c r="H1024453" s="68"/>
    </row>
    <row r="1024454" spans="8:8">
      <c r="H1024454" s="68"/>
    </row>
    <row r="1024455" spans="8:8">
      <c r="H1024455" s="68"/>
    </row>
    <row r="1024456" spans="8:8">
      <c r="H1024456" s="68"/>
    </row>
    <row r="1024457" spans="8:8">
      <c r="H1024457" s="68"/>
    </row>
    <row r="1024458" spans="8:8">
      <c r="H1024458" s="68"/>
    </row>
    <row r="1024459" spans="8:8">
      <c r="H1024459" s="68"/>
    </row>
    <row r="1024460" spans="8:8">
      <c r="H1024460" s="68"/>
    </row>
    <row r="1024461" spans="8:8">
      <c r="H1024461" s="68"/>
    </row>
    <row r="1024462" spans="8:8">
      <c r="H1024462" s="68"/>
    </row>
    <row r="1024463" spans="8:8">
      <c r="H1024463" s="68"/>
    </row>
    <row r="1024464" spans="8:8">
      <c r="H1024464" s="68"/>
    </row>
    <row r="1024465" spans="8:8">
      <c r="H1024465" s="68"/>
    </row>
    <row r="1024466" spans="8:8">
      <c r="H1024466" s="68"/>
    </row>
    <row r="1024467" spans="8:8">
      <c r="H1024467" s="68"/>
    </row>
    <row r="1024468" spans="8:8">
      <c r="H1024468" s="68"/>
    </row>
    <row r="1024469" spans="8:8">
      <c r="H1024469" s="68"/>
    </row>
    <row r="1024470" spans="8:8">
      <c r="H1024470" s="68"/>
    </row>
    <row r="1024471" spans="8:8">
      <c r="H1024471" s="68"/>
    </row>
    <row r="1024472" spans="8:8">
      <c r="H1024472" s="68"/>
    </row>
    <row r="1024473" spans="8:8">
      <c r="H1024473" s="68"/>
    </row>
    <row r="1024474" spans="8:8">
      <c r="H1024474" s="68"/>
    </row>
    <row r="1024475" spans="8:8">
      <c r="H1024475" s="68"/>
    </row>
    <row r="1024476" spans="8:8">
      <c r="H1024476" s="68"/>
    </row>
    <row r="1024477" spans="8:8">
      <c r="H1024477" s="68"/>
    </row>
    <row r="1024478" spans="8:8">
      <c r="H1024478" s="68"/>
    </row>
    <row r="1024479" spans="8:8">
      <c r="H1024479" s="68"/>
    </row>
    <row r="1024480" spans="8:8">
      <c r="H1024480" s="68"/>
    </row>
    <row r="1024481" spans="8:8">
      <c r="H1024481" s="68"/>
    </row>
    <row r="1024482" spans="8:8">
      <c r="H1024482" s="68"/>
    </row>
    <row r="1024483" spans="8:8">
      <c r="H1024483" s="68"/>
    </row>
    <row r="1024484" spans="8:8">
      <c r="H1024484" s="68"/>
    </row>
    <row r="1024485" spans="8:8">
      <c r="H1024485" s="68"/>
    </row>
    <row r="1024486" spans="8:8">
      <c r="H1024486" s="68"/>
    </row>
    <row r="1024487" spans="8:8">
      <c r="H1024487" s="68"/>
    </row>
    <row r="1024488" spans="8:8">
      <c r="H1024488" s="68"/>
    </row>
    <row r="1024489" spans="8:8">
      <c r="H1024489" s="68"/>
    </row>
    <row r="1024490" spans="8:8">
      <c r="H1024490" s="68"/>
    </row>
    <row r="1024491" spans="8:8">
      <c r="H1024491" s="68"/>
    </row>
    <row r="1024492" spans="8:8">
      <c r="H1024492" s="68"/>
    </row>
    <row r="1024493" spans="8:8">
      <c r="H1024493" s="68"/>
    </row>
    <row r="1024494" spans="8:8">
      <c r="H1024494" s="68"/>
    </row>
    <row r="1024495" spans="8:8">
      <c r="H1024495" s="68"/>
    </row>
    <row r="1024496" spans="8:8">
      <c r="H1024496" s="68"/>
    </row>
    <row r="1024497" spans="8:8">
      <c r="H1024497" s="68"/>
    </row>
    <row r="1024498" spans="8:8">
      <c r="H1024498" s="68"/>
    </row>
    <row r="1024499" spans="8:8">
      <c r="H1024499" s="68"/>
    </row>
    <row r="1024500" spans="8:8">
      <c r="H1024500" s="68"/>
    </row>
    <row r="1024501" spans="8:8">
      <c r="H1024501" s="68"/>
    </row>
    <row r="1024502" spans="8:8">
      <c r="H1024502" s="68"/>
    </row>
    <row r="1024503" spans="8:8">
      <c r="H1024503" s="68"/>
    </row>
    <row r="1024504" spans="8:8">
      <c r="H1024504" s="68"/>
    </row>
    <row r="1024505" spans="8:8">
      <c r="H1024505" s="68"/>
    </row>
    <row r="1024506" spans="8:8">
      <c r="H1024506" s="68"/>
    </row>
    <row r="1024507" spans="8:8">
      <c r="H1024507" s="68"/>
    </row>
    <row r="1024508" spans="8:8">
      <c r="H1024508" s="68"/>
    </row>
    <row r="1024509" spans="8:8">
      <c r="H1024509" s="68"/>
    </row>
    <row r="1024510" spans="8:8">
      <c r="H1024510" s="68"/>
    </row>
    <row r="1024511" spans="8:8">
      <c r="H1024511" s="68"/>
    </row>
    <row r="1024512" spans="8:8">
      <c r="H1024512" s="68"/>
    </row>
    <row r="1024513" spans="8:8">
      <c r="H1024513" s="68"/>
    </row>
    <row r="1024514" spans="8:8">
      <c r="H1024514" s="68"/>
    </row>
    <row r="1024515" spans="8:8">
      <c r="H1024515" s="68"/>
    </row>
    <row r="1024516" spans="8:8">
      <c r="H1024516" s="68"/>
    </row>
    <row r="1024517" spans="8:8">
      <c r="H1024517" s="68"/>
    </row>
    <row r="1024518" spans="8:8">
      <c r="H1024518" s="68"/>
    </row>
    <row r="1024519" spans="8:8">
      <c r="H1024519" s="68"/>
    </row>
    <row r="1024520" spans="8:8">
      <c r="H1024520" s="68"/>
    </row>
    <row r="1024521" spans="8:8">
      <c r="H1024521" s="68"/>
    </row>
    <row r="1024522" spans="8:8">
      <c r="H1024522" s="68"/>
    </row>
    <row r="1024523" spans="8:8">
      <c r="H1024523" s="68"/>
    </row>
    <row r="1024524" spans="8:8">
      <c r="H1024524" s="68"/>
    </row>
    <row r="1024525" spans="8:8">
      <c r="H1024525" s="68"/>
    </row>
    <row r="1024526" spans="8:8">
      <c r="H1024526" s="68"/>
    </row>
    <row r="1024527" spans="8:8">
      <c r="H1024527" s="68"/>
    </row>
    <row r="1024528" spans="8:8">
      <c r="H1024528" s="68"/>
    </row>
    <row r="1024529" spans="8:8">
      <c r="H1024529" s="68"/>
    </row>
    <row r="1024530" spans="8:8">
      <c r="H1024530" s="68"/>
    </row>
    <row r="1024531" spans="8:8">
      <c r="H1024531" s="68"/>
    </row>
    <row r="1024532" spans="8:8">
      <c r="H1024532" s="68"/>
    </row>
    <row r="1024533" spans="8:8">
      <c r="H1024533" s="68"/>
    </row>
    <row r="1024534" spans="8:8">
      <c r="H1024534" s="68"/>
    </row>
    <row r="1024535" spans="8:8">
      <c r="H1024535" s="68"/>
    </row>
    <row r="1024536" spans="8:8">
      <c r="H1024536" s="68"/>
    </row>
    <row r="1024537" spans="8:8">
      <c r="H1024537" s="68"/>
    </row>
    <row r="1024538" spans="8:8">
      <c r="H1024538" s="68"/>
    </row>
    <row r="1024539" spans="8:8">
      <c r="H1024539" s="68"/>
    </row>
    <row r="1024540" spans="8:8">
      <c r="H1024540" s="68"/>
    </row>
    <row r="1024541" spans="8:8">
      <c r="H1024541" s="68"/>
    </row>
    <row r="1024542" spans="8:8">
      <c r="H1024542" s="68"/>
    </row>
    <row r="1024543" spans="8:8">
      <c r="H1024543" s="68"/>
    </row>
    <row r="1024544" spans="8:8">
      <c r="H1024544" s="68"/>
    </row>
    <row r="1024545" spans="8:8">
      <c r="H1024545" s="68"/>
    </row>
    <row r="1024546" spans="8:8">
      <c r="H1024546" s="68"/>
    </row>
    <row r="1024547" spans="8:8">
      <c r="H1024547" s="68"/>
    </row>
    <row r="1024548" spans="8:8">
      <c r="H1024548" s="68"/>
    </row>
    <row r="1024549" spans="8:8">
      <c r="H1024549" s="68"/>
    </row>
    <row r="1024550" spans="8:8">
      <c r="H1024550" s="68"/>
    </row>
    <row r="1024551" spans="8:8">
      <c r="H1024551" s="68"/>
    </row>
    <row r="1024552" spans="8:8">
      <c r="H1024552" s="68"/>
    </row>
    <row r="1024553" spans="8:8">
      <c r="H1024553" s="68"/>
    </row>
    <row r="1024554" spans="8:8">
      <c r="H1024554" s="68"/>
    </row>
    <row r="1024555" spans="8:8">
      <c r="H1024555" s="68"/>
    </row>
    <row r="1024556" spans="8:8">
      <c r="H1024556" s="68"/>
    </row>
    <row r="1024557" spans="8:8">
      <c r="H1024557" s="68"/>
    </row>
    <row r="1024558" spans="8:8">
      <c r="H1024558" s="68"/>
    </row>
    <row r="1024559" spans="8:8">
      <c r="H1024559" s="68"/>
    </row>
    <row r="1024560" spans="8:8">
      <c r="H1024560" s="68"/>
    </row>
    <row r="1024561" spans="8:8">
      <c r="H1024561" s="68"/>
    </row>
    <row r="1024562" spans="8:8">
      <c r="H1024562" s="68"/>
    </row>
    <row r="1024563" spans="8:8">
      <c r="H1024563" s="68"/>
    </row>
    <row r="1024564" spans="8:8">
      <c r="H1024564" s="68"/>
    </row>
    <row r="1024565" spans="8:8">
      <c r="H1024565" s="68"/>
    </row>
    <row r="1024566" spans="8:8">
      <c r="H1024566" s="68"/>
    </row>
    <row r="1024567" spans="8:8">
      <c r="H1024567" s="68"/>
    </row>
    <row r="1024568" spans="8:8">
      <c r="H1024568" s="68"/>
    </row>
    <row r="1024569" spans="8:8">
      <c r="H1024569" s="68"/>
    </row>
    <row r="1024570" spans="8:8">
      <c r="H1024570" s="68"/>
    </row>
    <row r="1024571" spans="8:8">
      <c r="H1024571" s="68"/>
    </row>
    <row r="1024572" spans="8:8">
      <c r="H1024572" s="68"/>
    </row>
    <row r="1024573" spans="8:8">
      <c r="H1024573" s="68"/>
    </row>
    <row r="1024574" spans="8:8">
      <c r="H1024574" s="68"/>
    </row>
    <row r="1024575" spans="8:8">
      <c r="H1024575" s="68"/>
    </row>
    <row r="1024576" spans="8:8">
      <c r="H1024576" s="68"/>
    </row>
    <row r="1024577" spans="8:8">
      <c r="H1024577" s="68"/>
    </row>
    <row r="1024578" spans="8:8">
      <c r="H1024578" s="68"/>
    </row>
    <row r="1024579" spans="8:8">
      <c r="H1024579" s="68"/>
    </row>
    <row r="1024580" spans="8:8">
      <c r="H1024580" s="68"/>
    </row>
    <row r="1024581" spans="8:8">
      <c r="H1024581" s="68"/>
    </row>
    <row r="1024582" spans="8:8">
      <c r="H1024582" s="68"/>
    </row>
    <row r="1024583" spans="8:8">
      <c r="H1024583" s="68"/>
    </row>
    <row r="1024584" spans="8:8">
      <c r="H1024584" s="68"/>
    </row>
    <row r="1024585" spans="8:8">
      <c r="H1024585" s="68"/>
    </row>
    <row r="1024586" spans="8:8">
      <c r="H1024586" s="68"/>
    </row>
    <row r="1024587" spans="8:8">
      <c r="H1024587" s="68"/>
    </row>
    <row r="1024588" spans="8:8">
      <c r="H1024588" s="68"/>
    </row>
    <row r="1024589" spans="8:8">
      <c r="H1024589" s="68"/>
    </row>
    <row r="1024590" spans="8:8">
      <c r="H1024590" s="68"/>
    </row>
    <row r="1024591" spans="8:8">
      <c r="H1024591" s="68"/>
    </row>
    <row r="1024592" spans="8:8">
      <c r="H1024592" s="68"/>
    </row>
    <row r="1024593" spans="8:8">
      <c r="H1024593" s="68"/>
    </row>
    <row r="1024594" spans="8:8">
      <c r="H1024594" s="68"/>
    </row>
    <row r="1024595" spans="8:8">
      <c r="H1024595" s="68"/>
    </row>
    <row r="1024596" spans="8:8">
      <c r="H1024596" s="68"/>
    </row>
    <row r="1024597" spans="8:8">
      <c r="H1024597" s="68"/>
    </row>
    <row r="1024598" spans="8:8">
      <c r="H1024598" s="68"/>
    </row>
    <row r="1024599" spans="8:8">
      <c r="H1024599" s="68"/>
    </row>
    <row r="1024600" spans="8:8">
      <c r="H1024600" s="68"/>
    </row>
    <row r="1024601" spans="8:8">
      <c r="H1024601" s="68"/>
    </row>
    <row r="1024602" spans="8:8">
      <c r="H1024602" s="68"/>
    </row>
    <row r="1024603" spans="8:8">
      <c r="H1024603" s="68"/>
    </row>
    <row r="1024604" spans="8:8">
      <c r="H1024604" s="68"/>
    </row>
    <row r="1024605" spans="8:8">
      <c r="H1024605" s="68"/>
    </row>
    <row r="1024606" spans="8:8">
      <c r="H1024606" s="68"/>
    </row>
    <row r="1024607" spans="8:8">
      <c r="H1024607" s="68"/>
    </row>
    <row r="1024608" spans="8:8">
      <c r="H1024608" s="68"/>
    </row>
    <row r="1024609" spans="8:8">
      <c r="H1024609" s="68"/>
    </row>
    <row r="1024610" spans="8:8">
      <c r="H1024610" s="68"/>
    </row>
    <row r="1024611" spans="8:8">
      <c r="H1024611" s="68"/>
    </row>
    <row r="1024612" spans="8:8">
      <c r="H1024612" s="68"/>
    </row>
    <row r="1024613" spans="8:8">
      <c r="H1024613" s="68"/>
    </row>
    <row r="1024614" spans="8:8">
      <c r="H1024614" s="68"/>
    </row>
    <row r="1024615" spans="8:8">
      <c r="H1024615" s="68"/>
    </row>
    <row r="1024616" spans="8:8">
      <c r="H1024616" s="68"/>
    </row>
    <row r="1024617" spans="8:8">
      <c r="H1024617" s="68"/>
    </row>
    <row r="1024618" spans="8:8">
      <c r="H1024618" s="68"/>
    </row>
    <row r="1024619" spans="8:8">
      <c r="H1024619" s="68"/>
    </row>
    <row r="1024620" spans="8:8">
      <c r="H1024620" s="68"/>
    </row>
    <row r="1024621" spans="8:8">
      <c r="H1024621" s="68"/>
    </row>
    <row r="1024622" spans="8:8">
      <c r="H1024622" s="68"/>
    </row>
    <row r="1024623" spans="8:8">
      <c r="H1024623" s="68"/>
    </row>
    <row r="1024624" spans="8:8">
      <c r="H1024624" s="68"/>
    </row>
    <row r="1024625" spans="8:8">
      <c r="H1024625" s="68"/>
    </row>
    <row r="1024626" spans="8:8">
      <c r="H1024626" s="68"/>
    </row>
    <row r="1024627" spans="8:8">
      <c r="H1024627" s="68"/>
    </row>
    <row r="1024628" spans="8:8">
      <c r="H1024628" s="68"/>
    </row>
    <row r="1024629" spans="8:8">
      <c r="H1024629" s="68"/>
    </row>
    <row r="1024630" spans="8:8">
      <c r="H1024630" s="68"/>
    </row>
    <row r="1024631" spans="8:8">
      <c r="H1024631" s="68"/>
    </row>
    <row r="1024632" spans="8:8">
      <c r="H1024632" s="68"/>
    </row>
    <row r="1024633" spans="8:8">
      <c r="H1024633" s="68"/>
    </row>
    <row r="1024634" spans="8:8">
      <c r="H1024634" s="68"/>
    </row>
    <row r="1024635" spans="8:8">
      <c r="H1024635" s="68"/>
    </row>
    <row r="1024636" spans="8:8">
      <c r="H1024636" s="68"/>
    </row>
    <row r="1024637" spans="8:8">
      <c r="H1024637" s="68"/>
    </row>
    <row r="1024638" spans="8:8">
      <c r="H1024638" s="68"/>
    </row>
    <row r="1024639" spans="8:8">
      <c r="H1024639" s="68"/>
    </row>
    <row r="1024640" spans="8:8">
      <c r="H1024640" s="68"/>
    </row>
    <row r="1024641" spans="8:8">
      <c r="H1024641" s="68"/>
    </row>
    <row r="1024642" spans="8:8">
      <c r="H1024642" s="68"/>
    </row>
    <row r="1024643" spans="8:8">
      <c r="H1024643" s="68"/>
    </row>
    <row r="1024644" spans="8:8">
      <c r="H1024644" s="68"/>
    </row>
    <row r="1024645" spans="8:8">
      <c r="H1024645" s="68"/>
    </row>
    <row r="1024646" spans="8:8">
      <c r="H1024646" s="68"/>
    </row>
    <row r="1024647" spans="8:8">
      <c r="H1024647" s="68"/>
    </row>
    <row r="1024648" spans="8:8">
      <c r="H1024648" s="68"/>
    </row>
    <row r="1024649" spans="8:8">
      <c r="H1024649" s="68"/>
    </row>
    <row r="1024650" spans="8:8">
      <c r="H1024650" s="68"/>
    </row>
    <row r="1024651" spans="8:8">
      <c r="H1024651" s="68"/>
    </row>
    <row r="1024652" spans="8:8">
      <c r="H1024652" s="68"/>
    </row>
    <row r="1024653" spans="8:8">
      <c r="H1024653" s="68"/>
    </row>
    <row r="1024654" spans="8:8">
      <c r="H1024654" s="68"/>
    </row>
    <row r="1024655" spans="8:8">
      <c r="H1024655" s="68"/>
    </row>
    <row r="1024656" spans="8:8">
      <c r="H1024656" s="68"/>
    </row>
    <row r="1024657" spans="8:8">
      <c r="H1024657" s="68"/>
    </row>
    <row r="1024658" spans="8:8">
      <c r="H1024658" s="68"/>
    </row>
    <row r="1024659" spans="8:8">
      <c r="H1024659" s="68"/>
    </row>
    <row r="1024660" spans="8:8">
      <c r="H1024660" s="68"/>
    </row>
    <row r="1024661" spans="8:8">
      <c r="H1024661" s="68"/>
    </row>
    <row r="1024662" spans="8:8">
      <c r="H1024662" s="68"/>
    </row>
    <row r="1024663" spans="8:8">
      <c r="H1024663" s="68"/>
    </row>
    <row r="1024664" spans="8:8">
      <c r="H1024664" s="68"/>
    </row>
    <row r="1024665" spans="8:8">
      <c r="H1024665" s="68"/>
    </row>
    <row r="1024666" spans="8:8">
      <c r="H1024666" s="68"/>
    </row>
    <row r="1024667" spans="8:8">
      <c r="H1024667" s="68"/>
    </row>
    <row r="1024668" spans="8:8">
      <c r="H1024668" s="68"/>
    </row>
    <row r="1024669" spans="8:8">
      <c r="H1024669" s="68"/>
    </row>
    <row r="1024670" spans="8:8">
      <c r="H1024670" s="68"/>
    </row>
    <row r="1024671" spans="8:8">
      <c r="H1024671" s="68"/>
    </row>
    <row r="1024672" spans="8:8">
      <c r="H1024672" s="68"/>
    </row>
    <row r="1024673" spans="8:8">
      <c r="H1024673" s="68"/>
    </row>
    <row r="1024674" spans="8:8">
      <c r="H1024674" s="68"/>
    </row>
    <row r="1024675" spans="8:8">
      <c r="H1024675" s="68"/>
    </row>
    <row r="1024676" spans="8:8">
      <c r="H1024676" s="68"/>
    </row>
    <row r="1024677" spans="8:8">
      <c r="H1024677" s="68"/>
    </row>
    <row r="1024678" spans="8:8">
      <c r="H1024678" s="68"/>
    </row>
    <row r="1024679" spans="8:8">
      <c r="H1024679" s="68"/>
    </row>
    <row r="1024680" spans="8:8">
      <c r="H1024680" s="68"/>
    </row>
    <row r="1024681" spans="8:8">
      <c r="H1024681" s="68"/>
    </row>
    <row r="1024682" spans="8:8">
      <c r="H1024682" s="68"/>
    </row>
    <row r="1024683" spans="8:8">
      <c r="H1024683" s="68"/>
    </row>
    <row r="1024684" spans="8:8">
      <c r="H1024684" s="68"/>
    </row>
    <row r="1024685" spans="8:8">
      <c r="H1024685" s="68"/>
    </row>
    <row r="1024686" spans="8:8">
      <c r="H1024686" s="68"/>
    </row>
    <row r="1024687" spans="8:8">
      <c r="H1024687" s="68"/>
    </row>
    <row r="1024688" spans="8:8">
      <c r="H1024688" s="68"/>
    </row>
    <row r="1024689" spans="8:8">
      <c r="H1024689" s="68"/>
    </row>
    <row r="1024690" spans="8:8">
      <c r="H1024690" s="68"/>
    </row>
    <row r="1024691" spans="8:8">
      <c r="H1024691" s="68"/>
    </row>
    <row r="1024692" spans="8:8">
      <c r="H1024692" s="68"/>
    </row>
    <row r="1024693" spans="8:8">
      <c r="H1024693" s="68"/>
    </row>
    <row r="1024694" spans="8:8">
      <c r="H1024694" s="68"/>
    </row>
    <row r="1024695" spans="8:8">
      <c r="H1024695" s="68"/>
    </row>
    <row r="1024696" spans="8:8">
      <c r="H1024696" s="68"/>
    </row>
    <row r="1024697" spans="8:8">
      <c r="H1024697" s="68"/>
    </row>
    <row r="1024698" spans="8:8">
      <c r="H1024698" s="68"/>
    </row>
    <row r="1024699" spans="8:8">
      <c r="H1024699" s="68"/>
    </row>
    <row r="1024700" spans="8:8">
      <c r="H1024700" s="68"/>
    </row>
    <row r="1024701" spans="8:8">
      <c r="H1024701" s="68"/>
    </row>
    <row r="1024702" spans="8:8">
      <c r="H1024702" s="68"/>
    </row>
    <row r="1024703" spans="8:8">
      <c r="H1024703" s="68"/>
    </row>
    <row r="1024704" spans="8:8">
      <c r="H1024704" s="68"/>
    </row>
    <row r="1024705" spans="8:8">
      <c r="H1024705" s="68"/>
    </row>
    <row r="1024706" spans="8:8">
      <c r="H1024706" s="68"/>
    </row>
    <row r="1024707" spans="8:8">
      <c r="H1024707" s="68"/>
    </row>
    <row r="1024708" spans="8:8">
      <c r="H1024708" s="68"/>
    </row>
    <row r="1024709" spans="8:8">
      <c r="H1024709" s="68"/>
    </row>
    <row r="1024710" spans="8:8">
      <c r="H1024710" s="68"/>
    </row>
    <row r="1024711" spans="8:8">
      <c r="H1024711" s="68"/>
    </row>
    <row r="1024712" spans="8:8">
      <c r="H1024712" s="68"/>
    </row>
    <row r="1024713" spans="8:8">
      <c r="H1024713" s="68"/>
    </row>
    <row r="1024714" spans="8:8">
      <c r="H1024714" s="68"/>
    </row>
    <row r="1024715" spans="8:8">
      <c r="H1024715" s="68"/>
    </row>
    <row r="1024716" spans="8:8">
      <c r="H1024716" s="68"/>
    </row>
    <row r="1024717" spans="8:8">
      <c r="H1024717" s="68"/>
    </row>
    <row r="1024718" spans="8:8">
      <c r="H1024718" s="68"/>
    </row>
    <row r="1024719" spans="8:8">
      <c r="H1024719" s="68"/>
    </row>
    <row r="1024720" spans="8:8">
      <c r="H1024720" s="68"/>
    </row>
    <row r="1024721" spans="8:8">
      <c r="H1024721" s="68"/>
    </row>
    <row r="1024722" spans="8:8">
      <c r="H1024722" s="68"/>
    </row>
    <row r="1024723" spans="8:8">
      <c r="H1024723" s="68"/>
    </row>
    <row r="1024724" spans="8:8">
      <c r="H1024724" s="68"/>
    </row>
    <row r="1024725" spans="8:8">
      <c r="H1024725" s="68"/>
    </row>
    <row r="1024726" spans="8:8">
      <c r="H1024726" s="68"/>
    </row>
    <row r="1024727" spans="8:8">
      <c r="H1024727" s="68"/>
    </row>
    <row r="1024728" spans="8:8">
      <c r="H1024728" s="68"/>
    </row>
    <row r="1024729" spans="8:8">
      <c r="H1024729" s="68"/>
    </row>
    <row r="1024730" spans="8:8">
      <c r="H1024730" s="68"/>
    </row>
    <row r="1024731" spans="8:8">
      <c r="H1024731" s="68"/>
    </row>
    <row r="1024732" spans="8:8">
      <c r="H1024732" s="68"/>
    </row>
    <row r="1024733" spans="8:8">
      <c r="H1024733" s="68"/>
    </row>
    <row r="1024734" spans="8:8">
      <c r="H1024734" s="68"/>
    </row>
    <row r="1024735" spans="8:8">
      <c r="H1024735" s="68"/>
    </row>
    <row r="1024736" spans="8:8">
      <c r="H1024736" s="68"/>
    </row>
    <row r="1024737" spans="8:8">
      <c r="H1024737" s="68"/>
    </row>
    <row r="1024738" spans="8:8">
      <c r="H1024738" s="68"/>
    </row>
    <row r="1024739" spans="8:8">
      <c r="H1024739" s="68"/>
    </row>
    <row r="1024740" spans="8:8">
      <c r="H1024740" s="68"/>
    </row>
    <row r="1024741" spans="8:8">
      <c r="H1024741" s="68"/>
    </row>
    <row r="1024742" spans="8:8">
      <c r="H1024742" s="68"/>
    </row>
    <row r="1024743" spans="8:8">
      <c r="H1024743" s="68"/>
    </row>
    <row r="1024744" spans="8:8">
      <c r="H1024744" s="68"/>
    </row>
    <row r="1024745" spans="8:8">
      <c r="H1024745" s="68"/>
    </row>
    <row r="1024746" spans="8:8">
      <c r="H1024746" s="68"/>
    </row>
    <row r="1024747" spans="8:8">
      <c r="H1024747" s="68"/>
    </row>
    <row r="1024748" spans="8:8">
      <c r="H1024748" s="68"/>
    </row>
    <row r="1024749" spans="8:8">
      <c r="H1024749" s="68"/>
    </row>
    <row r="1024750" spans="8:8">
      <c r="H1024750" s="68"/>
    </row>
    <row r="1024751" spans="8:8">
      <c r="H1024751" s="68"/>
    </row>
    <row r="1024752" spans="8:8">
      <c r="H1024752" s="68"/>
    </row>
    <row r="1024753" spans="8:8">
      <c r="H1024753" s="68"/>
    </row>
    <row r="1024754" spans="8:8">
      <c r="H1024754" s="68"/>
    </row>
    <row r="1024755" spans="8:8">
      <c r="H1024755" s="68"/>
    </row>
    <row r="1024756" spans="8:8">
      <c r="H1024756" s="68"/>
    </row>
    <row r="1024757" spans="8:8">
      <c r="H1024757" s="68"/>
    </row>
    <row r="1024758" spans="8:8">
      <c r="H1024758" s="68"/>
    </row>
    <row r="1024759" spans="8:8">
      <c r="H1024759" s="68"/>
    </row>
    <row r="1024760" spans="8:8">
      <c r="H1024760" s="68"/>
    </row>
    <row r="1024761" spans="8:8">
      <c r="H1024761" s="68"/>
    </row>
    <row r="1024762" spans="8:8">
      <c r="H1024762" s="68"/>
    </row>
    <row r="1024763" spans="8:8">
      <c r="H1024763" s="68"/>
    </row>
    <row r="1024764" spans="8:8">
      <c r="H1024764" s="68"/>
    </row>
    <row r="1024765" spans="8:8">
      <c r="H1024765" s="68"/>
    </row>
    <row r="1024766" spans="8:8">
      <c r="H1024766" s="68"/>
    </row>
    <row r="1024767" spans="8:8">
      <c r="H1024767" s="68"/>
    </row>
    <row r="1024768" spans="8:8">
      <c r="H1024768" s="68"/>
    </row>
    <row r="1024769" spans="8:8">
      <c r="H1024769" s="68"/>
    </row>
    <row r="1024770" spans="8:8">
      <c r="H1024770" s="68"/>
    </row>
    <row r="1024771" spans="8:8">
      <c r="H1024771" s="68"/>
    </row>
    <row r="1024772" spans="8:8">
      <c r="H1024772" s="68"/>
    </row>
    <row r="1024773" spans="8:8">
      <c r="H1024773" s="68"/>
    </row>
    <row r="1024774" spans="8:8">
      <c r="H1024774" s="68"/>
    </row>
    <row r="1024775" spans="8:8">
      <c r="H1024775" s="68"/>
    </row>
    <row r="1024776" spans="8:8">
      <c r="H1024776" s="68"/>
    </row>
    <row r="1024777" spans="8:8">
      <c r="H1024777" s="68"/>
    </row>
    <row r="1024778" spans="8:8">
      <c r="H1024778" s="68"/>
    </row>
    <row r="1024779" spans="8:8">
      <c r="H1024779" s="68"/>
    </row>
    <row r="1024780" spans="8:8">
      <c r="H1024780" s="68"/>
    </row>
    <row r="1024781" spans="8:8">
      <c r="H1024781" s="68"/>
    </row>
    <row r="1024782" spans="8:8">
      <c r="H1024782" s="68"/>
    </row>
    <row r="1024783" spans="8:8">
      <c r="H1024783" s="68"/>
    </row>
    <row r="1024784" spans="8:8">
      <c r="H1024784" s="68"/>
    </row>
    <row r="1024785" spans="8:8">
      <c r="H1024785" s="68"/>
    </row>
    <row r="1024786" spans="8:8">
      <c r="H1024786" s="68"/>
    </row>
    <row r="1024787" spans="8:8">
      <c r="H1024787" s="68"/>
    </row>
    <row r="1024788" spans="8:8">
      <c r="H1024788" s="68"/>
    </row>
    <row r="1024789" spans="8:8">
      <c r="H1024789" s="68"/>
    </row>
    <row r="1024790" spans="8:8">
      <c r="H1024790" s="68"/>
    </row>
    <row r="1024791" spans="8:8">
      <c r="H1024791" s="68"/>
    </row>
    <row r="1024792" spans="8:8">
      <c r="H1024792" s="68"/>
    </row>
    <row r="1024793" spans="8:8">
      <c r="H1024793" s="68"/>
    </row>
    <row r="1024794" spans="8:8">
      <c r="H1024794" s="68"/>
    </row>
    <row r="1024795" spans="8:8">
      <c r="H1024795" s="68"/>
    </row>
    <row r="1024796" spans="8:8">
      <c r="H1024796" s="68"/>
    </row>
    <row r="1024797" spans="8:8">
      <c r="H1024797" s="68"/>
    </row>
    <row r="1024798" spans="8:8">
      <c r="H1024798" s="68"/>
    </row>
    <row r="1024799" spans="8:8">
      <c r="H1024799" s="68"/>
    </row>
    <row r="1024800" spans="8:8">
      <c r="H1024800" s="68"/>
    </row>
    <row r="1024801" spans="8:8">
      <c r="H1024801" s="68"/>
    </row>
    <row r="1024802" spans="8:8">
      <c r="H1024802" s="68"/>
    </row>
    <row r="1024803" spans="8:8">
      <c r="H1024803" s="68"/>
    </row>
    <row r="1024804" spans="8:8">
      <c r="H1024804" s="68"/>
    </row>
    <row r="1024805" spans="8:8">
      <c r="H1024805" s="68"/>
    </row>
    <row r="1024806" spans="8:8">
      <c r="H1024806" s="68"/>
    </row>
    <row r="1024807" spans="8:8">
      <c r="H1024807" s="68"/>
    </row>
    <row r="1024808" spans="8:8">
      <c r="H1024808" s="68"/>
    </row>
    <row r="1024809" spans="8:8">
      <c r="H1024809" s="68"/>
    </row>
    <row r="1024810" spans="8:8">
      <c r="H1024810" s="68"/>
    </row>
    <row r="1024811" spans="8:8">
      <c r="H1024811" s="68"/>
    </row>
    <row r="1024812" spans="8:8">
      <c r="H1024812" s="68"/>
    </row>
    <row r="1024813" spans="8:8">
      <c r="H1024813" s="68"/>
    </row>
    <row r="1024814" spans="8:8">
      <c r="H1024814" s="68"/>
    </row>
    <row r="1024815" spans="8:8">
      <c r="H1024815" s="68"/>
    </row>
    <row r="1024816" spans="8:8">
      <c r="H1024816" s="68"/>
    </row>
    <row r="1024817" spans="8:8">
      <c r="H1024817" s="68"/>
    </row>
    <row r="1024818" spans="8:8">
      <c r="H1024818" s="68"/>
    </row>
    <row r="1024819" spans="8:8">
      <c r="H1024819" s="68"/>
    </row>
    <row r="1024820" spans="8:8">
      <c r="H1024820" s="68"/>
    </row>
    <row r="1024821" spans="8:8">
      <c r="H1024821" s="68"/>
    </row>
    <row r="1024822" spans="8:8">
      <c r="H1024822" s="68"/>
    </row>
    <row r="1024823" spans="8:8">
      <c r="H1024823" s="68"/>
    </row>
    <row r="1024824" spans="8:8">
      <c r="H1024824" s="68"/>
    </row>
    <row r="1024825" spans="8:8">
      <c r="H1024825" s="68"/>
    </row>
    <row r="1024826" spans="8:8">
      <c r="H1024826" s="68"/>
    </row>
    <row r="1024827" spans="8:8">
      <c r="H1024827" s="68"/>
    </row>
    <row r="1024828" spans="8:8">
      <c r="H1024828" s="68"/>
    </row>
    <row r="1024829" spans="8:8">
      <c r="H1024829" s="68"/>
    </row>
    <row r="1024830" spans="8:8">
      <c r="H1024830" s="68"/>
    </row>
    <row r="1024831" spans="8:8">
      <c r="H1024831" s="68"/>
    </row>
    <row r="1024832" spans="8:8">
      <c r="H1024832" s="68"/>
    </row>
    <row r="1024833" spans="8:8">
      <c r="H1024833" s="68"/>
    </row>
    <row r="1024834" spans="8:8">
      <c r="H1024834" s="68"/>
    </row>
    <row r="1024835" spans="8:8">
      <c r="H1024835" s="68"/>
    </row>
    <row r="1024836" spans="8:8">
      <c r="H1024836" s="68"/>
    </row>
    <row r="1024837" spans="8:8">
      <c r="H1024837" s="68"/>
    </row>
    <row r="1024838" spans="8:8">
      <c r="H1024838" s="68"/>
    </row>
    <row r="1024839" spans="8:8">
      <c r="H1024839" s="68"/>
    </row>
    <row r="1024840" spans="8:8">
      <c r="H1024840" s="68"/>
    </row>
    <row r="1024841" spans="8:8">
      <c r="H1024841" s="68"/>
    </row>
    <row r="1024842" spans="8:8">
      <c r="H1024842" s="68"/>
    </row>
    <row r="1024843" spans="8:8">
      <c r="H1024843" s="68"/>
    </row>
    <row r="1024844" spans="8:8">
      <c r="H1024844" s="68"/>
    </row>
    <row r="1024845" spans="8:8">
      <c r="H1024845" s="68"/>
    </row>
    <row r="1024846" spans="8:8">
      <c r="H1024846" s="68"/>
    </row>
    <row r="1024847" spans="8:8">
      <c r="H1024847" s="68"/>
    </row>
    <row r="1024848" spans="8:8">
      <c r="H1024848" s="68"/>
    </row>
    <row r="1024849" spans="8:8">
      <c r="H1024849" s="68"/>
    </row>
    <row r="1024850" spans="8:8">
      <c r="H1024850" s="68"/>
    </row>
    <row r="1024851" spans="8:8">
      <c r="H1024851" s="68"/>
    </row>
    <row r="1024852" spans="8:8">
      <c r="H1024852" s="68"/>
    </row>
    <row r="1024853" spans="8:8">
      <c r="H1024853" s="68"/>
    </row>
    <row r="1024854" spans="8:8">
      <c r="H1024854" s="68"/>
    </row>
    <row r="1024855" spans="8:8">
      <c r="H1024855" s="68"/>
    </row>
    <row r="1024856" spans="8:8">
      <c r="H1024856" s="68"/>
    </row>
    <row r="1024857" spans="8:8">
      <c r="H1024857" s="68"/>
    </row>
    <row r="1024858" spans="8:8">
      <c r="H1024858" s="68"/>
    </row>
    <row r="1024859" spans="8:8">
      <c r="H1024859" s="68"/>
    </row>
    <row r="1024860" spans="8:8">
      <c r="H1024860" s="68"/>
    </row>
    <row r="1024861" spans="8:8">
      <c r="H1024861" s="68"/>
    </row>
    <row r="1024862" spans="8:8">
      <c r="H1024862" s="68"/>
    </row>
    <row r="1024863" spans="8:8">
      <c r="H1024863" s="68"/>
    </row>
    <row r="1024864" spans="8:8">
      <c r="H1024864" s="68"/>
    </row>
    <row r="1024865" spans="8:8">
      <c r="H1024865" s="68"/>
    </row>
    <row r="1024866" spans="8:8">
      <c r="H1024866" s="68"/>
    </row>
    <row r="1024867" spans="8:8">
      <c r="H1024867" s="68"/>
    </row>
    <row r="1024868" spans="8:8">
      <c r="H1024868" s="68"/>
    </row>
    <row r="1024869" spans="8:8">
      <c r="H1024869" s="68"/>
    </row>
    <row r="1024870" spans="8:8">
      <c r="H1024870" s="68"/>
    </row>
    <row r="1024871" spans="8:8">
      <c r="H1024871" s="68"/>
    </row>
    <row r="1024872" spans="8:8">
      <c r="H1024872" s="68"/>
    </row>
    <row r="1024873" spans="8:8">
      <c r="H1024873" s="68"/>
    </row>
    <row r="1024874" spans="8:8">
      <c r="H1024874" s="68"/>
    </row>
    <row r="1024875" spans="8:8">
      <c r="H1024875" s="68"/>
    </row>
    <row r="1024876" spans="8:8">
      <c r="H1024876" s="68"/>
    </row>
    <row r="1024877" spans="8:8">
      <c r="H1024877" s="68"/>
    </row>
    <row r="1024878" spans="8:8">
      <c r="H1024878" s="68"/>
    </row>
    <row r="1024879" spans="8:8">
      <c r="H1024879" s="68"/>
    </row>
    <row r="1024880" spans="8:8">
      <c r="H1024880" s="68"/>
    </row>
    <row r="1024881" spans="8:8">
      <c r="H1024881" s="68"/>
    </row>
    <row r="1024882" spans="8:8">
      <c r="H1024882" s="68"/>
    </row>
    <row r="1024883" spans="8:8">
      <c r="H1024883" s="68"/>
    </row>
    <row r="1024884" spans="8:8">
      <c r="H1024884" s="68"/>
    </row>
    <row r="1024885" spans="8:8">
      <c r="H1024885" s="68"/>
    </row>
    <row r="1024886" spans="8:8">
      <c r="H1024886" s="68"/>
    </row>
    <row r="1024887" spans="8:8">
      <c r="H1024887" s="68"/>
    </row>
    <row r="1024888" spans="8:8">
      <c r="H1024888" s="68"/>
    </row>
    <row r="1024889" spans="8:8">
      <c r="H1024889" s="68"/>
    </row>
    <row r="1024890" spans="8:8">
      <c r="H1024890" s="68"/>
    </row>
    <row r="1024891" spans="8:8">
      <c r="H1024891" s="68"/>
    </row>
    <row r="1024892" spans="8:8">
      <c r="H1024892" s="68"/>
    </row>
    <row r="1024893" spans="8:8">
      <c r="H1024893" s="68"/>
    </row>
    <row r="1024894" spans="8:8">
      <c r="H1024894" s="68"/>
    </row>
    <row r="1024895" spans="8:8">
      <c r="H1024895" s="68"/>
    </row>
    <row r="1024896" spans="8:8">
      <c r="H1024896" s="68"/>
    </row>
    <row r="1024897" spans="8:8">
      <c r="H1024897" s="68"/>
    </row>
    <row r="1024898" spans="8:8">
      <c r="H1024898" s="68"/>
    </row>
    <row r="1024899" spans="8:8">
      <c r="H1024899" s="68"/>
    </row>
    <row r="1024900" spans="8:8">
      <c r="H1024900" s="68"/>
    </row>
    <row r="1024901" spans="8:8">
      <c r="H1024901" s="68"/>
    </row>
    <row r="1024902" spans="8:8">
      <c r="H1024902" s="68"/>
    </row>
    <row r="1024903" spans="8:8">
      <c r="H1024903" s="68"/>
    </row>
    <row r="1024904" spans="8:8">
      <c r="H1024904" s="68"/>
    </row>
    <row r="1024905" spans="8:8">
      <c r="H1024905" s="68"/>
    </row>
    <row r="1024906" spans="8:8">
      <c r="H1024906" s="68"/>
    </row>
    <row r="1024907" spans="8:8">
      <c r="H1024907" s="68"/>
    </row>
    <row r="1024908" spans="8:8">
      <c r="H1024908" s="68"/>
    </row>
    <row r="1024909" spans="8:8">
      <c r="H1024909" s="68"/>
    </row>
    <row r="1024910" spans="8:8">
      <c r="H1024910" s="68"/>
    </row>
    <row r="1024911" spans="8:8">
      <c r="H1024911" s="68"/>
    </row>
    <row r="1024912" spans="8:8">
      <c r="H1024912" s="68"/>
    </row>
    <row r="1024913" spans="8:8">
      <c r="H1024913" s="68"/>
    </row>
    <row r="1024914" spans="8:8">
      <c r="H1024914" s="68"/>
    </row>
    <row r="1024915" spans="8:8">
      <c r="H1024915" s="68"/>
    </row>
    <row r="1024916" spans="8:8">
      <c r="H1024916" s="68"/>
    </row>
    <row r="1024917" spans="8:8">
      <c r="H1024917" s="68"/>
    </row>
    <row r="1024918" spans="8:8">
      <c r="H1024918" s="68"/>
    </row>
    <row r="1024919" spans="8:8">
      <c r="H1024919" s="68"/>
    </row>
    <row r="1024920" spans="8:8">
      <c r="H1024920" s="68"/>
    </row>
    <row r="1024921" spans="8:8">
      <c r="H1024921" s="68"/>
    </row>
    <row r="1024922" spans="8:8">
      <c r="H1024922" s="68"/>
    </row>
    <row r="1024923" spans="8:8">
      <c r="H1024923" s="68"/>
    </row>
    <row r="1024924" spans="8:8">
      <c r="H1024924" s="68"/>
    </row>
    <row r="1024925" spans="8:8">
      <c r="H1024925" s="68"/>
    </row>
    <row r="1024926" spans="8:8">
      <c r="H1024926" s="68"/>
    </row>
    <row r="1024927" spans="8:8">
      <c r="H1024927" s="68"/>
    </row>
    <row r="1024928" spans="8:8">
      <c r="H1024928" s="68"/>
    </row>
    <row r="1024929" spans="8:8">
      <c r="H1024929" s="68"/>
    </row>
    <row r="1024930" spans="8:8">
      <c r="H1024930" s="68"/>
    </row>
    <row r="1024931" spans="8:8">
      <c r="H1024931" s="68"/>
    </row>
    <row r="1024932" spans="8:8">
      <c r="H1024932" s="68"/>
    </row>
    <row r="1024933" spans="8:8">
      <c r="H1024933" s="68"/>
    </row>
    <row r="1024934" spans="8:8">
      <c r="H1024934" s="68"/>
    </row>
    <row r="1024935" spans="8:8">
      <c r="H1024935" s="68"/>
    </row>
    <row r="1024936" spans="8:8">
      <c r="H1024936" s="68"/>
    </row>
    <row r="1024937" spans="8:8">
      <c r="H1024937" s="68"/>
    </row>
    <row r="1024938" spans="8:8">
      <c r="H1024938" s="68"/>
    </row>
    <row r="1024939" spans="8:8">
      <c r="H1024939" s="68"/>
    </row>
    <row r="1024940" spans="8:8">
      <c r="H1024940" s="68"/>
    </row>
    <row r="1024941" spans="8:8">
      <c r="H1024941" s="68"/>
    </row>
    <row r="1024942" spans="8:8">
      <c r="H1024942" s="68"/>
    </row>
    <row r="1024943" spans="8:8">
      <c r="H1024943" s="68"/>
    </row>
    <row r="1024944" spans="8:8">
      <c r="H1024944" s="68"/>
    </row>
    <row r="1024945" spans="8:8">
      <c r="H1024945" s="68"/>
    </row>
    <row r="1024946" spans="8:8">
      <c r="H1024946" s="68"/>
    </row>
    <row r="1024947" spans="8:8">
      <c r="H1024947" s="68"/>
    </row>
    <row r="1024948" spans="8:8">
      <c r="H1024948" s="68"/>
    </row>
    <row r="1024949" spans="8:8">
      <c r="H1024949" s="68"/>
    </row>
    <row r="1024950" spans="8:8">
      <c r="H1024950" s="68"/>
    </row>
    <row r="1024951" spans="8:8">
      <c r="H1024951" s="68"/>
    </row>
    <row r="1024952" spans="8:8">
      <c r="H1024952" s="68"/>
    </row>
    <row r="1024953" spans="8:8">
      <c r="H1024953" s="68"/>
    </row>
    <row r="1024954" spans="8:8">
      <c r="H1024954" s="68"/>
    </row>
    <row r="1024955" spans="8:8">
      <c r="H1024955" s="68"/>
    </row>
    <row r="1024956" spans="8:8">
      <c r="H1024956" s="68"/>
    </row>
    <row r="1024957" spans="8:8">
      <c r="H1024957" s="68"/>
    </row>
    <row r="1024958" spans="8:8">
      <c r="H1024958" s="68"/>
    </row>
    <row r="1024959" spans="8:8">
      <c r="H1024959" s="68"/>
    </row>
    <row r="1024960" spans="8:8">
      <c r="H1024960" s="68"/>
    </row>
    <row r="1024961" spans="8:8">
      <c r="H1024961" s="68"/>
    </row>
    <row r="1024962" spans="8:8">
      <c r="H1024962" s="68"/>
    </row>
    <row r="1024963" spans="8:8">
      <c r="H1024963" s="68"/>
    </row>
    <row r="1024964" spans="8:8">
      <c r="H1024964" s="68"/>
    </row>
    <row r="1024965" spans="8:8">
      <c r="H1024965" s="68"/>
    </row>
    <row r="1024966" spans="8:8">
      <c r="H1024966" s="68"/>
    </row>
    <row r="1024967" spans="8:8">
      <c r="H1024967" s="68"/>
    </row>
    <row r="1024968" spans="8:8">
      <c r="H1024968" s="68"/>
    </row>
    <row r="1024969" spans="8:8">
      <c r="H1024969" s="68"/>
    </row>
    <row r="1024970" spans="8:8">
      <c r="H1024970" s="68"/>
    </row>
    <row r="1024971" spans="8:8">
      <c r="H1024971" s="68"/>
    </row>
    <row r="1024972" spans="8:8">
      <c r="H1024972" s="68"/>
    </row>
    <row r="1024973" spans="8:8">
      <c r="H1024973" s="68"/>
    </row>
    <row r="1024974" spans="8:8">
      <c r="H1024974" s="68"/>
    </row>
    <row r="1024975" spans="8:8">
      <c r="H1024975" s="68"/>
    </row>
    <row r="1024976" spans="8:8">
      <c r="H1024976" s="68"/>
    </row>
    <row r="1024977" spans="8:8">
      <c r="H1024977" s="68"/>
    </row>
    <row r="1024978" spans="8:8">
      <c r="H1024978" s="68"/>
    </row>
    <row r="1024979" spans="8:8">
      <c r="H1024979" s="68"/>
    </row>
    <row r="1024980" spans="8:8">
      <c r="H1024980" s="68"/>
    </row>
    <row r="1024981" spans="8:8">
      <c r="H1024981" s="68"/>
    </row>
    <row r="1024982" spans="8:8">
      <c r="H1024982" s="68"/>
    </row>
    <row r="1024983" spans="8:8">
      <c r="H1024983" s="68"/>
    </row>
    <row r="1024984" spans="8:8">
      <c r="H1024984" s="68"/>
    </row>
    <row r="1024985" spans="8:8">
      <c r="H1024985" s="68"/>
    </row>
    <row r="1024986" spans="8:8">
      <c r="H1024986" s="68"/>
    </row>
    <row r="1024987" spans="8:8">
      <c r="H1024987" s="68"/>
    </row>
    <row r="1024988" spans="8:8">
      <c r="H1024988" s="68"/>
    </row>
    <row r="1024989" spans="8:8">
      <c r="H1024989" s="68"/>
    </row>
    <row r="1024990" spans="8:8">
      <c r="H1024990" s="68"/>
    </row>
    <row r="1024991" spans="8:8">
      <c r="H1024991" s="68"/>
    </row>
    <row r="1024992" spans="8:8">
      <c r="H1024992" s="68"/>
    </row>
    <row r="1024993" spans="8:8">
      <c r="H1024993" s="68"/>
    </row>
    <row r="1024994" spans="8:8">
      <c r="H1024994" s="68"/>
    </row>
    <row r="1024995" spans="8:8">
      <c r="H1024995" s="68"/>
    </row>
    <row r="1024996" spans="8:8">
      <c r="H1024996" s="68"/>
    </row>
    <row r="1024997" spans="8:8">
      <c r="H1024997" s="68"/>
    </row>
    <row r="1024998" spans="8:8">
      <c r="H1024998" s="68"/>
    </row>
    <row r="1024999" spans="8:8">
      <c r="H1024999" s="68"/>
    </row>
    <row r="1025000" spans="8:8">
      <c r="H1025000" s="68"/>
    </row>
    <row r="1025001" spans="8:8">
      <c r="H1025001" s="68"/>
    </row>
    <row r="1025002" spans="8:8">
      <c r="H1025002" s="68"/>
    </row>
    <row r="1025003" spans="8:8">
      <c r="H1025003" s="68"/>
    </row>
    <row r="1025004" spans="8:8">
      <c r="H1025004" s="68"/>
    </row>
    <row r="1025005" spans="8:8">
      <c r="H1025005" s="68"/>
    </row>
    <row r="1025006" spans="8:8">
      <c r="H1025006" s="68"/>
    </row>
    <row r="1025007" spans="8:8">
      <c r="H1025007" s="68"/>
    </row>
    <row r="1025008" spans="8:8">
      <c r="H1025008" s="68"/>
    </row>
    <row r="1025009" spans="8:8">
      <c r="H1025009" s="68"/>
    </row>
    <row r="1025010" spans="8:8">
      <c r="H1025010" s="68"/>
    </row>
    <row r="1025011" spans="8:8">
      <c r="H1025011" s="68"/>
    </row>
    <row r="1025012" spans="8:8">
      <c r="H1025012" s="68"/>
    </row>
    <row r="1025013" spans="8:8">
      <c r="H1025013" s="68"/>
    </row>
    <row r="1025014" spans="8:8">
      <c r="H1025014" s="68"/>
    </row>
    <row r="1025015" spans="8:8">
      <c r="H1025015" s="68"/>
    </row>
    <row r="1025016" spans="8:8">
      <c r="H1025016" s="68"/>
    </row>
    <row r="1025017" spans="8:8">
      <c r="H1025017" s="68"/>
    </row>
    <row r="1025018" spans="8:8">
      <c r="H1025018" s="68"/>
    </row>
    <row r="1025019" spans="8:8">
      <c r="H1025019" s="68"/>
    </row>
    <row r="1025020" spans="8:8">
      <c r="H1025020" s="68"/>
    </row>
    <row r="1025021" spans="8:8">
      <c r="H1025021" s="68"/>
    </row>
    <row r="1025022" spans="8:8">
      <c r="H1025022" s="68"/>
    </row>
    <row r="1025023" spans="8:8">
      <c r="H1025023" s="68"/>
    </row>
    <row r="1025024" spans="8:8">
      <c r="H1025024" s="68"/>
    </row>
    <row r="1025025" spans="8:8">
      <c r="H1025025" s="68"/>
    </row>
    <row r="1025026" spans="8:8">
      <c r="H1025026" s="68"/>
    </row>
    <row r="1025027" spans="8:8">
      <c r="H1025027" s="68"/>
    </row>
    <row r="1025028" spans="8:8">
      <c r="H1025028" s="68"/>
    </row>
    <row r="1025029" spans="8:8">
      <c r="H1025029" s="68"/>
    </row>
    <row r="1025030" spans="8:8">
      <c r="H1025030" s="68"/>
    </row>
    <row r="1025031" spans="8:8">
      <c r="H1025031" s="68"/>
    </row>
    <row r="1025032" spans="8:8">
      <c r="H1025032" s="68"/>
    </row>
    <row r="1025033" spans="8:8">
      <c r="H1025033" s="68"/>
    </row>
    <row r="1025034" spans="8:8">
      <c r="H1025034" s="68"/>
    </row>
    <row r="1025035" spans="8:8">
      <c r="H1025035" s="68"/>
    </row>
    <row r="1025036" spans="8:8">
      <c r="H1025036" s="68"/>
    </row>
    <row r="1025037" spans="8:8">
      <c r="H1025037" s="68"/>
    </row>
    <row r="1025038" spans="8:8">
      <c r="H1025038" s="68"/>
    </row>
    <row r="1025039" spans="8:8">
      <c r="H1025039" s="68"/>
    </row>
    <row r="1025040" spans="8:8">
      <c r="H1025040" s="68"/>
    </row>
    <row r="1025041" spans="8:8">
      <c r="H1025041" s="68"/>
    </row>
    <row r="1025042" spans="8:8">
      <c r="H1025042" s="68"/>
    </row>
    <row r="1025043" spans="8:8">
      <c r="H1025043" s="68"/>
    </row>
    <row r="1025044" spans="8:8">
      <c r="H1025044" s="68"/>
    </row>
    <row r="1025045" spans="8:8">
      <c r="H1025045" s="68"/>
    </row>
    <row r="1025046" spans="8:8">
      <c r="H1025046" s="68"/>
    </row>
    <row r="1025047" spans="8:8">
      <c r="H1025047" s="68"/>
    </row>
    <row r="1025048" spans="8:8">
      <c r="H1025048" s="68"/>
    </row>
    <row r="1025049" spans="8:8">
      <c r="H1025049" s="68"/>
    </row>
    <row r="1025050" spans="8:8">
      <c r="H1025050" s="68"/>
    </row>
    <row r="1025051" spans="8:8">
      <c r="H1025051" s="68"/>
    </row>
    <row r="1025052" spans="8:8">
      <c r="H1025052" s="68"/>
    </row>
    <row r="1025053" spans="8:8">
      <c r="H1025053" s="68"/>
    </row>
    <row r="1025054" spans="8:8">
      <c r="H1025054" s="68"/>
    </row>
    <row r="1025055" spans="8:8">
      <c r="H1025055" s="68"/>
    </row>
    <row r="1025056" spans="8:8">
      <c r="H1025056" s="68"/>
    </row>
    <row r="1025057" spans="8:8">
      <c r="H1025057" s="68"/>
    </row>
    <row r="1025058" spans="8:8">
      <c r="H1025058" s="68"/>
    </row>
    <row r="1025059" spans="8:8">
      <c r="H1025059" s="68"/>
    </row>
    <row r="1025060" spans="8:8">
      <c r="H1025060" s="68"/>
    </row>
    <row r="1025061" spans="8:8">
      <c r="H1025061" s="68"/>
    </row>
    <row r="1025062" spans="8:8">
      <c r="H1025062" s="68"/>
    </row>
    <row r="1025063" spans="8:8">
      <c r="H1025063" s="68"/>
    </row>
    <row r="1025064" spans="8:8">
      <c r="H1025064" s="68"/>
    </row>
    <row r="1025065" spans="8:8">
      <c r="H1025065" s="68"/>
    </row>
    <row r="1025066" spans="8:8">
      <c r="H1025066" s="68"/>
    </row>
    <row r="1025067" spans="8:8">
      <c r="H1025067" s="68"/>
    </row>
    <row r="1025068" spans="8:8">
      <c r="H1025068" s="68"/>
    </row>
    <row r="1025069" spans="8:8">
      <c r="H1025069" s="68"/>
    </row>
    <row r="1025070" spans="8:8">
      <c r="H1025070" s="68"/>
    </row>
    <row r="1025071" spans="8:8">
      <c r="H1025071" s="68"/>
    </row>
    <row r="1025072" spans="8:8">
      <c r="H1025072" s="68"/>
    </row>
    <row r="1025073" spans="8:8">
      <c r="H1025073" s="68"/>
    </row>
    <row r="1025074" spans="8:8">
      <c r="H1025074" s="68"/>
    </row>
    <row r="1025075" spans="8:8">
      <c r="H1025075" s="68"/>
    </row>
    <row r="1025076" spans="8:8">
      <c r="H1025076" s="68"/>
    </row>
    <row r="1025077" spans="8:8">
      <c r="H1025077" s="68"/>
    </row>
    <row r="1025078" spans="8:8">
      <c r="H1025078" s="68"/>
    </row>
    <row r="1025079" spans="8:8">
      <c r="H1025079" s="68"/>
    </row>
    <row r="1025080" spans="8:8">
      <c r="H1025080" s="68"/>
    </row>
    <row r="1025081" spans="8:8">
      <c r="H1025081" s="68"/>
    </row>
    <row r="1025082" spans="8:8">
      <c r="H1025082" s="68"/>
    </row>
    <row r="1025083" spans="8:8">
      <c r="H1025083" s="68"/>
    </row>
    <row r="1025084" spans="8:8">
      <c r="H1025084" s="68"/>
    </row>
    <row r="1025085" spans="8:8">
      <c r="H1025085" s="68"/>
    </row>
    <row r="1025086" spans="8:8">
      <c r="H1025086" s="68"/>
    </row>
    <row r="1025087" spans="8:8">
      <c r="H1025087" s="68"/>
    </row>
    <row r="1025088" spans="8:8">
      <c r="H1025088" s="68"/>
    </row>
    <row r="1025089" spans="8:8">
      <c r="H1025089" s="68"/>
    </row>
    <row r="1025090" spans="8:8">
      <c r="H1025090" s="68"/>
    </row>
    <row r="1025091" spans="8:8">
      <c r="H1025091" s="68"/>
    </row>
    <row r="1025092" spans="8:8">
      <c r="H1025092" s="68"/>
    </row>
    <row r="1025093" spans="8:8">
      <c r="H1025093" s="68"/>
    </row>
    <row r="1025094" spans="8:8">
      <c r="H1025094" s="68"/>
    </row>
    <row r="1025095" spans="8:8">
      <c r="H1025095" s="68"/>
    </row>
    <row r="1025096" spans="8:8">
      <c r="H1025096" s="68"/>
    </row>
    <row r="1025097" spans="8:8">
      <c r="H1025097" s="68"/>
    </row>
    <row r="1025098" spans="8:8">
      <c r="H1025098" s="68"/>
    </row>
    <row r="1025099" spans="8:8">
      <c r="H1025099" s="68"/>
    </row>
    <row r="1025100" spans="8:8">
      <c r="H1025100" s="68"/>
    </row>
    <row r="1025101" spans="8:8">
      <c r="H1025101" s="68"/>
    </row>
    <row r="1025102" spans="8:8">
      <c r="H1025102" s="68"/>
    </row>
    <row r="1025103" spans="8:8">
      <c r="H1025103" s="68"/>
    </row>
    <row r="1025104" spans="8:8">
      <c r="H1025104" s="68"/>
    </row>
    <row r="1025105" spans="8:8">
      <c r="H1025105" s="68"/>
    </row>
    <row r="1025106" spans="8:8">
      <c r="H1025106" s="68"/>
    </row>
    <row r="1025107" spans="8:8">
      <c r="H1025107" s="68"/>
    </row>
    <row r="1025108" spans="8:8">
      <c r="H1025108" s="68"/>
    </row>
    <row r="1025109" spans="8:8">
      <c r="H1025109" s="68"/>
    </row>
    <row r="1025110" spans="8:8">
      <c r="H1025110" s="68"/>
    </row>
    <row r="1025111" spans="8:8">
      <c r="H1025111" s="68"/>
    </row>
    <row r="1025112" spans="8:8">
      <c r="H1025112" s="68"/>
    </row>
    <row r="1025113" spans="8:8">
      <c r="H1025113" s="68"/>
    </row>
    <row r="1025114" spans="8:8">
      <c r="H1025114" s="68"/>
    </row>
    <row r="1025115" spans="8:8">
      <c r="H1025115" s="68"/>
    </row>
    <row r="1025116" spans="8:8">
      <c r="H1025116" s="68"/>
    </row>
    <row r="1025117" spans="8:8">
      <c r="H1025117" s="68"/>
    </row>
    <row r="1025118" spans="8:8">
      <c r="H1025118" s="68"/>
    </row>
    <row r="1025119" spans="8:8">
      <c r="H1025119" s="68"/>
    </row>
    <row r="1025120" spans="8:8">
      <c r="H1025120" s="68"/>
    </row>
    <row r="1025121" spans="8:8">
      <c r="H1025121" s="68"/>
    </row>
    <row r="1025122" spans="8:8">
      <c r="H1025122" s="68"/>
    </row>
    <row r="1025123" spans="8:8">
      <c r="H1025123" s="68"/>
    </row>
    <row r="1025124" spans="8:8">
      <c r="H1025124" s="68"/>
    </row>
    <row r="1025125" spans="8:8">
      <c r="H1025125" s="68"/>
    </row>
    <row r="1025126" spans="8:8">
      <c r="H1025126" s="68"/>
    </row>
    <row r="1025127" spans="8:8">
      <c r="H1025127" s="68"/>
    </row>
    <row r="1025128" spans="8:8">
      <c r="H1025128" s="68"/>
    </row>
    <row r="1025129" spans="8:8">
      <c r="H1025129" s="68"/>
    </row>
    <row r="1025130" spans="8:8">
      <c r="H1025130" s="68"/>
    </row>
    <row r="1025131" spans="8:8">
      <c r="H1025131" s="68"/>
    </row>
    <row r="1025132" spans="8:8">
      <c r="H1025132" s="68"/>
    </row>
    <row r="1025133" spans="8:8">
      <c r="H1025133" s="68"/>
    </row>
    <row r="1025134" spans="8:8">
      <c r="H1025134" s="68"/>
    </row>
    <row r="1025135" spans="8:8">
      <c r="H1025135" s="68"/>
    </row>
    <row r="1025136" spans="8:8">
      <c r="H1025136" s="68"/>
    </row>
    <row r="1025137" spans="8:8">
      <c r="H1025137" s="68"/>
    </row>
    <row r="1025138" spans="8:8">
      <c r="H1025138" s="68"/>
    </row>
    <row r="1025139" spans="8:8">
      <c r="H1025139" s="68"/>
    </row>
    <row r="1025140" spans="8:8">
      <c r="H1025140" s="68"/>
    </row>
    <row r="1025141" spans="8:8">
      <c r="H1025141" s="68"/>
    </row>
    <row r="1025142" spans="8:8">
      <c r="H1025142" s="68"/>
    </row>
    <row r="1025143" spans="8:8">
      <c r="H1025143" s="68"/>
    </row>
    <row r="1025144" spans="8:8">
      <c r="H1025144" s="68"/>
    </row>
    <row r="1025145" spans="8:8">
      <c r="H1025145" s="68"/>
    </row>
    <row r="1025146" spans="8:8">
      <c r="H1025146" s="68"/>
    </row>
    <row r="1025147" spans="8:8">
      <c r="H1025147" s="68"/>
    </row>
    <row r="1025148" spans="8:8">
      <c r="H1025148" s="68"/>
    </row>
    <row r="1025149" spans="8:8">
      <c r="H1025149" s="68"/>
    </row>
    <row r="1025150" spans="8:8">
      <c r="H1025150" s="68"/>
    </row>
    <row r="1025151" spans="8:8">
      <c r="H1025151" s="68"/>
    </row>
    <row r="1025152" spans="8:8">
      <c r="H1025152" s="68"/>
    </row>
    <row r="1025153" spans="8:8">
      <c r="H1025153" s="68"/>
    </row>
    <row r="1025154" spans="8:8">
      <c r="H1025154" s="68"/>
    </row>
    <row r="1025155" spans="8:8">
      <c r="H1025155" s="68"/>
    </row>
    <row r="1025156" spans="8:8">
      <c r="H1025156" s="68"/>
    </row>
    <row r="1025157" spans="8:8">
      <c r="H1025157" s="68"/>
    </row>
    <row r="1025158" spans="8:8">
      <c r="H1025158" s="68"/>
    </row>
    <row r="1025159" spans="8:8">
      <c r="H1025159" s="68"/>
    </row>
    <row r="1025160" spans="8:8">
      <c r="H1025160" s="68"/>
    </row>
    <row r="1025161" spans="8:8">
      <c r="H1025161" s="68"/>
    </row>
    <row r="1025162" spans="8:8">
      <c r="H1025162" s="68"/>
    </row>
    <row r="1025163" spans="8:8">
      <c r="H1025163" s="68"/>
    </row>
    <row r="1025164" spans="8:8">
      <c r="H1025164" s="68"/>
    </row>
    <row r="1025165" spans="8:8">
      <c r="H1025165" s="68"/>
    </row>
    <row r="1025166" spans="8:8">
      <c r="H1025166" s="68"/>
    </row>
    <row r="1025167" spans="8:8">
      <c r="H1025167" s="68"/>
    </row>
    <row r="1025168" spans="8:8">
      <c r="H1025168" s="68"/>
    </row>
    <row r="1025169" spans="8:8">
      <c r="H1025169" s="68"/>
    </row>
    <row r="1025170" spans="8:8">
      <c r="H1025170" s="68"/>
    </row>
    <row r="1025171" spans="8:8">
      <c r="H1025171" s="68"/>
    </row>
    <row r="1025172" spans="8:8">
      <c r="H1025172" s="68"/>
    </row>
    <row r="1025173" spans="8:8">
      <c r="H1025173" s="68"/>
    </row>
    <row r="1025174" spans="8:8">
      <c r="H1025174" s="68"/>
    </row>
    <row r="1025175" spans="8:8">
      <c r="H1025175" s="68"/>
    </row>
    <row r="1025176" spans="8:8">
      <c r="H1025176" s="68"/>
    </row>
    <row r="1025177" spans="8:8">
      <c r="H1025177" s="68"/>
    </row>
    <row r="1025178" spans="8:8">
      <c r="H1025178" s="68"/>
    </row>
    <row r="1025179" spans="8:8">
      <c r="H1025179" s="68"/>
    </row>
    <row r="1025180" spans="8:8">
      <c r="H1025180" s="68"/>
    </row>
    <row r="1025181" spans="8:8">
      <c r="H1025181" s="68"/>
    </row>
    <row r="1025182" spans="8:8">
      <c r="H1025182" s="68"/>
    </row>
    <row r="1025183" spans="8:8">
      <c r="H1025183" s="68"/>
    </row>
    <row r="1025184" spans="8:8">
      <c r="H1025184" s="68"/>
    </row>
    <row r="1025185" spans="8:8">
      <c r="H1025185" s="68"/>
    </row>
    <row r="1025186" spans="8:8">
      <c r="H1025186" s="68"/>
    </row>
    <row r="1025187" spans="8:8">
      <c r="H1025187" s="68"/>
    </row>
    <row r="1025188" spans="8:8">
      <c r="H1025188" s="68"/>
    </row>
    <row r="1025189" spans="8:8">
      <c r="H1025189" s="68"/>
    </row>
    <row r="1025190" spans="8:8">
      <c r="H1025190" s="68"/>
    </row>
    <row r="1025191" spans="8:8">
      <c r="H1025191" s="68"/>
    </row>
    <row r="1025192" spans="8:8">
      <c r="H1025192" s="68"/>
    </row>
    <row r="1025193" spans="8:8">
      <c r="H1025193" s="68"/>
    </row>
    <row r="1025194" spans="8:8">
      <c r="H1025194" s="68"/>
    </row>
    <row r="1025195" spans="8:8">
      <c r="H1025195" s="68"/>
    </row>
    <row r="1025196" spans="8:8">
      <c r="H1025196" s="68"/>
    </row>
    <row r="1025197" spans="8:8">
      <c r="H1025197" s="68"/>
    </row>
    <row r="1025198" spans="8:8">
      <c r="H1025198" s="68"/>
    </row>
    <row r="1025199" spans="8:8">
      <c r="H1025199" s="68"/>
    </row>
    <row r="1025200" spans="8:8">
      <c r="H1025200" s="68"/>
    </row>
    <row r="1025201" spans="8:8">
      <c r="H1025201" s="68"/>
    </row>
    <row r="1025202" spans="8:8">
      <c r="H1025202" s="68"/>
    </row>
    <row r="1025203" spans="8:8">
      <c r="H1025203" s="68"/>
    </row>
    <row r="1025204" spans="8:8">
      <c r="H1025204" s="68"/>
    </row>
    <row r="1025205" spans="8:8">
      <c r="H1025205" s="68"/>
    </row>
    <row r="1025206" spans="8:8">
      <c r="H1025206" s="68"/>
    </row>
    <row r="1025207" spans="8:8">
      <c r="H1025207" s="68"/>
    </row>
    <row r="1025208" spans="8:8">
      <c r="H1025208" s="68"/>
    </row>
    <row r="1025209" spans="8:8">
      <c r="H1025209" s="68"/>
    </row>
    <row r="1025210" spans="8:8">
      <c r="H1025210" s="68"/>
    </row>
    <row r="1025211" spans="8:8">
      <c r="H1025211" s="68"/>
    </row>
    <row r="1025212" spans="8:8">
      <c r="H1025212" s="68"/>
    </row>
    <row r="1025213" spans="8:8">
      <c r="H1025213" s="68"/>
    </row>
    <row r="1025214" spans="8:8">
      <c r="H1025214" s="68"/>
    </row>
    <row r="1025215" spans="8:8">
      <c r="H1025215" s="68"/>
    </row>
    <row r="1025216" spans="8:8">
      <c r="H1025216" s="68"/>
    </row>
    <row r="1025217" spans="8:8">
      <c r="H1025217" s="68"/>
    </row>
    <row r="1025218" spans="8:8">
      <c r="H1025218" s="68"/>
    </row>
    <row r="1025219" spans="8:8">
      <c r="H1025219" s="68"/>
    </row>
    <row r="1025220" spans="8:8">
      <c r="H1025220" s="68"/>
    </row>
    <row r="1025221" spans="8:8">
      <c r="H1025221" s="68"/>
    </row>
    <row r="1025222" spans="8:8">
      <c r="H1025222" s="68"/>
    </row>
    <row r="1025223" spans="8:8">
      <c r="H1025223" s="68"/>
    </row>
    <row r="1025224" spans="8:8">
      <c r="H1025224" s="68"/>
    </row>
    <row r="1025225" spans="8:8">
      <c r="H1025225" s="68"/>
    </row>
    <row r="1025226" spans="8:8">
      <c r="H1025226" s="68"/>
    </row>
    <row r="1025227" spans="8:8">
      <c r="H1025227" s="68"/>
    </row>
    <row r="1025228" spans="8:8">
      <c r="H1025228" s="68"/>
    </row>
    <row r="1025229" spans="8:8">
      <c r="H1025229" s="68"/>
    </row>
    <row r="1025230" spans="8:8">
      <c r="H1025230" s="68"/>
    </row>
    <row r="1025231" spans="8:8">
      <c r="H1025231" s="68"/>
    </row>
    <row r="1025232" spans="8:8">
      <c r="H1025232" s="68"/>
    </row>
    <row r="1025233" spans="8:8">
      <c r="H1025233" s="68"/>
    </row>
    <row r="1025234" spans="8:8">
      <c r="H1025234" s="68"/>
    </row>
    <row r="1025235" spans="8:8">
      <c r="H1025235" s="68"/>
    </row>
    <row r="1025236" spans="8:8">
      <c r="H1025236" s="68"/>
    </row>
    <row r="1025237" spans="8:8">
      <c r="H1025237" s="68"/>
    </row>
    <row r="1025238" spans="8:8">
      <c r="H1025238" s="68"/>
    </row>
    <row r="1025239" spans="8:8">
      <c r="H1025239" s="68"/>
    </row>
    <row r="1025240" spans="8:8">
      <c r="H1025240" s="68"/>
    </row>
    <row r="1025241" spans="8:8">
      <c r="H1025241" s="68"/>
    </row>
    <row r="1025242" spans="8:8">
      <c r="H1025242" s="68"/>
    </row>
    <row r="1025243" spans="8:8">
      <c r="H1025243" s="68"/>
    </row>
    <row r="1025244" spans="8:8">
      <c r="H1025244" s="68"/>
    </row>
    <row r="1025245" spans="8:8">
      <c r="H1025245" s="68"/>
    </row>
    <row r="1025246" spans="8:8">
      <c r="H1025246" s="68"/>
    </row>
    <row r="1025247" spans="8:8">
      <c r="H1025247" s="68"/>
    </row>
    <row r="1025248" spans="8:8">
      <c r="H1025248" s="68"/>
    </row>
    <row r="1025249" spans="8:8">
      <c r="H1025249" s="68"/>
    </row>
    <row r="1025250" spans="8:8">
      <c r="H1025250" s="68"/>
    </row>
    <row r="1025251" spans="8:8">
      <c r="H1025251" s="68"/>
    </row>
    <row r="1025252" spans="8:8">
      <c r="H1025252" s="68"/>
    </row>
    <row r="1025253" spans="8:8">
      <c r="H1025253" s="68"/>
    </row>
    <row r="1025254" spans="8:8">
      <c r="H1025254" s="68"/>
    </row>
    <row r="1025255" spans="8:8">
      <c r="H1025255" s="68"/>
    </row>
    <row r="1025256" spans="8:8">
      <c r="H1025256" s="68"/>
    </row>
    <row r="1025257" spans="8:8">
      <c r="H1025257" s="68"/>
    </row>
    <row r="1025258" spans="8:8">
      <c r="H1025258" s="68"/>
    </row>
    <row r="1025259" spans="8:8">
      <c r="H1025259" s="68"/>
    </row>
    <row r="1025260" spans="8:8">
      <c r="H1025260" s="68"/>
    </row>
    <row r="1025261" spans="8:8">
      <c r="H1025261" s="68"/>
    </row>
    <row r="1025262" spans="8:8">
      <c r="H1025262" s="68"/>
    </row>
    <row r="1025263" spans="8:8">
      <c r="H1025263" s="68"/>
    </row>
    <row r="1025264" spans="8:8">
      <c r="H1025264" s="68"/>
    </row>
    <row r="1025265" spans="8:8">
      <c r="H1025265" s="68"/>
    </row>
    <row r="1025266" spans="8:8">
      <c r="H1025266" s="68"/>
    </row>
    <row r="1025267" spans="8:8">
      <c r="H1025267" s="68"/>
    </row>
    <row r="1025268" spans="8:8">
      <c r="H1025268" s="68"/>
    </row>
    <row r="1025269" spans="8:8">
      <c r="H1025269" s="68"/>
    </row>
    <row r="1025270" spans="8:8">
      <c r="H1025270" s="68"/>
    </row>
    <row r="1025271" spans="8:8">
      <c r="H1025271" s="68"/>
    </row>
    <row r="1025272" spans="8:8">
      <c r="H1025272" s="68"/>
    </row>
    <row r="1025273" spans="8:8">
      <c r="H1025273" s="68"/>
    </row>
    <row r="1025274" spans="8:8">
      <c r="H1025274" s="68"/>
    </row>
    <row r="1025275" spans="8:8">
      <c r="H1025275" s="68"/>
    </row>
    <row r="1025276" spans="8:8">
      <c r="H1025276" s="68"/>
    </row>
    <row r="1025277" spans="8:8">
      <c r="H1025277" s="68"/>
    </row>
    <row r="1025278" spans="8:8">
      <c r="H1025278" s="68"/>
    </row>
    <row r="1025279" spans="8:8">
      <c r="H1025279" s="68"/>
    </row>
    <row r="1025280" spans="8:8">
      <c r="H1025280" s="68"/>
    </row>
    <row r="1025281" spans="8:8">
      <c r="H1025281" s="68"/>
    </row>
    <row r="1025282" spans="8:8">
      <c r="H1025282" s="68"/>
    </row>
    <row r="1025283" spans="8:8">
      <c r="H1025283" s="68"/>
    </row>
    <row r="1025284" spans="8:8">
      <c r="H1025284" s="68"/>
    </row>
    <row r="1025285" spans="8:8">
      <c r="H1025285" s="68"/>
    </row>
    <row r="1025286" spans="8:8">
      <c r="H1025286" s="68"/>
    </row>
    <row r="1025287" spans="8:8">
      <c r="H1025287" s="68"/>
    </row>
    <row r="1025288" spans="8:8">
      <c r="H1025288" s="68"/>
    </row>
    <row r="1025289" spans="8:8">
      <c r="H1025289" s="68"/>
    </row>
    <row r="1025290" spans="8:8">
      <c r="H1025290" s="68"/>
    </row>
    <row r="1025291" spans="8:8">
      <c r="H1025291" s="68"/>
    </row>
    <row r="1025292" spans="8:8">
      <c r="H1025292" s="68"/>
    </row>
    <row r="1025293" spans="8:8">
      <c r="H1025293" s="68"/>
    </row>
    <row r="1025294" spans="8:8">
      <c r="H1025294" s="68"/>
    </row>
    <row r="1025295" spans="8:8">
      <c r="H1025295" s="68"/>
    </row>
    <row r="1025296" spans="8:8">
      <c r="H1025296" s="68"/>
    </row>
    <row r="1025297" spans="8:8">
      <c r="H1025297" s="68"/>
    </row>
    <row r="1025298" spans="8:8">
      <c r="H1025298" s="68"/>
    </row>
    <row r="1025299" spans="8:8">
      <c r="H1025299" s="68"/>
    </row>
    <row r="1025300" spans="8:8">
      <c r="H1025300" s="68"/>
    </row>
    <row r="1025301" spans="8:8">
      <c r="H1025301" s="68"/>
    </row>
    <row r="1025302" spans="8:8">
      <c r="H1025302" s="68"/>
    </row>
    <row r="1025303" spans="8:8">
      <c r="H1025303" s="68"/>
    </row>
    <row r="1025304" spans="8:8">
      <c r="H1025304" s="68"/>
    </row>
    <row r="1025305" spans="8:8">
      <c r="H1025305" s="68"/>
    </row>
    <row r="1025306" spans="8:8">
      <c r="H1025306" s="68"/>
    </row>
    <row r="1025307" spans="8:8">
      <c r="H1025307" s="68"/>
    </row>
    <row r="1025308" spans="8:8">
      <c r="H1025308" s="68"/>
    </row>
    <row r="1025309" spans="8:8">
      <c r="H1025309" s="68"/>
    </row>
    <row r="1025310" spans="8:8">
      <c r="H1025310" s="68"/>
    </row>
    <row r="1025311" spans="8:8">
      <c r="H1025311" s="68"/>
    </row>
    <row r="1025312" spans="8:8">
      <c r="H1025312" s="68"/>
    </row>
    <row r="1025313" spans="8:8">
      <c r="H1025313" s="68"/>
    </row>
    <row r="1025314" spans="8:8">
      <c r="H1025314" s="68"/>
    </row>
    <row r="1025315" spans="8:8">
      <c r="H1025315" s="68"/>
    </row>
    <row r="1025316" spans="8:8">
      <c r="H1025316" s="68"/>
    </row>
    <row r="1025317" spans="8:8">
      <c r="H1025317" s="68"/>
    </row>
    <row r="1025318" spans="8:8">
      <c r="H1025318" s="68"/>
    </row>
    <row r="1025319" spans="8:8">
      <c r="H1025319" s="68"/>
    </row>
    <row r="1025320" spans="8:8">
      <c r="H1025320" s="68"/>
    </row>
    <row r="1025321" spans="8:8">
      <c r="H1025321" s="68"/>
    </row>
    <row r="1025322" spans="8:8">
      <c r="H1025322" s="68"/>
    </row>
    <row r="1025323" spans="8:8">
      <c r="H1025323" s="68"/>
    </row>
    <row r="1025324" spans="8:8">
      <c r="H1025324" s="68"/>
    </row>
    <row r="1025325" spans="8:8">
      <c r="H1025325" s="68"/>
    </row>
    <row r="1025326" spans="8:8">
      <c r="H1025326" s="68"/>
    </row>
    <row r="1025327" spans="8:8">
      <c r="H1025327" s="68"/>
    </row>
    <row r="1025328" spans="8:8">
      <c r="H1025328" s="68"/>
    </row>
    <row r="1025329" spans="8:8">
      <c r="H1025329" s="68"/>
    </row>
    <row r="1025330" spans="8:8">
      <c r="H1025330" s="68"/>
    </row>
    <row r="1025331" spans="8:8">
      <c r="H1025331" s="68"/>
    </row>
    <row r="1025332" spans="8:8">
      <c r="H1025332" s="68"/>
    </row>
    <row r="1025333" spans="8:8">
      <c r="H1025333" s="68"/>
    </row>
    <row r="1025334" spans="8:8">
      <c r="H1025334" s="68"/>
    </row>
    <row r="1025335" spans="8:8">
      <c r="H1025335" s="68"/>
    </row>
    <row r="1025336" spans="8:8">
      <c r="H1025336" s="68"/>
    </row>
    <row r="1025337" spans="8:8">
      <c r="H1025337" s="68"/>
    </row>
    <row r="1025338" spans="8:8">
      <c r="H1025338" s="68"/>
    </row>
    <row r="1025339" spans="8:8">
      <c r="H1025339" s="68"/>
    </row>
    <row r="1025340" spans="8:8">
      <c r="H1025340" s="68"/>
    </row>
    <row r="1025341" spans="8:8">
      <c r="H1025341" s="68"/>
    </row>
    <row r="1025342" spans="8:8">
      <c r="H1025342" s="68"/>
    </row>
    <row r="1025343" spans="8:8">
      <c r="H1025343" s="68"/>
    </row>
    <row r="1025344" spans="8:8">
      <c r="H1025344" s="68"/>
    </row>
    <row r="1025345" spans="8:8">
      <c r="H1025345" s="68"/>
    </row>
    <row r="1025346" spans="8:8">
      <c r="H1025346" s="68"/>
    </row>
    <row r="1025347" spans="8:8">
      <c r="H1025347" s="68"/>
    </row>
    <row r="1025348" spans="8:8">
      <c r="H1025348" s="68"/>
    </row>
    <row r="1025349" spans="8:8">
      <c r="H1025349" s="68"/>
    </row>
    <row r="1025350" spans="8:8">
      <c r="H1025350" s="68"/>
    </row>
    <row r="1025351" spans="8:8">
      <c r="H1025351" s="68"/>
    </row>
    <row r="1025352" spans="8:8">
      <c r="H1025352" s="68"/>
    </row>
    <row r="1025353" spans="8:8">
      <c r="H1025353" s="68"/>
    </row>
    <row r="1025354" spans="8:8">
      <c r="H1025354" s="68"/>
    </row>
    <row r="1025355" spans="8:8">
      <c r="H1025355" s="68"/>
    </row>
    <row r="1025356" spans="8:8">
      <c r="H1025356" s="68"/>
    </row>
    <row r="1025357" spans="8:8">
      <c r="H1025357" s="68"/>
    </row>
    <row r="1025358" spans="8:8">
      <c r="H1025358" s="68"/>
    </row>
    <row r="1025359" spans="8:8">
      <c r="H1025359" s="68"/>
    </row>
    <row r="1025360" spans="8:8">
      <c r="H1025360" s="68"/>
    </row>
    <row r="1025361" spans="8:8">
      <c r="H1025361" s="68"/>
    </row>
    <row r="1025362" spans="8:8">
      <c r="H1025362" s="68"/>
    </row>
    <row r="1025363" spans="8:8">
      <c r="H1025363" s="68"/>
    </row>
    <row r="1025364" spans="8:8">
      <c r="H1025364" s="68"/>
    </row>
    <row r="1025365" spans="8:8">
      <c r="H1025365" s="68"/>
    </row>
    <row r="1025366" spans="8:8">
      <c r="H1025366" s="68"/>
    </row>
    <row r="1025367" spans="8:8">
      <c r="H1025367" s="68"/>
    </row>
    <row r="1025368" spans="8:8">
      <c r="H1025368" s="68"/>
    </row>
    <row r="1025369" spans="8:8">
      <c r="H1025369" s="68"/>
    </row>
    <row r="1025370" spans="8:8">
      <c r="H1025370" s="68"/>
    </row>
    <row r="1025371" spans="8:8">
      <c r="H1025371" s="68"/>
    </row>
    <row r="1025372" spans="8:8">
      <c r="H1025372" s="68"/>
    </row>
    <row r="1025373" spans="8:8">
      <c r="H1025373" s="68"/>
    </row>
    <row r="1025374" spans="8:8">
      <c r="H1025374" s="68"/>
    </row>
    <row r="1025375" spans="8:8">
      <c r="H1025375" s="68"/>
    </row>
    <row r="1025376" spans="8:8">
      <c r="H1025376" s="68"/>
    </row>
    <row r="1025377" spans="8:8">
      <c r="H1025377" s="68"/>
    </row>
    <row r="1025378" spans="8:8">
      <c r="H1025378" s="68"/>
    </row>
    <row r="1025379" spans="8:8">
      <c r="H1025379" s="68"/>
    </row>
    <row r="1025380" spans="8:8">
      <c r="H1025380" s="68"/>
    </row>
    <row r="1025381" spans="8:8">
      <c r="H1025381" s="68"/>
    </row>
    <row r="1025382" spans="8:8">
      <c r="H1025382" s="68"/>
    </row>
    <row r="1025383" spans="8:8">
      <c r="H1025383" s="68"/>
    </row>
    <row r="1025384" spans="8:8">
      <c r="H1025384" s="68"/>
    </row>
    <row r="1025385" spans="8:8">
      <c r="H1025385" s="68"/>
    </row>
    <row r="1025386" spans="8:8">
      <c r="H1025386" s="68"/>
    </row>
    <row r="1025387" spans="8:8">
      <c r="H1025387" s="68"/>
    </row>
    <row r="1025388" spans="8:8">
      <c r="H1025388" s="68"/>
    </row>
    <row r="1025389" spans="8:8">
      <c r="H1025389" s="68"/>
    </row>
    <row r="1025390" spans="8:8">
      <c r="H1025390" s="68"/>
    </row>
    <row r="1025391" spans="8:8">
      <c r="H1025391" s="68"/>
    </row>
    <row r="1025392" spans="8:8">
      <c r="H1025392" s="68"/>
    </row>
    <row r="1025393" spans="8:8">
      <c r="H1025393" s="68"/>
    </row>
    <row r="1025394" spans="8:8">
      <c r="H1025394" s="68"/>
    </row>
    <row r="1025395" spans="8:8">
      <c r="H1025395" s="68"/>
    </row>
    <row r="1025396" spans="8:8">
      <c r="H1025396" s="68"/>
    </row>
    <row r="1025397" spans="8:8">
      <c r="H1025397" s="68"/>
    </row>
    <row r="1025398" spans="8:8">
      <c r="H1025398" s="68"/>
    </row>
    <row r="1025399" spans="8:8">
      <c r="H1025399" s="68"/>
    </row>
    <row r="1025400" spans="8:8">
      <c r="H1025400" s="68"/>
    </row>
    <row r="1025401" spans="8:8">
      <c r="H1025401" s="68"/>
    </row>
    <row r="1025402" spans="8:8">
      <c r="H1025402" s="68"/>
    </row>
    <row r="1025403" spans="8:8">
      <c r="H1025403" s="68"/>
    </row>
    <row r="1025404" spans="8:8">
      <c r="H1025404" s="68"/>
    </row>
    <row r="1025405" spans="8:8">
      <c r="H1025405" s="68"/>
    </row>
    <row r="1025406" spans="8:8">
      <c r="H1025406" s="68"/>
    </row>
    <row r="1025407" spans="8:8">
      <c r="H1025407" s="68"/>
    </row>
    <row r="1025408" spans="8:8">
      <c r="H1025408" s="68"/>
    </row>
    <row r="1025409" spans="8:8">
      <c r="H1025409" s="68"/>
    </row>
    <row r="1025410" spans="8:8">
      <c r="H1025410" s="68"/>
    </row>
    <row r="1025411" spans="8:8">
      <c r="H1025411" s="68"/>
    </row>
    <row r="1025412" spans="8:8">
      <c r="H1025412" s="68"/>
    </row>
    <row r="1025413" spans="8:8">
      <c r="H1025413" s="68"/>
    </row>
    <row r="1025414" spans="8:8">
      <c r="H1025414" s="68"/>
    </row>
    <row r="1025415" spans="8:8">
      <c r="H1025415" s="68"/>
    </row>
    <row r="1025416" spans="8:8">
      <c r="H1025416" s="68"/>
    </row>
    <row r="1025417" spans="8:8">
      <c r="H1025417" s="68"/>
    </row>
    <row r="1025418" spans="8:8">
      <c r="H1025418" s="68"/>
    </row>
    <row r="1025419" spans="8:8">
      <c r="H1025419" s="68"/>
    </row>
    <row r="1025420" spans="8:8">
      <c r="H1025420" s="68"/>
    </row>
    <row r="1025421" spans="8:8">
      <c r="H1025421" s="68"/>
    </row>
    <row r="1025422" spans="8:8">
      <c r="H1025422" s="68"/>
    </row>
    <row r="1025423" spans="8:8">
      <c r="H1025423" s="68"/>
    </row>
    <row r="1025424" spans="8:8">
      <c r="H1025424" s="68"/>
    </row>
    <row r="1025425" spans="8:8">
      <c r="H1025425" s="68"/>
    </row>
    <row r="1025426" spans="8:8">
      <c r="H1025426" s="68"/>
    </row>
    <row r="1025427" spans="8:8">
      <c r="H1025427" s="68"/>
    </row>
    <row r="1025428" spans="8:8">
      <c r="H1025428" s="68"/>
    </row>
    <row r="1025429" spans="8:8">
      <c r="H1025429" s="68"/>
    </row>
    <row r="1025430" spans="8:8">
      <c r="H1025430" s="68"/>
    </row>
    <row r="1025431" spans="8:8">
      <c r="H1025431" s="68"/>
    </row>
    <row r="1025432" spans="8:8">
      <c r="H1025432" s="68"/>
    </row>
    <row r="1025433" spans="8:8">
      <c r="H1025433" s="68"/>
    </row>
    <row r="1025434" spans="8:8">
      <c r="H1025434" s="68"/>
    </row>
    <row r="1025435" spans="8:8">
      <c r="H1025435" s="68"/>
    </row>
    <row r="1025436" spans="8:8">
      <c r="H1025436" s="68"/>
    </row>
    <row r="1025437" spans="8:8">
      <c r="H1025437" s="68"/>
    </row>
    <row r="1025438" spans="8:8">
      <c r="H1025438" s="68"/>
    </row>
    <row r="1025439" spans="8:8">
      <c r="H1025439" s="68"/>
    </row>
    <row r="1025440" spans="8:8">
      <c r="H1025440" s="68"/>
    </row>
    <row r="1025441" spans="8:8">
      <c r="H1025441" s="68"/>
    </row>
    <row r="1025442" spans="8:8">
      <c r="H1025442" s="68"/>
    </row>
    <row r="1025443" spans="8:8">
      <c r="H1025443" s="68"/>
    </row>
    <row r="1025444" spans="8:8">
      <c r="H1025444" s="68"/>
    </row>
    <row r="1025445" spans="8:8">
      <c r="H1025445" s="68"/>
    </row>
    <row r="1025446" spans="8:8">
      <c r="H1025446" s="68"/>
    </row>
    <row r="1025447" spans="8:8">
      <c r="H1025447" s="68"/>
    </row>
    <row r="1025448" spans="8:8">
      <c r="H1025448" s="68"/>
    </row>
    <row r="1025449" spans="8:8">
      <c r="H1025449" s="68"/>
    </row>
    <row r="1025450" spans="8:8">
      <c r="H1025450" s="68"/>
    </row>
    <row r="1025451" spans="8:8">
      <c r="H1025451" s="68"/>
    </row>
    <row r="1025452" spans="8:8">
      <c r="H1025452" s="68"/>
    </row>
    <row r="1025453" spans="8:8">
      <c r="H1025453" s="68"/>
    </row>
    <row r="1025454" spans="8:8">
      <c r="H1025454" s="68"/>
    </row>
    <row r="1025455" spans="8:8">
      <c r="H1025455" s="68"/>
    </row>
    <row r="1025456" spans="8:8">
      <c r="H1025456" s="68"/>
    </row>
    <row r="1025457" spans="8:8">
      <c r="H1025457" s="68"/>
    </row>
    <row r="1025458" spans="8:8">
      <c r="H1025458" s="68"/>
    </row>
    <row r="1025459" spans="8:8">
      <c r="H1025459" s="68"/>
    </row>
    <row r="1025460" spans="8:8">
      <c r="H1025460" s="68"/>
    </row>
    <row r="1025461" spans="8:8">
      <c r="H1025461" s="68"/>
    </row>
    <row r="1025462" spans="8:8">
      <c r="H1025462" s="68"/>
    </row>
    <row r="1025463" spans="8:8">
      <c r="H1025463" s="68"/>
    </row>
    <row r="1025464" spans="8:8">
      <c r="H1025464" s="68"/>
    </row>
    <row r="1025465" spans="8:8">
      <c r="H1025465" s="68"/>
    </row>
    <row r="1025466" spans="8:8">
      <c r="H1025466" s="68"/>
    </row>
    <row r="1025467" spans="8:8">
      <c r="H1025467" s="68"/>
    </row>
    <row r="1025468" spans="8:8">
      <c r="H1025468" s="68"/>
    </row>
    <row r="1025469" spans="8:8">
      <c r="H1025469" s="68"/>
    </row>
    <row r="1025470" spans="8:8">
      <c r="H1025470" s="68"/>
    </row>
    <row r="1025471" spans="8:8">
      <c r="H1025471" s="68"/>
    </row>
    <row r="1025472" spans="8:8">
      <c r="H1025472" s="68"/>
    </row>
    <row r="1025473" spans="8:8">
      <c r="H1025473" s="68"/>
    </row>
    <row r="1025474" spans="8:8">
      <c r="H1025474" s="68"/>
    </row>
    <row r="1025475" spans="8:8">
      <c r="H1025475" s="68"/>
    </row>
    <row r="1025476" spans="8:8">
      <c r="H1025476" s="68"/>
    </row>
    <row r="1025477" spans="8:8">
      <c r="H1025477" s="68"/>
    </row>
    <row r="1025478" spans="8:8">
      <c r="H1025478" s="68"/>
    </row>
    <row r="1025479" spans="8:8">
      <c r="H1025479" s="68"/>
    </row>
    <row r="1025480" spans="8:8">
      <c r="H1025480" s="68"/>
    </row>
    <row r="1025481" spans="8:8">
      <c r="H1025481" s="68"/>
    </row>
    <row r="1025482" spans="8:8">
      <c r="H1025482" s="68"/>
    </row>
    <row r="1025483" spans="8:8">
      <c r="H1025483" s="68"/>
    </row>
    <row r="1025484" spans="8:8">
      <c r="H1025484" s="68"/>
    </row>
    <row r="1025485" spans="8:8">
      <c r="H1025485" s="68"/>
    </row>
    <row r="1025486" spans="8:8">
      <c r="H1025486" s="68"/>
    </row>
    <row r="1025487" spans="8:8">
      <c r="H1025487" s="68"/>
    </row>
    <row r="1025488" spans="8:8">
      <c r="H1025488" s="68"/>
    </row>
    <row r="1025489" spans="8:8">
      <c r="H1025489" s="68"/>
    </row>
    <row r="1025490" spans="8:8">
      <c r="H1025490" s="68"/>
    </row>
    <row r="1025491" spans="8:8">
      <c r="H1025491" s="68"/>
    </row>
    <row r="1025492" spans="8:8">
      <c r="H1025492" s="68"/>
    </row>
    <row r="1025493" spans="8:8">
      <c r="H1025493" s="68"/>
    </row>
    <row r="1025494" spans="8:8">
      <c r="H1025494" s="68"/>
    </row>
    <row r="1025495" spans="8:8">
      <c r="H1025495" s="68"/>
    </row>
    <row r="1025496" spans="8:8">
      <c r="H1025496" s="68"/>
    </row>
    <row r="1025497" spans="8:8">
      <c r="H1025497" s="68"/>
    </row>
    <row r="1025498" spans="8:8">
      <c r="H1025498" s="68"/>
    </row>
    <row r="1025499" spans="8:8">
      <c r="H1025499" s="68"/>
    </row>
    <row r="1025500" spans="8:8">
      <c r="H1025500" s="68"/>
    </row>
    <row r="1025501" spans="8:8">
      <c r="H1025501" s="68"/>
    </row>
    <row r="1025502" spans="8:8">
      <c r="H1025502" s="68"/>
    </row>
    <row r="1025503" spans="8:8">
      <c r="H1025503" s="68"/>
    </row>
    <row r="1025504" spans="8:8">
      <c r="H1025504" s="68"/>
    </row>
    <row r="1025505" spans="8:8">
      <c r="H1025505" s="68"/>
    </row>
    <row r="1025506" spans="8:8">
      <c r="H1025506" s="68"/>
    </row>
    <row r="1025507" spans="8:8">
      <c r="H1025507" s="68"/>
    </row>
    <row r="1025508" spans="8:8">
      <c r="H1025508" s="68"/>
    </row>
    <row r="1025509" spans="8:8">
      <c r="H1025509" s="68"/>
    </row>
    <row r="1025510" spans="8:8">
      <c r="H1025510" s="68"/>
    </row>
    <row r="1025511" spans="8:8">
      <c r="H1025511" s="68"/>
    </row>
    <row r="1025512" spans="8:8">
      <c r="H1025512" s="68"/>
    </row>
    <row r="1025513" spans="8:8">
      <c r="H1025513" s="68"/>
    </row>
    <row r="1025514" spans="8:8">
      <c r="H1025514" s="68"/>
    </row>
    <row r="1025515" spans="8:8">
      <c r="H1025515" s="68"/>
    </row>
    <row r="1025516" spans="8:8">
      <c r="H1025516" s="68"/>
    </row>
    <row r="1025517" spans="8:8">
      <c r="H1025517" s="68"/>
    </row>
    <row r="1025518" spans="8:8">
      <c r="H1025518" s="68"/>
    </row>
    <row r="1025519" spans="8:8">
      <c r="H1025519" s="68"/>
    </row>
    <row r="1025520" spans="8:8">
      <c r="H1025520" s="68"/>
    </row>
    <row r="1025521" spans="8:8">
      <c r="H1025521" s="68"/>
    </row>
    <row r="1025522" spans="8:8">
      <c r="H1025522" s="68"/>
    </row>
    <row r="1025523" spans="8:8">
      <c r="H1025523" s="68"/>
    </row>
    <row r="1025524" spans="8:8">
      <c r="H1025524" s="68"/>
    </row>
    <row r="1025525" spans="8:8">
      <c r="H1025525" s="68"/>
    </row>
    <row r="1025526" spans="8:8">
      <c r="H1025526" s="68"/>
    </row>
    <row r="1025527" spans="8:8">
      <c r="H1025527" s="68"/>
    </row>
    <row r="1025528" spans="8:8">
      <c r="H1025528" s="68"/>
    </row>
    <row r="1025529" spans="8:8">
      <c r="H1025529" s="68"/>
    </row>
    <row r="1025530" spans="8:8">
      <c r="H1025530" s="68"/>
    </row>
    <row r="1025531" spans="8:8">
      <c r="H1025531" s="68"/>
    </row>
    <row r="1025532" spans="8:8">
      <c r="H1025532" s="68"/>
    </row>
    <row r="1025533" spans="8:8">
      <c r="H1025533" s="68"/>
    </row>
    <row r="1025534" spans="8:8">
      <c r="H1025534" s="68"/>
    </row>
    <row r="1025535" spans="8:8">
      <c r="H1025535" s="68"/>
    </row>
    <row r="1025536" spans="8:8">
      <c r="H1025536" s="68"/>
    </row>
    <row r="1025537" spans="8:8">
      <c r="H1025537" s="68"/>
    </row>
    <row r="1025538" spans="8:8">
      <c r="H1025538" s="68"/>
    </row>
    <row r="1025539" spans="8:8">
      <c r="H1025539" s="68"/>
    </row>
    <row r="1025540" spans="8:8">
      <c r="H1025540" s="68"/>
    </row>
    <row r="1025541" spans="8:8">
      <c r="H1025541" s="68"/>
    </row>
    <row r="1025542" spans="8:8">
      <c r="H1025542" s="68"/>
    </row>
    <row r="1025543" spans="8:8">
      <c r="H1025543" s="68"/>
    </row>
    <row r="1025544" spans="8:8">
      <c r="H1025544" s="68"/>
    </row>
    <row r="1025545" spans="8:8">
      <c r="H1025545" s="68"/>
    </row>
    <row r="1025546" spans="8:8">
      <c r="H1025546" s="68"/>
    </row>
    <row r="1025547" spans="8:8">
      <c r="H1025547" s="68"/>
    </row>
    <row r="1025548" spans="8:8">
      <c r="H1025548" s="68"/>
    </row>
    <row r="1025549" spans="8:8">
      <c r="H1025549" s="68"/>
    </row>
    <row r="1025550" spans="8:8">
      <c r="H1025550" s="68"/>
    </row>
    <row r="1025551" spans="8:8">
      <c r="H1025551" s="68"/>
    </row>
    <row r="1025552" spans="8:8">
      <c r="H1025552" s="68"/>
    </row>
    <row r="1025553" spans="8:8">
      <c r="H1025553" s="68"/>
    </row>
    <row r="1025554" spans="8:8">
      <c r="H1025554" s="68"/>
    </row>
    <row r="1025555" spans="8:8">
      <c r="H1025555" s="68"/>
    </row>
    <row r="1025556" spans="8:8">
      <c r="H1025556" s="68"/>
    </row>
    <row r="1025557" spans="8:8">
      <c r="H1025557" s="68"/>
    </row>
    <row r="1025558" spans="8:8">
      <c r="H1025558" s="68"/>
    </row>
    <row r="1025559" spans="8:8">
      <c r="H1025559" s="68"/>
    </row>
    <row r="1025560" spans="8:8">
      <c r="H1025560" s="68"/>
    </row>
    <row r="1025561" spans="8:8">
      <c r="H1025561" s="68"/>
    </row>
    <row r="1025562" spans="8:8">
      <c r="H1025562" s="68"/>
    </row>
    <row r="1025563" spans="8:8">
      <c r="H1025563" s="68"/>
    </row>
    <row r="1025564" spans="8:8">
      <c r="H1025564" s="68"/>
    </row>
    <row r="1025565" spans="8:8">
      <c r="H1025565" s="68"/>
    </row>
    <row r="1025566" spans="8:8">
      <c r="H1025566" s="68"/>
    </row>
    <row r="1025567" spans="8:8">
      <c r="H1025567" s="68"/>
    </row>
    <row r="1025568" spans="8:8">
      <c r="H1025568" s="68"/>
    </row>
    <row r="1025569" spans="8:8">
      <c r="H1025569" s="68"/>
    </row>
    <row r="1025570" spans="8:8">
      <c r="H1025570" s="68"/>
    </row>
    <row r="1025571" spans="8:8">
      <c r="H1025571" s="68"/>
    </row>
    <row r="1025572" spans="8:8">
      <c r="H1025572" s="68"/>
    </row>
    <row r="1025573" spans="8:8">
      <c r="H1025573" s="68"/>
    </row>
    <row r="1025574" spans="8:8">
      <c r="H1025574" s="68"/>
    </row>
    <row r="1025575" spans="8:8">
      <c r="H1025575" s="68"/>
    </row>
    <row r="1025576" spans="8:8">
      <c r="H1025576" s="68"/>
    </row>
    <row r="1025577" spans="8:8">
      <c r="H1025577" s="68"/>
    </row>
    <row r="1025578" spans="8:8">
      <c r="H1025578" s="68"/>
    </row>
    <row r="1025579" spans="8:8">
      <c r="H1025579" s="68"/>
    </row>
    <row r="1025580" spans="8:8">
      <c r="H1025580" s="68"/>
    </row>
    <row r="1025581" spans="8:8">
      <c r="H1025581" s="68"/>
    </row>
    <row r="1025582" spans="8:8">
      <c r="H1025582" s="68"/>
    </row>
    <row r="1025583" spans="8:8">
      <c r="H1025583" s="68"/>
    </row>
    <row r="1025584" spans="8:8">
      <c r="H1025584" s="68"/>
    </row>
    <row r="1025585" spans="8:8">
      <c r="H1025585" s="68"/>
    </row>
    <row r="1025586" spans="8:8">
      <c r="H1025586" s="68"/>
    </row>
    <row r="1025587" spans="8:8">
      <c r="H1025587" s="68"/>
    </row>
    <row r="1025588" spans="8:8">
      <c r="H1025588" s="68"/>
    </row>
    <row r="1025589" spans="8:8">
      <c r="H1025589" s="68"/>
    </row>
    <row r="1025590" spans="8:8">
      <c r="H1025590" s="68"/>
    </row>
    <row r="1025591" spans="8:8">
      <c r="H1025591" s="68"/>
    </row>
    <row r="1025592" spans="8:8">
      <c r="H1025592" s="68"/>
    </row>
    <row r="1025593" spans="8:8">
      <c r="H1025593" s="68"/>
    </row>
    <row r="1025594" spans="8:8">
      <c r="H1025594" s="68"/>
    </row>
    <row r="1025595" spans="8:8">
      <c r="H1025595" s="68"/>
    </row>
    <row r="1025596" spans="8:8">
      <c r="H1025596" s="68"/>
    </row>
    <row r="1025597" spans="8:8">
      <c r="H1025597" s="68"/>
    </row>
    <row r="1025598" spans="8:8">
      <c r="H1025598" s="68"/>
    </row>
    <row r="1025599" spans="8:8">
      <c r="H1025599" s="68"/>
    </row>
    <row r="1025600" spans="8:8">
      <c r="H1025600" s="68"/>
    </row>
    <row r="1025601" spans="8:8">
      <c r="H1025601" s="68"/>
    </row>
    <row r="1025602" spans="8:8">
      <c r="H1025602" s="68"/>
    </row>
    <row r="1025603" spans="8:8">
      <c r="H1025603" s="68"/>
    </row>
    <row r="1025604" spans="8:8">
      <c r="H1025604" s="68"/>
    </row>
    <row r="1025605" spans="8:8">
      <c r="H1025605" s="68"/>
    </row>
    <row r="1025606" spans="8:8">
      <c r="H1025606" s="68"/>
    </row>
    <row r="1025607" spans="8:8">
      <c r="H1025607" s="68"/>
    </row>
    <row r="1025608" spans="8:8">
      <c r="H1025608" s="68"/>
    </row>
    <row r="1025609" spans="8:8">
      <c r="H1025609" s="68"/>
    </row>
    <row r="1025610" spans="8:8">
      <c r="H1025610" s="68"/>
    </row>
    <row r="1025611" spans="8:8">
      <c r="H1025611" s="68"/>
    </row>
    <row r="1025612" spans="8:8">
      <c r="H1025612" s="68"/>
    </row>
    <row r="1025613" spans="8:8">
      <c r="H1025613" s="68"/>
    </row>
    <row r="1025614" spans="8:8">
      <c r="H1025614" s="68"/>
    </row>
    <row r="1025615" spans="8:8">
      <c r="H1025615" s="68"/>
    </row>
    <row r="1025616" spans="8:8">
      <c r="H1025616" s="68"/>
    </row>
    <row r="1025617" spans="8:8">
      <c r="H1025617" s="68"/>
    </row>
    <row r="1025618" spans="8:8">
      <c r="H1025618" s="68"/>
    </row>
    <row r="1025619" spans="8:8">
      <c r="H1025619" s="68"/>
    </row>
    <row r="1025620" spans="8:8">
      <c r="H1025620" s="68"/>
    </row>
    <row r="1025621" spans="8:8">
      <c r="H1025621" s="68"/>
    </row>
    <row r="1025622" spans="8:8">
      <c r="H1025622" s="68"/>
    </row>
    <row r="1025623" spans="8:8">
      <c r="H1025623" s="68"/>
    </row>
    <row r="1025624" spans="8:8">
      <c r="H1025624" s="68"/>
    </row>
    <row r="1025625" spans="8:8">
      <c r="H1025625" s="68"/>
    </row>
    <row r="1025626" spans="8:8">
      <c r="H1025626" s="68"/>
    </row>
    <row r="1025627" spans="8:8">
      <c r="H1025627" s="68"/>
    </row>
    <row r="1025628" spans="8:8">
      <c r="H1025628" s="68"/>
    </row>
    <row r="1025629" spans="8:8">
      <c r="H1025629" s="68"/>
    </row>
    <row r="1025630" spans="8:8">
      <c r="H1025630" s="68"/>
    </row>
    <row r="1025631" spans="8:8">
      <c r="H1025631" s="68"/>
    </row>
    <row r="1025632" spans="8:8">
      <c r="H1025632" s="68"/>
    </row>
    <row r="1025633" spans="8:8">
      <c r="H1025633" s="68"/>
    </row>
    <row r="1025634" spans="8:8">
      <c r="H1025634" s="68"/>
    </row>
    <row r="1025635" spans="8:8">
      <c r="H1025635" s="68"/>
    </row>
    <row r="1025636" spans="8:8">
      <c r="H1025636" s="68"/>
    </row>
    <row r="1025637" spans="8:8">
      <c r="H1025637" s="68"/>
    </row>
    <row r="1025638" spans="8:8">
      <c r="H1025638" s="68"/>
    </row>
    <row r="1025639" spans="8:8">
      <c r="H1025639" s="68"/>
    </row>
    <row r="1025640" spans="8:8">
      <c r="H1025640" s="68"/>
    </row>
    <row r="1025641" spans="8:8">
      <c r="H1025641" s="68"/>
    </row>
    <row r="1025642" spans="8:8">
      <c r="H1025642" s="68"/>
    </row>
    <row r="1025643" spans="8:8">
      <c r="H1025643" s="68"/>
    </row>
    <row r="1025644" spans="8:8">
      <c r="H1025644" s="68"/>
    </row>
    <row r="1025645" spans="8:8">
      <c r="H1025645" s="68"/>
    </row>
    <row r="1025646" spans="8:8">
      <c r="H1025646" s="68"/>
    </row>
    <row r="1025647" spans="8:8">
      <c r="H1025647" s="68"/>
    </row>
    <row r="1025648" spans="8:8">
      <c r="H1025648" s="68"/>
    </row>
    <row r="1025649" spans="8:8">
      <c r="H1025649" s="68"/>
    </row>
    <row r="1025650" spans="8:8">
      <c r="H1025650" s="68"/>
    </row>
    <row r="1025651" spans="8:8">
      <c r="H1025651" s="68"/>
    </row>
    <row r="1025652" spans="8:8">
      <c r="H1025652" s="68"/>
    </row>
    <row r="1025653" spans="8:8">
      <c r="H1025653" s="68"/>
    </row>
    <row r="1025654" spans="8:8">
      <c r="H1025654" s="68"/>
    </row>
    <row r="1025655" spans="8:8">
      <c r="H1025655" s="68"/>
    </row>
    <row r="1025656" spans="8:8">
      <c r="H1025656" s="68"/>
    </row>
    <row r="1025657" spans="8:8">
      <c r="H1025657" s="68"/>
    </row>
    <row r="1025658" spans="8:8">
      <c r="H1025658" s="68"/>
    </row>
    <row r="1025659" spans="8:8">
      <c r="H1025659" s="68"/>
    </row>
    <row r="1025660" spans="8:8">
      <c r="H1025660" s="68"/>
    </row>
    <row r="1025661" spans="8:8">
      <c r="H1025661" s="68"/>
    </row>
    <row r="1025662" spans="8:8">
      <c r="H1025662" s="68"/>
    </row>
    <row r="1025663" spans="8:8">
      <c r="H1025663" s="68"/>
    </row>
    <row r="1025664" spans="8:8">
      <c r="H1025664" s="68"/>
    </row>
    <row r="1025665" spans="8:8">
      <c r="H1025665" s="68"/>
    </row>
    <row r="1025666" spans="8:8">
      <c r="H1025666" s="68"/>
    </row>
    <row r="1025667" spans="8:8">
      <c r="H1025667" s="68"/>
    </row>
    <row r="1025668" spans="8:8">
      <c r="H1025668" s="68"/>
    </row>
    <row r="1025669" spans="8:8">
      <c r="H1025669" s="68"/>
    </row>
    <row r="1025670" spans="8:8">
      <c r="H1025670" s="68"/>
    </row>
    <row r="1025671" spans="8:8">
      <c r="H1025671" s="68"/>
    </row>
    <row r="1025672" spans="8:8">
      <c r="H1025672" s="68"/>
    </row>
    <row r="1025673" spans="8:8">
      <c r="H1025673" s="68"/>
    </row>
    <row r="1025674" spans="8:8">
      <c r="H1025674" s="68"/>
    </row>
    <row r="1025675" spans="8:8">
      <c r="H1025675" s="68"/>
    </row>
    <row r="1025676" spans="8:8">
      <c r="H1025676" s="68"/>
    </row>
    <row r="1025677" spans="8:8">
      <c r="H1025677" s="68"/>
    </row>
    <row r="1025678" spans="8:8">
      <c r="H1025678" s="68"/>
    </row>
    <row r="1025679" spans="8:8">
      <c r="H1025679" s="68"/>
    </row>
    <row r="1025680" spans="8:8">
      <c r="H1025680" s="68"/>
    </row>
    <row r="1025681" spans="8:8">
      <c r="H1025681" s="68"/>
    </row>
    <row r="1025682" spans="8:8">
      <c r="H1025682" s="68"/>
    </row>
    <row r="1025683" spans="8:8">
      <c r="H1025683" s="68"/>
    </row>
    <row r="1025684" spans="8:8">
      <c r="H1025684" s="68"/>
    </row>
    <row r="1025685" spans="8:8">
      <c r="H1025685" s="68"/>
    </row>
    <row r="1025686" spans="8:8">
      <c r="H1025686" s="68"/>
    </row>
    <row r="1025687" spans="8:8">
      <c r="H1025687" s="68"/>
    </row>
    <row r="1025688" spans="8:8">
      <c r="H1025688" s="68"/>
    </row>
    <row r="1025689" spans="8:8">
      <c r="H1025689" s="68"/>
    </row>
    <row r="1025690" spans="8:8">
      <c r="H1025690" s="68"/>
    </row>
    <row r="1025691" spans="8:8">
      <c r="H1025691" s="68"/>
    </row>
    <row r="1025692" spans="8:8">
      <c r="H1025692" s="68"/>
    </row>
    <row r="1025693" spans="8:8">
      <c r="H1025693" s="68"/>
    </row>
    <row r="1025694" spans="8:8">
      <c r="H1025694" s="68"/>
    </row>
    <row r="1025695" spans="8:8">
      <c r="H1025695" s="68"/>
    </row>
    <row r="1025696" spans="8:8">
      <c r="H1025696" s="68"/>
    </row>
    <row r="1025697" spans="8:8">
      <c r="H1025697" s="68"/>
    </row>
    <row r="1025698" spans="8:8">
      <c r="H1025698" s="68"/>
    </row>
    <row r="1025699" spans="8:8">
      <c r="H1025699" s="68"/>
    </row>
    <row r="1025700" spans="8:8">
      <c r="H1025700" s="68"/>
    </row>
    <row r="1025701" spans="8:8">
      <c r="H1025701" s="68"/>
    </row>
    <row r="1025702" spans="8:8">
      <c r="H1025702" s="68"/>
    </row>
    <row r="1025703" spans="8:8">
      <c r="H1025703" s="68"/>
    </row>
    <row r="1025704" spans="8:8">
      <c r="H1025704" s="68"/>
    </row>
    <row r="1025705" spans="8:8">
      <c r="H1025705" s="68"/>
    </row>
    <row r="1025706" spans="8:8">
      <c r="H1025706" s="68"/>
    </row>
    <row r="1025707" spans="8:8">
      <c r="H1025707" s="68"/>
    </row>
    <row r="1025708" spans="8:8">
      <c r="H1025708" s="68"/>
    </row>
    <row r="1025709" spans="8:8">
      <c r="H1025709" s="68"/>
    </row>
    <row r="1025710" spans="8:8">
      <c r="H1025710" s="68"/>
    </row>
    <row r="1025711" spans="8:8">
      <c r="H1025711" s="68"/>
    </row>
    <row r="1025712" spans="8:8">
      <c r="H1025712" s="68"/>
    </row>
    <row r="1025713" spans="8:8">
      <c r="H1025713" s="68"/>
    </row>
    <row r="1025714" spans="8:8">
      <c r="H1025714" s="68"/>
    </row>
    <row r="1025715" spans="8:8">
      <c r="H1025715" s="68"/>
    </row>
    <row r="1025716" spans="8:8">
      <c r="H1025716" s="68"/>
    </row>
    <row r="1025717" spans="8:8">
      <c r="H1025717" s="68"/>
    </row>
    <row r="1025718" spans="8:8">
      <c r="H1025718" s="68"/>
    </row>
    <row r="1025719" spans="8:8">
      <c r="H1025719" s="68"/>
    </row>
    <row r="1025720" spans="8:8">
      <c r="H1025720" s="68"/>
    </row>
    <row r="1025721" spans="8:8">
      <c r="H1025721" s="68"/>
    </row>
    <row r="1025722" spans="8:8">
      <c r="H1025722" s="68"/>
    </row>
    <row r="1025723" spans="8:8">
      <c r="H1025723" s="68"/>
    </row>
    <row r="1025724" spans="8:8">
      <c r="H1025724" s="68"/>
    </row>
    <row r="1025725" spans="8:8">
      <c r="H1025725" s="68"/>
    </row>
    <row r="1025726" spans="8:8">
      <c r="H1025726" s="68"/>
    </row>
    <row r="1025727" spans="8:8">
      <c r="H1025727" s="68"/>
    </row>
    <row r="1025728" spans="8:8">
      <c r="H1025728" s="68"/>
    </row>
    <row r="1025729" spans="8:8">
      <c r="H1025729" s="68"/>
    </row>
    <row r="1025730" spans="8:8">
      <c r="H1025730" s="68"/>
    </row>
    <row r="1025731" spans="8:8">
      <c r="H1025731" s="68"/>
    </row>
    <row r="1025732" spans="8:8">
      <c r="H1025732" s="68"/>
    </row>
    <row r="1025733" spans="8:8">
      <c r="H1025733" s="68"/>
    </row>
    <row r="1025734" spans="8:8">
      <c r="H1025734" s="68"/>
    </row>
    <row r="1025735" spans="8:8">
      <c r="H1025735" s="68"/>
    </row>
    <row r="1025736" spans="8:8">
      <c r="H1025736" s="68"/>
    </row>
    <row r="1025737" spans="8:8">
      <c r="H1025737" s="68"/>
    </row>
    <row r="1025738" spans="8:8">
      <c r="H1025738" s="68"/>
    </row>
    <row r="1025739" spans="8:8">
      <c r="H1025739" s="68"/>
    </row>
    <row r="1025740" spans="8:8">
      <c r="H1025740" s="68"/>
    </row>
    <row r="1025741" spans="8:8">
      <c r="H1025741" s="68"/>
    </row>
    <row r="1025742" spans="8:8">
      <c r="H1025742" s="68"/>
    </row>
    <row r="1025743" spans="8:8">
      <c r="H1025743" s="68"/>
    </row>
    <row r="1025744" spans="8:8">
      <c r="H1025744" s="68"/>
    </row>
    <row r="1025745" spans="8:8">
      <c r="H1025745" s="68"/>
    </row>
    <row r="1025746" spans="8:8">
      <c r="H1025746" s="68"/>
    </row>
    <row r="1025747" spans="8:8">
      <c r="H1025747" s="68"/>
    </row>
    <row r="1025748" spans="8:8">
      <c r="H1025748" s="68"/>
    </row>
    <row r="1025749" spans="8:8">
      <c r="H1025749" s="68"/>
    </row>
    <row r="1025750" spans="8:8">
      <c r="H1025750" s="68"/>
    </row>
    <row r="1025751" spans="8:8">
      <c r="H1025751" s="68"/>
    </row>
    <row r="1025752" spans="8:8">
      <c r="H1025752" s="68"/>
    </row>
    <row r="1025753" spans="8:8">
      <c r="H1025753" s="68"/>
    </row>
    <row r="1025754" spans="8:8">
      <c r="H1025754" s="68"/>
    </row>
    <row r="1025755" spans="8:8">
      <c r="H1025755" s="68"/>
    </row>
    <row r="1025756" spans="8:8">
      <c r="H1025756" s="68"/>
    </row>
    <row r="1025757" spans="8:8">
      <c r="H1025757" s="68"/>
    </row>
    <row r="1025758" spans="8:8">
      <c r="H1025758" s="68"/>
    </row>
    <row r="1025759" spans="8:8">
      <c r="H1025759" s="68"/>
    </row>
    <row r="1025760" spans="8:8">
      <c r="H1025760" s="68"/>
    </row>
    <row r="1025761" spans="8:8">
      <c r="H1025761" s="68"/>
    </row>
    <row r="1025762" spans="8:8">
      <c r="H1025762" s="68"/>
    </row>
    <row r="1025763" spans="8:8">
      <c r="H1025763" s="68"/>
    </row>
    <row r="1025764" spans="8:8">
      <c r="H1025764" s="68"/>
    </row>
    <row r="1025765" spans="8:8">
      <c r="H1025765" s="68"/>
    </row>
    <row r="1025766" spans="8:8">
      <c r="H1025766" s="68"/>
    </row>
    <row r="1025767" spans="8:8">
      <c r="H1025767" s="68"/>
    </row>
    <row r="1025768" spans="8:8">
      <c r="H1025768" s="68"/>
    </row>
    <row r="1025769" spans="8:8">
      <c r="H1025769" s="68"/>
    </row>
    <row r="1025770" spans="8:8">
      <c r="H1025770" s="68"/>
    </row>
    <row r="1025771" spans="8:8">
      <c r="H1025771" s="68"/>
    </row>
    <row r="1025772" spans="8:8">
      <c r="H1025772" s="68"/>
    </row>
    <row r="1025773" spans="8:8">
      <c r="H1025773" s="68"/>
    </row>
    <row r="1025774" spans="8:8">
      <c r="H1025774" s="68"/>
    </row>
    <row r="1025775" spans="8:8">
      <c r="H1025775" s="68"/>
    </row>
    <row r="1025776" spans="8:8">
      <c r="H1025776" s="68"/>
    </row>
    <row r="1025777" spans="8:8">
      <c r="H1025777" s="68"/>
    </row>
    <row r="1025778" spans="8:8">
      <c r="H1025778" s="68"/>
    </row>
    <row r="1025779" spans="8:8">
      <c r="H1025779" s="68"/>
    </row>
    <row r="1025780" spans="8:8">
      <c r="H1025780" s="68"/>
    </row>
    <row r="1025781" spans="8:8">
      <c r="H1025781" s="68"/>
    </row>
    <row r="1025782" spans="8:8">
      <c r="H1025782" s="68"/>
    </row>
    <row r="1025783" spans="8:8">
      <c r="H1025783" s="68"/>
    </row>
    <row r="1025784" spans="8:8">
      <c r="H1025784" s="68"/>
    </row>
    <row r="1025785" spans="8:8">
      <c r="H1025785" s="68"/>
    </row>
    <row r="1025786" spans="8:8">
      <c r="H1025786" s="68"/>
    </row>
    <row r="1025787" spans="8:8">
      <c r="H1025787" s="68"/>
    </row>
    <row r="1025788" spans="8:8">
      <c r="H1025788" s="68"/>
    </row>
    <row r="1025789" spans="8:8">
      <c r="H1025789" s="68"/>
    </row>
    <row r="1025790" spans="8:8">
      <c r="H1025790" s="68"/>
    </row>
    <row r="1025791" spans="8:8">
      <c r="H1025791" s="68"/>
    </row>
    <row r="1025792" spans="8:8">
      <c r="H1025792" s="68"/>
    </row>
    <row r="1025793" spans="8:8">
      <c r="H1025793" s="68"/>
    </row>
    <row r="1025794" spans="8:8">
      <c r="H1025794" s="68"/>
    </row>
    <row r="1025795" spans="8:8">
      <c r="H1025795" s="68"/>
    </row>
    <row r="1025796" spans="8:8">
      <c r="H1025796" s="68"/>
    </row>
    <row r="1025797" spans="8:8">
      <c r="H1025797" s="68"/>
    </row>
    <row r="1025798" spans="8:8">
      <c r="H1025798" s="68"/>
    </row>
    <row r="1025799" spans="8:8">
      <c r="H1025799" s="68"/>
    </row>
    <row r="1025800" spans="8:8">
      <c r="H1025800" s="68"/>
    </row>
    <row r="1025801" spans="8:8">
      <c r="H1025801" s="68"/>
    </row>
    <row r="1025802" spans="8:8">
      <c r="H1025802" s="68"/>
    </row>
    <row r="1025803" spans="8:8">
      <c r="H1025803" s="68"/>
    </row>
    <row r="1025804" spans="8:8">
      <c r="H1025804" s="68"/>
    </row>
    <row r="1025805" spans="8:8">
      <c r="H1025805" s="68"/>
    </row>
    <row r="1025806" spans="8:8">
      <c r="H1025806" s="68"/>
    </row>
    <row r="1025807" spans="8:8">
      <c r="H1025807" s="68"/>
    </row>
    <row r="1025808" spans="8:8">
      <c r="H1025808" s="68"/>
    </row>
    <row r="1025809" spans="8:8">
      <c r="H1025809" s="68"/>
    </row>
    <row r="1025810" spans="8:8">
      <c r="H1025810" s="68"/>
    </row>
    <row r="1025811" spans="8:8">
      <c r="H1025811" s="68"/>
    </row>
    <row r="1025812" spans="8:8">
      <c r="H1025812" s="68"/>
    </row>
    <row r="1025813" spans="8:8">
      <c r="H1025813" s="68"/>
    </row>
    <row r="1025814" spans="8:8">
      <c r="H1025814" s="68"/>
    </row>
    <row r="1025815" spans="8:8">
      <c r="H1025815" s="68"/>
    </row>
    <row r="1025816" spans="8:8">
      <c r="H1025816" s="68"/>
    </row>
    <row r="1025817" spans="8:8">
      <c r="H1025817" s="68"/>
    </row>
    <row r="1025818" spans="8:8">
      <c r="H1025818" s="68"/>
    </row>
    <row r="1025819" spans="8:8">
      <c r="H1025819" s="68"/>
    </row>
    <row r="1025820" spans="8:8">
      <c r="H1025820" s="68"/>
    </row>
    <row r="1025821" spans="8:8">
      <c r="H1025821" s="68"/>
    </row>
    <row r="1025822" spans="8:8">
      <c r="H1025822" s="68"/>
    </row>
    <row r="1025823" spans="8:8">
      <c r="H1025823" s="68"/>
    </row>
    <row r="1025824" spans="8:8">
      <c r="H1025824" s="68"/>
    </row>
    <row r="1025825" spans="8:8">
      <c r="H1025825" s="68"/>
    </row>
    <row r="1025826" spans="8:8">
      <c r="H1025826" s="68"/>
    </row>
    <row r="1025827" spans="8:8">
      <c r="H1025827" s="68"/>
    </row>
    <row r="1025828" spans="8:8">
      <c r="H1025828" s="68"/>
    </row>
    <row r="1025829" spans="8:8">
      <c r="H1025829" s="68"/>
    </row>
    <row r="1025830" spans="8:8">
      <c r="H1025830" s="68"/>
    </row>
    <row r="1025831" spans="8:8">
      <c r="H1025831" s="68"/>
    </row>
    <row r="1025832" spans="8:8">
      <c r="H1025832" s="68"/>
    </row>
    <row r="1025833" spans="8:8">
      <c r="H1025833" s="68"/>
    </row>
    <row r="1025834" spans="8:8">
      <c r="H1025834" s="68"/>
    </row>
    <row r="1025835" spans="8:8">
      <c r="H1025835" s="68"/>
    </row>
    <row r="1025836" spans="8:8">
      <c r="H1025836" s="68"/>
    </row>
    <row r="1025837" spans="8:8">
      <c r="H1025837" s="68"/>
    </row>
    <row r="1025838" spans="8:8">
      <c r="H1025838" s="68"/>
    </row>
    <row r="1025839" spans="8:8">
      <c r="H1025839" s="68"/>
    </row>
    <row r="1025840" spans="8:8">
      <c r="H1025840" s="68"/>
    </row>
    <row r="1025841" spans="8:8">
      <c r="H1025841" s="68"/>
    </row>
    <row r="1025842" spans="8:8">
      <c r="H1025842" s="68"/>
    </row>
    <row r="1025843" spans="8:8">
      <c r="H1025843" s="68"/>
    </row>
    <row r="1025844" spans="8:8">
      <c r="H1025844" s="68"/>
    </row>
    <row r="1025845" spans="8:8">
      <c r="H1025845" s="68"/>
    </row>
    <row r="1025846" spans="8:8">
      <c r="H1025846" s="68"/>
    </row>
    <row r="1025847" spans="8:8">
      <c r="H1025847" s="68"/>
    </row>
    <row r="1025848" spans="8:8">
      <c r="H1025848" s="68"/>
    </row>
    <row r="1025849" spans="8:8">
      <c r="H1025849" s="68"/>
    </row>
    <row r="1025850" spans="8:8">
      <c r="H1025850" s="68"/>
    </row>
    <row r="1025851" spans="8:8">
      <c r="H1025851" s="68"/>
    </row>
    <row r="1025852" spans="8:8">
      <c r="H1025852" s="68"/>
    </row>
    <row r="1025853" spans="8:8">
      <c r="H1025853" s="68"/>
    </row>
    <row r="1025854" spans="8:8">
      <c r="H1025854" s="68"/>
    </row>
    <row r="1025855" spans="8:8">
      <c r="H1025855" s="68"/>
    </row>
    <row r="1025856" spans="8:8">
      <c r="H1025856" s="68"/>
    </row>
    <row r="1025857" spans="8:8">
      <c r="H1025857" s="68"/>
    </row>
    <row r="1025858" spans="8:8">
      <c r="H1025858" s="68"/>
    </row>
    <row r="1025859" spans="8:8">
      <c r="H1025859" s="68"/>
    </row>
    <row r="1025860" spans="8:8">
      <c r="H1025860" s="68"/>
    </row>
    <row r="1025861" spans="8:8">
      <c r="H1025861" s="68"/>
    </row>
    <row r="1025862" spans="8:8">
      <c r="H1025862" s="68"/>
    </row>
    <row r="1025863" spans="8:8">
      <c r="H1025863" s="68"/>
    </row>
    <row r="1025864" spans="8:8">
      <c r="H1025864" s="68"/>
    </row>
    <row r="1025865" spans="8:8">
      <c r="H1025865" s="68"/>
    </row>
    <row r="1025866" spans="8:8">
      <c r="H1025866" s="68"/>
    </row>
    <row r="1025867" spans="8:8">
      <c r="H1025867" s="68"/>
    </row>
    <row r="1025868" spans="8:8">
      <c r="H1025868" s="68"/>
    </row>
    <row r="1025869" spans="8:8">
      <c r="H1025869" s="68"/>
    </row>
    <row r="1025870" spans="8:8">
      <c r="H1025870" s="68"/>
    </row>
    <row r="1025871" spans="8:8">
      <c r="H1025871" s="68"/>
    </row>
    <row r="1025872" spans="8:8">
      <c r="H1025872" s="68"/>
    </row>
    <row r="1025873" spans="8:8">
      <c r="H1025873" s="68"/>
    </row>
    <row r="1025874" spans="8:8">
      <c r="H1025874" s="68"/>
    </row>
    <row r="1025875" spans="8:8">
      <c r="H1025875" s="68"/>
    </row>
    <row r="1025876" spans="8:8">
      <c r="H1025876" s="68"/>
    </row>
    <row r="1025877" spans="8:8">
      <c r="H1025877" s="68"/>
    </row>
    <row r="1025878" spans="8:8">
      <c r="H1025878" s="68"/>
    </row>
    <row r="1025879" spans="8:8">
      <c r="H1025879" s="68"/>
    </row>
    <row r="1025880" spans="8:8">
      <c r="H1025880" s="68"/>
    </row>
    <row r="1025881" spans="8:8">
      <c r="H1025881" s="68"/>
    </row>
    <row r="1025882" spans="8:8">
      <c r="H1025882" s="68"/>
    </row>
    <row r="1025883" spans="8:8">
      <c r="H1025883" s="68"/>
    </row>
    <row r="1025884" spans="8:8">
      <c r="H1025884" s="68"/>
    </row>
    <row r="1025885" spans="8:8">
      <c r="H1025885" s="68"/>
    </row>
    <row r="1025886" spans="8:8">
      <c r="H1025886" s="68"/>
    </row>
    <row r="1025887" spans="8:8">
      <c r="H1025887" s="68"/>
    </row>
    <row r="1025888" spans="8:8">
      <c r="H1025888" s="68"/>
    </row>
    <row r="1025889" spans="8:8">
      <c r="H1025889" s="68"/>
    </row>
    <row r="1025890" spans="8:8">
      <c r="H1025890" s="68"/>
    </row>
    <row r="1025891" spans="8:8">
      <c r="H1025891" s="68"/>
    </row>
    <row r="1025892" spans="8:8">
      <c r="H1025892" s="68"/>
    </row>
    <row r="1025893" spans="8:8">
      <c r="H1025893" s="68"/>
    </row>
    <row r="1025894" spans="8:8">
      <c r="H1025894" s="68"/>
    </row>
    <row r="1025895" spans="8:8">
      <c r="H1025895" s="68"/>
    </row>
    <row r="1025896" spans="8:8">
      <c r="H1025896" s="68"/>
    </row>
    <row r="1025897" spans="8:8">
      <c r="H1025897" s="68"/>
    </row>
    <row r="1025898" spans="8:8">
      <c r="H1025898" s="68"/>
    </row>
    <row r="1025899" spans="8:8">
      <c r="H1025899" s="68"/>
    </row>
    <row r="1025900" spans="8:8">
      <c r="H1025900" s="68"/>
    </row>
    <row r="1025901" spans="8:8">
      <c r="H1025901" s="68"/>
    </row>
    <row r="1025902" spans="8:8">
      <c r="H1025902" s="68"/>
    </row>
    <row r="1025903" spans="8:8">
      <c r="H1025903" s="68"/>
    </row>
    <row r="1025904" spans="8:8">
      <c r="H1025904" s="68"/>
    </row>
    <row r="1025905" spans="8:8">
      <c r="H1025905" s="68"/>
    </row>
    <row r="1025906" spans="8:8">
      <c r="H1025906" s="68"/>
    </row>
    <row r="1025907" spans="8:8">
      <c r="H1025907" s="68"/>
    </row>
    <row r="1025908" spans="8:8">
      <c r="H1025908" s="68"/>
    </row>
    <row r="1025909" spans="8:8">
      <c r="H1025909" s="68"/>
    </row>
    <row r="1025910" spans="8:8">
      <c r="H1025910" s="68"/>
    </row>
    <row r="1025911" spans="8:8">
      <c r="H1025911" s="68"/>
    </row>
    <row r="1025912" spans="8:8">
      <c r="H1025912" s="68"/>
    </row>
    <row r="1025913" spans="8:8">
      <c r="H1025913" s="68"/>
    </row>
    <row r="1025914" spans="8:8">
      <c r="H1025914" s="68"/>
    </row>
    <row r="1025915" spans="8:8">
      <c r="H1025915" s="68"/>
    </row>
    <row r="1025916" spans="8:8">
      <c r="H1025916" s="68"/>
    </row>
    <row r="1025917" spans="8:8">
      <c r="H1025917" s="68"/>
    </row>
    <row r="1025918" spans="8:8">
      <c r="H1025918" s="68"/>
    </row>
    <row r="1025919" spans="8:8">
      <c r="H1025919" s="68"/>
    </row>
    <row r="1025920" spans="8:8">
      <c r="H1025920" s="68"/>
    </row>
    <row r="1025921" spans="8:8">
      <c r="H1025921" s="68"/>
    </row>
    <row r="1025922" spans="8:8">
      <c r="H1025922" s="68"/>
    </row>
    <row r="1025923" spans="8:8">
      <c r="H1025923" s="68"/>
    </row>
    <row r="1025924" spans="8:8">
      <c r="H1025924" s="68"/>
    </row>
    <row r="1025925" spans="8:8">
      <c r="H1025925" s="68"/>
    </row>
    <row r="1025926" spans="8:8">
      <c r="H1025926" s="68"/>
    </row>
    <row r="1025927" spans="8:8">
      <c r="H1025927" s="68"/>
    </row>
    <row r="1025928" spans="8:8">
      <c r="H1025928" s="68"/>
    </row>
    <row r="1025929" spans="8:8">
      <c r="H1025929" s="68"/>
    </row>
    <row r="1025930" spans="8:8">
      <c r="H1025930" s="68"/>
    </row>
    <row r="1025931" spans="8:8">
      <c r="H1025931" s="68"/>
    </row>
    <row r="1025932" spans="8:8">
      <c r="H1025932" s="68"/>
    </row>
    <row r="1025933" spans="8:8">
      <c r="H1025933" s="68"/>
    </row>
    <row r="1025934" spans="8:8">
      <c r="H1025934" s="68"/>
    </row>
    <row r="1025935" spans="8:8">
      <c r="H1025935" s="68"/>
    </row>
    <row r="1025936" spans="8:8">
      <c r="H1025936" s="68"/>
    </row>
    <row r="1025937" spans="8:8">
      <c r="H1025937" s="68"/>
    </row>
    <row r="1025938" spans="8:8">
      <c r="H1025938" s="68"/>
    </row>
    <row r="1025939" spans="8:8">
      <c r="H1025939" s="68"/>
    </row>
    <row r="1025940" spans="8:8">
      <c r="H1025940" s="68"/>
    </row>
    <row r="1025941" spans="8:8">
      <c r="H1025941" s="68"/>
    </row>
    <row r="1025942" spans="8:8">
      <c r="H1025942" s="68"/>
    </row>
    <row r="1025943" spans="8:8">
      <c r="H1025943" s="68"/>
    </row>
    <row r="1025944" spans="8:8">
      <c r="H1025944" s="68"/>
    </row>
    <row r="1025945" spans="8:8">
      <c r="H1025945" s="68"/>
    </row>
    <row r="1025946" spans="8:8">
      <c r="H1025946" s="68"/>
    </row>
    <row r="1025947" spans="8:8">
      <c r="H1025947" s="68"/>
    </row>
    <row r="1025948" spans="8:8">
      <c r="H1025948" s="68"/>
    </row>
    <row r="1025949" spans="8:8">
      <c r="H1025949" s="68"/>
    </row>
    <row r="1025950" spans="8:8">
      <c r="H1025950" s="68"/>
    </row>
    <row r="1025951" spans="8:8">
      <c r="H1025951" s="68"/>
    </row>
    <row r="1025952" spans="8:8">
      <c r="H1025952" s="68"/>
    </row>
    <row r="1025953" spans="8:8">
      <c r="H1025953" s="68"/>
    </row>
    <row r="1025954" spans="8:8">
      <c r="H1025954" s="68"/>
    </row>
    <row r="1025955" spans="8:8">
      <c r="H1025955" s="68"/>
    </row>
    <row r="1025956" spans="8:8">
      <c r="H1025956" s="68"/>
    </row>
    <row r="1025957" spans="8:8">
      <c r="H1025957" s="68"/>
    </row>
    <row r="1025958" spans="8:8">
      <c r="H1025958" s="68"/>
    </row>
    <row r="1025959" spans="8:8">
      <c r="H1025959" s="68"/>
    </row>
    <row r="1025960" spans="8:8">
      <c r="H1025960" s="68"/>
    </row>
    <row r="1025961" spans="8:8">
      <c r="H1025961" s="68"/>
    </row>
    <row r="1025962" spans="8:8">
      <c r="H1025962" s="68"/>
    </row>
    <row r="1025963" spans="8:8">
      <c r="H1025963" s="68"/>
    </row>
    <row r="1025964" spans="8:8">
      <c r="H1025964" s="68"/>
    </row>
    <row r="1025965" spans="8:8">
      <c r="H1025965" s="68"/>
    </row>
    <row r="1025966" spans="8:8">
      <c r="H1025966" s="68"/>
    </row>
    <row r="1025967" spans="8:8">
      <c r="H1025967" s="68"/>
    </row>
    <row r="1025968" spans="8:8">
      <c r="H1025968" s="68"/>
    </row>
    <row r="1025969" spans="8:8">
      <c r="H1025969" s="68"/>
    </row>
    <row r="1025970" spans="8:8">
      <c r="H1025970" s="68"/>
    </row>
    <row r="1025971" spans="8:8">
      <c r="H1025971" s="68"/>
    </row>
    <row r="1025972" spans="8:8">
      <c r="H1025972" s="68"/>
    </row>
    <row r="1025973" spans="8:8">
      <c r="H1025973" s="68"/>
    </row>
    <row r="1025974" spans="8:8">
      <c r="H1025974" s="68"/>
    </row>
    <row r="1025975" spans="8:8">
      <c r="H1025975" s="68"/>
    </row>
    <row r="1025976" spans="8:8">
      <c r="H1025976" s="68"/>
    </row>
    <row r="1025977" spans="8:8">
      <c r="H1025977" s="68"/>
    </row>
    <row r="1025978" spans="8:8">
      <c r="H1025978" s="68"/>
    </row>
    <row r="1025979" spans="8:8">
      <c r="H1025979" s="68"/>
    </row>
    <row r="1025980" spans="8:8">
      <c r="H1025980" s="68"/>
    </row>
    <row r="1025981" spans="8:8">
      <c r="H1025981" s="68"/>
    </row>
    <row r="1025982" spans="8:8">
      <c r="H1025982" s="68"/>
    </row>
    <row r="1025983" spans="8:8">
      <c r="H1025983" s="68"/>
    </row>
    <row r="1025984" spans="8:8">
      <c r="H1025984" s="68"/>
    </row>
    <row r="1025985" spans="8:8">
      <c r="H1025985" s="68"/>
    </row>
    <row r="1025986" spans="8:8">
      <c r="H1025986" s="68"/>
    </row>
    <row r="1025987" spans="8:8">
      <c r="H1025987" s="68"/>
    </row>
    <row r="1025988" spans="8:8">
      <c r="H1025988" s="68"/>
    </row>
    <row r="1025989" spans="8:8">
      <c r="H1025989" s="68"/>
    </row>
    <row r="1025990" spans="8:8">
      <c r="H1025990" s="68"/>
    </row>
    <row r="1025991" spans="8:8">
      <c r="H1025991" s="68"/>
    </row>
    <row r="1025992" spans="8:8">
      <c r="H1025992" s="68"/>
    </row>
    <row r="1025993" spans="8:8">
      <c r="H1025993" s="68"/>
    </row>
    <row r="1025994" spans="8:8">
      <c r="H1025994" s="68"/>
    </row>
    <row r="1025995" spans="8:8">
      <c r="H1025995" s="68"/>
    </row>
    <row r="1025996" spans="8:8">
      <c r="H1025996" s="68"/>
    </row>
    <row r="1025997" spans="8:8">
      <c r="H1025997" s="68"/>
    </row>
    <row r="1025998" spans="8:8">
      <c r="H1025998" s="68"/>
    </row>
    <row r="1025999" spans="8:8">
      <c r="H1025999" s="68"/>
    </row>
    <row r="1026000" spans="8:8">
      <c r="H1026000" s="68"/>
    </row>
    <row r="1026001" spans="8:8">
      <c r="H1026001" s="68"/>
    </row>
    <row r="1026002" spans="8:8">
      <c r="H1026002" s="68"/>
    </row>
    <row r="1026003" spans="8:8">
      <c r="H1026003" s="68"/>
    </row>
    <row r="1026004" spans="8:8">
      <c r="H1026004" s="68"/>
    </row>
    <row r="1026005" spans="8:8">
      <c r="H1026005" s="68"/>
    </row>
    <row r="1026006" spans="8:8">
      <c r="H1026006" s="68"/>
    </row>
    <row r="1026007" spans="8:8">
      <c r="H1026007" s="68"/>
    </row>
    <row r="1026008" spans="8:8">
      <c r="H1026008" s="68"/>
    </row>
    <row r="1026009" spans="8:8">
      <c r="H1026009" s="68"/>
    </row>
    <row r="1026010" spans="8:8">
      <c r="H1026010" s="68"/>
    </row>
    <row r="1026011" spans="8:8">
      <c r="H1026011" s="68"/>
    </row>
    <row r="1026012" spans="8:8">
      <c r="H1026012" s="68"/>
    </row>
    <row r="1026013" spans="8:8">
      <c r="H1026013" s="68"/>
    </row>
    <row r="1026014" spans="8:8">
      <c r="H1026014" s="68"/>
    </row>
    <row r="1026015" spans="8:8">
      <c r="H1026015" s="68"/>
    </row>
    <row r="1026016" spans="8:8">
      <c r="H1026016" s="68"/>
    </row>
    <row r="1026017" spans="8:8">
      <c r="H1026017" s="68"/>
    </row>
    <row r="1026018" spans="8:8">
      <c r="H1026018" s="68"/>
    </row>
    <row r="1026019" spans="8:8">
      <c r="H1026019" s="68"/>
    </row>
    <row r="1026020" spans="8:8">
      <c r="H1026020" s="68"/>
    </row>
    <row r="1026021" spans="8:8">
      <c r="H1026021" s="68"/>
    </row>
    <row r="1026022" spans="8:8">
      <c r="H1026022" s="68"/>
    </row>
    <row r="1026023" spans="8:8">
      <c r="H1026023" s="68"/>
    </row>
    <row r="1026024" spans="8:8">
      <c r="H1026024" s="68"/>
    </row>
    <row r="1026025" spans="8:8">
      <c r="H1026025" s="68"/>
    </row>
    <row r="1026026" spans="8:8">
      <c r="H1026026" s="68"/>
    </row>
    <row r="1026027" spans="8:8">
      <c r="H1026027" s="68"/>
    </row>
    <row r="1026028" spans="8:8">
      <c r="H1026028" s="68"/>
    </row>
    <row r="1026029" spans="8:8">
      <c r="H1026029" s="68"/>
    </row>
    <row r="1026030" spans="8:8">
      <c r="H1026030" s="68"/>
    </row>
    <row r="1026031" spans="8:8">
      <c r="H1026031" s="68"/>
    </row>
    <row r="1026032" spans="8:8">
      <c r="H1026032" s="68"/>
    </row>
    <row r="1026033" spans="8:8">
      <c r="H1026033" s="68"/>
    </row>
    <row r="1026034" spans="8:8">
      <c r="H1026034" s="68"/>
    </row>
    <row r="1026035" spans="8:8">
      <c r="H1026035" s="68"/>
    </row>
    <row r="1026036" spans="8:8">
      <c r="H1026036" s="68"/>
    </row>
    <row r="1026037" spans="8:8">
      <c r="H1026037" s="68"/>
    </row>
    <row r="1026038" spans="8:8">
      <c r="H1026038" s="68"/>
    </row>
    <row r="1026039" spans="8:8">
      <c r="H1026039" s="68"/>
    </row>
    <row r="1026040" spans="8:8">
      <c r="H1026040" s="68"/>
    </row>
    <row r="1026041" spans="8:8">
      <c r="H1026041" s="68"/>
    </row>
    <row r="1026042" spans="8:8">
      <c r="H1026042" s="68"/>
    </row>
    <row r="1026043" spans="8:8">
      <c r="H1026043" s="68"/>
    </row>
    <row r="1026044" spans="8:8">
      <c r="H1026044" s="68"/>
    </row>
    <row r="1026045" spans="8:8">
      <c r="H1026045" s="68"/>
    </row>
    <row r="1026046" spans="8:8">
      <c r="H1026046" s="68"/>
    </row>
    <row r="1026047" spans="8:8">
      <c r="H1026047" s="68"/>
    </row>
    <row r="1026048" spans="8:8">
      <c r="H1026048" s="68"/>
    </row>
    <row r="1026049" spans="8:8">
      <c r="H1026049" s="68"/>
    </row>
    <row r="1026050" spans="8:8">
      <c r="H1026050" s="68"/>
    </row>
    <row r="1026051" spans="8:8">
      <c r="H1026051" s="68"/>
    </row>
    <row r="1026052" spans="8:8">
      <c r="H1026052" s="68"/>
    </row>
    <row r="1026053" spans="8:8">
      <c r="H1026053" s="68"/>
    </row>
    <row r="1026054" spans="8:8">
      <c r="H1026054" s="68"/>
    </row>
    <row r="1026055" spans="8:8">
      <c r="H1026055" s="68"/>
    </row>
    <row r="1026056" spans="8:8">
      <c r="H1026056" s="68"/>
    </row>
    <row r="1026057" spans="8:8">
      <c r="H1026057" s="68"/>
    </row>
    <row r="1026058" spans="8:8">
      <c r="H1026058" s="68"/>
    </row>
    <row r="1026059" spans="8:8">
      <c r="H1026059" s="68"/>
    </row>
    <row r="1026060" spans="8:8">
      <c r="H1026060" s="68"/>
    </row>
    <row r="1026061" spans="8:8">
      <c r="H1026061" s="68"/>
    </row>
    <row r="1026062" spans="8:8">
      <c r="H1026062" s="68"/>
    </row>
    <row r="1026063" spans="8:8">
      <c r="H1026063" s="68"/>
    </row>
    <row r="1026064" spans="8:8">
      <c r="H1026064" s="68"/>
    </row>
    <row r="1026065" spans="8:8">
      <c r="H1026065" s="68"/>
    </row>
    <row r="1026066" spans="8:8">
      <c r="H1026066" s="68"/>
    </row>
    <row r="1026067" spans="8:8">
      <c r="H1026067" s="68"/>
    </row>
    <row r="1026068" spans="8:8">
      <c r="H1026068" s="68"/>
    </row>
    <row r="1026069" spans="8:8">
      <c r="H1026069" s="68"/>
    </row>
    <row r="1026070" spans="8:8">
      <c r="H1026070" s="68"/>
    </row>
    <row r="1026071" spans="8:8">
      <c r="H1026071" s="68"/>
    </row>
    <row r="1026072" spans="8:8">
      <c r="H1026072" s="68"/>
    </row>
    <row r="1026073" spans="8:8">
      <c r="H1026073" s="68"/>
    </row>
    <row r="1026074" spans="8:8">
      <c r="H1026074" s="68"/>
    </row>
    <row r="1026075" spans="8:8">
      <c r="H1026075" s="68"/>
    </row>
    <row r="1026076" spans="8:8">
      <c r="H1026076" s="68"/>
    </row>
    <row r="1026077" spans="8:8">
      <c r="H1026077" s="68"/>
    </row>
    <row r="1026078" spans="8:8">
      <c r="H1026078" s="68"/>
    </row>
    <row r="1026079" spans="8:8">
      <c r="H1026079" s="68"/>
    </row>
    <row r="1026080" spans="8:8">
      <c r="H1026080" s="68"/>
    </row>
    <row r="1026081" spans="8:8">
      <c r="H1026081" s="68"/>
    </row>
    <row r="1026082" spans="8:8">
      <c r="H1026082" s="68"/>
    </row>
    <row r="1026083" spans="8:8">
      <c r="H1026083" s="68"/>
    </row>
    <row r="1026084" spans="8:8">
      <c r="H1026084" s="68"/>
    </row>
    <row r="1026085" spans="8:8">
      <c r="H1026085" s="68"/>
    </row>
    <row r="1026086" spans="8:8">
      <c r="H1026086" s="68"/>
    </row>
    <row r="1026087" spans="8:8">
      <c r="H1026087" s="68"/>
    </row>
    <row r="1026088" spans="8:8">
      <c r="H1026088" s="68"/>
    </row>
    <row r="1026089" spans="8:8">
      <c r="H1026089" s="68"/>
    </row>
    <row r="1026090" spans="8:8">
      <c r="H1026090" s="68"/>
    </row>
    <row r="1026091" spans="8:8">
      <c r="H1026091" s="68"/>
    </row>
    <row r="1026092" spans="8:8">
      <c r="H1026092" s="68"/>
    </row>
    <row r="1026093" spans="8:8">
      <c r="H1026093" s="68"/>
    </row>
    <row r="1026094" spans="8:8">
      <c r="H1026094" s="68"/>
    </row>
    <row r="1026095" spans="8:8">
      <c r="H1026095" s="68"/>
    </row>
    <row r="1026096" spans="8:8">
      <c r="H1026096" s="68"/>
    </row>
    <row r="1026097" spans="8:8">
      <c r="H1026097" s="68"/>
    </row>
    <row r="1026098" spans="8:8">
      <c r="H1026098" s="68"/>
    </row>
    <row r="1026099" spans="8:8">
      <c r="H1026099" s="68"/>
    </row>
    <row r="1026100" spans="8:8">
      <c r="H1026100" s="68"/>
    </row>
    <row r="1026101" spans="8:8">
      <c r="H1026101" s="68"/>
    </row>
    <row r="1026102" spans="8:8">
      <c r="H1026102" s="68"/>
    </row>
    <row r="1026103" spans="8:8">
      <c r="H1026103" s="68"/>
    </row>
    <row r="1026104" spans="8:8">
      <c r="H1026104" s="68"/>
    </row>
    <row r="1026105" spans="8:8">
      <c r="H1026105" s="68"/>
    </row>
    <row r="1026106" spans="8:8">
      <c r="H1026106" s="68"/>
    </row>
    <row r="1026107" spans="8:8">
      <c r="H1026107" s="68"/>
    </row>
    <row r="1026108" spans="8:8">
      <c r="H1026108" s="68"/>
    </row>
    <row r="1026109" spans="8:8">
      <c r="H1026109" s="68"/>
    </row>
    <row r="1026110" spans="8:8">
      <c r="H1026110" s="68"/>
    </row>
    <row r="1026111" spans="8:8">
      <c r="H1026111" s="68"/>
    </row>
    <row r="1026112" spans="8:8">
      <c r="H1026112" s="68"/>
    </row>
    <row r="1026113" spans="8:8">
      <c r="H1026113" s="68"/>
    </row>
    <row r="1026114" spans="8:8">
      <c r="H1026114" s="68"/>
    </row>
    <row r="1026115" spans="8:8">
      <c r="H1026115" s="68"/>
    </row>
    <row r="1026116" spans="8:8">
      <c r="H1026116" s="68"/>
    </row>
    <row r="1026117" spans="8:8">
      <c r="H1026117" s="68"/>
    </row>
    <row r="1026118" spans="8:8">
      <c r="H1026118" s="68"/>
    </row>
    <row r="1026119" spans="8:8">
      <c r="H1026119" s="68"/>
    </row>
    <row r="1026120" spans="8:8">
      <c r="H1026120" s="68"/>
    </row>
    <row r="1026121" spans="8:8">
      <c r="H1026121" s="68"/>
    </row>
    <row r="1026122" spans="8:8">
      <c r="H1026122" s="68"/>
    </row>
    <row r="1026123" spans="8:8">
      <c r="H1026123" s="68"/>
    </row>
    <row r="1026124" spans="8:8">
      <c r="H1026124" s="68"/>
    </row>
    <row r="1026125" spans="8:8">
      <c r="H1026125" s="68"/>
    </row>
    <row r="1026126" spans="8:8">
      <c r="H1026126" s="68"/>
    </row>
    <row r="1026127" spans="8:8">
      <c r="H1026127" s="68"/>
    </row>
    <row r="1026128" spans="8:8">
      <c r="H1026128" s="68"/>
    </row>
    <row r="1026129" spans="8:8">
      <c r="H1026129" s="68"/>
    </row>
    <row r="1026130" spans="8:8">
      <c r="H1026130" s="68"/>
    </row>
    <row r="1026131" spans="8:8">
      <c r="H1026131" s="68"/>
    </row>
    <row r="1026132" spans="8:8">
      <c r="H1026132" s="68"/>
    </row>
    <row r="1026133" spans="8:8">
      <c r="H1026133" s="68"/>
    </row>
    <row r="1026134" spans="8:8">
      <c r="H1026134" s="68"/>
    </row>
    <row r="1026135" spans="8:8">
      <c r="H1026135" s="68"/>
    </row>
    <row r="1026136" spans="8:8">
      <c r="H1026136" s="68"/>
    </row>
    <row r="1026137" spans="8:8">
      <c r="H1026137" s="68"/>
    </row>
    <row r="1026138" spans="8:8">
      <c r="H1026138" s="68"/>
    </row>
    <row r="1026139" spans="8:8">
      <c r="H1026139" s="68"/>
    </row>
    <row r="1026140" spans="8:8">
      <c r="H1026140" s="68"/>
    </row>
    <row r="1026141" spans="8:8">
      <c r="H1026141" s="68"/>
    </row>
    <row r="1026142" spans="8:8">
      <c r="H1026142" s="68"/>
    </row>
    <row r="1026143" spans="8:8">
      <c r="H1026143" s="68"/>
    </row>
    <row r="1026144" spans="8:8">
      <c r="H1026144" s="68"/>
    </row>
    <row r="1026145" spans="8:8">
      <c r="H1026145" s="68"/>
    </row>
    <row r="1026146" spans="8:8">
      <c r="H1026146" s="68"/>
    </row>
    <row r="1026147" spans="8:8">
      <c r="H1026147" s="68"/>
    </row>
    <row r="1026148" spans="8:8">
      <c r="H1026148" s="68"/>
    </row>
    <row r="1026149" spans="8:8">
      <c r="H1026149" s="68"/>
    </row>
    <row r="1026150" spans="8:8">
      <c r="H1026150" s="68"/>
    </row>
    <row r="1026151" spans="8:8">
      <c r="H1026151" s="68"/>
    </row>
    <row r="1026152" spans="8:8">
      <c r="H1026152" s="68"/>
    </row>
    <row r="1026153" spans="8:8">
      <c r="H1026153" s="68"/>
    </row>
    <row r="1026154" spans="8:8">
      <c r="H1026154" s="68"/>
    </row>
    <row r="1026155" spans="8:8">
      <c r="H1026155" s="68"/>
    </row>
    <row r="1026156" spans="8:8">
      <c r="H1026156" s="68"/>
    </row>
    <row r="1026157" spans="8:8">
      <c r="H1026157" s="68"/>
    </row>
    <row r="1026158" spans="8:8">
      <c r="H1026158" s="68"/>
    </row>
    <row r="1026159" spans="8:8">
      <c r="H1026159" s="68"/>
    </row>
    <row r="1026160" spans="8:8">
      <c r="H1026160" s="68"/>
    </row>
    <row r="1026161" spans="8:8">
      <c r="H1026161" s="68"/>
    </row>
    <row r="1026162" spans="8:8">
      <c r="H1026162" s="68"/>
    </row>
    <row r="1026163" spans="8:8">
      <c r="H1026163" s="68"/>
    </row>
    <row r="1026164" spans="8:8">
      <c r="H1026164" s="68"/>
    </row>
    <row r="1026165" spans="8:8">
      <c r="H1026165" s="68"/>
    </row>
    <row r="1026166" spans="8:8">
      <c r="H1026166" s="68"/>
    </row>
    <row r="1026167" spans="8:8">
      <c r="H1026167" s="68"/>
    </row>
    <row r="1026168" spans="8:8">
      <c r="H1026168" s="68"/>
    </row>
    <row r="1026169" spans="8:8">
      <c r="H1026169" s="68"/>
    </row>
    <row r="1026170" spans="8:8">
      <c r="H1026170" s="68"/>
    </row>
    <row r="1026171" spans="8:8">
      <c r="H1026171" s="68"/>
    </row>
    <row r="1026172" spans="8:8">
      <c r="H1026172" s="68"/>
    </row>
    <row r="1026173" spans="8:8">
      <c r="H1026173" s="68"/>
    </row>
    <row r="1026174" spans="8:8">
      <c r="H1026174" s="68"/>
    </row>
    <row r="1026175" spans="8:8">
      <c r="H1026175" s="68"/>
    </row>
    <row r="1026176" spans="8:8">
      <c r="H1026176" s="68"/>
    </row>
    <row r="1026177" spans="8:8">
      <c r="H1026177" s="68"/>
    </row>
    <row r="1026178" spans="8:8">
      <c r="H1026178" s="68"/>
    </row>
    <row r="1026179" spans="8:8">
      <c r="H1026179" s="68"/>
    </row>
    <row r="1026180" spans="8:8">
      <c r="H1026180" s="68"/>
    </row>
    <row r="1026181" spans="8:8">
      <c r="H1026181" s="68"/>
    </row>
    <row r="1026182" spans="8:8">
      <c r="H1026182" s="68"/>
    </row>
    <row r="1026183" spans="8:8">
      <c r="H1026183" s="68"/>
    </row>
    <row r="1026184" spans="8:8">
      <c r="H1026184" s="68"/>
    </row>
    <row r="1026185" spans="8:8">
      <c r="H1026185" s="68"/>
    </row>
    <row r="1026186" spans="8:8">
      <c r="H1026186" s="68"/>
    </row>
    <row r="1026187" spans="8:8">
      <c r="H1026187" s="68"/>
    </row>
    <row r="1026188" spans="8:8">
      <c r="H1026188" s="68"/>
    </row>
    <row r="1026189" spans="8:8">
      <c r="H1026189" s="68"/>
    </row>
    <row r="1026190" spans="8:8">
      <c r="H1026190" s="68"/>
    </row>
    <row r="1026191" spans="8:8">
      <c r="H1026191" s="68"/>
    </row>
    <row r="1026192" spans="8:8">
      <c r="H1026192" s="68"/>
    </row>
    <row r="1026193" spans="8:8">
      <c r="H1026193" s="68"/>
    </row>
    <row r="1026194" spans="8:8">
      <c r="H1026194" s="68"/>
    </row>
    <row r="1026195" spans="8:8">
      <c r="H1026195" s="68"/>
    </row>
    <row r="1026196" spans="8:8">
      <c r="H1026196" s="68"/>
    </row>
    <row r="1026197" spans="8:8">
      <c r="H1026197" s="68"/>
    </row>
    <row r="1026198" spans="8:8">
      <c r="H1026198" s="68"/>
    </row>
    <row r="1026199" spans="8:8">
      <c r="H1026199" s="68"/>
    </row>
    <row r="1026200" spans="8:8">
      <c r="H1026200" s="68"/>
    </row>
    <row r="1026201" spans="8:8">
      <c r="H1026201" s="68"/>
    </row>
    <row r="1026202" spans="8:8">
      <c r="H1026202" s="68"/>
    </row>
    <row r="1026203" spans="8:8">
      <c r="H1026203" s="68"/>
    </row>
    <row r="1026204" spans="8:8">
      <c r="H1026204" s="68"/>
    </row>
    <row r="1026205" spans="8:8">
      <c r="H1026205" s="68"/>
    </row>
    <row r="1026206" spans="8:8">
      <c r="H1026206" s="68"/>
    </row>
    <row r="1026207" spans="8:8">
      <c r="H1026207" s="68"/>
    </row>
    <row r="1026208" spans="8:8">
      <c r="H1026208" s="68"/>
    </row>
    <row r="1026209" spans="8:8">
      <c r="H1026209" s="68"/>
    </row>
    <row r="1026210" spans="8:8">
      <c r="H1026210" s="68"/>
    </row>
    <row r="1026211" spans="8:8">
      <c r="H1026211" s="68"/>
    </row>
    <row r="1026212" spans="8:8">
      <c r="H1026212" s="68"/>
    </row>
    <row r="1026213" spans="8:8">
      <c r="H1026213" s="68"/>
    </row>
    <row r="1026214" spans="8:8">
      <c r="H1026214" s="68"/>
    </row>
    <row r="1026215" spans="8:8">
      <c r="H1026215" s="68"/>
    </row>
    <row r="1026216" spans="8:8">
      <c r="H1026216" s="68"/>
    </row>
    <row r="1026217" spans="8:8">
      <c r="H1026217" s="68"/>
    </row>
    <row r="1026218" spans="8:8">
      <c r="H1026218" s="68"/>
    </row>
    <row r="1026219" spans="8:8">
      <c r="H1026219" s="68"/>
    </row>
    <row r="1026220" spans="8:8">
      <c r="H1026220" s="68"/>
    </row>
    <row r="1026221" spans="8:8">
      <c r="H1026221" s="68"/>
    </row>
    <row r="1026222" spans="8:8">
      <c r="H1026222" s="68"/>
    </row>
    <row r="1026223" spans="8:8">
      <c r="H1026223" s="68"/>
    </row>
    <row r="1026224" spans="8:8">
      <c r="H1026224" s="68"/>
    </row>
    <row r="1026225" spans="8:8">
      <c r="H1026225" s="68"/>
    </row>
    <row r="1026226" spans="8:8">
      <c r="H1026226" s="68"/>
    </row>
    <row r="1026227" spans="8:8">
      <c r="H1026227" s="68"/>
    </row>
    <row r="1026228" spans="8:8">
      <c r="H1026228" s="68"/>
    </row>
    <row r="1026229" spans="8:8">
      <c r="H1026229" s="68"/>
    </row>
    <row r="1026230" spans="8:8">
      <c r="H1026230" s="68"/>
    </row>
    <row r="1026231" spans="8:8">
      <c r="H1026231" s="68"/>
    </row>
    <row r="1026232" spans="8:8">
      <c r="H1026232" s="68"/>
    </row>
    <row r="1026233" spans="8:8">
      <c r="H1026233" s="68"/>
    </row>
    <row r="1026234" spans="8:8">
      <c r="H1026234" s="68"/>
    </row>
    <row r="1026235" spans="8:8">
      <c r="H1026235" s="68"/>
    </row>
    <row r="1026236" spans="8:8">
      <c r="H1026236" s="68"/>
    </row>
    <row r="1026237" spans="8:8">
      <c r="H1026237" s="68"/>
    </row>
    <row r="1026238" spans="8:8">
      <c r="H1026238" s="68"/>
    </row>
    <row r="1026239" spans="8:8">
      <c r="H1026239" s="68"/>
    </row>
    <row r="1026240" spans="8:8">
      <c r="H1026240" s="68"/>
    </row>
    <row r="1026241" spans="8:8">
      <c r="H1026241" s="68"/>
    </row>
    <row r="1026242" spans="8:8">
      <c r="H1026242" s="68"/>
    </row>
    <row r="1026243" spans="8:8">
      <c r="H1026243" s="68"/>
    </row>
    <row r="1026244" spans="8:8">
      <c r="H1026244" s="68"/>
    </row>
    <row r="1026245" spans="8:8">
      <c r="H1026245" s="68"/>
    </row>
    <row r="1026246" spans="8:8">
      <c r="H1026246" s="68"/>
    </row>
    <row r="1026247" spans="8:8">
      <c r="H1026247" s="68"/>
    </row>
    <row r="1026248" spans="8:8">
      <c r="H1026248" s="68"/>
    </row>
    <row r="1026249" spans="8:8">
      <c r="H1026249" s="68"/>
    </row>
    <row r="1026250" spans="8:8">
      <c r="H1026250" s="68"/>
    </row>
    <row r="1026251" spans="8:8">
      <c r="H1026251" s="68"/>
    </row>
    <row r="1026252" spans="8:8">
      <c r="H1026252" s="68"/>
    </row>
    <row r="1026253" spans="8:8">
      <c r="H1026253" s="68"/>
    </row>
    <row r="1026254" spans="8:8">
      <c r="H1026254" s="68"/>
    </row>
    <row r="1026255" spans="8:8">
      <c r="H1026255" s="68"/>
    </row>
    <row r="1026256" spans="8:8">
      <c r="H1026256" s="68"/>
    </row>
    <row r="1026257" spans="8:8">
      <c r="H1026257" s="68"/>
    </row>
    <row r="1026258" spans="8:8">
      <c r="H1026258" s="68"/>
    </row>
    <row r="1026259" spans="8:8">
      <c r="H1026259" s="68"/>
    </row>
    <row r="1026260" spans="8:8">
      <c r="H1026260" s="68"/>
    </row>
    <row r="1026261" spans="8:8">
      <c r="H1026261" s="68"/>
    </row>
    <row r="1026262" spans="8:8">
      <c r="H1026262" s="68"/>
    </row>
    <row r="1026263" spans="8:8">
      <c r="H1026263" s="68"/>
    </row>
    <row r="1026264" spans="8:8">
      <c r="H1026264" s="68"/>
    </row>
    <row r="1026265" spans="8:8">
      <c r="H1026265" s="68"/>
    </row>
    <row r="1026266" spans="8:8">
      <c r="H1026266" s="68"/>
    </row>
    <row r="1026267" spans="8:8">
      <c r="H1026267" s="68"/>
    </row>
    <row r="1026268" spans="8:8">
      <c r="H1026268" s="68"/>
    </row>
    <row r="1026269" spans="8:8">
      <c r="H1026269" s="68"/>
    </row>
    <row r="1026270" spans="8:8">
      <c r="H1026270" s="68"/>
    </row>
    <row r="1026271" spans="8:8">
      <c r="H1026271" s="68"/>
    </row>
    <row r="1026272" spans="8:8">
      <c r="H1026272" s="68"/>
    </row>
    <row r="1026273" spans="8:8">
      <c r="H1026273" s="68"/>
    </row>
    <row r="1026274" spans="8:8">
      <c r="H1026274" s="68"/>
    </row>
    <row r="1026275" spans="8:8">
      <c r="H1026275" s="68"/>
    </row>
    <row r="1026276" spans="8:8">
      <c r="H1026276" s="68"/>
    </row>
    <row r="1026277" spans="8:8">
      <c r="H1026277" s="68"/>
    </row>
    <row r="1026278" spans="8:8">
      <c r="H1026278" s="68"/>
    </row>
    <row r="1026279" spans="8:8">
      <c r="H1026279" s="68"/>
    </row>
    <row r="1026280" spans="8:8">
      <c r="H1026280" s="68"/>
    </row>
    <row r="1026281" spans="8:8">
      <c r="H1026281" s="68"/>
    </row>
    <row r="1026282" spans="8:8">
      <c r="H1026282" s="68"/>
    </row>
    <row r="1026283" spans="8:8">
      <c r="H1026283" s="68"/>
    </row>
    <row r="1026284" spans="8:8">
      <c r="H1026284" s="68"/>
    </row>
    <row r="1026285" spans="8:8">
      <c r="H1026285" s="68"/>
    </row>
    <row r="1026286" spans="8:8">
      <c r="H1026286" s="68"/>
    </row>
    <row r="1026287" spans="8:8">
      <c r="H1026287" s="68"/>
    </row>
    <row r="1026288" spans="8:8">
      <c r="H1026288" s="68"/>
    </row>
    <row r="1026289" spans="8:8">
      <c r="H1026289" s="68"/>
    </row>
    <row r="1026290" spans="8:8">
      <c r="H1026290" s="68"/>
    </row>
    <row r="1026291" spans="8:8">
      <c r="H1026291" s="68"/>
    </row>
    <row r="1026292" spans="8:8">
      <c r="H1026292" s="68"/>
    </row>
    <row r="1026293" spans="8:8">
      <c r="H1026293" s="68"/>
    </row>
    <row r="1026294" spans="8:8">
      <c r="H1026294" s="68"/>
    </row>
    <row r="1026295" spans="8:8">
      <c r="H1026295" s="68"/>
    </row>
    <row r="1026296" spans="8:8">
      <c r="H1026296" s="68"/>
    </row>
    <row r="1026297" spans="8:8">
      <c r="H1026297" s="68"/>
    </row>
    <row r="1026298" spans="8:8">
      <c r="H1026298" s="68"/>
    </row>
    <row r="1026299" spans="8:8">
      <c r="H1026299" s="68"/>
    </row>
    <row r="1026300" spans="8:8">
      <c r="H1026300" s="68"/>
    </row>
    <row r="1026301" spans="8:8">
      <c r="H1026301" s="68"/>
    </row>
    <row r="1026302" spans="8:8">
      <c r="H1026302" s="68"/>
    </row>
    <row r="1026303" spans="8:8">
      <c r="H1026303" s="68"/>
    </row>
    <row r="1026304" spans="8:8">
      <c r="H1026304" s="68"/>
    </row>
    <row r="1026305" spans="8:8">
      <c r="H1026305" s="68"/>
    </row>
    <row r="1026306" spans="8:8">
      <c r="H1026306" s="68"/>
    </row>
    <row r="1026307" spans="8:8">
      <c r="H1026307" s="68"/>
    </row>
    <row r="1026308" spans="8:8">
      <c r="H1026308" s="68"/>
    </row>
    <row r="1026309" spans="8:8">
      <c r="H1026309" s="68"/>
    </row>
    <row r="1026310" spans="8:8">
      <c r="H1026310" s="68"/>
    </row>
    <row r="1026311" spans="8:8">
      <c r="H1026311" s="68"/>
    </row>
    <row r="1026312" spans="8:8">
      <c r="H1026312" s="68"/>
    </row>
    <row r="1026313" spans="8:8">
      <c r="H1026313" s="68"/>
    </row>
    <row r="1026314" spans="8:8">
      <c r="H1026314" s="68"/>
    </row>
    <row r="1026315" spans="8:8">
      <c r="H1026315" s="68"/>
    </row>
    <row r="1026316" spans="8:8">
      <c r="H1026316" s="68"/>
    </row>
    <row r="1026317" spans="8:8">
      <c r="H1026317" s="68"/>
    </row>
    <row r="1026318" spans="8:8">
      <c r="H1026318" s="68"/>
    </row>
    <row r="1026319" spans="8:8">
      <c r="H1026319" s="68"/>
    </row>
    <row r="1026320" spans="8:8">
      <c r="H1026320" s="68"/>
    </row>
    <row r="1026321" spans="8:8">
      <c r="H1026321" s="68"/>
    </row>
    <row r="1026322" spans="8:8">
      <c r="H1026322" s="68"/>
    </row>
    <row r="1026323" spans="8:8">
      <c r="H1026323" s="68"/>
    </row>
    <row r="1026324" spans="8:8">
      <c r="H1026324" s="68"/>
    </row>
    <row r="1026325" spans="8:8">
      <c r="H1026325" s="68"/>
    </row>
    <row r="1026326" spans="8:8">
      <c r="H1026326" s="68"/>
    </row>
    <row r="1026327" spans="8:8">
      <c r="H1026327" s="68"/>
    </row>
    <row r="1026328" spans="8:8">
      <c r="H1026328" s="68"/>
    </row>
    <row r="1026329" spans="8:8">
      <c r="H1026329" s="68"/>
    </row>
    <row r="1026330" spans="8:8">
      <c r="H1026330" s="68"/>
    </row>
    <row r="1026331" spans="8:8">
      <c r="H1026331" s="68"/>
    </row>
    <row r="1026332" spans="8:8">
      <c r="H1026332" s="68"/>
    </row>
    <row r="1026333" spans="8:8">
      <c r="H1026333" s="68"/>
    </row>
    <row r="1026334" spans="8:8">
      <c r="H1026334" s="68"/>
    </row>
    <row r="1026335" spans="8:8">
      <c r="H1026335" s="68"/>
    </row>
    <row r="1026336" spans="8:8">
      <c r="H1026336" s="68"/>
    </row>
    <row r="1026337" spans="8:8">
      <c r="H1026337" s="68"/>
    </row>
    <row r="1026338" spans="8:8">
      <c r="H1026338" s="68"/>
    </row>
    <row r="1026339" spans="8:8">
      <c r="H1026339" s="68"/>
    </row>
    <row r="1026340" spans="8:8">
      <c r="H1026340" s="68"/>
    </row>
    <row r="1026341" spans="8:8">
      <c r="H1026341" s="68"/>
    </row>
    <row r="1026342" spans="8:8">
      <c r="H1026342" s="68"/>
    </row>
    <row r="1026343" spans="8:8">
      <c r="H1026343" s="68"/>
    </row>
    <row r="1026344" spans="8:8">
      <c r="H1026344" s="68"/>
    </row>
    <row r="1026345" spans="8:8">
      <c r="H1026345" s="68"/>
    </row>
    <row r="1026346" spans="8:8">
      <c r="H1026346" s="68"/>
    </row>
    <row r="1026347" spans="8:8">
      <c r="H1026347" s="68"/>
    </row>
    <row r="1026348" spans="8:8">
      <c r="H1026348" s="68"/>
    </row>
    <row r="1026349" spans="8:8">
      <c r="H1026349" s="68"/>
    </row>
    <row r="1026350" spans="8:8">
      <c r="H1026350" s="68"/>
    </row>
    <row r="1026351" spans="8:8">
      <c r="H1026351" s="68"/>
    </row>
    <row r="1026352" spans="8:8">
      <c r="H1026352" s="68"/>
    </row>
    <row r="1026353" spans="8:8">
      <c r="H1026353" s="68"/>
    </row>
    <row r="1026354" spans="8:8">
      <c r="H1026354" s="68"/>
    </row>
    <row r="1026355" spans="8:8">
      <c r="H1026355" s="68"/>
    </row>
    <row r="1026356" spans="8:8">
      <c r="H1026356" s="68"/>
    </row>
    <row r="1026357" spans="8:8">
      <c r="H1026357" s="68"/>
    </row>
    <row r="1026358" spans="8:8">
      <c r="H1026358" s="68"/>
    </row>
    <row r="1026359" spans="8:8">
      <c r="H1026359" s="68"/>
    </row>
    <row r="1026360" spans="8:8">
      <c r="H1026360" s="68"/>
    </row>
    <row r="1026361" spans="8:8">
      <c r="H1026361" s="68"/>
    </row>
    <row r="1026362" spans="8:8">
      <c r="H1026362" s="68"/>
    </row>
    <row r="1026363" spans="8:8">
      <c r="H1026363" s="68"/>
    </row>
    <row r="1026364" spans="8:8">
      <c r="H1026364" s="68"/>
    </row>
    <row r="1026365" spans="8:8">
      <c r="H1026365" s="68"/>
    </row>
    <row r="1026366" spans="8:8">
      <c r="H1026366" s="68"/>
    </row>
    <row r="1026367" spans="8:8">
      <c r="H1026367" s="68"/>
    </row>
    <row r="1026368" spans="8:8">
      <c r="H1026368" s="68"/>
    </row>
    <row r="1026369" spans="8:8">
      <c r="H1026369" s="68"/>
    </row>
    <row r="1026370" spans="8:8">
      <c r="H1026370" s="68"/>
    </row>
    <row r="1026371" spans="8:8">
      <c r="H1026371" s="68"/>
    </row>
    <row r="1026372" spans="8:8">
      <c r="H1026372" s="68"/>
    </row>
    <row r="1026373" spans="8:8">
      <c r="H1026373" s="68"/>
    </row>
    <row r="1026374" spans="8:8">
      <c r="H1026374" s="68"/>
    </row>
    <row r="1026375" spans="8:8">
      <c r="H1026375" s="68"/>
    </row>
    <row r="1026376" spans="8:8">
      <c r="H1026376" s="68"/>
    </row>
    <row r="1026377" spans="8:8">
      <c r="H1026377" s="68"/>
    </row>
    <row r="1026378" spans="8:8">
      <c r="H1026378" s="68"/>
    </row>
    <row r="1026379" spans="8:8">
      <c r="H1026379" s="68"/>
    </row>
    <row r="1026380" spans="8:8">
      <c r="H1026380" s="68"/>
    </row>
    <row r="1026381" spans="8:8">
      <c r="H1026381" s="68"/>
    </row>
    <row r="1026382" spans="8:8">
      <c r="H1026382" s="68"/>
    </row>
    <row r="1026383" spans="8:8">
      <c r="H1026383" s="68"/>
    </row>
    <row r="1026384" spans="8:8">
      <c r="H1026384" s="68"/>
    </row>
    <row r="1026385" spans="8:8">
      <c r="H1026385" s="68"/>
    </row>
    <row r="1026386" spans="8:8">
      <c r="H1026386" s="68"/>
    </row>
    <row r="1026387" spans="8:8">
      <c r="H1026387" s="68"/>
    </row>
    <row r="1026388" spans="8:8">
      <c r="H1026388" s="68"/>
    </row>
    <row r="1026389" spans="8:8">
      <c r="H1026389" s="68"/>
    </row>
    <row r="1026390" spans="8:8">
      <c r="H1026390" s="68"/>
    </row>
    <row r="1026391" spans="8:8">
      <c r="H1026391" s="68"/>
    </row>
    <row r="1026392" spans="8:8">
      <c r="H1026392" s="68"/>
    </row>
    <row r="1026393" spans="8:8">
      <c r="H1026393" s="68"/>
    </row>
    <row r="1026394" spans="8:8">
      <c r="H1026394" s="68"/>
    </row>
    <row r="1026395" spans="8:8">
      <c r="H1026395" s="68"/>
    </row>
    <row r="1026396" spans="8:8">
      <c r="H1026396" s="68"/>
    </row>
    <row r="1026397" spans="8:8">
      <c r="H1026397" s="68"/>
    </row>
    <row r="1026398" spans="8:8">
      <c r="H1026398" s="68"/>
    </row>
    <row r="1026399" spans="8:8">
      <c r="H1026399" s="68"/>
    </row>
    <row r="1026400" spans="8:8">
      <c r="H1026400" s="68"/>
    </row>
    <row r="1026401" spans="8:8">
      <c r="H1026401" s="68"/>
    </row>
    <row r="1026402" spans="8:8">
      <c r="H1026402" s="68"/>
    </row>
    <row r="1026403" spans="8:8">
      <c r="H1026403" s="68"/>
    </row>
    <row r="1026404" spans="8:8">
      <c r="H1026404" s="68"/>
    </row>
    <row r="1026405" spans="8:8">
      <c r="H1026405" s="68"/>
    </row>
    <row r="1026406" spans="8:8">
      <c r="H1026406" s="68"/>
    </row>
    <row r="1026407" spans="8:8">
      <c r="H1026407" s="68"/>
    </row>
    <row r="1026408" spans="8:8">
      <c r="H1026408" s="68"/>
    </row>
    <row r="1026409" spans="8:8">
      <c r="H1026409" s="68"/>
    </row>
    <row r="1026410" spans="8:8">
      <c r="H1026410" s="68"/>
    </row>
    <row r="1026411" spans="8:8">
      <c r="H1026411" s="68"/>
    </row>
    <row r="1026412" spans="8:8">
      <c r="H1026412" s="68"/>
    </row>
    <row r="1026413" spans="8:8">
      <c r="H1026413" s="68"/>
    </row>
    <row r="1026414" spans="8:8">
      <c r="H1026414" s="68"/>
    </row>
    <row r="1026415" spans="8:8">
      <c r="H1026415" s="68"/>
    </row>
    <row r="1026416" spans="8:8">
      <c r="H1026416" s="68"/>
    </row>
    <row r="1026417" spans="8:8">
      <c r="H1026417" s="68"/>
    </row>
    <row r="1026418" spans="8:8">
      <c r="H1026418" s="68"/>
    </row>
    <row r="1026419" spans="8:8">
      <c r="H1026419" s="68"/>
    </row>
    <row r="1026420" spans="8:8">
      <c r="H1026420" s="68"/>
    </row>
    <row r="1026421" spans="8:8">
      <c r="H1026421" s="68"/>
    </row>
    <row r="1026422" spans="8:8">
      <c r="H1026422" s="68"/>
    </row>
    <row r="1026423" spans="8:8">
      <c r="H1026423" s="68"/>
    </row>
    <row r="1026424" spans="8:8">
      <c r="H1026424" s="68"/>
    </row>
    <row r="1026425" spans="8:8">
      <c r="H1026425" s="68"/>
    </row>
    <row r="1026426" spans="8:8">
      <c r="H1026426" s="68"/>
    </row>
    <row r="1026427" spans="8:8">
      <c r="H1026427" s="68"/>
    </row>
    <row r="1026428" spans="8:8">
      <c r="H1026428" s="68"/>
    </row>
    <row r="1026429" spans="8:8">
      <c r="H1026429" s="68"/>
    </row>
    <row r="1026430" spans="8:8">
      <c r="H1026430" s="68"/>
    </row>
    <row r="1026431" spans="8:8">
      <c r="H1026431" s="68"/>
    </row>
    <row r="1026432" spans="8:8">
      <c r="H1026432" s="68"/>
    </row>
    <row r="1026433" spans="8:8">
      <c r="H1026433" s="68"/>
    </row>
    <row r="1026434" spans="8:8">
      <c r="H1026434" s="68"/>
    </row>
    <row r="1026435" spans="8:8">
      <c r="H1026435" s="68"/>
    </row>
    <row r="1026436" spans="8:8">
      <c r="H1026436" s="68"/>
    </row>
    <row r="1026437" spans="8:8">
      <c r="H1026437" s="68"/>
    </row>
    <row r="1026438" spans="8:8">
      <c r="H1026438" s="68"/>
    </row>
    <row r="1026439" spans="8:8">
      <c r="H1026439" s="68"/>
    </row>
    <row r="1026440" spans="8:8">
      <c r="H1026440" s="68"/>
    </row>
    <row r="1026441" spans="8:8">
      <c r="H1026441" s="68"/>
    </row>
    <row r="1026442" spans="8:8">
      <c r="H1026442" s="68"/>
    </row>
    <row r="1026443" spans="8:8">
      <c r="H1026443" s="68"/>
    </row>
    <row r="1026444" spans="8:8">
      <c r="H1026444" s="68"/>
    </row>
    <row r="1026445" spans="8:8">
      <c r="H1026445" s="68"/>
    </row>
    <row r="1026446" spans="8:8">
      <c r="H1026446" s="68"/>
    </row>
    <row r="1026447" spans="8:8">
      <c r="H1026447" s="68"/>
    </row>
    <row r="1026448" spans="8:8">
      <c r="H1026448" s="68"/>
    </row>
    <row r="1026449" spans="8:8">
      <c r="H1026449" s="68"/>
    </row>
    <row r="1026450" spans="8:8">
      <c r="H1026450" s="68"/>
    </row>
    <row r="1026451" spans="8:8">
      <c r="H1026451" s="68"/>
    </row>
    <row r="1026452" spans="8:8">
      <c r="H1026452" s="68"/>
    </row>
    <row r="1026453" spans="8:8">
      <c r="H1026453" s="68"/>
    </row>
    <row r="1026454" spans="8:8">
      <c r="H1026454" s="68"/>
    </row>
    <row r="1026455" spans="8:8">
      <c r="H1026455" s="68"/>
    </row>
    <row r="1026456" spans="8:8">
      <c r="H1026456" s="68"/>
    </row>
    <row r="1026457" spans="8:8">
      <c r="H1026457" s="68"/>
    </row>
    <row r="1026458" spans="8:8">
      <c r="H1026458" s="68"/>
    </row>
    <row r="1026459" spans="8:8">
      <c r="H1026459" s="68"/>
    </row>
    <row r="1026460" spans="8:8">
      <c r="H1026460" s="68"/>
    </row>
    <row r="1026461" spans="8:8">
      <c r="H1026461" s="68"/>
    </row>
    <row r="1026462" spans="8:8">
      <c r="H1026462" s="68"/>
    </row>
    <row r="1026463" spans="8:8">
      <c r="H1026463" s="68"/>
    </row>
    <row r="1026464" spans="8:8">
      <c r="H1026464" s="68"/>
    </row>
    <row r="1026465" spans="8:8">
      <c r="H1026465" s="68"/>
    </row>
    <row r="1026466" spans="8:8">
      <c r="H1026466" s="68"/>
    </row>
    <row r="1026467" spans="8:8">
      <c r="H1026467" s="68"/>
    </row>
    <row r="1026468" spans="8:8">
      <c r="H1026468" s="68"/>
    </row>
    <row r="1026469" spans="8:8">
      <c r="H1026469" s="68"/>
    </row>
    <row r="1026470" spans="8:8">
      <c r="H1026470" s="68"/>
    </row>
    <row r="1026471" spans="8:8">
      <c r="H1026471" s="68"/>
    </row>
    <row r="1026472" spans="8:8">
      <c r="H1026472" s="68"/>
    </row>
    <row r="1026473" spans="8:8">
      <c r="H1026473" s="68"/>
    </row>
    <row r="1026474" spans="8:8">
      <c r="H1026474" s="68"/>
    </row>
    <row r="1026475" spans="8:8">
      <c r="H1026475" s="68"/>
    </row>
    <row r="1026476" spans="8:8">
      <c r="H1026476" s="68"/>
    </row>
    <row r="1026477" spans="8:8">
      <c r="H1026477" s="68"/>
    </row>
    <row r="1026478" spans="8:8">
      <c r="H1026478" s="68"/>
    </row>
    <row r="1026479" spans="8:8">
      <c r="H1026479" s="68"/>
    </row>
    <row r="1026480" spans="8:8">
      <c r="H1026480" s="68"/>
    </row>
    <row r="1026481" spans="8:8">
      <c r="H1026481" s="68"/>
    </row>
    <row r="1026482" spans="8:8">
      <c r="H1026482" s="68"/>
    </row>
    <row r="1026483" spans="8:8">
      <c r="H1026483" s="68"/>
    </row>
    <row r="1026484" spans="8:8">
      <c r="H1026484" s="68"/>
    </row>
    <row r="1026485" spans="8:8">
      <c r="H1026485" s="68"/>
    </row>
    <row r="1026486" spans="8:8">
      <c r="H1026486" s="68"/>
    </row>
    <row r="1026487" spans="8:8">
      <c r="H1026487" s="68"/>
    </row>
    <row r="1026488" spans="8:8">
      <c r="H1026488" s="68"/>
    </row>
    <row r="1026489" spans="8:8">
      <c r="H1026489" s="68"/>
    </row>
    <row r="1026490" spans="8:8">
      <c r="H1026490" s="68"/>
    </row>
    <row r="1026491" spans="8:8">
      <c r="H1026491" s="68"/>
    </row>
    <row r="1026492" spans="8:8">
      <c r="H1026492" s="68"/>
    </row>
    <row r="1026493" spans="8:8">
      <c r="H1026493" s="68"/>
    </row>
    <row r="1026494" spans="8:8">
      <c r="H1026494" s="68"/>
    </row>
    <row r="1026495" spans="8:8">
      <c r="H1026495" s="68"/>
    </row>
    <row r="1026496" spans="8:8">
      <c r="H1026496" s="68"/>
    </row>
    <row r="1026497" spans="8:8">
      <c r="H1026497" s="68"/>
    </row>
    <row r="1026498" spans="8:8">
      <c r="H1026498" s="68"/>
    </row>
    <row r="1026499" spans="8:8">
      <c r="H1026499" s="68"/>
    </row>
    <row r="1026500" spans="8:8">
      <c r="H1026500" s="68"/>
    </row>
    <row r="1026501" spans="8:8">
      <c r="H1026501" s="68"/>
    </row>
    <row r="1026502" spans="8:8">
      <c r="H1026502" s="68"/>
    </row>
    <row r="1026503" spans="8:8">
      <c r="H1026503" s="68"/>
    </row>
    <row r="1026504" spans="8:8">
      <c r="H1026504" s="68"/>
    </row>
    <row r="1026505" spans="8:8">
      <c r="H1026505" s="68"/>
    </row>
    <row r="1026506" spans="8:8">
      <c r="H1026506" s="68"/>
    </row>
    <row r="1026507" spans="8:8">
      <c r="H1026507" s="68"/>
    </row>
    <row r="1026508" spans="8:8">
      <c r="H1026508" s="68"/>
    </row>
    <row r="1026509" spans="8:8">
      <c r="H1026509" s="68"/>
    </row>
    <row r="1026510" spans="8:8">
      <c r="H1026510" s="68"/>
    </row>
    <row r="1026511" spans="8:8">
      <c r="H1026511" s="68"/>
    </row>
    <row r="1026512" spans="8:8">
      <c r="H1026512" s="68"/>
    </row>
    <row r="1026513" spans="8:8">
      <c r="H1026513" s="68"/>
    </row>
    <row r="1026514" spans="8:8">
      <c r="H1026514" s="68"/>
    </row>
    <row r="1026515" spans="8:8">
      <c r="H1026515" s="68"/>
    </row>
    <row r="1026516" spans="8:8">
      <c r="H1026516" s="68"/>
    </row>
    <row r="1026517" spans="8:8">
      <c r="H1026517" s="68"/>
    </row>
    <row r="1026518" spans="8:8">
      <c r="H1026518" s="68"/>
    </row>
    <row r="1026519" spans="8:8">
      <c r="H1026519" s="68"/>
    </row>
    <row r="1026520" spans="8:8">
      <c r="H1026520" s="68"/>
    </row>
    <row r="1026521" spans="8:8">
      <c r="H1026521" s="68"/>
    </row>
    <row r="1026522" spans="8:8">
      <c r="H1026522" s="68"/>
    </row>
    <row r="1026523" spans="8:8">
      <c r="H1026523" s="68"/>
    </row>
    <row r="1026524" spans="8:8">
      <c r="H1026524" s="68"/>
    </row>
    <row r="1026525" spans="8:8">
      <c r="H1026525" s="68"/>
    </row>
    <row r="1026526" spans="8:8">
      <c r="H1026526" s="68"/>
    </row>
    <row r="1026527" spans="8:8">
      <c r="H1026527" s="68"/>
    </row>
    <row r="1026528" spans="8:8">
      <c r="H1026528" s="68"/>
    </row>
    <row r="1026529" spans="8:8">
      <c r="H1026529" s="68"/>
    </row>
    <row r="1026530" spans="8:8">
      <c r="H1026530" s="68"/>
    </row>
    <row r="1026531" spans="8:8">
      <c r="H1026531" s="68"/>
    </row>
    <row r="1026532" spans="8:8">
      <c r="H1026532" s="68"/>
    </row>
    <row r="1026533" spans="8:8">
      <c r="H1026533" s="68"/>
    </row>
    <row r="1026534" spans="8:8">
      <c r="H1026534" s="68"/>
    </row>
    <row r="1026535" spans="8:8">
      <c r="H1026535" s="68"/>
    </row>
    <row r="1026536" spans="8:8">
      <c r="H1026536" s="68"/>
    </row>
    <row r="1026537" spans="8:8">
      <c r="H1026537" s="68"/>
    </row>
    <row r="1026538" spans="8:8">
      <c r="H1026538" s="68"/>
    </row>
    <row r="1026539" spans="8:8">
      <c r="H1026539" s="68"/>
    </row>
    <row r="1026540" spans="8:8">
      <c r="H1026540" s="68"/>
    </row>
    <row r="1026541" spans="8:8">
      <c r="H1026541" s="68"/>
    </row>
    <row r="1026542" spans="8:8">
      <c r="H1026542" s="68"/>
    </row>
    <row r="1026543" spans="8:8">
      <c r="H1026543" s="68"/>
    </row>
    <row r="1026544" spans="8:8">
      <c r="H1026544" s="68"/>
    </row>
    <row r="1026545" spans="8:8">
      <c r="H1026545" s="68"/>
    </row>
    <row r="1026546" spans="8:8">
      <c r="H1026546" s="68"/>
    </row>
    <row r="1026547" spans="8:8">
      <c r="H1026547" s="68"/>
    </row>
    <row r="1026548" spans="8:8">
      <c r="H1026548" s="68"/>
    </row>
    <row r="1026549" spans="8:8">
      <c r="H1026549" s="68"/>
    </row>
    <row r="1026550" spans="8:8">
      <c r="H1026550" s="68"/>
    </row>
    <row r="1026551" spans="8:8">
      <c r="H1026551" s="68"/>
    </row>
    <row r="1026552" spans="8:8">
      <c r="H1026552" s="68"/>
    </row>
    <row r="1026553" spans="8:8">
      <c r="H1026553" s="68"/>
    </row>
    <row r="1026554" spans="8:8">
      <c r="H1026554" s="68"/>
    </row>
    <row r="1026555" spans="8:8">
      <c r="H1026555" s="68"/>
    </row>
    <row r="1026556" spans="8:8">
      <c r="H1026556" s="68"/>
    </row>
    <row r="1026557" spans="8:8">
      <c r="H1026557" s="68"/>
    </row>
    <row r="1026558" spans="8:8">
      <c r="H1026558" s="68"/>
    </row>
    <row r="1026559" spans="8:8">
      <c r="H1026559" s="68"/>
    </row>
    <row r="1026560" spans="8:8">
      <c r="H1026560" s="68"/>
    </row>
    <row r="1026561" spans="8:8">
      <c r="H1026561" s="68"/>
    </row>
    <row r="1026562" spans="8:8">
      <c r="H1026562" s="68"/>
    </row>
    <row r="1026563" spans="8:8">
      <c r="H1026563" s="68"/>
    </row>
    <row r="1026564" spans="8:8">
      <c r="H1026564" s="68"/>
    </row>
    <row r="1026565" spans="8:8">
      <c r="H1026565" s="68"/>
    </row>
    <row r="1026566" spans="8:8">
      <c r="H1026566" s="68"/>
    </row>
    <row r="1026567" spans="8:8">
      <c r="H1026567" s="68"/>
    </row>
    <row r="1026568" spans="8:8">
      <c r="H1026568" s="68"/>
    </row>
    <row r="1026569" spans="8:8">
      <c r="H1026569" s="68"/>
    </row>
    <row r="1026570" spans="8:8">
      <c r="H1026570" s="68"/>
    </row>
    <row r="1026571" spans="8:8">
      <c r="H1026571" s="68"/>
    </row>
    <row r="1026572" spans="8:8">
      <c r="H1026572" s="68"/>
    </row>
    <row r="1026573" spans="8:8">
      <c r="H1026573" s="68"/>
    </row>
    <row r="1026574" spans="8:8">
      <c r="H1026574" s="68"/>
    </row>
    <row r="1026575" spans="8:8">
      <c r="H1026575" s="68"/>
    </row>
    <row r="1026576" spans="8:8">
      <c r="H1026576" s="68"/>
    </row>
    <row r="1026577" spans="8:8">
      <c r="H1026577" s="68"/>
    </row>
    <row r="1026578" spans="8:8">
      <c r="H1026578" s="68"/>
    </row>
    <row r="1026579" spans="8:8">
      <c r="H1026579" s="68"/>
    </row>
    <row r="1026580" spans="8:8">
      <c r="H1026580" s="68"/>
    </row>
    <row r="1026581" spans="8:8">
      <c r="H1026581" s="68"/>
    </row>
    <row r="1026582" spans="8:8">
      <c r="H1026582" s="68"/>
    </row>
    <row r="1026583" spans="8:8">
      <c r="H1026583" s="68"/>
    </row>
    <row r="1026584" spans="8:8">
      <c r="H1026584" s="68"/>
    </row>
    <row r="1026585" spans="8:8">
      <c r="H1026585" s="68"/>
    </row>
    <row r="1026586" spans="8:8">
      <c r="H1026586" s="68"/>
    </row>
    <row r="1026587" spans="8:8">
      <c r="H1026587" s="68"/>
    </row>
    <row r="1026588" spans="8:8">
      <c r="H1026588" s="68"/>
    </row>
    <row r="1026589" spans="8:8">
      <c r="H1026589" s="68"/>
    </row>
    <row r="1026590" spans="8:8">
      <c r="H1026590" s="68"/>
    </row>
    <row r="1026591" spans="8:8">
      <c r="H1026591" s="68"/>
    </row>
    <row r="1026592" spans="8:8">
      <c r="H1026592" s="68"/>
    </row>
    <row r="1026593" spans="8:8">
      <c r="H1026593" s="68"/>
    </row>
    <row r="1026594" spans="8:8">
      <c r="H1026594" s="68"/>
    </row>
    <row r="1026595" spans="8:8">
      <c r="H1026595" s="68"/>
    </row>
    <row r="1026596" spans="8:8">
      <c r="H1026596" s="68"/>
    </row>
    <row r="1026597" spans="8:8">
      <c r="H1026597" s="68"/>
    </row>
    <row r="1026598" spans="8:8">
      <c r="H1026598" s="68"/>
    </row>
    <row r="1026599" spans="8:8">
      <c r="H1026599" s="68"/>
    </row>
    <row r="1026600" spans="8:8">
      <c r="H1026600" s="68"/>
    </row>
    <row r="1026601" spans="8:8">
      <c r="H1026601" s="68"/>
    </row>
    <row r="1026602" spans="8:8">
      <c r="H1026602" s="68"/>
    </row>
    <row r="1026603" spans="8:8">
      <c r="H1026603" s="68"/>
    </row>
    <row r="1026604" spans="8:8">
      <c r="H1026604" s="68"/>
    </row>
    <row r="1026605" spans="8:8">
      <c r="H1026605" s="68"/>
    </row>
    <row r="1026606" spans="8:8">
      <c r="H1026606" s="68"/>
    </row>
    <row r="1026607" spans="8:8">
      <c r="H1026607" s="68"/>
    </row>
    <row r="1026608" spans="8:8">
      <c r="H1026608" s="68"/>
    </row>
    <row r="1026609" spans="8:8">
      <c r="H1026609" s="68"/>
    </row>
    <row r="1026610" spans="8:8">
      <c r="H1026610" s="68"/>
    </row>
    <row r="1026611" spans="8:8">
      <c r="H1026611" s="68"/>
    </row>
    <row r="1026612" spans="8:8">
      <c r="H1026612" s="68"/>
    </row>
    <row r="1026613" spans="8:8">
      <c r="H1026613" s="68"/>
    </row>
    <row r="1026614" spans="8:8">
      <c r="H1026614" s="68"/>
    </row>
    <row r="1026615" spans="8:8">
      <c r="H1026615" s="68"/>
    </row>
    <row r="1026616" spans="8:8">
      <c r="H1026616" s="68"/>
    </row>
    <row r="1026617" spans="8:8">
      <c r="H1026617" s="68"/>
    </row>
    <row r="1026618" spans="8:8">
      <c r="H1026618" s="68"/>
    </row>
    <row r="1026619" spans="8:8">
      <c r="H1026619" s="68"/>
    </row>
    <row r="1026620" spans="8:8">
      <c r="H1026620" s="68"/>
    </row>
    <row r="1026621" spans="8:8">
      <c r="H1026621" s="68"/>
    </row>
    <row r="1026622" spans="8:8">
      <c r="H1026622" s="68"/>
    </row>
    <row r="1026623" spans="8:8">
      <c r="H1026623" s="68"/>
    </row>
    <row r="1026624" spans="8:8">
      <c r="H1026624" s="68"/>
    </row>
    <row r="1026625" spans="8:8">
      <c r="H1026625" s="68"/>
    </row>
    <row r="1026626" spans="8:8">
      <c r="H1026626" s="68"/>
    </row>
    <row r="1026627" spans="8:8">
      <c r="H1026627" s="68"/>
    </row>
    <row r="1026628" spans="8:8">
      <c r="H1026628" s="68"/>
    </row>
    <row r="1026629" spans="8:8">
      <c r="H1026629" s="68"/>
    </row>
    <row r="1026630" spans="8:8">
      <c r="H1026630" s="68"/>
    </row>
    <row r="1026631" spans="8:8">
      <c r="H1026631" s="68"/>
    </row>
    <row r="1026632" spans="8:8">
      <c r="H1026632" s="68"/>
    </row>
    <row r="1026633" spans="8:8">
      <c r="H1026633" s="68"/>
    </row>
    <row r="1026634" spans="8:8">
      <c r="H1026634" s="68"/>
    </row>
    <row r="1026635" spans="8:8">
      <c r="H1026635" s="68"/>
    </row>
    <row r="1026636" spans="8:8">
      <c r="H1026636" s="68"/>
    </row>
    <row r="1026637" spans="8:8">
      <c r="H1026637" s="68"/>
    </row>
    <row r="1026638" spans="8:8">
      <c r="H1026638" s="68"/>
    </row>
    <row r="1026639" spans="8:8">
      <c r="H1026639" s="68"/>
    </row>
    <row r="1026640" spans="8:8">
      <c r="H1026640" s="68"/>
    </row>
    <row r="1026641" spans="8:8">
      <c r="H1026641" s="68"/>
    </row>
    <row r="1026642" spans="8:8">
      <c r="H1026642" s="68"/>
    </row>
    <row r="1026643" spans="8:8">
      <c r="H1026643" s="68"/>
    </row>
    <row r="1026644" spans="8:8">
      <c r="H1026644" s="68"/>
    </row>
    <row r="1026645" spans="8:8">
      <c r="H1026645" s="68"/>
    </row>
    <row r="1026646" spans="8:8">
      <c r="H1026646" s="68"/>
    </row>
    <row r="1026647" spans="8:8">
      <c r="H1026647" s="68"/>
    </row>
    <row r="1026648" spans="8:8">
      <c r="H1026648" s="68"/>
    </row>
    <row r="1026649" spans="8:8">
      <c r="H1026649" s="68"/>
    </row>
    <row r="1026650" spans="8:8">
      <c r="H1026650" s="68"/>
    </row>
    <row r="1026651" spans="8:8">
      <c r="H1026651" s="68"/>
    </row>
    <row r="1026652" spans="8:8">
      <c r="H1026652" s="68"/>
    </row>
    <row r="1026653" spans="8:8">
      <c r="H1026653" s="68"/>
    </row>
    <row r="1026654" spans="8:8">
      <c r="H1026654" s="68"/>
    </row>
    <row r="1026655" spans="8:8">
      <c r="H1026655" s="68"/>
    </row>
    <row r="1026656" spans="8:8">
      <c r="H1026656" s="68"/>
    </row>
    <row r="1026657" spans="8:8">
      <c r="H1026657" s="68"/>
    </row>
    <row r="1026658" spans="8:8">
      <c r="H1026658" s="68"/>
    </row>
    <row r="1026659" spans="8:8">
      <c r="H1026659" s="68"/>
    </row>
    <row r="1026660" spans="8:8">
      <c r="H1026660" s="68"/>
    </row>
    <row r="1026661" spans="8:8">
      <c r="H1026661" s="68"/>
    </row>
    <row r="1026662" spans="8:8">
      <c r="H1026662" s="68"/>
    </row>
    <row r="1026663" spans="8:8">
      <c r="H1026663" s="68"/>
    </row>
    <row r="1026664" spans="8:8">
      <c r="H1026664" s="68"/>
    </row>
    <row r="1026665" spans="8:8">
      <c r="H1026665" s="68"/>
    </row>
    <row r="1026666" spans="8:8">
      <c r="H1026666" s="68"/>
    </row>
    <row r="1026667" spans="8:8">
      <c r="H1026667" s="68"/>
    </row>
    <row r="1026668" spans="8:8">
      <c r="H1026668" s="68"/>
    </row>
    <row r="1026669" spans="8:8">
      <c r="H1026669" s="68"/>
    </row>
    <row r="1026670" spans="8:8">
      <c r="H1026670" s="68"/>
    </row>
    <row r="1026671" spans="8:8">
      <c r="H1026671" s="68"/>
    </row>
    <row r="1026672" spans="8:8">
      <c r="H1026672" s="68"/>
    </row>
    <row r="1026673" spans="8:8">
      <c r="H1026673" s="68"/>
    </row>
    <row r="1026674" spans="8:8">
      <c r="H1026674" s="68"/>
    </row>
    <row r="1026675" spans="8:8">
      <c r="H1026675" s="68"/>
    </row>
    <row r="1026676" spans="8:8">
      <c r="H1026676" s="68"/>
    </row>
    <row r="1026677" spans="8:8">
      <c r="H1026677" s="68"/>
    </row>
    <row r="1026678" spans="8:8">
      <c r="H1026678" s="68"/>
    </row>
    <row r="1026679" spans="8:8">
      <c r="H1026679" s="68"/>
    </row>
    <row r="1026680" spans="8:8">
      <c r="H1026680" s="68"/>
    </row>
    <row r="1026681" spans="8:8">
      <c r="H1026681" s="68"/>
    </row>
    <row r="1026682" spans="8:8">
      <c r="H1026682" s="68"/>
    </row>
    <row r="1026683" spans="8:8">
      <c r="H1026683" s="68"/>
    </row>
    <row r="1026684" spans="8:8">
      <c r="H1026684" s="68"/>
    </row>
    <row r="1026685" spans="8:8">
      <c r="H1026685" s="68"/>
    </row>
    <row r="1026686" spans="8:8">
      <c r="H1026686" s="68"/>
    </row>
    <row r="1026687" spans="8:8">
      <c r="H1026687" s="68"/>
    </row>
    <row r="1026688" spans="8:8">
      <c r="H1026688" s="68"/>
    </row>
    <row r="1026689" spans="8:8">
      <c r="H1026689" s="68"/>
    </row>
    <row r="1026690" spans="8:8">
      <c r="H1026690" s="68"/>
    </row>
    <row r="1026691" spans="8:8">
      <c r="H1026691" s="68"/>
    </row>
    <row r="1026692" spans="8:8">
      <c r="H1026692" s="68"/>
    </row>
    <row r="1026693" spans="8:8">
      <c r="H1026693" s="68"/>
    </row>
    <row r="1026694" spans="8:8">
      <c r="H1026694" s="68"/>
    </row>
    <row r="1026695" spans="8:8">
      <c r="H1026695" s="68"/>
    </row>
    <row r="1026696" spans="8:8">
      <c r="H1026696" s="68"/>
    </row>
    <row r="1026697" spans="8:8">
      <c r="H1026697" s="68"/>
    </row>
    <row r="1026698" spans="8:8">
      <c r="H1026698" s="68"/>
    </row>
    <row r="1026699" spans="8:8">
      <c r="H1026699" s="68"/>
    </row>
    <row r="1026700" spans="8:8">
      <c r="H1026700" s="68"/>
    </row>
    <row r="1026701" spans="8:8">
      <c r="H1026701" s="68"/>
    </row>
    <row r="1026702" spans="8:8">
      <c r="H1026702" s="68"/>
    </row>
    <row r="1026703" spans="8:8">
      <c r="H1026703" s="68"/>
    </row>
    <row r="1026704" spans="8:8">
      <c r="H1026704" s="68"/>
    </row>
    <row r="1026705" spans="8:8">
      <c r="H1026705" s="68"/>
    </row>
    <row r="1026706" spans="8:8">
      <c r="H1026706" s="68"/>
    </row>
    <row r="1026707" spans="8:8">
      <c r="H1026707" s="68"/>
    </row>
    <row r="1026708" spans="8:8">
      <c r="H1026708" s="68"/>
    </row>
    <row r="1026709" spans="8:8">
      <c r="H1026709" s="68"/>
    </row>
    <row r="1026710" spans="8:8">
      <c r="H1026710" s="68"/>
    </row>
    <row r="1026711" spans="8:8">
      <c r="H1026711" s="68"/>
    </row>
    <row r="1026712" spans="8:8">
      <c r="H1026712" s="68"/>
    </row>
    <row r="1026713" spans="8:8">
      <c r="H1026713" s="68"/>
    </row>
    <row r="1026714" spans="8:8">
      <c r="H1026714" s="68"/>
    </row>
    <row r="1026715" spans="8:8">
      <c r="H1026715" s="68"/>
    </row>
    <row r="1026716" spans="8:8">
      <c r="H1026716" s="68"/>
    </row>
    <row r="1026717" spans="8:8">
      <c r="H1026717" s="68"/>
    </row>
    <row r="1026718" spans="8:8">
      <c r="H1026718" s="68"/>
    </row>
    <row r="1026719" spans="8:8">
      <c r="H1026719" s="68"/>
    </row>
    <row r="1026720" spans="8:8">
      <c r="H1026720" s="68"/>
    </row>
    <row r="1026721" spans="8:8">
      <c r="H1026721" s="68"/>
    </row>
    <row r="1026722" spans="8:8">
      <c r="H1026722" s="68"/>
    </row>
    <row r="1026723" spans="8:8">
      <c r="H1026723" s="68"/>
    </row>
    <row r="1026724" spans="8:8">
      <c r="H1026724" s="68"/>
    </row>
    <row r="1026725" spans="8:8">
      <c r="H1026725" s="68"/>
    </row>
    <row r="1026726" spans="8:8">
      <c r="H1026726" s="68"/>
    </row>
    <row r="1026727" spans="8:8">
      <c r="H1026727" s="68"/>
    </row>
    <row r="1026728" spans="8:8">
      <c r="H1026728" s="68"/>
    </row>
    <row r="1026729" spans="8:8">
      <c r="H1026729" s="68"/>
    </row>
    <row r="1026730" spans="8:8">
      <c r="H1026730" s="68"/>
    </row>
    <row r="1026731" spans="8:8">
      <c r="H1026731" s="68"/>
    </row>
    <row r="1026732" spans="8:8">
      <c r="H1026732" s="68"/>
    </row>
    <row r="1026733" spans="8:8">
      <c r="H1026733" s="68"/>
    </row>
    <row r="1026734" spans="8:8">
      <c r="H1026734" s="68"/>
    </row>
    <row r="1026735" spans="8:8">
      <c r="H1026735" s="68"/>
    </row>
    <row r="1026736" spans="8:8">
      <c r="H1026736" s="68"/>
    </row>
    <row r="1026737" spans="8:8">
      <c r="H1026737" s="68"/>
    </row>
    <row r="1026738" spans="8:8">
      <c r="H1026738" s="68"/>
    </row>
    <row r="1026739" spans="8:8">
      <c r="H1026739" s="68"/>
    </row>
    <row r="1026740" spans="8:8">
      <c r="H1026740" s="68"/>
    </row>
    <row r="1026741" spans="8:8">
      <c r="H1026741" s="68"/>
    </row>
    <row r="1026742" spans="8:8">
      <c r="H1026742" s="68"/>
    </row>
    <row r="1026743" spans="8:8">
      <c r="H1026743" s="68"/>
    </row>
    <row r="1026744" spans="8:8">
      <c r="H1026744" s="68"/>
    </row>
    <row r="1026745" spans="8:8">
      <c r="H1026745" s="68"/>
    </row>
    <row r="1026746" spans="8:8">
      <c r="H1026746" s="68"/>
    </row>
    <row r="1026747" spans="8:8">
      <c r="H1026747" s="68"/>
    </row>
    <row r="1026748" spans="8:8">
      <c r="H1026748" s="68"/>
    </row>
    <row r="1026749" spans="8:8">
      <c r="H1026749" s="68"/>
    </row>
    <row r="1026750" spans="8:8">
      <c r="H1026750" s="68"/>
    </row>
    <row r="1026751" spans="8:8">
      <c r="H1026751" s="68"/>
    </row>
    <row r="1026752" spans="8:8">
      <c r="H1026752" s="68"/>
    </row>
    <row r="1026753" spans="8:8">
      <c r="H1026753" s="68"/>
    </row>
    <row r="1026754" spans="8:8">
      <c r="H1026754" s="68"/>
    </row>
    <row r="1026755" spans="8:8">
      <c r="H1026755" s="68"/>
    </row>
    <row r="1026756" spans="8:8">
      <c r="H1026756" s="68"/>
    </row>
    <row r="1026757" spans="8:8">
      <c r="H1026757" s="68"/>
    </row>
    <row r="1026758" spans="8:8">
      <c r="H1026758" s="68"/>
    </row>
    <row r="1026759" spans="8:8">
      <c r="H1026759" s="68"/>
    </row>
    <row r="1026760" spans="8:8">
      <c r="H1026760" s="68"/>
    </row>
    <row r="1026761" spans="8:8">
      <c r="H1026761" s="68"/>
    </row>
    <row r="1026762" spans="8:8">
      <c r="H1026762" s="68"/>
    </row>
    <row r="1026763" spans="8:8">
      <c r="H1026763" s="68"/>
    </row>
    <row r="1026764" spans="8:8">
      <c r="H1026764" s="68"/>
    </row>
    <row r="1026765" spans="8:8">
      <c r="H1026765" s="68"/>
    </row>
    <row r="1026766" spans="8:8">
      <c r="H1026766" s="68"/>
    </row>
    <row r="1026767" spans="8:8">
      <c r="H1026767" s="68"/>
    </row>
    <row r="1026768" spans="8:8">
      <c r="H1026768" s="68"/>
    </row>
    <row r="1026769" spans="8:8">
      <c r="H1026769" s="68"/>
    </row>
    <row r="1026770" spans="8:8">
      <c r="H1026770" s="68"/>
    </row>
    <row r="1026771" spans="8:8">
      <c r="H1026771" s="68"/>
    </row>
    <row r="1026772" spans="8:8">
      <c r="H1026772" s="68"/>
    </row>
    <row r="1026773" spans="8:8">
      <c r="H1026773" s="68"/>
    </row>
    <row r="1026774" spans="8:8">
      <c r="H1026774" s="68"/>
    </row>
    <row r="1026775" spans="8:8">
      <c r="H1026775" s="68"/>
    </row>
    <row r="1026776" spans="8:8">
      <c r="H1026776" s="68"/>
    </row>
    <row r="1026777" spans="8:8">
      <c r="H1026777" s="68"/>
    </row>
    <row r="1026778" spans="8:8">
      <c r="H1026778" s="68"/>
    </row>
    <row r="1026779" spans="8:8">
      <c r="H1026779" s="68"/>
    </row>
    <row r="1026780" spans="8:8">
      <c r="H1026780" s="68"/>
    </row>
    <row r="1026781" spans="8:8">
      <c r="H1026781" s="68"/>
    </row>
    <row r="1026782" spans="8:8">
      <c r="H1026782" s="68"/>
    </row>
    <row r="1026783" spans="8:8">
      <c r="H1026783" s="68"/>
    </row>
    <row r="1026784" spans="8:8">
      <c r="H1026784" s="68"/>
    </row>
    <row r="1026785" spans="8:8">
      <c r="H1026785" s="68"/>
    </row>
    <row r="1026786" spans="8:8">
      <c r="H1026786" s="68"/>
    </row>
    <row r="1026787" spans="8:8">
      <c r="H1026787" s="68"/>
    </row>
    <row r="1026788" spans="8:8">
      <c r="H1026788" s="68"/>
    </row>
    <row r="1026789" spans="8:8">
      <c r="H1026789" s="68"/>
    </row>
    <row r="1026790" spans="8:8">
      <c r="H1026790" s="68"/>
    </row>
    <row r="1026791" spans="8:8">
      <c r="H1026791" s="68"/>
    </row>
    <row r="1026792" spans="8:8">
      <c r="H1026792" s="68"/>
    </row>
    <row r="1026793" spans="8:8">
      <c r="H1026793" s="68"/>
    </row>
    <row r="1026794" spans="8:8">
      <c r="H1026794" s="68"/>
    </row>
    <row r="1026795" spans="8:8">
      <c r="H1026795" s="68"/>
    </row>
    <row r="1026796" spans="8:8">
      <c r="H1026796" s="68"/>
    </row>
    <row r="1026797" spans="8:8">
      <c r="H1026797" s="68"/>
    </row>
    <row r="1026798" spans="8:8">
      <c r="H1026798" s="68"/>
    </row>
    <row r="1026799" spans="8:8">
      <c r="H1026799" s="68"/>
    </row>
    <row r="1026800" spans="8:8">
      <c r="H1026800" s="68"/>
    </row>
    <row r="1026801" spans="8:8">
      <c r="H1026801" s="68"/>
    </row>
    <row r="1026802" spans="8:8">
      <c r="H1026802" s="68"/>
    </row>
    <row r="1026803" spans="8:8">
      <c r="H1026803" s="68"/>
    </row>
    <row r="1026804" spans="8:8">
      <c r="H1026804" s="68"/>
    </row>
    <row r="1026805" spans="8:8">
      <c r="H1026805" s="68"/>
    </row>
    <row r="1026806" spans="8:8">
      <c r="H1026806" s="68"/>
    </row>
    <row r="1026807" spans="8:8">
      <c r="H1026807" s="68"/>
    </row>
    <row r="1026808" spans="8:8">
      <c r="H1026808" s="68"/>
    </row>
    <row r="1026809" spans="8:8">
      <c r="H1026809" s="68"/>
    </row>
    <row r="1026810" spans="8:8">
      <c r="H1026810" s="68"/>
    </row>
    <row r="1026811" spans="8:8">
      <c r="H1026811" s="68"/>
    </row>
    <row r="1026812" spans="8:8">
      <c r="H1026812" s="68"/>
    </row>
    <row r="1026813" spans="8:8">
      <c r="H1026813" s="68"/>
    </row>
    <row r="1026814" spans="8:8">
      <c r="H1026814" s="68"/>
    </row>
    <row r="1026815" spans="8:8">
      <c r="H1026815" s="68"/>
    </row>
    <row r="1026816" spans="8:8">
      <c r="H1026816" s="68"/>
    </row>
    <row r="1026817" spans="8:8">
      <c r="H1026817" s="68"/>
    </row>
    <row r="1026818" spans="8:8">
      <c r="H1026818" s="68"/>
    </row>
    <row r="1026819" spans="8:8">
      <c r="H1026819" s="68"/>
    </row>
    <row r="1026820" spans="8:8">
      <c r="H1026820" s="68"/>
    </row>
    <row r="1026821" spans="8:8">
      <c r="H1026821" s="68"/>
    </row>
    <row r="1026822" spans="8:8">
      <c r="H1026822" s="68"/>
    </row>
    <row r="1026823" spans="8:8">
      <c r="H1026823" s="68"/>
    </row>
    <row r="1026824" spans="8:8">
      <c r="H1026824" s="68"/>
    </row>
    <row r="1026825" spans="8:8">
      <c r="H1026825" s="68"/>
    </row>
    <row r="1026826" spans="8:8">
      <c r="H1026826" s="68"/>
    </row>
    <row r="1026827" spans="8:8">
      <c r="H1026827" s="68"/>
    </row>
    <row r="1026828" spans="8:8">
      <c r="H1026828" s="68"/>
    </row>
    <row r="1026829" spans="8:8">
      <c r="H1026829" s="68"/>
    </row>
    <row r="1026830" spans="8:8">
      <c r="H1026830" s="68"/>
    </row>
    <row r="1026831" spans="8:8">
      <c r="H1026831" s="68"/>
    </row>
    <row r="1026832" spans="8:8">
      <c r="H1026832" s="68"/>
    </row>
    <row r="1026833" spans="8:8">
      <c r="H1026833" s="68"/>
    </row>
    <row r="1026834" spans="8:8">
      <c r="H1026834" s="68"/>
    </row>
    <row r="1026835" spans="8:8">
      <c r="H1026835" s="68"/>
    </row>
    <row r="1026836" spans="8:8">
      <c r="H1026836" s="68"/>
    </row>
    <row r="1026837" spans="8:8">
      <c r="H1026837" s="68"/>
    </row>
    <row r="1026838" spans="8:8">
      <c r="H1026838" s="68"/>
    </row>
    <row r="1026839" spans="8:8">
      <c r="H1026839" s="68"/>
    </row>
    <row r="1026840" spans="8:8">
      <c r="H1026840" s="68"/>
    </row>
    <row r="1026841" spans="8:8">
      <c r="H1026841" s="68"/>
    </row>
    <row r="1026842" spans="8:8">
      <c r="H1026842" s="68"/>
    </row>
    <row r="1026843" spans="8:8">
      <c r="H1026843" s="68"/>
    </row>
    <row r="1026844" spans="8:8">
      <c r="H1026844" s="68"/>
    </row>
    <row r="1026845" spans="8:8">
      <c r="H1026845" s="68"/>
    </row>
    <row r="1026846" spans="8:8">
      <c r="H1026846" s="68"/>
    </row>
    <row r="1026847" spans="8:8">
      <c r="H1026847" s="68"/>
    </row>
    <row r="1026848" spans="8:8">
      <c r="H1026848" s="68"/>
    </row>
    <row r="1026849" spans="8:8">
      <c r="H1026849" s="68"/>
    </row>
    <row r="1026850" spans="8:8">
      <c r="H1026850" s="68"/>
    </row>
    <row r="1026851" spans="8:8">
      <c r="H1026851" s="68"/>
    </row>
    <row r="1026852" spans="8:8">
      <c r="H1026852" s="68"/>
    </row>
    <row r="1026853" spans="8:8">
      <c r="H1026853" s="68"/>
    </row>
    <row r="1026854" spans="8:8">
      <c r="H1026854" s="68"/>
    </row>
    <row r="1026855" spans="8:8">
      <c r="H1026855" s="68"/>
    </row>
    <row r="1026856" spans="8:8">
      <c r="H1026856" s="68"/>
    </row>
    <row r="1026857" spans="8:8">
      <c r="H1026857" s="68"/>
    </row>
    <row r="1026858" spans="8:8">
      <c r="H1026858" s="68"/>
    </row>
    <row r="1026859" spans="8:8">
      <c r="H1026859" s="68"/>
    </row>
    <row r="1026860" spans="8:8">
      <c r="H1026860" s="68"/>
    </row>
    <row r="1026861" spans="8:8">
      <c r="H1026861" s="68"/>
    </row>
    <row r="1026862" spans="8:8">
      <c r="H1026862" s="68"/>
    </row>
    <row r="1026863" spans="8:8">
      <c r="H1026863" s="68"/>
    </row>
    <row r="1026864" spans="8:8">
      <c r="H1026864" s="68"/>
    </row>
    <row r="1026865" spans="8:8">
      <c r="H1026865" s="68"/>
    </row>
    <row r="1026866" spans="8:8">
      <c r="H1026866" s="68"/>
    </row>
    <row r="1026867" spans="8:8">
      <c r="H1026867" s="68"/>
    </row>
    <row r="1026868" spans="8:8">
      <c r="H1026868" s="68"/>
    </row>
    <row r="1026869" spans="8:8">
      <c r="H1026869" s="68"/>
    </row>
    <row r="1026870" spans="8:8">
      <c r="H1026870" s="68"/>
    </row>
    <row r="1026871" spans="8:8">
      <c r="H1026871" s="68"/>
    </row>
    <row r="1026872" spans="8:8">
      <c r="H1026872" s="68"/>
    </row>
    <row r="1026873" spans="8:8">
      <c r="H1026873" s="68"/>
    </row>
    <row r="1026874" spans="8:8">
      <c r="H1026874" s="68"/>
    </row>
    <row r="1026875" spans="8:8">
      <c r="H1026875" s="68"/>
    </row>
    <row r="1026876" spans="8:8">
      <c r="H1026876" s="68"/>
    </row>
    <row r="1026877" spans="8:8">
      <c r="H1026877" s="68"/>
    </row>
    <row r="1026878" spans="8:8">
      <c r="H1026878" s="68"/>
    </row>
    <row r="1026879" spans="8:8">
      <c r="H1026879" s="68"/>
    </row>
    <row r="1026880" spans="8:8">
      <c r="H1026880" s="68"/>
    </row>
    <row r="1026881" spans="8:8">
      <c r="H1026881" s="68"/>
    </row>
    <row r="1026882" spans="8:8">
      <c r="H1026882" s="68"/>
    </row>
    <row r="1026883" spans="8:8">
      <c r="H1026883" s="68"/>
    </row>
    <row r="1026884" spans="8:8">
      <c r="H1026884" s="68"/>
    </row>
    <row r="1026885" spans="8:8">
      <c r="H1026885" s="68"/>
    </row>
    <row r="1026886" spans="8:8">
      <c r="H1026886" s="68"/>
    </row>
    <row r="1026887" spans="8:8">
      <c r="H1026887" s="68"/>
    </row>
    <row r="1026888" spans="8:8">
      <c r="H1026888" s="68"/>
    </row>
    <row r="1026889" spans="8:8">
      <c r="H1026889" s="68"/>
    </row>
    <row r="1026890" spans="8:8">
      <c r="H1026890" s="68"/>
    </row>
    <row r="1026891" spans="8:8">
      <c r="H1026891" s="68"/>
    </row>
    <row r="1026892" spans="8:8">
      <c r="H1026892" s="68"/>
    </row>
    <row r="1026893" spans="8:8">
      <c r="H1026893" s="68"/>
    </row>
    <row r="1026894" spans="8:8">
      <c r="H1026894" s="68"/>
    </row>
    <row r="1026895" spans="8:8">
      <c r="H1026895" s="68"/>
    </row>
    <row r="1026896" spans="8:8">
      <c r="H1026896" s="68"/>
    </row>
    <row r="1026897" spans="8:8">
      <c r="H1026897" s="68"/>
    </row>
    <row r="1026898" spans="8:8">
      <c r="H1026898" s="68"/>
    </row>
    <row r="1026899" spans="8:8">
      <c r="H1026899" s="68"/>
    </row>
    <row r="1026900" spans="8:8">
      <c r="H1026900" s="68"/>
    </row>
    <row r="1026901" spans="8:8">
      <c r="H1026901" s="68"/>
    </row>
    <row r="1026902" spans="8:8">
      <c r="H1026902" s="68"/>
    </row>
    <row r="1026903" spans="8:8">
      <c r="H1026903" s="68"/>
    </row>
    <row r="1026904" spans="8:8">
      <c r="H1026904" s="68"/>
    </row>
    <row r="1026905" spans="8:8">
      <c r="H1026905" s="68"/>
    </row>
    <row r="1026906" spans="8:8">
      <c r="H1026906" s="68"/>
    </row>
    <row r="1026907" spans="8:8">
      <c r="H1026907" s="68"/>
    </row>
    <row r="1026908" spans="8:8">
      <c r="H1026908" s="68"/>
    </row>
    <row r="1026909" spans="8:8">
      <c r="H1026909" s="68"/>
    </row>
    <row r="1026910" spans="8:8">
      <c r="H1026910" s="68"/>
    </row>
    <row r="1026911" spans="8:8">
      <c r="H1026911" s="68"/>
    </row>
    <row r="1026912" spans="8:8">
      <c r="H1026912" s="68"/>
    </row>
    <row r="1026913" spans="8:8">
      <c r="H1026913" s="68"/>
    </row>
    <row r="1026914" spans="8:8">
      <c r="H1026914" s="68"/>
    </row>
    <row r="1026915" spans="8:8">
      <c r="H1026915" s="68"/>
    </row>
    <row r="1026916" spans="8:8">
      <c r="H1026916" s="68"/>
    </row>
    <row r="1026917" spans="8:8">
      <c r="H1026917" s="68"/>
    </row>
    <row r="1026918" spans="8:8">
      <c r="H1026918" s="68"/>
    </row>
    <row r="1026919" spans="8:8">
      <c r="H1026919" s="68"/>
    </row>
    <row r="1026920" spans="8:8">
      <c r="H1026920" s="68"/>
    </row>
    <row r="1026921" spans="8:8">
      <c r="H1026921" s="68"/>
    </row>
    <row r="1026922" spans="8:8">
      <c r="H1026922" s="68"/>
    </row>
    <row r="1026923" spans="8:8">
      <c r="H1026923" s="68"/>
    </row>
    <row r="1026924" spans="8:8">
      <c r="H1026924" s="68"/>
    </row>
    <row r="1026925" spans="8:8">
      <c r="H1026925" s="68"/>
    </row>
    <row r="1026926" spans="8:8">
      <c r="H1026926" s="68"/>
    </row>
    <row r="1026927" spans="8:8">
      <c r="H1026927" s="68"/>
    </row>
    <row r="1026928" spans="8:8">
      <c r="H1026928" s="68"/>
    </row>
    <row r="1026929" spans="8:8">
      <c r="H1026929" s="68"/>
    </row>
    <row r="1026930" spans="8:8">
      <c r="H1026930" s="68"/>
    </row>
    <row r="1026931" spans="8:8">
      <c r="H1026931" s="68"/>
    </row>
    <row r="1026932" spans="8:8">
      <c r="H1026932" s="68"/>
    </row>
    <row r="1026933" spans="8:8">
      <c r="H1026933" s="68"/>
    </row>
    <row r="1026934" spans="8:8">
      <c r="H1026934" s="68"/>
    </row>
    <row r="1026935" spans="8:8">
      <c r="H1026935" s="68"/>
    </row>
    <row r="1026936" spans="8:8">
      <c r="H1026936" s="68"/>
    </row>
    <row r="1026937" spans="8:8">
      <c r="H1026937" s="68"/>
    </row>
    <row r="1026938" spans="8:8">
      <c r="H1026938" s="68"/>
    </row>
    <row r="1026939" spans="8:8">
      <c r="H1026939" s="68"/>
    </row>
    <row r="1026940" spans="8:8">
      <c r="H1026940" s="68"/>
    </row>
    <row r="1026941" spans="8:8">
      <c r="H1026941" s="68"/>
    </row>
    <row r="1026942" spans="8:8">
      <c r="H1026942" s="68"/>
    </row>
    <row r="1026943" spans="8:8">
      <c r="H1026943" s="68"/>
    </row>
    <row r="1026944" spans="8:8">
      <c r="H1026944" s="68"/>
    </row>
    <row r="1026945" spans="8:8">
      <c r="H1026945" s="68"/>
    </row>
    <row r="1026946" spans="8:8">
      <c r="H1026946" s="68"/>
    </row>
    <row r="1026947" spans="8:8">
      <c r="H1026947" s="68"/>
    </row>
    <row r="1026948" spans="8:8">
      <c r="H1026948" s="68"/>
    </row>
    <row r="1026949" spans="8:8">
      <c r="H1026949" s="68"/>
    </row>
    <row r="1026950" spans="8:8">
      <c r="H1026950" s="68"/>
    </row>
    <row r="1026951" spans="8:8">
      <c r="H1026951" s="68"/>
    </row>
    <row r="1026952" spans="8:8">
      <c r="H1026952" s="68"/>
    </row>
    <row r="1026953" spans="8:8">
      <c r="H1026953" s="68"/>
    </row>
    <row r="1026954" spans="8:8">
      <c r="H1026954" s="68"/>
    </row>
    <row r="1026955" spans="8:8">
      <c r="H1026955" s="68"/>
    </row>
    <row r="1026956" spans="8:8">
      <c r="H1026956" s="68"/>
    </row>
    <row r="1026957" spans="8:8">
      <c r="H1026957" s="68"/>
    </row>
    <row r="1026958" spans="8:8">
      <c r="H1026958" s="68"/>
    </row>
    <row r="1026959" spans="8:8">
      <c r="H1026959" s="68"/>
    </row>
    <row r="1026960" spans="8:8">
      <c r="H1026960" s="68"/>
    </row>
    <row r="1026961" spans="8:8">
      <c r="H1026961" s="68"/>
    </row>
    <row r="1026962" spans="8:8">
      <c r="H1026962" s="68"/>
    </row>
    <row r="1026963" spans="8:8">
      <c r="H1026963" s="68"/>
    </row>
    <row r="1026964" spans="8:8">
      <c r="H1026964" s="68"/>
    </row>
    <row r="1026965" spans="8:8">
      <c r="H1026965" s="68"/>
    </row>
    <row r="1026966" spans="8:8">
      <c r="H1026966" s="68"/>
    </row>
    <row r="1026967" spans="8:8">
      <c r="H1026967" s="68"/>
    </row>
    <row r="1026968" spans="8:8">
      <c r="H1026968" s="68"/>
    </row>
    <row r="1026969" spans="8:8">
      <c r="H1026969" s="68"/>
    </row>
    <row r="1026970" spans="8:8">
      <c r="H1026970" s="68"/>
    </row>
    <row r="1026971" spans="8:8">
      <c r="H1026971" s="68"/>
    </row>
    <row r="1026972" spans="8:8">
      <c r="H1026972" s="68"/>
    </row>
    <row r="1026973" spans="8:8">
      <c r="H1026973" s="68"/>
    </row>
    <row r="1026974" spans="8:8">
      <c r="H1026974" s="68"/>
    </row>
    <row r="1026975" spans="8:8">
      <c r="H1026975" s="68"/>
    </row>
    <row r="1026976" spans="8:8">
      <c r="H1026976" s="68"/>
    </row>
    <row r="1026977" spans="8:8">
      <c r="H1026977" s="68"/>
    </row>
    <row r="1026978" spans="8:8">
      <c r="H1026978" s="68"/>
    </row>
    <row r="1026979" spans="8:8">
      <c r="H1026979" s="68"/>
    </row>
    <row r="1026980" spans="8:8">
      <c r="H1026980" s="68"/>
    </row>
    <row r="1026981" spans="8:8">
      <c r="H1026981" s="68"/>
    </row>
    <row r="1026982" spans="8:8">
      <c r="H1026982" s="68"/>
    </row>
    <row r="1026983" spans="8:8">
      <c r="H1026983" s="68"/>
    </row>
    <row r="1026984" spans="8:8">
      <c r="H1026984" s="68"/>
    </row>
    <row r="1026985" spans="8:8">
      <c r="H1026985" s="68"/>
    </row>
    <row r="1026986" spans="8:8">
      <c r="H1026986" s="68"/>
    </row>
    <row r="1026987" spans="8:8">
      <c r="H1026987" s="68"/>
    </row>
    <row r="1026988" spans="8:8">
      <c r="H1026988" s="68"/>
    </row>
    <row r="1026989" spans="8:8">
      <c r="H1026989" s="68"/>
    </row>
    <row r="1026990" spans="8:8">
      <c r="H1026990" s="68"/>
    </row>
    <row r="1026991" spans="8:8">
      <c r="H1026991" s="68"/>
    </row>
    <row r="1026992" spans="8:8">
      <c r="H1026992" s="68"/>
    </row>
    <row r="1026993" spans="8:8">
      <c r="H1026993" s="68"/>
    </row>
    <row r="1026994" spans="8:8">
      <c r="H1026994" s="68"/>
    </row>
    <row r="1026995" spans="8:8">
      <c r="H1026995" s="68"/>
    </row>
    <row r="1026996" spans="8:8">
      <c r="H1026996" s="68"/>
    </row>
    <row r="1026997" spans="8:8">
      <c r="H1026997" s="68"/>
    </row>
    <row r="1026998" spans="8:8">
      <c r="H1026998" s="68"/>
    </row>
    <row r="1026999" spans="8:8">
      <c r="H1026999" s="68"/>
    </row>
    <row r="1027000" spans="8:8">
      <c r="H1027000" s="68"/>
    </row>
    <row r="1027001" spans="8:8">
      <c r="H1027001" s="68"/>
    </row>
    <row r="1027002" spans="8:8">
      <c r="H1027002" s="68"/>
    </row>
    <row r="1027003" spans="8:8">
      <c r="H1027003" s="68"/>
    </row>
    <row r="1027004" spans="8:8">
      <c r="H1027004" s="68"/>
    </row>
    <row r="1027005" spans="8:8">
      <c r="H1027005" s="68"/>
    </row>
    <row r="1027006" spans="8:8">
      <c r="H1027006" s="68"/>
    </row>
    <row r="1027007" spans="8:8">
      <c r="H1027007" s="68"/>
    </row>
    <row r="1027008" spans="8:8">
      <c r="H1027008" s="68"/>
    </row>
    <row r="1027009" spans="8:8">
      <c r="H1027009" s="68"/>
    </row>
    <row r="1027010" spans="8:8">
      <c r="H1027010" s="68"/>
    </row>
    <row r="1027011" spans="8:8">
      <c r="H1027011" s="68"/>
    </row>
    <row r="1027012" spans="8:8">
      <c r="H1027012" s="68"/>
    </row>
    <row r="1027013" spans="8:8">
      <c r="H1027013" s="68"/>
    </row>
    <row r="1027014" spans="8:8">
      <c r="H1027014" s="68"/>
    </row>
    <row r="1027015" spans="8:8">
      <c r="H1027015" s="68"/>
    </row>
    <row r="1027016" spans="8:8">
      <c r="H1027016" s="68"/>
    </row>
    <row r="1027017" spans="8:8">
      <c r="H1027017" s="68"/>
    </row>
    <row r="1027018" spans="8:8">
      <c r="H1027018" s="68"/>
    </row>
    <row r="1027019" spans="8:8">
      <c r="H1027019" s="68"/>
    </row>
    <row r="1027020" spans="8:8">
      <c r="H1027020" s="68"/>
    </row>
    <row r="1027021" spans="8:8">
      <c r="H1027021" s="68"/>
    </row>
    <row r="1027022" spans="8:8">
      <c r="H1027022" s="68"/>
    </row>
    <row r="1027023" spans="8:8">
      <c r="H1027023" s="68"/>
    </row>
    <row r="1027024" spans="8:8">
      <c r="H1027024" s="68"/>
    </row>
    <row r="1027025" spans="8:8">
      <c r="H1027025" s="68"/>
    </row>
    <row r="1027026" spans="8:8">
      <c r="H1027026" s="68"/>
    </row>
    <row r="1027027" spans="8:8">
      <c r="H1027027" s="68"/>
    </row>
    <row r="1027028" spans="8:8">
      <c r="H1027028" s="68"/>
    </row>
    <row r="1027029" spans="8:8">
      <c r="H1027029" s="68"/>
    </row>
    <row r="1027030" spans="8:8">
      <c r="H1027030" s="68"/>
    </row>
    <row r="1027031" spans="8:8">
      <c r="H1027031" s="68"/>
    </row>
    <row r="1027032" spans="8:8">
      <c r="H1027032" s="68"/>
    </row>
    <row r="1027033" spans="8:8">
      <c r="H1027033" s="68"/>
    </row>
    <row r="1027034" spans="8:8">
      <c r="H1027034" s="68"/>
    </row>
    <row r="1027035" spans="8:8">
      <c r="H1027035" s="68"/>
    </row>
    <row r="1027036" spans="8:8">
      <c r="H1027036" s="68"/>
    </row>
    <row r="1027037" spans="8:8">
      <c r="H1027037" s="68"/>
    </row>
    <row r="1027038" spans="8:8">
      <c r="H1027038" s="68"/>
    </row>
    <row r="1027039" spans="8:8">
      <c r="H1027039" s="68"/>
    </row>
    <row r="1027040" spans="8:8">
      <c r="H1027040" s="68"/>
    </row>
    <row r="1027041" spans="8:8">
      <c r="H1027041" s="68"/>
    </row>
    <row r="1027042" spans="8:8">
      <c r="H1027042" s="68"/>
    </row>
    <row r="1027043" spans="8:8">
      <c r="H1027043" s="68"/>
    </row>
    <row r="1027044" spans="8:8">
      <c r="H1027044" s="68"/>
    </row>
    <row r="1027045" spans="8:8">
      <c r="H1027045" s="68"/>
    </row>
    <row r="1027046" spans="8:8">
      <c r="H1027046" s="68"/>
    </row>
    <row r="1027047" spans="8:8">
      <c r="H1027047" s="68"/>
    </row>
    <row r="1027048" spans="8:8">
      <c r="H1027048" s="68"/>
    </row>
    <row r="1027049" spans="8:8">
      <c r="H1027049" s="68"/>
    </row>
    <row r="1027050" spans="8:8">
      <c r="H1027050" s="68"/>
    </row>
    <row r="1027051" spans="8:8">
      <c r="H1027051" s="68"/>
    </row>
    <row r="1027052" spans="8:8">
      <c r="H1027052" s="68"/>
    </row>
    <row r="1027053" spans="8:8">
      <c r="H1027053" s="68"/>
    </row>
    <row r="1027054" spans="8:8">
      <c r="H1027054" s="68"/>
    </row>
    <row r="1027055" spans="8:8">
      <c r="H1027055" s="68"/>
    </row>
    <row r="1027056" spans="8:8">
      <c r="H1027056" s="68"/>
    </row>
    <row r="1027057" spans="8:8">
      <c r="H1027057" s="68"/>
    </row>
    <row r="1027058" spans="8:8">
      <c r="H1027058" s="68"/>
    </row>
    <row r="1027059" spans="8:8">
      <c r="H1027059" s="68"/>
    </row>
    <row r="1027060" spans="8:8">
      <c r="H1027060" s="68"/>
    </row>
    <row r="1027061" spans="8:8">
      <c r="H1027061" s="68"/>
    </row>
    <row r="1027062" spans="8:8">
      <c r="H1027062" s="68"/>
    </row>
    <row r="1027063" spans="8:8">
      <c r="H1027063" s="68"/>
    </row>
    <row r="1027064" spans="8:8">
      <c r="H1027064" s="68"/>
    </row>
    <row r="1027065" spans="8:8">
      <c r="H1027065" s="68"/>
    </row>
    <row r="1027066" spans="8:8">
      <c r="H1027066" s="68"/>
    </row>
    <row r="1027067" spans="8:8">
      <c r="H1027067" s="68"/>
    </row>
    <row r="1027068" spans="8:8">
      <c r="H1027068" s="68"/>
    </row>
    <row r="1027069" spans="8:8">
      <c r="H1027069" s="68"/>
    </row>
    <row r="1027070" spans="8:8">
      <c r="H1027070" s="68"/>
    </row>
    <row r="1027071" spans="8:8">
      <c r="H1027071" s="68"/>
    </row>
    <row r="1027072" spans="8:8">
      <c r="H1027072" s="68"/>
    </row>
    <row r="1027073" spans="8:8">
      <c r="H1027073" s="68"/>
    </row>
    <row r="1027074" spans="8:8">
      <c r="H1027074" s="68"/>
    </row>
    <row r="1027075" spans="8:8">
      <c r="H1027075" s="68"/>
    </row>
    <row r="1027076" spans="8:8">
      <c r="H1027076" s="68"/>
    </row>
    <row r="1027077" spans="8:8">
      <c r="H1027077" s="68"/>
    </row>
    <row r="1027078" spans="8:8">
      <c r="H1027078" s="68"/>
    </row>
    <row r="1027079" spans="8:8">
      <c r="H1027079" s="68"/>
    </row>
    <row r="1027080" spans="8:8">
      <c r="H1027080" s="68"/>
    </row>
    <row r="1027081" spans="8:8">
      <c r="H1027081" s="68"/>
    </row>
    <row r="1027082" spans="8:8">
      <c r="H1027082" s="68"/>
    </row>
    <row r="1027083" spans="8:8">
      <c r="H1027083" s="68"/>
    </row>
    <row r="1027084" spans="8:8">
      <c r="H1027084" s="68"/>
    </row>
    <row r="1027085" spans="8:8">
      <c r="H1027085" s="68"/>
    </row>
    <row r="1027086" spans="8:8">
      <c r="H1027086" s="68"/>
    </row>
    <row r="1027087" spans="8:8">
      <c r="H1027087" s="68"/>
    </row>
    <row r="1027088" spans="8:8">
      <c r="H1027088" s="68"/>
    </row>
    <row r="1027089" spans="8:8">
      <c r="H1027089" s="68"/>
    </row>
    <row r="1027090" spans="8:8">
      <c r="H1027090" s="68"/>
    </row>
    <row r="1027091" spans="8:8">
      <c r="H1027091" s="68"/>
    </row>
    <row r="1027092" spans="8:8">
      <c r="H1027092" s="68"/>
    </row>
    <row r="1027093" spans="8:8">
      <c r="H1027093" s="68"/>
    </row>
    <row r="1027094" spans="8:8">
      <c r="H1027094" s="68"/>
    </row>
    <row r="1027095" spans="8:8">
      <c r="H1027095" s="68"/>
    </row>
    <row r="1027096" spans="8:8">
      <c r="H1027096" s="68"/>
    </row>
    <row r="1027097" spans="8:8">
      <c r="H1027097" s="68"/>
    </row>
    <row r="1027098" spans="8:8">
      <c r="H1027098" s="68"/>
    </row>
    <row r="1027099" spans="8:8">
      <c r="H1027099" s="68"/>
    </row>
    <row r="1027100" spans="8:8">
      <c r="H1027100" s="68"/>
    </row>
    <row r="1027101" spans="8:8">
      <c r="H1027101" s="68"/>
    </row>
    <row r="1027102" spans="8:8">
      <c r="H1027102" s="68"/>
    </row>
    <row r="1027103" spans="8:8">
      <c r="H1027103" s="68"/>
    </row>
    <row r="1027104" spans="8:8">
      <c r="H1027104" s="68"/>
    </row>
    <row r="1027105" spans="8:8">
      <c r="H1027105" s="68"/>
    </row>
    <row r="1027106" spans="8:8">
      <c r="H1027106" s="68"/>
    </row>
    <row r="1027107" spans="8:8">
      <c r="H1027107" s="68"/>
    </row>
    <row r="1027108" spans="8:8">
      <c r="H1027108" s="68"/>
    </row>
    <row r="1027109" spans="8:8">
      <c r="H1027109" s="68"/>
    </row>
    <row r="1027110" spans="8:8">
      <c r="H1027110" s="68"/>
    </row>
    <row r="1027111" spans="8:8">
      <c r="H1027111" s="68"/>
    </row>
    <row r="1027112" spans="8:8">
      <c r="H1027112" s="68"/>
    </row>
    <row r="1027113" spans="8:8">
      <c r="H1027113" s="68"/>
    </row>
    <row r="1027114" spans="8:8">
      <c r="H1027114" s="68"/>
    </row>
    <row r="1027115" spans="8:8">
      <c r="H1027115" s="68"/>
    </row>
    <row r="1027116" spans="8:8">
      <c r="H1027116" s="68"/>
    </row>
    <row r="1027117" spans="8:8">
      <c r="H1027117" s="68"/>
    </row>
    <row r="1027118" spans="8:8">
      <c r="H1027118" s="68"/>
    </row>
    <row r="1027119" spans="8:8">
      <c r="H1027119" s="68"/>
    </row>
    <row r="1027120" spans="8:8">
      <c r="H1027120" s="68"/>
    </row>
    <row r="1027121" spans="8:8">
      <c r="H1027121" s="68"/>
    </row>
    <row r="1027122" spans="8:8">
      <c r="H1027122" s="68"/>
    </row>
    <row r="1027123" spans="8:8">
      <c r="H1027123" s="68"/>
    </row>
    <row r="1027124" spans="8:8">
      <c r="H1027124" s="68"/>
    </row>
    <row r="1027125" spans="8:8">
      <c r="H1027125" s="68"/>
    </row>
    <row r="1027126" spans="8:8">
      <c r="H1027126" s="68"/>
    </row>
    <row r="1027127" spans="8:8">
      <c r="H1027127" s="68"/>
    </row>
    <row r="1027128" spans="8:8">
      <c r="H1027128" s="68"/>
    </row>
    <row r="1027129" spans="8:8">
      <c r="H1027129" s="68"/>
    </row>
    <row r="1027130" spans="8:8">
      <c r="H1027130" s="68"/>
    </row>
    <row r="1027131" spans="8:8">
      <c r="H1027131" s="68"/>
    </row>
    <row r="1027132" spans="8:8">
      <c r="H1027132" s="68"/>
    </row>
    <row r="1027133" spans="8:8">
      <c r="H1027133" s="68"/>
    </row>
    <row r="1027134" spans="8:8">
      <c r="H1027134" s="68"/>
    </row>
    <row r="1027135" spans="8:8">
      <c r="H1027135" s="68"/>
    </row>
    <row r="1027136" spans="8:8">
      <c r="H1027136" s="68"/>
    </row>
    <row r="1027137" spans="8:8">
      <c r="H1027137" s="68"/>
    </row>
    <row r="1027138" spans="8:8">
      <c r="H1027138" s="68"/>
    </row>
    <row r="1027139" spans="8:8">
      <c r="H1027139" s="68"/>
    </row>
    <row r="1027140" spans="8:8">
      <c r="H1027140" s="68"/>
    </row>
    <row r="1027141" spans="8:8">
      <c r="H1027141" s="68"/>
    </row>
    <row r="1027142" spans="8:8">
      <c r="H1027142" s="68"/>
    </row>
    <row r="1027143" spans="8:8">
      <c r="H1027143" s="68"/>
    </row>
    <row r="1027144" spans="8:8">
      <c r="H1027144" s="68"/>
    </row>
    <row r="1027145" spans="8:8">
      <c r="H1027145" s="68"/>
    </row>
    <row r="1027146" spans="8:8">
      <c r="H1027146" s="68"/>
    </row>
    <row r="1027147" spans="8:8">
      <c r="H1027147" s="68"/>
    </row>
    <row r="1027148" spans="8:8">
      <c r="H1027148" s="68"/>
    </row>
    <row r="1027149" spans="8:8">
      <c r="H1027149" s="68"/>
    </row>
    <row r="1027150" spans="8:8">
      <c r="H1027150" s="68"/>
    </row>
    <row r="1027151" spans="8:8">
      <c r="H1027151" s="68"/>
    </row>
    <row r="1027152" spans="8:8">
      <c r="H1027152" s="68"/>
    </row>
    <row r="1027153" spans="8:8">
      <c r="H1027153" s="68"/>
    </row>
    <row r="1027154" spans="8:8">
      <c r="H1027154" s="68"/>
    </row>
    <row r="1027155" spans="8:8">
      <c r="H1027155" s="68"/>
    </row>
    <row r="1027156" spans="8:8">
      <c r="H1027156" s="68"/>
    </row>
    <row r="1027157" spans="8:8">
      <c r="H1027157" s="68"/>
    </row>
    <row r="1027158" spans="8:8">
      <c r="H1027158" s="68"/>
    </row>
    <row r="1027159" spans="8:8">
      <c r="H1027159" s="68"/>
    </row>
    <row r="1027160" spans="8:8">
      <c r="H1027160" s="68"/>
    </row>
    <row r="1027161" spans="8:8">
      <c r="H1027161" s="68"/>
    </row>
    <row r="1027162" spans="8:8">
      <c r="H1027162" s="68"/>
    </row>
    <row r="1027163" spans="8:8">
      <c r="H1027163" s="68"/>
    </row>
    <row r="1027164" spans="8:8">
      <c r="H1027164" s="68"/>
    </row>
    <row r="1027165" spans="8:8">
      <c r="H1027165" s="68"/>
    </row>
    <row r="1027166" spans="8:8">
      <c r="H1027166" s="68"/>
    </row>
    <row r="1027167" spans="8:8">
      <c r="H1027167" s="68"/>
    </row>
    <row r="1027168" spans="8:8">
      <c r="H1027168" s="68"/>
    </row>
    <row r="1027169" spans="8:8">
      <c r="H1027169" s="68"/>
    </row>
    <row r="1027170" spans="8:8">
      <c r="H1027170" s="68"/>
    </row>
    <row r="1027171" spans="8:8">
      <c r="H1027171" s="68"/>
    </row>
    <row r="1027172" spans="8:8">
      <c r="H1027172" s="68"/>
    </row>
    <row r="1027173" spans="8:8">
      <c r="H1027173" s="68"/>
    </row>
    <row r="1027174" spans="8:8">
      <c r="H1027174" s="68"/>
    </row>
    <row r="1027175" spans="8:8">
      <c r="H1027175" s="68"/>
    </row>
    <row r="1027176" spans="8:8">
      <c r="H1027176" s="68"/>
    </row>
    <row r="1027177" spans="8:8">
      <c r="H1027177" s="68"/>
    </row>
    <row r="1027178" spans="8:8">
      <c r="H1027178" s="68"/>
    </row>
    <row r="1027179" spans="8:8">
      <c r="H1027179" s="68"/>
    </row>
    <row r="1027180" spans="8:8">
      <c r="H1027180" s="68"/>
    </row>
    <row r="1027181" spans="8:8">
      <c r="H1027181" s="68"/>
    </row>
    <row r="1027182" spans="8:8">
      <c r="H1027182" s="68"/>
    </row>
    <row r="1027183" spans="8:8">
      <c r="H1027183" s="68"/>
    </row>
    <row r="1027184" spans="8:8">
      <c r="H1027184" s="68"/>
    </row>
    <row r="1027185" spans="8:8">
      <c r="H1027185" s="68"/>
    </row>
    <row r="1027186" spans="8:8">
      <c r="H1027186" s="68"/>
    </row>
    <row r="1027187" spans="8:8">
      <c r="H1027187" s="68"/>
    </row>
    <row r="1027188" spans="8:8">
      <c r="H1027188" s="68"/>
    </row>
    <row r="1027189" spans="8:8">
      <c r="H1027189" s="68"/>
    </row>
    <row r="1027190" spans="8:8">
      <c r="H1027190" s="68"/>
    </row>
    <row r="1027191" spans="8:8">
      <c r="H1027191" s="68"/>
    </row>
    <row r="1027192" spans="8:8">
      <c r="H1027192" s="68"/>
    </row>
    <row r="1027193" spans="8:8">
      <c r="H1027193" s="68"/>
    </row>
    <row r="1027194" spans="8:8">
      <c r="H1027194" s="68"/>
    </row>
    <row r="1027195" spans="8:8">
      <c r="H1027195" s="68"/>
    </row>
    <row r="1027196" spans="8:8">
      <c r="H1027196" s="68"/>
    </row>
    <row r="1027197" spans="8:8">
      <c r="H1027197" s="68"/>
    </row>
    <row r="1027198" spans="8:8">
      <c r="H1027198" s="68"/>
    </row>
    <row r="1027199" spans="8:8">
      <c r="H1027199" s="68"/>
    </row>
    <row r="1027200" spans="8:8">
      <c r="H1027200" s="68"/>
    </row>
    <row r="1027201" spans="8:8">
      <c r="H1027201" s="68"/>
    </row>
    <row r="1027202" spans="8:8">
      <c r="H1027202" s="68"/>
    </row>
    <row r="1027203" spans="8:8">
      <c r="H1027203" s="68"/>
    </row>
    <row r="1027204" spans="8:8">
      <c r="H1027204" s="68"/>
    </row>
    <row r="1027205" spans="8:8">
      <c r="H1027205" s="68"/>
    </row>
    <row r="1027206" spans="8:8">
      <c r="H1027206" s="68"/>
    </row>
    <row r="1027207" spans="8:8">
      <c r="H1027207" s="68"/>
    </row>
    <row r="1027208" spans="8:8">
      <c r="H1027208" s="68"/>
    </row>
    <row r="1027209" spans="8:8">
      <c r="H1027209" s="68"/>
    </row>
    <row r="1027210" spans="8:8">
      <c r="H1027210" s="68"/>
    </row>
    <row r="1027211" spans="8:8">
      <c r="H1027211" s="68"/>
    </row>
    <row r="1027212" spans="8:8">
      <c r="H1027212" s="68"/>
    </row>
    <row r="1027213" spans="8:8">
      <c r="H1027213" s="68"/>
    </row>
    <row r="1027214" spans="8:8">
      <c r="H1027214" s="68"/>
    </row>
    <row r="1027215" spans="8:8">
      <c r="H1027215" s="68"/>
    </row>
    <row r="1027216" spans="8:8">
      <c r="H1027216" s="68"/>
    </row>
    <row r="1027217" spans="8:8">
      <c r="H1027217" s="68"/>
    </row>
    <row r="1027218" spans="8:8">
      <c r="H1027218" s="68"/>
    </row>
    <row r="1027219" spans="8:8">
      <c r="H1027219" s="68"/>
    </row>
    <row r="1027220" spans="8:8">
      <c r="H1027220" s="68"/>
    </row>
    <row r="1027221" spans="8:8">
      <c r="H1027221" s="68"/>
    </row>
    <row r="1027222" spans="8:8">
      <c r="H1027222" s="68"/>
    </row>
    <row r="1027223" spans="8:8">
      <c r="H1027223" s="68"/>
    </row>
    <row r="1027224" spans="8:8">
      <c r="H1027224" s="68"/>
    </row>
    <row r="1027225" spans="8:8">
      <c r="H1027225" s="68"/>
    </row>
    <row r="1027226" spans="8:8">
      <c r="H1027226" s="68"/>
    </row>
    <row r="1027227" spans="8:8">
      <c r="H1027227" s="68"/>
    </row>
    <row r="1027228" spans="8:8">
      <c r="H1027228" s="68"/>
    </row>
    <row r="1027229" spans="8:8">
      <c r="H1027229" s="68"/>
    </row>
    <row r="1027230" spans="8:8">
      <c r="H1027230" s="68"/>
    </row>
    <row r="1027231" spans="8:8">
      <c r="H1027231" s="68"/>
    </row>
    <row r="1027232" spans="8:8">
      <c r="H1027232" s="68"/>
    </row>
    <row r="1027233" spans="8:8">
      <c r="H1027233" s="68"/>
    </row>
    <row r="1027234" spans="8:8">
      <c r="H1027234" s="68"/>
    </row>
    <row r="1027235" spans="8:8">
      <c r="H1027235" s="68"/>
    </row>
    <row r="1027236" spans="8:8">
      <c r="H1027236" s="68"/>
    </row>
    <row r="1027237" spans="8:8">
      <c r="H1027237" s="68"/>
    </row>
    <row r="1027238" spans="8:8">
      <c r="H1027238" s="68"/>
    </row>
    <row r="1027239" spans="8:8">
      <c r="H1027239" s="68"/>
    </row>
    <row r="1027240" spans="8:8">
      <c r="H1027240" s="68"/>
    </row>
    <row r="1027241" spans="8:8">
      <c r="H1027241" s="68"/>
    </row>
    <row r="1027242" spans="8:8">
      <c r="H1027242" s="68"/>
    </row>
    <row r="1027243" spans="8:8">
      <c r="H1027243" s="68"/>
    </row>
    <row r="1027244" spans="8:8">
      <c r="H1027244" s="68"/>
    </row>
    <row r="1027245" spans="8:8">
      <c r="H1027245" s="68"/>
    </row>
    <row r="1027246" spans="8:8">
      <c r="H1027246" s="68"/>
    </row>
    <row r="1027247" spans="8:8">
      <c r="H1027247" s="68"/>
    </row>
    <row r="1027248" spans="8:8">
      <c r="H1027248" s="68"/>
    </row>
    <row r="1027249" spans="8:8">
      <c r="H1027249" s="68"/>
    </row>
    <row r="1027250" spans="8:8">
      <c r="H1027250" s="68"/>
    </row>
    <row r="1027251" spans="8:8">
      <c r="H1027251" s="68"/>
    </row>
    <row r="1027252" spans="8:8">
      <c r="H1027252" s="68"/>
    </row>
    <row r="1027253" spans="8:8">
      <c r="H1027253" s="68"/>
    </row>
    <row r="1027254" spans="8:8">
      <c r="H1027254" s="68"/>
    </row>
    <row r="1027255" spans="8:8">
      <c r="H1027255" s="68"/>
    </row>
    <row r="1027256" spans="8:8">
      <c r="H1027256" s="68"/>
    </row>
    <row r="1027257" spans="8:8">
      <c r="H1027257" s="68"/>
    </row>
    <row r="1027258" spans="8:8">
      <c r="H1027258" s="68"/>
    </row>
    <row r="1027259" spans="8:8">
      <c r="H1027259" s="68"/>
    </row>
    <row r="1027260" spans="8:8">
      <c r="H1027260" s="68"/>
    </row>
    <row r="1027261" spans="8:8">
      <c r="H1027261" s="68"/>
    </row>
    <row r="1027262" spans="8:8">
      <c r="H1027262" s="68"/>
    </row>
    <row r="1027263" spans="8:8">
      <c r="H1027263" s="68"/>
    </row>
    <row r="1027264" spans="8:8">
      <c r="H1027264" s="68"/>
    </row>
    <row r="1027265" spans="8:8">
      <c r="H1027265" s="68"/>
    </row>
    <row r="1027266" spans="8:8">
      <c r="H1027266" s="68"/>
    </row>
    <row r="1027267" spans="8:8">
      <c r="H1027267" s="68"/>
    </row>
    <row r="1027268" spans="8:8">
      <c r="H1027268" s="68"/>
    </row>
    <row r="1027269" spans="8:8">
      <c r="H1027269" s="68"/>
    </row>
    <row r="1027270" spans="8:8">
      <c r="H1027270" s="68"/>
    </row>
    <row r="1027271" spans="8:8">
      <c r="H1027271" s="68"/>
    </row>
    <row r="1027272" spans="8:8">
      <c r="H1027272" s="68"/>
    </row>
    <row r="1027273" spans="8:8">
      <c r="H1027273" s="68"/>
    </row>
    <row r="1027274" spans="8:8">
      <c r="H1027274" s="68"/>
    </row>
    <row r="1027275" spans="8:8">
      <c r="H1027275" s="68"/>
    </row>
    <row r="1027276" spans="8:8">
      <c r="H1027276" s="68"/>
    </row>
    <row r="1027277" spans="8:8">
      <c r="H1027277" s="68"/>
    </row>
    <row r="1027278" spans="8:8">
      <c r="H1027278" s="68"/>
    </row>
    <row r="1027279" spans="8:8">
      <c r="H1027279" s="68"/>
    </row>
    <row r="1027280" spans="8:8">
      <c r="H1027280" s="68"/>
    </row>
    <row r="1027281" spans="8:8">
      <c r="H1027281" s="68"/>
    </row>
    <row r="1027282" spans="8:8">
      <c r="H1027282" s="68"/>
    </row>
    <row r="1027283" spans="8:8">
      <c r="H1027283" s="68"/>
    </row>
    <row r="1027284" spans="8:8">
      <c r="H1027284" s="68"/>
    </row>
    <row r="1027285" spans="8:8">
      <c r="H1027285" s="68"/>
    </row>
    <row r="1027286" spans="8:8">
      <c r="H1027286" s="68"/>
    </row>
    <row r="1027287" spans="8:8">
      <c r="H1027287" s="68"/>
    </row>
    <row r="1027288" spans="8:8">
      <c r="H1027288" s="68"/>
    </row>
    <row r="1027289" spans="8:8">
      <c r="H1027289" s="68"/>
    </row>
    <row r="1027290" spans="8:8">
      <c r="H1027290" s="68"/>
    </row>
    <row r="1027291" spans="8:8">
      <c r="H1027291" s="68"/>
    </row>
    <row r="1027292" spans="8:8">
      <c r="H1027292" s="68"/>
    </row>
    <row r="1027293" spans="8:8">
      <c r="H1027293" s="68"/>
    </row>
    <row r="1027294" spans="8:8">
      <c r="H1027294" s="68"/>
    </row>
    <row r="1027295" spans="8:8">
      <c r="H1027295" s="68"/>
    </row>
    <row r="1027296" spans="8:8">
      <c r="H1027296" s="68"/>
    </row>
    <row r="1027297" spans="8:8">
      <c r="H1027297" s="68"/>
    </row>
    <row r="1027298" spans="8:8">
      <c r="H1027298" s="68"/>
    </row>
    <row r="1027299" spans="8:8">
      <c r="H1027299" s="68"/>
    </row>
    <row r="1027300" spans="8:8">
      <c r="H1027300" s="68"/>
    </row>
    <row r="1027301" spans="8:8">
      <c r="H1027301" s="68"/>
    </row>
    <row r="1027302" spans="8:8">
      <c r="H1027302" s="68"/>
    </row>
    <row r="1027303" spans="8:8">
      <c r="H1027303" s="68"/>
    </row>
    <row r="1027304" spans="8:8">
      <c r="H1027304" s="68"/>
    </row>
    <row r="1027305" spans="8:8">
      <c r="H1027305" s="68"/>
    </row>
    <row r="1027306" spans="8:8">
      <c r="H1027306" s="68"/>
    </row>
    <row r="1027307" spans="8:8">
      <c r="H1027307" s="68"/>
    </row>
    <row r="1027308" spans="8:8">
      <c r="H1027308" s="68"/>
    </row>
    <row r="1027309" spans="8:8">
      <c r="H1027309" s="68"/>
    </row>
    <row r="1027310" spans="8:8">
      <c r="H1027310" s="68"/>
    </row>
    <row r="1027311" spans="8:8">
      <c r="H1027311" s="68"/>
    </row>
    <row r="1027312" spans="8:8">
      <c r="H1027312" s="68"/>
    </row>
    <row r="1027313" spans="8:8">
      <c r="H1027313" s="68"/>
    </row>
    <row r="1027314" spans="8:8">
      <c r="H1027314" s="68"/>
    </row>
    <row r="1027315" spans="8:8">
      <c r="H1027315" s="68"/>
    </row>
    <row r="1027316" spans="8:8">
      <c r="H1027316" s="68"/>
    </row>
    <row r="1027317" spans="8:8">
      <c r="H1027317" s="68"/>
    </row>
    <row r="1027318" spans="8:8">
      <c r="H1027318" s="68"/>
    </row>
    <row r="1027319" spans="8:8">
      <c r="H1027319" s="68"/>
    </row>
    <row r="1027320" spans="8:8">
      <c r="H1027320" s="68"/>
    </row>
    <row r="1027321" spans="8:8">
      <c r="H1027321" s="68"/>
    </row>
    <row r="1027322" spans="8:8">
      <c r="H1027322" s="68"/>
    </row>
    <row r="1027323" spans="8:8">
      <c r="H1027323" s="68"/>
    </row>
    <row r="1027324" spans="8:8">
      <c r="H1027324" s="68"/>
    </row>
    <row r="1027325" spans="8:8">
      <c r="H1027325" s="68"/>
    </row>
    <row r="1027326" spans="8:8">
      <c r="H1027326" s="68"/>
    </row>
    <row r="1027327" spans="8:8">
      <c r="H1027327" s="68"/>
    </row>
    <row r="1027328" spans="8:8">
      <c r="H1027328" s="68"/>
    </row>
    <row r="1027329" spans="8:8">
      <c r="H1027329" s="68"/>
    </row>
    <row r="1027330" spans="8:8">
      <c r="H1027330" s="68"/>
    </row>
    <row r="1027331" spans="8:8">
      <c r="H1027331" s="68"/>
    </row>
    <row r="1027332" spans="8:8">
      <c r="H1027332" s="68"/>
    </row>
    <row r="1027333" spans="8:8">
      <c r="H1027333" s="68"/>
    </row>
    <row r="1027334" spans="8:8">
      <c r="H1027334" s="68"/>
    </row>
    <row r="1027335" spans="8:8">
      <c r="H1027335" s="68"/>
    </row>
    <row r="1027336" spans="8:8">
      <c r="H1027336" s="68"/>
    </row>
    <row r="1027337" spans="8:8">
      <c r="H1027337" s="68"/>
    </row>
    <row r="1027338" spans="8:8">
      <c r="H1027338" s="68"/>
    </row>
    <row r="1027339" spans="8:8">
      <c r="H1027339" s="68"/>
    </row>
    <row r="1027340" spans="8:8">
      <c r="H1027340" s="68"/>
    </row>
    <row r="1027341" spans="8:8">
      <c r="H1027341" s="68"/>
    </row>
    <row r="1027342" spans="8:8">
      <c r="H1027342" s="68"/>
    </row>
    <row r="1027343" spans="8:8">
      <c r="H1027343" s="68"/>
    </row>
    <row r="1027344" spans="8:8">
      <c r="H1027344" s="68"/>
    </row>
    <row r="1027345" spans="8:8">
      <c r="H1027345" s="68"/>
    </row>
    <row r="1027346" spans="8:8">
      <c r="H1027346" s="68"/>
    </row>
    <row r="1027347" spans="8:8">
      <c r="H1027347" s="68"/>
    </row>
    <row r="1027348" spans="8:8">
      <c r="H1027348" s="68"/>
    </row>
    <row r="1027349" spans="8:8">
      <c r="H1027349" s="68"/>
    </row>
    <row r="1027350" spans="8:8">
      <c r="H1027350" s="68"/>
    </row>
    <row r="1027351" spans="8:8">
      <c r="H1027351" s="68"/>
    </row>
    <row r="1027352" spans="8:8">
      <c r="H1027352" s="68"/>
    </row>
    <row r="1027353" spans="8:8">
      <c r="H1027353" s="68"/>
    </row>
    <row r="1027354" spans="8:8">
      <c r="H1027354" s="68"/>
    </row>
    <row r="1027355" spans="8:8">
      <c r="H1027355" s="68"/>
    </row>
    <row r="1027356" spans="8:8">
      <c r="H1027356" s="68"/>
    </row>
    <row r="1027357" spans="8:8">
      <c r="H1027357" s="68"/>
    </row>
    <row r="1027358" spans="8:8">
      <c r="H1027358" s="68"/>
    </row>
    <row r="1027359" spans="8:8">
      <c r="H1027359" s="68"/>
    </row>
    <row r="1027360" spans="8:8">
      <c r="H1027360" s="68"/>
    </row>
    <row r="1027361" spans="8:8">
      <c r="H1027361" s="68"/>
    </row>
    <row r="1027362" spans="8:8">
      <c r="H1027362" s="68"/>
    </row>
    <row r="1027363" spans="8:8">
      <c r="H1027363" s="68"/>
    </row>
    <row r="1027364" spans="8:8">
      <c r="H1027364" s="68"/>
    </row>
    <row r="1027365" spans="8:8">
      <c r="H1027365" s="68"/>
    </row>
    <row r="1027366" spans="8:8">
      <c r="H1027366" s="68"/>
    </row>
    <row r="1027367" spans="8:8">
      <c r="H1027367" s="68"/>
    </row>
    <row r="1027368" spans="8:8">
      <c r="H1027368" s="68"/>
    </row>
    <row r="1027369" spans="8:8">
      <c r="H1027369" s="68"/>
    </row>
    <row r="1027370" spans="8:8">
      <c r="H1027370" s="68"/>
    </row>
    <row r="1027371" spans="8:8">
      <c r="H1027371" s="68"/>
    </row>
    <row r="1027372" spans="8:8">
      <c r="H1027372" s="68"/>
    </row>
    <row r="1027373" spans="8:8">
      <c r="H1027373" s="68"/>
    </row>
    <row r="1027374" spans="8:8">
      <c r="H1027374" s="68"/>
    </row>
    <row r="1027375" spans="8:8">
      <c r="H1027375" s="68"/>
    </row>
    <row r="1027376" spans="8:8">
      <c r="H1027376" s="68"/>
    </row>
    <row r="1027377" spans="8:8">
      <c r="H1027377" s="68"/>
    </row>
    <row r="1027378" spans="8:8">
      <c r="H1027378" s="68"/>
    </row>
    <row r="1027379" spans="8:8">
      <c r="H1027379" s="68"/>
    </row>
    <row r="1027380" spans="8:8">
      <c r="H1027380" s="68"/>
    </row>
    <row r="1027381" spans="8:8">
      <c r="H1027381" s="68"/>
    </row>
    <row r="1027382" spans="8:8">
      <c r="H1027382" s="68"/>
    </row>
    <row r="1027383" spans="8:8">
      <c r="H1027383" s="68"/>
    </row>
    <row r="1027384" spans="8:8">
      <c r="H1027384" s="68"/>
    </row>
    <row r="1027385" spans="8:8">
      <c r="H1027385" s="68"/>
    </row>
    <row r="1027386" spans="8:8">
      <c r="H1027386" s="68"/>
    </row>
    <row r="1027387" spans="8:8">
      <c r="H1027387" s="68"/>
    </row>
    <row r="1027388" spans="8:8">
      <c r="H1027388" s="68"/>
    </row>
    <row r="1027389" spans="8:8">
      <c r="H1027389" s="68"/>
    </row>
    <row r="1027390" spans="8:8">
      <c r="H1027390" s="68"/>
    </row>
    <row r="1027391" spans="8:8">
      <c r="H1027391" s="68"/>
    </row>
    <row r="1027392" spans="8:8">
      <c r="H1027392" s="68"/>
    </row>
    <row r="1027393" spans="8:8">
      <c r="H1027393" s="68"/>
    </row>
    <row r="1027394" spans="8:8">
      <c r="H1027394" s="68"/>
    </row>
    <row r="1027395" spans="8:8">
      <c r="H1027395" s="68"/>
    </row>
    <row r="1027396" spans="8:8">
      <c r="H1027396" s="68"/>
    </row>
    <row r="1027397" spans="8:8">
      <c r="H1027397" s="68"/>
    </row>
    <row r="1027398" spans="8:8">
      <c r="H1027398" s="68"/>
    </row>
    <row r="1027399" spans="8:8">
      <c r="H1027399" s="68"/>
    </row>
    <row r="1027400" spans="8:8">
      <c r="H1027400" s="68"/>
    </row>
    <row r="1027401" spans="8:8">
      <c r="H1027401" s="68"/>
    </row>
    <row r="1027402" spans="8:8">
      <c r="H1027402" s="68"/>
    </row>
    <row r="1027403" spans="8:8">
      <c r="H1027403" s="68"/>
    </row>
    <row r="1027404" spans="8:8">
      <c r="H1027404" s="68"/>
    </row>
    <row r="1027405" spans="8:8">
      <c r="H1027405" s="68"/>
    </row>
    <row r="1027406" spans="8:8">
      <c r="H1027406" s="68"/>
    </row>
    <row r="1027407" spans="8:8">
      <c r="H1027407" s="68"/>
    </row>
    <row r="1027408" spans="8:8">
      <c r="H1027408" s="68"/>
    </row>
    <row r="1027409" spans="8:8">
      <c r="H1027409" s="68"/>
    </row>
    <row r="1027410" spans="8:8">
      <c r="H1027410" s="68"/>
    </row>
    <row r="1027411" spans="8:8">
      <c r="H1027411" s="68"/>
    </row>
    <row r="1027412" spans="8:8">
      <c r="H1027412" s="68"/>
    </row>
    <row r="1027413" spans="8:8">
      <c r="H1027413" s="68"/>
    </row>
    <row r="1027414" spans="8:8">
      <c r="H1027414" s="68"/>
    </row>
    <row r="1027415" spans="8:8">
      <c r="H1027415" s="68"/>
    </row>
    <row r="1027416" spans="8:8">
      <c r="H1027416" s="68"/>
    </row>
    <row r="1027417" spans="8:8">
      <c r="H1027417" s="68"/>
    </row>
    <row r="1027418" spans="8:8">
      <c r="H1027418" s="68"/>
    </row>
    <row r="1027419" spans="8:8">
      <c r="H1027419" s="68"/>
    </row>
    <row r="1027420" spans="8:8">
      <c r="H1027420" s="68"/>
    </row>
    <row r="1027421" spans="8:8">
      <c r="H1027421" s="68"/>
    </row>
    <row r="1027422" spans="8:8">
      <c r="H1027422" s="68"/>
    </row>
    <row r="1027423" spans="8:8">
      <c r="H1027423" s="68"/>
    </row>
    <row r="1027424" spans="8:8">
      <c r="H1027424" s="68"/>
    </row>
    <row r="1027425" spans="8:8">
      <c r="H1027425" s="68"/>
    </row>
    <row r="1027426" spans="8:8">
      <c r="H1027426" s="68"/>
    </row>
    <row r="1027427" spans="8:8">
      <c r="H1027427" s="68"/>
    </row>
    <row r="1027428" spans="8:8">
      <c r="H1027428" s="68"/>
    </row>
    <row r="1027429" spans="8:8">
      <c r="H1027429" s="68"/>
    </row>
    <row r="1027430" spans="8:8">
      <c r="H1027430" s="68"/>
    </row>
    <row r="1027431" spans="8:8">
      <c r="H1027431" s="68"/>
    </row>
    <row r="1027432" spans="8:8">
      <c r="H1027432" s="68"/>
    </row>
    <row r="1027433" spans="8:8">
      <c r="H1027433" s="68"/>
    </row>
    <row r="1027434" spans="8:8">
      <c r="H1027434" s="68"/>
    </row>
    <row r="1027435" spans="8:8">
      <c r="H1027435" s="68"/>
    </row>
    <row r="1027436" spans="8:8">
      <c r="H1027436" s="68"/>
    </row>
    <row r="1027437" spans="8:8">
      <c r="H1027437" s="68"/>
    </row>
    <row r="1027438" spans="8:8">
      <c r="H1027438" s="68"/>
    </row>
    <row r="1027439" spans="8:8">
      <c r="H1027439" s="68"/>
    </row>
    <row r="1027440" spans="8:8">
      <c r="H1027440" s="68"/>
    </row>
    <row r="1027441" spans="8:8">
      <c r="H1027441" s="68"/>
    </row>
    <row r="1027442" spans="8:8">
      <c r="H1027442" s="68"/>
    </row>
    <row r="1027443" spans="8:8">
      <c r="H1027443" s="68"/>
    </row>
    <row r="1027444" spans="8:8">
      <c r="H1027444" s="68"/>
    </row>
    <row r="1027445" spans="8:8">
      <c r="H1027445" s="68"/>
    </row>
    <row r="1027446" spans="8:8">
      <c r="H1027446" s="68"/>
    </row>
    <row r="1027447" spans="8:8">
      <c r="H1027447" s="68"/>
    </row>
    <row r="1027448" spans="8:8">
      <c r="H1027448" s="68"/>
    </row>
    <row r="1027449" spans="8:8">
      <c r="H1027449" s="68"/>
    </row>
    <row r="1027450" spans="8:8">
      <c r="H1027450" s="68"/>
    </row>
    <row r="1027451" spans="8:8">
      <c r="H1027451" s="68"/>
    </row>
    <row r="1027452" spans="8:8">
      <c r="H1027452" s="68"/>
    </row>
    <row r="1027453" spans="8:8">
      <c r="H1027453" s="68"/>
    </row>
    <row r="1027454" spans="8:8">
      <c r="H1027454" s="68"/>
    </row>
    <row r="1027455" spans="8:8">
      <c r="H1027455" s="68"/>
    </row>
    <row r="1027456" spans="8:8">
      <c r="H1027456" s="68"/>
    </row>
    <row r="1027457" spans="8:8">
      <c r="H1027457" s="68"/>
    </row>
    <row r="1027458" spans="8:8">
      <c r="H1027458" s="68"/>
    </row>
    <row r="1027459" spans="8:8">
      <c r="H1027459" s="68"/>
    </row>
    <row r="1027460" spans="8:8">
      <c r="H1027460" s="68"/>
    </row>
    <row r="1027461" spans="8:8">
      <c r="H1027461" s="68"/>
    </row>
    <row r="1027462" spans="8:8">
      <c r="H1027462" s="68"/>
    </row>
    <row r="1027463" spans="8:8">
      <c r="H1027463" s="68"/>
    </row>
    <row r="1027464" spans="8:8">
      <c r="H1027464" s="68"/>
    </row>
    <row r="1027465" spans="8:8">
      <c r="H1027465" s="68"/>
    </row>
    <row r="1027466" spans="8:8">
      <c r="H1027466" s="68"/>
    </row>
    <row r="1027467" spans="8:8">
      <c r="H1027467" s="68"/>
    </row>
    <row r="1027468" spans="8:8">
      <c r="H1027468" s="68"/>
    </row>
    <row r="1027469" spans="8:8">
      <c r="H1027469" s="68"/>
    </row>
    <row r="1027470" spans="8:8">
      <c r="H1027470" s="68"/>
    </row>
    <row r="1027471" spans="8:8">
      <c r="H1027471" s="68"/>
    </row>
    <row r="1027472" spans="8:8">
      <c r="H1027472" s="68"/>
    </row>
    <row r="1027473" spans="8:8">
      <c r="H1027473" s="68"/>
    </row>
    <row r="1027474" spans="8:8">
      <c r="H1027474" s="68"/>
    </row>
    <row r="1027475" spans="8:8">
      <c r="H1027475" s="68"/>
    </row>
    <row r="1027476" spans="8:8">
      <c r="H1027476" s="68"/>
    </row>
    <row r="1027477" spans="8:8">
      <c r="H1027477" s="68"/>
    </row>
    <row r="1027478" spans="8:8">
      <c r="H1027478" s="68"/>
    </row>
    <row r="1027479" spans="8:8">
      <c r="H1027479" s="68"/>
    </row>
    <row r="1027480" spans="8:8">
      <c r="H1027480" s="68"/>
    </row>
    <row r="1027481" spans="8:8">
      <c r="H1027481" s="68"/>
    </row>
    <row r="1027482" spans="8:8">
      <c r="H1027482" s="68"/>
    </row>
    <row r="1027483" spans="8:8">
      <c r="H1027483" s="68"/>
    </row>
    <row r="1027484" spans="8:8">
      <c r="H1027484" s="68"/>
    </row>
    <row r="1027485" spans="8:8">
      <c r="H1027485" s="68"/>
    </row>
    <row r="1027486" spans="8:8">
      <c r="H1027486" s="68"/>
    </row>
    <row r="1027487" spans="8:8">
      <c r="H1027487" s="68"/>
    </row>
    <row r="1027488" spans="8:8">
      <c r="H1027488" s="68"/>
    </row>
    <row r="1027489" spans="8:8">
      <c r="H1027489" s="68"/>
    </row>
    <row r="1027490" spans="8:8">
      <c r="H1027490" s="68"/>
    </row>
    <row r="1027491" spans="8:8">
      <c r="H1027491" s="68"/>
    </row>
    <row r="1027492" spans="8:8">
      <c r="H1027492" s="68"/>
    </row>
    <row r="1027493" spans="8:8">
      <c r="H1027493" s="68"/>
    </row>
    <row r="1027494" spans="8:8">
      <c r="H1027494" s="68"/>
    </row>
    <row r="1027495" spans="8:8">
      <c r="H1027495" s="68"/>
    </row>
    <row r="1027496" spans="8:8">
      <c r="H1027496" s="68"/>
    </row>
    <row r="1027497" spans="8:8">
      <c r="H1027497" s="68"/>
    </row>
    <row r="1027498" spans="8:8">
      <c r="H1027498" s="68"/>
    </row>
    <row r="1027499" spans="8:8">
      <c r="H1027499" s="68"/>
    </row>
    <row r="1027500" spans="8:8">
      <c r="H1027500" s="68"/>
    </row>
    <row r="1027501" spans="8:8">
      <c r="H1027501" s="68"/>
    </row>
    <row r="1027502" spans="8:8">
      <c r="H1027502" s="68"/>
    </row>
    <row r="1027503" spans="8:8">
      <c r="H1027503" s="68"/>
    </row>
    <row r="1027504" spans="8:8">
      <c r="H1027504" s="68"/>
    </row>
    <row r="1027505" spans="8:8">
      <c r="H1027505" s="68"/>
    </row>
    <row r="1027506" spans="8:8">
      <c r="H1027506" s="68"/>
    </row>
    <row r="1027507" spans="8:8">
      <c r="H1027507" s="68"/>
    </row>
    <row r="1027508" spans="8:8">
      <c r="H1027508" s="68"/>
    </row>
    <row r="1027509" spans="8:8">
      <c r="H1027509" s="68"/>
    </row>
    <row r="1027510" spans="8:8">
      <c r="H1027510" s="68"/>
    </row>
    <row r="1027511" spans="8:8">
      <c r="H1027511" s="68"/>
    </row>
    <row r="1027512" spans="8:8">
      <c r="H1027512" s="68"/>
    </row>
    <row r="1027513" spans="8:8">
      <c r="H1027513" s="68"/>
    </row>
    <row r="1027514" spans="8:8">
      <c r="H1027514" s="68"/>
    </row>
    <row r="1027515" spans="8:8">
      <c r="H1027515" s="68"/>
    </row>
    <row r="1027516" spans="8:8">
      <c r="H1027516" s="68"/>
    </row>
    <row r="1027517" spans="8:8">
      <c r="H1027517" s="68"/>
    </row>
    <row r="1027518" spans="8:8">
      <c r="H1027518" s="68"/>
    </row>
    <row r="1027519" spans="8:8">
      <c r="H1027519" s="68"/>
    </row>
    <row r="1027520" spans="8:8">
      <c r="H1027520" s="68"/>
    </row>
    <row r="1027521" spans="8:8">
      <c r="H1027521" s="68"/>
    </row>
    <row r="1027522" spans="8:8">
      <c r="H1027522" s="68"/>
    </row>
    <row r="1027523" spans="8:8">
      <c r="H1027523" s="68"/>
    </row>
    <row r="1027524" spans="8:8">
      <c r="H1027524" s="68"/>
    </row>
    <row r="1027525" spans="8:8">
      <c r="H1027525" s="68"/>
    </row>
    <row r="1027526" spans="8:8">
      <c r="H1027526" s="68"/>
    </row>
    <row r="1027527" spans="8:8">
      <c r="H1027527" s="68"/>
    </row>
    <row r="1027528" spans="8:8">
      <c r="H1027528" s="68"/>
    </row>
    <row r="1027529" spans="8:8">
      <c r="H1027529" s="68"/>
    </row>
    <row r="1027530" spans="8:8">
      <c r="H1027530" s="68"/>
    </row>
    <row r="1027531" spans="8:8">
      <c r="H1027531" s="68"/>
    </row>
    <row r="1027532" spans="8:8">
      <c r="H1027532" s="68"/>
    </row>
    <row r="1027533" spans="8:8">
      <c r="H1027533" s="68"/>
    </row>
    <row r="1027534" spans="8:8">
      <c r="H1027534" s="68"/>
    </row>
    <row r="1027535" spans="8:8">
      <c r="H1027535" s="68"/>
    </row>
    <row r="1027536" spans="8:8">
      <c r="H1027536" s="68"/>
    </row>
    <row r="1027537" spans="8:8">
      <c r="H1027537" s="68"/>
    </row>
    <row r="1027538" spans="8:8">
      <c r="H1027538" s="68"/>
    </row>
    <row r="1027539" spans="8:8">
      <c r="H1027539" s="68"/>
    </row>
    <row r="1027540" spans="8:8">
      <c r="H1027540" s="68"/>
    </row>
    <row r="1027541" spans="8:8">
      <c r="H1027541" s="68"/>
    </row>
    <row r="1027542" spans="8:8">
      <c r="H1027542" s="68"/>
    </row>
    <row r="1027543" spans="8:8">
      <c r="H1027543" s="68"/>
    </row>
    <row r="1027544" spans="8:8">
      <c r="H1027544" s="68"/>
    </row>
    <row r="1027545" spans="8:8">
      <c r="H1027545" s="68"/>
    </row>
    <row r="1027546" spans="8:8">
      <c r="H1027546" s="68"/>
    </row>
    <row r="1027547" spans="8:8">
      <c r="H1027547" s="68"/>
    </row>
    <row r="1027548" spans="8:8">
      <c r="H1027548" s="68"/>
    </row>
    <row r="1027549" spans="8:8">
      <c r="H1027549" s="68"/>
    </row>
    <row r="1027550" spans="8:8">
      <c r="H1027550" s="68"/>
    </row>
    <row r="1027551" spans="8:8">
      <c r="H1027551" s="68"/>
    </row>
    <row r="1027552" spans="8:8">
      <c r="H1027552" s="68"/>
    </row>
    <row r="1027553" spans="8:8">
      <c r="H1027553" s="68"/>
    </row>
    <row r="1027554" spans="8:8">
      <c r="H1027554" s="68"/>
    </row>
    <row r="1027555" spans="8:8">
      <c r="H1027555" s="68"/>
    </row>
    <row r="1027556" spans="8:8">
      <c r="H1027556" s="68"/>
    </row>
    <row r="1027557" spans="8:8">
      <c r="H1027557" s="68"/>
    </row>
    <row r="1027558" spans="8:8">
      <c r="H1027558" s="68"/>
    </row>
    <row r="1027559" spans="8:8">
      <c r="H1027559" s="68"/>
    </row>
    <row r="1027560" spans="8:8">
      <c r="H1027560" s="68"/>
    </row>
    <row r="1027561" spans="8:8">
      <c r="H1027561" s="68"/>
    </row>
    <row r="1027562" spans="8:8">
      <c r="H1027562" s="68"/>
    </row>
    <row r="1027563" spans="8:8">
      <c r="H1027563" s="68"/>
    </row>
    <row r="1027564" spans="8:8">
      <c r="H1027564" s="68"/>
    </row>
    <row r="1027565" spans="8:8">
      <c r="H1027565" s="68"/>
    </row>
    <row r="1027566" spans="8:8">
      <c r="H1027566" s="68"/>
    </row>
    <row r="1027567" spans="8:8">
      <c r="H1027567" s="68"/>
    </row>
    <row r="1027568" spans="8:8">
      <c r="H1027568" s="68"/>
    </row>
    <row r="1027569" spans="8:8">
      <c r="H1027569" s="68"/>
    </row>
    <row r="1027570" spans="8:8">
      <c r="H1027570" s="68"/>
    </row>
    <row r="1027571" spans="8:8">
      <c r="H1027571" s="68"/>
    </row>
    <row r="1027572" spans="8:8">
      <c r="H1027572" s="68"/>
    </row>
    <row r="1027573" spans="8:8">
      <c r="H1027573" s="68"/>
    </row>
    <row r="1027574" spans="8:8">
      <c r="H1027574" s="68"/>
    </row>
    <row r="1027575" spans="8:8">
      <c r="H1027575" s="68"/>
    </row>
    <row r="1027576" spans="8:8">
      <c r="H1027576" s="68"/>
    </row>
    <row r="1027577" spans="8:8">
      <c r="H1027577" s="68"/>
    </row>
    <row r="1027578" spans="8:8">
      <c r="H1027578" s="68"/>
    </row>
    <row r="1027579" spans="8:8">
      <c r="H1027579" s="68"/>
    </row>
    <row r="1027580" spans="8:8">
      <c r="H1027580" s="68"/>
    </row>
    <row r="1027581" spans="8:8">
      <c r="H1027581" s="68"/>
    </row>
    <row r="1027582" spans="8:8">
      <c r="H1027582" s="68"/>
    </row>
    <row r="1027583" spans="8:8">
      <c r="H1027583" s="68"/>
    </row>
    <row r="1027584" spans="8:8">
      <c r="H1027584" s="68"/>
    </row>
    <row r="1027585" spans="8:8">
      <c r="H1027585" s="68"/>
    </row>
    <row r="1027586" spans="8:8">
      <c r="H1027586" s="68"/>
    </row>
    <row r="1027587" spans="8:8">
      <c r="H1027587" s="68"/>
    </row>
    <row r="1027588" spans="8:8">
      <c r="H1027588" s="68"/>
    </row>
    <row r="1027589" spans="8:8">
      <c r="H1027589" s="68"/>
    </row>
    <row r="1027590" spans="8:8">
      <c r="H1027590" s="68"/>
    </row>
    <row r="1027591" spans="8:8">
      <c r="H1027591" s="68"/>
    </row>
    <row r="1027592" spans="8:8">
      <c r="H1027592" s="68"/>
    </row>
    <row r="1027593" spans="8:8">
      <c r="H1027593" s="68"/>
    </row>
    <row r="1027594" spans="8:8">
      <c r="H1027594" s="68"/>
    </row>
    <row r="1027595" spans="8:8">
      <c r="H1027595" s="68"/>
    </row>
    <row r="1027596" spans="8:8">
      <c r="H1027596" s="68"/>
    </row>
    <row r="1027597" spans="8:8">
      <c r="H1027597" s="68"/>
    </row>
    <row r="1027598" spans="8:8">
      <c r="H1027598" s="68"/>
    </row>
    <row r="1027599" spans="8:8">
      <c r="H1027599" s="68"/>
    </row>
    <row r="1027600" spans="8:8">
      <c r="H1027600" s="68"/>
    </row>
    <row r="1027601" spans="8:8">
      <c r="H1027601" s="68"/>
    </row>
    <row r="1027602" spans="8:8">
      <c r="H1027602" s="68"/>
    </row>
    <row r="1027603" spans="8:8">
      <c r="H1027603" s="68"/>
    </row>
    <row r="1027604" spans="8:8">
      <c r="H1027604" s="68"/>
    </row>
    <row r="1027605" spans="8:8">
      <c r="H1027605" s="68"/>
    </row>
    <row r="1027606" spans="8:8">
      <c r="H1027606" s="68"/>
    </row>
    <row r="1027607" spans="8:8">
      <c r="H1027607" s="68"/>
    </row>
    <row r="1027608" spans="8:8">
      <c r="H1027608" s="68"/>
    </row>
    <row r="1027609" spans="8:8">
      <c r="H1027609" s="68"/>
    </row>
    <row r="1027610" spans="8:8">
      <c r="H1027610" s="68"/>
    </row>
    <row r="1027611" spans="8:8">
      <c r="H1027611" s="68"/>
    </row>
    <row r="1027612" spans="8:8">
      <c r="H1027612" s="68"/>
    </row>
    <row r="1027613" spans="8:8">
      <c r="H1027613" s="68"/>
    </row>
    <row r="1027614" spans="8:8">
      <c r="H1027614" s="68"/>
    </row>
    <row r="1027615" spans="8:8">
      <c r="H1027615" s="68"/>
    </row>
    <row r="1027616" spans="8:8">
      <c r="H1027616" s="68"/>
    </row>
    <row r="1027617" spans="8:8">
      <c r="H1027617" s="68"/>
    </row>
    <row r="1027618" spans="8:8">
      <c r="H1027618" s="68"/>
    </row>
    <row r="1027619" spans="8:8">
      <c r="H1027619" s="68"/>
    </row>
    <row r="1027620" spans="8:8">
      <c r="H1027620" s="68"/>
    </row>
    <row r="1027621" spans="8:8">
      <c r="H1027621" s="68"/>
    </row>
    <row r="1027622" spans="8:8">
      <c r="H1027622" s="68"/>
    </row>
    <row r="1027623" spans="8:8">
      <c r="H1027623" s="68"/>
    </row>
    <row r="1027624" spans="8:8">
      <c r="H1027624" s="68"/>
    </row>
    <row r="1027625" spans="8:8">
      <c r="H1027625" s="68"/>
    </row>
    <row r="1027626" spans="8:8">
      <c r="H1027626" s="68"/>
    </row>
    <row r="1027627" spans="8:8">
      <c r="H1027627" s="68"/>
    </row>
    <row r="1027628" spans="8:8">
      <c r="H1027628" s="68"/>
    </row>
    <row r="1027629" spans="8:8">
      <c r="H1027629" s="68"/>
    </row>
    <row r="1027630" spans="8:8">
      <c r="H1027630" s="68"/>
    </row>
    <row r="1027631" spans="8:8">
      <c r="H1027631" s="68"/>
    </row>
    <row r="1027632" spans="8:8">
      <c r="H1027632" s="68"/>
    </row>
    <row r="1027633" spans="8:8">
      <c r="H1027633" s="68"/>
    </row>
    <row r="1027634" spans="8:8">
      <c r="H1027634" s="68"/>
    </row>
    <row r="1027635" spans="8:8">
      <c r="H1027635" s="68"/>
    </row>
    <row r="1027636" spans="8:8">
      <c r="H1027636" s="68"/>
    </row>
    <row r="1027637" spans="8:8">
      <c r="H1027637" s="68"/>
    </row>
    <row r="1027638" spans="8:8">
      <c r="H1027638" s="68"/>
    </row>
    <row r="1027639" spans="8:8">
      <c r="H1027639" s="68"/>
    </row>
    <row r="1027640" spans="8:8">
      <c r="H1027640" s="68"/>
    </row>
    <row r="1027641" spans="8:8">
      <c r="H1027641" s="68"/>
    </row>
    <row r="1027642" spans="8:8">
      <c r="H1027642" s="68"/>
    </row>
    <row r="1027643" spans="8:8">
      <c r="H1027643" s="68"/>
    </row>
    <row r="1027644" spans="8:8">
      <c r="H1027644" s="68"/>
    </row>
    <row r="1027645" spans="8:8">
      <c r="H1027645" s="68"/>
    </row>
    <row r="1027646" spans="8:8">
      <c r="H1027646" s="68"/>
    </row>
    <row r="1027647" spans="8:8">
      <c r="H1027647" s="68"/>
    </row>
    <row r="1027648" spans="8:8">
      <c r="H1027648" s="68"/>
    </row>
    <row r="1027649" spans="8:8">
      <c r="H1027649" s="68"/>
    </row>
    <row r="1027650" spans="8:8">
      <c r="H1027650" s="68"/>
    </row>
    <row r="1027651" spans="8:8">
      <c r="H1027651" s="68"/>
    </row>
    <row r="1027652" spans="8:8">
      <c r="H1027652" s="68"/>
    </row>
    <row r="1027653" spans="8:8">
      <c r="H1027653" s="68"/>
    </row>
    <row r="1027654" spans="8:8">
      <c r="H1027654" s="68"/>
    </row>
    <row r="1027655" spans="8:8">
      <c r="H1027655" s="68"/>
    </row>
    <row r="1027656" spans="8:8">
      <c r="H1027656" s="68"/>
    </row>
    <row r="1027657" spans="8:8">
      <c r="H1027657" s="68"/>
    </row>
    <row r="1027658" spans="8:8">
      <c r="H1027658" s="68"/>
    </row>
    <row r="1027659" spans="8:8">
      <c r="H1027659" s="68"/>
    </row>
    <row r="1027660" spans="8:8">
      <c r="H1027660" s="68"/>
    </row>
    <row r="1027661" spans="8:8">
      <c r="H1027661" s="68"/>
    </row>
    <row r="1027662" spans="8:8">
      <c r="H1027662" s="68"/>
    </row>
    <row r="1027663" spans="8:8">
      <c r="H1027663" s="68"/>
    </row>
    <row r="1027664" spans="8:8">
      <c r="H1027664" s="68"/>
    </row>
    <row r="1027665" spans="8:8">
      <c r="H1027665" s="68"/>
    </row>
    <row r="1027666" spans="8:8">
      <c r="H1027666" s="68"/>
    </row>
    <row r="1027667" spans="8:8">
      <c r="H1027667" s="68"/>
    </row>
    <row r="1027668" spans="8:8">
      <c r="H1027668" s="68"/>
    </row>
    <row r="1027669" spans="8:8">
      <c r="H1027669" s="68"/>
    </row>
    <row r="1027670" spans="8:8">
      <c r="H1027670" s="68"/>
    </row>
    <row r="1027671" spans="8:8">
      <c r="H1027671" s="68"/>
    </row>
    <row r="1027672" spans="8:8">
      <c r="H1027672" s="68"/>
    </row>
    <row r="1027673" spans="8:8">
      <c r="H1027673" s="68"/>
    </row>
    <row r="1027674" spans="8:8">
      <c r="H1027674" s="68"/>
    </row>
    <row r="1027675" spans="8:8">
      <c r="H1027675" s="68"/>
    </row>
    <row r="1027676" spans="8:8">
      <c r="H1027676" s="68"/>
    </row>
    <row r="1027677" spans="8:8">
      <c r="H1027677" s="68"/>
    </row>
    <row r="1027678" spans="8:8">
      <c r="H1027678" s="68"/>
    </row>
    <row r="1027679" spans="8:8">
      <c r="H1027679" s="68"/>
    </row>
    <row r="1027680" spans="8:8">
      <c r="H1027680" s="68"/>
    </row>
    <row r="1027681" spans="8:8">
      <c r="H1027681" s="68"/>
    </row>
    <row r="1027682" spans="8:8">
      <c r="H1027682" s="68"/>
    </row>
    <row r="1027683" spans="8:8">
      <c r="H1027683" s="68"/>
    </row>
    <row r="1027684" spans="8:8">
      <c r="H1027684" s="68"/>
    </row>
    <row r="1027685" spans="8:8">
      <c r="H1027685" s="68"/>
    </row>
    <row r="1027686" spans="8:8">
      <c r="H1027686" s="68"/>
    </row>
    <row r="1027687" spans="8:8">
      <c r="H1027687" s="68"/>
    </row>
    <row r="1027688" spans="8:8">
      <c r="H1027688" s="68"/>
    </row>
    <row r="1027689" spans="8:8">
      <c r="H1027689" s="68"/>
    </row>
    <row r="1027690" spans="8:8">
      <c r="H1027690" s="68"/>
    </row>
    <row r="1027691" spans="8:8">
      <c r="H1027691" s="68"/>
    </row>
    <row r="1027692" spans="8:8">
      <c r="H1027692" s="68"/>
    </row>
    <row r="1027693" spans="8:8">
      <c r="H1027693" s="68"/>
    </row>
    <row r="1027694" spans="8:8">
      <c r="H1027694" s="68"/>
    </row>
    <row r="1027695" spans="8:8">
      <c r="H1027695" s="68"/>
    </row>
    <row r="1027696" spans="8:8">
      <c r="H1027696" s="68"/>
    </row>
    <row r="1027697" spans="8:8">
      <c r="H1027697" s="68"/>
    </row>
    <row r="1027698" spans="8:8">
      <c r="H1027698" s="68"/>
    </row>
    <row r="1027699" spans="8:8">
      <c r="H1027699" s="68"/>
    </row>
    <row r="1027700" spans="8:8">
      <c r="H1027700" s="68"/>
    </row>
    <row r="1027701" spans="8:8">
      <c r="H1027701" s="68"/>
    </row>
    <row r="1027702" spans="8:8">
      <c r="H1027702" s="68"/>
    </row>
    <row r="1027703" spans="8:8">
      <c r="H1027703" s="68"/>
    </row>
    <row r="1027704" spans="8:8">
      <c r="H1027704" s="68"/>
    </row>
    <row r="1027705" spans="8:8">
      <c r="H1027705" s="68"/>
    </row>
    <row r="1027706" spans="8:8">
      <c r="H1027706" s="68"/>
    </row>
    <row r="1027707" spans="8:8">
      <c r="H1027707" s="68"/>
    </row>
    <row r="1027708" spans="8:8">
      <c r="H1027708" s="68"/>
    </row>
    <row r="1027709" spans="8:8">
      <c r="H1027709" s="68"/>
    </row>
    <row r="1027710" spans="8:8">
      <c r="H1027710" s="68"/>
    </row>
    <row r="1027711" spans="8:8">
      <c r="H1027711" s="68"/>
    </row>
    <row r="1027712" spans="8:8">
      <c r="H1027712" s="68"/>
    </row>
    <row r="1027713" spans="8:8">
      <c r="H1027713" s="68"/>
    </row>
    <row r="1027714" spans="8:8">
      <c r="H1027714" s="68"/>
    </row>
    <row r="1027715" spans="8:8">
      <c r="H1027715" s="68"/>
    </row>
    <row r="1027716" spans="8:8">
      <c r="H1027716" s="68"/>
    </row>
    <row r="1027717" spans="8:8">
      <c r="H1027717" s="68"/>
    </row>
    <row r="1027718" spans="8:8">
      <c r="H1027718" s="68"/>
    </row>
    <row r="1027719" spans="8:8">
      <c r="H1027719" s="68"/>
    </row>
    <row r="1027720" spans="8:8">
      <c r="H1027720" s="68"/>
    </row>
    <row r="1027721" spans="8:8">
      <c r="H1027721" s="68"/>
    </row>
    <row r="1027722" spans="8:8">
      <c r="H1027722" s="68"/>
    </row>
    <row r="1027723" spans="8:8">
      <c r="H1027723" s="68"/>
    </row>
    <row r="1027724" spans="8:8">
      <c r="H1027724" s="68"/>
    </row>
    <row r="1027725" spans="8:8">
      <c r="H1027725" s="68"/>
    </row>
    <row r="1027726" spans="8:8">
      <c r="H1027726" s="68"/>
    </row>
    <row r="1027727" spans="8:8">
      <c r="H1027727" s="68"/>
    </row>
    <row r="1027728" spans="8:8">
      <c r="H1027728" s="68"/>
    </row>
    <row r="1027729" spans="8:8">
      <c r="H1027729" s="68"/>
    </row>
    <row r="1027730" spans="8:8">
      <c r="H1027730" s="68"/>
    </row>
    <row r="1027731" spans="8:8">
      <c r="H1027731" s="68"/>
    </row>
    <row r="1027732" spans="8:8">
      <c r="H1027732" s="68"/>
    </row>
    <row r="1027733" spans="8:8">
      <c r="H1027733" s="68"/>
    </row>
    <row r="1027734" spans="8:8">
      <c r="H1027734" s="68"/>
    </row>
    <row r="1027735" spans="8:8">
      <c r="H1027735" s="68"/>
    </row>
    <row r="1027736" spans="8:8">
      <c r="H1027736" s="68"/>
    </row>
    <row r="1027737" spans="8:8">
      <c r="H1027737" s="68"/>
    </row>
    <row r="1027738" spans="8:8">
      <c r="H1027738" s="68"/>
    </row>
    <row r="1027739" spans="8:8">
      <c r="H1027739" s="68"/>
    </row>
    <row r="1027740" spans="8:8">
      <c r="H1027740" s="68"/>
    </row>
    <row r="1027741" spans="8:8">
      <c r="H1027741" s="68"/>
    </row>
    <row r="1027742" spans="8:8">
      <c r="H1027742" s="68"/>
    </row>
    <row r="1027743" spans="8:8">
      <c r="H1027743" s="68"/>
    </row>
    <row r="1027744" spans="8:8">
      <c r="H1027744" s="68"/>
    </row>
    <row r="1027745" spans="8:8">
      <c r="H1027745" s="68"/>
    </row>
    <row r="1027746" spans="8:8">
      <c r="H1027746" s="68"/>
    </row>
    <row r="1027747" spans="8:8">
      <c r="H1027747" s="68"/>
    </row>
    <row r="1027748" spans="8:8">
      <c r="H1027748" s="68"/>
    </row>
    <row r="1027749" spans="8:8">
      <c r="H1027749" s="68"/>
    </row>
    <row r="1027750" spans="8:8">
      <c r="H1027750" s="68"/>
    </row>
    <row r="1027751" spans="8:8">
      <c r="H1027751" s="68"/>
    </row>
    <row r="1027752" spans="8:8">
      <c r="H1027752" s="68"/>
    </row>
    <row r="1027753" spans="8:8">
      <c r="H1027753" s="68"/>
    </row>
    <row r="1027754" spans="8:8">
      <c r="H1027754" s="68"/>
    </row>
    <row r="1027755" spans="8:8">
      <c r="H1027755" s="68"/>
    </row>
    <row r="1027756" spans="8:8">
      <c r="H1027756" s="68"/>
    </row>
    <row r="1027757" spans="8:8">
      <c r="H1027757" s="68"/>
    </row>
    <row r="1027758" spans="8:8">
      <c r="H1027758" s="68"/>
    </row>
    <row r="1027759" spans="8:8">
      <c r="H1027759" s="68"/>
    </row>
    <row r="1027760" spans="8:8">
      <c r="H1027760" s="68"/>
    </row>
    <row r="1027761" spans="8:8">
      <c r="H1027761" s="68"/>
    </row>
    <row r="1027762" spans="8:8">
      <c r="H1027762" s="68"/>
    </row>
    <row r="1027763" spans="8:8">
      <c r="H1027763" s="68"/>
    </row>
    <row r="1027764" spans="8:8">
      <c r="H1027764" s="68"/>
    </row>
    <row r="1027765" spans="8:8">
      <c r="H1027765" s="68"/>
    </row>
    <row r="1027766" spans="8:8">
      <c r="H1027766" s="68"/>
    </row>
    <row r="1027767" spans="8:8">
      <c r="H1027767" s="68"/>
    </row>
    <row r="1027768" spans="8:8">
      <c r="H1027768" s="68"/>
    </row>
    <row r="1027769" spans="8:8">
      <c r="H1027769" s="68"/>
    </row>
    <row r="1027770" spans="8:8">
      <c r="H1027770" s="68"/>
    </row>
    <row r="1027771" spans="8:8">
      <c r="H1027771" s="68"/>
    </row>
    <row r="1027772" spans="8:8">
      <c r="H1027772" s="68"/>
    </row>
    <row r="1027773" spans="8:8">
      <c r="H1027773" s="68"/>
    </row>
    <row r="1027774" spans="8:8">
      <c r="H1027774" s="68"/>
    </row>
    <row r="1027775" spans="8:8">
      <c r="H1027775" s="68"/>
    </row>
    <row r="1027776" spans="8:8">
      <c r="H1027776" s="68"/>
    </row>
    <row r="1027777" spans="8:8">
      <c r="H1027777" s="68"/>
    </row>
    <row r="1027778" spans="8:8">
      <c r="H1027778" s="68"/>
    </row>
    <row r="1027779" spans="8:8">
      <c r="H1027779" s="68"/>
    </row>
    <row r="1027780" spans="8:8">
      <c r="H1027780" s="68"/>
    </row>
    <row r="1027781" spans="8:8">
      <c r="H1027781" s="68"/>
    </row>
    <row r="1027782" spans="8:8">
      <c r="H1027782" s="68"/>
    </row>
    <row r="1027783" spans="8:8">
      <c r="H1027783" s="68"/>
    </row>
    <row r="1027784" spans="8:8">
      <c r="H1027784" s="68"/>
    </row>
    <row r="1027785" spans="8:8">
      <c r="H1027785" s="68"/>
    </row>
    <row r="1027786" spans="8:8">
      <c r="H1027786" s="68"/>
    </row>
    <row r="1027787" spans="8:8">
      <c r="H1027787" s="68"/>
    </row>
    <row r="1027788" spans="8:8">
      <c r="H1027788" s="68"/>
    </row>
    <row r="1027789" spans="8:8">
      <c r="H1027789" s="68"/>
    </row>
    <row r="1027790" spans="8:8">
      <c r="H1027790" s="68"/>
    </row>
    <row r="1027791" spans="8:8">
      <c r="H1027791" s="68"/>
    </row>
    <row r="1027792" spans="8:8">
      <c r="H1027792" s="68"/>
    </row>
    <row r="1027793" spans="8:8">
      <c r="H1027793" s="68"/>
    </row>
    <row r="1027794" spans="8:8">
      <c r="H1027794" s="68"/>
    </row>
    <row r="1027795" spans="8:8">
      <c r="H1027795" s="68"/>
    </row>
    <row r="1027796" spans="8:8">
      <c r="H1027796" s="68"/>
    </row>
    <row r="1027797" spans="8:8">
      <c r="H1027797" s="68"/>
    </row>
    <row r="1027798" spans="8:8">
      <c r="H1027798" s="68"/>
    </row>
    <row r="1027799" spans="8:8">
      <c r="H1027799" s="68"/>
    </row>
    <row r="1027800" spans="8:8">
      <c r="H1027800" s="68"/>
    </row>
    <row r="1027801" spans="8:8">
      <c r="H1027801" s="68"/>
    </row>
    <row r="1027802" spans="8:8">
      <c r="H1027802" s="68"/>
    </row>
    <row r="1027803" spans="8:8">
      <c r="H1027803" s="68"/>
    </row>
    <row r="1027804" spans="8:8">
      <c r="H1027804" s="68"/>
    </row>
    <row r="1027805" spans="8:8">
      <c r="H1027805" s="68"/>
    </row>
    <row r="1027806" spans="8:8">
      <c r="H1027806" s="68"/>
    </row>
    <row r="1027807" spans="8:8">
      <c r="H1027807" s="68"/>
    </row>
    <row r="1027808" spans="8:8">
      <c r="H1027808" s="68"/>
    </row>
    <row r="1027809" spans="8:8">
      <c r="H1027809" s="68"/>
    </row>
    <row r="1027810" spans="8:8">
      <c r="H1027810" s="68"/>
    </row>
    <row r="1027811" spans="8:8">
      <c r="H1027811" s="68"/>
    </row>
    <row r="1027812" spans="8:8">
      <c r="H1027812" s="68"/>
    </row>
    <row r="1027813" spans="8:8">
      <c r="H1027813" s="68"/>
    </row>
    <row r="1027814" spans="8:8">
      <c r="H1027814" s="68"/>
    </row>
    <row r="1027815" spans="8:8">
      <c r="H1027815" s="68"/>
    </row>
    <row r="1027816" spans="8:8">
      <c r="H1027816" s="68"/>
    </row>
    <row r="1027817" spans="8:8">
      <c r="H1027817" s="68"/>
    </row>
    <row r="1027818" spans="8:8">
      <c r="H1027818" s="68"/>
    </row>
    <row r="1027819" spans="8:8">
      <c r="H1027819" s="68"/>
    </row>
    <row r="1027820" spans="8:8">
      <c r="H1027820" s="68"/>
    </row>
    <row r="1027821" spans="8:8">
      <c r="H1027821" s="68"/>
    </row>
    <row r="1027822" spans="8:8">
      <c r="H1027822" s="68"/>
    </row>
    <row r="1027823" spans="8:8">
      <c r="H1027823" s="68"/>
    </row>
    <row r="1027824" spans="8:8">
      <c r="H1027824" s="68"/>
    </row>
    <row r="1027825" spans="8:8">
      <c r="H1027825" s="68"/>
    </row>
    <row r="1027826" spans="8:8">
      <c r="H1027826" s="68"/>
    </row>
    <row r="1027827" spans="8:8">
      <c r="H1027827" s="68"/>
    </row>
    <row r="1027828" spans="8:8">
      <c r="H1027828" s="68"/>
    </row>
    <row r="1027829" spans="8:8">
      <c r="H1027829" s="68"/>
    </row>
    <row r="1027830" spans="8:8">
      <c r="H1027830" s="68"/>
    </row>
    <row r="1027831" spans="8:8">
      <c r="H1027831" s="68"/>
    </row>
    <row r="1027832" spans="8:8">
      <c r="H1027832" s="68"/>
    </row>
    <row r="1027833" spans="8:8">
      <c r="H1027833" s="68"/>
    </row>
    <row r="1027834" spans="8:8">
      <c r="H1027834" s="68"/>
    </row>
    <row r="1027835" spans="8:8">
      <c r="H1027835" s="68"/>
    </row>
    <row r="1027836" spans="8:8">
      <c r="H1027836" s="68"/>
    </row>
    <row r="1027837" spans="8:8">
      <c r="H1027837" s="68"/>
    </row>
    <row r="1027838" spans="8:8">
      <c r="H1027838" s="68"/>
    </row>
    <row r="1027839" spans="8:8">
      <c r="H1027839" s="68"/>
    </row>
    <row r="1027840" spans="8:8">
      <c r="H1027840" s="68"/>
    </row>
    <row r="1027841" spans="8:8">
      <c r="H1027841" s="68"/>
    </row>
    <row r="1027842" spans="8:8">
      <c r="H1027842" s="68"/>
    </row>
    <row r="1027843" spans="8:8">
      <c r="H1027843" s="68"/>
    </row>
    <row r="1027844" spans="8:8">
      <c r="H1027844" s="68"/>
    </row>
    <row r="1027845" spans="8:8">
      <c r="H1027845" s="68"/>
    </row>
    <row r="1027846" spans="8:8">
      <c r="H1027846" s="68"/>
    </row>
    <row r="1027847" spans="8:8">
      <c r="H1027847" s="68"/>
    </row>
    <row r="1027848" spans="8:8">
      <c r="H1027848" s="68"/>
    </row>
    <row r="1027849" spans="8:8">
      <c r="H1027849" s="68"/>
    </row>
    <row r="1027850" spans="8:8">
      <c r="H1027850" s="68"/>
    </row>
    <row r="1027851" spans="8:8">
      <c r="H1027851" s="68"/>
    </row>
    <row r="1027852" spans="8:8">
      <c r="H1027852" s="68"/>
    </row>
    <row r="1027853" spans="8:8">
      <c r="H1027853" s="68"/>
    </row>
    <row r="1027854" spans="8:8">
      <c r="H1027854" s="68"/>
    </row>
    <row r="1027855" spans="8:8">
      <c r="H1027855" s="68"/>
    </row>
    <row r="1027856" spans="8:8">
      <c r="H1027856" s="68"/>
    </row>
    <row r="1027857" spans="8:8">
      <c r="H1027857" s="68"/>
    </row>
    <row r="1027858" spans="8:8">
      <c r="H1027858" s="68"/>
    </row>
    <row r="1027859" spans="8:8">
      <c r="H1027859" s="68"/>
    </row>
    <row r="1027860" spans="8:8">
      <c r="H1027860" s="68"/>
    </row>
    <row r="1027861" spans="8:8">
      <c r="H1027861" s="68"/>
    </row>
    <row r="1027862" spans="8:8">
      <c r="H1027862" s="68"/>
    </row>
    <row r="1027863" spans="8:8">
      <c r="H1027863" s="68"/>
    </row>
    <row r="1027864" spans="8:8">
      <c r="H1027864" s="68"/>
    </row>
    <row r="1027865" spans="8:8">
      <c r="H1027865" s="68"/>
    </row>
    <row r="1027866" spans="8:8">
      <c r="H1027866" s="68"/>
    </row>
    <row r="1027867" spans="8:8">
      <c r="H1027867" s="68"/>
    </row>
    <row r="1027868" spans="8:8">
      <c r="H1027868" s="68"/>
    </row>
    <row r="1027869" spans="8:8">
      <c r="H1027869" s="68"/>
    </row>
    <row r="1027870" spans="8:8">
      <c r="H1027870" s="68"/>
    </row>
    <row r="1027871" spans="8:8">
      <c r="H1027871" s="68"/>
    </row>
    <row r="1027872" spans="8:8">
      <c r="H1027872" s="68"/>
    </row>
    <row r="1027873" spans="8:8">
      <c r="H1027873" s="68"/>
    </row>
    <row r="1027874" spans="8:8">
      <c r="H1027874" s="68"/>
    </row>
    <row r="1027875" spans="8:8">
      <c r="H1027875" s="68"/>
    </row>
    <row r="1027876" spans="8:8">
      <c r="H1027876" s="68"/>
    </row>
    <row r="1027877" spans="8:8">
      <c r="H1027877" s="68"/>
    </row>
    <row r="1027878" spans="8:8">
      <c r="H1027878" s="68"/>
    </row>
    <row r="1027879" spans="8:8">
      <c r="H1027879" s="68"/>
    </row>
    <row r="1027880" spans="8:8">
      <c r="H1027880" s="68"/>
    </row>
    <row r="1027881" spans="8:8">
      <c r="H1027881" s="68"/>
    </row>
    <row r="1027882" spans="8:8">
      <c r="H1027882" s="68"/>
    </row>
    <row r="1027883" spans="8:8">
      <c r="H1027883" s="68"/>
    </row>
    <row r="1027884" spans="8:8">
      <c r="H1027884" s="68"/>
    </row>
    <row r="1027885" spans="8:8">
      <c r="H1027885" s="68"/>
    </row>
    <row r="1027886" spans="8:8">
      <c r="H1027886" s="68"/>
    </row>
    <row r="1027887" spans="8:8">
      <c r="H1027887" s="68"/>
    </row>
    <row r="1027888" spans="8:8">
      <c r="H1027888" s="68"/>
    </row>
    <row r="1027889" spans="8:8">
      <c r="H1027889" s="68"/>
    </row>
    <row r="1027890" spans="8:8">
      <c r="H1027890" s="68"/>
    </row>
    <row r="1027891" spans="8:8">
      <c r="H1027891" s="68"/>
    </row>
    <row r="1027892" spans="8:8">
      <c r="H1027892" s="68"/>
    </row>
    <row r="1027893" spans="8:8">
      <c r="H1027893" s="68"/>
    </row>
    <row r="1027894" spans="8:8">
      <c r="H1027894" s="68"/>
    </row>
    <row r="1027895" spans="8:8">
      <c r="H1027895" s="68"/>
    </row>
    <row r="1027896" spans="8:8">
      <c r="H1027896" s="68"/>
    </row>
    <row r="1027897" spans="8:8">
      <c r="H1027897" s="68"/>
    </row>
    <row r="1027898" spans="8:8">
      <c r="H1027898" s="68"/>
    </row>
    <row r="1027899" spans="8:8">
      <c r="H1027899" s="68"/>
    </row>
    <row r="1027900" spans="8:8">
      <c r="H1027900" s="68"/>
    </row>
    <row r="1027901" spans="8:8">
      <c r="H1027901" s="68"/>
    </row>
    <row r="1027902" spans="8:8">
      <c r="H1027902" s="68"/>
    </row>
    <row r="1027903" spans="8:8">
      <c r="H1027903" s="68"/>
    </row>
    <row r="1027904" spans="8:8">
      <c r="H1027904" s="68"/>
    </row>
    <row r="1027905" spans="8:8">
      <c r="H1027905" s="68"/>
    </row>
    <row r="1027906" spans="8:8">
      <c r="H1027906" s="68"/>
    </row>
    <row r="1027907" spans="8:8">
      <c r="H1027907" s="68"/>
    </row>
    <row r="1027908" spans="8:8">
      <c r="H1027908" s="68"/>
    </row>
    <row r="1027909" spans="8:8">
      <c r="H1027909" s="68"/>
    </row>
    <row r="1027910" spans="8:8">
      <c r="H1027910" s="68"/>
    </row>
    <row r="1027911" spans="8:8">
      <c r="H1027911" s="68"/>
    </row>
    <row r="1027912" spans="8:8">
      <c r="H1027912" s="68"/>
    </row>
    <row r="1027913" spans="8:8">
      <c r="H1027913" s="68"/>
    </row>
    <row r="1027914" spans="8:8">
      <c r="H1027914" s="68"/>
    </row>
    <row r="1027915" spans="8:8">
      <c r="H1027915" s="68"/>
    </row>
    <row r="1027916" spans="8:8">
      <c r="H1027916" s="68"/>
    </row>
    <row r="1027917" spans="8:8">
      <c r="H1027917" s="68"/>
    </row>
    <row r="1027918" spans="8:8">
      <c r="H1027918" s="68"/>
    </row>
    <row r="1027919" spans="8:8">
      <c r="H1027919" s="68"/>
    </row>
    <row r="1027920" spans="8:8">
      <c r="H1027920" s="68"/>
    </row>
    <row r="1027921" spans="8:8">
      <c r="H1027921" s="68"/>
    </row>
    <row r="1027922" spans="8:8">
      <c r="H1027922" s="68"/>
    </row>
    <row r="1027923" spans="8:8">
      <c r="H1027923" s="68"/>
    </row>
    <row r="1027924" spans="8:8">
      <c r="H1027924" s="68"/>
    </row>
    <row r="1027925" spans="8:8">
      <c r="H1027925" s="68"/>
    </row>
    <row r="1027926" spans="8:8">
      <c r="H1027926" s="68"/>
    </row>
    <row r="1027927" spans="8:8">
      <c r="H1027927" s="68"/>
    </row>
    <row r="1027928" spans="8:8">
      <c r="H1027928" s="68"/>
    </row>
    <row r="1027929" spans="8:8">
      <c r="H1027929" s="68"/>
    </row>
    <row r="1027930" spans="8:8">
      <c r="H1027930" s="68"/>
    </row>
    <row r="1027931" spans="8:8">
      <c r="H1027931" s="68"/>
    </row>
    <row r="1027932" spans="8:8">
      <c r="H1027932" s="68"/>
    </row>
    <row r="1027933" spans="8:8">
      <c r="H1027933" s="68"/>
    </row>
    <row r="1027934" spans="8:8">
      <c r="H1027934" s="68"/>
    </row>
    <row r="1027935" spans="8:8">
      <c r="H1027935" s="68"/>
    </row>
    <row r="1027936" spans="8:8">
      <c r="H1027936" s="68"/>
    </row>
    <row r="1027937" spans="8:8">
      <c r="H1027937" s="68"/>
    </row>
    <row r="1027938" spans="8:8">
      <c r="H1027938" s="68"/>
    </row>
    <row r="1027939" spans="8:8">
      <c r="H1027939" s="68"/>
    </row>
    <row r="1027940" spans="8:8">
      <c r="H1027940" s="68"/>
    </row>
    <row r="1027941" spans="8:8">
      <c r="H1027941" s="68"/>
    </row>
    <row r="1027942" spans="8:8">
      <c r="H1027942" s="68"/>
    </row>
    <row r="1027943" spans="8:8">
      <c r="H1027943" s="68"/>
    </row>
    <row r="1027944" spans="8:8">
      <c r="H1027944" s="68"/>
    </row>
    <row r="1027945" spans="8:8">
      <c r="H1027945" s="68"/>
    </row>
    <row r="1027946" spans="8:8">
      <c r="H1027946" s="68"/>
    </row>
    <row r="1027947" spans="8:8">
      <c r="H1027947" s="68"/>
    </row>
    <row r="1027948" spans="8:8">
      <c r="H1027948" s="68"/>
    </row>
    <row r="1027949" spans="8:8">
      <c r="H1027949" s="68"/>
    </row>
    <row r="1027950" spans="8:8">
      <c r="H1027950" s="68"/>
    </row>
    <row r="1027951" spans="8:8">
      <c r="H1027951" s="68"/>
    </row>
    <row r="1027952" spans="8:8">
      <c r="H1027952" s="68"/>
    </row>
    <row r="1027953" spans="8:8">
      <c r="H1027953" s="68"/>
    </row>
    <row r="1027954" spans="8:8">
      <c r="H1027954" s="68"/>
    </row>
    <row r="1027955" spans="8:8">
      <c r="H1027955" s="68"/>
    </row>
    <row r="1027956" spans="8:8">
      <c r="H1027956" s="68"/>
    </row>
    <row r="1027957" spans="8:8">
      <c r="H1027957" s="68"/>
    </row>
    <row r="1027958" spans="8:8">
      <c r="H1027958" s="68"/>
    </row>
    <row r="1027959" spans="8:8">
      <c r="H1027959" s="68"/>
    </row>
    <row r="1027960" spans="8:8">
      <c r="H1027960" s="68"/>
    </row>
    <row r="1027961" spans="8:8">
      <c r="H1027961" s="68"/>
    </row>
    <row r="1027962" spans="8:8">
      <c r="H1027962" s="68"/>
    </row>
    <row r="1027963" spans="8:8">
      <c r="H1027963" s="68"/>
    </row>
    <row r="1027964" spans="8:8">
      <c r="H1027964" s="68"/>
    </row>
    <row r="1027965" spans="8:8">
      <c r="H1027965" s="68"/>
    </row>
    <row r="1027966" spans="8:8">
      <c r="H1027966" s="68"/>
    </row>
    <row r="1027967" spans="8:8">
      <c r="H1027967" s="68"/>
    </row>
    <row r="1027968" spans="8:8">
      <c r="H1027968" s="68"/>
    </row>
    <row r="1027969" spans="8:8">
      <c r="H1027969" s="68"/>
    </row>
    <row r="1027970" spans="8:8">
      <c r="H1027970" s="68"/>
    </row>
    <row r="1027971" spans="8:8">
      <c r="H1027971" s="68"/>
    </row>
    <row r="1027972" spans="8:8">
      <c r="H1027972" s="68"/>
    </row>
    <row r="1027973" spans="8:8">
      <c r="H1027973" s="68"/>
    </row>
    <row r="1027974" spans="8:8">
      <c r="H1027974" s="68"/>
    </row>
    <row r="1027975" spans="8:8">
      <c r="H1027975" s="68"/>
    </row>
    <row r="1027976" spans="8:8">
      <c r="H1027976" s="68"/>
    </row>
    <row r="1027977" spans="8:8">
      <c r="H1027977" s="68"/>
    </row>
    <row r="1027978" spans="8:8">
      <c r="H1027978" s="68"/>
    </row>
    <row r="1027979" spans="8:8">
      <c r="H1027979" s="68"/>
    </row>
    <row r="1027980" spans="8:8">
      <c r="H1027980" s="68"/>
    </row>
    <row r="1027981" spans="8:8">
      <c r="H1027981" s="68"/>
    </row>
    <row r="1027982" spans="8:8">
      <c r="H1027982" s="68"/>
    </row>
    <row r="1027983" spans="8:8">
      <c r="H1027983" s="68"/>
    </row>
    <row r="1027984" spans="8:8">
      <c r="H1027984" s="68"/>
    </row>
    <row r="1027985" spans="8:8">
      <c r="H1027985" s="68"/>
    </row>
    <row r="1027986" spans="8:8">
      <c r="H1027986" s="68"/>
    </row>
    <row r="1027987" spans="8:8">
      <c r="H1027987" s="68"/>
    </row>
    <row r="1027988" spans="8:8">
      <c r="H1027988" s="68"/>
    </row>
    <row r="1027989" spans="8:8">
      <c r="H1027989" s="68"/>
    </row>
    <row r="1027990" spans="8:8">
      <c r="H1027990" s="68"/>
    </row>
    <row r="1027991" spans="8:8">
      <c r="H1027991" s="68"/>
    </row>
    <row r="1027992" spans="8:8">
      <c r="H1027992" s="68"/>
    </row>
    <row r="1027993" spans="8:8">
      <c r="H1027993" s="68"/>
    </row>
    <row r="1027994" spans="8:8">
      <c r="H1027994" s="68"/>
    </row>
    <row r="1027995" spans="8:8">
      <c r="H1027995" s="68"/>
    </row>
    <row r="1027996" spans="8:8">
      <c r="H1027996" s="68"/>
    </row>
    <row r="1027997" spans="8:8">
      <c r="H1027997" s="68"/>
    </row>
    <row r="1027998" spans="8:8">
      <c r="H1027998" s="68"/>
    </row>
    <row r="1027999" spans="8:8">
      <c r="H1027999" s="68"/>
    </row>
    <row r="1028000" spans="8:8">
      <c r="H1028000" s="68"/>
    </row>
    <row r="1028001" spans="8:8">
      <c r="H1028001" s="68"/>
    </row>
    <row r="1028002" spans="8:8">
      <c r="H1028002" s="68"/>
    </row>
    <row r="1028003" spans="8:8">
      <c r="H1028003" s="68"/>
    </row>
    <row r="1028004" spans="8:8">
      <c r="H1028004" s="68"/>
    </row>
    <row r="1028005" spans="8:8">
      <c r="H1028005" s="68"/>
    </row>
    <row r="1028006" spans="8:8">
      <c r="H1028006" s="68"/>
    </row>
    <row r="1028007" spans="8:8">
      <c r="H1028007" s="68"/>
    </row>
    <row r="1028008" spans="8:8">
      <c r="H1028008" s="68"/>
    </row>
    <row r="1028009" spans="8:8">
      <c r="H1028009" s="68"/>
    </row>
    <row r="1028010" spans="8:8">
      <c r="H1028010" s="68"/>
    </row>
    <row r="1028011" spans="8:8">
      <c r="H1028011" s="68"/>
    </row>
    <row r="1028012" spans="8:8">
      <c r="H1028012" s="68"/>
    </row>
    <row r="1028013" spans="8:8">
      <c r="H1028013" s="68"/>
    </row>
    <row r="1028014" spans="8:8">
      <c r="H1028014" s="68"/>
    </row>
    <row r="1028015" spans="8:8">
      <c r="H1028015" s="68"/>
    </row>
    <row r="1028016" spans="8:8">
      <c r="H1028016" s="68"/>
    </row>
    <row r="1028017" spans="8:8">
      <c r="H1028017" s="68"/>
    </row>
    <row r="1028018" spans="8:8">
      <c r="H1028018" s="68"/>
    </row>
    <row r="1028019" spans="8:8">
      <c r="H1028019" s="68"/>
    </row>
    <row r="1028020" spans="8:8">
      <c r="H1028020" s="68"/>
    </row>
    <row r="1028021" spans="8:8">
      <c r="H1028021" s="68"/>
    </row>
    <row r="1028022" spans="8:8">
      <c r="H1028022" s="68"/>
    </row>
    <row r="1028023" spans="8:8">
      <c r="H1028023" s="68"/>
    </row>
    <row r="1028024" spans="8:8">
      <c r="H1028024" s="68"/>
    </row>
    <row r="1028025" spans="8:8">
      <c r="H1028025" s="68"/>
    </row>
    <row r="1028026" spans="8:8">
      <c r="H1028026" s="68"/>
    </row>
    <row r="1028027" spans="8:8">
      <c r="H1028027" s="68"/>
    </row>
    <row r="1028028" spans="8:8">
      <c r="H1028028" s="68"/>
    </row>
    <row r="1028029" spans="8:8">
      <c r="H1028029" s="68"/>
    </row>
    <row r="1028030" spans="8:8">
      <c r="H1028030" s="68"/>
    </row>
    <row r="1028031" spans="8:8">
      <c r="H1028031" s="68"/>
    </row>
    <row r="1028032" spans="8:8">
      <c r="H1028032" s="68"/>
    </row>
    <row r="1028033" spans="8:8">
      <c r="H1028033" s="68"/>
    </row>
    <row r="1028034" spans="8:8">
      <c r="H1028034" s="68"/>
    </row>
    <row r="1028035" spans="8:8">
      <c r="H1028035" s="68"/>
    </row>
    <row r="1028036" spans="8:8">
      <c r="H1028036" s="68"/>
    </row>
    <row r="1028037" spans="8:8">
      <c r="H1028037" s="68"/>
    </row>
    <row r="1028038" spans="8:8">
      <c r="H1028038" s="68"/>
    </row>
    <row r="1028039" spans="8:8">
      <c r="H1028039" s="68"/>
    </row>
    <row r="1028040" spans="8:8">
      <c r="H1028040" s="68"/>
    </row>
    <row r="1028041" spans="8:8">
      <c r="H1028041" s="68"/>
    </row>
    <row r="1028042" spans="8:8">
      <c r="H1028042" s="68"/>
    </row>
    <row r="1028043" spans="8:8">
      <c r="H1028043" s="68"/>
    </row>
    <row r="1028044" spans="8:8">
      <c r="H1028044" s="68"/>
    </row>
    <row r="1028045" spans="8:8">
      <c r="H1028045" s="68"/>
    </row>
    <row r="1028046" spans="8:8">
      <c r="H1028046" s="68"/>
    </row>
    <row r="1028047" spans="8:8">
      <c r="H1028047" s="68"/>
    </row>
    <row r="1028048" spans="8:8">
      <c r="H1028048" s="68"/>
    </row>
    <row r="1028049" spans="8:8">
      <c r="H1028049" s="68"/>
    </row>
    <row r="1028050" spans="8:8">
      <c r="H1028050" s="68"/>
    </row>
    <row r="1028051" spans="8:8">
      <c r="H1028051" s="68"/>
    </row>
    <row r="1028052" spans="8:8">
      <c r="H1028052" s="68"/>
    </row>
    <row r="1028053" spans="8:8">
      <c r="H1028053" s="68"/>
    </row>
    <row r="1028054" spans="8:8">
      <c r="H1028054" s="68"/>
    </row>
    <row r="1028055" spans="8:8">
      <c r="H1028055" s="68"/>
    </row>
    <row r="1028056" spans="8:8">
      <c r="H1028056" s="68"/>
    </row>
    <row r="1028057" spans="8:8">
      <c r="H1028057" s="68"/>
    </row>
    <row r="1028058" spans="8:8">
      <c r="H1028058" s="68"/>
    </row>
    <row r="1028059" spans="8:8">
      <c r="H1028059" s="68"/>
    </row>
    <row r="1028060" spans="8:8">
      <c r="H1028060" s="68"/>
    </row>
    <row r="1028061" spans="8:8">
      <c r="H1028061" s="68"/>
    </row>
    <row r="1028062" spans="8:8">
      <c r="H1028062" s="68"/>
    </row>
    <row r="1028063" spans="8:8">
      <c r="H1028063" s="68"/>
    </row>
    <row r="1028064" spans="8:8">
      <c r="H1028064" s="68"/>
    </row>
    <row r="1028065" spans="8:8">
      <c r="H1028065" s="68"/>
    </row>
    <row r="1028066" spans="8:8">
      <c r="H1028066" s="68"/>
    </row>
    <row r="1028067" spans="8:8">
      <c r="H1028067" s="68"/>
    </row>
    <row r="1028068" spans="8:8">
      <c r="H1028068" s="68"/>
    </row>
    <row r="1028069" spans="8:8">
      <c r="H1028069" s="68"/>
    </row>
    <row r="1028070" spans="8:8">
      <c r="H1028070" s="68"/>
    </row>
    <row r="1028071" spans="8:8">
      <c r="H1028071" s="68"/>
    </row>
    <row r="1028072" spans="8:8">
      <c r="H1028072" s="68"/>
    </row>
    <row r="1028073" spans="8:8">
      <c r="H1028073" s="68"/>
    </row>
    <row r="1028074" spans="8:8">
      <c r="H1028074" s="68"/>
    </row>
    <row r="1028075" spans="8:8">
      <c r="H1028075" s="68"/>
    </row>
    <row r="1028076" spans="8:8">
      <c r="H1028076" s="68"/>
    </row>
    <row r="1028077" spans="8:8">
      <c r="H1028077" s="68"/>
    </row>
    <row r="1028078" spans="8:8">
      <c r="H1028078" s="68"/>
    </row>
    <row r="1028079" spans="8:8">
      <c r="H1028079" s="68"/>
    </row>
    <row r="1028080" spans="8:8">
      <c r="H1028080" s="68"/>
    </row>
    <row r="1028081" spans="8:8">
      <c r="H1028081" s="68"/>
    </row>
    <row r="1028082" spans="8:8">
      <c r="H1028082" s="68"/>
    </row>
    <row r="1028083" spans="8:8">
      <c r="H1028083" s="68"/>
    </row>
    <row r="1028084" spans="8:8">
      <c r="H1028084" s="68"/>
    </row>
    <row r="1028085" spans="8:8">
      <c r="H1028085" s="68"/>
    </row>
    <row r="1028086" spans="8:8">
      <c r="H1028086" s="68"/>
    </row>
    <row r="1028087" spans="8:8">
      <c r="H1028087" s="68"/>
    </row>
    <row r="1028088" spans="8:8">
      <c r="H1028088" s="68"/>
    </row>
    <row r="1028089" spans="8:8">
      <c r="H1028089" s="68"/>
    </row>
    <row r="1028090" spans="8:8">
      <c r="H1028090" s="68"/>
    </row>
    <row r="1028091" spans="8:8">
      <c r="H1028091" s="68"/>
    </row>
    <row r="1028092" spans="8:8">
      <c r="H1028092" s="68"/>
    </row>
    <row r="1028093" spans="8:8">
      <c r="H1028093" s="68"/>
    </row>
    <row r="1028094" spans="8:8">
      <c r="H1028094" s="68"/>
    </row>
    <row r="1028095" spans="8:8">
      <c r="H1028095" s="68"/>
    </row>
    <row r="1028096" spans="8:8">
      <c r="H1028096" s="68"/>
    </row>
    <row r="1028097" spans="8:8">
      <c r="H1028097" s="68"/>
    </row>
    <row r="1028098" spans="8:8">
      <c r="H1028098" s="68"/>
    </row>
    <row r="1028099" spans="8:8">
      <c r="H1028099" s="68"/>
    </row>
    <row r="1028100" spans="8:8">
      <c r="H1028100" s="68"/>
    </row>
    <row r="1028101" spans="8:8">
      <c r="H1028101" s="68"/>
    </row>
    <row r="1028102" spans="8:8">
      <c r="H1028102" s="68"/>
    </row>
    <row r="1028103" spans="8:8">
      <c r="H1028103" s="68"/>
    </row>
    <row r="1028104" spans="8:8">
      <c r="H1028104" s="68"/>
    </row>
    <row r="1028105" spans="8:8">
      <c r="H1028105" s="68"/>
    </row>
    <row r="1028106" spans="8:8">
      <c r="H1028106" s="68"/>
    </row>
    <row r="1028107" spans="8:8">
      <c r="H1028107" s="68"/>
    </row>
    <row r="1028108" spans="8:8">
      <c r="H1028108" s="68"/>
    </row>
    <row r="1028109" spans="8:8">
      <c r="H1028109" s="68"/>
    </row>
    <row r="1028110" spans="8:8">
      <c r="H1028110" s="68"/>
    </row>
    <row r="1028111" spans="8:8">
      <c r="H1028111" s="68"/>
    </row>
    <row r="1028112" spans="8:8">
      <c r="H1028112" s="68"/>
    </row>
    <row r="1028113" spans="8:8">
      <c r="H1028113" s="68"/>
    </row>
    <row r="1028114" spans="8:8">
      <c r="H1028114" s="68"/>
    </row>
    <row r="1028115" spans="8:8">
      <c r="H1028115" s="68"/>
    </row>
    <row r="1028116" spans="8:8">
      <c r="H1028116" s="68"/>
    </row>
    <row r="1028117" spans="8:8">
      <c r="H1028117" s="68"/>
    </row>
    <row r="1028118" spans="8:8">
      <c r="H1028118" s="68"/>
    </row>
    <row r="1028119" spans="8:8">
      <c r="H1028119" s="68"/>
    </row>
    <row r="1028120" spans="8:8">
      <c r="H1028120" s="68"/>
    </row>
    <row r="1028121" spans="8:8">
      <c r="H1028121" s="68"/>
    </row>
    <row r="1028122" spans="8:8">
      <c r="H1028122" s="68"/>
    </row>
    <row r="1028123" spans="8:8">
      <c r="H1028123" s="68"/>
    </row>
    <row r="1028124" spans="8:8">
      <c r="H1028124" s="68"/>
    </row>
    <row r="1028125" spans="8:8">
      <c r="H1028125" s="68"/>
    </row>
    <row r="1028126" spans="8:8">
      <c r="H1028126" s="68"/>
    </row>
    <row r="1028127" spans="8:8">
      <c r="H1028127" s="68"/>
    </row>
    <row r="1028128" spans="8:8">
      <c r="H1028128" s="68"/>
    </row>
    <row r="1028129" spans="8:8">
      <c r="H1028129" s="68"/>
    </row>
    <row r="1028130" spans="8:8">
      <c r="H1028130" s="68"/>
    </row>
    <row r="1028131" spans="8:8">
      <c r="H1028131" s="68"/>
    </row>
    <row r="1028132" spans="8:8">
      <c r="H1028132" s="68"/>
    </row>
    <row r="1028133" spans="8:8">
      <c r="H1028133" s="68"/>
    </row>
    <row r="1028134" spans="8:8">
      <c r="H1028134" s="68"/>
    </row>
    <row r="1028135" spans="8:8">
      <c r="H1028135" s="68"/>
    </row>
    <row r="1028136" spans="8:8">
      <c r="H1028136" s="68"/>
    </row>
    <row r="1028137" spans="8:8">
      <c r="H1028137" s="68"/>
    </row>
    <row r="1028138" spans="8:8">
      <c r="H1028138" s="68"/>
    </row>
    <row r="1028139" spans="8:8">
      <c r="H1028139" s="68"/>
    </row>
    <row r="1028140" spans="8:8">
      <c r="H1028140" s="68"/>
    </row>
    <row r="1028141" spans="8:8">
      <c r="H1028141" s="68"/>
    </row>
    <row r="1028142" spans="8:8">
      <c r="H1028142" s="68"/>
    </row>
    <row r="1028143" spans="8:8">
      <c r="H1028143" s="68"/>
    </row>
    <row r="1028144" spans="8:8">
      <c r="H1028144" s="68"/>
    </row>
    <row r="1028145" spans="8:8">
      <c r="H1028145" s="68"/>
    </row>
    <row r="1028146" spans="8:8">
      <c r="H1028146" s="68"/>
    </row>
    <row r="1028147" spans="8:8">
      <c r="H1028147" s="68"/>
    </row>
    <row r="1028148" spans="8:8">
      <c r="H1028148" s="68"/>
    </row>
    <row r="1028149" spans="8:8">
      <c r="H1028149" s="68"/>
    </row>
    <row r="1028150" spans="8:8">
      <c r="H1028150" s="68"/>
    </row>
    <row r="1028151" spans="8:8">
      <c r="H1028151" s="68"/>
    </row>
    <row r="1028152" spans="8:8">
      <c r="H1028152" s="68"/>
    </row>
    <row r="1028153" spans="8:8">
      <c r="H1028153" s="68"/>
    </row>
    <row r="1028154" spans="8:8">
      <c r="H1028154" s="68"/>
    </row>
    <row r="1028155" spans="8:8">
      <c r="H1028155" s="68"/>
    </row>
    <row r="1028156" spans="8:8">
      <c r="H1028156" s="68"/>
    </row>
    <row r="1028157" spans="8:8">
      <c r="H1028157" s="68"/>
    </row>
    <row r="1028158" spans="8:8">
      <c r="H1028158" s="68"/>
    </row>
    <row r="1028159" spans="8:8">
      <c r="H1028159" s="68"/>
    </row>
    <row r="1028160" spans="8:8">
      <c r="H1028160" s="68"/>
    </row>
    <row r="1028161" spans="8:8">
      <c r="H1028161" s="68"/>
    </row>
    <row r="1028162" spans="8:8">
      <c r="H1028162" s="68"/>
    </row>
    <row r="1028163" spans="8:8">
      <c r="H1028163" s="68"/>
    </row>
    <row r="1028164" spans="8:8">
      <c r="H1028164" s="68"/>
    </row>
    <row r="1028165" spans="8:8">
      <c r="H1028165" s="68"/>
    </row>
    <row r="1028166" spans="8:8">
      <c r="H1028166" s="68"/>
    </row>
    <row r="1028167" spans="8:8">
      <c r="H1028167" s="68"/>
    </row>
    <row r="1028168" spans="8:8">
      <c r="H1028168" s="68"/>
    </row>
    <row r="1028169" spans="8:8">
      <c r="H1028169" s="68"/>
    </row>
    <row r="1028170" spans="8:8">
      <c r="H1028170" s="68"/>
    </row>
    <row r="1028171" spans="8:8">
      <c r="H1028171" s="68"/>
    </row>
    <row r="1028172" spans="8:8">
      <c r="H1028172" s="68"/>
    </row>
    <row r="1028173" spans="8:8">
      <c r="H1028173" s="68"/>
    </row>
    <row r="1028174" spans="8:8">
      <c r="H1028174" s="68"/>
    </row>
    <row r="1028175" spans="8:8">
      <c r="H1028175" s="68"/>
    </row>
    <row r="1028176" spans="8:8">
      <c r="H1028176" s="68"/>
    </row>
    <row r="1028177" spans="8:8">
      <c r="H1028177" s="68"/>
    </row>
    <row r="1028178" spans="8:8">
      <c r="H1028178" s="68"/>
    </row>
    <row r="1028179" spans="8:8">
      <c r="H1028179" s="68"/>
    </row>
    <row r="1028180" spans="8:8">
      <c r="H1028180" s="68"/>
    </row>
    <row r="1028181" spans="8:8">
      <c r="H1028181" s="68"/>
    </row>
    <row r="1028182" spans="8:8">
      <c r="H1028182" s="68"/>
    </row>
    <row r="1028183" spans="8:8">
      <c r="H1028183" s="68"/>
    </row>
    <row r="1028184" spans="8:8">
      <c r="H1028184" s="68"/>
    </row>
    <row r="1028185" spans="8:8">
      <c r="H1028185" s="68"/>
    </row>
    <row r="1028186" spans="8:8">
      <c r="H1028186" s="68"/>
    </row>
    <row r="1028187" spans="8:8">
      <c r="H1028187" s="68"/>
    </row>
    <row r="1028188" spans="8:8">
      <c r="H1028188" s="68"/>
    </row>
    <row r="1028189" spans="8:8">
      <c r="H1028189" s="68"/>
    </row>
    <row r="1028190" spans="8:8">
      <c r="H1028190" s="68"/>
    </row>
    <row r="1028191" spans="8:8">
      <c r="H1028191" s="68"/>
    </row>
    <row r="1028192" spans="8:8">
      <c r="H1028192" s="68"/>
    </row>
    <row r="1028193" spans="8:8">
      <c r="H1028193" s="68"/>
    </row>
    <row r="1028194" spans="8:8">
      <c r="H1028194" s="68"/>
    </row>
    <row r="1028195" spans="8:8">
      <c r="H1028195" s="68"/>
    </row>
    <row r="1028196" spans="8:8">
      <c r="H1028196" s="68"/>
    </row>
    <row r="1028197" spans="8:8">
      <c r="H1028197" s="68"/>
    </row>
    <row r="1028198" spans="8:8">
      <c r="H1028198" s="68"/>
    </row>
    <row r="1028199" spans="8:8">
      <c r="H1028199" s="68"/>
    </row>
    <row r="1028200" spans="8:8">
      <c r="H1028200" s="68"/>
    </row>
    <row r="1028201" spans="8:8">
      <c r="H1028201" s="68"/>
    </row>
    <row r="1028202" spans="8:8">
      <c r="H1028202" s="68"/>
    </row>
    <row r="1028203" spans="8:8">
      <c r="H1028203" s="68"/>
    </row>
    <row r="1028204" spans="8:8">
      <c r="H1028204" s="68"/>
    </row>
    <row r="1028205" spans="8:8">
      <c r="H1028205" s="68"/>
    </row>
    <row r="1028206" spans="8:8">
      <c r="H1028206" s="68"/>
    </row>
    <row r="1028207" spans="8:8">
      <c r="H1028207" s="68"/>
    </row>
    <row r="1028208" spans="8:8">
      <c r="H1028208" s="68"/>
    </row>
    <row r="1028209" spans="8:8">
      <c r="H1028209" s="68"/>
    </row>
    <row r="1028210" spans="8:8">
      <c r="H1028210" s="68"/>
    </row>
    <row r="1028211" spans="8:8">
      <c r="H1028211" s="68"/>
    </row>
    <row r="1028212" spans="8:8">
      <c r="H1028212" s="68"/>
    </row>
    <row r="1028213" spans="8:8">
      <c r="H1028213" s="68"/>
    </row>
    <row r="1028214" spans="8:8">
      <c r="H1028214" s="68"/>
    </row>
    <row r="1028215" spans="8:8">
      <c r="H1028215" s="68"/>
    </row>
    <row r="1028216" spans="8:8">
      <c r="H1028216" s="68"/>
    </row>
    <row r="1028217" spans="8:8">
      <c r="H1028217" s="68"/>
    </row>
    <row r="1028218" spans="8:8">
      <c r="H1028218" s="68"/>
    </row>
    <row r="1028219" spans="8:8">
      <c r="H1028219" s="68"/>
    </row>
    <row r="1028220" spans="8:8">
      <c r="H1028220" s="68"/>
    </row>
    <row r="1028221" spans="8:8">
      <c r="H1028221" s="68"/>
    </row>
    <row r="1028222" spans="8:8">
      <c r="H1028222" s="68"/>
    </row>
    <row r="1028223" spans="8:8">
      <c r="H1028223" s="68"/>
    </row>
    <row r="1028224" spans="8:8">
      <c r="H1028224" s="68"/>
    </row>
    <row r="1028225" spans="8:8">
      <c r="H1028225" s="68"/>
    </row>
    <row r="1028226" spans="8:8">
      <c r="H1028226" s="68"/>
    </row>
    <row r="1028227" spans="8:8">
      <c r="H1028227" s="68"/>
    </row>
    <row r="1028228" spans="8:8">
      <c r="H1028228" s="68"/>
    </row>
    <row r="1028229" spans="8:8">
      <c r="H1028229" s="68"/>
    </row>
    <row r="1028230" spans="8:8">
      <c r="H1028230" s="68"/>
    </row>
    <row r="1028231" spans="8:8">
      <c r="H1028231" s="68"/>
    </row>
    <row r="1028232" spans="8:8">
      <c r="H1028232" s="68"/>
    </row>
    <row r="1028233" spans="8:8">
      <c r="H1028233" s="68"/>
    </row>
    <row r="1028234" spans="8:8">
      <c r="H1028234" s="68"/>
    </row>
    <row r="1028235" spans="8:8">
      <c r="H1028235" s="68"/>
    </row>
    <row r="1028236" spans="8:8">
      <c r="H1028236" s="68"/>
    </row>
    <row r="1028237" spans="8:8">
      <c r="H1028237" s="68"/>
    </row>
    <row r="1028238" spans="8:8">
      <c r="H1028238" s="68"/>
    </row>
    <row r="1028239" spans="8:8">
      <c r="H1028239" s="68"/>
    </row>
    <row r="1028240" spans="8:8">
      <c r="H1028240" s="68"/>
    </row>
    <row r="1028241" spans="8:8">
      <c r="H1028241" s="68"/>
    </row>
    <row r="1028242" spans="8:8">
      <c r="H1028242" s="68"/>
    </row>
    <row r="1028243" spans="8:8">
      <c r="H1028243" s="68"/>
    </row>
    <row r="1028244" spans="8:8">
      <c r="H1028244" s="68"/>
    </row>
    <row r="1028245" spans="8:8">
      <c r="H1028245" s="68"/>
    </row>
    <row r="1028246" spans="8:8">
      <c r="H1028246" s="68"/>
    </row>
    <row r="1028247" spans="8:8">
      <c r="H1028247" s="68"/>
    </row>
    <row r="1028248" spans="8:8">
      <c r="H1028248" s="68"/>
    </row>
    <row r="1028249" spans="8:8">
      <c r="H1028249" s="68"/>
    </row>
    <row r="1028250" spans="8:8">
      <c r="H1028250" s="68"/>
    </row>
    <row r="1028251" spans="8:8">
      <c r="H1028251" s="68"/>
    </row>
    <row r="1028252" spans="8:8">
      <c r="H1028252" s="68"/>
    </row>
    <row r="1028253" spans="8:8">
      <c r="H1028253" s="68"/>
    </row>
    <row r="1028254" spans="8:8">
      <c r="H1028254" s="68"/>
    </row>
    <row r="1028255" spans="8:8">
      <c r="H1028255" s="68"/>
    </row>
    <row r="1028256" spans="8:8">
      <c r="H1028256" s="68"/>
    </row>
    <row r="1028257" spans="8:8">
      <c r="H1028257" s="68"/>
    </row>
    <row r="1028258" spans="8:8">
      <c r="H1028258" s="68"/>
    </row>
    <row r="1028259" spans="8:8">
      <c r="H1028259" s="68"/>
    </row>
    <row r="1028260" spans="8:8">
      <c r="H1028260" s="68"/>
    </row>
    <row r="1028261" spans="8:8">
      <c r="H1028261" s="68"/>
    </row>
    <row r="1028262" spans="8:8">
      <c r="H1028262" s="68"/>
    </row>
    <row r="1028263" spans="8:8">
      <c r="H1028263" s="68"/>
    </row>
    <row r="1028264" spans="8:8">
      <c r="H1028264" s="68"/>
    </row>
    <row r="1028265" spans="8:8">
      <c r="H1028265" s="68"/>
    </row>
    <row r="1028266" spans="8:8">
      <c r="H1028266" s="68"/>
    </row>
    <row r="1028267" spans="8:8">
      <c r="H1028267" s="68"/>
    </row>
    <row r="1028268" spans="8:8">
      <c r="H1028268" s="68"/>
    </row>
    <row r="1028269" spans="8:8">
      <c r="H1028269" s="68"/>
    </row>
    <row r="1028270" spans="8:8">
      <c r="H1028270" s="68"/>
    </row>
    <row r="1028271" spans="8:8">
      <c r="H1028271" s="68"/>
    </row>
    <row r="1028272" spans="8:8">
      <c r="H1028272" s="68"/>
    </row>
    <row r="1028273" spans="8:8">
      <c r="H1028273" s="68"/>
    </row>
    <row r="1028274" spans="8:8">
      <c r="H1028274" s="68"/>
    </row>
    <row r="1028275" spans="8:8">
      <c r="H1028275" s="68"/>
    </row>
    <row r="1028276" spans="8:8">
      <c r="H1028276" s="68"/>
    </row>
    <row r="1028277" spans="8:8">
      <c r="H1028277" s="68"/>
    </row>
    <row r="1028278" spans="8:8">
      <c r="H1028278" s="68"/>
    </row>
    <row r="1028279" spans="8:8">
      <c r="H1028279" s="68"/>
    </row>
    <row r="1028280" spans="8:8">
      <c r="H1028280" s="68"/>
    </row>
    <row r="1028281" spans="8:8">
      <c r="H1028281" s="68"/>
    </row>
    <row r="1028282" spans="8:8">
      <c r="H1028282" s="68"/>
    </row>
    <row r="1028283" spans="8:8">
      <c r="H1028283" s="68"/>
    </row>
    <row r="1028284" spans="8:8">
      <c r="H1028284" s="68"/>
    </row>
    <row r="1028285" spans="8:8">
      <c r="H1028285" s="68"/>
    </row>
    <row r="1028286" spans="8:8">
      <c r="H1028286" s="68"/>
    </row>
    <row r="1028287" spans="8:8">
      <c r="H1028287" s="68"/>
    </row>
    <row r="1028288" spans="8:8">
      <c r="H1028288" s="68"/>
    </row>
    <row r="1028289" spans="8:8">
      <c r="H1028289" s="68"/>
    </row>
    <row r="1028290" spans="8:8">
      <c r="H1028290" s="68"/>
    </row>
    <row r="1028291" spans="8:8">
      <c r="H1028291" s="68"/>
    </row>
    <row r="1028292" spans="8:8">
      <c r="H1028292" s="68"/>
    </row>
    <row r="1028293" spans="8:8">
      <c r="H1028293" s="68"/>
    </row>
    <row r="1028294" spans="8:8">
      <c r="H1028294" s="68"/>
    </row>
    <row r="1028295" spans="8:8">
      <c r="H1028295" s="68"/>
    </row>
    <row r="1028296" spans="8:8">
      <c r="H1028296" s="68"/>
    </row>
    <row r="1028297" spans="8:8">
      <c r="H1028297" s="68"/>
    </row>
    <row r="1028298" spans="8:8">
      <c r="H1028298" s="68"/>
    </row>
    <row r="1028299" spans="8:8">
      <c r="H1028299" s="68"/>
    </row>
    <row r="1028300" spans="8:8">
      <c r="H1028300" s="68"/>
    </row>
    <row r="1028301" spans="8:8">
      <c r="H1028301" s="68"/>
    </row>
    <row r="1028302" spans="8:8">
      <c r="H1028302" s="68"/>
    </row>
    <row r="1028303" spans="8:8">
      <c r="H1028303" s="68"/>
    </row>
    <row r="1028304" spans="8:8">
      <c r="H1028304" s="68"/>
    </row>
    <row r="1028305" spans="8:8">
      <c r="H1028305" s="68"/>
    </row>
    <row r="1028306" spans="8:8">
      <c r="H1028306" s="68"/>
    </row>
    <row r="1028307" spans="8:8">
      <c r="H1028307" s="68"/>
    </row>
    <row r="1028308" spans="8:8">
      <c r="H1028308" s="68"/>
    </row>
    <row r="1028309" spans="8:8">
      <c r="H1028309" s="68"/>
    </row>
    <row r="1028310" spans="8:8">
      <c r="H1028310" s="68"/>
    </row>
    <row r="1028311" spans="8:8">
      <c r="H1028311" s="68"/>
    </row>
    <row r="1028312" spans="8:8">
      <c r="H1028312" s="68"/>
    </row>
    <row r="1028313" spans="8:8">
      <c r="H1028313" s="68"/>
    </row>
    <row r="1028314" spans="8:8">
      <c r="H1028314" s="68"/>
    </row>
    <row r="1028315" spans="8:8">
      <c r="H1028315" s="68"/>
    </row>
    <row r="1028316" spans="8:8">
      <c r="H1028316" s="68"/>
    </row>
    <row r="1028317" spans="8:8">
      <c r="H1028317" s="68"/>
    </row>
    <row r="1028318" spans="8:8">
      <c r="H1028318" s="68"/>
    </row>
    <row r="1028319" spans="8:8">
      <c r="H1028319" s="68"/>
    </row>
    <row r="1028320" spans="8:8">
      <c r="H1028320" s="68"/>
    </row>
    <row r="1028321" spans="8:8">
      <c r="H1028321" s="68"/>
    </row>
    <row r="1028322" spans="8:8">
      <c r="H1028322" s="68"/>
    </row>
    <row r="1028323" spans="8:8">
      <c r="H1028323" s="68"/>
    </row>
    <row r="1028324" spans="8:8">
      <c r="H1028324" s="68"/>
    </row>
    <row r="1028325" spans="8:8">
      <c r="H1028325" s="68"/>
    </row>
    <row r="1028326" spans="8:8">
      <c r="H1028326" s="68"/>
    </row>
    <row r="1028327" spans="8:8">
      <c r="H1028327" s="68"/>
    </row>
    <row r="1028328" spans="8:8">
      <c r="H1028328" s="68"/>
    </row>
    <row r="1028329" spans="8:8">
      <c r="H1028329" s="68"/>
    </row>
    <row r="1028330" spans="8:8">
      <c r="H1028330" s="68"/>
    </row>
    <row r="1028331" spans="8:8">
      <c r="H1028331" s="68"/>
    </row>
    <row r="1028332" spans="8:8">
      <c r="H1028332" s="68"/>
    </row>
    <row r="1028333" spans="8:8">
      <c r="H1028333" s="68"/>
    </row>
    <row r="1028334" spans="8:8">
      <c r="H1028334" s="68"/>
    </row>
    <row r="1028335" spans="8:8">
      <c r="H1028335" s="68"/>
    </row>
    <row r="1028336" spans="8:8">
      <c r="H1028336" s="68"/>
    </row>
    <row r="1028337" spans="8:8">
      <c r="H1028337" s="68"/>
    </row>
    <row r="1028338" spans="8:8">
      <c r="H1028338" s="68"/>
    </row>
    <row r="1028339" spans="8:8">
      <c r="H1028339" s="68"/>
    </row>
    <row r="1028340" spans="8:8">
      <c r="H1028340" s="68"/>
    </row>
    <row r="1028341" spans="8:8">
      <c r="H1028341" s="68"/>
    </row>
    <row r="1028342" spans="8:8">
      <c r="H1028342" s="68"/>
    </row>
    <row r="1028343" spans="8:8">
      <c r="H1028343" s="68"/>
    </row>
    <row r="1028344" spans="8:8">
      <c r="H1028344" s="68"/>
    </row>
    <row r="1028345" spans="8:8">
      <c r="H1028345" s="68"/>
    </row>
    <row r="1028346" spans="8:8">
      <c r="H1028346" s="68"/>
    </row>
    <row r="1028347" spans="8:8">
      <c r="H1028347" s="68"/>
    </row>
    <row r="1028348" spans="8:8">
      <c r="H1028348" s="68"/>
    </row>
    <row r="1028349" spans="8:8">
      <c r="H1028349" s="68"/>
    </row>
    <row r="1028350" spans="8:8">
      <c r="H1028350" s="68"/>
    </row>
    <row r="1028351" spans="8:8">
      <c r="H1028351" s="68"/>
    </row>
    <row r="1028352" spans="8:8">
      <c r="H1028352" s="68"/>
    </row>
    <row r="1028353" spans="8:8">
      <c r="H1028353" s="68"/>
    </row>
    <row r="1028354" spans="8:8">
      <c r="H1028354" s="68"/>
    </row>
    <row r="1028355" spans="8:8">
      <c r="H1028355" s="68"/>
    </row>
    <row r="1028356" spans="8:8">
      <c r="H1028356" s="68"/>
    </row>
    <row r="1028357" spans="8:8">
      <c r="H1028357" s="68"/>
    </row>
    <row r="1028358" spans="8:8">
      <c r="H1028358" s="68"/>
    </row>
    <row r="1028359" spans="8:8">
      <c r="H1028359" s="68"/>
    </row>
    <row r="1028360" spans="8:8">
      <c r="H1028360" s="68"/>
    </row>
    <row r="1028361" spans="8:8">
      <c r="H1028361" s="68"/>
    </row>
    <row r="1028362" spans="8:8">
      <c r="H1028362" s="68"/>
    </row>
    <row r="1028363" spans="8:8">
      <c r="H1028363" s="68"/>
    </row>
    <row r="1028364" spans="8:8">
      <c r="H1028364" s="68"/>
    </row>
    <row r="1028365" spans="8:8">
      <c r="H1028365" s="68"/>
    </row>
    <row r="1028366" spans="8:8">
      <c r="H1028366" s="68"/>
    </row>
    <row r="1028367" spans="8:8">
      <c r="H1028367" s="68"/>
    </row>
    <row r="1028368" spans="8:8">
      <c r="H1028368" s="68"/>
    </row>
    <row r="1028369" spans="8:8">
      <c r="H1028369" s="68"/>
    </row>
    <row r="1028370" spans="8:8">
      <c r="H1028370" s="68"/>
    </row>
    <row r="1028371" spans="8:8">
      <c r="H1028371" s="68"/>
    </row>
    <row r="1028372" spans="8:8">
      <c r="H1028372" s="68"/>
    </row>
    <row r="1028373" spans="8:8">
      <c r="H1028373" s="68"/>
    </row>
    <row r="1028374" spans="8:8">
      <c r="H1028374" s="68"/>
    </row>
    <row r="1028375" spans="8:8">
      <c r="H1028375" s="68"/>
    </row>
    <row r="1028376" spans="8:8">
      <c r="H1028376" s="68"/>
    </row>
    <row r="1028377" spans="8:8">
      <c r="H1028377" s="68"/>
    </row>
    <row r="1028378" spans="8:8">
      <c r="H1028378" s="68"/>
    </row>
    <row r="1028379" spans="8:8">
      <c r="H1028379" s="68"/>
    </row>
    <row r="1028380" spans="8:8">
      <c r="H1028380" s="68"/>
    </row>
    <row r="1028381" spans="8:8">
      <c r="H1028381" s="68"/>
    </row>
    <row r="1028382" spans="8:8">
      <c r="H1028382" s="68"/>
    </row>
    <row r="1028383" spans="8:8">
      <c r="H1028383" s="68"/>
    </row>
    <row r="1028384" spans="8:8">
      <c r="H1028384" s="68"/>
    </row>
    <row r="1028385" spans="8:8">
      <c r="H1028385" s="68"/>
    </row>
    <row r="1028386" spans="8:8">
      <c r="H1028386" s="68"/>
    </row>
    <row r="1028387" spans="8:8">
      <c r="H1028387" s="68"/>
    </row>
    <row r="1028388" spans="8:8">
      <c r="H1028388" s="68"/>
    </row>
    <row r="1028389" spans="8:8">
      <c r="H1028389" s="68"/>
    </row>
    <row r="1028390" spans="8:8">
      <c r="H1028390" s="68"/>
    </row>
    <row r="1028391" spans="8:8">
      <c r="H1028391" s="68"/>
    </row>
    <row r="1028392" spans="8:8">
      <c r="H1028392" s="68"/>
    </row>
    <row r="1028393" spans="8:8">
      <c r="H1028393" s="68"/>
    </row>
    <row r="1028394" spans="8:8">
      <c r="H1028394" s="68"/>
    </row>
    <row r="1028395" spans="8:8">
      <c r="H1028395" s="68"/>
    </row>
    <row r="1028396" spans="8:8">
      <c r="H1028396" s="68"/>
    </row>
    <row r="1028397" spans="8:8">
      <c r="H1028397" s="68"/>
    </row>
    <row r="1028398" spans="8:8">
      <c r="H1028398" s="68"/>
    </row>
    <row r="1028399" spans="8:8">
      <c r="H1028399" s="68"/>
    </row>
    <row r="1028400" spans="8:8">
      <c r="H1028400" s="68"/>
    </row>
    <row r="1028401" spans="8:8">
      <c r="H1028401" s="68"/>
    </row>
    <row r="1028402" spans="8:8">
      <c r="H1028402" s="68"/>
    </row>
    <row r="1028403" spans="8:8">
      <c r="H1028403" s="68"/>
    </row>
    <row r="1028404" spans="8:8">
      <c r="H1028404" s="68"/>
    </row>
    <row r="1028405" spans="8:8">
      <c r="H1028405" s="68"/>
    </row>
    <row r="1028406" spans="8:8">
      <c r="H1028406" s="68"/>
    </row>
    <row r="1028407" spans="8:8">
      <c r="H1028407" s="68"/>
    </row>
    <row r="1028408" spans="8:8">
      <c r="H1028408" s="68"/>
    </row>
    <row r="1028409" spans="8:8">
      <c r="H1028409" s="68"/>
    </row>
    <row r="1028410" spans="8:8">
      <c r="H1028410" s="68"/>
    </row>
    <row r="1028411" spans="8:8">
      <c r="H1028411" s="68"/>
    </row>
    <row r="1028412" spans="8:8">
      <c r="H1028412" s="68"/>
    </row>
    <row r="1028413" spans="8:8">
      <c r="H1028413" s="68"/>
    </row>
    <row r="1028414" spans="8:8">
      <c r="H1028414" s="68"/>
    </row>
    <row r="1028415" spans="8:8">
      <c r="H1028415" s="68"/>
    </row>
    <row r="1028416" spans="8:8">
      <c r="H1028416" s="68"/>
    </row>
    <row r="1028417" spans="8:8">
      <c r="H1028417" s="68"/>
    </row>
    <row r="1028418" spans="8:8">
      <c r="H1028418" s="68"/>
    </row>
    <row r="1028419" spans="8:8">
      <c r="H1028419" s="68"/>
    </row>
    <row r="1028420" spans="8:8">
      <c r="H1028420" s="68"/>
    </row>
    <row r="1028421" spans="8:8">
      <c r="H1028421" s="68"/>
    </row>
    <row r="1028422" spans="8:8">
      <c r="H1028422" s="68"/>
    </row>
    <row r="1028423" spans="8:8">
      <c r="H1028423" s="68"/>
    </row>
    <row r="1028424" spans="8:8">
      <c r="H1028424" s="68"/>
    </row>
    <row r="1028425" spans="8:8">
      <c r="H1028425" s="68"/>
    </row>
    <row r="1028426" spans="8:8">
      <c r="H1028426" s="68"/>
    </row>
    <row r="1028427" spans="8:8">
      <c r="H1028427" s="68"/>
    </row>
    <row r="1028428" spans="8:8">
      <c r="H1028428" s="68"/>
    </row>
    <row r="1028429" spans="8:8">
      <c r="H1028429" s="68"/>
    </row>
    <row r="1028430" spans="8:8">
      <c r="H1028430" s="68"/>
    </row>
    <row r="1028431" spans="8:8">
      <c r="H1028431" s="68"/>
    </row>
    <row r="1028432" spans="8:8">
      <c r="H1028432" s="68"/>
    </row>
    <row r="1028433" spans="8:8">
      <c r="H1028433" s="68"/>
    </row>
    <row r="1028434" spans="8:8">
      <c r="H1028434" s="68"/>
    </row>
    <row r="1028435" spans="8:8">
      <c r="H1028435" s="68"/>
    </row>
    <row r="1028436" spans="8:8">
      <c r="H1028436" s="68"/>
    </row>
    <row r="1028437" spans="8:8">
      <c r="H1028437" s="68"/>
    </row>
    <row r="1028438" spans="8:8">
      <c r="H1028438" s="68"/>
    </row>
    <row r="1028439" spans="8:8">
      <c r="H1028439" s="68"/>
    </row>
    <row r="1028440" spans="8:8">
      <c r="H1028440" s="68"/>
    </row>
    <row r="1028441" spans="8:8">
      <c r="H1028441" s="68"/>
    </row>
    <row r="1028442" spans="8:8">
      <c r="H1028442" s="68"/>
    </row>
    <row r="1028443" spans="8:8">
      <c r="H1028443" s="68"/>
    </row>
    <row r="1028444" spans="8:8">
      <c r="H1028444" s="68"/>
    </row>
    <row r="1028445" spans="8:8">
      <c r="H1028445" s="68"/>
    </row>
    <row r="1028446" spans="8:8">
      <c r="H1028446" s="68"/>
    </row>
    <row r="1028447" spans="8:8">
      <c r="H1028447" s="68"/>
    </row>
    <row r="1028448" spans="8:8">
      <c r="H1028448" s="68"/>
    </row>
    <row r="1028449" spans="8:8">
      <c r="H1028449" s="68"/>
    </row>
    <row r="1028450" spans="8:8">
      <c r="H1028450" s="68"/>
    </row>
    <row r="1028451" spans="8:8">
      <c r="H1028451" s="68"/>
    </row>
    <row r="1028452" spans="8:8">
      <c r="H1028452" s="68"/>
    </row>
    <row r="1028453" spans="8:8">
      <c r="H1028453" s="68"/>
    </row>
    <row r="1028454" spans="8:8">
      <c r="H1028454" s="68"/>
    </row>
    <row r="1028455" spans="8:8">
      <c r="H1028455" s="68"/>
    </row>
    <row r="1028456" spans="8:8">
      <c r="H1028456" s="68"/>
    </row>
    <row r="1028457" spans="8:8">
      <c r="H1028457" s="68"/>
    </row>
    <row r="1028458" spans="8:8">
      <c r="H1028458" s="68"/>
    </row>
    <row r="1028459" spans="8:8">
      <c r="H1028459" s="68"/>
    </row>
    <row r="1028460" spans="8:8">
      <c r="H1028460" s="68"/>
    </row>
    <row r="1028461" spans="8:8">
      <c r="H1028461" s="68"/>
    </row>
    <row r="1028462" spans="8:8">
      <c r="H1028462" s="68"/>
    </row>
    <row r="1028463" spans="8:8">
      <c r="H1028463" s="68"/>
    </row>
    <row r="1028464" spans="8:8">
      <c r="H1028464" s="68"/>
    </row>
    <row r="1028465" spans="8:8">
      <c r="H1028465" s="68"/>
    </row>
    <row r="1028466" spans="8:8">
      <c r="H1028466" s="68"/>
    </row>
    <row r="1028467" spans="8:8">
      <c r="H1028467" s="68"/>
    </row>
    <row r="1028468" spans="8:8">
      <c r="H1028468" s="68"/>
    </row>
    <row r="1028469" spans="8:8">
      <c r="H1028469" s="68"/>
    </row>
    <row r="1028470" spans="8:8">
      <c r="H1028470" s="68"/>
    </row>
    <row r="1028471" spans="8:8">
      <c r="H1028471" s="68"/>
    </row>
    <row r="1028472" spans="8:8">
      <c r="H1028472" s="68"/>
    </row>
    <row r="1028473" spans="8:8">
      <c r="H1028473" s="68"/>
    </row>
    <row r="1028474" spans="8:8">
      <c r="H1028474" s="68"/>
    </row>
    <row r="1028475" spans="8:8">
      <c r="H1028475" s="68"/>
    </row>
    <row r="1028476" spans="8:8">
      <c r="H1028476" s="68"/>
    </row>
    <row r="1028477" spans="8:8">
      <c r="H1028477" s="68"/>
    </row>
    <row r="1028478" spans="8:8">
      <c r="H1028478" s="68"/>
    </row>
    <row r="1028479" spans="8:8">
      <c r="H1028479" s="68"/>
    </row>
    <row r="1028480" spans="8:8">
      <c r="H1028480" s="68"/>
    </row>
    <row r="1028481" spans="8:8">
      <c r="H1028481" s="68"/>
    </row>
    <row r="1028482" spans="8:8">
      <c r="H1028482" s="68"/>
    </row>
    <row r="1028483" spans="8:8">
      <c r="H1028483" s="68"/>
    </row>
    <row r="1028484" spans="8:8">
      <c r="H1028484" s="68"/>
    </row>
    <row r="1028485" spans="8:8">
      <c r="H1028485" s="68"/>
    </row>
    <row r="1028486" spans="8:8">
      <c r="H1028486" s="68"/>
    </row>
    <row r="1028487" spans="8:8">
      <c r="H1028487" s="68"/>
    </row>
    <row r="1028488" spans="8:8">
      <c r="H1028488" s="68"/>
    </row>
    <row r="1028489" spans="8:8">
      <c r="H1028489" s="68"/>
    </row>
    <row r="1028490" spans="8:8">
      <c r="H1028490" s="68"/>
    </row>
    <row r="1028491" spans="8:8">
      <c r="H1028491" s="68"/>
    </row>
    <row r="1028492" spans="8:8">
      <c r="H1028492" s="68"/>
    </row>
    <row r="1028493" spans="8:8">
      <c r="H1028493" s="68"/>
    </row>
    <row r="1028494" spans="8:8">
      <c r="H1028494" s="68"/>
    </row>
    <row r="1028495" spans="8:8">
      <c r="H1028495" s="68"/>
    </row>
    <row r="1028496" spans="8:8">
      <c r="H1028496" s="68"/>
    </row>
    <row r="1028497" spans="8:8">
      <c r="H1028497" s="68"/>
    </row>
    <row r="1028498" spans="8:8">
      <c r="H1028498" s="68"/>
    </row>
    <row r="1028499" spans="8:8">
      <c r="H1028499" s="68"/>
    </row>
    <row r="1028500" spans="8:8">
      <c r="H1028500" s="68"/>
    </row>
    <row r="1028501" spans="8:8">
      <c r="H1028501" s="68"/>
    </row>
    <row r="1028502" spans="8:8">
      <c r="H1028502" s="68"/>
    </row>
    <row r="1028503" spans="8:8">
      <c r="H1028503" s="68"/>
    </row>
    <row r="1028504" spans="8:8">
      <c r="H1028504" s="68"/>
    </row>
    <row r="1028505" spans="8:8">
      <c r="H1028505" s="68"/>
    </row>
    <row r="1028506" spans="8:8">
      <c r="H1028506" s="68"/>
    </row>
    <row r="1028507" spans="8:8">
      <c r="H1028507" s="68"/>
    </row>
    <row r="1028508" spans="8:8">
      <c r="H1028508" s="68"/>
    </row>
    <row r="1028509" spans="8:8">
      <c r="H1028509" s="68"/>
    </row>
    <row r="1028510" spans="8:8">
      <c r="H1028510" s="68"/>
    </row>
    <row r="1028511" spans="8:8">
      <c r="H1028511" s="68"/>
    </row>
    <row r="1028512" spans="8:8">
      <c r="H1028512" s="68"/>
    </row>
    <row r="1028513" spans="8:8">
      <c r="H1028513" s="68"/>
    </row>
    <row r="1028514" spans="8:8">
      <c r="H1028514" s="68"/>
    </row>
    <row r="1028515" spans="8:8">
      <c r="H1028515" s="68"/>
    </row>
    <row r="1028516" spans="8:8">
      <c r="H1028516" s="68"/>
    </row>
    <row r="1028517" spans="8:8">
      <c r="H1028517" s="68"/>
    </row>
    <row r="1028518" spans="8:8">
      <c r="H1028518" s="68"/>
    </row>
    <row r="1028519" spans="8:8">
      <c r="H1028519" s="68"/>
    </row>
    <row r="1028520" spans="8:8">
      <c r="H1028520" s="68"/>
    </row>
    <row r="1028521" spans="8:8">
      <c r="H1028521" s="68"/>
    </row>
    <row r="1028522" spans="8:8">
      <c r="H1028522" s="68"/>
    </row>
    <row r="1028523" spans="8:8">
      <c r="H1028523" s="68"/>
    </row>
    <row r="1028524" spans="8:8">
      <c r="H1028524" s="68"/>
    </row>
    <row r="1028525" spans="8:8">
      <c r="H1028525" s="68"/>
    </row>
    <row r="1028526" spans="8:8">
      <c r="H1028526" s="68"/>
    </row>
    <row r="1028527" spans="8:8">
      <c r="H1028527" s="68"/>
    </row>
    <row r="1028528" spans="8:8">
      <c r="H1028528" s="68"/>
    </row>
    <row r="1028529" spans="8:8">
      <c r="H1028529" s="68"/>
    </row>
    <row r="1028530" spans="8:8">
      <c r="H1028530" s="68"/>
    </row>
    <row r="1028531" spans="8:8">
      <c r="H1028531" s="68"/>
    </row>
    <row r="1028532" spans="8:8">
      <c r="H1028532" s="68"/>
    </row>
    <row r="1028533" spans="8:8">
      <c r="H1028533" s="68"/>
    </row>
    <row r="1028534" spans="8:8">
      <c r="H1028534" s="68"/>
    </row>
    <row r="1028535" spans="8:8">
      <c r="H1028535" s="68"/>
    </row>
    <row r="1028536" spans="8:8">
      <c r="H1028536" s="68"/>
    </row>
    <row r="1028537" spans="8:8">
      <c r="H1028537" s="68"/>
    </row>
    <row r="1028538" spans="8:8">
      <c r="H1028538" s="68"/>
    </row>
    <row r="1028539" spans="8:8">
      <c r="H1028539" s="68"/>
    </row>
    <row r="1028540" spans="8:8">
      <c r="H1028540" s="68"/>
    </row>
    <row r="1028541" spans="8:8">
      <c r="H1028541" s="68"/>
    </row>
    <row r="1028542" spans="8:8">
      <c r="H1028542" s="68"/>
    </row>
    <row r="1028543" spans="8:8">
      <c r="H1028543" s="68"/>
    </row>
    <row r="1028544" spans="8:8">
      <c r="H1028544" s="68"/>
    </row>
    <row r="1028545" spans="8:8">
      <c r="H1028545" s="68"/>
    </row>
    <row r="1028546" spans="8:8">
      <c r="H1028546" s="68"/>
    </row>
    <row r="1028547" spans="8:8">
      <c r="H1028547" s="68"/>
    </row>
    <row r="1028548" spans="8:8">
      <c r="H1028548" s="68"/>
    </row>
    <row r="1028549" spans="8:8">
      <c r="H1028549" s="68"/>
    </row>
    <row r="1028550" spans="8:8">
      <c r="H1028550" s="68"/>
    </row>
    <row r="1028551" spans="8:8">
      <c r="H1028551" s="68"/>
    </row>
    <row r="1028552" spans="8:8">
      <c r="H1028552" s="68"/>
    </row>
    <row r="1028553" spans="8:8">
      <c r="H1028553" s="68"/>
    </row>
    <row r="1028554" spans="8:8">
      <c r="H1028554" s="68"/>
    </row>
    <row r="1028555" spans="8:8">
      <c r="H1028555" s="68"/>
    </row>
    <row r="1028556" spans="8:8">
      <c r="H1028556" s="68"/>
    </row>
    <row r="1028557" spans="8:8">
      <c r="H1028557" s="68"/>
    </row>
    <row r="1028558" spans="8:8">
      <c r="H1028558" s="68"/>
    </row>
    <row r="1028559" spans="8:8">
      <c r="H1028559" s="68"/>
    </row>
    <row r="1028560" spans="8:8">
      <c r="H1028560" s="68"/>
    </row>
    <row r="1028561" spans="8:8">
      <c r="H1028561" s="68"/>
    </row>
    <row r="1028562" spans="8:8">
      <c r="H1028562" s="68"/>
    </row>
    <row r="1028563" spans="8:8">
      <c r="H1028563" s="68"/>
    </row>
    <row r="1028564" spans="8:8">
      <c r="H1028564" s="68"/>
    </row>
    <row r="1028565" spans="8:8">
      <c r="H1028565" s="68"/>
    </row>
    <row r="1028566" spans="8:8">
      <c r="H1028566" s="68"/>
    </row>
    <row r="1028567" spans="8:8">
      <c r="H1028567" s="68"/>
    </row>
    <row r="1028568" spans="8:8">
      <c r="H1028568" s="68"/>
    </row>
    <row r="1028569" spans="8:8">
      <c r="H1028569" s="68"/>
    </row>
    <row r="1028570" spans="8:8">
      <c r="H1028570" s="68"/>
    </row>
    <row r="1028571" spans="8:8">
      <c r="H1028571" s="68"/>
    </row>
    <row r="1028572" spans="8:8">
      <c r="H1028572" s="68"/>
    </row>
    <row r="1028573" spans="8:8">
      <c r="H1028573" s="68"/>
    </row>
    <row r="1028574" spans="8:8">
      <c r="H1028574" s="68"/>
    </row>
    <row r="1028575" spans="8:8">
      <c r="H1028575" s="68"/>
    </row>
    <row r="1028576" spans="8:8">
      <c r="H1028576" s="68"/>
    </row>
    <row r="1028577" spans="8:8">
      <c r="H1028577" s="68"/>
    </row>
    <row r="1028578" spans="8:8">
      <c r="H1028578" s="68"/>
    </row>
    <row r="1028579" spans="8:8">
      <c r="H1028579" s="68"/>
    </row>
    <row r="1028580" spans="8:8">
      <c r="H1028580" s="68"/>
    </row>
    <row r="1028581" spans="8:8">
      <c r="H1028581" s="68"/>
    </row>
    <row r="1028582" spans="8:8">
      <c r="H1028582" s="68"/>
    </row>
    <row r="1028583" spans="8:8">
      <c r="H1028583" s="68"/>
    </row>
    <row r="1028584" spans="8:8">
      <c r="H1028584" s="68"/>
    </row>
    <row r="1028585" spans="8:8">
      <c r="H1028585" s="68"/>
    </row>
    <row r="1028586" spans="8:8">
      <c r="H1028586" s="68"/>
    </row>
    <row r="1028587" spans="8:8">
      <c r="H1028587" s="68"/>
    </row>
    <row r="1028588" spans="8:8">
      <c r="H1028588" s="68"/>
    </row>
    <row r="1028589" spans="8:8">
      <c r="H1028589" s="68"/>
    </row>
    <row r="1028590" spans="8:8">
      <c r="H1028590" s="68"/>
    </row>
    <row r="1028591" spans="8:8">
      <c r="H1028591" s="68"/>
    </row>
    <row r="1028592" spans="8:8">
      <c r="H1028592" s="68"/>
    </row>
    <row r="1028593" spans="8:8">
      <c r="H1028593" s="68"/>
    </row>
    <row r="1028594" spans="8:8">
      <c r="H1028594" s="68"/>
    </row>
    <row r="1028595" spans="8:8">
      <c r="H1028595" s="68"/>
    </row>
    <row r="1028596" spans="8:8">
      <c r="H1028596" s="68"/>
    </row>
    <row r="1028597" spans="8:8">
      <c r="H1028597" s="68"/>
    </row>
    <row r="1028598" spans="8:8">
      <c r="H1028598" s="68"/>
    </row>
    <row r="1028599" spans="8:8">
      <c r="H1028599" s="68"/>
    </row>
    <row r="1028600" spans="8:8">
      <c r="H1028600" s="68"/>
    </row>
    <row r="1028601" spans="8:8">
      <c r="H1028601" s="68"/>
    </row>
    <row r="1028602" spans="8:8">
      <c r="H1028602" s="68"/>
    </row>
    <row r="1028603" spans="8:8">
      <c r="H1028603" s="68"/>
    </row>
    <row r="1028604" spans="8:8">
      <c r="H1028604" s="68"/>
    </row>
    <row r="1028605" spans="8:8">
      <c r="H1028605" s="68"/>
    </row>
    <row r="1028606" spans="8:8">
      <c r="H1028606" s="68"/>
    </row>
    <row r="1028607" spans="8:8">
      <c r="H1028607" s="68"/>
    </row>
    <row r="1028608" spans="8:8">
      <c r="H1028608" s="68"/>
    </row>
    <row r="1028609" spans="8:8">
      <c r="H1028609" s="68"/>
    </row>
    <row r="1028610" spans="8:8">
      <c r="H1028610" s="68"/>
    </row>
    <row r="1028611" spans="8:8">
      <c r="H1028611" s="68"/>
    </row>
    <row r="1028612" spans="8:8">
      <c r="H1028612" s="68"/>
    </row>
    <row r="1028613" spans="8:8">
      <c r="H1028613" s="68"/>
    </row>
    <row r="1028614" spans="8:8">
      <c r="H1028614" s="68"/>
    </row>
    <row r="1028615" spans="8:8">
      <c r="H1028615" s="68"/>
    </row>
    <row r="1028616" spans="8:8">
      <c r="H1028616" s="68"/>
    </row>
    <row r="1028617" spans="8:8">
      <c r="H1028617" s="68"/>
    </row>
    <row r="1028618" spans="8:8">
      <c r="H1028618" s="68"/>
    </row>
    <row r="1028619" spans="8:8">
      <c r="H1028619" s="68"/>
    </row>
    <row r="1028620" spans="8:8">
      <c r="H1028620" s="68"/>
    </row>
    <row r="1028621" spans="8:8">
      <c r="H1028621" s="68"/>
    </row>
    <row r="1028622" spans="8:8">
      <c r="H1028622" s="68"/>
    </row>
    <row r="1028623" spans="8:8">
      <c r="H1028623" s="68"/>
    </row>
    <row r="1028624" spans="8:8">
      <c r="H1028624" s="68"/>
    </row>
    <row r="1028625" spans="8:8">
      <c r="H1028625" s="68"/>
    </row>
    <row r="1028626" spans="8:8">
      <c r="H1028626" s="68"/>
    </row>
    <row r="1028627" spans="8:8">
      <c r="H1028627" s="68"/>
    </row>
    <row r="1028628" spans="8:8">
      <c r="H1028628" s="68"/>
    </row>
    <row r="1028629" spans="8:8">
      <c r="H1028629" s="68"/>
    </row>
    <row r="1028630" spans="8:8">
      <c r="H1028630" s="68"/>
    </row>
    <row r="1028631" spans="8:8">
      <c r="H1028631" s="68"/>
    </row>
    <row r="1028632" spans="8:8">
      <c r="H1028632" s="68"/>
    </row>
    <row r="1028633" spans="8:8">
      <c r="H1028633" s="68"/>
    </row>
    <row r="1028634" spans="8:8">
      <c r="H1028634" s="68"/>
    </row>
    <row r="1028635" spans="8:8">
      <c r="H1028635" s="68"/>
    </row>
    <row r="1028636" spans="8:8">
      <c r="H1028636" s="68"/>
    </row>
    <row r="1028637" spans="8:8">
      <c r="H1028637" s="68"/>
    </row>
    <row r="1028638" spans="8:8">
      <c r="H1028638" s="68"/>
    </row>
    <row r="1028639" spans="8:8">
      <c r="H1028639" s="68"/>
    </row>
    <row r="1028640" spans="8:8">
      <c r="H1028640" s="68"/>
    </row>
    <row r="1028641" spans="8:8">
      <c r="H1028641" s="68"/>
    </row>
    <row r="1028642" spans="8:8">
      <c r="H1028642" s="68"/>
    </row>
    <row r="1028643" spans="8:8">
      <c r="H1028643" s="68"/>
    </row>
    <row r="1028644" spans="8:8">
      <c r="H1028644" s="68"/>
    </row>
    <row r="1028645" spans="8:8">
      <c r="H1028645" s="68"/>
    </row>
    <row r="1028646" spans="8:8">
      <c r="H1028646" s="68"/>
    </row>
    <row r="1028647" spans="8:8">
      <c r="H1028647" s="68"/>
    </row>
    <row r="1028648" spans="8:8">
      <c r="H1028648" s="68"/>
    </row>
    <row r="1028649" spans="8:8">
      <c r="H1028649" s="68"/>
    </row>
    <row r="1028650" spans="8:8">
      <c r="H1028650" s="68"/>
    </row>
    <row r="1028651" spans="8:8">
      <c r="H1028651" s="68"/>
    </row>
    <row r="1028652" spans="8:8">
      <c r="H1028652" s="68"/>
    </row>
    <row r="1028653" spans="8:8">
      <c r="H1028653" s="68"/>
    </row>
    <row r="1028654" spans="8:8">
      <c r="H1028654" s="68"/>
    </row>
    <row r="1028655" spans="8:8">
      <c r="H1028655" s="68"/>
    </row>
    <row r="1028656" spans="8:8">
      <c r="H1028656" s="68"/>
    </row>
    <row r="1028657" spans="8:8">
      <c r="H1028657" s="68"/>
    </row>
    <row r="1028658" spans="8:8">
      <c r="H1028658" s="68"/>
    </row>
    <row r="1028659" spans="8:8">
      <c r="H1028659" s="68"/>
    </row>
    <row r="1028660" spans="8:8">
      <c r="H1028660" s="68"/>
    </row>
    <row r="1028661" spans="8:8">
      <c r="H1028661" s="68"/>
    </row>
    <row r="1028662" spans="8:8">
      <c r="H1028662" s="68"/>
    </row>
    <row r="1028663" spans="8:8">
      <c r="H1028663" s="68"/>
    </row>
    <row r="1028664" spans="8:8">
      <c r="H1028664" s="68"/>
    </row>
    <row r="1028665" spans="8:8">
      <c r="H1028665" s="68"/>
    </row>
    <row r="1028666" spans="8:8">
      <c r="H1028666" s="68"/>
    </row>
    <row r="1028667" spans="8:8">
      <c r="H1028667" s="68"/>
    </row>
    <row r="1028668" spans="8:8">
      <c r="H1028668" s="68"/>
    </row>
    <row r="1028669" spans="8:8">
      <c r="H1028669" s="68"/>
    </row>
    <row r="1028670" spans="8:8">
      <c r="H1028670" s="68"/>
    </row>
    <row r="1028671" spans="8:8">
      <c r="H1028671" s="68"/>
    </row>
    <row r="1028672" spans="8:8">
      <c r="H1028672" s="68"/>
    </row>
    <row r="1028673" spans="8:8">
      <c r="H1028673" s="68"/>
    </row>
    <row r="1028674" spans="8:8">
      <c r="H1028674" s="68"/>
    </row>
    <row r="1028675" spans="8:8">
      <c r="H1028675" s="68"/>
    </row>
    <row r="1028676" spans="8:8">
      <c r="H1028676" s="68"/>
    </row>
    <row r="1028677" spans="8:8">
      <c r="H1028677" s="68"/>
    </row>
    <row r="1028678" spans="8:8">
      <c r="H1028678" s="68"/>
    </row>
    <row r="1028679" spans="8:8">
      <c r="H1028679" s="68"/>
    </row>
    <row r="1028680" spans="8:8">
      <c r="H1028680" s="68"/>
    </row>
    <row r="1028681" spans="8:8">
      <c r="H1028681" s="68"/>
    </row>
    <row r="1028682" spans="8:8">
      <c r="H1028682" s="68"/>
    </row>
    <row r="1028683" spans="8:8">
      <c r="H1028683" s="68"/>
    </row>
    <row r="1028684" spans="8:8">
      <c r="H1028684" s="68"/>
    </row>
    <row r="1028685" spans="8:8">
      <c r="H1028685" s="68"/>
    </row>
    <row r="1028686" spans="8:8">
      <c r="H1028686" s="68"/>
    </row>
    <row r="1028687" spans="8:8">
      <c r="H1028687" s="68"/>
    </row>
    <row r="1028688" spans="8:8">
      <c r="H1028688" s="68"/>
    </row>
    <row r="1028689" spans="8:8">
      <c r="H1028689" s="68"/>
    </row>
    <row r="1028690" spans="8:8">
      <c r="H1028690" s="68"/>
    </row>
    <row r="1028691" spans="8:8">
      <c r="H1028691" s="68"/>
    </row>
    <row r="1028692" spans="8:8">
      <c r="H1028692" s="68"/>
    </row>
    <row r="1028693" spans="8:8">
      <c r="H1028693" s="68"/>
    </row>
    <row r="1028694" spans="8:8">
      <c r="H1028694" s="68"/>
    </row>
    <row r="1028695" spans="8:8">
      <c r="H1028695" s="68"/>
    </row>
    <row r="1028696" spans="8:8">
      <c r="H1028696" s="68"/>
    </row>
    <row r="1028697" spans="8:8">
      <c r="H1028697" s="68"/>
    </row>
    <row r="1028698" spans="8:8">
      <c r="H1028698" s="68"/>
    </row>
    <row r="1028699" spans="8:8">
      <c r="H1028699" s="68"/>
    </row>
    <row r="1028700" spans="8:8">
      <c r="H1028700" s="68"/>
    </row>
    <row r="1028701" spans="8:8">
      <c r="H1028701" s="68"/>
    </row>
    <row r="1028702" spans="8:8">
      <c r="H1028702" s="68"/>
    </row>
    <row r="1028703" spans="8:8">
      <c r="H1028703" s="68"/>
    </row>
    <row r="1028704" spans="8:8">
      <c r="H1028704" s="68"/>
    </row>
    <row r="1028705" spans="8:8">
      <c r="H1028705" s="68"/>
    </row>
    <row r="1028706" spans="8:8">
      <c r="H1028706" s="68"/>
    </row>
    <row r="1028707" spans="8:8">
      <c r="H1028707" s="68"/>
    </row>
    <row r="1028708" spans="8:8">
      <c r="H1028708" s="68"/>
    </row>
    <row r="1028709" spans="8:8">
      <c r="H1028709" s="68"/>
    </row>
    <row r="1028710" spans="8:8">
      <c r="H1028710" s="68"/>
    </row>
    <row r="1028711" spans="8:8">
      <c r="H1028711" s="68"/>
    </row>
    <row r="1028712" spans="8:8">
      <c r="H1028712" s="68"/>
    </row>
    <row r="1028713" spans="8:8">
      <c r="H1028713" s="68"/>
    </row>
    <row r="1028714" spans="8:8">
      <c r="H1028714" s="68"/>
    </row>
    <row r="1028715" spans="8:8">
      <c r="H1028715" s="68"/>
    </row>
    <row r="1028716" spans="8:8">
      <c r="H1028716" s="68"/>
    </row>
    <row r="1028717" spans="8:8">
      <c r="H1028717" s="68"/>
    </row>
    <row r="1028718" spans="8:8">
      <c r="H1028718" s="68"/>
    </row>
    <row r="1028719" spans="8:8">
      <c r="H1028719" s="68"/>
    </row>
    <row r="1028720" spans="8:8">
      <c r="H1028720" s="68"/>
    </row>
    <row r="1028721" spans="8:8">
      <c r="H1028721" s="68"/>
    </row>
    <row r="1028722" spans="8:8">
      <c r="H1028722" s="68"/>
    </row>
    <row r="1028723" spans="8:8">
      <c r="H1028723" s="68"/>
    </row>
    <row r="1028724" spans="8:8">
      <c r="H1028724" s="68"/>
    </row>
    <row r="1028725" spans="8:8">
      <c r="H1028725" s="68"/>
    </row>
    <row r="1028726" spans="8:8">
      <c r="H1028726" s="68"/>
    </row>
    <row r="1028727" spans="8:8">
      <c r="H1028727" s="68"/>
    </row>
    <row r="1028728" spans="8:8">
      <c r="H1028728" s="68"/>
    </row>
    <row r="1028729" spans="8:8">
      <c r="H1028729" s="68"/>
    </row>
    <row r="1028730" spans="8:8">
      <c r="H1028730" s="68"/>
    </row>
    <row r="1028731" spans="8:8">
      <c r="H1028731" s="68"/>
    </row>
    <row r="1028732" spans="8:8">
      <c r="H1028732" s="68"/>
    </row>
    <row r="1028733" spans="8:8">
      <c r="H1028733" s="68"/>
    </row>
    <row r="1028734" spans="8:8">
      <c r="H1028734" s="68"/>
    </row>
    <row r="1028735" spans="8:8">
      <c r="H1028735" s="68"/>
    </row>
    <row r="1028736" spans="8:8">
      <c r="H1028736" s="68"/>
    </row>
    <row r="1028737" spans="8:8">
      <c r="H1028737" s="68"/>
    </row>
    <row r="1028738" spans="8:8">
      <c r="H1028738" s="68"/>
    </row>
    <row r="1028739" spans="8:8">
      <c r="H1028739" s="68"/>
    </row>
    <row r="1028740" spans="8:8">
      <c r="H1028740" s="68"/>
    </row>
    <row r="1028741" spans="8:8">
      <c r="H1028741" s="68"/>
    </row>
    <row r="1028742" spans="8:8">
      <c r="H1028742" s="68"/>
    </row>
    <row r="1028743" spans="8:8">
      <c r="H1028743" s="68"/>
    </row>
    <row r="1028744" spans="8:8">
      <c r="H1028744" s="68"/>
    </row>
    <row r="1028745" spans="8:8">
      <c r="H1028745" s="68"/>
    </row>
    <row r="1028746" spans="8:8">
      <c r="H1028746" s="68"/>
    </row>
    <row r="1028747" spans="8:8">
      <c r="H1028747" s="68"/>
    </row>
    <row r="1028748" spans="8:8">
      <c r="H1028748" s="68"/>
    </row>
    <row r="1028749" spans="8:8">
      <c r="H1028749" s="68"/>
    </row>
    <row r="1028750" spans="8:8">
      <c r="H1028750" s="68"/>
    </row>
    <row r="1028751" spans="8:8">
      <c r="H1028751" s="68"/>
    </row>
    <row r="1028752" spans="8:8">
      <c r="H1028752" s="68"/>
    </row>
    <row r="1028753" spans="8:8">
      <c r="H1028753" s="68"/>
    </row>
    <row r="1028754" spans="8:8">
      <c r="H1028754" s="68"/>
    </row>
    <row r="1028755" spans="8:8">
      <c r="H1028755" s="68"/>
    </row>
    <row r="1028756" spans="8:8">
      <c r="H1028756" s="68"/>
    </row>
    <row r="1028757" spans="8:8">
      <c r="H1028757" s="68"/>
    </row>
    <row r="1028758" spans="8:8">
      <c r="H1028758" s="68"/>
    </row>
    <row r="1028759" spans="8:8">
      <c r="H1028759" s="68"/>
    </row>
    <row r="1028760" spans="8:8">
      <c r="H1028760" s="68"/>
    </row>
    <row r="1028761" spans="8:8">
      <c r="H1028761" s="68"/>
    </row>
    <row r="1028762" spans="8:8">
      <c r="H1028762" s="68"/>
    </row>
    <row r="1028763" spans="8:8">
      <c r="H1028763" s="68"/>
    </row>
    <row r="1028764" spans="8:8">
      <c r="H1028764" s="68"/>
    </row>
    <row r="1028765" spans="8:8">
      <c r="H1028765" s="68"/>
    </row>
    <row r="1028766" spans="8:8">
      <c r="H1028766" s="68"/>
    </row>
    <row r="1028767" spans="8:8">
      <c r="H1028767" s="68"/>
    </row>
    <row r="1028768" spans="8:8">
      <c r="H1028768" s="68"/>
    </row>
    <row r="1028769" spans="8:8">
      <c r="H1028769" s="68"/>
    </row>
    <row r="1028770" spans="8:8">
      <c r="H1028770" s="68"/>
    </row>
    <row r="1028771" spans="8:8">
      <c r="H1028771" s="68"/>
    </row>
    <row r="1028772" spans="8:8">
      <c r="H1028772" s="68"/>
    </row>
    <row r="1028773" spans="8:8">
      <c r="H1028773" s="68"/>
    </row>
    <row r="1028774" spans="8:8">
      <c r="H1028774" s="68"/>
    </row>
    <row r="1028775" spans="8:8">
      <c r="H1028775" s="68"/>
    </row>
    <row r="1028776" spans="8:8">
      <c r="H1028776" s="68"/>
    </row>
    <row r="1028777" spans="8:8">
      <c r="H1028777" s="68"/>
    </row>
    <row r="1028778" spans="8:8">
      <c r="H1028778" s="68"/>
    </row>
    <row r="1028779" spans="8:8">
      <c r="H1028779" s="68"/>
    </row>
    <row r="1028780" spans="8:8">
      <c r="H1028780" s="68"/>
    </row>
    <row r="1028781" spans="8:8">
      <c r="H1028781" s="68"/>
    </row>
    <row r="1028782" spans="8:8">
      <c r="H1028782" s="68"/>
    </row>
    <row r="1028783" spans="8:8">
      <c r="H1028783" s="68"/>
    </row>
    <row r="1028784" spans="8:8">
      <c r="H1028784" s="68"/>
    </row>
    <row r="1028785" spans="8:8">
      <c r="H1028785" s="68"/>
    </row>
    <row r="1028786" spans="8:8">
      <c r="H1028786" s="68"/>
    </row>
    <row r="1028787" spans="8:8">
      <c r="H1028787" s="68"/>
    </row>
    <row r="1028788" spans="8:8">
      <c r="H1028788" s="68"/>
    </row>
    <row r="1028789" spans="8:8">
      <c r="H1028789" s="68"/>
    </row>
    <row r="1028790" spans="8:8">
      <c r="H1028790" s="68"/>
    </row>
    <row r="1028791" spans="8:8">
      <c r="H1028791" s="68"/>
    </row>
    <row r="1028792" spans="8:8">
      <c r="H1028792" s="68"/>
    </row>
    <row r="1028793" spans="8:8">
      <c r="H1028793" s="68"/>
    </row>
    <row r="1028794" spans="8:8">
      <c r="H1028794" s="68"/>
    </row>
    <row r="1028795" spans="8:8">
      <c r="H1028795" s="68"/>
    </row>
    <row r="1028796" spans="8:8">
      <c r="H1028796" s="68"/>
    </row>
    <row r="1028797" spans="8:8">
      <c r="H1028797" s="68"/>
    </row>
    <row r="1028798" spans="8:8">
      <c r="H1028798" s="68"/>
    </row>
    <row r="1028799" spans="8:8">
      <c r="H1028799" s="68"/>
    </row>
    <row r="1028800" spans="8:8">
      <c r="H1028800" s="68"/>
    </row>
    <row r="1028801" spans="8:8">
      <c r="H1028801" s="68"/>
    </row>
    <row r="1028802" spans="8:8">
      <c r="H1028802" s="68"/>
    </row>
    <row r="1028803" spans="8:8">
      <c r="H1028803" s="68"/>
    </row>
    <row r="1028804" spans="8:8">
      <c r="H1028804" s="68"/>
    </row>
    <row r="1028805" spans="8:8">
      <c r="H1028805" s="68"/>
    </row>
    <row r="1028806" spans="8:8">
      <c r="H1028806" s="68"/>
    </row>
    <row r="1028807" spans="8:8">
      <c r="H1028807" s="68"/>
    </row>
    <row r="1028808" spans="8:8">
      <c r="H1028808" s="68"/>
    </row>
    <row r="1028809" spans="8:8">
      <c r="H1028809" s="68"/>
    </row>
    <row r="1028810" spans="8:8">
      <c r="H1028810" s="68"/>
    </row>
    <row r="1028811" spans="8:8">
      <c r="H1028811" s="68"/>
    </row>
    <row r="1028812" spans="8:8">
      <c r="H1028812" s="68"/>
    </row>
    <row r="1028813" spans="8:8">
      <c r="H1028813" s="68"/>
    </row>
    <row r="1028814" spans="8:8">
      <c r="H1028814" s="68"/>
    </row>
    <row r="1028815" spans="8:8">
      <c r="H1028815" s="68"/>
    </row>
    <row r="1028816" spans="8:8">
      <c r="H1028816" s="68"/>
    </row>
    <row r="1028817" spans="8:8">
      <c r="H1028817" s="68"/>
    </row>
    <row r="1028818" spans="8:8">
      <c r="H1028818" s="68"/>
    </row>
    <row r="1028819" spans="8:8">
      <c r="H1028819" s="68"/>
    </row>
    <row r="1028820" spans="8:8">
      <c r="H1028820" s="68"/>
    </row>
    <row r="1028821" spans="8:8">
      <c r="H1028821" s="68"/>
    </row>
    <row r="1028822" spans="8:8">
      <c r="H1028822" s="68"/>
    </row>
    <row r="1028823" spans="8:8">
      <c r="H1028823" s="68"/>
    </row>
    <row r="1028824" spans="8:8">
      <c r="H1028824" s="68"/>
    </row>
    <row r="1028825" spans="8:8">
      <c r="H1028825" s="68"/>
    </row>
    <row r="1028826" spans="8:8">
      <c r="H1028826" s="68"/>
    </row>
    <row r="1028827" spans="8:8">
      <c r="H1028827" s="68"/>
    </row>
    <row r="1028828" spans="8:8">
      <c r="H1028828" s="68"/>
    </row>
    <row r="1028829" spans="8:8">
      <c r="H1028829" s="68"/>
    </row>
    <row r="1028830" spans="8:8">
      <c r="H1028830" s="68"/>
    </row>
    <row r="1028831" spans="8:8">
      <c r="H1028831" s="68"/>
    </row>
    <row r="1028832" spans="8:8">
      <c r="H1028832" s="68"/>
    </row>
    <row r="1028833" spans="8:8">
      <c r="H1028833" s="68"/>
    </row>
    <row r="1028834" spans="8:8">
      <c r="H1028834" s="68"/>
    </row>
    <row r="1028835" spans="8:8">
      <c r="H1028835" s="68"/>
    </row>
    <row r="1028836" spans="8:8">
      <c r="H1028836" s="68"/>
    </row>
    <row r="1028837" spans="8:8">
      <c r="H1028837" s="68"/>
    </row>
    <row r="1028838" spans="8:8">
      <c r="H1028838" s="68"/>
    </row>
    <row r="1028839" spans="8:8">
      <c r="H1028839" s="68"/>
    </row>
    <row r="1028840" spans="8:8">
      <c r="H1028840" s="68"/>
    </row>
    <row r="1028841" spans="8:8">
      <c r="H1028841" s="68"/>
    </row>
    <row r="1028842" spans="8:8">
      <c r="H1028842" s="68"/>
    </row>
    <row r="1028843" spans="8:8">
      <c r="H1028843" s="68"/>
    </row>
    <row r="1028844" spans="8:8">
      <c r="H1028844" s="68"/>
    </row>
    <row r="1028845" spans="8:8">
      <c r="H1028845" s="68"/>
    </row>
    <row r="1028846" spans="8:8">
      <c r="H1028846" s="68"/>
    </row>
    <row r="1028847" spans="8:8">
      <c r="H1028847" s="68"/>
    </row>
    <row r="1028848" spans="8:8">
      <c r="H1028848" s="68"/>
    </row>
    <row r="1028849" spans="8:8">
      <c r="H1028849" s="68"/>
    </row>
    <row r="1028850" spans="8:8">
      <c r="H1028850" s="68"/>
    </row>
    <row r="1028851" spans="8:8">
      <c r="H1028851" s="68"/>
    </row>
    <row r="1028852" spans="8:8">
      <c r="H1028852" s="68"/>
    </row>
    <row r="1028853" spans="8:8">
      <c r="H1028853" s="68"/>
    </row>
    <row r="1028854" spans="8:8">
      <c r="H1028854" s="68"/>
    </row>
    <row r="1028855" spans="8:8">
      <c r="H1028855" s="68"/>
    </row>
    <row r="1028856" spans="8:8">
      <c r="H1028856" s="68"/>
    </row>
    <row r="1028857" spans="8:8">
      <c r="H1028857" s="68"/>
    </row>
    <row r="1028858" spans="8:8">
      <c r="H1028858" s="68"/>
    </row>
    <row r="1028859" spans="8:8">
      <c r="H1028859" s="68"/>
    </row>
    <row r="1028860" spans="8:8">
      <c r="H1028860" s="68"/>
    </row>
    <row r="1028861" spans="8:8">
      <c r="H1028861" s="68"/>
    </row>
    <row r="1028862" spans="8:8">
      <c r="H1028862" s="68"/>
    </row>
    <row r="1028863" spans="8:8">
      <c r="H1028863" s="68"/>
    </row>
    <row r="1028864" spans="8:8">
      <c r="H1028864" s="68"/>
    </row>
    <row r="1028865" spans="8:8">
      <c r="H1028865" s="68"/>
    </row>
    <row r="1028866" spans="8:8">
      <c r="H1028866" s="68"/>
    </row>
    <row r="1028867" spans="8:8">
      <c r="H1028867" s="68"/>
    </row>
    <row r="1028868" spans="8:8">
      <c r="H1028868" s="68"/>
    </row>
    <row r="1028869" spans="8:8">
      <c r="H1028869" s="68"/>
    </row>
    <row r="1028870" spans="8:8">
      <c r="H1028870" s="68"/>
    </row>
    <row r="1028871" spans="8:8">
      <c r="H1028871" s="68"/>
    </row>
    <row r="1028872" spans="8:8">
      <c r="H1028872" s="68"/>
    </row>
    <row r="1028873" spans="8:8">
      <c r="H1028873" s="68"/>
    </row>
    <row r="1028874" spans="8:8">
      <c r="H1028874" s="68"/>
    </row>
    <row r="1028875" spans="8:8">
      <c r="H1028875" s="68"/>
    </row>
    <row r="1028876" spans="8:8">
      <c r="H1028876" s="68"/>
    </row>
    <row r="1028877" spans="8:8">
      <c r="H1028877" s="68"/>
    </row>
    <row r="1028878" spans="8:8">
      <c r="H1028878" s="68"/>
    </row>
    <row r="1028879" spans="8:8">
      <c r="H1028879" s="68"/>
    </row>
    <row r="1028880" spans="8:8">
      <c r="H1028880" s="68"/>
    </row>
    <row r="1028881" spans="8:8">
      <c r="H1028881" s="68"/>
    </row>
    <row r="1028882" spans="8:8">
      <c r="H1028882" s="68"/>
    </row>
    <row r="1028883" spans="8:8">
      <c r="H1028883" s="68"/>
    </row>
    <row r="1028884" spans="8:8">
      <c r="H1028884" s="68"/>
    </row>
    <row r="1028885" spans="8:8">
      <c r="H1028885" s="68"/>
    </row>
    <row r="1028886" spans="8:8">
      <c r="H1028886" s="68"/>
    </row>
    <row r="1028887" spans="8:8">
      <c r="H1028887" s="68"/>
    </row>
    <row r="1028888" spans="8:8">
      <c r="H1028888" s="68"/>
    </row>
    <row r="1028889" spans="8:8">
      <c r="H1028889" s="68"/>
    </row>
    <row r="1028890" spans="8:8">
      <c r="H1028890" s="68"/>
    </row>
    <row r="1028891" spans="8:8">
      <c r="H1028891" s="68"/>
    </row>
    <row r="1028892" spans="8:8">
      <c r="H1028892" s="68"/>
    </row>
    <row r="1028893" spans="8:8">
      <c r="H1028893" s="68"/>
    </row>
    <row r="1028894" spans="8:8">
      <c r="H1028894" s="68"/>
    </row>
    <row r="1028895" spans="8:8">
      <c r="H1028895" s="68"/>
    </row>
    <row r="1028896" spans="8:8">
      <c r="H1028896" s="68"/>
    </row>
    <row r="1028897" spans="8:8">
      <c r="H1028897" s="68"/>
    </row>
    <row r="1028898" spans="8:8">
      <c r="H1028898" s="68"/>
    </row>
    <row r="1028899" spans="8:8">
      <c r="H1028899" s="68"/>
    </row>
    <row r="1028900" spans="8:8">
      <c r="H1028900" s="68"/>
    </row>
    <row r="1028901" spans="8:8">
      <c r="H1028901" s="68"/>
    </row>
    <row r="1028902" spans="8:8">
      <c r="H1028902" s="68"/>
    </row>
    <row r="1028903" spans="8:8">
      <c r="H1028903" s="68"/>
    </row>
    <row r="1028904" spans="8:8">
      <c r="H1028904" s="68"/>
    </row>
    <row r="1028905" spans="8:8">
      <c r="H1028905" s="68"/>
    </row>
    <row r="1028906" spans="8:8">
      <c r="H1028906" s="68"/>
    </row>
    <row r="1028907" spans="8:8">
      <c r="H1028907" s="68"/>
    </row>
    <row r="1028908" spans="8:8">
      <c r="H1028908" s="68"/>
    </row>
    <row r="1028909" spans="8:8">
      <c r="H1028909" s="68"/>
    </row>
    <row r="1028910" spans="8:8">
      <c r="H1028910" s="68"/>
    </row>
    <row r="1028911" spans="8:8">
      <c r="H1028911" s="68"/>
    </row>
    <row r="1028912" spans="8:8">
      <c r="H1028912" s="68"/>
    </row>
    <row r="1028913" spans="8:8">
      <c r="H1028913" s="68"/>
    </row>
    <row r="1028914" spans="8:8">
      <c r="H1028914" s="68"/>
    </row>
    <row r="1028915" spans="8:8">
      <c r="H1028915" s="68"/>
    </row>
    <row r="1028916" spans="8:8">
      <c r="H1028916" s="68"/>
    </row>
    <row r="1028917" spans="8:8">
      <c r="H1028917" s="68"/>
    </row>
    <row r="1028918" spans="8:8">
      <c r="H1028918" s="68"/>
    </row>
    <row r="1028919" spans="8:8">
      <c r="H1028919" s="68"/>
    </row>
    <row r="1028920" spans="8:8">
      <c r="H1028920" s="68"/>
    </row>
    <row r="1028921" spans="8:8">
      <c r="H1028921" s="68"/>
    </row>
    <row r="1028922" spans="8:8">
      <c r="H1028922" s="68"/>
    </row>
    <row r="1028923" spans="8:8">
      <c r="H1028923" s="68"/>
    </row>
    <row r="1028924" spans="8:8">
      <c r="H1028924" s="68"/>
    </row>
    <row r="1028925" spans="8:8">
      <c r="H1028925" s="68"/>
    </row>
    <row r="1028926" spans="8:8">
      <c r="H1028926" s="68"/>
    </row>
    <row r="1028927" spans="8:8">
      <c r="H1028927" s="68"/>
    </row>
    <row r="1028928" spans="8:8">
      <c r="H1028928" s="68"/>
    </row>
    <row r="1028929" spans="8:8">
      <c r="H1028929" s="68"/>
    </row>
    <row r="1028930" spans="8:8">
      <c r="H1028930" s="68"/>
    </row>
    <row r="1028931" spans="8:8">
      <c r="H1028931" s="68"/>
    </row>
    <row r="1028932" spans="8:8">
      <c r="H1028932" s="68"/>
    </row>
    <row r="1028933" spans="8:8">
      <c r="H1028933" s="68"/>
    </row>
    <row r="1028934" spans="8:8">
      <c r="H1028934" s="68"/>
    </row>
    <row r="1028935" spans="8:8">
      <c r="H1028935" s="68"/>
    </row>
    <row r="1028936" spans="8:8">
      <c r="H1028936" s="68"/>
    </row>
    <row r="1028937" spans="8:8">
      <c r="H1028937" s="68"/>
    </row>
    <row r="1028938" spans="8:8">
      <c r="H1028938" s="68"/>
    </row>
    <row r="1028939" spans="8:8">
      <c r="H1028939" s="68"/>
    </row>
    <row r="1028940" spans="8:8">
      <c r="H1028940" s="68"/>
    </row>
    <row r="1028941" spans="8:8">
      <c r="H1028941" s="68"/>
    </row>
    <row r="1028942" spans="8:8">
      <c r="H1028942" s="68"/>
    </row>
    <row r="1028943" spans="8:8">
      <c r="H1028943" s="68"/>
    </row>
    <row r="1028944" spans="8:8">
      <c r="H1028944" s="68"/>
    </row>
    <row r="1028945" spans="8:8">
      <c r="H1028945" s="68"/>
    </row>
    <row r="1028946" spans="8:8">
      <c r="H1028946" s="68"/>
    </row>
    <row r="1028947" spans="8:8">
      <c r="H1028947" s="68"/>
    </row>
    <row r="1028948" spans="8:8">
      <c r="H1028948" s="68"/>
    </row>
    <row r="1028949" spans="8:8">
      <c r="H1028949" s="68"/>
    </row>
    <row r="1028950" spans="8:8">
      <c r="H1028950" s="68"/>
    </row>
    <row r="1028951" spans="8:8">
      <c r="H1028951" s="68"/>
    </row>
    <row r="1028952" spans="8:8">
      <c r="H1028952" s="68"/>
    </row>
    <row r="1028953" spans="8:8">
      <c r="H1028953" s="68"/>
    </row>
    <row r="1028954" spans="8:8">
      <c r="H1028954" s="68"/>
    </row>
    <row r="1028955" spans="8:8">
      <c r="H1028955" s="68"/>
    </row>
    <row r="1028956" spans="8:8">
      <c r="H1028956" s="68"/>
    </row>
    <row r="1028957" spans="8:8">
      <c r="H1028957" s="68"/>
    </row>
    <row r="1028958" spans="8:8">
      <c r="H1028958" s="68"/>
    </row>
    <row r="1028959" spans="8:8">
      <c r="H1028959" s="68"/>
    </row>
    <row r="1028960" spans="8:8">
      <c r="H1028960" s="68"/>
    </row>
    <row r="1028961" spans="8:8">
      <c r="H1028961" s="68"/>
    </row>
    <row r="1028962" spans="8:8">
      <c r="H1028962" s="68"/>
    </row>
    <row r="1028963" spans="8:8">
      <c r="H1028963" s="68"/>
    </row>
    <row r="1028964" spans="8:8">
      <c r="H1028964" s="68"/>
    </row>
    <row r="1028965" spans="8:8">
      <c r="H1028965" s="68"/>
    </row>
    <row r="1028966" spans="8:8">
      <c r="H1028966" s="68"/>
    </row>
    <row r="1028967" spans="8:8">
      <c r="H1028967" s="68"/>
    </row>
    <row r="1028968" spans="8:8">
      <c r="H1028968" s="68"/>
    </row>
    <row r="1028969" spans="8:8">
      <c r="H1028969" s="68"/>
    </row>
    <row r="1028970" spans="8:8">
      <c r="H1028970" s="68"/>
    </row>
    <row r="1028971" spans="8:8">
      <c r="H1028971" s="68"/>
    </row>
    <row r="1028972" spans="8:8">
      <c r="H1028972" s="68"/>
    </row>
    <row r="1028973" spans="8:8">
      <c r="H1028973" s="68"/>
    </row>
    <row r="1028974" spans="8:8">
      <c r="H1028974" s="68"/>
    </row>
    <row r="1028975" spans="8:8">
      <c r="H1028975" s="68"/>
    </row>
    <row r="1028976" spans="8:8">
      <c r="H1028976" s="68"/>
    </row>
    <row r="1028977" spans="8:8">
      <c r="H1028977" s="68"/>
    </row>
    <row r="1028978" spans="8:8">
      <c r="H1028978" s="68"/>
    </row>
    <row r="1028979" spans="8:8">
      <c r="H1028979" s="68"/>
    </row>
    <row r="1028980" spans="8:8">
      <c r="H1028980" s="68"/>
    </row>
    <row r="1028981" spans="8:8">
      <c r="H1028981" s="68"/>
    </row>
    <row r="1028982" spans="8:8">
      <c r="H1028982" s="68"/>
    </row>
    <row r="1028983" spans="8:8">
      <c r="H1028983" s="68"/>
    </row>
    <row r="1028984" spans="8:8">
      <c r="H1028984" s="68"/>
    </row>
    <row r="1028985" spans="8:8">
      <c r="H1028985" s="68"/>
    </row>
    <row r="1028986" spans="8:8">
      <c r="H1028986" s="68"/>
    </row>
    <row r="1028987" spans="8:8">
      <c r="H1028987" s="68"/>
    </row>
    <row r="1028988" spans="8:8">
      <c r="H1028988" s="68"/>
    </row>
    <row r="1028989" spans="8:8">
      <c r="H1028989" s="68"/>
    </row>
    <row r="1028990" spans="8:8">
      <c r="H1028990" s="68"/>
    </row>
    <row r="1028991" spans="8:8">
      <c r="H1028991" s="68"/>
    </row>
    <row r="1028992" spans="8:8">
      <c r="H1028992" s="68"/>
    </row>
    <row r="1028993" spans="8:8">
      <c r="H1028993" s="68"/>
    </row>
    <row r="1028994" spans="8:8">
      <c r="H1028994" s="68"/>
    </row>
    <row r="1028995" spans="8:8">
      <c r="H1028995" s="68"/>
    </row>
    <row r="1028996" spans="8:8">
      <c r="H1028996" s="68"/>
    </row>
    <row r="1028997" spans="8:8">
      <c r="H1028997" s="68"/>
    </row>
    <row r="1028998" spans="8:8">
      <c r="H1028998" s="68"/>
    </row>
    <row r="1028999" spans="8:8">
      <c r="H1028999" s="68"/>
    </row>
    <row r="1029000" spans="8:8">
      <c r="H1029000" s="68"/>
    </row>
    <row r="1029001" spans="8:8">
      <c r="H1029001" s="68"/>
    </row>
    <row r="1029002" spans="8:8">
      <c r="H1029002" s="68"/>
    </row>
    <row r="1029003" spans="8:8">
      <c r="H1029003" s="68"/>
    </row>
    <row r="1029004" spans="8:8">
      <c r="H1029004" s="68"/>
    </row>
    <row r="1029005" spans="8:8">
      <c r="H1029005" s="68"/>
    </row>
    <row r="1029006" spans="8:8">
      <c r="H1029006" s="68"/>
    </row>
    <row r="1029007" spans="8:8">
      <c r="H1029007" s="68"/>
    </row>
    <row r="1029008" spans="8:8">
      <c r="H1029008" s="68"/>
    </row>
    <row r="1029009" spans="8:8">
      <c r="H1029009" s="68"/>
    </row>
    <row r="1029010" spans="8:8">
      <c r="H1029010" s="68"/>
    </row>
    <row r="1029011" spans="8:8">
      <c r="H1029011" s="68"/>
    </row>
    <row r="1029012" spans="8:8">
      <c r="H1029012" s="68"/>
    </row>
    <row r="1029013" spans="8:8">
      <c r="H1029013" s="68"/>
    </row>
    <row r="1029014" spans="8:8">
      <c r="H1029014" s="68"/>
    </row>
    <row r="1029015" spans="8:8">
      <c r="H1029015" s="68"/>
    </row>
    <row r="1029016" spans="8:8">
      <c r="H1029016" s="68"/>
    </row>
    <row r="1029017" spans="8:8">
      <c r="H1029017" s="68"/>
    </row>
    <row r="1029018" spans="8:8">
      <c r="H1029018" s="68"/>
    </row>
    <row r="1029019" spans="8:8">
      <c r="H1029019" s="68"/>
    </row>
    <row r="1029020" spans="8:8">
      <c r="H1029020" s="68"/>
    </row>
    <row r="1029021" spans="8:8">
      <c r="H1029021" s="68"/>
    </row>
    <row r="1029022" spans="8:8">
      <c r="H1029022" s="68"/>
    </row>
    <row r="1029023" spans="8:8">
      <c r="H1029023" s="68"/>
    </row>
    <row r="1029024" spans="8:8">
      <c r="H1029024" s="68"/>
    </row>
    <row r="1029025" spans="8:8">
      <c r="H1029025" s="68"/>
    </row>
    <row r="1029026" spans="8:8">
      <c r="H1029026" s="68"/>
    </row>
    <row r="1029027" spans="8:8">
      <c r="H1029027" s="68"/>
    </row>
    <row r="1029028" spans="8:8">
      <c r="H1029028" s="68"/>
    </row>
    <row r="1029029" spans="8:8">
      <c r="H1029029" s="68"/>
    </row>
    <row r="1029030" spans="8:8">
      <c r="H1029030" s="68"/>
    </row>
    <row r="1029031" spans="8:8">
      <c r="H1029031" s="68"/>
    </row>
    <row r="1029032" spans="8:8">
      <c r="H1029032" s="68"/>
    </row>
    <row r="1029033" spans="8:8">
      <c r="H1029033" s="68"/>
    </row>
    <row r="1029034" spans="8:8">
      <c r="H1029034" s="68"/>
    </row>
    <row r="1029035" spans="8:8">
      <c r="H1029035" s="68"/>
    </row>
    <row r="1029036" spans="8:8">
      <c r="H1029036" s="68"/>
    </row>
    <row r="1029037" spans="8:8">
      <c r="H1029037" s="68"/>
    </row>
    <row r="1029038" spans="8:8">
      <c r="H1029038" s="68"/>
    </row>
    <row r="1029039" spans="8:8">
      <c r="H1029039" s="68"/>
    </row>
    <row r="1029040" spans="8:8">
      <c r="H1029040" s="68"/>
    </row>
    <row r="1029041" spans="8:8">
      <c r="H1029041" s="68"/>
    </row>
    <row r="1029042" spans="8:8">
      <c r="H1029042" s="68"/>
    </row>
    <row r="1029043" spans="8:8">
      <c r="H1029043" s="68"/>
    </row>
    <row r="1029044" spans="8:8">
      <c r="H1029044" s="68"/>
    </row>
    <row r="1029045" spans="8:8">
      <c r="H1029045" s="68"/>
    </row>
    <row r="1029046" spans="8:8">
      <c r="H1029046" s="68"/>
    </row>
    <row r="1029047" spans="8:8">
      <c r="H1029047" s="68"/>
    </row>
    <row r="1029048" spans="8:8">
      <c r="H1029048" s="68"/>
    </row>
    <row r="1029049" spans="8:8">
      <c r="H1029049" s="68"/>
    </row>
    <row r="1029050" spans="8:8">
      <c r="H1029050" s="68"/>
    </row>
    <row r="1029051" spans="8:8">
      <c r="H1029051" s="68"/>
    </row>
    <row r="1029052" spans="8:8">
      <c r="H1029052" s="68"/>
    </row>
    <row r="1029053" spans="8:8">
      <c r="H1029053" s="68"/>
    </row>
    <row r="1029054" spans="8:8">
      <c r="H1029054" s="68"/>
    </row>
    <row r="1029055" spans="8:8">
      <c r="H1029055" s="68"/>
    </row>
    <row r="1029056" spans="8:8">
      <c r="H1029056" s="68"/>
    </row>
    <row r="1029057" spans="8:8">
      <c r="H1029057" s="68"/>
    </row>
    <row r="1029058" spans="8:8">
      <c r="H1029058" s="68"/>
    </row>
    <row r="1029059" spans="8:8">
      <c r="H1029059" s="68"/>
    </row>
    <row r="1029060" spans="8:8">
      <c r="H1029060" s="68"/>
    </row>
    <row r="1029061" spans="8:8">
      <c r="H1029061" s="68"/>
    </row>
    <row r="1029062" spans="8:8">
      <c r="H1029062" s="68"/>
    </row>
    <row r="1029063" spans="8:8">
      <c r="H1029063" s="68"/>
    </row>
    <row r="1029064" spans="8:8">
      <c r="H1029064" s="68"/>
    </row>
    <row r="1029065" spans="8:8">
      <c r="H1029065" s="68"/>
    </row>
    <row r="1029066" spans="8:8">
      <c r="H1029066" s="68"/>
    </row>
    <row r="1029067" spans="8:8">
      <c r="H1029067" s="68"/>
    </row>
    <row r="1029068" spans="8:8">
      <c r="H1029068" s="68"/>
    </row>
    <row r="1029069" spans="8:8">
      <c r="H1029069" s="68"/>
    </row>
    <row r="1029070" spans="8:8">
      <c r="H1029070" s="68"/>
    </row>
    <row r="1029071" spans="8:8">
      <c r="H1029071" s="68"/>
    </row>
    <row r="1029072" spans="8:8">
      <c r="H1029072" s="68"/>
    </row>
    <row r="1029073" spans="8:8">
      <c r="H1029073" s="68"/>
    </row>
    <row r="1029074" spans="8:8">
      <c r="H1029074" s="68"/>
    </row>
    <row r="1029075" spans="8:8">
      <c r="H1029075" s="68"/>
    </row>
    <row r="1029076" spans="8:8">
      <c r="H1029076" s="68"/>
    </row>
    <row r="1029077" spans="8:8">
      <c r="H1029077" s="68"/>
    </row>
    <row r="1029078" spans="8:8">
      <c r="H1029078" s="68"/>
    </row>
    <row r="1029079" spans="8:8">
      <c r="H1029079" s="68"/>
    </row>
    <row r="1029080" spans="8:8">
      <c r="H1029080" s="68"/>
    </row>
    <row r="1029081" spans="8:8">
      <c r="H1029081" s="68"/>
    </row>
    <row r="1029082" spans="8:8">
      <c r="H1029082" s="68"/>
    </row>
    <row r="1029083" spans="8:8">
      <c r="H1029083" s="68"/>
    </row>
    <row r="1029084" spans="8:8">
      <c r="H1029084" s="68"/>
    </row>
    <row r="1029085" spans="8:8">
      <c r="H1029085" s="68"/>
    </row>
    <row r="1029086" spans="8:8">
      <c r="H1029086" s="68"/>
    </row>
    <row r="1029087" spans="8:8">
      <c r="H1029087" s="68"/>
    </row>
    <row r="1029088" spans="8:8">
      <c r="H1029088" s="68"/>
    </row>
    <row r="1029089" spans="8:8">
      <c r="H1029089" s="68"/>
    </row>
    <row r="1029090" spans="8:8">
      <c r="H1029090" s="68"/>
    </row>
    <row r="1029091" spans="8:8">
      <c r="H1029091" s="68"/>
    </row>
    <row r="1029092" spans="8:8">
      <c r="H1029092" s="68"/>
    </row>
    <row r="1029093" spans="8:8">
      <c r="H1029093" s="68"/>
    </row>
    <row r="1029094" spans="8:8">
      <c r="H1029094" s="68"/>
    </row>
    <row r="1029095" spans="8:8">
      <c r="H1029095" s="68"/>
    </row>
    <row r="1029096" spans="8:8">
      <c r="H1029096" s="68"/>
    </row>
    <row r="1029097" spans="8:8">
      <c r="H1029097" s="68"/>
    </row>
    <row r="1029098" spans="8:8">
      <c r="H1029098" s="68"/>
    </row>
    <row r="1029099" spans="8:8">
      <c r="H1029099" s="68"/>
    </row>
    <row r="1029100" spans="8:8">
      <c r="H1029100" s="68"/>
    </row>
    <row r="1029101" spans="8:8">
      <c r="H1029101" s="68"/>
    </row>
    <row r="1029102" spans="8:8">
      <c r="H1029102" s="68"/>
    </row>
    <row r="1029103" spans="8:8">
      <c r="H1029103" s="68"/>
    </row>
    <row r="1029104" spans="8:8">
      <c r="H1029104" s="68"/>
    </row>
    <row r="1029105" spans="8:8">
      <c r="H1029105" s="68"/>
    </row>
    <row r="1029106" spans="8:8">
      <c r="H1029106" s="68"/>
    </row>
    <row r="1029107" spans="8:8">
      <c r="H1029107" s="68"/>
    </row>
    <row r="1029108" spans="8:8">
      <c r="H1029108" s="68"/>
    </row>
    <row r="1029109" spans="8:8">
      <c r="H1029109" s="68"/>
    </row>
    <row r="1029110" spans="8:8">
      <c r="H1029110" s="68"/>
    </row>
    <row r="1029111" spans="8:8">
      <c r="H1029111" s="68"/>
    </row>
    <row r="1029112" spans="8:8">
      <c r="H1029112" s="68"/>
    </row>
    <row r="1029113" spans="8:8">
      <c r="H1029113" s="68"/>
    </row>
    <row r="1029114" spans="8:8">
      <c r="H1029114" s="68"/>
    </row>
    <row r="1029115" spans="8:8">
      <c r="H1029115" s="68"/>
    </row>
    <row r="1029116" spans="8:8">
      <c r="H1029116" s="68"/>
    </row>
    <row r="1029117" spans="8:8">
      <c r="H1029117" s="68"/>
    </row>
    <row r="1029118" spans="8:8">
      <c r="H1029118" s="68"/>
    </row>
    <row r="1029119" spans="8:8">
      <c r="H1029119" s="68"/>
    </row>
    <row r="1029120" spans="8:8">
      <c r="H1029120" s="68"/>
    </row>
    <row r="1029121" spans="8:8">
      <c r="H1029121" s="68"/>
    </row>
    <row r="1029122" spans="8:8">
      <c r="H1029122" s="68"/>
    </row>
    <row r="1029123" spans="8:8">
      <c r="H1029123" s="68"/>
    </row>
    <row r="1029124" spans="8:8">
      <c r="H1029124" s="68"/>
    </row>
    <row r="1029125" spans="8:8">
      <c r="H1029125" s="68"/>
    </row>
    <row r="1029126" spans="8:8">
      <c r="H1029126" s="68"/>
    </row>
    <row r="1029127" spans="8:8">
      <c r="H1029127" s="68"/>
    </row>
    <row r="1029128" spans="8:8">
      <c r="H1029128" s="68"/>
    </row>
    <row r="1029129" spans="8:8">
      <c r="H1029129" s="68"/>
    </row>
    <row r="1029130" spans="8:8">
      <c r="H1029130" s="68"/>
    </row>
    <row r="1029131" spans="8:8">
      <c r="H1029131" s="68"/>
    </row>
    <row r="1029132" spans="8:8">
      <c r="H1029132" s="68"/>
    </row>
    <row r="1029133" spans="8:8">
      <c r="H1029133" s="68"/>
    </row>
    <row r="1029134" spans="8:8">
      <c r="H1029134" s="68"/>
    </row>
    <row r="1029135" spans="8:8">
      <c r="H1029135" s="68"/>
    </row>
    <row r="1029136" spans="8:8">
      <c r="H1029136" s="68"/>
    </row>
    <row r="1029137" spans="8:8">
      <c r="H1029137" s="68"/>
    </row>
    <row r="1029138" spans="8:8">
      <c r="H1029138" s="68"/>
    </row>
    <row r="1029139" spans="8:8">
      <c r="H1029139" s="68"/>
    </row>
    <row r="1029140" spans="8:8">
      <c r="H1029140" s="68"/>
    </row>
    <row r="1029141" spans="8:8">
      <c r="H1029141" s="68"/>
    </row>
    <row r="1029142" spans="8:8">
      <c r="H1029142" s="68"/>
    </row>
    <row r="1029143" spans="8:8">
      <c r="H1029143" s="68"/>
    </row>
    <row r="1029144" spans="8:8">
      <c r="H1029144" s="68"/>
    </row>
    <row r="1029145" spans="8:8">
      <c r="H1029145" s="68"/>
    </row>
    <row r="1029146" spans="8:8">
      <c r="H1029146" s="68"/>
    </row>
    <row r="1029147" spans="8:8">
      <c r="H1029147" s="68"/>
    </row>
    <row r="1029148" spans="8:8">
      <c r="H1029148" s="68"/>
    </row>
    <row r="1029149" spans="8:8">
      <c r="H1029149" s="68"/>
    </row>
    <row r="1029150" spans="8:8">
      <c r="H1029150" s="68"/>
    </row>
    <row r="1029151" spans="8:8">
      <c r="H1029151" s="68"/>
    </row>
    <row r="1029152" spans="8:8">
      <c r="H1029152" s="68"/>
    </row>
    <row r="1029153" spans="8:8">
      <c r="H1029153" s="68"/>
    </row>
    <row r="1029154" spans="8:8">
      <c r="H1029154" s="68"/>
    </row>
    <row r="1029155" spans="8:8">
      <c r="H1029155" s="68"/>
    </row>
    <row r="1029156" spans="8:8">
      <c r="H1029156" s="68"/>
    </row>
    <row r="1029157" spans="8:8">
      <c r="H1029157" s="68"/>
    </row>
    <row r="1029158" spans="8:8">
      <c r="H1029158" s="68"/>
    </row>
    <row r="1029159" spans="8:8">
      <c r="H1029159" s="68"/>
    </row>
    <row r="1029160" spans="8:8">
      <c r="H1029160" s="68"/>
    </row>
    <row r="1029161" spans="8:8">
      <c r="H1029161" s="68"/>
    </row>
    <row r="1029162" spans="8:8">
      <c r="H1029162" s="68"/>
    </row>
    <row r="1029163" spans="8:8">
      <c r="H1029163" s="68"/>
    </row>
    <row r="1029164" spans="8:8">
      <c r="H1029164" s="68"/>
    </row>
    <row r="1029165" spans="8:8">
      <c r="H1029165" s="68"/>
    </row>
    <row r="1029166" spans="8:8">
      <c r="H1029166" s="68"/>
    </row>
    <row r="1029167" spans="8:8">
      <c r="H1029167" s="68"/>
    </row>
    <row r="1029168" spans="8:8">
      <c r="H1029168" s="68"/>
    </row>
    <row r="1029169" spans="8:8">
      <c r="H1029169" s="68"/>
    </row>
    <row r="1029170" spans="8:8">
      <c r="H1029170" s="68"/>
    </row>
    <row r="1029171" spans="8:8">
      <c r="H1029171" s="68"/>
    </row>
    <row r="1029172" spans="8:8">
      <c r="H1029172" s="68"/>
    </row>
    <row r="1029173" spans="8:8">
      <c r="H1029173" s="68"/>
    </row>
    <row r="1029174" spans="8:8">
      <c r="H1029174" s="68"/>
    </row>
    <row r="1029175" spans="8:8">
      <c r="H1029175" s="68"/>
    </row>
    <row r="1029176" spans="8:8">
      <c r="H1029176" s="68"/>
    </row>
    <row r="1029177" spans="8:8">
      <c r="H1029177" s="68"/>
    </row>
    <row r="1029178" spans="8:8">
      <c r="H1029178" s="68"/>
    </row>
    <row r="1029179" spans="8:8">
      <c r="H1029179" s="68"/>
    </row>
    <row r="1029180" spans="8:8">
      <c r="H1029180" s="68"/>
    </row>
    <row r="1029181" spans="8:8">
      <c r="H1029181" s="68"/>
    </row>
    <row r="1029182" spans="8:8">
      <c r="H1029182" s="68"/>
    </row>
    <row r="1029183" spans="8:8">
      <c r="H1029183" s="68"/>
    </row>
    <row r="1029184" spans="8:8">
      <c r="H1029184" s="68"/>
    </row>
    <row r="1029185" spans="8:8">
      <c r="H1029185" s="68"/>
    </row>
    <row r="1029186" spans="8:8">
      <c r="H1029186" s="68"/>
    </row>
    <row r="1029187" spans="8:8">
      <c r="H1029187" s="68"/>
    </row>
    <row r="1029188" spans="8:8">
      <c r="H1029188" s="68"/>
    </row>
    <row r="1029189" spans="8:8">
      <c r="H1029189" s="68"/>
    </row>
    <row r="1029190" spans="8:8">
      <c r="H1029190" s="68"/>
    </row>
    <row r="1029191" spans="8:8">
      <c r="H1029191" s="68"/>
    </row>
    <row r="1029192" spans="8:8">
      <c r="H1029192" s="68"/>
    </row>
    <row r="1029193" spans="8:8">
      <c r="H1029193" s="68"/>
    </row>
    <row r="1029194" spans="8:8">
      <c r="H1029194" s="68"/>
    </row>
    <row r="1029195" spans="8:8">
      <c r="H1029195" s="68"/>
    </row>
    <row r="1029196" spans="8:8">
      <c r="H1029196" s="68"/>
    </row>
    <row r="1029197" spans="8:8">
      <c r="H1029197" s="68"/>
    </row>
    <row r="1029198" spans="8:8">
      <c r="H1029198" s="68"/>
    </row>
    <row r="1029199" spans="8:8">
      <c r="H1029199" s="68"/>
    </row>
    <row r="1029200" spans="8:8">
      <c r="H1029200" s="68"/>
    </row>
    <row r="1029201" spans="8:8">
      <c r="H1029201" s="68"/>
    </row>
    <row r="1029202" spans="8:8">
      <c r="H1029202" s="68"/>
    </row>
    <row r="1029203" spans="8:8">
      <c r="H1029203" s="68"/>
    </row>
    <row r="1029204" spans="8:8">
      <c r="H1029204" s="68"/>
    </row>
    <row r="1029205" spans="8:8">
      <c r="H1029205" s="68"/>
    </row>
    <row r="1029206" spans="8:8">
      <c r="H1029206" s="68"/>
    </row>
    <row r="1029207" spans="8:8">
      <c r="H1029207" s="68"/>
    </row>
    <row r="1029208" spans="8:8">
      <c r="H1029208" s="68"/>
    </row>
    <row r="1029209" spans="8:8">
      <c r="H1029209" s="68"/>
    </row>
    <row r="1029210" spans="8:8">
      <c r="H1029210" s="68"/>
    </row>
    <row r="1029211" spans="8:8">
      <c r="H1029211" s="68"/>
    </row>
    <row r="1029212" spans="8:8">
      <c r="H1029212" s="68"/>
    </row>
    <row r="1029213" spans="8:8">
      <c r="H1029213" s="68"/>
    </row>
    <row r="1029214" spans="8:8">
      <c r="H1029214" s="68"/>
    </row>
    <row r="1029215" spans="8:8">
      <c r="H1029215" s="68"/>
    </row>
    <row r="1029216" spans="8:8">
      <c r="H1029216" s="68"/>
    </row>
    <row r="1029217" spans="8:8">
      <c r="H1029217" s="68"/>
    </row>
    <row r="1029218" spans="8:8">
      <c r="H1029218" s="68"/>
    </row>
    <row r="1029219" spans="8:8">
      <c r="H1029219" s="68"/>
    </row>
    <row r="1029220" spans="8:8">
      <c r="H1029220" s="68"/>
    </row>
    <row r="1029221" spans="8:8">
      <c r="H1029221" s="68"/>
    </row>
    <row r="1029222" spans="8:8">
      <c r="H1029222" s="68"/>
    </row>
    <row r="1029223" spans="8:8">
      <c r="H1029223" s="68"/>
    </row>
    <row r="1029224" spans="8:8">
      <c r="H1029224" s="68"/>
    </row>
    <row r="1029225" spans="8:8">
      <c r="H1029225" s="68"/>
    </row>
    <row r="1029226" spans="8:8">
      <c r="H1029226" s="68"/>
    </row>
    <row r="1029227" spans="8:8">
      <c r="H1029227" s="68"/>
    </row>
    <row r="1029228" spans="8:8">
      <c r="H1029228" s="68"/>
    </row>
    <row r="1029229" spans="8:8">
      <c r="H1029229" s="68"/>
    </row>
    <row r="1029230" spans="8:8">
      <c r="H1029230" s="68"/>
    </row>
    <row r="1029231" spans="8:8">
      <c r="H1029231" s="68"/>
    </row>
    <row r="1029232" spans="8:8">
      <c r="H1029232" s="68"/>
    </row>
    <row r="1029233" spans="8:8">
      <c r="H1029233" s="68"/>
    </row>
    <row r="1029234" spans="8:8">
      <c r="H1029234" s="68"/>
    </row>
    <row r="1029235" spans="8:8">
      <c r="H1029235" s="68"/>
    </row>
    <row r="1029236" spans="8:8">
      <c r="H1029236" s="68"/>
    </row>
    <row r="1029237" spans="8:8">
      <c r="H1029237" s="68"/>
    </row>
    <row r="1029238" spans="8:8">
      <c r="H1029238" s="68"/>
    </row>
    <row r="1029239" spans="8:8">
      <c r="H1029239" s="68"/>
    </row>
    <row r="1029240" spans="8:8">
      <c r="H1029240" s="68"/>
    </row>
    <row r="1029241" spans="8:8">
      <c r="H1029241" s="68"/>
    </row>
    <row r="1029242" spans="8:8">
      <c r="H1029242" s="68"/>
    </row>
    <row r="1029243" spans="8:8">
      <c r="H1029243" s="68"/>
    </row>
    <row r="1029244" spans="8:8">
      <c r="H1029244" s="68"/>
    </row>
    <row r="1029245" spans="8:8">
      <c r="H1029245" s="68"/>
    </row>
    <row r="1029246" spans="8:8">
      <c r="H1029246" s="68"/>
    </row>
    <row r="1029247" spans="8:8">
      <c r="H1029247" s="68"/>
    </row>
    <row r="1029248" spans="8:8">
      <c r="H1029248" s="68"/>
    </row>
    <row r="1029249" spans="8:8">
      <c r="H1029249" s="68"/>
    </row>
    <row r="1029250" spans="8:8">
      <c r="H1029250" s="68"/>
    </row>
    <row r="1029251" spans="8:8">
      <c r="H1029251" s="68"/>
    </row>
    <row r="1029252" spans="8:8">
      <c r="H1029252" s="68"/>
    </row>
    <row r="1029253" spans="8:8">
      <c r="H1029253" s="68"/>
    </row>
    <row r="1029254" spans="8:8">
      <c r="H1029254" s="68"/>
    </row>
    <row r="1029255" spans="8:8">
      <c r="H1029255" s="68"/>
    </row>
    <row r="1029256" spans="8:8">
      <c r="H1029256" s="68"/>
    </row>
    <row r="1029257" spans="8:8">
      <c r="H1029257" s="68"/>
    </row>
    <row r="1029258" spans="8:8">
      <c r="H1029258" s="68"/>
    </row>
    <row r="1029259" spans="8:8">
      <c r="H1029259" s="68"/>
    </row>
    <row r="1029260" spans="8:8">
      <c r="H1029260" s="68"/>
    </row>
    <row r="1029261" spans="8:8">
      <c r="H1029261" s="68"/>
    </row>
    <row r="1029262" spans="8:8">
      <c r="H1029262" s="68"/>
    </row>
    <row r="1029263" spans="8:8">
      <c r="H1029263" s="68"/>
    </row>
    <row r="1029264" spans="8:8">
      <c r="H1029264" s="68"/>
    </row>
    <row r="1029265" spans="8:8">
      <c r="H1029265" s="68"/>
    </row>
    <row r="1029266" spans="8:8">
      <c r="H1029266" s="68"/>
    </row>
    <row r="1029267" spans="8:8">
      <c r="H1029267" s="68"/>
    </row>
    <row r="1029268" spans="8:8">
      <c r="H1029268" s="68"/>
    </row>
    <row r="1029269" spans="8:8">
      <c r="H1029269" s="68"/>
    </row>
    <row r="1029270" spans="8:8">
      <c r="H1029270" s="68"/>
    </row>
    <row r="1029271" spans="8:8">
      <c r="H1029271" s="68"/>
    </row>
    <row r="1029272" spans="8:8">
      <c r="H1029272" s="68"/>
    </row>
    <row r="1029273" spans="8:8">
      <c r="H1029273" s="68"/>
    </row>
    <row r="1029274" spans="8:8">
      <c r="H1029274" s="68"/>
    </row>
    <row r="1029275" spans="8:8">
      <c r="H1029275" s="68"/>
    </row>
    <row r="1029276" spans="8:8">
      <c r="H1029276" s="68"/>
    </row>
    <row r="1029277" spans="8:8">
      <c r="H1029277" s="68"/>
    </row>
    <row r="1029278" spans="8:8">
      <c r="H1029278" s="68"/>
    </row>
    <row r="1029279" spans="8:8">
      <c r="H1029279" s="68"/>
    </row>
    <row r="1029280" spans="8:8">
      <c r="H1029280" s="68"/>
    </row>
    <row r="1029281" spans="8:8">
      <c r="H1029281" s="68"/>
    </row>
    <row r="1029282" spans="8:8">
      <c r="H1029282" s="68"/>
    </row>
    <row r="1029283" spans="8:8">
      <c r="H1029283" s="68"/>
    </row>
    <row r="1029284" spans="8:8">
      <c r="H1029284" s="68"/>
    </row>
    <row r="1029285" spans="8:8">
      <c r="H1029285" s="68"/>
    </row>
    <row r="1029286" spans="8:8">
      <c r="H1029286" s="68"/>
    </row>
    <row r="1029287" spans="8:8">
      <c r="H1029287" s="68"/>
    </row>
    <row r="1029288" spans="8:8">
      <c r="H1029288" s="68"/>
    </row>
    <row r="1029289" spans="8:8">
      <c r="H1029289" s="68"/>
    </row>
    <row r="1029290" spans="8:8">
      <c r="H1029290" s="68"/>
    </row>
    <row r="1029291" spans="8:8">
      <c r="H1029291" s="68"/>
    </row>
    <row r="1029292" spans="8:8">
      <c r="H1029292" s="68"/>
    </row>
    <row r="1029293" spans="8:8">
      <c r="H1029293" s="68"/>
    </row>
    <row r="1029294" spans="8:8">
      <c r="H1029294" s="68"/>
    </row>
    <row r="1029295" spans="8:8">
      <c r="H1029295" s="68"/>
    </row>
    <row r="1029296" spans="8:8">
      <c r="H1029296" s="68"/>
    </row>
    <row r="1029297" spans="8:8">
      <c r="H1029297" s="68"/>
    </row>
    <row r="1029298" spans="8:8">
      <c r="H1029298" s="68"/>
    </row>
    <row r="1029299" spans="8:8">
      <c r="H1029299" s="68"/>
    </row>
    <row r="1029300" spans="8:8">
      <c r="H1029300" s="68"/>
    </row>
    <row r="1029301" spans="8:8">
      <c r="H1029301" s="68"/>
    </row>
    <row r="1029302" spans="8:8">
      <c r="H1029302" s="68"/>
    </row>
    <row r="1029303" spans="8:8">
      <c r="H1029303" s="68"/>
    </row>
    <row r="1029304" spans="8:8">
      <c r="H1029304" s="68"/>
    </row>
    <row r="1029305" spans="8:8">
      <c r="H1029305" s="68"/>
    </row>
    <row r="1029306" spans="8:8">
      <c r="H1029306" s="68"/>
    </row>
    <row r="1029307" spans="8:8">
      <c r="H1029307" s="68"/>
    </row>
    <row r="1029308" spans="8:8">
      <c r="H1029308" s="68"/>
    </row>
    <row r="1029309" spans="8:8">
      <c r="H1029309" s="68"/>
    </row>
    <row r="1029310" spans="8:8">
      <c r="H1029310" s="68"/>
    </row>
    <row r="1029311" spans="8:8">
      <c r="H1029311" s="68"/>
    </row>
    <row r="1029312" spans="8:8">
      <c r="H1029312" s="68"/>
    </row>
    <row r="1029313" spans="8:8">
      <c r="H1029313" s="68"/>
    </row>
    <row r="1029314" spans="8:8">
      <c r="H1029314" s="68"/>
    </row>
    <row r="1029315" spans="8:8">
      <c r="H1029315" s="68"/>
    </row>
    <row r="1029316" spans="8:8">
      <c r="H1029316" s="68"/>
    </row>
    <row r="1029317" spans="8:8">
      <c r="H1029317" s="68"/>
    </row>
    <row r="1029318" spans="8:8">
      <c r="H1029318" s="68"/>
    </row>
    <row r="1029319" spans="8:8">
      <c r="H1029319" s="68"/>
    </row>
    <row r="1029320" spans="8:8">
      <c r="H1029320" s="68"/>
    </row>
    <row r="1029321" spans="8:8">
      <c r="H1029321" s="68"/>
    </row>
    <row r="1029322" spans="8:8">
      <c r="H1029322" s="68"/>
    </row>
    <row r="1029323" spans="8:8">
      <c r="H1029323" s="68"/>
    </row>
    <row r="1029324" spans="8:8">
      <c r="H1029324" s="68"/>
    </row>
    <row r="1029325" spans="8:8">
      <c r="H1029325" s="68"/>
    </row>
    <row r="1029326" spans="8:8">
      <c r="H1029326" s="68"/>
    </row>
    <row r="1029327" spans="8:8">
      <c r="H1029327" s="68"/>
    </row>
    <row r="1029328" spans="8:8">
      <c r="H1029328" s="68"/>
    </row>
    <row r="1029329" spans="8:8">
      <c r="H1029329" s="68"/>
    </row>
    <row r="1029330" spans="8:8">
      <c r="H1029330" s="68"/>
    </row>
    <row r="1029331" spans="8:8">
      <c r="H1029331" s="68"/>
    </row>
    <row r="1029332" spans="8:8">
      <c r="H1029332" s="68"/>
    </row>
    <row r="1029333" spans="8:8">
      <c r="H1029333" s="68"/>
    </row>
    <row r="1029334" spans="8:8">
      <c r="H1029334" s="68"/>
    </row>
    <row r="1029335" spans="8:8">
      <c r="H1029335" s="68"/>
    </row>
    <row r="1029336" spans="8:8">
      <c r="H1029336" s="68"/>
    </row>
    <row r="1029337" spans="8:8">
      <c r="H1029337" s="68"/>
    </row>
    <row r="1029338" spans="8:8">
      <c r="H1029338" s="68"/>
    </row>
    <row r="1029339" spans="8:8">
      <c r="H1029339" s="68"/>
    </row>
    <row r="1029340" spans="8:8">
      <c r="H1029340" s="68"/>
    </row>
    <row r="1029341" spans="8:8">
      <c r="H1029341" s="68"/>
    </row>
    <row r="1029342" spans="8:8">
      <c r="H1029342" s="68"/>
    </row>
    <row r="1029343" spans="8:8">
      <c r="H1029343" s="68"/>
    </row>
    <row r="1029344" spans="8:8">
      <c r="H1029344" s="68"/>
    </row>
    <row r="1029345" spans="8:8">
      <c r="H1029345" s="68"/>
    </row>
    <row r="1029346" spans="8:8">
      <c r="H1029346" s="68"/>
    </row>
    <row r="1029347" spans="8:8">
      <c r="H1029347" s="68"/>
    </row>
    <row r="1029348" spans="8:8">
      <c r="H1029348" s="68"/>
    </row>
    <row r="1029349" spans="8:8">
      <c r="H1029349" s="68"/>
    </row>
    <row r="1029350" spans="8:8">
      <c r="H1029350" s="68"/>
    </row>
    <row r="1029351" spans="8:8">
      <c r="H1029351" s="68"/>
    </row>
    <row r="1029352" spans="8:8">
      <c r="H1029352" s="68"/>
    </row>
    <row r="1029353" spans="8:8">
      <c r="H1029353" s="68"/>
    </row>
    <row r="1029354" spans="8:8">
      <c r="H1029354" s="68"/>
    </row>
    <row r="1029355" spans="8:8">
      <c r="H1029355" s="68"/>
    </row>
    <row r="1029356" spans="8:8">
      <c r="H1029356" s="68"/>
    </row>
    <row r="1029357" spans="8:8">
      <c r="H1029357" s="68"/>
    </row>
    <row r="1029358" spans="8:8">
      <c r="H1029358" s="68"/>
    </row>
    <row r="1029359" spans="8:8">
      <c r="H1029359" s="68"/>
    </row>
    <row r="1029360" spans="8:8">
      <c r="H1029360" s="68"/>
    </row>
    <row r="1029361" spans="8:8">
      <c r="H1029361" s="68"/>
    </row>
    <row r="1029362" spans="8:8">
      <c r="H1029362" s="68"/>
    </row>
    <row r="1029363" spans="8:8">
      <c r="H1029363" s="68"/>
    </row>
    <row r="1029364" spans="8:8">
      <c r="H1029364" s="68"/>
    </row>
    <row r="1029365" spans="8:8">
      <c r="H1029365" s="68"/>
    </row>
    <row r="1029366" spans="8:8">
      <c r="H1029366" s="68"/>
    </row>
    <row r="1029367" spans="8:8">
      <c r="H1029367" s="68"/>
    </row>
    <row r="1029368" spans="8:8">
      <c r="H1029368" s="68"/>
    </row>
    <row r="1029369" spans="8:8">
      <c r="H1029369" s="68"/>
    </row>
    <row r="1029370" spans="8:8">
      <c r="H1029370" s="68"/>
    </row>
    <row r="1029371" spans="8:8">
      <c r="H1029371" s="68"/>
    </row>
    <row r="1029372" spans="8:8">
      <c r="H1029372" s="68"/>
    </row>
    <row r="1029373" spans="8:8">
      <c r="H1029373" s="68"/>
    </row>
    <row r="1029374" spans="8:8">
      <c r="H1029374" s="68"/>
    </row>
    <row r="1029375" spans="8:8">
      <c r="H1029375" s="68"/>
    </row>
    <row r="1029376" spans="8:8">
      <c r="H1029376" s="68"/>
    </row>
    <row r="1029377" spans="8:8">
      <c r="H1029377" s="68"/>
    </row>
    <row r="1029378" spans="8:8">
      <c r="H1029378" s="68"/>
    </row>
    <row r="1029379" spans="8:8">
      <c r="H1029379" s="68"/>
    </row>
    <row r="1029380" spans="8:8">
      <c r="H1029380" s="68"/>
    </row>
    <row r="1029381" spans="8:8">
      <c r="H1029381" s="68"/>
    </row>
    <row r="1029382" spans="8:8">
      <c r="H1029382" s="68"/>
    </row>
    <row r="1029383" spans="8:8">
      <c r="H1029383" s="68"/>
    </row>
    <row r="1029384" spans="8:8">
      <c r="H1029384" s="68"/>
    </row>
    <row r="1029385" spans="8:8">
      <c r="H1029385" s="68"/>
    </row>
    <row r="1029386" spans="8:8">
      <c r="H1029386" s="68"/>
    </row>
    <row r="1029387" spans="8:8">
      <c r="H1029387" s="68"/>
    </row>
    <row r="1029388" spans="8:8">
      <c r="H1029388" s="68"/>
    </row>
    <row r="1029389" spans="8:8">
      <c r="H1029389" s="68"/>
    </row>
    <row r="1029390" spans="8:8">
      <c r="H1029390" s="68"/>
    </row>
    <row r="1029391" spans="8:8">
      <c r="H1029391" s="68"/>
    </row>
    <row r="1029392" spans="8:8">
      <c r="H1029392" s="68"/>
    </row>
    <row r="1029393" spans="8:8">
      <c r="H1029393" s="68"/>
    </row>
    <row r="1029394" spans="8:8">
      <c r="H1029394" s="68"/>
    </row>
    <row r="1029395" spans="8:8">
      <c r="H1029395" s="68"/>
    </row>
    <row r="1029396" spans="8:8">
      <c r="H1029396" s="68"/>
    </row>
    <row r="1029397" spans="8:8">
      <c r="H1029397" s="68"/>
    </row>
    <row r="1029398" spans="8:8">
      <c r="H1029398" s="68"/>
    </row>
    <row r="1029399" spans="8:8">
      <c r="H1029399" s="68"/>
    </row>
    <row r="1029400" spans="8:8">
      <c r="H1029400" s="68"/>
    </row>
    <row r="1029401" spans="8:8">
      <c r="H1029401" s="68"/>
    </row>
    <row r="1029402" spans="8:8">
      <c r="H1029402" s="68"/>
    </row>
    <row r="1029403" spans="8:8">
      <c r="H1029403" s="68"/>
    </row>
    <row r="1029404" spans="8:8">
      <c r="H1029404" s="68"/>
    </row>
    <row r="1029405" spans="8:8">
      <c r="H1029405" s="68"/>
    </row>
    <row r="1029406" spans="8:8">
      <c r="H1029406" s="68"/>
    </row>
    <row r="1029407" spans="8:8">
      <c r="H1029407" s="68"/>
    </row>
    <row r="1029408" spans="8:8">
      <c r="H1029408" s="68"/>
    </row>
    <row r="1029409" spans="8:8">
      <c r="H1029409" s="68"/>
    </row>
    <row r="1029410" spans="8:8">
      <c r="H1029410" s="68"/>
    </row>
    <row r="1029411" spans="8:8">
      <c r="H1029411" s="68"/>
    </row>
    <row r="1029412" spans="8:8">
      <c r="H1029412" s="68"/>
    </row>
    <row r="1029413" spans="8:8">
      <c r="H1029413" s="68"/>
    </row>
    <row r="1029414" spans="8:8">
      <c r="H1029414" s="68"/>
    </row>
    <row r="1029415" spans="8:8">
      <c r="H1029415" s="68"/>
    </row>
    <row r="1029416" spans="8:8">
      <c r="H1029416" s="68"/>
    </row>
    <row r="1029417" spans="8:8">
      <c r="H1029417" s="68"/>
    </row>
    <row r="1029418" spans="8:8">
      <c r="H1029418" s="68"/>
    </row>
    <row r="1029419" spans="8:8">
      <c r="H1029419" s="68"/>
    </row>
    <row r="1029420" spans="8:8">
      <c r="H1029420" s="68"/>
    </row>
    <row r="1029421" spans="8:8">
      <c r="H1029421" s="68"/>
    </row>
    <row r="1029422" spans="8:8">
      <c r="H1029422" s="68"/>
    </row>
    <row r="1029423" spans="8:8">
      <c r="H1029423" s="68"/>
    </row>
    <row r="1029424" spans="8:8">
      <c r="H1029424" s="68"/>
    </row>
    <row r="1029425" spans="8:8">
      <c r="H1029425" s="68"/>
    </row>
    <row r="1029426" spans="8:8">
      <c r="H1029426" s="68"/>
    </row>
    <row r="1029427" spans="8:8">
      <c r="H1029427" s="68"/>
    </row>
    <row r="1029428" spans="8:8">
      <c r="H1029428" s="68"/>
    </row>
    <row r="1029429" spans="8:8">
      <c r="H1029429" s="68"/>
    </row>
    <row r="1029430" spans="8:8">
      <c r="H1029430" s="68"/>
    </row>
    <row r="1029431" spans="8:8">
      <c r="H1029431" s="68"/>
    </row>
    <row r="1029432" spans="8:8">
      <c r="H1029432" s="68"/>
    </row>
    <row r="1029433" spans="8:8">
      <c r="H1029433" s="68"/>
    </row>
    <row r="1029434" spans="8:8">
      <c r="H1029434" s="68"/>
    </row>
    <row r="1029435" spans="8:8">
      <c r="H1029435" s="68"/>
    </row>
    <row r="1029436" spans="8:8">
      <c r="H1029436" s="68"/>
    </row>
    <row r="1029437" spans="8:8">
      <c r="H1029437" s="68"/>
    </row>
    <row r="1029438" spans="8:8">
      <c r="H1029438" s="68"/>
    </row>
    <row r="1029439" spans="8:8">
      <c r="H1029439" s="68"/>
    </row>
    <row r="1029440" spans="8:8">
      <c r="H1029440" s="68"/>
    </row>
    <row r="1029441" spans="8:8">
      <c r="H1029441" s="68"/>
    </row>
    <row r="1029442" spans="8:8">
      <c r="H1029442" s="68"/>
    </row>
    <row r="1029443" spans="8:8">
      <c r="H1029443" s="68"/>
    </row>
    <row r="1029444" spans="8:8">
      <c r="H1029444" s="68"/>
    </row>
    <row r="1029445" spans="8:8">
      <c r="H1029445" s="68"/>
    </row>
    <row r="1029446" spans="8:8">
      <c r="H1029446" s="68"/>
    </row>
    <row r="1029447" spans="8:8">
      <c r="H1029447" s="68"/>
    </row>
    <row r="1029448" spans="8:8">
      <c r="H1029448" s="68"/>
    </row>
    <row r="1029449" spans="8:8">
      <c r="H1029449" s="68"/>
    </row>
    <row r="1029450" spans="8:8">
      <c r="H1029450" s="68"/>
    </row>
    <row r="1029451" spans="8:8">
      <c r="H1029451" s="68"/>
    </row>
    <row r="1029452" spans="8:8">
      <c r="H1029452" s="68"/>
    </row>
    <row r="1029453" spans="8:8">
      <c r="H1029453" s="68"/>
    </row>
    <row r="1029454" spans="8:8">
      <c r="H1029454" s="68"/>
    </row>
    <row r="1029455" spans="8:8">
      <c r="H1029455" s="68"/>
    </row>
    <row r="1029456" spans="8:8">
      <c r="H1029456" s="68"/>
    </row>
    <row r="1029457" spans="8:8">
      <c r="H1029457" s="68"/>
    </row>
    <row r="1029458" spans="8:8">
      <c r="H1029458" s="68"/>
    </row>
    <row r="1029459" spans="8:8">
      <c r="H1029459" s="68"/>
    </row>
    <row r="1029460" spans="8:8">
      <c r="H1029460" s="68"/>
    </row>
    <row r="1029461" spans="8:8">
      <c r="H1029461" s="68"/>
    </row>
    <row r="1029462" spans="8:8">
      <c r="H1029462" s="68"/>
    </row>
    <row r="1029463" spans="8:8">
      <c r="H1029463" s="68"/>
    </row>
    <row r="1029464" spans="8:8">
      <c r="H1029464" s="68"/>
    </row>
    <row r="1029465" spans="8:8">
      <c r="H1029465" s="68"/>
    </row>
    <row r="1029466" spans="8:8">
      <c r="H1029466" s="68"/>
    </row>
    <row r="1029467" spans="8:8">
      <c r="H1029467" s="68"/>
    </row>
    <row r="1029468" spans="8:8">
      <c r="H1029468" s="68"/>
    </row>
    <row r="1029469" spans="8:8">
      <c r="H1029469" s="68"/>
    </row>
    <row r="1029470" spans="8:8">
      <c r="H1029470" s="68"/>
    </row>
    <row r="1029471" spans="8:8">
      <c r="H1029471" s="68"/>
    </row>
    <row r="1029472" spans="8:8">
      <c r="H1029472" s="68"/>
    </row>
    <row r="1029473" spans="8:8">
      <c r="H1029473" s="68"/>
    </row>
    <row r="1029474" spans="8:8">
      <c r="H1029474" s="68"/>
    </row>
    <row r="1029475" spans="8:8">
      <c r="H1029475" s="68"/>
    </row>
    <row r="1029476" spans="8:8">
      <c r="H1029476" s="68"/>
    </row>
    <row r="1029477" spans="8:8">
      <c r="H1029477" s="68"/>
    </row>
    <row r="1029478" spans="8:8">
      <c r="H1029478" s="68"/>
    </row>
    <row r="1029479" spans="8:8">
      <c r="H1029479" s="68"/>
    </row>
    <row r="1029480" spans="8:8">
      <c r="H1029480" s="68"/>
    </row>
    <row r="1029481" spans="8:8">
      <c r="H1029481" s="68"/>
    </row>
    <row r="1029482" spans="8:8">
      <c r="H1029482" s="68"/>
    </row>
    <row r="1029483" spans="8:8">
      <c r="H1029483" s="68"/>
    </row>
    <row r="1029484" spans="8:8">
      <c r="H1029484" s="68"/>
    </row>
    <row r="1029485" spans="8:8">
      <c r="H1029485" s="68"/>
    </row>
    <row r="1029486" spans="8:8">
      <c r="H1029486" s="68"/>
    </row>
    <row r="1029487" spans="8:8">
      <c r="H1029487" s="68"/>
    </row>
    <row r="1029488" spans="8:8">
      <c r="H1029488" s="68"/>
    </row>
    <row r="1029489" spans="8:8">
      <c r="H1029489" s="68"/>
    </row>
    <row r="1029490" spans="8:8">
      <c r="H1029490" s="68"/>
    </row>
    <row r="1029491" spans="8:8">
      <c r="H1029491" s="68"/>
    </row>
    <row r="1029492" spans="8:8">
      <c r="H1029492" s="68"/>
    </row>
    <row r="1029493" spans="8:8">
      <c r="H1029493" s="68"/>
    </row>
    <row r="1029494" spans="8:8">
      <c r="H1029494" s="68"/>
    </row>
    <row r="1029495" spans="8:8">
      <c r="H1029495" s="68"/>
    </row>
    <row r="1029496" spans="8:8">
      <c r="H1029496" s="68"/>
    </row>
    <row r="1029497" spans="8:8">
      <c r="H1029497" s="68"/>
    </row>
    <row r="1029498" spans="8:8">
      <c r="H1029498" s="68"/>
    </row>
    <row r="1029499" spans="8:8">
      <c r="H1029499" s="68"/>
    </row>
    <row r="1029500" spans="8:8">
      <c r="H1029500" s="68"/>
    </row>
    <row r="1029501" spans="8:8">
      <c r="H1029501" s="68"/>
    </row>
    <row r="1029502" spans="8:8">
      <c r="H1029502" s="68"/>
    </row>
    <row r="1029503" spans="8:8">
      <c r="H1029503" s="68"/>
    </row>
    <row r="1029504" spans="8:8">
      <c r="H1029504" s="68"/>
    </row>
    <row r="1029505" spans="8:8">
      <c r="H1029505" s="68"/>
    </row>
    <row r="1029506" spans="8:8">
      <c r="H1029506" s="68"/>
    </row>
    <row r="1029507" spans="8:8">
      <c r="H1029507" s="68"/>
    </row>
    <row r="1029508" spans="8:8">
      <c r="H1029508" s="68"/>
    </row>
    <row r="1029509" spans="8:8">
      <c r="H1029509" s="68"/>
    </row>
    <row r="1029510" spans="8:8">
      <c r="H1029510" s="68"/>
    </row>
    <row r="1029511" spans="8:8">
      <c r="H1029511" s="68"/>
    </row>
    <row r="1029512" spans="8:8">
      <c r="H1029512" s="68"/>
    </row>
    <row r="1029513" spans="8:8">
      <c r="H1029513" s="68"/>
    </row>
    <row r="1029514" spans="8:8">
      <c r="H1029514" s="68"/>
    </row>
    <row r="1029515" spans="8:8">
      <c r="H1029515" s="68"/>
    </row>
    <row r="1029516" spans="8:8">
      <c r="H1029516" s="68"/>
    </row>
    <row r="1029517" spans="8:8">
      <c r="H1029517" s="68"/>
    </row>
    <row r="1029518" spans="8:8">
      <c r="H1029518" s="68"/>
    </row>
    <row r="1029519" spans="8:8">
      <c r="H1029519" s="68"/>
    </row>
    <row r="1029520" spans="8:8">
      <c r="H1029520" s="68"/>
    </row>
    <row r="1029521" spans="8:8">
      <c r="H1029521" s="68"/>
    </row>
    <row r="1029522" spans="8:8">
      <c r="H1029522" s="68"/>
    </row>
    <row r="1029523" spans="8:8">
      <c r="H1029523" s="68"/>
    </row>
    <row r="1029524" spans="8:8">
      <c r="H1029524" s="68"/>
    </row>
    <row r="1029525" spans="8:8">
      <c r="H1029525" s="68"/>
    </row>
    <row r="1029526" spans="8:8">
      <c r="H1029526" s="68"/>
    </row>
    <row r="1029527" spans="8:8">
      <c r="H1029527" s="68"/>
    </row>
    <row r="1029528" spans="8:8">
      <c r="H1029528" s="68"/>
    </row>
    <row r="1029529" spans="8:8">
      <c r="H1029529" s="68"/>
    </row>
    <row r="1029530" spans="8:8">
      <c r="H1029530" s="68"/>
    </row>
    <row r="1029531" spans="8:8">
      <c r="H1029531" s="68"/>
    </row>
    <row r="1029532" spans="8:8">
      <c r="H1029532" s="68"/>
    </row>
    <row r="1029533" spans="8:8">
      <c r="H1029533" s="68"/>
    </row>
    <row r="1029534" spans="8:8">
      <c r="H1029534" s="68"/>
    </row>
    <row r="1029535" spans="8:8">
      <c r="H1029535" s="68"/>
    </row>
    <row r="1029536" spans="8:8">
      <c r="H1029536" s="68"/>
    </row>
    <row r="1029537" spans="8:8">
      <c r="H1029537" s="68"/>
    </row>
    <row r="1029538" spans="8:8">
      <c r="H1029538" s="68"/>
    </row>
    <row r="1029539" spans="8:8">
      <c r="H1029539" s="68"/>
    </row>
    <row r="1029540" spans="8:8">
      <c r="H1029540" s="68"/>
    </row>
    <row r="1029541" spans="8:8">
      <c r="H1029541" s="68"/>
    </row>
    <row r="1029542" spans="8:8">
      <c r="H1029542" s="68"/>
    </row>
    <row r="1029543" spans="8:8">
      <c r="H1029543" s="68"/>
    </row>
    <row r="1029544" spans="8:8">
      <c r="H1029544" s="68"/>
    </row>
    <row r="1029545" spans="8:8">
      <c r="H1029545" s="68"/>
    </row>
    <row r="1029546" spans="8:8">
      <c r="H1029546" s="68"/>
    </row>
    <row r="1029547" spans="8:8">
      <c r="H1029547" s="68"/>
    </row>
    <row r="1029548" spans="8:8">
      <c r="H1029548" s="68"/>
    </row>
    <row r="1029549" spans="8:8">
      <c r="H1029549" s="68"/>
    </row>
    <row r="1029550" spans="8:8">
      <c r="H1029550" s="68"/>
    </row>
    <row r="1029551" spans="8:8">
      <c r="H1029551" s="68"/>
    </row>
    <row r="1029552" spans="8:8">
      <c r="H1029552" s="68"/>
    </row>
    <row r="1029553" spans="8:8">
      <c r="H1029553" s="68"/>
    </row>
    <row r="1029554" spans="8:8">
      <c r="H1029554" s="68"/>
    </row>
    <row r="1029555" spans="8:8">
      <c r="H1029555" s="68"/>
    </row>
    <row r="1029556" spans="8:8">
      <c r="H1029556" s="68"/>
    </row>
    <row r="1029557" spans="8:8">
      <c r="H1029557" s="68"/>
    </row>
    <row r="1029558" spans="8:8">
      <c r="H1029558" s="68"/>
    </row>
    <row r="1029559" spans="8:8">
      <c r="H1029559" s="68"/>
    </row>
    <row r="1029560" spans="8:8">
      <c r="H1029560" s="68"/>
    </row>
    <row r="1029561" spans="8:8">
      <c r="H1029561" s="68"/>
    </row>
    <row r="1029562" spans="8:8">
      <c r="H1029562" s="68"/>
    </row>
    <row r="1029563" spans="8:8">
      <c r="H1029563" s="68"/>
    </row>
    <row r="1029564" spans="8:8">
      <c r="H1029564" s="68"/>
    </row>
    <row r="1029565" spans="8:8">
      <c r="H1029565" s="68"/>
    </row>
    <row r="1029566" spans="8:8">
      <c r="H1029566" s="68"/>
    </row>
    <row r="1029567" spans="8:8">
      <c r="H1029567" s="68"/>
    </row>
    <row r="1029568" spans="8:8">
      <c r="H1029568" s="68"/>
    </row>
    <row r="1029569" spans="8:8">
      <c r="H1029569" s="68"/>
    </row>
    <row r="1029570" spans="8:8">
      <c r="H1029570" s="68"/>
    </row>
    <row r="1029571" spans="8:8">
      <c r="H1029571" s="68"/>
    </row>
    <row r="1029572" spans="8:8">
      <c r="H1029572" s="68"/>
    </row>
    <row r="1029573" spans="8:8">
      <c r="H1029573" s="68"/>
    </row>
    <row r="1029574" spans="8:8">
      <c r="H1029574" s="68"/>
    </row>
    <row r="1029575" spans="8:8">
      <c r="H1029575" s="68"/>
    </row>
    <row r="1029576" spans="8:8">
      <c r="H1029576" s="68"/>
    </row>
    <row r="1029577" spans="8:8">
      <c r="H1029577" s="68"/>
    </row>
    <row r="1029578" spans="8:8">
      <c r="H1029578" s="68"/>
    </row>
    <row r="1029579" spans="8:8">
      <c r="H1029579" s="68"/>
    </row>
    <row r="1029580" spans="8:8">
      <c r="H1029580" s="68"/>
    </row>
    <row r="1029581" spans="8:8">
      <c r="H1029581" s="68"/>
    </row>
    <row r="1029582" spans="8:8">
      <c r="H1029582" s="68"/>
    </row>
    <row r="1029583" spans="8:8">
      <c r="H1029583" s="68"/>
    </row>
    <row r="1029584" spans="8:8">
      <c r="H1029584" s="68"/>
    </row>
    <row r="1029585" spans="8:8">
      <c r="H1029585" s="68"/>
    </row>
    <row r="1029586" spans="8:8">
      <c r="H1029586" s="68"/>
    </row>
    <row r="1029587" spans="8:8">
      <c r="H1029587" s="68"/>
    </row>
    <row r="1029588" spans="8:8">
      <c r="H1029588" s="68"/>
    </row>
    <row r="1029589" spans="8:8">
      <c r="H1029589" s="68"/>
    </row>
    <row r="1029590" spans="8:8">
      <c r="H1029590" s="68"/>
    </row>
    <row r="1029591" spans="8:8">
      <c r="H1029591" s="68"/>
    </row>
    <row r="1029592" spans="8:8">
      <c r="H1029592" s="68"/>
    </row>
    <row r="1029593" spans="8:8">
      <c r="H1029593" s="68"/>
    </row>
    <row r="1029594" spans="8:8">
      <c r="H1029594" s="68"/>
    </row>
    <row r="1029595" spans="8:8">
      <c r="H1029595" s="68"/>
    </row>
    <row r="1029596" spans="8:8">
      <c r="H1029596" s="68"/>
    </row>
    <row r="1029597" spans="8:8">
      <c r="H1029597" s="68"/>
    </row>
    <row r="1029598" spans="8:8">
      <c r="H1029598" s="68"/>
    </row>
    <row r="1029599" spans="8:8">
      <c r="H1029599" s="68"/>
    </row>
    <row r="1029600" spans="8:8">
      <c r="H1029600" s="68"/>
    </row>
    <row r="1029601" spans="8:8">
      <c r="H1029601" s="68"/>
    </row>
    <row r="1029602" spans="8:8">
      <c r="H1029602" s="68"/>
    </row>
    <row r="1029603" spans="8:8">
      <c r="H1029603" s="68"/>
    </row>
    <row r="1029604" spans="8:8">
      <c r="H1029604" s="68"/>
    </row>
    <row r="1029605" spans="8:8">
      <c r="H1029605" s="68"/>
    </row>
    <row r="1029606" spans="8:8">
      <c r="H1029606" s="68"/>
    </row>
    <row r="1029607" spans="8:8">
      <c r="H1029607" s="68"/>
    </row>
    <row r="1029608" spans="8:8">
      <c r="H1029608" s="68"/>
    </row>
    <row r="1029609" spans="8:8">
      <c r="H1029609" s="68"/>
    </row>
    <row r="1029610" spans="8:8">
      <c r="H1029610" s="68"/>
    </row>
    <row r="1029611" spans="8:8">
      <c r="H1029611" s="68"/>
    </row>
    <row r="1029612" spans="8:8">
      <c r="H1029612" s="68"/>
    </row>
    <row r="1029613" spans="8:8">
      <c r="H1029613" s="68"/>
    </row>
    <row r="1029614" spans="8:8">
      <c r="H1029614" s="68"/>
    </row>
    <row r="1029615" spans="8:8">
      <c r="H1029615" s="68"/>
    </row>
    <row r="1029616" spans="8:8">
      <c r="H1029616" s="68"/>
    </row>
    <row r="1029617" spans="8:8">
      <c r="H1029617" s="68"/>
    </row>
    <row r="1029618" spans="8:8">
      <c r="H1029618" s="68"/>
    </row>
    <row r="1029619" spans="8:8">
      <c r="H1029619" s="68"/>
    </row>
    <row r="1029620" spans="8:8">
      <c r="H1029620" s="68"/>
    </row>
    <row r="1029621" spans="8:8">
      <c r="H1029621" s="68"/>
    </row>
    <row r="1029622" spans="8:8">
      <c r="H1029622" s="68"/>
    </row>
    <row r="1029623" spans="8:8">
      <c r="H1029623" s="68"/>
    </row>
    <row r="1029624" spans="8:8">
      <c r="H1029624" s="68"/>
    </row>
    <row r="1029625" spans="8:8">
      <c r="H1029625" s="68"/>
    </row>
    <row r="1029626" spans="8:8">
      <c r="H1029626" s="68"/>
    </row>
    <row r="1029627" spans="8:8">
      <c r="H1029627" s="68"/>
    </row>
    <row r="1029628" spans="8:8">
      <c r="H1029628" s="68"/>
    </row>
    <row r="1029629" spans="8:8">
      <c r="H1029629" s="68"/>
    </row>
    <row r="1029630" spans="8:8">
      <c r="H1029630" s="68"/>
    </row>
    <row r="1029631" spans="8:8">
      <c r="H1029631" s="68"/>
    </row>
    <row r="1029632" spans="8:8">
      <c r="H1029632" s="68"/>
    </row>
    <row r="1029633" spans="8:8">
      <c r="H1029633" s="68"/>
    </row>
    <row r="1029634" spans="8:8">
      <c r="H1029634" s="68"/>
    </row>
    <row r="1029635" spans="8:8">
      <c r="H1029635" s="68"/>
    </row>
    <row r="1029636" spans="8:8">
      <c r="H1029636" s="68"/>
    </row>
    <row r="1029637" spans="8:8">
      <c r="H1029637" s="68"/>
    </row>
    <row r="1029638" spans="8:8">
      <c r="H1029638" s="68"/>
    </row>
    <row r="1029639" spans="8:8">
      <c r="H1029639" s="68"/>
    </row>
    <row r="1029640" spans="8:8">
      <c r="H1029640" s="68"/>
    </row>
    <row r="1029641" spans="8:8">
      <c r="H1029641" s="68"/>
    </row>
    <row r="1029642" spans="8:8">
      <c r="H1029642" s="68"/>
    </row>
    <row r="1029643" spans="8:8">
      <c r="H1029643" s="68"/>
    </row>
    <row r="1029644" spans="8:8">
      <c r="H1029644" s="68"/>
    </row>
    <row r="1029645" spans="8:8">
      <c r="H1029645" s="68"/>
    </row>
    <row r="1029646" spans="8:8">
      <c r="H1029646" s="68"/>
    </row>
    <row r="1029647" spans="8:8">
      <c r="H1029647" s="68"/>
    </row>
    <row r="1029648" spans="8:8">
      <c r="H1029648" s="68"/>
    </row>
    <row r="1029649" spans="8:8">
      <c r="H1029649" s="68"/>
    </row>
    <row r="1029650" spans="8:8">
      <c r="H1029650" s="68"/>
    </row>
    <row r="1029651" spans="8:8">
      <c r="H1029651" s="68"/>
    </row>
    <row r="1029652" spans="8:8">
      <c r="H1029652" s="68"/>
    </row>
    <row r="1029653" spans="8:8">
      <c r="H1029653" s="68"/>
    </row>
    <row r="1029654" spans="8:8">
      <c r="H1029654" s="68"/>
    </row>
    <row r="1029655" spans="8:8">
      <c r="H1029655" s="68"/>
    </row>
    <row r="1029656" spans="8:8">
      <c r="H1029656" s="68"/>
    </row>
    <row r="1029657" spans="8:8">
      <c r="H1029657" s="68"/>
    </row>
    <row r="1029658" spans="8:8">
      <c r="H1029658" s="68"/>
    </row>
    <row r="1029659" spans="8:8">
      <c r="H1029659" s="68"/>
    </row>
    <row r="1029660" spans="8:8">
      <c r="H1029660" s="68"/>
    </row>
    <row r="1029661" spans="8:8">
      <c r="H1029661" s="68"/>
    </row>
    <row r="1029662" spans="8:8">
      <c r="H1029662" s="68"/>
    </row>
    <row r="1029663" spans="8:8">
      <c r="H1029663" s="68"/>
    </row>
    <row r="1029664" spans="8:8">
      <c r="H1029664" s="68"/>
    </row>
    <row r="1029665" spans="8:8">
      <c r="H1029665" s="68"/>
    </row>
    <row r="1029666" spans="8:8">
      <c r="H1029666" s="68"/>
    </row>
    <row r="1029667" spans="8:8">
      <c r="H1029667" s="68"/>
    </row>
    <row r="1029668" spans="8:8">
      <c r="H1029668" s="68"/>
    </row>
    <row r="1029669" spans="8:8">
      <c r="H1029669" s="68"/>
    </row>
    <row r="1029670" spans="8:8">
      <c r="H1029670" s="68"/>
    </row>
    <row r="1029671" spans="8:8">
      <c r="H1029671" s="68"/>
    </row>
    <row r="1029672" spans="8:8">
      <c r="H1029672" s="68"/>
    </row>
    <row r="1029673" spans="8:8">
      <c r="H1029673" s="68"/>
    </row>
    <row r="1029674" spans="8:8">
      <c r="H1029674" s="68"/>
    </row>
    <row r="1029675" spans="8:8">
      <c r="H1029675" s="68"/>
    </row>
    <row r="1029676" spans="8:8">
      <c r="H1029676" s="68"/>
    </row>
    <row r="1029677" spans="8:8">
      <c r="H1029677" s="68"/>
    </row>
    <row r="1029678" spans="8:8">
      <c r="H1029678" s="68"/>
    </row>
    <row r="1029679" spans="8:8">
      <c r="H1029679" s="68"/>
    </row>
    <row r="1029680" spans="8:8">
      <c r="H1029680" s="68"/>
    </row>
    <row r="1029681" spans="8:8">
      <c r="H1029681" s="68"/>
    </row>
    <row r="1029682" spans="8:8">
      <c r="H1029682" s="68"/>
    </row>
    <row r="1029683" spans="8:8">
      <c r="H1029683" s="68"/>
    </row>
    <row r="1029684" spans="8:8">
      <c r="H1029684" s="68"/>
    </row>
    <row r="1029685" spans="8:8">
      <c r="H1029685" s="68"/>
    </row>
    <row r="1029686" spans="8:8">
      <c r="H1029686" s="68"/>
    </row>
    <row r="1029687" spans="8:8">
      <c r="H1029687" s="68"/>
    </row>
    <row r="1029688" spans="8:8">
      <c r="H1029688" s="68"/>
    </row>
    <row r="1029689" spans="8:8">
      <c r="H1029689" s="68"/>
    </row>
    <row r="1029690" spans="8:8">
      <c r="H1029690" s="68"/>
    </row>
    <row r="1029691" spans="8:8">
      <c r="H1029691" s="68"/>
    </row>
    <row r="1029692" spans="8:8">
      <c r="H1029692" s="68"/>
    </row>
    <row r="1029693" spans="8:8">
      <c r="H1029693" s="68"/>
    </row>
    <row r="1029694" spans="8:8">
      <c r="H1029694" s="68"/>
    </row>
    <row r="1029695" spans="8:8">
      <c r="H1029695" s="68"/>
    </row>
    <row r="1029696" spans="8:8">
      <c r="H1029696" s="68"/>
    </row>
    <row r="1029697" spans="8:8">
      <c r="H1029697" s="68"/>
    </row>
    <row r="1029698" spans="8:8">
      <c r="H1029698" s="68"/>
    </row>
    <row r="1029699" spans="8:8">
      <c r="H1029699" s="68"/>
    </row>
    <row r="1029700" spans="8:8">
      <c r="H1029700" s="68"/>
    </row>
    <row r="1029701" spans="8:8">
      <c r="H1029701" s="68"/>
    </row>
    <row r="1029702" spans="8:8">
      <c r="H1029702" s="68"/>
    </row>
    <row r="1029703" spans="8:8">
      <c r="H1029703" s="68"/>
    </row>
    <row r="1029704" spans="8:8">
      <c r="H1029704" s="68"/>
    </row>
    <row r="1029705" spans="8:8">
      <c r="H1029705" s="68"/>
    </row>
    <row r="1029706" spans="8:8">
      <c r="H1029706" s="68"/>
    </row>
    <row r="1029707" spans="8:8">
      <c r="H1029707" s="68"/>
    </row>
    <row r="1029708" spans="8:8">
      <c r="H1029708" s="68"/>
    </row>
    <row r="1029709" spans="8:8">
      <c r="H1029709" s="68"/>
    </row>
    <row r="1029710" spans="8:8">
      <c r="H1029710" s="68"/>
    </row>
    <row r="1029711" spans="8:8">
      <c r="H1029711" s="68"/>
    </row>
    <row r="1029712" spans="8:8">
      <c r="H1029712" s="68"/>
    </row>
    <row r="1029713" spans="8:8">
      <c r="H1029713" s="68"/>
    </row>
    <row r="1029714" spans="8:8">
      <c r="H1029714" s="68"/>
    </row>
    <row r="1029715" spans="8:8">
      <c r="H1029715" s="68"/>
    </row>
    <row r="1029716" spans="8:8">
      <c r="H1029716" s="68"/>
    </row>
    <row r="1029717" spans="8:8">
      <c r="H1029717" s="68"/>
    </row>
    <row r="1029718" spans="8:8">
      <c r="H1029718" s="68"/>
    </row>
    <row r="1029719" spans="8:8">
      <c r="H1029719" s="68"/>
    </row>
    <row r="1029720" spans="8:8">
      <c r="H1029720" s="68"/>
    </row>
    <row r="1029721" spans="8:8">
      <c r="H1029721" s="68"/>
    </row>
    <row r="1029722" spans="8:8">
      <c r="H1029722" s="68"/>
    </row>
    <row r="1029723" spans="8:8">
      <c r="H1029723" s="68"/>
    </row>
    <row r="1029724" spans="8:8">
      <c r="H1029724" s="68"/>
    </row>
    <row r="1029725" spans="8:8">
      <c r="H1029725" s="68"/>
    </row>
    <row r="1029726" spans="8:8">
      <c r="H1029726" s="68"/>
    </row>
    <row r="1029727" spans="8:8">
      <c r="H1029727" s="68"/>
    </row>
    <row r="1029728" spans="8:8">
      <c r="H1029728" s="68"/>
    </row>
    <row r="1029729" spans="8:8">
      <c r="H1029729" s="68"/>
    </row>
    <row r="1029730" spans="8:8">
      <c r="H1029730" s="68"/>
    </row>
    <row r="1029731" spans="8:8">
      <c r="H1029731" s="68"/>
    </row>
    <row r="1029732" spans="8:8">
      <c r="H1029732" s="68"/>
    </row>
    <row r="1029733" spans="8:8">
      <c r="H1029733" s="68"/>
    </row>
    <row r="1029734" spans="8:8">
      <c r="H1029734" s="68"/>
    </row>
    <row r="1029735" spans="8:8">
      <c r="H1029735" s="68"/>
    </row>
    <row r="1029736" spans="8:8">
      <c r="H1029736" s="68"/>
    </row>
    <row r="1029737" spans="8:8">
      <c r="H1029737" s="68"/>
    </row>
    <row r="1029738" spans="8:8">
      <c r="H1029738" s="68"/>
    </row>
    <row r="1029739" spans="8:8">
      <c r="H1029739" s="68"/>
    </row>
    <row r="1029740" spans="8:8">
      <c r="H1029740" s="68"/>
    </row>
    <row r="1029741" spans="8:8">
      <c r="H1029741" s="68"/>
    </row>
    <row r="1029742" spans="8:8">
      <c r="H1029742" s="68"/>
    </row>
    <row r="1029743" spans="8:8">
      <c r="H1029743" s="68"/>
    </row>
    <row r="1029744" spans="8:8">
      <c r="H1029744" s="68"/>
    </row>
    <row r="1029745" spans="8:8">
      <c r="H1029745" s="68"/>
    </row>
    <row r="1029746" spans="8:8">
      <c r="H1029746" s="68"/>
    </row>
    <row r="1029747" spans="8:8">
      <c r="H1029747" s="68"/>
    </row>
    <row r="1029748" spans="8:8">
      <c r="H1029748" s="68"/>
    </row>
    <row r="1029749" spans="8:8">
      <c r="H1029749" s="68"/>
    </row>
    <row r="1029750" spans="8:8">
      <c r="H1029750" s="68"/>
    </row>
    <row r="1029751" spans="8:8">
      <c r="H1029751" s="68"/>
    </row>
    <row r="1029752" spans="8:8">
      <c r="H1029752" s="68"/>
    </row>
    <row r="1029753" spans="8:8">
      <c r="H1029753" s="68"/>
    </row>
    <row r="1029754" spans="8:8">
      <c r="H1029754" s="68"/>
    </row>
    <row r="1029755" spans="8:8">
      <c r="H1029755" s="68"/>
    </row>
    <row r="1029756" spans="8:8">
      <c r="H1029756" s="68"/>
    </row>
    <row r="1029757" spans="8:8">
      <c r="H1029757" s="68"/>
    </row>
    <row r="1029758" spans="8:8">
      <c r="H1029758" s="68"/>
    </row>
    <row r="1029759" spans="8:8">
      <c r="H1029759" s="68"/>
    </row>
    <row r="1029760" spans="8:8">
      <c r="H1029760" s="68"/>
    </row>
    <row r="1029761" spans="8:8">
      <c r="H1029761" s="68"/>
    </row>
    <row r="1029762" spans="8:8">
      <c r="H1029762" s="68"/>
    </row>
    <row r="1029763" spans="8:8">
      <c r="H1029763" s="68"/>
    </row>
    <row r="1029764" spans="8:8">
      <c r="H1029764" s="68"/>
    </row>
    <row r="1029765" spans="8:8">
      <c r="H1029765" s="68"/>
    </row>
    <row r="1029766" spans="8:8">
      <c r="H1029766" s="68"/>
    </row>
    <row r="1029767" spans="8:8">
      <c r="H1029767" s="68"/>
    </row>
    <row r="1029768" spans="8:8">
      <c r="H1029768" s="68"/>
    </row>
    <row r="1029769" spans="8:8">
      <c r="H1029769" s="68"/>
    </row>
    <row r="1029770" spans="8:8">
      <c r="H1029770" s="68"/>
    </row>
    <row r="1029771" spans="8:8">
      <c r="H1029771" s="68"/>
    </row>
    <row r="1029772" spans="8:8">
      <c r="H1029772" s="68"/>
    </row>
    <row r="1029773" spans="8:8">
      <c r="H1029773" s="68"/>
    </row>
    <row r="1029774" spans="8:8">
      <c r="H1029774" s="68"/>
    </row>
    <row r="1029775" spans="8:8">
      <c r="H1029775" s="68"/>
    </row>
    <row r="1029776" spans="8:8">
      <c r="H1029776" s="68"/>
    </row>
    <row r="1029777" spans="8:8">
      <c r="H1029777" s="68"/>
    </row>
    <row r="1029778" spans="8:8">
      <c r="H1029778" s="68"/>
    </row>
    <row r="1029779" spans="8:8">
      <c r="H1029779" s="68"/>
    </row>
    <row r="1029780" spans="8:8">
      <c r="H1029780" s="68"/>
    </row>
    <row r="1029781" spans="8:8">
      <c r="H1029781" s="68"/>
    </row>
    <row r="1029782" spans="8:8">
      <c r="H1029782" s="68"/>
    </row>
    <row r="1029783" spans="8:8">
      <c r="H1029783" s="68"/>
    </row>
    <row r="1029784" spans="8:8">
      <c r="H1029784" s="68"/>
    </row>
    <row r="1029785" spans="8:8">
      <c r="H1029785" s="68"/>
    </row>
    <row r="1029786" spans="8:8">
      <c r="H1029786" s="68"/>
    </row>
    <row r="1029787" spans="8:8">
      <c r="H1029787" s="68"/>
    </row>
    <row r="1029788" spans="8:8">
      <c r="H1029788" s="68"/>
    </row>
    <row r="1029789" spans="8:8">
      <c r="H1029789" s="68"/>
    </row>
    <row r="1029790" spans="8:8">
      <c r="H1029790" s="68"/>
    </row>
    <row r="1029791" spans="8:8">
      <c r="H1029791" s="68"/>
    </row>
    <row r="1029792" spans="8:8">
      <c r="H1029792" s="68"/>
    </row>
    <row r="1029793" spans="8:8">
      <c r="H1029793" s="68"/>
    </row>
    <row r="1029794" spans="8:8">
      <c r="H1029794" s="68"/>
    </row>
    <row r="1029795" spans="8:8">
      <c r="H1029795" s="68"/>
    </row>
    <row r="1029796" spans="8:8">
      <c r="H1029796" s="68"/>
    </row>
    <row r="1029797" spans="8:8">
      <c r="H1029797" s="68"/>
    </row>
    <row r="1029798" spans="8:8">
      <c r="H1029798" s="68"/>
    </row>
    <row r="1029799" spans="8:8">
      <c r="H1029799" s="68"/>
    </row>
    <row r="1029800" spans="8:8">
      <c r="H1029800" s="68"/>
    </row>
    <row r="1029801" spans="8:8">
      <c r="H1029801" s="68"/>
    </row>
    <row r="1029802" spans="8:8">
      <c r="H1029802" s="68"/>
    </row>
    <row r="1029803" spans="8:8">
      <c r="H1029803" s="68"/>
    </row>
    <row r="1029804" spans="8:8">
      <c r="H1029804" s="68"/>
    </row>
    <row r="1029805" spans="8:8">
      <c r="H1029805" s="68"/>
    </row>
    <row r="1029806" spans="8:8">
      <c r="H1029806" s="68"/>
    </row>
    <row r="1029807" spans="8:8">
      <c r="H1029807" s="68"/>
    </row>
    <row r="1029808" spans="8:8">
      <c r="H1029808" s="68"/>
    </row>
    <row r="1029809" spans="8:8">
      <c r="H1029809" s="68"/>
    </row>
    <row r="1029810" spans="8:8">
      <c r="H1029810" s="68"/>
    </row>
    <row r="1029811" spans="8:8">
      <c r="H1029811" s="68"/>
    </row>
    <row r="1029812" spans="8:8">
      <c r="H1029812" s="68"/>
    </row>
    <row r="1029813" spans="8:8">
      <c r="H1029813" s="68"/>
    </row>
    <row r="1029814" spans="8:8">
      <c r="H1029814" s="68"/>
    </row>
    <row r="1029815" spans="8:8">
      <c r="H1029815" s="68"/>
    </row>
    <row r="1029816" spans="8:8">
      <c r="H1029816" s="68"/>
    </row>
    <row r="1029817" spans="8:8">
      <c r="H1029817" s="68"/>
    </row>
    <row r="1029818" spans="8:8">
      <c r="H1029818" s="68"/>
    </row>
    <row r="1029819" spans="8:8">
      <c r="H1029819" s="68"/>
    </row>
    <row r="1029820" spans="8:8">
      <c r="H1029820" s="68"/>
    </row>
    <row r="1029821" spans="8:8">
      <c r="H1029821" s="68"/>
    </row>
    <row r="1029822" spans="8:8">
      <c r="H1029822" s="68"/>
    </row>
    <row r="1029823" spans="8:8">
      <c r="H1029823" s="68"/>
    </row>
    <row r="1029824" spans="8:8">
      <c r="H1029824" s="68"/>
    </row>
    <row r="1029825" spans="8:8">
      <c r="H1029825" s="68"/>
    </row>
    <row r="1029826" spans="8:8">
      <c r="H1029826" s="68"/>
    </row>
    <row r="1029827" spans="8:8">
      <c r="H1029827" s="68"/>
    </row>
    <row r="1029828" spans="8:8">
      <c r="H1029828" s="68"/>
    </row>
    <row r="1029829" spans="8:8">
      <c r="H1029829" s="68"/>
    </row>
    <row r="1029830" spans="8:8">
      <c r="H1029830" s="68"/>
    </row>
    <row r="1029831" spans="8:8">
      <c r="H1029831" s="68"/>
    </row>
    <row r="1029832" spans="8:8">
      <c r="H1029832" s="68"/>
    </row>
    <row r="1029833" spans="8:8">
      <c r="H1029833" s="68"/>
    </row>
    <row r="1029834" spans="8:8">
      <c r="H1029834" s="68"/>
    </row>
    <row r="1029835" spans="8:8">
      <c r="H1029835" s="68"/>
    </row>
    <row r="1029836" spans="8:8">
      <c r="H1029836" s="68"/>
    </row>
    <row r="1029837" spans="8:8">
      <c r="H1029837" s="68"/>
    </row>
    <row r="1029838" spans="8:8">
      <c r="H1029838" s="68"/>
    </row>
    <row r="1029839" spans="8:8">
      <c r="H1029839" s="68"/>
    </row>
    <row r="1029840" spans="8:8">
      <c r="H1029840" s="68"/>
    </row>
    <row r="1029841" spans="8:8">
      <c r="H1029841" s="68"/>
    </row>
    <row r="1029842" spans="8:8">
      <c r="H1029842" s="68"/>
    </row>
    <row r="1029843" spans="8:8">
      <c r="H1029843" s="68"/>
    </row>
    <row r="1029844" spans="8:8">
      <c r="H1029844" s="68"/>
    </row>
    <row r="1029845" spans="8:8">
      <c r="H1029845" s="68"/>
    </row>
    <row r="1029846" spans="8:8">
      <c r="H1029846" s="68"/>
    </row>
    <row r="1029847" spans="8:8">
      <c r="H1029847" s="68"/>
    </row>
    <row r="1029848" spans="8:8">
      <c r="H1029848" s="68"/>
    </row>
    <row r="1029849" spans="8:8">
      <c r="H1029849" s="68"/>
    </row>
    <row r="1029850" spans="8:8">
      <c r="H1029850" s="68"/>
    </row>
    <row r="1029851" spans="8:8">
      <c r="H1029851" s="68"/>
    </row>
    <row r="1029852" spans="8:8">
      <c r="H1029852" s="68"/>
    </row>
    <row r="1029853" spans="8:8">
      <c r="H1029853" s="68"/>
    </row>
    <row r="1029854" spans="8:8">
      <c r="H1029854" s="68"/>
    </row>
    <row r="1029855" spans="8:8">
      <c r="H1029855" s="68"/>
    </row>
    <row r="1029856" spans="8:8">
      <c r="H1029856" s="68"/>
    </row>
    <row r="1029857" spans="8:8">
      <c r="H1029857" s="68"/>
    </row>
    <row r="1029858" spans="8:8">
      <c r="H1029858" s="68"/>
    </row>
    <row r="1029859" spans="8:8">
      <c r="H1029859" s="68"/>
    </row>
    <row r="1029860" spans="8:8">
      <c r="H1029860" s="68"/>
    </row>
    <row r="1029861" spans="8:8">
      <c r="H1029861" s="68"/>
    </row>
    <row r="1029862" spans="8:8">
      <c r="H1029862" s="68"/>
    </row>
    <row r="1029863" spans="8:8">
      <c r="H1029863" s="68"/>
    </row>
    <row r="1029864" spans="8:8">
      <c r="H1029864" s="68"/>
    </row>
    <row r="1029865" spans="8:8">
      <c r="H1029865" s="68"/>
    </row>
    <row r="1029866" spans="8:8">
      <c r="H1029866" s="68"/>
    </row>
    <row r="1029867" spans="8:8">
      <c r="H1029867" s="68"/>
    </row>
    <row r="1029868" spans="8:8">
      <c r="H1029868" s="68"/>
    </row>
    <row r="1029869" spans="8:8">
      <c r="H1029869" s="68"/>
    </row>
    <row r="1029870" spans="8:8">
      <c r="H1029870" s="68"/>
    </row>
    <row r="1029871" spans="8:8">
      <c r="H1029871" s="68"/>
    </row>
    <row r="1029872" spans="8:8">
      <c r="H1029872" s="68"/>
    </row>
    <row r="1029873" spans="8:8">
      <c r="H1029873" s="68"/>
    </row>
    <row r="1029874" spans="8:8">
      <c r="H1029874" s="68"/>
    </row>
    <row r="1029875" spans="8:8">
      <c r="H1029875" s="68"/>
    </row>
    <row r="1029876" spans="8:8">
      <c r="H1029876" s="68"/>
    </row>
    <row r="1029877" spans="8:8">
      <c r="H1029877" s="68"/>
    </row>
    <row r="1029878" spans="8:8">
      <c r="H1029878" s="68"/>
    </row>
    <row r="1029879" spans="8:8">
      <c r="H1029879" s="68"/>
    </row>
    <row r="1029880" spans="8:8">
      <c r="H1029880" s="68"/>
    </row>
    <row r="1029881" spans="8:8">
      <c r="H1029881" s="68"/>
    </row>
    <row r="1029882" spans="8:8">
      <c r="H1029882" s="68"/>
    </row>
    <row r="1029883" spans="8:8">
      <c r="H1029883" s="68"/>
    </row>
    <row r="1029884" spans="8:8">
      <c r="H1029884" s="68"/>
    </row>
    <row r="1029885" spans="8:8">
      <c r="H1029885" s="68"/>
    </row>
    <row r="1029886" spans="8:8">
      <c r="H1029886" s="68"/>
    </row>
    <row r="1029887" spans="8:8">
      <c r="H1029887" s="68"/>
    </row>
    <row r="1029888" spans="8:8">
      <c r="H1029888" s="68"/>
    </row>
    <row r="1029889" spans="8:8">
      <c r="H1029889" s="68"/>
    </row>
    <row r="1029890" spans="8:8">
      <c r="H1029890" s="68"/>
    </row>
    <row r="1029891" spans="8:8">
      <c r="H1029891" s="68"/>
    </row>
    <row r="1029892" spans="8:8">
      <c r="H1029892" s="68"/>
    </row>
    <row r="1029893" spans="8:8">
      <c r="H1029893" s="68"/>
    </row>
    <row r="1029894" spans="8:8">
      <c r="H1029894" s="68"/>
    </row>
    <row r="1029895" spans="8:8">
      <c r="H1029895" s="68"/>
    </row>
    <row r="1029896" spans="8:8">
      <c r="H1029896" s="68"/>
    </row>
    <row r="1029897" spans="8:8">
      <c r="H1029897" s="68"/>
    </row>
    <row r="1029898" spans="8:8">
      <c r="H1029898" s="68"/>
    </row>
    <row r="1029899" spans="8:8">
      <c r="H1029899" s="68"/>
    </row>
    <row r="1029900" spans="8:8">
      <c r="H1029900" s="68"/>
    </row>
    <row r="1029901" spans="8:8">
      <c r="H1029901" s="68"/>
    </row>
    <row r="1029902" spans="8:8">
      <c r="H1029902" s="68"/>
    </row>
    <row r="1029903" spans="8:8">
      <c r="H1029903" s="68"/>
    </row>
    <row r="1029904" spans="8:8">
      <c r="H1029904" s="68"/>
    </row>
    <row r="1029905" spans="8:8">
      <c r="H1029905" s="68"/>
    </row>
    <row r="1029906" spans="8:8">
      <c r="H1029906" s="68"/>
    </row>
    <row r="1029907" spans="8:8">
      <c r="H1029907" s="68"/>
    </row>
    <row r="1029908" spans="8:8">
      <c r="H1029908" s="68"/>
    </row>
    <row r="1029909" spans="8:8">
      <c r="H1029909" s="68"/>
    </row>
    <row r="1029910" spans="8:8">
      <c r="H1029910" s="68"/>
    </row>
    <row r="1029911" spans="8:8">
      <c r="H1029911" s="68"/>
    </row>
    <row r="1029912" spans="8:8">
      <c r="H1029912" s="68"/>
    </row>
    <row r="1029913" spans="8:8">
      <c r="H1029913" s="68"/>
    </row>
    <row r="1029914" spans="8:8">
      <c r="H1029914" s="68"/>
    </row>
    <row r="1029915" spans="8:8">
      <c r="H1029915" s="68"/>
    </row>
    <row r="1029916" spans="8:8">
      <c r="H1029916" s="68"/>
    </row>
    <row r="1029917" spans="8:8">
      <c r="H1029917" s="68"/>
    </row>
    <row r="1029918" spans="8:8">
      <c r="H1029918" s="68"/>
    </row>
    <row r="1029919" spans="8:8">
      <c r="H1029919" s="68"/>
    </row>
    <row r="1029920" spans="8:8">
      <c r="H1029920" s="68"/>
    </row>
    <row r="1029921" spans="8:8">
      <c r="H1029921" s="68"/>
    </row>
    <row r="1029922" spans="8:8">
      <c r="H1029922" s="68"/>
    </row>
    <row r="1029923" spans="8:8">
      <c r="H1029923" s="68"/>
    </row>
    <row r="1029924" spans="8:8">
      <c r="H1029924" s="68"/>
    </row>
    <row r="1029925" spans="8:8">
      <c r="H1029925" s="68"/>
    </row>
    <row r="1029926" spans="8:8">
      <c r="H1029926" s="68"/>
    </row>
    <row r="1029927" spans="8:8">
      <c r="H1029927" s="68"/>
    </row>
    <row r="1029928" spans="8:8">
      <c r="H1029928" s="68"/>
    </row>
    <row r="1029929" spans="8:8">
      <c r="H1029929" s="68"/>
    </row>
    <row r="1029930" spans="8:8">
      <c r="H1029930" s="68"/>
    </row>
    <row r="1029931" spans="8:8">
      <c r="H1029931" s="68"/>
    </row>
    <row r="1029932" spans="8:8">
      <c r="H1029932" s="68"/>
    </row>
    <row r="1029933" spans="8:8">
      <c r="H1029933" s="68"/>
    </row>
    <row r="1029934" spans="8:8">
      <c r="H1029934" s="68"/>
    </row>
    <row r="1029935" spans="8:8">
      <c r="H1029935" s="68"/>
    </row>
    <row r="1029936" spans="8:8">
      <c r="H1029936" s="68"/>
    </row>
    <row r="1029937" spans="8:8">
      <c r="H1029937" s="68"/>
    </row>
    <row r="1029938" spans="8:8">
      <c r="H1029938" s="68"/>
    </row>
    <row r="1029939" spans="8:8">
      <c r="H1029939" s="68"/>
    </row>
    <row r="1029940" spans="8:8">
      <c r="H1029940" s="68"/>
    </row>
    <row r="1029941" spans="8:8">
      <c r="H1029941" s="68"/>
    </row>
    <row r="1029942" spans="8:8">
      <c r="H1029942" s="68"/>
    </row>
    <row r="1029943" spans="8:8">
      <c r="H1029943" s="68"/>
    </row>
    <row r="1029944" spans="8:8">
      <c r="H1029944" s="68"/>
    </row>
    <row r="1029945" spans="8:8">
      <c r="H1029945" s="68"/>
    </row>
    <row r="1029946" spans="8:8">
      <c r="H1029946" s="68"/>
    </row>
    <row r="1029947" spans="8:8">
      <c r="H1029947" s="68"/>
    </row>
    <row r="1029948" spans="8:8">
      <c r="H1029948" s="68"/>
    </row>
    <row r="1029949" spans="8:8">
      <c r="H1029949" s="68"/>
    </row>
    <row r="1029950" spans="8:8">
      <c r="H1029950" s="68"/>
    </row>
    <row r="1029951" spans="8:8">
      <c r="H1029951" s="68"/>
    </row>
    <row r="1029952" spans="8:8">
      <c r="H1029952" s="68"/>
    </row>
    <row r="1029953" spans="8:8">
      <c r="H1029953" s="68"/>
    </row>
    <row r="1029954" spans="8:8">
      <c r="H1029954" s="68"/>
    </row>
    <row r="1029955" spans="8:8">
      <c r="H1029955" s="68"/>
    </row>
    <row r="1029956" spans="8:8">
      <c r="H1029956" s="68"/>
    </row>
    <row r="1029957" spans="8:8">
      <c r="H1029957" s="68"/>
    </row>
    <row r="1029958" spans="8:8">
      <c r="H1029958" s="68"/>
    </row>
    <row r="1029959" spans="8:8">
      <c r="H1029959" s="68"/>
    </row>
    <row r="1029960" spans="8:8">
      <c r="H1029960" s="68"/>
    </row>
    <row r="1029961" spans="8:8">
      <c r="H1029961" s="68"/>
    </row>
    <row r="1029962" spans="8:8">
      <c r="H1029962" s="68"/>
    </row>
    <row r="1029963" spans="8:8">
      <c r="H1029963" s="68"/>
    </row>
    <row r="1029964" spans="8:8">
      <c r="H1029964" s="68"/>
    </row>
    <row r="1029965" spans="8:8">
      <c r="H1029965" s="68"/>
    </row>
    <row r="1029966" spans="8:8">
      <c r="H1029966" s="68"/>
    </row>
    <row r="1029967" spans="8:8">
      <c r="H1029967" s="68"/>
    </row>
    <row r="1029968" spans="8:8">
      <c r="H1029968" s="68"/>
    </row>
    <row r="1029969" spans="8:8">
      <c r="H1029969" s="68"/>
    </row>
    <row r="1029970" spans="8:8">
      <c r="H1029970" s="68"/>
    </row>
    <row r="1029971" spans="8:8">
      <c r="H1029971" s="68"/>
    </row>
    <row r="1029972" spans="8:8">
      <c r="H1029972" s="68"/>
    </row>
    <row r="1029973" spans="8:8">
      <c r="H1029973" s="68"/>
    </row>
    <row r="1029974" spans="8:8">
      <c r="H1029974" s="68"/>
    </row>
    <row r="1029975" spans="8:8">
      <c r="H1029975" s="68"/>
    </row>
    <row r="1029976" spans="8:8">
      <c r="H1029976" s="68"/>
    </row>
    <row r="1029977" spans="8:8">
      <c r="H1029977" s="68"/>
    </row>
    <row r="1029978" spans="8:8">
      <c r="H1029978" s="68"/>
    </row>
    <row r="1029979" spans="8:8">
      <c r="H1029979" s="68"/>
    </row>
    <row r="1029980" spans="8:8">
      <c r="H1029980" s="68"/>
    </row>
    <row r="1029981" spans="8:8">
      <c r="H1029981" s="68"/>
    </row>
    <row r="1029982" spans="8:8">
      <c r="H1029982" s="68"/>
    </row>
    <row r="1029983" spans="8:8">
      <c r="H1029983" s="68"/>
    </row>
    <row r="1029984" spans="8:8">
      <c r="H1029984" s="68"/>
    </row>
    <row r="1029985" spans="8:8">
      <c r="H1029985" s="68"/>
    </row>
    <row r="1029986" spans="8:8">
      <c r="H1029986" s="68"/>
    </row>
    <row r="1029987" spans="8:8">
      <c r="H1029987" s="68"/>
    </row>
    <row r="1029988" spans="8:8">
      <c r="H1029988" s="68"/>
    </row>
    <row r="1029989" spans="8:8">
      <c r="H1029989" s="68"/>
    </row>
    <row r="1029990" spans="8:8">
      <c r="H1029990" s="68"/>
    </row>
    <row r="1029991" spans="8:8">
      <c r="H1029991" s="68"/>
    </row>
    <row r="1029992" spans="8:8">
      <c r="H1029992" s="68"/>
    </row>
    <row r="1029993" spans="8:8">
      <c r="H1029993" s="68"/>
    </row>
    <row r="1029994" spans="8:8">
      <c r="H1029994" s="68"/>
    </row>
    <row r="1029995" spans="8:8">
      <c r="H1029995" s="68"/>
    </row>
    <row r="1029996" spans="8:8">
      <c r="H1029996" s="68"/>
    </row>
    <row r="1029997" spans="8:8">
      <c r="H1029997" s="68"/>
    </row>
    <row r="1029998" spans="8:8">
      <c r="H1029998" s="68"/>
    </row>
    <row r="1029999" spans="8:8">
      <c r="H1029999" s="68"/>
    </row>
    <row r="1030000" spans="8:8">
      <c r="H1030000" s="68"/>
    </row>
    <row r="1030001" spans="8:8">
      <c r="H1030001" s="68"/>
    </row>
    <row r="1030002" spans="8:8">
      <c r="H1030002" s="68"/>
    </row>
    <row r="1030003" spans="8:8">
      <c r="H1030003" s="68"/>
    </row>
    <row r="1030004" spans="8:8">
      <c r="H1030004" s="68"/>
    </row>
    <row r="1030005" spans="8:8">
      <c r="H1030005" s="68"/>
    </row>
    <row r="1030006" spans="8:8">
      <c r="H1030006" s="68"/>
    </row>
    <row r="1030007" spans="8:8">
      <c r="H1030007" s="68"/>
    </row>
    <row r="1030008" spans="8:8">
      <c r="H1030008" s="68"/>
    </row>
    <row r="1030009" spans="8:8">
      <c r="H1030009" s="68"/>
    </row>
    <row r="1030010" spans="8:8">
      <c r="H1030010" s="68"/>
    </row>
    <row r="1030011" spans="8:8">
      <c r="H1030011" s="68"/>
    </row>
    <row r="1030012" spans="8:8">
      <c r="H1030012" s="68"/>
    </row>
    <row r="1030013" spans="8:8">
      <c r="H1030013" s="68"/>
    </row>
    <row r="1030014" spans="8:8">
      <c r="H1030014" s="68"/>
    </row>
    <row r="1030015" spans="8:8">
      <c r="H1030015" s="68"/>
    </row>
    <row r="1030016" spans="8:8">
      <c r="H1030016" s="68"/>
    </row>
    <row r="1030017" spans="8:8">
      <c r="H1030017" s="68"/>
    </row>
    <row r="1030018" spans="8:8">
      <c r="H1030018" s="68"/>
    </row>
    <row r="1030019" spans="8:8">
      <c r="H1030019" s="68"/>
    </row>
    <row r="1030020" spans="8:8">
      <c r="H1030020" s="68"/>
    </row>
    <row r="1030021" spans="8:8">
      <c r="H1030021" s="68"/>
    </row>
    <row r="1030022" spans="8:8">
      <c r="H1030022" s="68"/>
    </row>
    <row r="1030023" spans="8:8">
      <c r="H1030023" s="68"/>
    </row>
    <row r="1030024" spans="8:8">
      <c r="H1030024" s="68"/>
    </row>
    <row r="1030025" spans="8:8">
      <c r="H1030025" s="68"/>
    </row>
    <row r="1030026" spans="8:8">
      <c r="H1030026" s="68"/>
    </row>
    <row r="1030027" spans="8:8">
      <c r="H1030027" s="68"/>
    </row>
    <row r="1030028" spans="8:8">
      <c r="H1030028" s="68"/>
    </row>
    <row r="1030029" spans="8:8">
      <c r="H1030029" s="68"/>
    </row>
    <row r="1030030" spans="8:8">
      <c r="H1030030" s="68"/>
    </row>
    <row r="1030031" spans="8:8">
      <c r="H1030031" s="68"/>
    </row>
    <row r="1030032" spans="8:8">
      <c r="H1030032" s="68"/>
    </row>
    <row r="1030033" spans="8:8">
      <c r="H1030033" s="68"/>
    </row>
    <row r="1030034" spans="8:8">
      <c r="H1030034" s="68"/>
    </row>
    <row r="1030035" spans="8:8">
      <c r="H1030035" s="68"/>
    </row>
    <row r="1030036" spans="8:8">
      <c r="H1030036" s="68"/>
    </row>
    <row r="1030037" spans="8:8">
      <c r="H1030037" s="68"/>
    </row>
    <row r="1030038" spans="8:8">
      <c r="H1030038" s="68"/>
    </row>
    <row r="1030039" spans="8:8">
      <c r="H1030039" s="68"/>
    </row>
    <row r="1030040" spans="8:8">
      <c r="H1030040" s="68"/>
    </row>
    <row r="1030041" spans="8:8">
      <c r="H1030041" s="68"/>
    </row>
    <row r="1030042" spans="8:8">
      <c r="H1030042" s="68"/>
    </row>
    <row r="1030043" spans="8:8">
      <c r="H1030043" s="68"/>
    </row>
    <row r="1030044" spans="8:8">
      <c r="H1030044" s="68"/>
    </row>
    <row r="1030045" spans="8:8">
      <c r="H1030045" s="68"/>
    </row>
    <row r="1030046" spans="8:8">
      <c r="H1030046" s="68"/>
    </row>
    <row r="1030047" spans="8:8">
      <c r="H1030047" s="68"/>
    </row>
    <row r="1030048" spans="8:8">
      <c r="H1030048" s="68"/>
    </row>
    <row r="1030049" spans="8:8">
      <c r="H1030049" s="68"/>
    </row>
    <row r="1030050" spans="8:8">
      <c r="H1030050" s="68"/>
    </row>
    <row r="1030051" spans="8:8">
      <c r="H1030051" s="68"/>
    </row>
    <row r="1030052" spans="8:8">
      <c r="H1030052" s="68"/>
    </row>
    <row r="1030053" spans="8:8">
      <c r="H1030053" s="68"/>
    </row>
    <row r="1030054" spans="8:8">
      <c r="H1030054" s="68"/>
    </row>
    <row r="1030055" spans="8:8">
      <c r="H1030055" s="68"/>
    </row>
    <row r="1030056" spans="8:8">
      <c r="H1030056" s="68"/>
    </row>
    <row r="1030057" spans="8:8">
      <c r="H1030057" s="68"/>
    </row>
    <row r="1030058" spans="8:8">
      <c r="H1030058" s="68"/>
    </row>
    <row r="1030059" spans="8:8">
      <c r="H1030059" s="68"/>
    </row>
    <row r="1030060" spans="8:8">
      <c r="H1030060" s="68"/>
    </row>
    <row r="1030061" spans="8:8">
      <c r="H1030061" s="68"/>
    </row>
    <row r="1030062" spans="8:8">
      <c r="H1030062" s="68"/>
    </row>
    <row r="1030063" spans="8:8">
      <c r="H1030063" s="68"/>
    </row>
    <row r="1030064" spans="8:8">
      <c r="H1030064" s="68"/>
    </row>
    <row r="1030065" spans="8:8">
      <c r="H1030065" s="68"/>
    </row>
    <row r="1030066" spans="8:8">
      <c r="H1030066" s="68"/>
    </row>
    <row r="1030067" spans="8:8">
      <c r="H1030067" s="68"/>
    </row>
    <row r="1030068" spans="8:8">
      <c r="H1030068" s="68"/>
    </row>
    <row r="1030069" spans="8:8">
      <c r="H1030069" s="68"/>
    </row>
    <row r="1030070" spans="8:8">
      <c r="H1030070" s="68"/>
    </row>
    <row r="1030071" spans="8:8">
      <c r="H1030071" s="68"/>
    </row>
    <row r="1030072" spans="8:8">
      <c r="H1030072" s="68"/>
    </row>
    <row r="1030073" spans="8:8">
      <c r="H1030073" s="68"/>
    </row>
    <row r="1030074" spans="8:8">
      <c r="H1030074" s="68"/>
    </row>
    <row r="1030075" spans="8:8">
      <c r="H1030075" s="68"/>
    </row>
    <row r="1030076" spans="8:8">
      <c r="H1030076" s="68"/>
    </row>
    <row r="1030077" spans="8:8">
      <c r="H1030077" s="68"/>
    </row>
    <row r="1030078" spans="8:8">
      <c r="H1030078" s="68"/>
    </row>
    <row r="1030079" spans="8:8">
      <c r="H1030079" s="68"/>
    </row>
    <row r="1030080" spans="8:8">
      <c r="H1030080" s="68"/>
    </row>
    <row r="1030081" spans="8:8">
      <c r="H1030081" s="68"/>
    </row>
    <row r="1030082" spans="8:8">
      <c r="H1030082" s="68"/>
    </row>
    <row r="1030083" spans="8:8">
      <c r="H1030083" s="68"/>
    </row>
    <row r="1030084" spans="8:8">
      <c r="H1030084" s="68"/>
    </row>
    <row r="1030085" spans="8:8">
      <c r="H1030085" s="68"/>
    </row>
    <row r="1030086" spans="8:8">
      <c r="H1030086" s="68"/>
    </row>
    <row r="1030087" spans="8:8">
      <c r="H1030087" s="68"/>
    </row>
    <row r="1030088" spans="8:8">
      <c r="H1030088" s="68"/>
    </row>
    <row r="1030089" spans="8:8">
      <c r="H1030089" s="68"/>
    </row>
    <row r="1030090" spans="8:8">
      <c r="H1030090" s="68"/>
    </row>
    <row r="1030091" spans="8:8">
      <c r="H1030091" s="68"/>
    </row>
    <row r="1030092" spans="8:8">
      <c r="H1030092" s="68"/>
    </row>
    <row r="1030093" spans="8:8">
      <c r="H1030093" s="68"/>
    </row>
    <row r="1030094" spans="8:8">
      <c r="H1030094" s="68"/>
    </row>
    <row r="1030095" spans="8:8">
      <c r="H1030095" s="68"/>
    </row>
    <row r="1030096" spans="8:8">
      <c r="H1030096" s="68"/>
    </row>
    <row r="1030097" spans="8:8">
      <c r="H1030097" s="68"/>
    </row>
    <row r="1030098" spans="8:8">
      <c r="H1030098" s="68"/>
    </row>
    <row r="1030099" spans="8:8">
      <c r="H1030099" s="68"/>
    </row>
    <row r="1030100" spans="8:8">
      <c r="H1030100" s="68"/>
    </row>
    <row r="1030101" spans="8:8">
      <c r="H1030101" s="68"/>
    </row>
    <row r="1030102" spans="8:8">
      <c r="H1030102" s="68"/>
    </row>
    <row r="1030103" spans="8:8">
      <c r="H1030103" s="68"/>
    </row>
    <row r="1030104" spans="8:8">
      <c r="H1030104" s="68"/>
    </row>
    <row r="1030105" spans="8:8">
      <c r="H1030105" s="68"/>
    </row>
    <row r="1030106" spans="8:8">
      <c r="H1030106" s="68"/>
    </row>
    <row r="1030107" spans="8:8">
      <c r="H1030107" s="68"/>
    </row>
    <row r="1030108" spans="8:8">
      <c r="H1030108" s="68"/>
    </row>
    <row r="1030109" spans="8:8">
      <c r="H1030109" s="68"/>
    </row>
    <row r="1030110" spans="8:8">
      <c r="H1030110" s="68"/>
    </row>
    <row r="1030111" spans="8:8">
      <c r="H1030111" s="68"/>
    </row>
    <row r="1030112" spans="8:8">
      <c r="H1030112" s="68"/>
    </row>
    <row r="1030113" spans="8:8">
      <c r="H1030113" s="68"/>
    </row>
    <row r="1030114" spans="8:8">
      <c r="H1030114" s="68"/>
    </row>
    <row r="1030115" spans="8:8">
      <c r="H1030115" s="68"/>
    </row>
    <row r="1030116" spans="8:8">
      <c r="H1030116" s="68"/>
    </row>
    <row r="1030117" spans="8:8">
      <c r="H1030117" s="68"/>
    </row>
    <row r="1030118" spans="8:8">
      <c r="H1030118" s="68"/>
    </row>
    <row r="1030119" spans="8:8">
      <c r="H1030119" s="68"/>
    </row>
    <row r="1030120" spans="8:8">
      <c r="H1030120" s="68"/>
    </row>
    <row r="1030121" spans="8:8">
      <c r="H1030121" s="68"/>
    </row>
    <row r="1030122" spans="8:8">
      <c r="H1030122" s="68"/>
    </row>
    <row r="1030123" spans="8:8">
      <c r="H1030123" s="68"/>
    </row>
    <row r="1030124" spans="8:8">
      <c r="H1030124" s="68"/>
    </row>
    <row r="1030125" spans="8:8">
      <c r="H1030125" s="68"/>
    </row>
    <row r="1030126" spans="8:8">
      <c r="H1030126" s="68"/>
    </row>
    <row r="1030127" spans="8:8">
      <c r="H1030127" s="68"/>
    </row>
    <row r="1030128" spans="8:8">
      <c r="H1030128" s="68"/>
    </row>
    <row r="1030129" spans="8:8">
      <c r="H1030129" s="68"/>
    </row>
    <row r="1030130" spans="8:8">
      <c r="H1030130" s="68"/>
    </row>
    <row r="1030131" spans="8:8">
      <c r="H1030131" s="68"/>
    </row>
    <row r="1030132" spans="8:8">
      <c r="H1030132" s="68"/>
    </row>
    <row r="1030133" spans="8:8">
      <c r="H1030133" s="68"/>
    </row>
    <row r="1030134" spans="8:8">
      <c r="H1030134" s="68"/>
    </row>
    <row r="1030135" spans="8:8">
      <c r="H1030135" s="68"/>
    </row>
    <row r="1030136" spans="8:8">
      <c r="H1030136" s="68"/>
    </row>
    <row r="1030137" spans="8:8">
      <c r="H1030137" s="68"/>
    </row>
    <row r="1030138" spans="8:8">
      <c r="H1030138" s="68"/>
    </row>
    <row r="1030139" spans="8:8">
      <c r="H1030139" s="68"/>
    </row>
    <row r="1030140" spans="8:8">
      <c r="H1030140" s="68"/>
    </row>
    <row r="1030141" spans="8:8">
      <c r="H1030141" s="68"/>
    </row>
    <row r="1030142" spans="8:8">
      <c r="H1030142" s="68"/>
    </row>
    <row r="1030143" spans="8:8">
      <c r="H1030143" s="68"/>
    </row>
    <row r="1030144" spans="8:8">
      <c r="H1030144" s="68"/>
    </row>
    <row r="1030145" spans="8:8">
      <c r="H1030145" s="68"/>
    </row>
    <row r="1030146" spans="8:8">
      <c r="H1030146" s="68"/>
    </row>
    <row r="1030147" spans="8:8">
      <c r="H1030147" s="68"/>
    </row>
    <row r="1030148" spans="8:8">
      <c r="H1030148" s="68"/>
    </row>
    <row r="1030149" spans="8:8">
      <c r="H1030149" s="68"/>
    </row>
    <row r="1030150" spans="8:8">
      <c r="H1030150" s="68"/>
    </row>
    <row r="1030151" spans="8:8">
      <c r="H1030151" s="68"/>
    </row>
    <row r="1030152" spans="8:8">
      <c r="H1030152" s="68"/>
    </row>
    <row r="1030153" spans="8:8">
      <c r="H1030153" s="68"/>
    </row>
    <row r="1030154" spans="8:8">
      <c r="H1030154" s="68"/>
    </row>
    <row r="1030155" spans="8:8">
      <c r="H1030155" s="68"/>
    </row>
    <row r="1030156" spans="8:8">
      <c r="H1030156" s="68"/>
    </row>
    <row r="1030157" spans="8:8">
      <c r="H1030157" s="68"/>
    </row>
    <row r="1030158" spans="8:8">
      <c r="H1030158" s="68"/>
    </row>
    <row r="1030159" spans="8:8">
      <c r="H1030159" s="68"/>
    </row>
    <row r="1030160" spans="8:8">
      <c r="H1030160" s="68"/>
    </row>
    <row r="1030161" spans="8:8">
      <c r="H1030161" s="68"/>
    </row>
    <row r="1030162" spans="8:8">
      <c r="H1030162" s="68"/>
    </row>
    <row r="1030163" spans="8:8">
      <c r="H1030163" s="68"/>
    </row>
    <row r="1030164" spans="8:8">
      <c r="H1030164" s="68"/>
    </row>
    <row r="1030165" spans="8:8">
      <c r="H1030165" s="68"/>
    </row>
    <row r="1030166" spans="8:8">
      <c r="H1030166" s="68"/>
    </row>
    <row r="1030167" spans="8:8">
      <c r="H1030167" s="68"/>
    </row>
    <row r="1030168" spans="8:8">
      <c r="H1030168" s="68"/>
    </row>
    <row r="1030169" spans="8:8">
      <c r="H1030169" s="68"/>
    </row>
    <row r="1030170" spans="8:8">
      <c r="H1030170" s="68"/>
    </row>
    <row r="1030171" spans="8:8">
      <c r="H1030171" s="68"/>
    </row>
    <row r="1030172" spans="8:8">
      <c r="H1030172" s="68"/>
    </row>
    <row r="1030173" spans="8:8">
      <c r="H1030173" s="68"/>
    </row>
    <row r="1030174" spans="8:8">
      <c r="H1030174" s="68"/>
    </row>
    <row r="1030175" spans="8:8">
      <c r="H1030175" s="68"/>
    </row>
    <row r="1030176" spans="8:8">
      <c r="H1030176" s="68"/>
    </row>
    <row r="1030177" spans="8:8">
      <c r="H1030177" s="68"/>
    </row>
    <row r="1030178" spans="8:8">
      <c r="H1030178" s="68"/>
    </row>
    <row r="1030179" spans="8:8">
      <c r="H1030179" s="68"/>
    </row>
    <row r="1030180" spans="8:8">
      <c r="H1030180" s="68"/>
    </row>
    <row r="1030181" spans="8:8">
      <c r="H1030181" s="68"/>
    </row>
    <row r="1030182" spans="8:8">
      <c r="H1030182" s="68"/>
    </row>
    <row r="1030183" spans="8:8">
      <c r="H1030183" s="68"/>
    </row>
    <row r="1030184" spans="8:8">
      <c r="H1030184" s="68"/>
    </row>
    <row r="1030185" spans="8:8">
      <c r="H1030185" s="68"/>
    </row>
    <row r="1030186" spans="8:8">
      <c r="H1030186" s="68"/>
    </row>
    <row r="1030187" spans="8:8">
      <c r="H1030187" s="68"/>
    </row>
    <row r="1030188" spans="8:8">
      <c r="H1030188" s="68"/>
    </row>
    <row r="1030189" spans="8:8">
      <c r="H1030189" s="68"/>
    </row>
    <row r="1030190" spans="8:8">
      <c r="H1030190" s="68"/>
    </row>
    <row r="1030191" spans="8:8">
      <c r="H1030191" s="68"/>
    </row>
    <row r="1030192" spans="8:8">
      <c r="H1030192" s="68"/>
    </row>
    <row r="1030193" spans="8:8">
      <c r="H1030193" s="68"/>
    </row>
    <row r="1030194" spans="8:8">
      <c r="H1030194" s="68"/>
    </row>
    <row r="1030195" spans="8:8">
      <c r="H1030195" s="68"/>
    </row>
    <row r="1030196" spans="8:8">
      <c r="H1030196" s="68"/>
    </row>
    <row r="1030197" spans="8:8">
      <c r="H1030197" s="68"/>
    </row>
    <row r="1030198" spans="8:8">
      <c r="H1030198" s="68"/>
    </row>
    <row r="1030199" spans="8:8">
      <c r="H1030199" s="68"/>
    </row>
    <row r="1030200" spans="8:8">
      <c r="H1030200" s="68"/>
    </row>
    <row r="1030201" spans="8:8">
      <c r="H1030201" s="68"/>
    </row>
    <row r="1030202" spans="8:8">
      <c r="H1030202" s="68"/>
    </row>
    <row r="1030203" spans="8:8">
      <c r="H1030203" s="68"/>
    </row>
    <row r="1030204" spans="8:8">
      <c r="H1030204" s="68"/>
    </row>
    <row r="1030205" spans="8:8">
      <c r="H1030205" s="68"/>
    </row>
    <row r="1030206" spans="8:8">
      <c r="H1030206" s="68"/>
    </row>
    <row r="1030207" spans="8:8">
      <c r="H1030207" s="68"/>
    </row>
    <row r="1030208" spans="8:8">
      <c r="H1030208" s="68"/>
    </row>
    <row r="1030209" spans="8:8">
      <c r="H1030209" s="68"/>
    </row>
    <row r="1030210" spans="8:8">
      <c r="H1030210" s="68"/>
    </row>
    <row r="1030211" spans="8:8">
      <c r="H1030211" s="68"/>
    </row>
    <row r="1030212" spans="8:8">
      <c r="H1030212" s="68"/>
    </row>
    <row r="1030213" spans="8:8">
      <c r="H1030213" s="68"/>
    </row>
    <row r="1030214" spans="8:8">
      <c r="H1030214" s="68"/>
    </row>
    <row r="1030215" spans="8:8">
      <c r="H1030215" s="68"/>
    </row>
    <row r="1030216" spans="8:8">
      <c r="H1030216" s="68"/>
    </row>
    <row r="1030217" spans="8:8">
      <c r="H1030217" s="68"/>
    </row>
    <row r="1030218" spans="8:8">
      <c r="H1030218" s="68"/>
    </row>
    <row r="1030219" spans="8:8">
      <c r="H1030219" s="68"/>
    </row>
    <row r="1030220" spans="8:8">
      <c r="H1030220" s="68"/>
    </row>
    <row r="1030221" spans="8:8">
      <c r="H1030221" s="68"/>
    </row>
    <row r="1030222" spans="8:8">
      <c r="H1030222" s="68"/>
    </row>
    <row r="1030223" spans="8:8">
      <c r="H1030223" s="68"/>
    </row>
    <row r="1030224" spans="8:8">
      <c r="H1030224" s="68"/>
    </row>
    <row r="1030225" spans="8:8">
      <c r="H1030225" s="68"/>
    </row>
    <row r="1030226" spans="8:8">
      <c r="H1030226" s="68"/>
    </row>
    <row r="1030227" spans="8:8">
      <c r="H1030227" s="68"/>
    </row>
    <row r="1030228" spans="8:8">
      <c r="H1030228" s="68"/>
    </row>
    <row r="1030229" spans="8:8">
      <c r="H1030229" s="68"/>
    </row>
    <row r="1030230" spans="8:8">
      <c r="H1030230" s="68"/>
    </row>
    <row r="1030231" spans="8:8">
      <c r="H1030231" s="68"/>
    </row>
    <row r="1030232" spans="8:8">
      <c r="H1030232" s="68"/>
    </row>
    <row r="1030233" spans="8:8">
      <c r="H1030233" s="68"/>
    </row>
    <row r="1030234" spans="8:8">
      <c r="H1030234" s="68"/>
    </row>
    <row r="1030235" spans="8:8">
      <c r="H1030235" s="68"/>
    </row>
    <row r="1030236" spans="8:8">
      <c r="H1030236" s="68"/>
    </row>
    <row r="1030237" spans="8:8">
      <c r="H1030237" s="68"/>
    </row>
    <row r="1030238" spans="8:8">
      <c r="H1030238" s="68"/>
    </row>
    <row r="1030239" spans="8:8">
      <c r="H1030239" s="68"/>
    </row>
    <row r="1030240" spans="8:8">
      <c r="H1030240" s="68"/>
    </row>
    <row r="1030241" spans="8:8">
      <c r="H1030241" s="68"/>
    </row>
    <row r="1030242" spans="8:8">
      <c r="H1030242" s="68"/>
    </row>
    <row r="1030243" spans="8:8">
      <c r="H1030243" s="68"/>
    </row>
    <row r="1030244" spans="8:8">
      <c r="H1030244" s="68"/>
    </row>
    <row r="1030245" spans="8:8">
      <c r="H1030245" s="68"/>
    </row>
    <row r="1030246" spans="8:8">
      <c r="H1030246" s="68"/>
    </row>
    <row r="1030247" spans="8:8">
      <c r="H1030247" s="68"/>
    </row>
    <row r="1030248" spans="8:8">
      <c r="H1030248" s="68"/>
    </row>
    <row r="1030249" spans="8:8">
      <c r="H1030249" s="68"/>
    </row>
    <row r="1030250" spans="8:8">
      <c r="H1030250" s="68"/>
    </row>
    <row r="1030251" spans="8:8">
      <c r="H1030251" s="68"/>
    </row>
    <row r="1030252" spans="8:8">
      <c r="H1030252" s="68"/>
    </row>
    <row r="1030253" spans="8:8">
      <c r="H1030253" s="68"/>
    </row>
    <row r="1030254" spans="8:8">
      <c r="H1030254" s="68"/>
    </row>
    <row r="1030255" spans="8:8">
      <c r="H1030255" s="68"/>
    </row>
    <row r="1030256" spans="8:8">
      <c r="H1030256" s="68"/>
    </row>
    <row r="1030257" spans="8:8">
      <c r="H1030257" s="68"/>
    </row>
    <row r="1030258" spans="8:8">
      <c r="H1030258" s="68"/>
    </row>
    <row r="1030259" spans="8:8">
      <c r="H1030259" s="68"/>
    </row>
    <row r="1030260" spans="8:8">
      <c r="H1030260" s="68"/>
    </row>
    <row r="1030261" spans="8:8">
      <c r="H1030261" s="68"/>
    </row>
    <row r="1030262" spans="8:8">
      <c r="H1030262" s="68"/>
    </row>
    <row r="1030263" spans="8:8">
      <c r="H1030263" s="68"/>
    </row>
    <row r="1030264" spans="8:8">
      <c r="H1030264" s="68"/>
    </row>
    <row r="1030265" spans="8:8">
      <c r="H1030265" s="68"/>
    </row>
    <row r="1030266" spans="8:8">
      <c r="H1030266" s="68"/>
    </row>
    <row r="1030267" spans="8:8">
      <c r="H1030267" s="68"/>
    </row>
    <row r="1030268" spans="8:8">
      <c r="H1030268" s="68"/>
    </row>
    <row r="1030269" spans="8:8">
      <c r="H1030269" s="68"/>
    </row>
    <row r="1030270" spans="8:8">
      <c r="H1030270" s="68"/>
    </row>
    <row r="1030271" spans="8:8">
      <c r="H1030271" s="68"/>
    </row>
    <row r="1030272" spans="8:8">
      <c r="H1030272" s="68"/>
    </row>
    <row r="1030273" spans="8:8">
      <c r="H1030273" s="68"/>
    </row>
    <row r="1030274" spans="8:8">
      <c r="H1030274" s="68"/>
    </row>
    <row r="1030275" spans="8:8">
      <c r="H1030275" s="68"/>
    </row>
    <row r="1030276" spans="8:8">
      <c r="H1030276" s="68"/>
    </row>
    <row r="1030277" spans="8:8">
      <c r="H1030277" s="68"/>
    </row>
    <row r="1030278" spans="8:8">
      <c r="H1030278" s="68"/>
    </row>
    <row r="1030279" spans="8:8">
      <c r="H1030279" s="68"/>
    </row>
    <row r="1030280" spans="8:8">
      <c r="H1030280" s="68"/>
    </row>
    <row r="1030281" spans="8:8">
      <c r="H1030281" s="68"/>
    </row>
    <row r="1030282" spans="8:8">
      <c r="H1030282" s="68"/>
    </row>
    <row r="1030283" spans="8:8">
      <c r="H1030283" s="68"/>
    </row>
    <row r="1030284" spans="8:8">
      <c r="H1030284" s="68"/>
    </row>
    <row r="1030285" spans="8:8">
      <c r="H1030285" s="68"/>
    </row>
    <row r="1030286" spans="8:8">
      <c r="H1030286" s="68"/>
    </row>
    <row r="1030287" spans="8:8">
      <c r="H1030287" s="68"/>
    </row>
    <row r="1030288" spans="8:8">
      <c r="H1030288" s="68"/>
    </row>
    <row r="1030289" spans="8:8">
      <c r="H1030289" s="68"/>
    </row>
    <row r="1030290" spans="8:8">
      <c r="H1030290" s="68"/>
    </row>
    <row r="1030291" spans="8:8">
      <c r="H1030291" s="68"/>
    </row>
    <row r="1030292" spans="8:8">
      <c r="H1030292" s="68"/>
    </row>
    <row r="1030293" spans="8:8">
      <c r="H1030293" s="68"/>
    </row>
    <row r="1030294" spans="8:8">
      <c r="H1030294" s="68"/>
    </row>
    <row r="1030295" spans="8:8">
      <c r="H1030295" s="68"/>
    </row>
    <row r="1030296" spans="8:8">
      <c r="H1030296" s="68"/>
    </row>
    <row r="1030297" spans="8:8">
      <c r="H1030297" s="68"/>
    </row>
    <row r="1030298" spans="8:8">
      <c r="H1030298" s="68"/>
    </row>
    <row r="1030299" spans="8:8">
      <c r="H1030299" s="68"/>
    </row>
    <row r="1030300" spans="8:8">
      <c r="H1030300" s="68"/>
    </row>
    <row r="1030301" spans="8:8">
      <c r="H1030301" s="68"/>
    </row>
    <row r="1030302" spans="8:8">
      <c r="H1030302" s="68"/>
    </row>
    <row r="1030303" spans="8:8">
      <c r="H1030303" s="68"/>
    </row>
    <row r="1030304" spans="8:8">
      <c r="H1030304" s="68"/>
    </row>
    <row r="1030305" spans="8:8">
      <c r="H1030305" s="68"/>
    </row>
    <row r="1030306" spans="8:8">
      <c r="H1030306" s="68"/>
    </row>
    <row r="1030307" spans="8:8">
      <c r="H1030307" s="68"/>
    </row>
    <row r="1030308" spans="8:8">
      <c r="H1030308" s="68"/>
    </row>
    <row r="1030309" spans="8:8">
      <c r="H1030309" s="68"/>
    </row>
    <row r="1030310" spans="8:8">
      <c r="H1030310" s="68"/>
    </row>
    <row r="1030311" spans="8:8">
      <c r="H1030311" s="68"/>
    </row>
    <row r="1030312" spans="8:8">
      <c r="H1030312" s="68"/>
    </row>
    <row r="1030313" spans="8:8">
      <c r="H1030313" s="68"/>
    </row>
    <row r="1030314" spans="8:8">
      <c r="H1030314" s="68"/>
    </row>
    <row r="1030315" spans="8:8">
      <c r="H1030315" s="68"/>
    </row>
    <row r="1030316" spans="8:8">
      <c r="H1030316" s="68"/>
    </row>
    <row r="1030317" spans="8:8">
      <c r="H1030317" s="68"/>
    </row>
    <row r="1030318" spans="8:8">
      <c r="H1030318" s="68"/>
    </row>
    <row r="1030319" spans="8:8">
      <c r="H1030319" s="68"/>
    </row>
    <row r="1030320" spans="8:8">
      <c r="H1030320" s="68"/>
    </row>
    <row r="1030321" spans="8:8">
      <c r="H1030321" s="68"/>
    </row>
    <row r="1030322" spans="8:8">
      <c r="H1030322" s="68"/>
    </row>
    <row r="1030323" spans="8:8">
      <c r="H1030323" s="68"/>
    </row>
    <row r="1030324" spans="8:8">
      <c r="H1030324" s="68"/>
    </row>
    <row r="1030325" spans="8:8">
      <c r="H1030325" s="68"/>
    </row>
    <row r="1030326" spans="8:8">
      <c r="H1030326" s="68"/>
    </row>
    <row r="1030327" spans="8:8">
      <c r="H1030327" s="68"/>
    </row>
    <row r="1030328" spans="8:8">
      <c r="H1030328" s="68"/>
    </row>
    <row r="1030329" spans="8:8">
      <c r="H1030329" s="68"/>
    </row>
    <row r="1030330" spans="8:8">
      <c r="H1030330" s="68"/>
    </row>
    <row r="1030331" spans="8:8">
      <c r="H1030331" s="68"/>
    </row>
    <row r="1030332" spans="8:8">
      <c r="H1030332" s="68"/>
    </row>
    <row r="1030333" spans="8:8">
      <c r="H1030333" s="68"/>
    </row>
    <row r="1030334" spans="8:8">
      <c r="H1030334" s="68"/>
    </row>
    <row r="1030335" spans="8:8">
      <c r="H1030335" s="68"/>
    </row>
    <row r="1030336" spans="8:8">
      <c r="H1030336" s="68"/>
    </row>
    <row r="1030337" spans="8:8">
      <c r="H1030337" s="68"/>
    </row>
    <row r="1030338" spans="8:8">
      <c r="H1030338" s="68"/>
    </row>
    <row r="1030339" spans="8:8">
      <c r="H1030339" s="68"/>
    </row>
    <row r="1030340" spans="8:8">
      <c r="H1030340" s="68"/>
    </row>
    <row r="1030341" spans="8:8">
      <c r="H1030341" s="68"/>
    </row>
    <row r="1030342" spans="8:8">
      <c r="H1030342" s="68"/>
    </row>
    <row r="1030343" spans="8:8">
      <c r="H1030343" s="68"/>
    </row>
    <row r="1030344" spans="8:8">
      <c r="H1030344" s="68"/>
    </row>
    <row r="1030345" spans="8:8">
      <c r="H1030345" s="68"/>
    </row>
    <row r="1030346" spans="8:8">
      <c r="H1030346" s="68"/>
    </row>
    <row r="1030347" spans="8:8">
      <c r="H1030347" s="68"/>
    </row>
    <row r="1030348" spans="8:8">
      <c r="H1030348" s="68"/>
    </row>
    <row r="1030349" spans="8:8">
      <c r="H1030349" s="68"/>
    </row>
    <row r="1030350" spans="8:8">
      <c r="H1030350" s="68"/>
    </row>
    <row r="1030351" spans="8:8">
      <c r="H1030351" s="68"/>
    </row>
    <row r="1030352" spans="8:8">
      <c r="H1030352" s="68"/>
    </row>
    <row r="1030353" spans="8:8">
      <c r="H1030353" s="68"/>
    </row>
    <row r="1030354" spans="8:8">
      <c r="H1030354" s="68"/>
    </row>
    <row r="1030355" spans="8:8">
      <c r="H1030355" s="68"/>
    </row>
    <row r="1030356" spans="8:8">
      <c r="H1030356" s="68"/>
    </row>
    <row r="1030357" spans="8:8">
      <c r="H1030357" s="68"/>
    </row>
    <row r="1030358" spans="8:8">
      <c r="H1030358" s="68"/>
    </row>
    <row r="1030359" spans="8:8">
      <c r="H1030359" s="68"/>
    </row>
    <row r="1030360" spans="8:8">
      <c r="H1030360" s="68"/>
    </row>
    <row r="1030361" spans="8:8">
      <c r="H1030361" s="68"/>
    </row>
    <row r="1030362" spans="8:8">
      <c r="H1030362" s="68"/>
    </row>
    <row r="1030363" spans="8:8">
      <c r="H1030363" s="68"/>
    </row>
    <row r="1030364" spans="8:8">
      <c r="H1030364" s="68"/>
    </row>
    <row r="1030365" spans="8:8">
      <c r="H1030365" s="68"/>
    </row>
    <row r="1030366" spans="8:8">
      <c r="H1030366" s="68"/>
    </row>
    <row r="1030367" spans="8:8">
      <c r="H1030367" s="68"/>
    </row>
    <row r="1030368" spans="8:8">
      <c r="H1030368" s="68"/>
    </row>
    <row r="1030369" spans="8:8">
      <c r="H1030369" s="68"/>
    </row>
    <row r="1030370" spans="8:8">
      <c r="H1030370" s="68"/>
    </row>
    <row r="1030371" spans="8:8">
      <c r="H1030371" s="68"/>
    </row>
    <row r="1030372" spans="8:8">
      <c r="H1030372" s="68"/>
    </row>
    <row r="1030373" spans="8:8">
      <c r="H1030373" s="68"/>
    </row>
    <row r="1030374" spans="8:8">
      <c r="H1030374" s="68"/>
    </row>
    <row r="1030375" spans="8:8">
      <c r="H1030375" s="68"/>
    </row>
    <row r="1030376" spans="8:8">
      <c r="H1030376" s="68"/>
    </row>
    <row r="1030377" spans="8:8">
      <c r="H1030377" s="68"/>
    </row>
    <row r="1030378" spans="8:8">
      <c r="H1030378" s="68"/>
    </row>
    <row r="1030379" spans="8:8">
      <c r="H1030379" s="68"/>
    </row>
    <row r="1030380" spans="8:8">
      <c r="H1030380" s="68"/>
    </row>
    <row r="1030381" spans="8:8">
      <c r="H1030381" s="68"/>
    </row>
    <row r="1030382" spans="8:8">
      <c r="H1030382" s="68"/>
    </row>
    <row r="1030383" spans="8:8">
      <c r="H1030383" s="68"/>
    </row>
    <row r="1030384" spans="8:8">
      <c r="H1030384" s="68"/>
    </row>
    <row r="1030385" spans="8:8">
      <c r="H1030385" s="68"/>
    </row>
    <row r="1030386" spans="8:8">
      <c r="H1030386" s="68"/>
    </row>
    <row r="1030387" spans="8:8">
      <c r="H1030387" s="68"/>
    </row>
    <row r="1030388" spans="8:8">
      <c r="H1030388" s="68"/>
    </row>
    <row r="1030389" spans="8:8">
      <c r="H1030389" s="68"/>
    </row>
    <row r="1030390" spans="8:8">
      <c r="H1030390" s="68"/>
    </row>
    <row r="1030391" spans="8:8">
      <c r="H1030391" s="68"/>
    </row>
    <row r="1030392" spans="8:8">
      <c r="H1030392" s="68"/>
    </row>
    <row r="1030393" spans="8:8">
      <c r="H1030393" s="68"/>
    </row>
    <row r="1030394" spans="8:8">
      <c r="H1030394" s="68"/>
    </row>
    <row r="1030395" spans="8:8">
      <c r="H1030395" s="68"/>
    </row>
    <row r="1030396" spans="8:8">
      <c r="H1030396" s="68"/>
    </row>
    <row r="1030397" spans="8:8">
      <c r="H1030397" s="68"/>
    </row>
    <row r="1030398" spans="8:8">
      <c r="H1030398" s="68"/>
    </row>
    <row r="1030399" spans="8:8">
      <c r="H1030399" s="68"/>
    </row>
    <row r="1030400" spans="8:8">
      <c r="H1030400" s="68"/>
    </row>
    <row r="1030401" spans="8:8">
      <c r="H1030401" s="68"/>
    </row>
    <row r="1030402" spans="8:8">
      <c r="H1030402" s="68"/>
    </row>
    <row r="1030403" spans="8:8">
      <c r="H1030403" s="68"/>
    </row>
    <row r="1030404" spans="8:8">
      <c r="H1030404" s="68"/>
    </row>
    <row r="1030405" spans="8:8">
      <c r="H1030405" s="68"/>
    </row>
    <row r="1030406" spans="8:8">
      <c r="H1030406" s="68"/>
    </row>
    <row r="1030407" spans="8:8">
      <c r="H1030407" s="68"/>
    </row>
    <row r="1030408" spans="8:8">
      <c r="H1030408" s="68"/>
    </row>
    <row r="1030409" spans="8:8">
      <c r="H1030409" s="68"/>
    </row>
    <row r="1030410" spans="8:8">
      <c r="H1030410" s="68"/>
    </row>
    <row r="1030411" spans="8:8">
      <c r="H1030411" s="68"/>
    </row>
    <row r="1030412" spans="8:8">
      <c r="H1030412" s="68"/>
    </row>
    <row r="1030413" spans="8:8">
      <c r="H1030413" s="68"/>
    </row>
    <row r="1030414" spans="8:8">
      <c r="H1030414" s="68"/>
    </row>
    <row r="1030415" spans="8:8">
      <c r="H1030415" s="68"/>
    </row>
    <row r="1030416" spans="8:8">
      <c r="H1030416" s="68"/>
    </row>
    <row r="1030417" spans="8:8">
      <c r="H1030417" s="68"/>
    </row>
    <row r="1030418" spans="8:8">
      <c r="H1030418" s="68"/>
    </row>
    <row r="1030419" spans="8:8">
      <c r="H1030419" s="68"/>
    </row>
    <row r="1030420" spans="8:8">
      <c r="H1030420" s="68"/>
    </row>
    <row r="1030421" spans="8:8">
      <c r="H1030421" s="68"/>
    </row>
    <row r="1030422" spans="8:8">
      <c r="H1030422" s="68"/>
    </row>
    <row r="1030423" spans="8:8">
      <c r="H1030423" s="68"/>
    </row>
    <row r="1030424" spans="8:8">
      <c r="H1030424" s="68"/>
    </row>
    <row r="1030425" spans="8:8">
      <c r="H1030425" s="68"/>
    </row>
    <row r="1030426" spans="8:8">
      <c r="H1030426" s="68"/>
    </row>
    <row r="1030427" spans="8:8">
      <c r="H1030427" s="68"/>
    </row>
    <row r="1030428" spans="8:8">
      <c r="H1030428" s="68"/>
    </row>
    <row r="1030429" spans="8:8">
      <c r="H1030429" s="68"/>
    </row>
    <row r="1030430" spans="8:8">
      <c r="H1030430" s="68"/>
    </row>
    <row r="1030431" spans="8:8">
      <c r="H1030431" s="68"/>
    </row>
    <row r="1030432" spans="8:8">
      <c r="H1030432" s="68"/>
    </row>
    <row r="1030433" spans="8:8">
      <c r="H1030433" s="68"/>
    </row>
    <row r="1030434" spans="8:8">
      <c r="H1030434" s="68"/>
    </row>
    <row r="1030435" spans="8:8">
      <c r="H1030435" s="68"/>
    </row>
    <row r="1030436" spans="8:8">
      <c r="H1030436" s="68"/>
    </row>
    <row r="1030437" spans="8:8">
      <c r="H1030437" s="68"/>
    </row>
    <row r="1030438" spans="8:8">
      <c r="H1030438" s="68"/>
    </row>
    <row r="1030439" spans="8:8">
      <c r="H1030439" s="68"/>
    </row>
    <row r="1030440" spans="8:8">
      <c r="H1030440" s="68"/>
    </row>
    <row r="1030441" spans="8:8">
      <c r="H1030441" s="68"/>
    </row>
    <row r="1030442" spans="8:8">
      <c r="H1030442" s="68"/>
    </row>
    <row r="1030443" spans="8:8">
      <c r="H1030443" s="68"/>
    </row>
    <row r="1030444" spans="8:8">
      <c r="H1030444" s="68"/>
    </row>
    <row r="1030445" spans="8:8">
      <c r="H1030445" s="68"/>
    </row>
    <row r="1030446" spans="8:8">
      <c r="H1030446" s="68"/>
    </row>
    <row r="1030447" spans="8:8">
      <c r="H1030447" s="68"/>
    </row>
    <row r="1030448" spans="8:8">
      <c r="H1030448" s="68"/>
    </row>
    <row r="1030449" spans="8:8">
      <c r="H1030449" s="68"/>
    </row>
    <row r="1030450" spans="8:8">
      <c r="H1030450" s="68"/>
    </row>
    <row r="1030451" spans="8:8">
      <c r="H1030451" s="68"/>
    </row>
    <row r="1030452" spans="8:8">
      <c r="H1030452" s="68"/>
    </row>
    <row r="1030453" spans="8:8">
      <c r="H1030453" s="68"/>
    </row>
    <row r="1030454" spans="8:8">
      <c r="H1030454" s="68"/>
    </row>
    <row r="1030455" spans="8:8">
      <c r="H1030455" s="68"/>
    </row>
    <row r="1030456" spans="8:8">
      <c r="H1030456" s="68"/>
    </row>
    <row r="1030457" spans="8:8">
      <c r="H1030457" s="68"/>
    </row>
    <row r="1030458" spans="8:8">
      <c r="H1030458" s="68"/>
    </row>
    <row r="1030459" spans="8:8">
      <c r="H1030459" s="68"/>
    </row>
    <row r="1030460" spans="8:8">
      <c r="H1030460" s="68"/>
    </row>
    <row r="1030461" spans="8:8">
      <c r="H1030461" s="68"/>
    </row>
    <row r="1030462" spans="8:8">
      <c r="H1030462" s="68"/>
    </row>
    <row r="1030463" spans="8:8">
      <c r="H1030463" s="68"/>
    </row>
    <row r="1030464" spans="8:8">
      <c r="H1030464" s="68"/>
    </row>
    <row r="1030465" spans="8:8">
      <c r="H1030465" s="68"/>
    </row>
    <row r="1030466" spans="8:8">
      <c r="H1030466" s="68"/>
    </row>
    <row r="1030467" spans="8:8">
      <c r="H1030467" s="68"/>
    </row>
    <row r="1030468" spans="8:8">
      <c r="H1030468" s="68"/>
    </row>
    <row r="1030469" spans="8:8">
      <c r="H1030469" s="68"/>
    </row>
    <row r="1030470" spans="8:8">
      <c r="H1030470" s="68"/>
    </row>
    <row r="1030471" spans="8:8">
      <c r="H1030471" s="68"/>
    </row>
    <row r="1030472" spans="8:8">
      <c r="H1030472" s="68"/>
    </row>
    <row r="1030473" spans="8:8">
      <c r="H1030473" s="68"/>
    </row>
    <row r="1030474" spans="8:8">
      <c r="H1030474" s="68"/>
    </row>
    <row r="1030475" spans="8:8">
      <c r="H1030475" s="68"/>
    </row>
    <row r="1030476" spans="8:8">
      <c r="H1030476" s="68"/>
    </row>
    <row r="1030477" spans="8:8">
      <c r="H1030477" s="68"/>
    </row>
    <row r="1030478" spans="8:8">
      <c r="H1030478" s="68"/>
    </row>
    <row r="1030479" spans="8:8">
      <c r="H1030479" s="68"/>
    </row>
    <row r="1030480" spans="8:8">
      <c r="H1030480" s="68"/>
    </row>
    <row r="1030481" spans="8:8">
      <c r="H1030481" s="68"/>
    </row>
    <row r="1030482" spans="8:8">
      <c r="H1030482" s="68"/>
    </row>
    <row r="1030483" spans="8:8">
      <c r="H1030483" s="68"/>
    </row>
    <row r="1030484" spans="8:8">
      <c r="H1030484" s="68"/>
    </row>
    <row r="1030485" spans="8:8">
      <c r="H1030485" s="68"/>
    </row>
    <row r="1030486" spans="8:8">
      <c r="H1030486" s="68"/>
    </row>
    <row r="1030487" spans="8:8">
      <c r="H1030487" s="68"/>
    </row>
    <row r="1030488" spans="8:8">
      <c r="H1030488" s="68"/>
    </row>
    <row r="1030489" spans="8:8">
      <c r="H1030489" s="68"/>
    </row>
    <row r="1030490" spans="8:8">
      <c r="H1030490" s="68"/>
    </row>
    <row r="1030491" spans="8:8">
      <c r="H1030491" s="68"/>
    </row>
    <row r="1030492" spans="8:8">
      <c r="H1030492" s="68"/>
    </row>
    <row r="1030493" spans="8:8">
      <c r="H1030493" s="68"/>
    </row>
    <row r="1030494" spans="8:8">
      <c r="H1030494" s="68"/>
    </row>
    <row r="1030495" spans="8:8">
      <c r="H1030495" s="68"/>
    </row>
    <row r="1030496" spans="8:8">
      <c r="H1030496" s="68"/>
    </row>
    <row r="1030497" spans="8:8">
      <c r="H1030497" s="68"/>
    </row>
    <row r="1030498" spans="8:8">
      <c r="H1030498" s="68"/>
    </row>
    <row r="1030499" spans="8:8">
      <c r="H1030499" s="68"/>
    </row>
    <row r="1030500" spans="8:8">
      <c r="H1030500" s="68"/>
    </row>
    <row r="1030501" spans="8:8">
      <c r="H1030501" s="68"/>
    </row>
    <row r="1030502" spans="8:8">
      <c r="H1030502" s="68"/>
    </row>
    <row r="1030503" spans="8:8">
      <c r="H1030503" s="68"/>
    </row>
    <row r="1030504" spans="8:8">
      <c r="H1030504" s="68"/>
    </row>
    <row r="1030505" spans="8:8">
      <c r="H1030505" s="68"/>
    </row>
    <row r="1030506" spans="8:8">
      <c r="H1030506" s="68"/>
    </row>
    <row r="1030507" spans="8:8">
      <c r="H1030507" s="68"/>
    </row>
    <row r="1030508" spans="8:8">
      <c r="H1030508" s="68"/>
    </row>
    <row r="1030509" spans="8:8">
      <c r="H1030509" s="68"/>
    </row>
    <row r="1030510" spans="8:8">
      <c r="H1030510" s="68"/>
    </row>
    <row r="1030511" spans="8:8">
      <c r="H1030511" s="68"/>
    </row>
    <row r="1030512" spans="8:8">
      <c r="H1030512" s="68"/>
    </row>
    <row r="1030513" spans="8:8">
      <c r="H1030513" s="68"/>
    </row>
    <row r="1030514" spans="8:8">
      <c r="H1030514" s="68"/>
    </row>
    <row r="1030515" spans="8:8">
      <c r="H1030515" s="68"/>
    </row>
    <row r="1030516" spans="8:8">
      <c r="H1030516" s="68"/>
    </row>
    <row r="1030517" spans="8:8">
      <c r="H1030517" s="68"/>
    </row>
    <row r="1030518" spans="8:8">
      <c r="H1030518" s="68"/>
    </row>
    <row r="1030519" spans="8:8">
      <c r="H1030519" s="68"/>
    </row>
    <row r="1030520" spans="8:8">
      <c r="H1030520" s="68"/>
    </row>
    <row r="1030521" spans="8:8">
      <c r="H1030521" s="68"/>
    </row>
    <row r="1030522" spans="8:8">
      <c r="H1030522" s="68"/>
    </row>
    <row r="1030523" spans="8:8">
      <c r="H1030523" s="68"/>
    </row>
    <row r="1030524" spans="8:8">
      <c r="H1030524" s="68"/>
    </row>
    <row r="1030525" spans="8:8">
      <c r="H1030525" s="68"/>
    </row>
    <row r="1030526" spans="8:8">
      <c r="H1030526" s="68"/>
    </row>
    <row r="1030527" spans="8:8">
      <c r="H1030527" s="68"/>
    </row>
    <row r="1030528" spans="8:8">
      <c r="H1030528" s="68"/>
    </row>
    <row r="1030529" spans="8:8">
      <c r="H1030529" s="68"/>
    </row>
    <row r="1030530" spans="8:8">
      <c r="H1030530" s="68"/>
    </row>
    <row r="1030531" spans="8:8">
      <c r="H1030531" s="68"/>
    </row>
    <row r="1030532" spans="8:8">
      <c r="H1030532" s="68"/>
    </row>
    <row r="1030533" spans="8:8">
      <c r="H1030533" s="68"/>
    </row>
    <row r="1030534" spans="8:8">
      <c r="H1030534" s="68"/>
    </row>
    <row r="1030535" spans="8:8">
      <c r="H1030535" s="68"/>
    </row>
    <row r="1030536" spans="8:8">
      <c r="H1030536" s="68"/>
    </row>
    <row r="1030537" spans="8:8">
      <c r="H1030537" s="68"/>
    </row>
    <row r="1030538" spans="8:8">
      <c r="H1030538" s="68"/>
    </row>
    <row r="1030539" spans="8:8">
      <c r="H1030539" s="68"/>
    </row>
    <row r="1030540" spans="8:8">
      <c r="H1030540" s="68"/>
    </row>
    <row r="1030541" spans="8:8">
      <c r="H1030541" s="68"/>
    </row>
    <row r="1030542" spans="8:8">
      <c r="H1030542" s="68"/>
    </row>
    <row r="1030543" spans="8:8">
      <c r="H1030543" s="68"/>
    </row>
    <row r="1030544" spans="8:8">
      <c r="H1030544" s="68"/>
    </row>
    <row r="1030545" spans="8:8">
      <c r="H1030545" s="68"/>
    </row>
    <row r="1030546" spans="8:8">
      <c r="H1030546" s="68"/>
    </row>
    <row r="1030547" spans="8:8">
      <c r="H1030547" s="68"/>
    </row>
    <row r="1030548" spans="8:8">
      <c r="H1030548" s="68"/>
    </row>
    <row r="1030549" spans="8:8">
      <c r="H1030549" s="68"/>
    </row>
    <row r="1030550" spans="8:8">
      <c r="H1030550" s="68"/>
    </row>
    <row r="1030551" spans="8:8">
      <c r="H1030551" s="68"/>
    </row>
    <row r="1030552" spans="8:8">
      <c r="H1030552" s="68"/>
    </row>
    <row r="1030553" spans="8:8">
      <c r="H1030553" s="68"/>
    </row>
    <row r="1030554" spans="8:8">
      <c r="H1030554" s="68"/>
    </row>
    <row r="1030555" spans="8:8">
      <c r="H1030555" s="68"/>
    </row>
    <row r="1030556" spans="8:8">
      <c r="H1030556" s="68"/>
    </row>
    <row r="1030557" spans="8:8">
      <c r="H1030557" s="68"/>
    </row>
    <row r="1030558" spans="8:8">
      <c r="H1030558" s="68"/>
    </row>
    <row r="1030559" spans="8:8">
      <c r="H1030559" s="68"/>
    </row>
    <row r="1030560" spans="8:8">
      <c r="H1030560" s="68"/>
    </row>
    <row r="1030561" spans="8:8">
      <c r="H1030561" s="68"/>
    </row>
    <row r="1030562" spans="8:8">
      <c r="H1030562" s="68"/>
    </row>
    <row r="1030563" spans="8:8">
      <c r="H1030563" s="68"/>
    </row>
    <row r="1030564" spans="8:8">
      <c r="H1030564" s="68"/>
    </row>
    <row r="1030565" spans="8:8">
      <c r="H1030565" s="68"/>
    </row>
    <row r="1030566" spans="8:8">
      <c r="H1030566" s="68"/>
    </row>
    <row r="1030567" spans="8:8">
      <c r="H1030567" s="68"/>
    </row>
    <row r="1030568" spans="8:8">
      <c r="H1030568" s="68"/>
    </row>
    <row r="1030569" spans="8:8">
      <c r="H1030569" s="68"/>
    </row>
    <row r="1030570" spans="8:8">
      <c r="H1030570" s="68"/>
    </row>
    <row r="1030571" spans="8:8">
      <c r="H1030571" s="68"/>
    </row>
    <row r="1030572" spans="8:8">
      <c r="H1030572" s="68"/>
    </row>
    <row r="1030573" spans="8:8">
      <c r="H1030573" s="68"/>
    </row>
    <row r="1030574" spans="8:8">
      <c r="H1030574" s="68"/>
    </row>
    <row r="1030575" spans="8:8">
      <c r="H1030575" s="68"/>
    </row>
    <row r="1030576" spans="8:8">
      <c r="H1030576" s="68"/>
    </row>
    <row r="1030577" spans="8:8">
      <c r="H1030577" s="68"/>
    </row>
    <row r="1030578" spans="8:8">
      <c r="H1030578" s="68"/>
    </row>
    <row r="1030579" spans="8:8">
      <c r="H1030579" s="68"/>
    </row>
    <row r="1030580" spans="8:8">
      <c r="H1030580" s="68"/>
    </row>
    <row r="1030581" spans="8:8">
      <c r="H1030581" s="68"/>
    </row>
    <row r="1030582" spans="8:8">
      <c r="H1030582" s="68"/>
    </row>
    <row r="1030583" spans="8:8">
      <c r="H1030583" s="68"/>
    </row>
    <row r="1030584" spans="8:8">
      <c r="H1030584" s="68"/>
    </row>
    <row r="1030585" spans="8:8">
      <c r="H1030585" s="68"/>
    </row>
    <row r="1030586" spans="8:8">
      <c r="H1030586" s="68"/>
    </row>
    <row r="1030587" spans="8:8">
      <c r="H1030587" s="68"/>
    </row>
    <row r="1030588" spans="8:8">
      <c r="H1030588" s="68"/>
    </row>
    <row r="1030589" spans="8:8">
      <c r="H1030589" s="68"/>
    </row>
    <row r="1030590" spans="8:8">
      <c r="H1030590" s="68"/>
    </row>
    <row r="1030591" spans="8:8">
      <c r="H1030591" s="68"/>
    </row>
    <row r="1030592" spans="8:8">
      <c r="H1030592" s="68"/>
    </row>
    <row r="1030593" spans="8:8">
      <c r="H1030593" s="68"/>
    </row>
    <row r="1030594" spans="8:8">
      <c r="H1030594" s="68"/>
    </row>
    <row r="1030595" spans="8:8">
      <c r="H1030595" s="68"/>
    </row>
    <row r="1030596" spans="8:8">
      <c r="H1030596" s="68"/>
    </row>
    <row r="1030597" spans="8:8">
      <c r="H1030597" s="68"/>
    </row>
    <row r="1030598" spans="8:8">
      <c r="H1030598" s="68"/>
    </row>
    <row r="1030599" spans="8:8">
      <c r="H1030599" s="68"/>
    </row>
    <row r="1030600" spans="8:8">
      <c r="H1030600" s="68"/>
    </row>
    <row r="1030601" spans="8:8">
      <c r="H1030601" s="68"/>
    </row>
    <row r="1030602" spans="8:8">
      <c r="H1030602" s="68"/>
    </row>
    <row r="1030603" spans="8:8">
      <c r="H1030603" s="68"/>
    </row>
    <row r="1030604" spans="8:8">
      <c r="H1030604" s="68"/>
    </row>
    <row r="1030605" spans="8:8">
      <c r="H1030605" s="68"/>
    </row>
    <row r="1030606" spans="8:8">
      <c r="H1030606" s="68"/>
    </row>
    <row r="1030607" spans="8:8">
      <c r="H1030607" s="68"/>
    </row>
    <row r="1030608" spans="8:8">
      <c r="H1030608" s="68"/>
    </row>
    <row r="1030609" spans="8:8">
      <c r="H1030609" s="68"/>
    </row>
    <row r="1030610" spans="8:8">
      <c r="H1030610" s="68"/>
    </row>
    <row r="1030611" spans="8:8">
      <c r="H1030611" s="68"/>
    </row>
    <row r="1030612" spans="8:8">
      <c r="H1030612" s="68"/>
    </row>
    <row r="1030613" spans="8:8">
      <c r="H1030613" s="68"/>
    </row>
    <row r="1030614" spans="8:8">
      <c r="H1030614" s="68"/>
    </row>
    <row r="1030615" spans="8:8">
      <c r="H1030615" s="68"/>
    </row>
    <row r="1030616" spans="8:8">
      <c r="H1030616" s="68"/>
    </row>
    <row r="1030617" spans="8:8">
      <c r="H1030617" s="68"/>
    </row>
    <row r="1030618" spans="8:8">
      <c r="H1030618" s="68"/>
    </row>
    <row r="1030619" spans="8:8">
      <c r="H1030619" s="68"/>
    </row>
    <row r="1030620" spans="8:8">
      <c r="H1030620" s="68"/>
    </row>
    <row r="1030621" spans="8:8">
      <c r="H1030621" s="68"/>
    </row>
    <row r="1030622" spans="8:8">
      <c r="H1030622" s="68"/>
    </row>
    <row r="1030623" spans="8:8">
      <c r="H1030623" s="68"/>
    </row>
    <row r="1030624" spans="8:8">
      <c r="H1030624" s="68"/>
    </row>
    <row r="1030625" spans="8:8">
      <c r="H1030625" s="68"/>
    </row>
    <row r="1030626" spans="8:8">
      <c r="H1030626" s="68"/>
    </row>
    <row r="1030627" spans="8:8">
      <c r="H1030627" s="68"/>
    </row>
    <row r="1030628" spans="8:8">
      <c r="H1030628" s="68"/>
    </row>
    <row r="1030629" spans="8:8">
      <c r="H1030629" s="68"/>
    </row>
    <row r="1030630" spans="8:8">
      <c r="H1030630" s="68"/>
    </row>
    <row r="1030631" spans="8:8">
      <c r="H1030631" s="68"/>
    </row>
    <row r="1030632" spans="8:8">
      <c r="H1030632" s="68"/>
    </row>
    <row r="1030633" spans="8:8">
      <c r="H1030633" s="68"/>
    </row>
    <row r="1030634" spans="8:8">
      <c r="H1030634" s="68"/>
    </row>
    <row r="1030635" spans="8:8">
      <c r="H1030635" s="68"/>
    </row>
    <row r="1030636" spans="8:8">
      <c r="H1030636" s="68"/>
    </row>
    <row r="1030637" spans="8:8">
      <c r="H1030637" s="68"/>
    </row>
    <row r="1030638" spans="8:8">
      <c r="H1030638" s="68"/>
    </row>
    <row r="1030639" spans="8:8">
      <c r="H1030639" s="68"/>
    </row>
    <row r="1030640" spans="8:8">
      <c r="H1030640" s="68"/>
    </row>
    <row r="1030641" spans="8:8">
      <c r="H1030641" s="68"/>
    </row>
    <row r="1030642" spans="8:8">
      <c r="H1030642" s="68"/>
    </row>
    <row r="1030643" spans="8:8">
      <c r="H1030643" s="68"/>
    </row>
    <row r="1030644" spans="8:8">
      <c r="H1030644" s="68"/>
    </row>
    <row r="1030645" spans="8:8">
      <c r="H1030645" s="68"/>
    </row>
    <row r="1030646" spans="8:8">
      <c r="H1030646" s="68"/>
    </row>
    <row r="1030647" spans="8:8">
      <c r="H1030647" s="68"/>
    </row>
    <row r="1030648" spans="8:8">
      <c r="H1030648" s="68"/>
    </row>
    <row r="1030649" spans="8:8">
      <c r="H1030649" s="68"/>
    </row>
    <row r="1030650" spans="8:8">
      <c r="H1030650" s="68"/>
    </row>
    <row r="1030651" spans="8:8">
      <c r="H1030651" s="68"/>
    </row>
    <row r="1030652" spans="8:8">
      <c r="H1030652" s="68"/>
    </row>
    <row r="1030653" spans="8:8">
      <c r="H1030653" s="68"/>
    </row>
    <row r="1030654" spans="8:8">
      <c r="H1030654" s="68"/>
    </row>
    <row r="1030655" spans="8:8">
      <c r="H1030655" s="68"/>
    </row>
    <row r="1030656" spans="8:8">
      <c r="H1030656" s="68"/>
    </row>
    <row r="1030657" spans="8:8">
      <c r="H1030657" s="68"/>
    </row>
    <row r="1030658" spans="8:8">
      <c r="H1030658" s="68"/>
    </row>
    <row r="1030659" spans="8:8">
      <c r="H1030659" s="68"/>
    </row>
    <row r="1030660" spans="8:8">
      <c r="H1030660" s="68"/>
    </row>
    <row r="1030661" spans="8:8">
      <c r="H1030661" s="68"/>
    </row>
    <row r="1030662" spans="8:8">
      <c r="H1030662" s="68"/>
    </row>
    <row r="1030663" spans="8:8">
      <c r="H1030663" s="68"/>
    </row>
    <row r="1030664" spans="8:8">
      <c r="H1030664" s="68"/>
    </row>
    <row r="1030665" spans="8:8">
      <c r="H1030665" s="68"/>
    </row>
    <row r="1030666" spans="8:8">
      <c r="H1030666" s="68"/>
    </row>
    <row r="1030667" spans="8:8">
      <c r="H1030667" s="68"/>
    </row>
    <row r="1030668" spans="8:8">
      <c r="H1030668" s="68"/>
    </row>
    <row r="1030669" spans="8:8">
      <c r="H1030669" s="68"/>
    </row>
    <row r="1030670" spans="8:8">
      <c r="H1030670" s="68"/>
    </row>
    <row r="1030671" spans="8:8">
      <c r="H1030671" s="68"/>
    </row>
    <row r="1030672" spans="8:8">
      <c r="H1030672" s="68"/>
    </row>
    <row r="1030673" spans="8:8">
      <c r="H1030673" s="68"/>
    </row>
    <row r="1030674" spans="8:8">
      <c r="H1030674" s="68"/>
    </row>
    <row r="1030675" spans="8:8">
      <c r="H1030675" s="68"/>
    </row>
    <row r="1030676" spans="8:8">
      <c r="H1030676" s="68"/>
    </row>
    <row r="1030677" spans="8:8">
      <c r="H1030677" s="68"/>
    </row>
    <row r="1030678" spans="8:8">
      <c r="H1030678" s="68"/>
    </row>
    <row r="1030679" spans="8:8">
      <c r="H1030679" s="68"/>
    </row>
    <row r="1030680" spans="8:8">
      <c r="H1030680" s="68"/>
    </row>
    <row r="1030681" spans="8:8">
      <c r="H1030681" s="68"/>
    </row>
    <row r="1030682" spans="8:8">
      <c r="H1030682" s="68"/>
    </row>
    <row r="1030683" spans="8:8">
      <c r="H1030683" s="68"/>
    </row>
    <row r="1030684" spans="8:8">
      <c r="H1030684" s="68"/>
    </row>
    <row r="1030685" spans="8:8">
      <c r="H1030685" s="68"/>
    </row>
    <row r="1030686" spans="8:8">
      <c r="H1030686" s="68"/>
    </row>
    <row r="1030687" spans="8:8">
      <c r="H1030687" s="68"/>
    </row>
    <row r="1030688" spans="8:8">
      <c r="H1030688" s="68"/>
    </row>
    <row r="1030689" spans="8:8">
      <c r="H1030689" s="68"/>
    </row>
    <row r="1030690" spans="8:8">
      <c r="H1030690" s="68"/>
    </row>
    <row r="1030691" spans="8:8">
      <c r="H1030691" s="68"/>
    </row>
    <row r="1030692" spans="8:8">
      <c r="H1030692" s="68"/>
    </row>
    <row r="1030693" spans="8:8">
      <c r="H1030693" s="68"/>
    </row>
    <row r="1030694" spans="8:8">
      <c r="H1030694" s="68"/>
    </row>
    <row r="1030695" spans="8:8">
      <c r="H1030695" s="68"/>
    </row>
    <row r="1030696" spans="8:8">
      <c r="H1030696" s="68"/>
    </row>
    <row r="1030697" spans="8:8">
      <c r="H1030697" s="68"/>
    </row>
    <row r="1030698" spans="8:8">
      <c r="H1030698" s="68"/>
    </row>
    <row r="1030699" spans="8:8">
      <c r="H1030699" s="68"/>
    </row>
    <row r="1030700" spans="8:8">
      <c r="H1030700" s="68"/>
    </row>
    <row r="1030701" spans="8:8">
      <c r="H1030701" s="68"/>
    </row>
    <row r="1030702" spans="8:8">
      <c r="H1030702" s="68"/>
    </row>
    <row r="1030703" spans="8:8">
      <c r="H1030703" s="68"/>
    </row>
    <row r="1030704" spans="8:8">
      <c r="H1030704" s="68"/>
    </row>
    <row r="1030705" spans="8:8">
      <c r="H1030705" s="68"/>
    </row>
    <row r="1030706" spans="8:8">
      <c r="H1030706" s="68"/>
    </row>
    <row r="1030707" spans="8:8">
      <c r="H1030707" s="68"/>
    </row>
    <row r="1030708" spans="8:8">
      <c r="H1030708" s="68"/>
    </row>
    <row r="1030709" spans="8:8">
      <c r="H1030709" s="68"/>
    </row>
    <row r="1030710" spans="8:8">
      <c r="H1030710" s="68"/>
    </row>
    <row r="1030711" spans="8:8">
      <c r="H1030711" s="68"/>
    </row>
    <row r="1030712" spans="8:8">
      <c r="H1030712" s="68"/>
    </row>
    <row r="1030713" spans="8:8">
      <c r="H1030713" s="68"/>
    </row>
    <row r="1030714" spans="8:8">
      <c r="H1030714" s="68"/>
    </row>
    <row r="1030715" spans="8:8">
      <c r="H1030715" s="68"/>
    </row>
    <row r="1030716" spans="8:8">
      <c r="H1030716" s="68"/>
    </row>
    <row r="1030717" spans="8:8">
      <c r="H1030717" s="68"/>
    </row>
    <row r="1030718" spans="8:8">
      <c r="H1030718" s="68"/>
    </row>
    <row r="1030719" spans="8:8">
      <c r="H1030719" s="68"/>
    </row>
    <row r="1030720" spans="8:8">
      <c r="H1030720" s="68"/>
    </row>
    <row r="1030721" spans="8:8">
      <c r="H1030721" s="68"/>
    </row>
    <row r="1030722" spans="8:8">
      <c r="H1030722" s="68"/>
    </row>
    <row r="1030723" spans="8:8">
      <c r="H1030723" s="68"/>
    </row>
    <row r="1030724" spans="8:8">
      <c r="H1030724" s="68"/>
    </row>
    <row r="1030725" spans="8:8">
      <c r="H1030725" s="68"/>
    </row>
    <row r="1030726" spans="8:8">
      <c r="H1030726" s="68"/>
    </row>
    <row r="1030727" spans="8:8">
      <c r="H1030727" s="68"/>
    </row>
    <row r="1030728" spans="8:8">
      <c r="H1030728" s="68"/>
    </row>
    <row r="1030729" spans="8:8">
      <c r="H1030729" s="68"/>
    </row>
    <row r="1030730" spans="8:8">
      <c r="H1030730" s="68"/>
    </row>
    <row r="1030731" spans="8:8">
      <c r="H1030731" s="68"/>
    </row>
    <row r="1030732" spans="8:8">
      <c r="H1030732" s="68"/>
    </row>
    <row r="1030733" spans="8:8">
      <c r="H1030733" s="68"/>
    </row>
    <row r="1030734" spans="8:8">
      <c r="H1030734" s="68"/>
    </row>
    <row r="1030735" spans="8:8">
      <c r="H1030735" s="68"/>
    </row>
    <row r="1030736" spans="8:8">
      <c r="H1030736" s="68"/>
    </row>
    <row r="1030737" spans="8:8">
      <c r="H1030737" s="68"/>
    </row>
    <row r="1030738" spans="8:8">
      <c r="H1030738" s="68"/>
    </row>
    <row r="1030739" spans="8:8">
      <c r="H1030739" s="68"/>
    </row>
    <row r="1030740" spans="8:8">
      <c r="H1030740" s="68"/>
    </row>
    <row r="1030741" spans="8:8">
      <c r="H1030741" s="68"/>
    </row>
    <row r="1030742" spans="8:8">
      <c r="H1030742" s="68"/>
    </row>
    <row r="1030743" spans="8:8">
      <c r="H1030743" s="68"/>
    </row>
    <row r="1030744" spans="8:8">
      <c r="H1030744" s="68"/>
    </row>
    <row r="1030745" spans="8:8">
      <c r="H1030745" s="68"/>
    </row>
    <row r="1030746" spans="8:8">
      <c r="H1030746" s="68"/>
    </row>
    <row r="1030747" spans="8:8">
      <c r="H1030747" s="68"/>
    </row>
    <row r="1030748" spans="8:8">
      <c r="H1030748" s="68"/>
    </row>
    <row r="1030749" spans="8:8">
      <c r="H1030749" s="68"/>
    </row>
    <row r="1030750" spans="8:8">
      <c r="H1030750" s="68"/>
    </row>
    <row r="1030751" spans="8:8">
      <c r="H1030751" s="68"/>
    </row>
    <row r="1030752" spans="8:8">
      <c r="H1030752" s="68"/>
    </row>
    <row r="1030753" spans="8:8">
      <c r="H1030753" s="68"/>
    </row>
    <row r="1030754" spans="8:8">
      <c r="H1030754" s="68"/>
    </row>
    <row r="1030755" spans="8:8">
      <c r="H1030755" s="68"/>
    </row>
    <row r="1030756" spans="8:8">
      <c r="H1030756" s="68"/>
    </row>
    <row r="1030757" spans="8:8">
      <c r="H1030757" s="68"/>
    </row>
    <row r="1030758" spans="8:8">
      <c r="H1030758" s="68"/>
    </row>
    <row r="1030759" spans="8:8">
      <c r="H1030759" s="68"/>
    </row>
    <row r="1030760" spans="8:8">
      <c r="H1030760" s="68"/>
    </row>
    <row r="1030761" spans="8:8">
      <c r="H1030761" s="68"/>
    </row>
    <row r="1030762" spans="8:8">
      <c r="H1030762" s="68"/>
    </row>
    <row r="1030763" spans="8:8">
      <c r="H1030763" s="68"/>
    </row>
    <row r="1030764" spans="8:8">
      <c r="H1030764" s="68"/>
    </row>
    <row r="1030765" spans="8:8">
      <c r="H1030765" s="68"/>
    </row>
    <row r="1030766" spans="8:8">
      <c r="H1030766" s="68"/>
    </row>
    <row r="1030767" spans="8:8">
      <c r="H1030767" s="68"/>
    </row>
    <row r="1030768" spans="8:8">
      <c r="H1030768" s="68"/>
    </row>
    <row r="1030769" spans="8:8">
      <c r="H1030769" s="68"/>
    </row>
    <row r="1030770" spans="8:8">
      <c r="H1030770" s="68"/>
    </row>
    <row r="1030771" spans="8:8">
      <c r="H1030771" s="68"/>
    </row>
    <row r="1030772" spans="8:8">
      <c r="H1030772" s="68"/>
    </row>
    <row r="1030773" spans="8:8">
      <c r="H1030773" s="68"/>
    </row>
    <row r="1030774" spans="8:8">
      <c r="H1030774" s="68"/>
    </row>
    <row r="1030775" spans="8:8">
      <c r="H1030775" s="68"/>
    </row>
    <row r="1030776" spans="8:8">
      <c r="H1030776" s="68"/>
    </row>
    <row r="1030777" spans="8:8">
      <c r="H1030777" s="68"/>
    </row>
    <row r="1030778" spans="8:8">
      <c r="H1030778" s="68"/>
    </row>
    <row r="1030779" spans="8:8">
      <c r="H1030779" s="68"/>
    </row>
    <row r="1030780" spans="8:8">
      <c r="H1030780" s="68"/>
    </row>
    <row r="1030781" spans="8:8">
      <c r="H1030781" s="68"/>
    </row>
    <row r="1030782" spans="8:8">
      <c r="H1030782" s="68"/>
    </row>
    <row r="1030783" spans="8:8">
      <c r="H1030783" s="68"/>
    </row>
    <row r="1030784" spans="8:8">
      <c r="H1030784" s="68"/>
    </row>
    <row r="1030785" spans="8:8">
      <c r="H1030785" s="68"/>
    </row>
    <row r="1030786" spans="8:8">
      <c r="H1030786" s="68"/>
    </row>
    <row r="1030787" spans="8:8">
      <c r="H1030787" s="68"/>
    </row>
    <row r="1030788" spans="8:8">
      <c r="H1030788" s="68"/>
    </row>
    <row r="1030789" spans="8:8">
      <c r="H1030789" s="68"/>
    </row>
    <row r="1030790" spans="8:8">
      <c r="H1030790" s="68"/>
    </row>
    <row r="1030791" spans="8:8">
      <c r="H1030791" s="68"/>
    </row>
    <row r="1030792" spans="8:8">
      <c r="H1030792" s="68"/>
    </row>
    <row r="1030793" spans="8:8">
      <c r="H1030793" s="68"/>
    </row>
    <row r="1030794" spans="8:8">
      <c r="H1030794" s="68"/>
    </row>
    <row r="1030795" spans="8:8">
      <c r="H1030795" s="68"/>
    </row>
    <row r="1030796" spans="8:8">
      <c r="H1030796" s="68"/>
    </row>
    <row r="1030797" spans="8:8">
      <c r="H1030797" s="68"/>
    </row>
    <row r="1030798" spans="8:8">
      <c r="H1030798" s="68"/>
    </row>
    <row r="1030799" spans="8:8">
      <c r="H1030799" s="68"/>
    </row>
    <row r="1030800" spans="8:8">
      <c r="H1030800" s="68"/>
    </row>
    <row r="1030801" spans="8:8">
      <c r="H1030801" s="68"/>
    </row>
    <row r="1030802" spans="8:8">
      <c r="H1030802" s="68"/>
    </row>
    <row r="1030803" spans="8:8">
      <c r="H1030803" s="68"/>
    </row>
    <row r="1030804" spans="8:8">
      <c r="H1030804" s="68"/>
    </row>
    <row r="1030805" spans="8:8">
      <c r="H1030805" s="68"/>
    </row>
    <row r="1030806" spans="8:8">
      <c r="H1030806" s="68"/>
    </row>
    <row r="1030807" spans="8:8">
      <c r="H1030807" s="68"/>
    </row>
    <row r="1030808" spans="8:8">
      <c r="H1030808" s="68"/>
    </row>
    <row r="1030809" spans="8:8">
      <c r="H1030809" s="68"/>
    </row>
    <row r="1030810" spans="8:8">
      <c r="H1030810" s="68"/>
    </row>
    <row r="1030811" spans="8:8">
      <c r="H1030811" s="68"/>
    </row>
    <row r="1030812" spans="8:8">
      <c r="H1030812" s="68"/>
    </row>
    <row r="1030813" spans="8:8">
      <c r="H1030813" s="68"/>
    </row>
    <row r="1030814" spans="8:8">
      <c r="H1030814" s="68"/>
    </row>
    <row r="1030815" spans="8:8">
      <c r="H1030815" s="68"/>
    </row>
    <row r="1030816" spans="8:8">
      <c r="H1030816" s="68"/>
    </row>
    <row r="1030817" spans="8:8">
      <c r="H1030817" s="68"/>
    </row>
    <row r="1030818" spans="8:8">
      <c r="H1030818" s="68"/>
    </row>
    <row r="1030819" spans="8:8">
      <c r="H1030819" s="68"/>
    </row>
    <row r="1030820" spans="8:8">
      <c r="H1030820" s="68"/>
    </row>
    <row r="1030821" spans="8:8">
      <c r="H1030821" s="68"/>
    </row>
    <row r="1030822" spans="8:8">
      <c r="H1030822" s="68"/>
    </row>
    <row r="1030823" spans="8:8">
      <c r="H1030823" s="68"/>
    </row>
    <row r="1030824" spans="8:8">
      <c r="H1030824" s="68"/>
    </row>
    <row r="1030825" spans="8:8">
      <c r="H1030825" s="68"/>
    </row>
    <row r="1030826" spans="8:8">
      <c r="H1030826" s="68"/>
    </row>
    <row r="1030827" spans="8:8">
      <c r="H1030827" s="68"/>
    </row>
    <row r="1030828" spans="8:8">
      <c r="H1030828" s="68"/>
    </row>
    <row r="1030829" spans="8:8">
      <c r="H1030829" s="68"/>
    </row>
    <row r="1030830" spans="8:8">
      <c r="H1030830" s="68"/>
    </row>
    <row r="1030831" spans="8:8">
      <c r="H1030831" s="68"/>
    </row>
    <row r="1030832" spans="8:8">
      <c r="H1030832" s="68"/>
    </row>
    <row r="1030833" spans="8:8">
      <c r="H1030833" s="68"/>
    </row>
    <row r="1030834" spans="8:8">
      <c r="H1030834" s="68"/>
    </row>
    <row r="1030835" spans="8:8">
      <c r="H1030835" s="68"/>
    </row>
    <row r="1030836" spans="8:8">
      <c r="H1030836" s="68"/>
    </row>
    <row r="1030837" spans="8:8">
      <c r="H1030837" s="68"/>
    </row>
    <row r="1030838" spans="8:8">
      <c r="H1030838" s="68"/>
    </row>
    <row r="1030839" spans="8:8">
      <c r="H1030839" s="68"/>
    </row>
    <row r="1030840" spans="8:8">
      <c r="H1030840" s="68"/>
    </row>
    <row r="1030841" spans="8:8">
      <c r="H1030841" s="68"/>
    </row>
    <row r="1030842" spans="8:8">
      <c r="H1030842" s="68"/>
    </row>
    <row r="1030843" spans="8:8">
      <c r="H1030843" s="68"/>
    </row>
    <row r="1030844" spans="8:8">
      <c r="H1030844" s="68"/>
    </row>
    <row r="1030845" spans="8:8">
      <c r="H1030845" s="68"/>
    </row>
    <row r="1030846" spans="8:8">
      <c r="H1030846" s="68"/>
    </row>
    <row r="1030847" spans="8:8">
      <c r="H1030847" s="68"/>
    </row>
    <row r="1030848" spans="8:8">
      <c r="H1030848" s="68"/>
    </row>
    <row r="1030849" spans="8:8">
      <c r="H1030849" s="68"/>
    </row>
    <row r="1030850" spans="8:8">
      <c r="H1030850" s="68"/>
    </row>
    <row r="1030851" spans="8:8">
      <c r="H1030851" s="68"/>
    </row>
    <row r="1030852" spans="8:8">
      <c r="H1030852" s="68"/>
    </row>
    <row r="1030853" spans="8:8">
      <c r="H1030853" s="68"/>
    </row>
    <row r="1030854" spans="8:8">
      <c r="H1030854" s="68"/>
    </row>
    <row r="1030855" spans="8:8">
      <c r="H1030855" s="68"/>
    </row>
    <row r="1030856" spans="8:8">
      <c r="H1030856" s="68"/>
    </row>
    <row r="1030857" spans="8:8">
      <c r="H1030857" s="68"/>
    </row>
    <row r="1030858" spans="8:8">
      <c r="H1030858" s="68"/>
    </row>
    <row r="1030859" spans="8:8">
      <c r="H1030859" s="68"/>
    </row>
    <row r="1030860" spans="8:8">
      <c r="H1030860" s="68"/>
    </row>
    <row r="1030861" spans="8:8">
      <c r="H1030861" s="68"/>
    </row>
    <row r="1030862" spans="8:8">
      <c r="H1030862" s="68"/>
    </row>
    <row r="1030863" spans="8:8">
      <c r="H1030863" s="68"/>
    </row>
    <row r="1030864" spans="8:8">
      <c r="H1030864" s="68"/>
    </row>
    <row r="1030865" spans="8:8">
      <c r="H1030865" s="68"/>
    </row>
    <row r="1030866" spans="8:8">
      <c r="H1030866" s="68"/>
    </row>
    <row r="1030867" spans="8:8">
      <c r="H1030867" s="68"/>
    </row>
    <row r="1030868" spans="8:8">
      <c r="H1030868" s="68"/>
    </row>
    <row r="1030869" spans="8:8">
      <c r="H1030869" s="68"/>
    </row>
    <row r="1030870" spans="8:8">
      <c r="H1030870" s="68"/>
    </row>
    <row r="1030871" spans="8:8">
      <c r="H1030871" s="68"/>
    </row>
    <row r="1030872" spans="8:8">
      <c r="H1030872" s="68"/>
    </row>
    <row r="1030873" spans="8:8">
      <c r="H1030873" s="68"/>
    </row>
    <row r="1030874" spans="8:8">
      <c r="H1030874" s="68"/>
    </row>
    <row r="1030875" spans="8:8">
      <c r="H1030875" s="68"/>
    </row>
    <row r="1030876" spans="8:8">
      <c r="H1030876" s="68"/>
    </row>
    <row r="1030877" spans="8:8">
      <c r="H1030877" s="68"/>
    </row>
    <row r="1030878" spans="8:8">
      <c r="H1030878" s="68"/>
    </row>
    <row r="1030879" spans="8:8">
      <c r="H1030879" s="68"/>
    </row>
    <row r="1030880" spans="8:8">
      <c r="H1030880" s="68"/>
    </row>
    <row r="1030881" spans="8:8">
      <c r="H1030881" s="68"/>
    </row>
    <row r="1030882" spans="8:8">
      <c r="H1030882" s="68"/>
    </row>
    <row r="1030883" spans="8:8">
      <c r="H1030883" s="68"/>
    </row>
    <row r="1030884" spans="8:8">
      <c r="H1030884" s="68"/>
    </row>
    <row r="1030885" spans="8:8">
      <c r="H1030885" s="68"/>
    </row>
    <row r="1030886" spans="8:8">
      <c r="H1030886" s="68"/>
    </row>
    <row r="1030887" spans="8:8">
      <c r="H1030887" s="68"/>
    </row>
    <row r="1030888" spans="8:8">
      <c r="H1030888" s="68"/>
    </row>
    <row r="1030889" spans="8:8">
      <c r="H1030889" s="68"/>
    </row>
    <row r="1030890" spans="8:8">
      <c r="H1030890" s="68"/>
    </row>
    <row r="1030891" spans="8:8">
      <c r="H1030891" s="68"/>
    </row>
    <row r="1030892" spans="8:8">
      <c r="H1030892" s="68"/>
    </row>
    <row r="1030893" spans="8:8">
      <c r="H1030893" s="68"/>
    </row>
    <row r="1030894" spans="8:8">
      <c r="H1030894" s="68"/>
    </row>
    <row r="1030895" spans="8:8">
      <c r="H1030895" s="68"/>
    </row>
    <row r="1030896" spans="8:8">
      <c r="H1030896" s="68"/>
    </row>
    <row r="1030897" spans="8:8">
      <c r="H1030897" s="68"/>
    </row>
    <row r="1030898" spans="8:8">
      <c r="H1030898" s="68"/>
    </row>
    <row r="1030899" spans="8:8">
      <c r="H1030899" s="68"/>
    </row>
    <row r="1030900" spans="8:8">
      <c r="H1030900" s="68"/>
    </row>
    <row r="1030901" spans="8:8">
      <c r="H1030901" s="68"/>
    </row>
    <row r="1030902" spans="8:8">
      <c r="H1030902" s="68"/>
    </row>
    <row r="1030903" spans="8:8">
      <c r="H1030903" s="68"/>
    </row>
    <row r="1030904" spans="8:8">
      <c r="H1030904" s="68"/>
    </row>
    <row r="1030905" spans="8:8">
      <c r="H1030905" s="68"/>
    </row>
    <row r="1030906" spans="8:8">
      <c r="H1030906" s="68"/>
    </row>
    <row r="1030907" spans="8:8">
      <c r="H1030907" s="68"/>
    </row>
    <row r="1030908" spans="8:8">
      <c r="H1030908" s="68"/>
    </row>
    <row r="1030909" spans="8:8">
      <c r="H1030909" s="68"/>
    </row>
    <row r="1030910" spans="8:8">
      <c r="H1030910" s="68"/>
    </row>
    <row r="1030911" spans="8:8">
      <c r="H1030911" s="68"/>
    </row>
    <row r="1030912" spans="8:8">
      <c r="H1030912" s="68"/>
    </row>
    <row r="1030913" spans="8:8">
      <c r="H1030913" s="68"/>
    </row>
    <row r="1030914" spans="8:8">
      <c r="H1030914" s="68"/>
    </row>
    <row r="1030915" spans="8:8">
      <c r="H1030915" s="68"/>
    </row>
    <row r="1030916" spans="8:8">
      <c r="H1030916" s="68"/>
    </row>
    <row r="1030917" spans="8:8">
      <c r="H1030917" s="68"/>
    </row>
    <row r="1030918" spans="8:8">
      <c r="H1030918" s="68"/>
    </row>
    <row r="1030919" spans="8:8">
      <c r="H1030919" s="68"/>
    </row>
    <row r="1030920" spans="8:8">
      <c r="H1030920" s="68"/>
    </row>
    <row r="1030921" spans="8:8">
      <c r="H1030921" s="68"/>
    </row>
    <row r="1030922" spans="8:8">
      <c r="H1030922" s="68"/>
    </row>
    <row r="1030923" spans="8:8">
      <c r="H1030923" s="68"/>
    </row>
    <row r="1030924" spans="8:8">
      <c r="H1030924" s="68"/>
    </row>
    <row r="1030925" spans="8:8">
      <c r="H1030925" s="68"/>
    </row>
    <row r="1030926" spans="8:8">
      <c r="H1030926" s="68"/>
    </row>
    <row r="1030927" spans="8:8">
      <c r="H1030927" s="68"/>
    </row>
    <row r="1030928" spans="8:8">
      <c r="H1030928" s="68"/>
    </row>
    <row r="1030929" spans="8:8">
      <c r="H1030929" s="68"/>
    </row>
    <row r="1030930" spans="8:8">
      <c r="H1030930" s="68"/>
    </row>
    <row r="1030931" spans="8:8">
      <c r="H1030931" s="68"/>
    </row>
    <row r="1030932" spans="8:8">
      <c r="H1030932" s="68"/>
    </row>
    <row r="1030933" spans="8:8">
      <c r="H1030933" s="68"/>
    </row>
    <row r="1030934" spans="8:8">
      <c r="H1030934" s="68"/>
    </row>
    <row r="1030935" spans="8:8">
      <c r="H1030935" s="68"/>
    </row>
    <row r="1030936" spans="8:8">
      <c r="H1030936" s="68"/>
    </row>
    <row r="1030937" spans="8:8">
      <c r="H1030937" s="68"/>
    </row>
    <row r="1030938" spans="8:8">
      <c r="H1030938" s="68"/>
    </row>
    <row r="1030939" spans="8:8">
      <c r="H1030939" s="68"/>
    </row>
    <row r="1030940" spans="8:8">
      <c r="H1030940" s="68"/>
    </row>
    <row r="1030941" spans="8:8">
      <c r="H1030941" s="68"/>
    </row>
    <row r="1030942" spans="8:8">
      <c r="H1030942" s="68"/>
    </row>
    <row r="1030943" spans="8:8">
      <c r="H1030943" s="68"/>
    </row>
    <row r="1030944" spans="8:8">
      <c r="H1030944" s="68"/>
    </row>
    <row r="1030945" spans="8:8">
      <c r="H1030945" s="68"/>
    </row>
    <row r="1030946" spans="8:8">
      <c r="H1030946" s="68"/>
    </row>
    <row r="1030947" spans="8:8">
      <c r="H1030947" s="68"/>
    </row>
    <row r="1030948" spans="8:8">
      <c r="H1030948" s="68"/>
    </row>
    <row r="1030949" spans="8:8">
      <c r="H1030949" s="68"/>
    </row>
    <row r="1030950" spans="8:8">
      <c r="H1030950" s="68"/>
    </row>
    <row r="1030951" spans="8:8">
      <c r="H1030951" s="68"/>
    </row>
    <row r="1030952" spans="8:8">
      <c r="H1030952" s="68"/>
    </row>
    <row r="1030953" spans="8:8">
      <c r="H1030953" s="68"/>
    </row>
    <row r="1030954" spans="8:8">
      <c r="H1030954" s="68"/>
    </row>
    <row r="1030955" spans="8:8">
      <c r="H1030955" s="68"/>
    </row>
    <row r="1030956" spans="8:8">
      <c r="H1030956" s="68"/>
    </row>
    <row r="1030957" spans="8:8">
      <c r="H1030957" s="68"/>
    </row>
    <row r="1030958" spans="8:8">
      <c r="H1030958" s="68"/>
    </row>
    <row r="1030959" spans="8:8">
      <c r="H1030959" s="68"/>
    </row>
    <row r="1030960" spans="8:8">
      <c r="H1030960" s="68"/>
    </row>
    <row r="1030961" spans="8:8">
      <c r="H1030961" s="68"/>
    </row>
    <row r="1030962" spans="8:8">
      <c r="H1030962" s="68"/>
    </row>
    <row r="1030963" spans="8:8">
      <c r="H1030963" s="68"/>
    </row>
    <row r="1030964" spans="8:8">
      <c r="H1030964" s="68"/>
    </row>
    <row r="1030965" spans="8:8">
      <c r="H1030965" s="68"/>
    </row>
    <row r="1030966" spans="8:8">
      <c r="H1030966" s="68"/>
    </row>
    <row r="1030967" spans="8:8">
      <c r="H1030967" s="68"/>
    </row>
    <row r="1030968" spans="8:8">
      <c r="H1030968" s="68"/>
    </row>
    <row r="1030969" spans="8:8">
      <c r="H1030969" s="68"/>
    </row>
    <row r="1030970" spans="8:8">
      <c r="H1030970" s="68"/>
    </row>
    <row r="1030971" spans="8:8">
      <c r="H1030971" s="68"/>
    </row>
    <row r="1030972" spans="8:8">
      <c r="H1030972" s="68"/>
    </row>
    <row r="1030973" spans="8:8">
      <c r="H1030973" s="68"/>
    </row>
    <row r="1030974" spans="8:8">
      <c r="H1030974" s="68"/>
    </row>
    <row r="1030975" spans="8:8">
      <c r="H1030975" s="68"/>
    </row>
    <row r="1030976" spans="8:8">
      <c r="H1030976" s="68"/>
    </row>
    <row r="1030977" spans="8:8">
      <c r="H1030977" s="68"/>
    </row>
    <row r="1030978" spans="8:8">
      <c r="H1030978" s="68"/>
    </row>
    <row r="1030979" spans="8:8">
      <c r="H1030979" s="68"/>
    </row>
    <row r="1030980" spans="8:8">
      <c r="H1030980" s="68"/>
    </row>
    <row r="1030981" spans="8:8">
      <c r="H1030981" s="68"/>
    </row>
    <row r="1030982" spans="8:8">
      <c r="H1030982" s="68"/>
    </row>
    <row r="1030983" spans="8:8">
      <c r="H1030983" s="68"/>
    </row>
    <row r="1030984" spans="8:8">
      <c r="H1030984" s="68"/>
    </row>
    <row r="1030985" spans="8:8">
      <c r="H1030985" s="68"/>
    </row>
    <row r="1030986" spans="8:8">
      <c r="H1030986" s="68"/>
    </row>
    <row r="1030987" spans="8:8">
      <c r="H1030987" s="68"/>
    </row>
    <row r="1030988" spans="8:8">
      <c r="H1030988" s="68"/>
    </row>
    <row r="1030989" spans="8:8">
      <c r="H1030989" s="68"/>
    </row>
    <row r="1030990" spans="8:8">
      <c r="H1030990" s="68"/>
    </row>
    <row r="1030991" spans="8:8">
      <c r="H1030991" s="68"/>
    </row>
    <row r="1030992" spans="8:8">
      <c r="H1030992" s="68"/>
    </row>
    <row r="1030993" spans="8:8">
      <c r="H1030993" s="68"/>
    </row>
    <row r="1030994" spans="8:8">
      <c r="H1030994" s="68"/>
    </row>
    <row r="1030995" spans="8:8">
      <c r="H1030995" s="68"/>
    </row>
    <row r="1030996" spans="8:8">
      <c r="H1030996" s="68"/>
    </row>
    <row r="1030997" spans="8:8">
      <c r="H1030997" s="68"/>
    </row>
    <row r="1030998" spans="8:8">
      <c r="H1030998" s="68"/>
    </row>
    <row r="1030999" spans="8:8">
      <c r="H1030999" s="68"/>
    </row>
    <row r="1031000" spans="8:8">
      <c r="H1031000" s="68"/>
    </row>
    <row r="1031001" spans="8:8">
      <c r="H1031001" s="68"/>
    </row>
    <row r="1031002" spans="8:8">
      <c r="H1031002" s="68"/>
    </row>
    <row r="1031003" spans="8:8">
      <c r="H1031003" s="68"/>
    </row>
    <row r="1031004" spans="8:8">
      <c r="H1031004" s="68"/>
    </row>
    <row r="1031005" spans="8:8">
      <c r="H1031005" s="68"/>
    </row>
    <row r="1031006" spans="8:8">
      <c r="H1031006" s="68"/>
    </row>
    <row r="1031007" spans="8:8">
      <c r="H1031007" s="68"/>
    </row>
    <row r="1031008" spans="8:8">
      <c r="H1031008" s="68"/>
    </row>
    <row r="1031009" spans="8:8">
      <c r="H1031009" s="68"/>
    </row>
    <row r="1031010" spans="8:8">
      <c r="H1031010" s="68"/>
    </row>
    <row r="1031011" spans="8:8">
      <c r="H1031011" s="68"/>
    </row>
    <row r="1031012" spans="8:8">
      <c r="H1031012" s="68"/>
    </row>
    <row r="1031013" spans="8:8">
      <c r="H1031013" s="68"/>
    </row>
    <row r="1031014" spans="8:8">
      <c r="H1031014" s="68"/>
    </row>
    <row r="1031015" spans="8:8">
      <c r="H1031015" s="68"/>
    </row>
    <row r="1031016" spans="8:8">
      <c r="H1031016" s="68"/>
    </row>
    <row r="1031017" spans="8:8">
      <c r="H1031017" s="68"/>
    </row>
    <row r="1031018" spans="8:8">
      <c r="H1031018" s="68"/>
    </row>
    <row r="1031019" spans="8:8">
      <c r="H1031019" s="68"/>
    </row>
    <row r="1031020" spans="8:8">
      <c r="H1031020" s="68"/>
    </row>
    <row r="1031021" spans="8:8">
      <c r="H1031021" s="68"/>
    </row>
    <row r="1031022" spans="8:8">
      <c r="H1031022" s="68"/>
    </row>
    <row r="1031023" spans="8:8">
      <c r="H1031023" s="68"/>
    </row>
    <row r="1031024" spans="8:8">
      <c r="H1031024" s="68"/>
    </row>
    <row r="1031025" spans="8:8">
      <c r="H1031025" s="68"/>
    </row>
    <row r="1031026" spans="8:8">
      <c r="H1031026" s="68"/>
    </row>
    <row r="1031027" spans="8:8">
      <c r="H1031027" s="68"/>
    </row>
    <row r="1031028" spans="8:8">
      <c r="H1031028" s="68"/>
    </row>
    <row r="1031029" spans="8:8">
      <c r="H1031029" s="68"/>
    </row>
    <row r="1031030" spans="8:8">
      <c r="H1031030" s="68"/>
    </row>
    <row r="1031031" spans="8:8">
      <c r="H1031031" s="68"/>
    </row>
    <row r="1031032" spans="8:8">
      <c r="H1031032" s="68"/>
    </row>
    <row r="1031033" spans="8:8">
      <c r="H1031033" s="68"/>
    </row>
    <row r="1031034" spans="8:8">
      <c r="H1031034" s="68"/>
    </row>
    <row r="1031035" spans="8:8">
      <c r="H1031035" s="68"/>
    </row>
    <row r="1031036" spans="8:8">
      <c r="H1031036" s="68"/>
    </row>
    <row r="1031037" spans="8:8">
      <c r="H1031037" s="68"/>
    </row>
    <row r="1031038" spans="8:8">
      <c r="H1031038" s="68"/>
    </row>
    <row r="1031039" spans="8:8">
      <c r="H1031039" s="68"/>
    </row>
    <row r="1031040" spans="8:8">
      <c r="H1031040" s="68"/>
    </row>
    <row r="1031041" spans="8:8">
      <c r="H1031041" s="68"/>
    </row>
    <row r="1031042" spans="8:8">
      <c r="H1031042" s="68"/>
    </row>
    <row r="1031043" spans="8:8">
      <c r="H1031043" s="68"/>
    </row>
    <row r="1031044" spans="8:8">
      <c r="H1031044" s="68"/>
    </row>
    <row r="1031045" spans="8:8">
      <c r="H1031045" s="68"/>
    </row>
    <row r="1031046" spans="8:8">
      <c r="H1031046" s="68"/>
    </row>
    <row r="1031047" spans="8:8">
      <c r="H1031047" s="68"/>
    </row>
    <row r="1031048" spans="8:8">
      <c r="H1031048" s="68"/>
    </row>
    <row r="1031049" spans="8:8">
      <c r="H1031049" s="68"/>
    </row>
    <row r="1031050" spans="8:8">
      <c r="H1031050" s="68"/>
    </row>
    <row r="1031051" spans="8:8">
      <c r="H1031051" s="68"/>
    </row>
    <row r="1031052" spans="8:8">
      <c r="H1031052" s="68"/>
    </row>
    <row r="1031053" spans="8:8">
      <c r="H1031053" s="68"/>
    </row>
    <row r="1031054" spans="8:8">
      <c r="H1031054" s="68"/>
    </row>
    <row r="1031055" spans="8:8">
      <c r="H1031055" s="68"/>
    </row>
    <row r="1031056" spans="8:8">
      <c r="H1031056" s="68"/>
    </row>
    <row r="1031057" spans="8:8">
      <c r="H1031057" s="68"/>
    </row>
    <row r="1031058" spans="8:8">
      <c r="H1031058" s="68"/>
    </row>
    <row r="1031059" spans="8:8">
      <c r="H1031059" s="68"/>
    </row>
    <row r="1031060" spans="8:8">
      <c r="H1031060" s="68"/>
    </row>
    <row r="1031061" spans="8:8">
      <c r="H1031061" s="68"/>
    </row>
    <row r="1031062" spans="8:8">
      <c r="H1031062" s="68"/>
    </row>
    <row r="1031063" spans="8:8">
      <c r="H1031063" s="68"/>
    </row>
    <row r="1031064" spans="8:8">
      <c r="H1031064" s="68"/>
    </row>
    <row r="1031065" spans="8:8">
      <c r="H1031065" s="68"/>
    </row>
    <row r="1031066" spans="8:8">
      <c r="H1031066" s="68"/>
    </row>
    <row r="1031067" spans="8:8">
      <c r="H1031067" s="68"/>
    </row>
    <row r="1031068" spans="8:8">
      <c r="H1031068" s="68"/>
    </row>
    <row r="1031069" spans="8:8">
      <c r="H1031069" s="68"/>
    </row>
    <row r="1031070" spans="8:8">
      <c r="H1031070" s="68"/>
    </row>
    <row r="1031071" spans="8:8">
      <c r="H1031071" s="68"/>
    </row>
    <row r="1031072" spans="8:8">
      <c r="H1031072" s="68"/>
    </row>
    <row r="1031073" spans="8:8">
      <c r="H1031073" s="68"/>
    </row>
    <row r="1031074" spans="8:8">
      <c r="H1031074" s="68"/>
    </row>
    <row r="1031075" spans="8:8">
      <c r="H1031075" s="68"/>
    </row>
    <row r="1031076" spans="8:8">
      <c r="H1031076" s="68"/>
    </row>
    <row r="1031077" spans="8:8">
      <c r="H1031077" s="68"/>
    </row>
    <row r="1031078" spans="8:8">
      <c r="H1031078" s="68"/>
    </row>
    <row r="1031079" spans="8:8">
      <c r="H1031079" s="68"/>
    </row>
    <row r="1031080" spans="8:8">
      <c r="H1031080" s="68"/>
    </row>
    <row r="1031081" spans="8:8">
      <c r="H1031081" s="68"/>
    </row>
    <row r="1031082" spans="8:8">
      <c r="H1031082" s="68"/>
    </row>
    <row r="1031083" spans="8:8">
      <c r="H1031083" s="68"/>
    </row>
    <row r="1031084" spans="8:8">
      <c r="H1031084" s="68"/>
    </row>
    <row r="1031085" spans="8:8">
      <c r="H1031085" s="68"/>
    </row>
    <row r="1031086" spans="8:8">
      <c r="H1031086" s="68"/>
    </row>
    <row r="1031087" spans="8:8">
      <c r="H1031087" s="68"/>
    </row>
    <row r="1031088" spans="8:8">
      <c r="H1031088" s="68"/>
    </row>
    <row r="1031089" spans="8:8">
      <c r="H1031089" s="68"/>
    </row>
    <row r="1031090" spans="8:8">
      <c r="H1031090" s="68"/>
    </row>
    <row r="1031091" spans="8:8">
      <c r="H1031091" s="68"/>
    </row>
    <row r="1031092" spans="8:8">
      <c r="H1031092" s="68"/>
    </row>
    <row r="1031093" spans="8:8">
      <c r="H1031093" s="68"/>
    </row>
    <row r="1031094" spans="8:8">
      <c r="H1031094" s="68"/>
    </row>
    <row r="1031095" spans="8:8">
      <c r="H1031095" s="68"/>
    </row>
    <row r="1031096" spans="8:8">
      <c r="H1031096" s="68"/>
    </row>
    <row r="1031097" spans="8:8">
      <c r="H1031097" s="68"/>
    </row>
    <row r="1031098" spans="8:8">
      <c r="H1031098" s="68"/>
    </row>
    <row r="1031099" spans="8:8">
      <c r="H1031099" s="68"/>
    </row>
    <row r="1031100" spans="8:8">
      <c r="H1031100" s="68"/>
    </row>
    <row r="1031101" spans="8:8">
      <c r="H1031101" s="68"/>
    </row>
    <row r="1031102" spans="8:8">
      <c r="H1031102" s="68"/>
    </row>
    <row r="1031103" spans="8:8">
      <c r="H1031103" s="68"/>
    </row>
    <row r="1031104" spans="8:8">
      <c r="H1031104" s="68"/>
    </row>
    <row r="1031105" spans="8:8">
      <c r="H1031105" s="68"/>
    </row>
    <row r="1031106" spans="8:8">
      <c r="H1031106" s="68"/>
    </row>
    <row r="1031107" spans="8:8">
      <c r="H1031107" s="68"/>
    </row>
    <row r="1031108" spans="8:8">
      <c r="H1031108" s="68"/>
    </row>
    <row r="1031109" spans="8:8">
      <c r="H1031109" s="68"/>
    </row>
    <row r="1031110" spans="8:8">
      <c r="H1031110" s="68"/>
    </row>
    <row r="1031111" spans="8:8">
      <c r="H1031111" s="68"/>
    </row>
    <row r="1031112" spans="8:8">
      <c r="H1031112" s="68"/>
    </row>
    <row r="1031113" spans="8:8">
      <c r="H1031113" s="68"/>
    </row>
    <row r="1031114" spans="8:8">
      <c r="H1031114" s="68"/>
    </row>
    <row r="1031115" spans="8:8">
      <c r="H1031115" s="68"/>
    </row>
    <row r="1031116" spans="8:8">
      <c r="H1031116" s="68"/>
    </row>
    <row r="1031117" spans="8:8">
      <c r="H1031117" s="68"/>
    </row>
    <row r="1031118" spans="8:8">
      <c r="H1031118" s="68"/>
    </row>
    <row r="1031119" spans="8:8">
      <c r="H1031119" s="68"/>
    </row>
    <row r="1031120" spans="8:8">
      <c r="H1031120" s="68"/>
    </row>
    <row r="1031121" spans="8:8">
      <c r="H1031121" s="68"/>
    </row>
    <row r="1031122" spans="8:8">
      <c r="H1031122" s="68"/>
    </row>
    <row r="1031123" spans="8:8">
      <c r="H1031123" s="68"/>
    </row>
    <row r="1031124" spans="8:8">
      <c r="H1031124" s="68"/>
    </row>
    <row r="1031125" spans="8:8">
      <c r="H1031125" s="68"/>
    </row>
    <row r="1031126" spans="8:8">
      <c r="H1031126" s="68"/>
    </row>
    <row r="1031127" spans="8:8">
      <c r="H1031127" s="68"/>
    </row>
    <row r="1031128" spans="8:8">
      <c r="H1031128" s="68"/>
    </row>
    <row r="1031129" spans="8:8">
      <c r="H1031129" s="68"/>
    </row>
    <row r="1031130" spans="8:8">
      <c r="H1031130" s="68"/>
    </row>
    <row r="1031131" spans="8:8">
      <c r="H1031131" s="68"/>
    </row>
    <row r="1031132" spans="8:8">
      <c r="H1031132" s="68"/>
    </row>
    <row r="1031133" spans="8:8">
      <c r="H1031133" s="68"/>
    </row>
    <row r="1031134" spans="8:8">
      <c r="H1031134" s="68"/>
    </row>
    <row r="1031135" spans="8:8">
      <c r="H1031135" s="68"/>
    </row>
    <row r="1031136" spans="8:8">
      <c r="H1031136" s="68"/>
    </row>
    <row r="1031137" spans="8:8">
      <c r="H1031137" s="68"/>
    </row>
    <row r="1031138" spans="8:8">
      <c r="H1031138" s="68"/>
    </row>
    <row r="1031139" spans="8:8">
      <c r="H1031139" s="68"/>
    </row>
    <row r="1031140" spans="8:8">
      <c r="H1031140" s="68"/>
    </row>
    <row r="1031141" spans="8:8">
      <c r="H1031141" s="68"/>
    </row>
    <row r="1031142" spans="8:8">
      <c r="H1031142" s="68"/>
    </row>
    <row r="1031143" spans="8:8">
      <c r="H1031143" s="68"/>
    </row>
    <row r="1031144" spans="8:8">
      <c r="H1031144" s="68"/>
    </row>
    <row r="1031145" spans="8:8">
      <c r="H1031145" s="68"/>
    </row>
    <row r="1031146" spans="8:8">
      <c r="H1031146" s="68"/>
    </row>
    <row r="1031147" spans="8:8">
      <c r="H1031147" s="68"/>
    </row>
    <row r="1031148" spans="8:8">
      <c r="H1031148" s="68"/>
    </row>
    <row r="1031149" spans="8:8">
      <c r="H1031149" s="68"/>
    </row>
    <row r="1031150" spans="8:8">
      <c r="H1031150" s="68"/>
    </row>
    <row r="1031151" spans="8:8">
      <c r="H1031151" s="68"/>
    </row>
    <row r="1031152" spans="8:8">
      <c r="H1031152" s="68"/>
    </row>
    <row r="1031153" spans="8:8">
      <c r="H1031153" s="68"/>
    </row>
    <row r="1031154" spans="8:8">
      <c r="H1031154" s="68"/>
    </row>
    <row r="1031155" spans="8:8">
      <c r="H1031155" s="68"/>
    </row>
    <row r="1031156" spans="8:8">
      <c r="H1031156" s="68"/>
    </row>
    <row r="1031157" spans="8:8">
      <c r="H1031157" s="68"/>
    </row>
    <row r="1031158" spans="8:8">
      <c r="H1031158" s="68"/>
    </row>
    <row r="1031159" spans="8:8">
      <c r="H1031159" s="68"/>
    </row>
    <row r="1031160" spans="8:8">
      <c r="H1031160" s="68"/>
    </row>
    <row r="1031161" spans="8:8">
      <c r="H1031161" s="68"/>
    </row>
    <row r="1031162" spans="8:8">
      <c r="H1031162" s="68"/>
    </row>
    <row r="1031163" spans="8:8">
      <c r="H1031163" s="68"/>
    </row>
    <row r="1031164" spans="8:8">
      <c r="H1031164" s="68"/>
    </row>
    <row r="1031165" spans="8:8">
      <c r="H1031165" s="68"/>
    </row>
    <row r="1031166" spans="8:8">
      <c r="H1031166" s="68"/>
    </row>
    <row r="1031167" spans="8:8">
      <c r="H1031167" s="68"/>
    </row>
    <row r="1031168" spans="8:8">
      <c r="H1031168" s="68"/>
    </row>
    <row r="1031169" spans="8:8">
      <c r="H1031169" s="68"/>
    </row>
    <row r="1031170" spans="8:8">
      <c r="H1031170" s="68"/>
    </row>
    <row r="1031171" spans="8:8">
      <c r="H1031171" s="68"/>
    </row>
    <row r="1031172" spans="8:8">
      <c r="H1031172" s="68"/>
    </row>
    <row r="1031173" spans="8:8">
      <c r="H1031173" s="68"/>
    </row>
    <row r="1031174" spans="8:8">
      <c r="H1031174" s="68"/>
    </row>
    <row r="1031175" spans="8:8">
      <c r="H1031175" s="68"/>
    </row>
    <row r="1031176" spans="8:8">
      <c r="H1031176" s="68"/>
    </row>
    <row r="1031177" spans="8:8">
      <c r="H1031177" s="68"/>
    </row>
    <row r="1031178" spans="8:8">
      <c r="H1031178" s="68"/>
    </row>
    <row r="1031179" spans="8:8">
      <c r="H1031179" s="68"/>
    </row>
    <row r="1031180" spans="8:8">
      <c r="H1031180" s="68"/>
    </row>
    <row r="1031181" spans="8:8">
      <c r="H1031181" s="68"/>
    </row>
    <row r="1031182" spans="8:8">
      <c r="H1031182" s="68"/>
    </row>
    <row r="1031183" spans="8:8">
      <c r="H1031183" s="68"/>
    </row>
    <row r="1031184" spans="8:8">
      <c r="H1031184" s="68"/>
    </row>
    <row r="1031185" spans="8:8">
      <c r="H1031185" s="68"/>
    </row>
    <row r="1031186" spans="8:8">
      <c r="H1031186" s="68"/>
    </row>
    <row r="1031187" spans="8:8">
      <c r="H1031187" s="68"/>
    </row>
    <row r="1031188" spans="8:8">
      <c r="H1031188" s="68"/>
    </row>
    <row r="1031189" spans="8:8">
      <c r="H1031189" s="68"/>
    </row>
    <row r="1031190" spans="8:8">
      <c r="H1031190" s="68"/>
    </row>
    <row r="1031191" spans="8:8">
      <c r="H1031191" s="68"/>
    </row>
    <row r="1031192" spans="8:8">
      <c r="H1031192" s="68"/>
    </row>
    <row r="1031193" spans="8:8">
      <c r="H1031193" s="68"/>
    </row>
    <row r="1031194" spans="8:8">
      <c r="H1031194" s="68"/>
    </row>
    <row r="1031195" spans="8:8">
      <c r="H1031195" s="68"/>
    </row>
    <row r="1031196" spans="8:8">
      <c r="H1031196" s="68"/>
    </row>
    <row r="1031197" spans="8:8">
      <c r="H1031197" s="68"/>
    </row>
    <row r="1031198" spans="8:8">
      <c r="H1031198" s="68"/>
    </row>
    <row r="1031199" spans="8:8">
      <c r="H1031199" s="68"/>
    </row>
    <row r="1031200" spans="8:8">
      <c r="H1031200" s="68"/>
    </row>
    <row r="1031201" spans="8:8">
      <c r="H1031201" s="68"/>
    </row>
    <row r="1031202" spans="8:8">
      <c r="H1031202" s="68"/>
    </row>
    <row r="1031203" spans="8:8">
      <c r="H1031203" s="68"/>
    </row>
    <row r="1031204" spans="8:8">
      <c r="H1031204" s="68"/>
    </row>
    <row r="1031205" spans="8:8">
      <c r="H1031205" s="68"/>
    </row>
    <row r="1031206" spans="8:8">
      <c r="H1031206" s="68"/>
    </row>
    <row r="1031207" spans="8:8">
      <c r="H1031207" s="68"/>
    </row>
    <row r="1031208" spans="8:8">
      <c r="H1031208" s="68"/>
    </row>
    <row r="1031209" spans="8:8">
      <c r="H1031209" s="68"/>
    </row>
    <row r="1031210" spans="8:8">
      <c r="H1031210" s="68"/>
    </row>
    <row r="1031211" spans="8:8">
      <c r="H1031211" s="68"/>
    </row>
    <row r="1031212" spans="8:8">
      <c r="H1031212" s="68"/>
    </row>
    <row r="1031213" spans="8:8">
      <c r="H1031213" s="68"/>
    </row>
    <row r="1031214" spans="8:8">
      <c r="H1031214" s="68"/>
    </row>
    <row r="1031215" spans="8:8">
      <c r="H1031215" s="68"/>
    </row>
    <row r="1031216" spans="8:8">
      <c r="H1031216" s="68"/>
    </row>
    <row r="1031217" spans="8:8">
      <c r="H1031217" s="68"/>
    </row>
    <row r="1031218" spans="8:8">
      <c r="H1031218" s="68"/>
    </row>
    <row r="1031219" spans="8:8">
      <c r="H1031219" s="68"/>
    </row>
    <row r="1031220" spans="8:8">
      <c r="H1031220" s="68"/>
    </row>
    <row r="1031221" spans="8:8">
      <c r="H1031221" s="68"/>
    </row>
    <row r="1031222" spans="8:8">
      <c r="H1031222" s="68"/>
    </row>
    <row r="1031223" spans="8:8">
      <c r="H1031223" s="68"/>
    </row>
    <row r="1031224" spans="8:8">
      <c r="H1031224" s="68"/>
    </row>
    <row r="1031225" spans="8:8">
      <c r="H1031225" s="68"/>
    </row>
    <row r="1031226" spans="8:8">
      <c r="H1031226" s="68"/>
    </row>
    <row r="1031227" spans="8:8">
      <c r="H1031227" s="68"/>
    </row>
    <row r="1031228" spans="8:8">
      <c r="H1031228" s="68"/>
    </row>
    <row r="1031229" spans="8:8">
      <c r="H1031229" s="68"/>
    </row>
    <row r="1031230" spans="8:8">
      <c r="H1031230" s="68"/>
    </row>
    <row r="1031231" spans="8:8">
      <c r="H1031231" s="68"/>
    </row>
    <row r="1031232" spans="8:8">
      <c r="H1031232" s="68"/>
    </row>
    <row r="1031233" spans="8:8">
      <c r="H1031233" s="68"/>
    </row>
    <row r="1031234" spans="8:8">
      <c r="H1031234" s="68"/>
    </row>
    <row r="1031235" spans="8:8">
      <c r="H1031235" s="68"/>
    </row>
    <row r="1031236" spans="8:8">
      <c r="H1031236" s="68"/>
    </row>
    <row r="1031237" spans="8:8">
      <c r="H1031237" s="68"/>
    </row>
    <row r="1031238" spans="8:8">
      <c r="H1031238" s="68"/>
    </row>
    <row r="1031239" spans="8:8">
      <c r="H1031239" s="68"/>
    </row>
    <row r="1031240" spans="8:8">
      <c r="H1031240" s="68"/>
    </row>
    <row r="1031241" spans="8:8">
      <c r="H1031241" s="68"/>
    </row>
    <row r="1031242" spans="8:8">
      <c r="H1031242" s="68"/>
    </row>
    <row r="1031243" spans="8:8">
      <c r="H1031243" s="68"/>
    </row>
    <row r="1031244" spans="8:8">
      <c r="H1031244" s="68"/>
    </row>
    <row r="1031245" spans="8:8">
      <c r="H1031245" s="68"/>
    </row>
    <row r="1031246" spans="8:8">
      <c r="H1031246" s="68"/>
    </row>
    <row r="1031247" spans="8:8">
      <c r="H1031247" s="68"/>
    </row>
    <row r="1031248" spans="8:8">
      <c r="H1031248" s="68"/>
    </row>
    <row r="1031249" spans="8:8">
      <c r="H1031249" s="68"/>
    </row>
    <row r="1031250" spans="8:8">
      <c r="H1031250" s="68"/>
    </row>
    <row r="1031251" spans="8:8">
      <c r="H1031251" s="68"/>
    </row>
    <row r="1031252" spans="8:8">
      <c r="H1031252" s="68"/>
    </row>
    <row r="1031253" spans="8:8">
      <c r="H1031253" s="68"/>
    </row>
    <row r="1031254" spans="8:8">
      <c r="H1031254" s="68"/>
    </row>
    <row r="1031255" spans="8:8">
      <c r="H1031255" s="68"/>
    </row>
    <row r="1031256" spans="8:8">
      <c r="H1031256" s="68"/>
    </row>
    <row r="1031257" spans="8:8">
      <c r="H1031257" s="68"/>
    </row>
    <row r="1031258" spans="8:8">
      <c r="H1031258" s="68"/>
    </row>
    <row r="1031259" spans="8:8">
      <c r="H1031259" s="68"/>
    </row>
    <row r="1031260" spans="8:8">
      <c r="H1031260" s="68"/>
    </row>
    <row r="1031261" spans="8:8">
      <c r="H1031261" s="68"/>
    </row>
    <row r="1031262" spans="8:8">
      <c r="H1031262" s="68"/>
    </row>
    <row r="1031263" spans="8:8">
      <c r="H1031263" s="68"/>
    </row>
    <row r="1031264" spans="8:8">
      <c r="H1031264" s="68"/>
    </row>
    <row r="1031265" spans="8:8">
      <c r="H1031265" s="68"/>
    </row>
    <row r="1031266" spans="8:8">
      <c r="H1031266" s="68"/>
    </row>
    <row r="1031267" spans="8:8">
      <c r="H1031267" s="68"/>
    </row>
    <row r="1031268" spans="8:8">
      <c r="H1031268" s="68"/>
    </row>
    <row r="1031269" spans="8:8">
      <c r="H1031269" s="68"/>
    </row>
    <row r="1031270" spans="8:8">
      <c r="H1031270" s="68"/>
    </row>
    <row r="1031271" spans="8:8">
      <c r="H1031271" s="68"/>
    </row>
    <row r="1031272" spans="8:8">
      <c r="H1031272" s="68"/>
    </row>
    <row r="1031273" spans="8:8">
      <c r="H1031273" s="68"/>
    </row>
    <row r="1031274" spans="8:8">
      <c r="H1031274" s="68"/>
    </row>
    <row r="1031275" spans="8:8">
      <c r="H1031275" s="68"/>
    </row>
    <row r="1031276" spans="8:8">
      <c r="H1031276" s="68"/>
    </row>
    <row r="1031277" spans="8:8">
      <c r="H1031277" s="68"/>
    </row>
    <row r="1031278" spans="8:8">
      <c r="H1031278" s="68"/>
    </row>
    <row r="1031279" spans="8:8">
      <c r="H1031279" s="68"/>
    </row>
    <row r="1031280" spans="8:8">
      <c r="H1031280" s="68"/>
    </row>
    <row r="1031281" spans="8:8">
      <c r="H1031281" s="68"/>
    </row>
    <row r="1031282" spans="8:8">
      <c r="H1031282" s="68"/>
    </row>
    <row r="1031283" spans="8:8">
      <c r="H1031283" s="68"/>
    </row>
    <row r="1031284" spans="8:8">
      <c r="H1031284" s="68"/>
    </row>
    <row r="1031285" spans="8:8">
      <c r="H1031285" s="68"/>
    </row>
    <row r="1031286" spans="8:8">
      <c r="H1031286" s="68"/>
    </row>
    <row r="1031287" spans="8:8">
      <c r="H1031287" s="68"/>
    </row>
    <row r="1031288" spans="8:8">
      <c r="H1031288" s="68"/>
    </row>
    <row r="1031289" spans="8:8">
      <c r="H1031289" s="68"/>
    </row>
    <row r="1031290" spans="8:8">
      <c r="H1031290" s="68"/>
    </row>
    <row r="1031291" spans="8:8">
      <c r="H1031291" s="68"/>
    </row>
    <row r="1031292" spans="8:8">
      <c r="H1031292" s="68"/>
    </row>
    <row r="1031293" spans="8:8">
      <c r="H1031293" s="68"/>
    </row>
    <row r="1031294" spans="8:8">
      <c r="H1031294" s="68"/>
    </row>
    <row r="1031295" spans="8:8">
      <c r="H1031295" s="68"/>
    </row>
    <row r="1031296" spans="8:8">
      <c r="H1031296" s="68"/>
    </row>
    <row r="1031297" spans="8:8">
      <c r="H1031297" s="68"/>
    </row>
    <row r="1031298" spans="8:8">
      <c r="H1031298" s="68"/>
    </row>
    <row r="1031299" spans="8:8">
      <c r="H1031299" s="68"/>
    </row>
    <row r="1031300" spans="8:8">
      <c r="H1031300" s="68"/>
    </row>
    <row r="1031301" spans="8:8">
      <c r="H1031301" s="68"/>
    </row>
    <row r="1031302" spans="8:8">
      <c r="H1031302" s="68"/>
    </row>
    <row r="1031303" spans="8:8">
      <c r="H1031303" s="68"/>
    </row>
    <row r="1031304" spans="8:8">
      <c r="H1031304" s="68"/>
    </row>
    <row r="1031305" spans="8:8">
      <c r="H1031305" s="68"/>
    </row>
    <row r="1031306" spans="8:8">
      <c r="H1031306" s="68"/>
    </row>
    <row r="1031307" spans="8:8">
      <c r="H1031307" s="68"/>
    </row>
    <row r="1031308" spans="8:8">
      <c r="H1031308" s="68"/>
    </row>
    <row r="1031309" spans="8:8">
      <c r="H1031309" s="68"/>
    </row>
    <row r="1031310" spans="8:8">
      <c r="H1031310" s="68"/>
    </row>
    <row r="1031311" spans="8:8">
      <c r="H1031311" s="68"/>
    </row>
    <row r="1031312" spans="8:8">
      <c r="H1031312" s="68"/>
    </row>
    <row r="1031313" spans="8:8">
      <c r="H1031313" s="68"/>
    </row>
    <row r="1031314" spans="8:8">
      <c r="H1031314" s="68"/>
    </row>
    <row r="1031315" spans="8:8">
      <c r="H1031315" s="68"/>
    </row>
    <row r="1031316" spans="8:8">
      <c r="H1031316" s="68"/>
    </row>
    <row r="1031317" spans="8:8">
      <c r="H1031317" s="68"/>
    </row>
    <row r="1031318" spans="8:8">
      <c r="H1031318" s="68"/>
    </row>
    <row r="1031319" spans="8:8">
      <c r="H1031319" s="68"/>
    </row>
    <row r="1031320" spans="8:8">
      <c r="H1031320" s="68"/>
    </row>
    <row r="1031321" spans="8:8">
      <c r="H1031321" s="68"/>
    </row>
    <row r="1031322" spans="8:8">
      <c r="H1031322" s="68"/>
    </row>
    <row r="1031323" spans="8:8">
      <c r="H1031323" s="68"/>
    </row>
    <row r="1031324" spans="8:8">
      <c r="H1031324" s="68"/>
    </row>
    <row r="1031325" spans="8:8">
      <c r="H1031325" s="68"/>
    </row>
    <row r="1031326" spans="8:8">
      <c r="H1031326" s="68"/>
    </row>
    <row r="1031327" spans="8:8">
      <c r="H1031327" s="68"/>
    </row>
    <row r="1031328" spans="8:8">
      <c r="H1031328" s="68"/>
    </row>
    <row r="1031329" spans="8:8">
      <c r="H1031329" s="68"/>
    </row>
    <row r="1031330" spans="8:8">
      <c r="H1031330" s="68"/>
    </row>
    <row r="1031331" spans="8:8">
      <c r="H1031331" s="68"/>
    </row>
    <row r="1031332" spans="8:8">
      <c r="H1031332" s="68"/>
    </row>
    <row r="1031333" spans="8:8">
      <c r="H1031333" s="68"/>
    </row>
    <row r="1031334" spans="8:8">
      <c r="H1031334" s="68"/>
    </row>
    <row r="1031335" spans="8:8">
      <c r="H1031335" s="68"/>
    </row>
    <row r="1031336" spans="8:8">
      <c r="H1031336" s="68"/>
    </row>
    <row r="1031337" spans="8:8">
      <c r="H1031337" s="68"/>
    </row>
    <row r="1031338" spans="8:8">
      <c r="H1031338" s="68"/>
    </row>
    <row r="1031339" spans="8:8">
      <c r="H1031339" s="68"/>
    </row>
    <row r="1031340" spans="8:8">
      <c r="H1031340" s="68"/>
    </row>
    <row r="1031341" spans="8:8">
      <c r="H1031341" s="68"/>
    </row>
    <row r="1031342" spans="8:8">
      <c r="H1031342" s="68"/>
    </row>
    <row r="1031343" spans="8:8">
      <c r="H1031343" s="68"/>
    </row>
    <row r="1031344" spans="8:8">
      <c r="H1031344" s="68"/>
    </row>
    <row r="1031345" spans="8:8">
      <c r="H1031345" s="68"/>
    </row>
    <row r="1031346" spans="8:8">
      <c r="H1031346" s="68"/>
    </row>
    <row r="1031347" spans="8:8">
      <c r="H1031347" s="68"/>
    </row>
    <row r="1031348" spans="8:8">
      <c r="H1031348" s="68"/>
    </row>
    <row r="1031349" spans="8:8">
      <c r="H1031349" s="68"/>
    </row>
    <row r="1031350" spans="8:8">
      <c r="H1031350" s="68"/>
    </row>
    <row r="1031351" spans="8:8">
      <c r="H1031351" s="68"/>
    </row>
    <row r="1031352" spans="8:8">
      <c r="H1031352" s="68"/>
    </row>
    <row r="1031353" spans="8:8">
      <c r="H1031353" s="68"/>
    </row>
    <row r="1031354" spans="8:8">
      <c r="H1031354" s="68"/>
    </row>
    <row r="1031355" spans="8:8">
      <c r="H1031355" s="68"/>
    </row>
    <row r="1031356" spans="8:8">
      <c r="H1031356" s="68"/>
    </row>
    <row r="1031357" spans="8:8">
      <c r="H1031357" s="68"/>
    </row>
    <row r="1031358" spans="8:8">
      <c r="H1031358" s="68"/>
    </row>
    <row r="1031359" spans="8:8">
      <c r="H1031359" s="68"/>
    </row>
    <row r="1031360" spans="8:8">
      <c r="H1031360" s="68"/>
    </row>
    <row r="1031361" spans="8:8">
      <c r="H1031361" s="68"/>
    </row>
    <row r="1031362" spans="8:8">
      <c r="H1031362" s="68"/>
    </row>
    <row r="1031363" spans="8:8">
      <c r="H1031363" s="68"/>
    </row>
    <row r="1031364" spans="8:8">
      <c r="H1031364" s="68"/>
    </row>
    <row r="1031365" spans="8:8">
      <c r="H1031365" s="68"/>
    </row>
    <row r="1031366" spans="8:8">
      <c r="H1031366" s="68"/>
    </row>
    <row r="1031367" spans="8:8">
      <c r="H1031367" s="68"/>
    </row>
    <row r="1031368" spans="8:8">
      <c r="H1031368" s="68"/>
    </row>
    <row r="1031369" spans="8:8">
      <c r="H1031369" s="68"/>
    </row>
    <row r="1031370" spans="8:8">
      <c r="H1031370" s="68"/>
    </row>
    <row r="1031371" spans="8:8">
      <c r="H1031371" s="68"/>
    </row>
    <row r="1031372" spans="8:8">
      <c r="H1031372" s="68"/>
    </row>
    <row r="1031373" spans="8:8">
      <c r="H1031373" s="68"/>
    </row>
    <row r="1031374" spans="8:8">
      <c r="H1031374" s="68"/>
    </row>
    <row r="1031375" spans="8:8">
      <c r="H1031375" s="68"/>
    </row>
    <row r="1031376" spans="8:8">
      <c r="H1031376" s="68"/>
    </row>
    <row r="1031377" spans="8:8">
      <c r="H1031377" s="68"/>
    </row>
    <row r="1031378" spans="8:8">
      <c r="H1031378" s="68"/>
    </row>
    <row r="1031379" spans="8:8">
      <c r="H1031379" s="68"/>
    </row>
    <row r="1031380" spans="8:8">
      <c r="H1031380" s="68"/>
    </row>
    <row r="1031381" spans="8:8">
      <c r="H1031381" s="68"/>
    </row>
    <row r="1031382" spans="8:8">
      <c r="H1031382" s="68"/>
    </row>
    <row r="1031383" spans="8:8">
      <c r="H1031383" s="68"/>
    </row>
    <row r="1031384" spans="8:8">
      <c r="H1031384" s="68"/>
    </row>
    <row r="1031385" spans="8:8">
      <c r="H1031385" s="68"/>
    </row>
    <row r="1031386" spans="8:8">
      <c r="H1031386" s="68"/>
    </row>
    <row r="1031387" spans="8:8">
      <c r="H1031387" s="68"/>
    </row>
    <row r="1031388" spans="8:8">
      <c r="H1031388" s="68"/>
    </row>
    <row r="1031389" spans="8:8">
      <c r="H1031389" s="68"/>
    </row>
    <row r="1031390" spans="8:8">
      <c r="H1031390" s="68"/>
    </row>
    <row r="1031391" spans="8:8">
      <c r="H1031391" s="68"/>
    </row>
    <row r="1031392" spans="8:8">
      <c r="H1031392" s="68"/>
    </row>
    <row r="1031393" spans="8:8">
      <c r="H1031393" s="68"/>
    </row>
    <row r="1031394" spans="8:8">
      <c r="H1031394" s="68"/>
    </row>
    <row r="1031395" spans="8:8">
      <c r="H1031395" s="68"/>
    </row>
    <row r="1031396" spans="8:8">
      <c r="H1031396" s="68"/>
    </row>
    <row r="1031397" spans="8:8">
      <c r="H1031397" s="68"/>
    </row>
    <row r="1031398" spans="8:8">
      <c r="H1031398" s="68"/>
    </row>
    <row r="1031399" spans="8:8">
      <c r="H1031399" s="68"/>
    </row>
    <row r="1031400" spans="8:8">
      <c r="H1031400" s="68"/>
    </row>
    <row r="1031401" spans="8:8">
      <c r="H1031401" s="68"/>
    </row>
    <row r="1031402" spans="8:8">
      <c r="H1031402" s="68"/>
    </row>
    <row r="1031403" spans="8:8">
      <c r="H1031403" s="68"/>
    </row>
    <row r="1031404" spans="8:8">
      <c r="H1031404" s="68"/>
    </row>
    <row r="1031405" spans="8:8">
      <c r="H1031405" s="68"/>
    </row>
    <row r="1031406" spans="8:8">
      <c r="H1031406" s="68"/>
    </row>
    <row r="1031407" spans="8:8">
      <c r="H1031407" s="68"/>
    </row>
    <row r="1031408" spans="8:8">
      <c r="H1031408" s="68"/>
    </row>
    <row r="1031409" spans="8:8">
      <c r="H1031409" s="68"/>
    </row>
    <row r="1031410" spans="8:8">
      <c r="H1031410" s="68"/>
    </row>
    <row r="1031411" spans="8:8">
      <c r="H1031411" s="68"/>
    </row>
    <row r="1031412" spans="8:8">
      <c r="H1031412" s="68"/>
    </row>
    <row r="1031413" spans="8:8">
      <c r="H1031413" s="68"/>
    </row>
    <row r="1031414" spans="8:8">
      <c r="H1031414" s="68"/>
    </row>
    <row r="1031415" spans="8:8">
      <c r="H1031415" s="68"/>
    </row>
    <row r="1031416" spans="8:8">
      <c r="H1031416" s="68"/>
    </row>
    <row r="1031417" spans="8:8">
      <c r="H1031417" s="68"/>
    </row>
    <row r="1031418" spans="8:8">
      <c r="H1031418" s="68"/>
    </row>
    <row r="1031419" spans="8:8">
      <c r="H1031419" s="68"/>
    </row>
    <row r="1031420" spans="8:8">
      <c r="H1031420" s="68"/>
    </row>
    <row r="1031421" spans="8:8">
      <c r="H1031421" s="68"/>
    </row>
    <row r="1031422" spans="8:8">
      <c r="H1031422" s="68"/>
    </row>
    <row r="1031423" spans="8:8">
      <c r="H1031423" s="68"/>
    </row>
    <row r="1031424" spans="8:8">
      <c r="H1031424" s="68"/>
    </row>
    <row r="1031425" spans="8:8">
      <c r="H1031425" s="68"/>
    </row>
    <row r="1031426" spans="8:8">
      <c r="H1031426" s="68"/>
    </row>
    <row r="1031427" spans="8:8">
      <c r="H1031427" s="68"/>
    </row>
    <row r="1031428" spans="8:8">
      <c r="H1031428" s="68"/>
    </row>
    <row r="1031429" spans="8:8">
      <c r="H1031429" s="68"/>
    </row>
    <row r="1031430" spans="8:8">
      <c r="H1031430" s="68"/>
    </row>
    <row r="1031431" spans="8:8">
      <c r="H1031431" s="68"/>
    </row>
    <row r="1031432" spans="8:8">
      <c r="H1031432" s="68"/>
    </row>
    <row r="1031433" spans="8:8">
      <c r="H1031433" s="68"/>
    </row>
    <row r="1031434" spans="8:8">
      <c r="H1031434" s="68"/>
    </row>
    <row r="1031435" spans="8:8">
      <c r="H1031435" s="68"/>
    </row>
    <row r="1031436" spans="8:8">
      <c r="H1031436" s="68"/>
    </row>
    <row r="1031437" spans="8:8">
      <c r="H1031437" s="68"/>
    </row>
    <row r="1031438" spans="8:8">
      <c r="H1031438" s="68"/>
    </row>
    <row r="1031439" spans="8:8">
      <c r="H1031439" s="68"/>
    </row>
    <row r="1031440" spans="8:8">
      <c r="H1031440" s="68"/>
    </row>
    <row r="1031441" spans="8:8">
      <c r="H1031441" s="68"/>
    </row>
    <row r="1031442" spans="8:8">
      <c r="H1031442" s="68"/>
    </row>
    <row r="1031443" spans="8:8">
      <c r="H1031443" s="68"/>
    </row>
    <row r="1031444" spans="8:8">
      <c r="H1031444" s="68"/>
    </row>
    <row r="1031445" spans="8:8">
      <c r="H1031445" s="68"/>
    </row>
    <row r="1031446" spans="8:8">
      <c r="H1031446" s="68"/>
    </row>
    <row r="1031447" spans="8:8">
      <c r="H1031447" s="68"/>
    </row>
    <row r="1031448" spans="8:8">
      <c r="H1031448" s="68"/>
    </row>
    <row r="1031449" spans="8:8">
      <c r="H1031449" s="68"/>
    </row>
    <row r="1031450" spans="8:8">
      <c r="H1031450" s="68"/>
    </row>
    <row r="1031451" spans="8:8">
      <c r="H1031451" s="68"/>
    </row>
    <row r="1031452" spans="8:8">
      <c r="H1031452" s="68"/>
    </row>
    <row r="1031453" spans="8:8">
      <c r="H1031453" s="68"/>
    </row>
    <row r="1031454" spans="8:8">
      <c r="H1031454" s="68"/>
    </row>
    <row r="1031455" spans="8:8">
      <c r="H1031455" s="68"/>
    </row>
    <row r="1031456" spans="8:8">
      <c r="H1031456" s="68"/>
    </row>
    <row r="1031457" spans="8:8">
      <c r="H1031457" s="68"/>
    </row>
    <row r="1031458" spans="8:8">
      <c r="H1031458" s="68"/>
    </row>
    <row r="1031459" spans="8:8">
      <c r="H1031459" s="68"/>
    </row>
    <row r="1031460" spans="8:8">
      <c r="H1031460" s="68"/>
    </row>
    <row r="1031461" spans="8:8">
      <c r="H1031461" s="68"/>
    </row>
    <row r="1031462" spans="8:8">
      <c r="H1031462" s="68"/>
    </row>
    <row r="1031463" spans="8:8">
      <c r="H1031463" s="68"/>
    </row>
    <row r="1031464" spans="8:8">
      <c r="H1031464" s="68"/>
    </row>
    <row r="1031465" spans="8:8">
      <c r="H1031465" s="68"/>
    </row>
    <row r="1031466" spans="8:8">
      <c r="H1031466" s="68"/>
    </row>
    <row r="1031467" spans="8:8">
      <c r="H1031467" s="68"/>
    </row>
    <row r="1031468" spans="8:8">
      <c r="H1031468" s="68"/>
    </row>
    <row r="1031469" spans="8:8">
      <c r="H1031469" s="68"/>
    </row>
    <row r="1031470" spans="8:8">
      <c r="H1031470" s="68"/>
    </row>
    <row r="1031471" spans="8:8">
      <c r="H1031471" s="68"/>
    </row>
    <row r="1031472" spans="8:8">
      <c r="H1031472" s="68"/>
    </row>
    <row r="1031473" spans="8:8">
      <c r="H1031473" s="68"/>
    </row>
    <row r="1031474" spans="8:8">
      <c r="H1031474" s="68"/>
    </row>
    <row r="1031475" spans="8:8">
      <c r="H1031475" s="68"/>
    </row>
    <row r="1031476" spans="8:8">
      <c r="H1031476" s="68"/>
    </row>
    <row r="1031477" spans="8:8">
      <c r="H1031477" s="68"/>
    </row>
    <row r="1031478" spans="8:8">
      <c r="H1031478" s="68"/>
    </row>
    <row r="1031479" spans="8:8">
      <c r="H1031479" s="68"/>
    </row>
    <row r="1031480" spans="8:8">
      <c r="H1031480" s="68"/>
    </row>
    <row r="1031481" spans="8:8">
      <c r="H1031481" s="68"/>
    </row>
    <row r="1031482" spans="8:8">
      <c r="H1031482" s="68"/>
    </row>
    <row r="1031483" spans="8:8">
      <c r="H1031483" s="68"/>
    </row>
    <row r="1031484" spans="8:8">
      <c r="H1031484" s="68"/>
    </row>
    <row r="1031485" spans="8:8">
      <c r="H1031485" s="68"/>
    </row>
    <row r="1031486" spans="8:8">
      <c r="H1031486" s="68"/>
    </row>
    <row r="1031487" spans="8:8">
      <c r="H1031487" s="68"/>
    </row>
    <row r="1031488" spans="8:8">
      <c r="H1031488" s="68"/>
    </row>
    <row r="1031489" spans="8:8">
      <c r="H1031489" s="68"/>
    </row>
    <row r="1031490" spans="8:8">
      <c r="H1031490" s="68"/>
    </row>
    <row r="1031491" spans="8:8">
      <c r="H1031491" s="68"/>
    </row>
    <row r="1031492" spans="8:8">
      <c r="H1031492" s="68"/>
    </row>
    <row r="1031493" spans="8:8">
      <c r="H1031493" s="68"/>
    </row>
    <row r="1031494" spans="8:8">
      <c r="H1031494" s="68"/>
    </row>
    <row r="1031495" spans="8:8">
      <c r="H1031495" s="68"/>
    </row>
    <row r="1031496" spans="8:8">
      <c r="H1031496" s="68"/>
    </row>
    <row r="1031497" spans="8:8">
      <c r="H1031497" s="68"/>
    </row>
    <row r="1031498" spans="8:8">
      <c r="H1031498" s="68"/>
    </row>
    <row r="1031499" spans="8:8">
      <c r="H1031499" s="68"/>
    </row>
    <row r="1031500" spans="8:8">
      <c r="H1031500" s="68"/>
    </row>
    <row r="1031501" spans="8:8">
      <c r="H1031501" s="68"/>
    </row>
    <row r="1031502" spans="8:8">
      <c r="H1031502" s="68"/>
    </row>
    <row r="1031503" spans="8:8">
      <c r="H1031503" s="68"/>
    </row>
    <row r="1031504" spans="8:8">
      <c r="H1031504" s="68"/>
    </row>
    <row r="1031505" spans="8:8">
      <c r="H1031505" s="68"/>
    </row>
    <row r="1031506" spans="8:8">
      <c r="H1031506" s="68"/>
    </row>
    <row r="1031507" spans="8:8">
      <c r="H1031507" s="68"/>
    </row>
    <row r="1031508" spans="8:8">
      <c r="H1031508" s="68"/>
    </row>
    <row r="1031509" spans="8:8">
      <c r="H1031509" s="68"/>
    </row>
    <row r="1031510" spans="8:8">
      <c r="H1031510" s="68"/>
    </row>
    <row r="1031511" spans="8:8">
      <c r="H1031511" s="68"/>
    </row>
    <row r="1031512" spans="8:8">
      <c r="H1031512" s="68"/>
    </row>
    <row r="1031513" spans="8:8">
      <c r="H1031513" s="68"/>
    </row>
    <row r="1031514" spans="8:8">
      <c r="H1031514" s="68"/>
    </row>
    <row r="1031515" spans="8:8">
      <c r="H1031515" s="68"/>
    </row>
    <row r="1031516" spans="8:8">
      <c r="H1031516" s="68"/>
    </row>
    <row r="1031517" spans="8:8">
      <c r="H1031517" s="68"/>
    </row>
    <row r="1031518" spans="8:8">
      <c r="H1031518" s="68"/>
    </row>
    <row r="1031519" spans="8:8">
      <c r="H1031519" s="68"/>
    </row>
    <row r="1031520" spans="8:8">
      <c r="H1031520" s="68"/>
    </row>
    <row r="1031521" spans="8:8">
      <c r="H1031521" s="68"/>
    </row>
    <row r="1031522" spans="8:8">
      <c r="H1031522" s="68"/>
    </row>
    <row r="1031523" spans="8:8">
      <c r="H1031523" s="68"/>
    </row>
    <row r="1031524" spans="8:8">
      <c r="H1031524" s="68"/>
    </row>
    <row r="1031525" spans="8:8">
      <c r="H1031525" s="68"/>
    </row>
    <row r="1031526" spans="8:8">
      <c r="H1031526" s="68"/>
    </row>
    <row r="1031527" spans="8:8">
      <c r="H1031527" s="68"/>
    </row>
    <row r="1031528" spans="8:8">
      <c r="H1031528" s="68"/>
    </row>
    <row r="1031529" spans="8:8">
      <c r="H1031529" s="68"/>
    </row>
    <row r="1031530" spans="8:8">
      <c r="H1031530" s="68"/>
    </row>
    <row r="1031531" spans="8:8">
      <c r="H1031531" s="68"/>
    </row>
    <row r="1031532" spans="8:8">
      <c r="H1031532" s="68"/>
    </row>
    <row r="1031533" spans="8:8">
      <c r="H1031533" s="68"/>
    </row>
    <row r="1031534" spans="8:8">
      <c r="H1031534" s="68"/>
    </row>
    <row r="1031535" spans="8:8">
      <c r="H1031535" s="68"/>
    </row>
    <row r="1031536" spans="8:8">
      <c r="H1031536" s="68"/>
    </row>
    <row r="1031537" spans="8:8">
      <c r="H1031537" s="68"/>
    </row>
    <row r="1031538" spans="8:8">
      <c r="H1031538" s="68"/>
    </row>
    <row r="1031539" spans="8:8">
      <c r="H1031539" s="68"/>
    </row>
    <row r="1031540" spans="8:8">
      <c r="H1031540" s="68"/>
    </row>
    <row r="1031541" spans="8:8">
      <c r="H1031541" s="68"/>
    </row>
    <row r="1031542" spans="8:8">
      <c r="H1031542" s="68"/>
    </row>
    <row r="1031543" spans="8:8">
      <c r="H1031543" s="68"/>
    </row>
    <row r="1031544" spans="8:8">
      <c r="H1031544" s="68"/>
    </row>
    <row r="1031545" spans="8:8">
      <c r="H1031545" s="68"/>
    </row>
    <row r="1031546" spans="8:8">
      <c r="H1031546" s="68"/>
    </row>
    <row r="1031547" spans="8:8">
      <c r="H1031547" s="68"/>
    </row>
    <row r="1031548" spans="8:8">
      <c r="H1031548" s="68"/>
    </row>
    <row r="1031549" spans="8:8">
      <c r="H1031549" s="68"/>
    </row>
    <row r="1031550" spans="8:8">
      <c r="H1031550" s="68"/>
    </row>
    <row r="1031551" spans="8:8">
      <c r="H1031551" s="68"/>
    </row>
    <row r="1031552" spans="8:8">
      <c r="H1031552" s="68"/>
    </row>
    <row r="1031553" spans="8:8">
      <c r="H1031553" s="68"/>
    </row>
    <row r="1031554" spans="8:8">
      <c r="H1031554" s="68"/>
    </row>
    <row r="1031555" spans="8:8">
      <c r="H1031555" s="68"/>
    </row>
    <row r="1031556" spans="8:8">
      <c r="H1031556" s="68"/>
    </row>
    <row r="1031557" spans="8:8">
      <c r="H1031557" s="68"/>
    </row>
    <row r="1031558" spans="8:8">
      <c r="H1031558" s="68"/>
    </row>
    <row r="1031559" spans="8:8">
      <c r="H1031559" s="68"/>
    </row>
    <row r="1031560" spans="8:8">
      <c r="H1031560" s="68"/>
    </row>
    <row r="1031561" spans="8:8">
      <c r="H1031561" s="68"/>
    </row>
    <row r="1031562" spans="8:8">
      <c r="H1031562" s="68"/>
    </row>
    <row r="1031563" spans="8:8">
      <c r="H1031563" s="68"/>
    </row>
    <row r="1031564" spans="8:8">
      <c r="H1031564" s="68"/>
    </row>
    <row r="1031565" spans="8:8">
      <c r="H1031565" s="68"/>
    </row>
    <row r="1031566" spans="8:8">
      <c r="H1031566" s="68"/>
    </row>
    <row r="1031567" spans="8:8">
      <c r="H1031567" s="68"/>
    </row>
    <row r="1031568" spans="8:8">
      <c r="H1031568" s="68"/>
    </row>
    <row r="1031569" spans="8:8">
      <c r="H1031569" s="68"/>
    </row>
    <row r="1031570" spans="8:8">
      <c r="H1031570" s="68"/>
    </row>
    <row r="1031571" spans="8:8">
      <c r="H1031571" s="68"/>
    </row>
    <row r="1031572" spans="8:8">
      <c r="H1031572" s="68"/>
    </row>
    <row r="1031573" spans="8:8">
      <c r="H1031573" s="68"/>
    </row>
    <row r="1031574" spans="8:8">
      <c r="H1031574" s="68"/>
    </row>
    <row r="1031575" spans="8:8">
      <c r="H1031575" s="68"/>
    </row>
    <row r="1031576" spans="8:8">
      <c r="H1031576" s="68"/>
    </row>
    <row r="1031577" spans="8:8">
      <c r="H1031577" s="68"/>
    </row>
    <row r="1031578" spans="8:8">
      <c r="H1031578" s="68"/>
    </row>
    <row r="1031579" spans="8:8">
      <c r="H1031579" s="68"/>
    </row>
    <row r="1031580" spans="8:8">
      <c r="H1031580" s="68"/>
    </row>
    <row r="1031581" spans="8:8">
      <c r="H1031581" s="68"/>
    </row>
    <row r="1031582" spans="8:8">
      <c r="H1031582" s="68"/>
    </row>
    <row r="1031583" spans="8:8">
      <c r="H1031583" s="68"/>
    </row>
    <row r="1031584" spans="8:8">
      <c r="H1031584" s="68"/>
    </row>
    <row r="1031585" spans="8:8">
      <c r="H1031585" s="68"/>
    </row>
    <row r="1031586" spans="8:8">
      <c r="H1031586" s="68"/>
    </row>
    <row r="1031587" spans="8:8">
      <c r="H1031587" s="68"/>
    </row>
    <row r="1031588" spans="8:8">
      <c r="H1031588" s="68"/>
    </row>
    <row r="1031589" spans="8:8">
      <c r="H1031589" s="68"/>
    </row>
    <row r="1031590" spans="8:8">
      <c r="H1031590" s="68"/>
    </row>
    <row r="1031591" spans="8:8">
      <c r="H1031591" s="68"/>
    </row>
    <row r="1031592" spans="8:8">
      <c r="H1031592" s="68"/>
    </row>
    <row r="1031593" spans="8:8">
      <c r="H1031593" s="68"/>
    </row>
    <row r="1031594" spans="8:8">
      <c r="H1031594" s="68"/>
    </row>
    <row r="1031595" spans="8:8">
      <c r="H1031595" s="68"/>
    </row>
    <row r="1031596" spans="8:8">
      <c r="H1031596" s="68"/>
    </row>
    <row r="1031597" spans="8:8">
      <c r="H1031597" s="68"/>
    </row>
    <row r="1031598" spans="8:8">
      <c r="H1031598" s="68"/>
    </row>
    <row r="1031599" spans="8:8">
      <c r="H1031599" s="68"/>
    </row>
    <row r="1031600" spans="8:8">
      <c r="H1031600" s="68"/>
    </row>
    <row r="1031601" spans="8:8">
      <c r="H1031601" s="68"/>
    </row>
    <row r="1031602" spans="8:8">
      <c r="H1031602" s="68"/>
    </row>
    <row r="1031603" spans="8:8">
      <c r="H1031603" s="68"/>
    </row>
    <row r="1031604" spans="8:8">
      <c r="H1031604" s="68"/>
    </row>
    <row r="1031605" spans="8:8">
      <c r="H1031605" s="68"/>
    </row>
    <row r="1031606" spans="8:8">
      <c r="H1031606" s="68"/>
    </row>
    <row r="1031607" spans="8:8">
      <c r="H1031607" s="68"/>
    </row>
    <row r="1031608" spans="8:8">
      <c r="H1031608" s="68"/>
    </row>
    <row r="1031609" spans="8:8">
      <c r="H1031609" s="68"/>
    </row>
    <row r="1031610" spans="8:8">
      <c r="H1031610" s="68"/>
    </row>
    <row r="1031611" spans="8:8">
      <c r="H1031611" s="68"/>
    </row>
    <row r="1031612" spans="8:8">
      <c r="H1031612" s="68"/>
    </row>
    <row r="1031613" spans="8:8">
      <c r="H1031613" s="68"/>
    </row>
    <row r="1031614" spans="8:8">
      <c r="H1031614" s="68"/>
    </row>
    <row r="1031615" spans="8:8">
      <c r="H1031615" s="68"/>
    </row>
    <row r="1031616" spans="8:8">
      <c r="H1031616" s="68"/>
    </row>
    <row r="1031617" spans="8:8">
      <c r="H1031617" s="68"/>
    </row>
    <row r="1031618" spans="8:8">
      <c r="H1031618" s="68"/>
    </row>
    <row r="1031619" spans="8:8">
      <c r="H1031619" s="68"/>
    </row>
    <row r="1031620" spans="8:8">
      <c r="H1031620" s="68"/>
    </row>
    <row r="1031621" spans="8:8">
      <c r="H1031621" s="68"/>
    </row>
    <row r="1031622" spans="8:8">
      <c r="H1031622" s="68"/>
    </row>
    <row r="1031623" spans="8:8">
      <c r="H1031623" s="68"/>
    </row>
    <row r="1031624" spans="8:8">
      <c r="H1031624" s="68"/>
    </row>
    <row r="1031625" spans="8:8">
      <c r="H1031625" s="68"/>
    </row>
    <row r="1031626" spans="8:8">
      <c r="H1031626" s="68"/>
    </row>
    <row r="1031627" spans="8:8">
      <c r="H1031627" s="68"/>
    </row>
    <row r="1031628" spans="8:8">
      <c r="H1031628" s="68"/>
    </row>
    <row r="1031629" spans="8:8">
      <c r="H1031629" s="68"/>
    </row>
    <row r="1031630" spans="8:8">
      <c r="H1031630" s="68"/>
    </row>
    <row r="1031631" spans="8:8">
      <c r="H1031631" s="68"/>
    </row>
    <row r="1031632" spans="8:8">
      <c r="H1031632" s="68"/>
    </row>
    <row r="1031633" spans="8:8">
      <c r="H1031633" s="68"/>
    </row>
    <row r="1031634" spans="8:8">
      <c r="H1031634" s="68"/>
    </row>
    <row r="1031635" spans="8:8">
      <c r="H1031635" s="68"/>
    </row>
    <row r="1031636" spans="8:8">
      <c r="H1031636" s="68"/>
    </row>
    <row r="1031637" spans="8:8">
      <c r="H1031637" s="68"/>
    </row>
    <row r="1031638" spans="8:8">
      <c r="H1031638" s="68"/>
    </row>
    <row r="1031639" spans="8:8">
      <c r="H1031639" s="68"/>
    </row>
    <row r="1031640" spans="8:8">
      <c r="H1031640" s="68"/>
    </row>
    <row r="1031641" spans="8:8">
      <c r="H1031641" s="68"/>
    </row>
    <row r="1031642" spans="8:8">
      <c r="H1031642" s="68"/>
    </row>
    <row r="1031643" spans="8:8">
      <c r="H1031643" s="68"/>
    </row>
    <row r="1031644" spans="8:8">
      <c r="H1031644" s="68"/>
    </row>
    <row r="1031645" spans="8:8">
      <c r="H1031645" s="68"/>
    </row>
    <row r="1031646" spans="8:8">
      <c r="H1031646" s="68"/>
    </row>
    <row r="1031647" spans="8:8">
      <c r="H1031647" s="68"/>
    </row>
    <row r="1031648" spans="8:8">
      <c r="H1031648" s="68"/>
    </row>
    <row r="1031649" spans="8:8">
      <c r="H1031649" s="68"/>
    </row>
    <row r="1031650" spans="8:8">
      <c r="H1031650" s="68"/>
    </row>
    <row r="1031651" spans="8:8">
      <c r="H1031651" s="68"/>
    </row>
    <row r="1031652" spans="8:8">
      <c r="H1031652" s="68"/>
    </row>
    <row r="1031653" spans="8:8">
      <c r="H1031653" s="68"/>
    </row>
    <row r="1031654" spans="8:8">
      <c r="H1031654" s="68"/>
    </row>
    <row r="1031655" spans="8:8">
      <c r="H1031655" s="68"/>
    </row>
    <row r="1031656" spans="8:8">
      <c r="H1031656" s="68"/>
    </row>
    <row r="1031657" spans="8:8">
      <c r="H1031657" s="68"/>
    </row>
    <row r="1031658" spans="8:8">
      <c r="H1031658" s="68"/>
    </row>
    <row r="1031659" spans="8:8">
      <c r="H1031659" s="68"/>
    </row>
    <row r="1031660" spans="8:8">
      <c r="H1031660" s="68"/>
    </row>
    <row r="1031661" spans="8:8">
      <c r="H1031661" s="68"/>
    </row>
    <row r="1031662" spans="8:8">
      <c r="H1031662" s="68"/>
    </row>
    <row r="1031663" spans="8:8">
      <c r="H1031663" s="68"/>
    </row>
    <row r="1031664" spans="8:8">
      <c r="H1031664" s="68"/>
    </row>
    <row r="1031665" spans="8:8">
      <c r="H1031665" s="68"/>
    </row>
    <row r="1031666" spans="8:8">
      <c r="H1031666" s="68"/>
    </row>
    <row r="1031667" spans="8:8">
      <c r="H1031667" s="68"/>
    </row>
    <row r="1031668" spans="8:8">
      <c r="H1031668" s="68"/>
    </row>
    <row r="1031669" spans="8:8">
      <c r="H1031669" s="68"/>
    </row>
    <row r="1031670" spans="8:8">
      <c r="H1031670" s="68"/>
    </row>
    <row r="1031671" spans="8:8">
      <c r="H1031671" s="68"/>
    </row>
    <row r="1031672" spans="8:8">
      <c r="H1031672" s="68"/>
    </row>
    <row r="1031673" spans="8:8">
      <c r="H1031673" s="68"/>
    </row>
    <row r="1031674" spans="8:8">
      <c r="H1031674" s="68"/>
    </row>
    <row r="1031675" spans="8:8">
      <c r="H1031675" s="68"/>
    </row>
    <row r="1031676" spans="8:8">
      <c r="H1031676" s="68"/>
    </row>
    <row r="1031677" spans="8:8">
      <c r="H1031677" s="68"/>
    </row>
    <row r="1031678" spans="8:8">
      <c r="H1031678" s="68"/>
    </row>
    <row r="1031679" spans="8:8">
      <c r="H1031679" s="68"/>
    </row>
    <row r="1031680" spans="8:8">
      <c r="H1031680" s="68"/>
    </row>
    <row r="1031681" spans="8:8">
      <c r="H1031681" s="68"/>
    </row>
    <row r="1031682" spans="8:8">
      <c r="H1031682" s="68"/>
    </row>
    <row r="1031683" spans="8:8">
      <c r="H1031683" s="68"/>
    </row>
    <row r="1031684" spans="8:8">
      <c r="H1031684" s="68"/>
    </row>
    <row r="1031685" spans="8:8">
      <c r="H1031685" s="68"/>
    </row>
    <row r="1031686" spans="8:8">
      <c r="H1031686" s="68"/>
    </row>
    <row r="1031687" spans="8:8">
      <c r="H1031687" s="68"/>
    </row>
    <row r="1031688" spans="8:8">
      <c r="H1031688" s="68"/>
    </row>
    <row r="1031689" spans="8:8">
      <c r="H1031689" s="68"/>
    </row>
    <row r="1031690" spans="8:8">
      <c r="H1031690" s="68"/>
    </row>
    <row r="1031691" spans="8:8">
      <c r="H1031691" s="68"/>
    </row>
    <row r="1031692" spans="8:8">
      <c r="H1031692" s="68"/>
    </row>
    <row r="1031693" spans="8:8">
      <c r="H1031693" s="68"/>
    </row>
    <row r="1031694" spans="8:8">
      <c r="H1031694" s="68"/>
    </row>
    <row r="1031695" spans="8:8">
      <c r="H1031695" s="68"/>
    </row>
    <row r="1031696" spans="8:8">
      <c r="H1031696" s="68"/>
    </row>
    <row r="1031697" spans="8:8">
      <c r="H1031697" s="68"/>
    </row>
    <row r="1031698" spans="8:8">
      <c r="H1031698" s="68"/>
    </row>
    <row r="1031699" spans="8:8">
      <c r="H1031699" s="68"/>
    </row>
    <row r="1031700" spans="8:8">
      <c r="H1031700" s="68"/>
    </row>
    <row r="1031701" spans="8:8">
      <c r="H1031701" s="68"/>
    </row>
    <row r="1031702" spans="8:8">
      <c r="H1031702" s="68"/>
    </row>
    <row r="1031703" spans="8:8">
      <c r="H1031703" s="68"/>
    </row>
    <row r="1031704" spans="8:8">
      <c r="H1031704" s="68"/>
    </row>
    <row r="1031705" spans="8:8">
      <c r="H1031705" s="68"/>
    </row>
    <row r="1031706" spans="8:8">
      <c r="H1031706" s="68"/>
    </row>
    <row r="1031707" spans="8:8">
      <c r="H1031707" s="68"/>
    </row>
    <row r="1031708" spans="8:8">
      <c r="H1031708" s="68"/>
    </row>
    <row r="1031709" spans="8:8">
      <c r="H1031709" s="68"/>
    </row>
    <row r="1031710" spans="8:8">
      <c r="H1031710" s="68"/>
    </row>
    <row r="1031711" spans="8:8">
      <c r="H1031711" s="68"/>
    </row>
    <row r="1031712" spans="8:8">
      <c r="H1031712" s="68"/>
    </row>
    <row r="1031713" spans="8:8">
      <c r="H1031713" s="68"/>
    </row>
    <row r="1031714" spans="8:8">
      <c r="H1031714" s="68"/>
    </row>
    <row r="1031715" spans="8:8">
      <c r="H1031715" s="68"/>
    </row>
    <row r="1031716" spans="8:8">
      <c r="H1031716" s="68"/>
    </row>
    <row r="1031717" spans="8:8">
      <c r="H1031717" s="68"/>
    </row>
    <row r="1031718" spans="8:8">
      <c r="H1031718" s="68"/>
    </row>
    <row r="1031719" spans="8:8">
      <c r="H1031719" s="68"/>
    </row>
    <row r="1031720" spans="8:8">
      <c r="H1031720" s="68"/>
    </row>
    <row r="1031721" spans="8:8">
      <c r="H1031721" s="68"/>
    </row>
    <row r="1031722" spans="8:8">
      <c r="H1031722" s="68"/>
    </row>
    <row r="1031723" spans="8:8">
      <c r="H1031723" s="68"/>
    </row>
    <row r="1031724" spans="8:8">
      <c r="H1031724" s="68"/>
    </row>
    <row r="1031725" spans="8:8">
      <c r="H1031725" s="68"/>
    </row>
    <row r="1031726" spans="8:8">
      <c r="H1031726" s="68"/>
    </row>
    <row r="1031727" spans="8:8">
      <c r="H1031727" s="68"/>
    </row>
    <row r="1031728" spans="8:8">
      <c r="H1031728" s="68"/>
    </row>
    <row r="1031729" spans="8:8">
      <c r="H1031729" s="68"/>
    </row>
    <row r="1031730" spans="8:8">
      <c r="H1031730" s="68"/>
    </row>
    <row r="1031731" spans="8:8">
      <c r="H1031731" s="68"/>
    </row>
    <row r="1031732" spans="8:8">
      <c r="H1031732" s="68"/>
    </row>
    <row r="1031733" spans="8:8">
      <c r="H1031733" s="68"/>
    </row>
    <row r="1031734" spans="8:8">
      <c r="H1031734" s="68"/>
    </row>
    <row r="1031735" spans="8:8">
      <c r="H1031735" s="68"/>
    </row>
    <row r="1031736" spans="8:8">
      <c r="H1031736" s="68"/>
    </row>
    <row r="1031737" spans="8:8">
      <c r="H1031737" s="68"/>
    </row>
    <row r="1031738" spans="8:8">
      <c r="H1031738" s="68"/>
    </row>
    <row r="1031739" spans="8:8">
      <c r="H1031739" s="68"/>
    </row>
    <row r="1031740" spans="8:8">
      <c r="H1031740" s="68"/>
    </row>
    <row r="1031741" spans="8:8">
      <c r="H1031741" s="68"/>
    </row>
    <row r="1031742" spans="8:8">
      <c r="H1031742" s="68"/>
    </row>
    <row r="1031743" spans="8:8">
      <c r="H1031743" s="68"/>
    </row>
    <row r="1031744" spans="8:8">
      <c r="H1031744" s="68"/>
    </row>
    <row r="1031745" spans="8:8">
      <c r="H1031745" s="68"/>
    </row>
    <row r="1031746" spans="8:8">
      <c r="H1031746" s="68"/>
    </row>
    <row r="1031747" spans="8:8">
      <c r="H1031747" s="68"/>
    </row>
    <row r="1031748" spans="8:8">
      <c r="H1031748" s="68"/>
    </row>
    <row r="1031749" spans="8:8">
      <c r="H1031749" s="68"/>
    </row>
    <row r="1031750" spans="8:8">
      <c r="H1031750" s="68"/>
    </row>
    <row r="1031751" spans="8:8">
      <c r="H1031751" s="68"/>
    </row>
    <row r="1031752" spans="8:8">
      <c r="H1031752" s="68"/>
    </row>
    <row r="1031753" spans="8:8">
      <c r="H1031753" s="68"/>
    </row>
    <row r="1031754" spans="8:8">
      <c r="H1031754" s="68"/>
    </row>
    <row r="1031755" spans="8:8">
      <c r="H1031755" s="68"/>
    </row>
    <row r="1031756" spans="8:8">
      <c r="H1031756" s="68"/>
    </row>
    <row r="1031757" spans="8:8">
      <c r="H1031757" s="68"/>
    </row>
    <row r="1031758" spans="8:8">
      <c r="H1031758" s="68"/>
    </row>
    <row r="1031759" spans="8:8">
      <c r="H1031759" s="68"/>
    </row>
    <row r="1031760" spans="8:8">
      <c r="H1031760" s="68"/>
    </row>
    <row r="1031761" spans="8:8">
      <c r="H1031761" s="68"/>
    </row>
    <row r="1031762" spans="8:8">
      <c r="H1031762" s="68"/>
    </row>
    <row r="1031763" spans="8:8">
      <c r="H1031763" s="68"/>
    </row>
    <row r="1031764" spans="8:8">
      <c r="H1031764" s="68"/>
    </row>
    <row r="1031765" spans="8:8">
      <c r="H1031765" s="68"/>
    </row>
    <row r="1031766" spans="8:8">
      <c r="H1031766" s="68"/>
    </row>
    <row r="1031767" spans="8:8">
      <c r="H1031767" s="68"/>
    </row>
    <row r="1031768" spans="8:8">
      <c r="H1031768" s="68"/>
    </row>
    <row r="1031769" spans="8:8">
      <c r="H1031769" s="68"/>
    </row>
    <row r="1031770" spans="8:8">
      <c r="H1031770" s="68"/>
    </row>
    <row r="1031771" spans="8:8">
      <c r="H1031771" s="68"/>
    </row>
    <row r="1031772" spans="8:8">
      <c r="H1031772" s="68"/>
    </row>
    <row r="1031773" spans="8:8">
      <c r="H1031773" s="68"/>
    </row>
    <row r="1031774" spans="8:8">
      <c r="H1031774" s="68"/>
    </row>
    <row r="1031775" spans="8:8">
      <c r="H1031775" s="68"/>
    </row>
    <row r="1031776" spans="8:8">
      <c r="H1031776" s="68"/>
    </row>
    <row r="1031777" spans="8:8">
      <c r="H1031777" s="68"/>
    </row>
    <row r="1031778" spans="8:8">
      <c r="H1031778" s="68"/>
    </row>
    <row r="1031779" spans="8:8">
      <c r="H1031779" s="68"/>
    </row>
    <row r="1031780" spans="8:8">
      <c r="H1031780" s="68"/>
    </row>
    <row r="1031781" spans="8:8">
      <c r="H1031781" s="68"/>
    </row>
    <row r="1031782" spans="8:8">
      <c r="H1031782" s="68"/>
    </row>
    <row r="1031783" spans="8:8">
      <c r="H1031783" s="68"/>
    </row>
    <row r="1031784" spans="8:8">
      <c r="H1031784" s="68"/>
    </row>
    <row r="1031785" spans="8:8">
      <c r="H1031785" s="68"/>
    </row>
    <row r="1031786" spans="8:8">
      <c r="H1031786" s="68"/>
    </row>
    <row r="1031787" spans="8:8">
      <c r="H1031787" s="68"/>
    </row>
    <row r="1031788" spans="8:8">
      <c r="H1031788" s="68"/>
    </row>
    <row r="1031789" spans="8:8">
      <c r="H1031789" s="68"/>
    </row>
    <row r="1031790" spans="8:8">
      <c r="H1031790" s="68"/>
    </row>
    <row r="1031791" spans="8:8">
      <c r="H1031791" s="68"/>
    </row>
    <row r="1031792" spans="8:8">
      <c r="H1031792" s="68"/>
    </row>
    <row r="1031793" spans="8:8">
      <c r="H1031793" s="68"/>
    </row>
    <row r="1031794" spans="8:8">
      <c r="H1031794" s="68"/>
    </row>
    <row r="1031795" spans="8:8">
      <c r="H1031795" s="68"/>
    </row>
    <row r="1031796" spans="8:8">
      <c r="H1031796" s="68"/>
    </row>
    <row r="1031797" spans="8:8">
      <c r="H1031797" s="68"/>
    </row>
    <row r="1031798" spans="8:8">
      <c r="H1031798" s="68"/>
    </row>
    <row r="1031799" spans="8:8">
      <c r="H1031799" s="68"/>
    </row>
    <row r="1031800" spans="8:8">
      <c r="H1031800" s="68"/>
    </row>
    <row r="1031801" spans="8:8">
      <c r="H1031801" s="68"/>
    </row>
    <row r="1031802" spans="8:8">
      <c r="H1031802" s="68"/>
    </row>
    <row r="1031803" spans="8:8">
      <c r="H1031803" s="68"/>
    </row>
    <row r="1031804" spans="8:8">
      <c r="H1031804" s="68"/>
    </row>
    <row r="1031805" spans="8:8">
      <c r="H1031805" s="68"/>
    </row>
    <row r="1031806" spans="8:8">
      <c r="H1031806" s="68"/>
    </row>
    <row r="1031807" spans="8:8">
      <c r="H1031807" s="68"/>
    </row>
    <row r="1031808" spans="8:8">
      <c r="H1031808" s="68"/>
    </row>
    <row r="1031809" spans="8:8">
      <c r="H1031809" s="68"/>
    </row>
    <row r="1031810" spans="8:8">
      <c r="H1031810" s="68"/>
    </row>
    <row r="1031811" spans="8:8">
      <c r="H1031811" s="68"/>
    </row>
    <row r="1031812" spans="8:8">
      <c r="H1031812" s="68"/>
    </row>
    <row r="1031813" spans="8:8">
      <c r="H1031813" s="68"/>
    </row>
    <row r="1031814" spans="8:8">
      <c r="H1031814" s="68"/>
    </row>
    <row r="1031815" spans="8:8">
      <c r="H1031815" s="68"/>
    </row>
    <row r="1031816" spans="8:8">
      <c r="H1031816" s="68"/>
    </row>
    <row r="1031817" spans="8:8">
      <c r="H1031817" s="68"/>
    </row>
    <row r="1031818" spans="8:8">
      <c r="H1031818" s="68"/>
    </row>
    <row r="1031819" spans="8:8">
      <c r="H1031819" s="68"/>
    </row>
    <row r="1031820" spans="8:8">
      <c r="H1031820" s="68"/>
    </row>
    <row r="1031821" spans="8:8">
      <c r="H1031821" s="68"/>
    </row>
    <row r="1031822" spans="8:8">
      <c r="H1031822" s="68"/>
    </row>
    <row r="1031823" spans="8:8">
      <c r="H1031823" s="68"/>
    </row>
    <row r="1031824" spans="8:8">
      <c r="H1031824" s="68"/>
    </row>
    <row r="1031825" spans="8:8">
      <c r="H1031825" s="68"/>
    </row>
    <row r="1031826" spans="8:8">
      <c r="H1031826" s="68"/>
    </row>
    <row r="1031827" spans="8:8">
      <c r="H1031827" s="68"/>
    </row>
    <row r="1031828" spans="8:8">
      <c r="H1031828" s="68"/>
    </row>
    <row r="1031829" spans="8:8">
      <c r="H1031829" s="68"/>
    </row>
    <row r="1031830" spans="8:8">
      <c r="H1031830" s="68"/>
    </row>
    <row r="1031831" spans="8:8">
      <c r="H1031831" s="68"/>
    </row>
    <row r="1031832" spans="8:8">
      <c r="H1031832" s="68"/>
    </row>
    <row r="1031833" spans="8:8">
      <c r="H1031833" s="68"/>
    </row>
    <row r="1031834" spans="8:8">
      <c r="H1031834" s="68"/>
    </row>
    <row r="1031835" spans="8:8">
      <c r="H1031835" s="68"/>
    </row>
    <row r="1031836" spans="8:8">
      <c r="H1031836" s="68"/>
    </row>
    <row r="1031837" spans="8:8">
      <c r="H1031837" s="68"/>
    </row>
    <row r="1031838" spans="8:8">
      <c r="H1031838" s="68"/>
    </row>
    <row r="1031839" spans="8:8">
      <c r="H1031839" s="68"/>
    </row>
    <row r="1031840" spans="8:8">
      <c r="H1031840" s="68"/>
    </row>
    <row r="1031841" spans="8:8">
      <c r="H1031841" s="68"/>
    </row>
    <row r="1031842" spans="8:8">
      <c r="H1031842" s="68"/>
    </row>
    <row r="1031843" spans="8:8">
      <c r="H1031843" s="68"/>
    </row>
    <row r="1031844" spans="8:8">
      <c r="H1031844" s="68"/>
    </row>
    <row r="1031845" spans="8:8">
      <c r="H1031845" s="68"/>
    </row>
    <row r="1031846" spans="8:8">
      <c r="H1031846" s="68"/>
    </row>
    <row r="1031847" spans="8:8">
      <c r="H1031847" s="68"/>
    </row>
    <row r="1031848" spans="8:8">
      <c r="H1031848" s="68"/>
    </row>
    <row r="1031849" spans="8:8">
      <c r="H1031849" s="68"/>
    </row>
    <row r="1031850" spans="8:8">
      <c r="H1031850" s="68"/>
    </row>
    <row r="1031851" spans="8:8">
      <c r="H1031851" s="68"/>
    </row>
    <row r="1031852" spans="8:8">
      <c r="H1031852" s="68"/>
    </row>
    <row r="1031853" spans="8:8">
      <c r="H1031853" s="68"/>
    </row>
    <row r="1031854" spans="8:8">
      <c r="H1031854" s="68"/>
    </row>
    <row r="1031855" spans="8:8">
      <c r="H1031855" s="68"/>
    </row>
    <row r="1031856" spans="8:8">
      <c r="H1031856" s="68"/>
    </row>
    <row r="1031857" spans="8:8">
      <c r="H1031857" s="68"/>
    </row>
    <row r="1031858" spans="8:8">
      <c r="H1031858" s="68"/>
    </row>
    <row r="1031859" spans="8:8">
      <c r="H1031859" s="68"/>
    </row>
    <row r="1031860" spans="8:8">
      <c r="H1031860" s="68"/>
    </row>
    <row r="1031861" spans="8:8">
      <c r="H1031861" s="68"/>
    </row>
    <row r="1031862" spans="8:8">
      <c r="H1031862" s="68"/>
    </row>
    <row r="1031863" spans="8:8">
      <c r="H1031863" s="68"/>
    </row>
    <row r="1031864" spans="8:8">
      <c r="H1031864" s="68"/>
    </row>
    <row r="1031865" spans="8:8">
      <c r="H1031865" s="68"/>
    </row>
    <row r="1031866" spans="8:8">
      <c r="H1031866" s="68"/>
    </row>
    <row r="1031867" spans="8:8">
      <c r="H1031867" s="68"/>
    </row>
    <row r="1031868" spans="8:8">
      <c r="H1031868" s="68"/>
    </row>
    <row r="1031869" spans="8:8">
      <c r="H1031869" s="68"/>
    </row>
    <row r="1031870" spans="8:8">
      <c r="H1031870" s="68"/>
    </row>
    <row r="1031871" spans="8:8">
      <c r="H1031871" s="68"/>
    </row>
    <row r="1031872" spans="8:8">
      <c r="H1031872" s="68"/>
    </row>
    <row r="1031873" spans="8:8">
      <c r="H1031873" s="68"/>
    </row>
    <row r="1031874" spans="8:8">
      <c r="H1031874" s="68"/>
    </row>
    <row r="1031875" spans="8:8">
      <c r="H1031875" s="68"/>
    </row>
    <row r="1031876" spans="8:8">
      <c r="H1031876" s="68"/>
    </row>
    <row r="1031877" spans="8:8">
      <c r="H1031877" s="68"/>
    </row>
    <row r="1031878" spans="8:8">
      <c r="H1031878" s="68"/>
    </row>
    <row r="1031879" spans="8:8">
      <c r="H1031879" s="68"/>
    </row>
    <row r="1031880" spans="8:8">
      <c r="H1031880" s="68"/>
    </row>
    <row r="1031881" spans="8:8">
      <c r="H1031881" s="68"/>
    </row>
    <row r="1031882" spans="8:8">
      <c r="H1031882" s="68"/>
    </row>
    <row r="1031883" spans="8:8">
      <c r="H1031883" s="68"/>
    </row>
    <row r="1031884" spans="8:8">
      <c r="H1031884" s="68"/>
    </row>
    <row r="1031885" spans="8:8">
      <c r="H1031885" s="68"/>
    </row>
    <row r="1031886" spans="8:8">
      <c r="H1031886" s="68"/>
    </row>
    <row r="1031887" spans="8:8">
      <c r="H1031887" s="68"/>
    </row>
    <row r="1031888" spans="8:8">
      <c r="H1031888" s="68"/>
    </row>
    <row r="1031889" spans="8:8">
      <c r="H1031889" s="68"/>
    </row>
    <row r="1031890" spans="8:8">
      <c r="H1031890" s="68"/>
    </row>
    <row r="1031891" spans="8:8">
      <c r="H1031891" s="68"/>
    </row>
    <row r="1031892" spans="8:8">
      <c r="H1031892" s="68"/>
    </row>
    <row r="1031893" spans="8:8">
      <c r="H1031893" s="68"/>
    </row>
    <row r="1031894" spans="8:8">
      <c r="H1031894" s="68"/>
    </row>
    <row r="1031895" spans="8:8">
      <c r="H1031895" s="68"/>
    </row>
    <row r="1031896" spans="8:8">
      <c r="H1031896" s="68"/>
    </row>
    <row r="1031897" spans="8:8">
      <c r="H1031897" s="68"/>
    </row>
    <row r="1031898" spans="8:8">
      <c r="H1031898" s="68"/>
    </row>
    <row r="1031899" spans="8:8">
      <c r="H1031899" s="68"/>
    </row>
    <row r="1031900" spans="8:8">
      <c r="H1031900" s="68"/>
    </row>
    <row r="1031901" spans="8:8">
      <c r="H1031901" s="68"/>
    </row>
    <row r="1031902" spans="8:8">
      <c r="H1031902" s="68"/>
    </row>
    <row r="1031903" spans="8:8">
      <c r="H1031903" s="68"/>
    </row>
    <row r="1031904" spans="8:8">
      <c r="H1031904" s="68"/>
    </row>
    <row r="1031905" spans="8:8">
      <c r="H1031905" s="68"/>
    </row>
    <row r="1031906" spans="8:8">
      <c r="H1031906" s="68"/>
    </row>
    <row r="1031907" spans="8:8">
      <c r="H1031907" s="68"/>
    </row>
    <row r="1031908" spans="8:8">
      <c r="H1031908" s="68"/>
    </row>
    <row r="1031909" spans="8:8">
      <c r="H1031909" s="68"/>
    </row>
    <row r="1031910" spans="8:8">
      <c r="H1031910" s="68"/>
    </row>
    <row r="1031911" spans="8:8">
      <c r="H1031911" s="68"/>
    </row>
    <row r="1031912" spans="8:8">
      <c r="H1031912" s="68"/>
    </row>
    <row r="1031913" spans="8:8">
      <c r="H1031913" s="68"/>
    </row>
    <row r="1031914" spans="8:8">
      <c r="H1031914" s="68"/>
    </row>
    <row r="1031915" spans="8:8">
      <c r="H1031915" s="68"/>
    </row>
    <row r="1031916" spans="8:8">
      <c r="H1031916" s="68"/>
    </row>
    <row r="1031917" spans="8:8">
      <c r="H1031917" s="68"/>
    </row>
    <row r="1031918" spans="8:8">
      <c r="H1031918" s="68"/>
    </row>
    <row r="1031919" spans="8:8">
      <c r="H1031919" s="68"/>
    </row>
    <row r="1031920" spans="8:8">
      <c r="H1031920" s="68"/>
    </row>
    <row r="1031921" spans="8:8">
      <c r="H1031921" s="68"/>
    </row>
    <row r="1031922" spans="8:8">
      <c r="H1031922" s="68"/>
    </row>
    <row r="1031923" spans="8:8">
      <c r="H1031923" s="68"/>
    </row>
    <row r="1031924" spans="8:8">
      <c r="H1031924" s="68"/>
    </row>
    <row r="1031925" spans="8:8">
      <c r="H1031925" s="68"/>
    </row>
    <row r="1031926" spans="8:8">
      <c r="H1031926" s="68"/>
    </row>
    <row r="1031927" spans="8:8">
      <c r="H1031927" s="68"/>
    </row>
    <row r="1031928" spans="8:8">
      <c r="H1031928" s="68"/>
    </row>
    <row r="1031929" spans="8:8">
      <c r="H1031929" s="68"/>
    </row>
    <row r="1031930" spans="8:8">
      <c r="H1031930" s="68"/>
    </row>
    <row r="1031931" spans="8:8">
      <c r="H1031931" s="68"/>
    </row>
    <row r="1031932" spans="8:8">
      <c r="H1031932" s="68"/>
    </row>
    <row r="1031933" spans="8:8">
      <c r="H1031933" s="68"/>
    </row>
    <row r="1031934" spans="8:8">
      <c r="H1031934" s="68"/>
    </row>
    <row r="1031935" spans="8:8">
      <c r="H1031935" s="68"/>
    </row>
    <row r="1031936" spans="8:8">
      <c r="H1031936" s="68"/>
    </row>
    <row r="1031937" spans="8:8">
      <c r="H1031937" s="68"/>
    </row>
    <row r="1031938" spans="8:8">
      <c r="H1031938" s="68"/>
    </row>
    <row r="1031939" spans="8:8">
      <c r="H1031939" s="68"/>
    </row>
    <row r="1031940" spans="8:8">
      <c r="H1031940" s="68"/>
    </row>
    <row r="1031941" spans="8:8">
      <c r="H1031941" s="68"/>
    </row>
    <row r="1031942" spans="8:8">
      <c r="H1031942" s="68"/>
    </row>
    <row r="1031943" spans="8:8">
      <c r="H1031943" s="68"/>
    </row>
    <row r="1031944" spans="8:8">
      <c r="H1031944" s="68"/>
    </row>
    <row r="1031945" spans="8:8">
      <c r="H1031945" s="68"/>
    </row>
    <row r="1031946" spans="8:8">
      <c r="H1031946" s="68"/>
    </row>
    <row r="1031947" spans="8:8">
      <c r="H1031947" s="68"/>
    </row>
    <row r="1031948" spans="8:8">
      <c r="H1031948" s="68"/>
    </row>
    <row r="1031949" spans="8:8">
      <c r="H1031949" s="68"/>
    </row>
    <row r="1031950" spans="8:8">
      <c r="H1031950" s="68"/>
    </row>
    <row r="1031951" spans="8:8">
      <c r="H1031951" s="68"/>
    </row>
    <row r="1031952" spans="8:8">
      <c r="H1031952" s="68"/>
    </row>
    <row r="1031953" spans="8:8">
      <c r="H1031953" s="68"/>
    </row>
    <row r="1031954" spans="8:8">
      <c r="H1031954" s="68"/>
    </row>
    <row r="1031955" spans="8:8">
      <c r="H1031955" s="68"/>
    </row>
    <row r="1031956" spans="8:8">
      <c r="H1031956" s="68"/>
    </row>
    <row r="1031957" spans="8:8">
      <c r="H1031957" s="68"/>
    </row>
    <row r="1031958" spans="8:8">
      <c r="H1031958" s="68"/>
    </row>
    <row r="1031959" spans="8:8">
      <c r="H1031959" s="68"/>
    </row>
    <row r="1031960" spans="8:8">
      <c r="H1031960" s="68"/>
    </row>
    <row r="1031961" spans="8:8">
      <c r="H1031961" s="68"/>
    </row>
    <row r="1031962" spans="8:8">
      <c r="H1031962" s="68"/>
    </row>
    <row r="1031963" spans="8:8">
      <c r="H1031963" s="68"/>
    </row>
    <row r="1031964" spans="8:8">
      <c r="H1031964" s="68"/>
    </row>
    <row r="1031965" spans="8:8">
      <c r="H1031965" s="68"/>
    </row>
    <row r="1031966" spans="8:8">
      <c r="H1031966" s="68"/>
    </row>
    <row r="1031967" spans="8:8">
      <c r="H1031967" s="68"/>
    </row>
    <row r="1031968" spans="8:8">
      <c r="H1031968" s="68"/>
    </row>
    <row r="1031969" spans="8:8">
      <c r="H1031969" s="68"/>
    </row>
    <row r="1031970" spans="8:8">
      <c r="H1031970" s="68"/>
    </row>
    <row r="1031971" spans="8:8">
      <c r="H1031971" s="68"/>
    </row>
    <row r="1031972" spans="8:8">
      <c r="H1031972" s="68"/>
    </row>
    <row r="1031973" spans="8:8">
      <c r="H1031973" s="68"/>
    </row>
    <row r="1031974" spans="8:8">
      <c r="H1031974" s="68"/>
    </row>
    <row r="1031975" spans="8:8">
      <c r="H1031975" s="68"/>
    </row>
    <row r="1031976" spans="8:8">
      <c r="H1031976" s="68"/>
    </row>
    <row r="1031977" spans="8:8">
      <c r="H1031977" s="68"/>
    </row>
    <row r="1031978" spans="8:8">
      <c r="H1031978" s="68"/>
    </row>
    <row r="1031979" spans="8:8">
      <c r="H1031979" s="68"/>
    </row>
    <row r="1031980" spans="8:8">
      <c r="H1031980" s="68"/>
    </row>
    <row r="1031981" spans="8:8">
      <c r="H1031981" s="68"/>
    </row>
    <row r="1031982" spans="8:8">
      <c r="H1031982" s="68"/>
    </row>
    <row r="1031983" spans="8:8">
      <c r="H1031983" s="68"/>
    </row>
    <row r="1031984" spans="8:8">
      <c r="H1031984" s="68"/>
    </row>
    <row r="1031985" spans="8:8">
      <c r="H1031985" s="68"/>
    </row>
    <row r="1031986" spans="8:8">
      <c r="H1031986" s="68"/>
    </row>
    <row r="1031987" spans="8:8">
      <c r="H1031987" s="68"/>
    </row>
    <row r="1031988" spans="8:8">
      <c r="H1031988" s="68"/>
    </row>
    <row r="1031989" spans="8:8">
      <c r="H1031989" s="68"/>
    </row>
    <row r="1031990" spans="8:8">
      <c r="H1031990" s="68"/>
    </row>
    <row r="1031991" spans="8:8">
      <c r="H1031991" s="68"/>
    </row>
    <row r="1031992" spans="8:8">
      <c r="H1031992" s="68"/>
    </row>
    <row r="1031993" spans="8:8">
      <c r="H1031993" s="68"/>
    </row>
    <row r="1031994" spans="8:8">
      <c r="H1031994" s="68"/>
    </row>
    <row r="1031995" spans="8:8">
      <c r="H1031995" s="68"/>
    </row>
    <row r="1031996" spans="8:8">
      <c r="H1031996" s="68"/>
    </row>
    <row r="1031997" spans="8:8">
      <c r="H1031997" s="68"/>
    </row>
    <row r="1031998" spans="8:8">
      <c r="H1031998" s="68"/>
    </row>
    <row r="1031999" spans="8:8">
      <c r="H1031999" s="68"/>
    </row>
    <row r="1032000" spans="8:8">
      <c r="H1032000" s="68"/>
    </row>
    <row r="1032001" spans="8:8">
      <c r="H1032001" s="68"/>
    </row>
    <row r="1032002" spans="8:8">
      <c r="H1032002" s="68"/>
    </row>
    <row r="1032003" spans="8:8">
      <c r="H1032003" s="68"/>
    </row>
    <row r="1032004" spans="8:8">
      <c r="H1032004" s="68"/>
    </row>
    <row r="1032005" spans="8:8">
      <c r="H1032005" s="68"/>
    </row>
    <row r="1032006" spans="8:8">
      <c r="H1032006" s="68"/>
    </row>
    <row r="1032007" spans="8:8">
      <c r="H1032007" s="68"/>
    </row>
    <row r="1032008" spans="8:8">
      <c r="H1032008" s="68"/>
    </row>
    <row r="1032009" spans="8:8">
      <c r="H1032009" s="68"/>
    </row>
    <row r="1032010" spans="8:8">
      <c r="H1032010" s="68"/>
    </row>
    <row r="1032011" spans="8:8">
      <c r="H1032011" s="68"/>
    </row>
    <row r="1032012" spans="8:8">
      <c r="H1032012" s="68"/>
    </row>
    <row r="1032013" spans="8:8">
      <c r="H1032013" s="68"/>
    </row>
    <row r="1032014" spans="8:8">
      <c r="H1032014" s="68"/>
    </row>
    <row r="1032015" spans="8:8">
      <c r="H1032015" s="68"/>
    </row>
    <row r="1032016" spans="8:8">
      <c r="H1032016" s="68"/>
    </row>
    <row r="1032017" spans="8:8">
      <c r="H1032017" s="68"/>
    </row>
    <row r="1032018" spans="8:8">
      <c r="H1032018" s="68"/>
    </row>
    <row r="1032019" spans="8:8">
      <c r="H1032019" s="68"/>
    </row>
    <row r="1032020" spans="8:8">
      <c r="H1032020" s="68"/>
    </row>
    <row r="1032021" spans="8:8">
      <c r="H1032021" s="68"/>
    </row>
    <row r="1032022" spans="8:8">
      <c r="H1032022" s="68"/>
    </row>
    <row r="1032023" spans="8:8">
      <c r="H1032023" s="68"/>
    </row>
    <row r="1032024" spans="8:8">
      <c r="H1032024" s="68"/>
    </row>
    <row r="1032025" spans="8:8">
      <c r="H1032025" s="68"/>
    </row>
    <row r="1032026" spans="8:8">
      <c r="H1032026" s="68"/>
    </row>
    <row r="1032027" spans="8:8">
      <c r="H1032027" s="68"/>
    </row>
    <row r="1032028" spans="8:8">
      <c r="H1032028" s="68"/>
    </row>
    <row r="1032029" spans="8:8">
      <c r="H1032029" s="68"/>
    </row>
    <row r="1032030" spans="8:8">
      <c r="H1032030" s="68"/>
    </row>
    <row r="1032031" spans="8:8">
      <c r="H1032031" s="68"/>
    </row>
    <row r="1032032" spans="8:8">
      <c r="H1032032" s="68"/>
    </row>
    <row r="1032033" spans="8:8">
      <c r="H1032033" s="68"/>
    </row>
    <row r="1032034" spans="8:8">
      <c r="H1032034" s="68"/>
    </row>
    <row r="1032035" spans="8:8">
      <c r="H1032035" s="68"/>
    </row>
    <row r="1032036" spans="8:8">
      <c r="H1032036" s="68"/>
    </row>
    <row r="1032037" spans="8:8">
      <c r="H1032037" s="68"/>
    </row>
    <row r="1032038" spans="8:8">
      <c r="H1032038" s="68"/>
    </row>
    <row r="1032039" spans="8:8">
      <c r="H1032039" s="68"/>
    </row>
    <row r="1032040" spans="8:8">
      <c r="H1032040" s="68"/>
    </row>
    <row r="1032041" spans="8:8">
      <c r="H1032041" s="68"/>
    </row>
    <row r="1032042" spans="8:8">
      <c r="H1032042" s="68"/>
    </row>
    <row r="1032043" spans="8:8">
      <c r="H1032043" s="68"/>
    </row>
    <row r="1032044" spans="8:8">
      <c r="H1032044" s="68"/>
    </row>
    <row r="1032045" spans="8:8">
      <c r="H1032045" s="68"/>
    </row>
    <row r="1032046" spans="8:8">
      <c r="H1032046" s="68"/>
    </row>
    <row r="1032047" spans="8:8">
      <c r="H1032047" s="68"/>
    </row>
    <row r="1032048" spans="8:8">
      <c r="H1032048" s="68"/>
    </row>
    <row r="1032049" spans="8:8">
      <c r="H1032049" s="68"/>
    </row>
    <row r="1032050" spans="8:8">
      <c r="H1032050" s="68"/>
    </row>
    <row r="1032051" spans="8:8">
      <c r="H1032051" s="68"/>
    </row>
    <row r="1032052" spans="8:8">
      <c r="H1032052" s="68"/>
    </row>
    <row r="1032053" spans="8:8">
      <c r="H1032053" s="68"/>
    </row>
    <row r="1032054" spans="8:8">
      <c r="H1032054" s="68"/>
    </row>
    <row r="1032055" spans="8:8">
      <c r="H1032055" s="68"/>
    </row>
    <row r="1032056" spans="8:8">
      <c r="H1032056" s="68"/>
    </row>
    <row r="1032057" spans="8:8">
      <c r="H1032057" s="68"/>
    </row>
    <row r="1032058" spans="8:8">
      <c r="H1032058" s="68"/>
    </row>
    <row r="1032059" spans="8:8">
      <c r="H1032059" s="68"/>
    </row>
    <row r="1032060" spans="8:8">
      <c r="H1032060" s="68"/>
    </row>
    <row r="1032061" spans="8:8">
      <c r="H1032061" s="68"/>
    </row>
    <row r="1032062" spans="8:8">
      <c r="H1032062" s="68"/>
    </row>
    <row r="1032063" spans="8:8">
      <c r="H1032063" s="68"/>
    </row>
    <row r="1032064" spans="8:8">
      <c r="H1032064" s="68"/>
    </row>
    <row r="1032065" spans="8:8">
      <c r="H1032065" s="68"/>
    </row>
    <row r="1032066" spans="8:8">
      <c r="H1032066" s="68"/>
    </row>
    <row r="1032067" spans="8:8">
      <c r="H1032067" s="68"/>
    </row>
    <row r="1032068" spans="8:8">
      <c r="H1032068" s="68"/>
    </row>
    <row r="1032069" spans="8:8">
      <c r="H1032069" s="68"/>
    </row>
    <row r="1032070" spans="8:8">
      <c r="H1032070" s="68"/>
    </row>
    <row r="1032071" spans="8:8">
      <c r="H1032071" s="68"/>
    </row>
    <row r="1032072" spans="8:8">
      <c r="H1032072" s="68"/>
    </row>
    <row r="1032073" spans="8:8">
      <c r="H1032073" s="68"/>
    </row>
    <row r="1032074" spans="8:8">
      <c r="H1032074" s="68"/>
    </row>
    <row r="1032075" spans="8:8">
      <c r="H1032075" s="68"/>
    </row>
    <row r="1032076" spans="8:8">
      <c r="H1032076" s="68"/>
    </row>
    <row r="1032077" spans="8:8">
      <c r="H1032077" s="68"/>
    </row>
    <row r="1032078" spans="8:8">
      <c r="H1032078" s="68"/>
    </row>
    <row r="1032079" spans="8:8">
      <c r="H1032079" s="68"/>
    </row>
    <row r="1032080" spans="8:8">
      <c r="H1032080" s="68"/>
    </row>
    <row r="1032081" spans="8:8">
      <c r="H1032081" s="68"/>
    </row>
    <row r="1032082" spans="8:8">
      <c r="H1032082" s="68"/>
    </row>
    <row r="1032083" spans="8:8">
      <c r="H1032083" s="68"/>
    </row>
    <row r="1032084" spans="8:8">
      <c r="H1032084" s="68"/>
    </row>
    <row r="1032085" spans="8:8">
      <c r="H1032085" s="68"/>
    </row>
    <row r="1032086" spans="8:8">
      <c r="H1032086" s="68"/>
    </row>
    <row r="1032087" spans="8:8">
      <c r="H1032087" s="68"/>
    </row>
    <row r="1032088" spans="8:8">
      <c r="H1032088" s="68"/>
    </row>
    <row r="1032089" spans="8:8">
      <c r="H1032089" s="68"/>
    </row>
    <row r="1032090" spans="8:8">
      <c r="H1032090" s="68"/>
    </row>
    <row r="1032091" spans="8:8">
      <c r="H1032091" s="68"/>
    </row>
    <row r="1032092" spans="8:8">
      <c r="H1032092" s="68"/>
    </row>
    <row r="1032093" spans="8:8">
      <c r="H1032093" s="68"/>
    </row>
    <row r="1032094" spans="8:8">
      <c r="H1032094" s="68"/>
    </row>
    <row r="1032095" spans="8:8">
      <c r="H1032095" s="68"/>
    </row>
    <row r="1032096" spans="8:8">
      <c r="H1032096" s="68"/>
    </row>
    <row r="1032097" spans="8:8">
      <c r="H1032097" s="68"/>
    </row>
    <row r="1032098" spans="8:8">
      <c r="H1032098" s="68"/>
    </row>
    <row r="1032099" spans="8:8">
      <c r="H1032099" s="68"/>
    </row>
    <row r="1032100" spans="8:8">
      <c r="H1032100" s="68"/>
    </row>
    <row r="1032101" spans="8:8">
      <c r="H1032101" s="68"/>
    </row>
    <row r="1032102" spans="8:8">
      <c r="H1032102" s="68"/>
    </row>
    <row r="1032103" spans="8:8">
      <c r="H1032103" s="68"/>
    </row>
    <row r="1032104" spans="8:8">
      <c r="H1032104" s="68"/>
    </row>
    <row r="1032105" spans="8:8">
      <c r="H1032105" s="68"/>
    </row>
    <row r="1032106" spans="8:8">
      <c r="H1032106" s="68"/>
    </row>
    <row r="1032107" spans="8:8">
      <c r="H1032107" s="68"/>
    </row>
    <row r="1032108" spans="8:8">
      <c r="H1032108" s="68"/>
    </row>
    <row r="1032109" spans="8:8">
      <c r="H1032109" s="68"/>
    </row>
    <row r="1032110" spans="8:8">
      <c r="H1032110" s="68"/>
    </row>
    <row r="1032111" spans="8:8">
      <c r="H1032111" s="68"/>
    </row>
    <row r="1032112" spans="8:8">
      <c r="H1032112" s="68"/>
    </row>
    <row r="1032113" spans="8:8">
      <c r="H1032113" s="68"/>
    </row>
    <row r="1032114" spans="8:8">
      <c r="H1032114" s="68"/>
    </row>
    <row r="1032115" spans="8:8">
      <c r="H1032115" s="68"/>
    </row>
    <row r="1032116" spans="8:8">
      <c r="H1032116" s="68"/>
    </row>
    <row r="1032117" spans="8:8">
      <c r="H1032117" s="68"/>
    </row>
    <row r="1032118" spans="8:8">
      <c r="H1032118" s="68"/>
    </row>
    <row r="1032119" spans="8:8">
      <c r="H1032119" s="68"/>
    </row>
    <row r="1032120" spans="8:8">
      <c r="H1032120" s="68"/>
    </row>
    <row r="1032121" spans="8:8">
      <c r="H1032121" s="68"/>
    </row>
    <row r="1032122" spans="8:8">
      <c r="H1032122" s="68"/>
    </row>
    <row r="1032123" spans="8:8">
      <c r="H1032123" s="68"/>
    </row>
    <row r="1032124" spans="8:8">
      <c r="H1032124" s="68"/>
    </row>
    <row r="1032125" spans="8:8">
      <c r="H1032125" s="68"/>
    </row>
    <row r="1032126" spans="8:8">
      <c r="H1032126" s="68"/>
    </row>
    <row r="1032127" spans="8:8">
      <c r="H1032127" s="68"/>
    </row>
    <row r="1032128" spans="8:8">
      <c r="H1032128" s="68"/>
    </row>
    <row r="1032129" spans="8:8">
      <c r="H1032129" s="68"/>
    </row>
    <row r="1032130" spans="8:8">
      <c r="H1032130" s="68"/>
    </row>
    <row r="1032131" spans="8:8">
      <c r="H1032131" s="68"/>
    </row>
    <row r="1032132" spans="8:8">
      <c r="H1032132" s="68"/>
    </row>
    <row r="1032133" spans="8:8">
      <c r="H1032133" s="68"/>
    </row>
    <row r="1032134" spans="8:8">
      <c r="H1032134" s="68"/>
    </row>
    <row r="1032135" spans="8:8">
      <c r="H1032135" s="68"/>
    </row>
    <row r="1032136" spans="8:8">
      <c r="H1032136" s="68"/>
    </row>
    <row r="1032137" spans="8:8">
      <c r="H1032137" s="68"/>
    </row>
    <row r="1032138" spans="8:8">
      <c r="H1032138" s="68"/>
    </row>
    <row r="1032139" spans="8:8">
      <c r="H1032139" s="68"/>
    </row>
    <row r="1032140" spans="8:8">
      <c r="H1032140" s="68"/>
    </row>
    <row r="1032141" spans="8:8">
      <c r="H1032141" s="68"/>
    </row>
    <row r="1032142" spans="8:8">
      <c r="H1032142" s="68"/>
    </row>
    <row r="1032143" spans="8:8">
      <c r="H1032143" s="68"/>
    </row>
    <row r="1032144" spans="8:8">
      <c r="H1032144" s="68"/>
    </row>
    <row r="1032145" spans="8:8">
      <c r="H1032145" s="68"/>
    </row>
    <row r="1032146" spans="8:8">
      <c r="H1032146" s="68"/>
    </row>
    <row r="1032147" spans="8:8">
      <c r="H1032147" s="68"/>
    </row>
    <row r="1032148" spans="8:8">
      <c r="H1032148" s="68"/>
    </row>
    <row r="1032149" spans="8:8">
      <c r="H1032149" s="68"/>
    </row>
    <row r="1032150" spans="8:8">
      <c r="H1032150" s="68"/>
    </row>
    <row r="1032151" spans="8:8">
      <c r="H1032151" s="68"/>
    </row>
    <row r="1032152" spans="8:8">
      <c r="H1032152" s="68"/>
    </row>
    <row r="1032153" spans="8:8">
      <c r="H1032153" s="68"/>
    </row>
    <row r="1032154" spans="8:8">
      <c r="H1032154" s="68"/>
    </row>
    <row r="1032155" spans="8:8">
      <c r="H1032155" s="68"/>
    </row>
    <row r="1032156" spans="8:8">
      <c r="H1032156" s="68"/>
    </row>
    <row r="1032157" spans="8:8">
      <c r="H1032157" s="68"/>
    </row>
    <row r="1032158" spans="8:8">
      <c r="H1032158" s="68"/>
    </row>
    <row r="1032159" spans="8:8">
      <c r="H1032159" s="68"/>
    </row>
    <row r="1032160" spans="8:8">
      <c r="H1032160" s="68"/>
    </row>
    <row r="1032161" spans="8:8">
      <c r="H1032161" s="68"/>
    </row>
    <row r="1032162" spans="8:8">
      <c r="H1032162" s="68"/>
    </row>
    <row r="1032163" spans="8:8">
      <c r="H1032163" s="68"/>
    </row>
    <row r="1032164" spans="8:8">
      <c r="H1032164" s="68"/>
    </row>
    <row r="1032165" spans="8:8">
      <c r="H1032165" s="68"/>
    </row>
    <row r="1032166" spans="8:8">
      <c r="H1032166" s="68"/>
    </row>
    <row r="1032167" spans="8:8">
      <c r="H1032167" s="68"/>
    </row>
    <row r="1032168" spans="8:8">
      <c r="H1032168" s="68"/>
    </row>
    <row r="1032169" spans="8:8">
      <c r="H1032169" s="68"/>
    </row>
    <row r="1032170" spans="8:8">
      <c r="H1032170" s="68"/>
    </row>
    <row r="1032171" spans="8:8">
      <c r="H1032171" s="68"/>
    </row>
    <row r="1032172" spans="8:8">
      <c r="H1032172" s="68"/>
    </row>
    <row r="1032173" spans="8:8">
      <c r="H1032173" s="68"/>
    </row>
    <row r="1032174" spans="8:8">
      <c r="H1032174" s="68"/>
    </row>
    <row r="1032175" spans="8:8">
      <c r="H1032175" s="68"/>
    </row>
    <row r="1032176" spans="8:8">
      <c r="H1032176" s="68"/>
    </row>
    <row r="1032177" spans="8:8">
      <c r="H1032177" s="68"/>
    </row>
    <row r="1032178" spans="8:8">
      <c r="H1032178" s="68"/>
    </row>
    <row r="1032179" spans="8:8">
      <c r="H1032179" s="68"/>
    </row>
    <row r="1032180" spans="8:8">
      <c r="H1032180" s="68"/>
    </row>
    <row r="1032181" spans="8:8">
      <c r="H1032181" s="68"/>
    </row>
    <row r="1032182" spans="8:8">
      <c r="H1032182" s="68"/>
    </row>
    <row r="1032183" spans="8:8">
      <c r="H1032183" s="68"/>
    </row>
    <row r="1032184" spans="8:8">
      <c r="H1032184" s="68"/>
    </row>
    <row r="1032185" spans="8:8">
      <c r="H1032185" s="68"/>
    </row>
    <row r="1032186" spans="8:8">
      <c r="H1032186" s="68"/>
    </row>
    <row r="1032187" spans="8:8">
      <c r="H1032187" s="68"/>
    </row>
    <row r="1032188" spans="8:8">
      <c r="H1032188" s="68"/>
    </row>
    <row r="1032189" spans="8:8">
      <c r="H1032189" s="68"/>
    </row>
    <row r="1032190" spans="8:8">
      <c r="H1032190" s="68"/>
    </row>
    <row r="1032191" spans="8:8">
      <c r="H1032191" s="68"/>
    </row>
    <row r="1032192" spans="8:8">
      <c r="H1032192" s="68"/>
    </row>
    <row r="1032193" spans="8:8">
      <c r="H1032193" s="68"/>
    </row>
    <row r="1032194" spans="8:8">
      <c r="H1032194" s="68"/>
    </row>
    <row r="1032195" spans="8:8">
      <c r="H1032195" s="68"/>
    </row>
    <row r="1032196" spans="8:8">
      <c r="H1032196" s="68"/>
    </row>
    <row r="1032197" spans="8:8">
      <c r="H1032197" s="68"/>
    </row>
    <row r="1032198" spans="8:8">
      <c r="H1032198" s="68"/>
    </row>
    <row r="1032199" spans="8:8">
      <c r="H1032199" s="68"/>
    </row>
    <row r="1032200" spans="8:8">
      <c r="H1032200" s="68"/>
    </row>
    <row r="1032201" spans="8:8">
      <c r="H1032201" s="68"/>
    </row>
    <row r="1032202" spans="8:8">
      <c r="H1032202" s="68"/>
    </row>
    <row r="1032203" spans="8:8">
      <c r="H1032203" s="68"/>
    </row>
    <row r="1032204" spans="8:8">
      <c r="H1032204" s="68"/>
    </row>
    <row r="1032205" spans="8:8">
      <c r="H1032205" s="68"/>
    </row>
    <row r="1032206" spans="8:8">
      <c r="H1032206" s="68"/>
    </row>
    <row r="1032207" spans="8:8">
      <c r="H1032207" s="68"/>
    </row>
    <row r="1032208" spans="8:8">
      <c r="H1032208" s="68"/>
    </row>
    <row r="1032209" spans="8:8">
      <c r="H1032209" s="68"/>
    </row>
    <row r="1032210" spans="8:8">
      <c r="H1032210" s="68"/>
    </row>
    <row r="1032211" spans="8:8">
      <c r="H1032211" s="68"/>
    </row>
    <row r="1032212" spans="8:8">
      <c r="H1032212" s="68"/>
    </row>
    <row r="1032213" spans="8:8">
      <c r="H1032213" s="68"/>
    </row>
    <row r="1032214" spans="8:8">
      <c r="H1032214" s="68"/>
    </row>
    <row r="1032215" spans="8:8">
      <c r="H1032215" s="68"/>
    </row>
    <row r="1032216" spans="8:8">
      <c r="H1032216" s="68"/>
    </row>
    <row r="1032217" spans="8:8">
      <c r="H1032217" s="68"/>
    </row>
    <row r="1032218" spans="8:8">
      <c r="H1032218" s="68"/>
    </row>
    <row r="1032219" spans="8:8">
      <c r="H1032219" s="68"/>
    </row>
    <row r="1032220" spans="8:8">
      <c r="H1032220" s="68"/>
    </row>
    <row r="1032221" spans="8:8">
      <c r="H1032221" s="68"/>
    </row>
    <row r="1032222" spans="8:8">
      <c r="H1032222" s="68"/>
    </row>
    <row r="1032223" spans="8:8">
      <c r="H1032223" s="68"/>
    </row>
    <row r="1032224" spans="8:8">
      <c r="H1032224" s="68"/>
    </row>
    <row r="1032225" spans="8:8">
      <c r="H1032225" s="68"/>
    </row>
    <row r="1032226" spans="8:8">
      <c r="H1032226" s="68"/>
    </row>
    <row r="1032227" spans="8:8">
      <c r="H1032227" s="68"/>
    </row>
    <row r="1032228" spans="8:8">
      <c r="H1032228" s="68"/>
    </row>
    <row r="1032229" spans="8:8">
      <c r="H1032229" s="68"/>
    </row>
    <row r="1032230" spans="8:8">
      <c r="H1032230" s="68"/>
    </row>
    <row r="1032231" spans="8:8">
      <c r="H1032231" s="68"/>
    </row>
    <row r="1032232" spans="8:8">
      <c r="H1032232" s="68"/>
    </row>
    <row r="1032233" spans="8:8">
      <c r="H1032233" s="68"/>
    </row>
    <row r="1032234" spans="8:8">
      <c r="H1032234" s="68"/>
    </row>
    <row r="1032235" spans="8:8">
      <c r="H1032235" s="68"/>
    </row>
    <row r="1032236" spans="8:8">
      <c r="H1032236" s="68"/>
    </row>
    <row r="1032237" spans="8:8">
      <c r="H1032237" s="68"/>
    </row>
    <row r="1032238" spans="8:8">
      <c r="H1032238" s="68"/>
    </row>
    <row r="1032239" spans="8:8">
      <c r="H1032239" s="68"/>
    </row>
    <row r="1032240" spans="8:8">
      <c r="H1032240" s="68"/>
    </row>
    <row r="1032241" spans="8:8">
      <c r="H1032241" s="68"/>
    </row>
    <row r="1032242" spans="8:8">
      <c r="H1032242" s="68"/>
    </row>
    <row r="1032243" spans="8:8">
      <c r="H1032243" s="68"/>
    </row>
    <row r="1032244" spans="8:8">
      <c r="H1032244" s="68"/>
    </row>
    <row r="1032245" spans="8:8">
      <c r="H1032245" s="68"/>
    </row>
    <row r="1032246" spans="8:8">
      <c r="H1032246" s="68"/>
    </row>
    <row r="1032247" spans="8:8">
      <c r="H1032247" s="68"/>
    </row>
    <row r="1032248" spans="8:8">
      <c r="H1032248" s="68"/>
    </row>
    <row r="1032249" spans="8:8">
      <c r="H1032249" s="68"/>
    </row>
    <row r="1032250" spans="8:8">
      <c r="H1032250" s="68"/>
    </row>
    <row r="1032251" spans="8:8">
      <c r="H1032251" s="68"/>
    </row>
    <row r="1032252" spans="8:8">
      <c r="H1032252" s="68"/>
    </row>
    <row r="1032253" spans="8:8">
      <c r="H1032253" s="68"/>
    </row>
    <row r="1032254" spans="8:8">
      <c r="H1032254" s="68"/>
    </row>
    <row r="1032255" spans="8:8">
      <c r="H1032255" s="68"/>
    </row>
    <row r="1032256" spans="8:8">
      <c r="H1032256" s="68"/>
    </row>
    <row r="1032257" spans="8:8">
      <c r="H1032257" s="68"/>
    </row>
    <row r="1032258" spans="8:8">
      <c r="H1032258" s="68"/>
    </row>
    <row r="1032259" spans="8:8">
      <c r="H1032259" s="68"/>
    </row>
    <row r="1032260" spans="8:8">
      <c r="H1032260" s="68"/>
    </row>
    <row r="1032261" spans="8:8">
      <c r="H1032261" s="68"/>
    </row>
    <row r="1032262" spans="8:8">
      <c r="H1032262" s="68"/>
    </row>
    <row r="1032263" spans="8:8">
      <c r="H1032263" s="68"/>
    </row>
    <row r="1032264" spans="8:8">
      <c r="H1032264" s="68"/>
    </row>
    <row r="1032265" spans="8:8">
      <c r="H1032265" s="68"/>
    </row>
    <row r="1032266" spans="8:8">
      <c r="H1032266" s="68"/>
    </row>
    <row r="1032267" spans="8:8">
      <c r="H1032267" s="68"/>
    </row>
    <row r="1032268" spans="8:8">
      <c r="H1032268" s="68"/>
    </row>
    <row r="1032269" spans="8:8">
      <c r="H1032269" s="68"/>
    </row>
    <row r="1032270" spans="8:8">
      <c r="H1032270" s="68"/>
    </row>
    <row r="1032271" spans="8:8">
      <c r="H1032271" s="68"/>
    </row>
    <row r="1032272" spans="8:8">
      <c r="H1032272" s="68"/>
    </row>
    <row r="1032273" spans="8:8">
      <c r="H1032273" s="68"/>
    </row>
    <row r="1032274" spans="8:8">
      <c r="H1032274" s="68"/>
    </row>
    <row r="1032275" spans="8:8">
      <c r="H1032275" s="68"/>
    </row>
    <row r="1032276" spans="8:8">
      <c r="H1032276" s="68"/>
    </row>
    <row r="1032277" spans="8:8">
      <c r="H1032277" s="68"/>
    </row>
    <row r="1032278" spans="8:8">
      <c r="H1032278" s="68"/>
    </row>
    <row r="1032279" spans="8:8">
      <c r="H1032279" s="68"/>
    </row>
    <row r="1032280" spans="8:8">
      <c r="H1032280" s="68"/>
    </row>
    <row r="1032281" spans="8:8">
      <c r="H1032281" s="68"/>
    </row>
    <row r="1032282" spans="8:8">
      <c r="H1032282" s="68"/>
    </row>
    <row r="1032283" spans="8:8">
      <c r="H1032283" s="68"/>
    </row>
    <row r="1032284" spans="8:8">
      <c r="H1032284" s="68"/>
    </row>
    <row r="1032285" spans="8:8">
      <c r="H1032285" s="68"/>
    </row>
    <row r="1032286" spans="8:8">
      <c r="H1032286" s="68"/>
    </row>
    <row r="1032287" spans="8:8">
      <c r="H1032287" s="68"/>
    </row>
    <row r="1032288" spans="8:8">
      <c r="H1032288" s="68"/>
    </row>
    <row r="1032289" spans="8:8">
      <c r="H1032289" s="68"/>
    </row>
    <row r="1032290" spans="8:8">
      <c r="H1032290" s="68"/>
    </row>
    <row r="1032291" spans="8:8">
      <c r="H1032291" s="68"/>
    </row>
    <row r="1032292" spans="8:8">
      <c r="H1032292" s="68"/>
    </row>
    <row r="1032293" spans="8:8">
      <c r="H1032293" s="68"/>
    </row>
    <row r="1032294" spans="8:8">
      <c r="H1032294" s="68"/>
    </row>
    <row r="1032295" spans="8:8">
      <c r="H1032295" s="68"/>
    </row>
    <row r="1032296" spans="8:8">
      <c r="H1032296" s="68"/>
    </row>
    <row r="1032297" spans="8:8">
      <c r="H1032297" s="68"/>
    </row>
    <row r="1032298" spans="8:8">
      <c r="H1032298" s="68"/>
    </row>
    <row r="1032299" spans="8:8">
      <c r="H1032299" s="68"/>
    </row>
    <row r="1032300" spans="8:8">
      <c r="H1032300" s="68"/>
    </row>
    <row r="1032301" spans="8:8">
      <c r="H1032301" s="68"/>
    </row>
    <row r="1032302" spans="8:8">
      <c r="H1032302" s="68"/>
    </row>
    <row r="1032303" spans="8:8">
      <c r="H1032303" s="68"/>
    </row>
    <row r="1032304" spans="8:8">
      <c r="H1032304" s="68"/>
    </row>
    <row r="1032305" spans="8:8">
      <c r="H1032305" s="68"/>
    </row>
    <row r="1032306" spans="8:8">
      <c r="H1032306" s="68"/>
    </row>
    <row r="1032307" spans="8:8">
      <c r="H1032307" s="68"/>
    </row>
    <row r="1032308" spans="8:8">
      <c r="H1032308" s="68"/>
    </row>
    <row r="1032309" spans="8:8">
      <c r="H1032309" s="68"/>
    </row>
    <row r="1032310" spans="8:8">
      <c r="H1032310" s="68"/>
    </row>
    <row r="1032311" spans="8:8">
      <c r="H1032311" s="68"/>
    </row>
    <row r="1032312" spans="8:8">
      <c r="H1032312" s="68"/>
    </row>
    <row r="1032313" spans="8:8">
      <c r="H1032313" s="68"/>
    </row>
    <row r="1032314" spans="8:8">
      <c r="H1032314" s="68"/>
    </row>
    <row r="1032315" spans="8:8">
      <c r="H1032315" s="68"/>
    </row>
    <row r="1032316" spans="8:8">
      <c r="H1032316" s="68"/>
    </row>
    <row r="1032317" spans="8:8">
      <c r="H1032317" s="68"/>
    </row>
    <row r="1032318" spans="8:8">
      <c r="H1032318" s="68"/>
    </row>
    <row r="1032319" spans="8:8">
      <c r="H1032319" s="68"/>
    </row>
    <row r="1032320" spans="8:8">
      <c r="H1032320" s="68"/>
    </row>
    <row r="1032321" spans="8:8">
      <c r="H1032321" s="68"/>
    </row>
    <row r="1032322" spans="8:8">
      <c r="H1032322" s="68"/>
    </row>
    <row r="1032323" spans="8:8">
      <c r="H1032323" s="68"/>
    </row>
    <row r="1032324" spans="8:8">
      <c r="H1032324" s="68"/>
    </row>
    <row r="1032325" spans="8:8">
      <c r="H1032325" s="68"/>
    </row>
    <row r="1032326" spans="8:8">
      <c r="H1032326" s="68"/>
    </row>
    <row r="1032327" spans="8:8">
      <c r="H1032327" s="68"/>
    </row>
    <row r="1032328" spans="8:8">
      <c r="H1032328" s="68"/>
    </row>
    <row r="1032329" spans="8:8">
      <c r="H1032329" s="68"/>
    </row>
    <row r="1032330" spans="8:8">
      <c r="H1032330" s="68"/>
    </row>
    <row r="1032331" spans="8:8">
      <c r="H1032331" s="68"/>
    </row>
    <row r="1032332" spans="8:8">
      <c r="H1032332" s="68"/>
    </row>
    <row r="1032333" spans="8:8">
      <c r="H1032333" s="68"/>
    </row>
    <row r="1032334" spans="8:8">
      <c r="H1032334" s="68"/>
    </row>
    <row r="1032335" spans="8:8">
      <c r="H1032335" s="68"/>
    </row>
    <row r="1032336" spans="8:8">
      <c r="H1032336" s="68"/>
    </row>
    <row r="1032337" spans="8:8">
      <c r="H1032337" s="68"/>
    </row>
    <row r="1032338" spans="8:8">
      <c r="H1032338" s="68"/>
    </row>
    <row r="1032339" spans="8:8">
      <c r="H1032339" s="68"/>
    </row>
    <row r="1032340" spans="8:8">
      <c r="H1032340" s="68"/>
    </row>
    <row r="1032341" spans="8:8">
      <c r="H1032341" s="68"/>
    </row>
    <row r="1032342" spans="8:8">
      <c r="H1032342" s="68"/>
    </row>
    <row r="1032343" spans="8:8">
      <c r="H1032343" s="68"/>
    </row>
    <row r="1032344" spans="8:8">
      <c r="H1032344" s="68"/>
    </row>
    <row r="1032345" spans="8:8">
      <c r="H1032345" s="68"/>
    </row>
    <row r="1032346" spans="8:8">
      <c r="H1032346" s="68"/>
    </row>
    <row r="1032347" spans="8:8">
      <c r="H1032347" s="68"/>
    </row>
    <row r="1032348" spans="8:8">
      <c r="H1032348" s="68"/>
    </row>
    <row r="1032349" spans="8:8">
      <c r="H1032349" s="68"/>
    </row>
    <row r="1032350" spans="8:8">
      <c r="H1032350" s="68"/>
    </row>
    <row r="1032351" spans="8:8">
      <c r="H1032351" s="68"/>
    </row>
    <row r="1032352" spans="8:8">
      <c r="H1032352" s="68"/>
    </row>
    <row r="1032353" spans="8:8">
      <c r="H1032353" s="68"/>
    </row>
    <row r="1032354" spans="8:8">
      <c r="H1032354" s="68"/>
    </row>
    <row r="1032355" spans="8:8">
      <c r="H1032355" s="68"/>
    </row>
    <row r="1032356" spans="8:8">
      <c r="H1032356" s="68"/>
    </row>
    <row r="1032357" spans="8:8">
      <c r="H1032357" s="68"/>
    </row>
    <row r="1032358" spans="8:8">
      <c r="H1032358" s="68"/>
    </row>
    <row r="1032359" spans="8:8">
      <c r="H1032359" s="68"/>
    </row>
    <row r="1032360" spans="8:8">
      <c r="H1032360" s="68"/>
    </row>
    <row r="1032361" spans="8:8">
      <c r="H1032361" s="68"/>
    </row>
    <row r="1032362" spans="8:8">
      <c r="H1032362" s="68"/>
    </row>
    <row r="1032363" spans="8:8">
      <c r="H1032363" s="68"/>
    </row>
    <row r="1032364" spans="8:8">
      <c r="H1032364" s="68"/>
    </row>
    <row r="1032365" spans="8:8">
      <c r="H1032365" s="68"/>
    </row>
    <row r="1032366" spans="8:8">
      <c r="H1032366" s="68"/>
    </row>
    <row r="1032367" spans="8:8">
      <c r="H1032367" s="68"/>
    </row>
    <row r="1032368" spans="8:8">
      <c r="H1032368" s="68"/>
    </row>
    <row r="1032369" spans="8:8">
      <c r="H1032369" s="68"/>
    </row>
    <row r="1032370" spans="8:8">
      <c r="H1032370" s="68"/>
    </row>
    <row r="1032371" spans="8:8">
      <c r="H1032371" s="68"/>
    </row>
    <row r="1032372" spans="8:8">
      <c r="H1032372" s="68"/>
    </row>
    <row r="1032373" spans="8:8">
      <c r="H1032373" s="68"/>
    </row>
    <row r="1032374" spans="8:8">
      <c r="H1032374" s="68"/>
    </row>
    <row r="1032375" spans="8:8">
      <c r="H1032375" s="68"/>
    </row>
    <row r="1032376" spans="8:8">
      <c r="H1032376" s="68"/>
    </row>
    <row r="1032377" spans="8:8">
      <c r="H1032377" s="68"/>
    </row>
    <row r="1032378" spans="8:8">
      <c r="H1032378" s="68"/>
    </row>
    <row r="1032379" spans="8:8">
      <c r="H1032379" s="68"/>
    </row>
    <row r="1032380" spans="8:8">
      <c r="H1032380" s="68"/>
    </row>
    <row r="1032381" spans="8:8">
      <c r="H1032381" s="68"/>
    </row>
    <row r="1032382" spans="8:8">
      <c r="H1032382" s="68"/>
    </row>
    <row r="1032383" spans="8:8">
      <c r="H1032383" s="68"/>
    </row>
    <row r="1032384" spans="8:8">
      <c r="H1032384" s="68"/>
    </row>
    <row r="1032385" spans="8:8">
      <c r="H1032385" s="68"/>
    </row>
    <row r="1032386" spans="8:8">
      <c r="H1032386" s="68"/>
    </row>
    <row r="1032387" spans="8:8">
      <c r="H1032387" s="68"/>
    </row>
    <row r="1032388" spans="8:8">
      <c r="H1032388" s="68"/>
    </row>
    <row r="1032389" spans="8:8">
      <c r="H1032389" s="68"/>
    </row>
    <row r="1032390" spans="8:8">
      <c r="H1032390" s="68"/>
    </row>
    <row r="1032391" spans="8:8">
      <c r="H1032391" s="68"/>
    </row>
    <row r="1032392" spans="8:8">
      <c r="H1032392" s="68"/>
    </row>
    <row r="1032393" spans="8:8">
      <c r="H1032393" s="68"/>
    </row>
    <row r="1032394" spans="8:8">
      <c r="H1032394" s="68"/>
    </row>
    <row r="1032395" spans="8:8">
      <c r="H1032395" s="68"/>
    </row>
    <row r="1032396" spans="8:8">
      <c r="H1032396" s="68"/>
    </row>
    <row r="1032397" spans="8:8">
      <c r="H1032397" s="68"/>
    </row>
    <row r="1032398" spans="8:8">
      <c r="H1032398" s="68"/>
    </row>
    <row r="1032399" spans="8:8">
      <c r="H1032399" s="68"/>
    </row>
    <row r="1032400" spans="8:8">
      <c r="H1032400" s="68"/>
    </row>
    <row r="1032401" spans="8:8">
      <c r="H1032401" s="68"/>
    </row>
    <row r="1032402" spans="8:8">
      <c r="H1032402" s="68"/>
    </row>
    <row r="1032403" spans="8:8">
      <c r="H1032403" s="68"/>
    </row>
    <row r="1032404" spans="8:8">
      <c r="H1032404" s="68"/>
    </row>
    <row r="1032405" spans="8:8">
      <c r="H1032405" s="68"/>
    </row>
    <row r="1032406" spans="8:8">
      <c r="H1032406" s="68"/>
    </row>
    <row r="1032407" spans="8:8">
      <c r="H1032407" s="68"/>
    </row>
    <row r="1032408" spans="8:8">
      <c r="H1032408" s="68"/>
    </row>
    <row r="1032409" spans="8:8">
      <c r="H1032409" s="68"/>
    </row>
    <row r="1032410" spans="8:8">
      <c r="H1032410" s="68"/>
    </row>
    <row r="1032411" spans="8:8">
      <c r="H1032411" s="68"/>
    </row>
    <row r="1032412" spans="8:8">
      <c r="H1032412" s="68"/>
    </row>
    <row r="1032413" spans="8:8">
      <c r="H1032413" s="68"/>
    </row>
    <row r="1032414" spans="8:8">
      <c r="H1032414" s="68"/>
    </row>
    <row r="1032415" spans="8:8">
      <c r="H1032415" s="68"/>
    </row>
    <row r="1032416" spans="8:8">
      <c r="H1032416" s="68"/>
    </row>
    <row r="1032417" spans="8:8">
      <c r="H1032417" s="68"/>
    </row>
    <row r="1032418" spans="8:8">
      <c r="H1032418" s="68"/>
    </row>
    <row r="1032419" spans="8:8">
      <c r="H1032419" s="68"/>
    </row>
    <row r="1032420" spans="8:8">
      <c r="H1032420" s="68"/>
    </row>
    <row r="1032421" spans="8:8">
      <c r="H1032421" s="68"/>
    </row>
    <row r="1032422" spans="8:8">
      <c r="H1032422" s="68"/>
    </row>
    <row r="1032423" spans="8:8">
      <c r="H1032423" s="68"/>
    </row>
    <row r="1032424" spans="8:8">
      <c r="H1032424" s="68"/>
    </row>
    <row r="1032425" spans="8:8">
      <c r="H1032425" s="68"/>
    </row>
    <row r="1032426" spans="8:8">
      <c r="H1032426" s="68"/>
    </row>
    <row r="1032427" spans="8:8">
      <c r="H1032427" s="68"/>
    </row>
    <row r="1032428" spans="8:8">
      <c r="H1032428" s="68"/>
    </row>
    <row r="1032429" spans="8:8">
      <c r="H1032429" s="68"/>
    </row>
    <row r="1032430" spans="8:8">
      <c r="H1032430" s="68"/>
    </row>
    <row r="1032431" spans="8:8">
      <c r="H1032431" s="68"/>
    </row>
    <row r="1032432" spans="8:8">
      <c r="H1032432" s="68"/>
    </row>
    <row r="1032433" spans="8:8">
      <c r="H1032433" s="68"/>
    </row>
    <row r="1032434" spans="8:8">
      <c r="H1032434" s="68"/>
    </row>
    <row r="1032435" spans="8:8">
      <c r="H1032435" s="68"/>
    </row>
    <row r="1032436" spans="8:8">
      <c r="H1032436" s="68"/>
    </row>
    <row r="1032437" spans="8:8">
      <c r="H1032437" s="68"/>
    </row>
    <row r="1032438" spans="8:8">
      <c r="H1032438" s="68"/>
    </row>
    <row r="1032439" spans="8:8">
      <c r="H1032439" s="68"/>
    </row>
    <row r="1032440" spans="8:8">
      <c r="H1032440" s="68"/>
    </row>
    <row r="1032441" spans="8:8">
      <c r="H1032441" s="68"/>
    </row>
    <row r="1032442" spans="8:8">
      <c r="H1032442" s="68"/>
    </row>
    <row r="1032443" spans="8:8">
      <c r="H1032443" s="68"/>
    </row>
    <row r="1032444" spans="8:8">
      <c r="H1032444" s="68"/>
    </row>
    <row r="1032445" spans="8:8">
      <c r="H1032445" s="68"/>
    </row>
    <row r="1032446" spans="8:8">
      <c r="H1032446" s="68"/>
    </row>
    <row r="1032447" spans="8:8">
      <c r="H1032447" s="68"/>
    </row>
    <row r="1032448" spans="8:8">
      <c r="H1032448" s="68"/>
    </row>
    <row r="1032449" spans="8:8">
      <c r="H1032449" s="68"/>
    </row>
    <row r="1032450" spans="8:8">
      <c r="H1032450" s="68"/>
    </row>
    <row r="1032451" spans="8:8">
      <c r="H1032451" s="68"/>
    </row>
    <row r="1032452" spans="8:8">
      <c r="H1032452" s="68"/>
    </row>
    <row r="1032453" spans="8:8">
      <c r="H1032453" s="68"/>
    </row>
    <row r="1032454" spans="8:8">
      <c r="H1032454" s="68"/>
    </row>
    <row r="1032455" spans="8:8">
      <c r="H1032455" s="68"/>
    </row>
    <row r="1032456" spans="8:8">
      <c r="H1032456" s="68"/>
    </row>
    <row r="1032457" spans="8:8">
      <c r="H1032457" s="68"/>
    </row>
    <row r="1032458" spans="8:8">
      <c r="H1032458" s="68"/>
    </row>
    <row r="1032459" spans="8:8">
      <c r="H1032459" s="68"/>
    </row>
    <row r="1032460" spans="8:8">
      <c r="H1032460" s="68"/>
    </row>
    <row r="1032461" spans="8:8">
      <c r="H1032461" s="68"/>
    </row>
    <row r="1032462" spans="8:8">
      <c r="H1032462" s="68"/>
    </row>
    <row r="1032463" spans="8:8">
      <c r="H1032463" s="68"/>
    </row>
    <row r="1032464" spans="8:8">
      <c r="H1032464" s="68"/>
    </row>
    <row r="1032465" spans="8:8">
      <c r="H1032465" s="68"/>
    </row>
    <row r="1032466" spans="8:8">
      <c r="H1032466" s="68"/>
    </row>
    <row r="1032467" spans="8:8">
      <c r="H1032467" s="68"/>
    </row>
    <row r="1032468" spans="8:8">
      <c r="H1032468" s="68"/>
    </row>
    <row r="1032469" spans="8:8">
      <c r="H1032469" s="68"/>
    </row>
    <row r="1032470" spans="8:8">
      <c r="H1032470" s="68"/>
    </row>
    <row r="1032471" spans="8:8">
      <c r="H1032471" s="68"/>
    </row>
    <row r="1032472" spans="8:8">
      <c r="H1032472" s="68"/>
    </row>
    <row r="1032473" spans="8:8">
      <c r="H1032473" s="68"/>
    </row>
    <row r="1032474" spans="8:8">
      <c r="H1032474" s="68"/>
    </row>
    <row r="1032475" spans="8:8">
      <c r="H1032475" s="68"/>
    </row>
    <row r="1032476" spans="8:8">
      <c r="H1032476" s="68"/>
    </row>
    <row r="1032477" spans="8:8">
      <c r="H1032477" s="68"/>
    </row>
    <row r="1032478" spans="8:8">
      <c r="H1032478" s="68"/>
    </row>
    <row r="1032479" spans="8:8">
      <c r="H1032479" s="68"/>
    </row>
    <row r="1032480" spans="8:8">
      <c r="H1032480" s="68"/>
    </row>
    <row r="1032481" spans="8:8">
      <c r="H1032481" s="68"/>
    </row>
    <row r="1032482" spans="8:8">
      <c r="H1032482" s="68"/>
    </row>
    <row r="1032483" spans="8:8">
      <c r="H1032483" s="68"/>
    </row>
    <row r="1032484" spans="8:8">
      <c r="H1032484" s="68"/>
    </row>
    <row r="1032485" spans="8:8">
      <c r="H1032485" s="68"/>
    </row>
    <row r="1032486" spans="8:8">
      <c r="H1032486" s="68"/>
    </row>
    <row r="1032487" spans="8:8">
      <c r="H1032487" s="68"/>
    </row>
    <row r="1032488" spans="8:8">
      <c r="H1032488" s="68"/>
    </row>
    <row r="1032489" spans="8:8">
      <c r="H1032489" s="68"/>
    </row>
    <row r="1032490" spans="8:8">
      <c r="H1032490" s="68"/>
    </row>
    <row r="1032491" spans="8:8">
      <c r="H1032491" s="68"/>
    </row>
    <row r="1032492" spans="8:8">
      <c r="H1032492" s="68"/>
    </row>
    <row r="1032493" spans="8:8">
      <c r="H1032493" s="68"/>
    </row>
    <row r="1032494" spans="8:8">
      <c r="H1032494" s="68"/>
    </row>
    <row r="1032495" spans="8:8">
      <c r="H1032495" s="68"/>
    </row>
    <row r="1032496" spans="8:8">
      <c r="H1032496" s="68"/>
    </row>
    <row r="1032497" spans="8:8">
      <c r="H1032497" s="68"/>
    </row>
    <row r="1032498" spans="8:8">
      <c r="H1032498" s="68"/>
    </row>
    <row r="1032499" spans="8:8">
      <c r="H1032499" s="68"/>
    </row>
    <row r="1032500" spans="8:8">
      <c r="H1032500" s="68"/>
    </row>
    <row r="1032501" spans="8:8">
      <c r="H1032501" s="68"/>
    </row>
    <row r="1032502" spans="8:8">
      <c r="H1032502" s="68"/>
    </row>
    <row r="1032503" spans="8:8">
      <c r="H1032503" s="68"/>
    </row>
    <row r="1032504" spans="8:8">
      <c r="H1032504" s="68"/>
    </row>
    <row r="1032505" spans="8:8">
      <c r="H1032505" s="68"/>
    </row>
    <row r="1032506" spans="8:8">
      <c r="H1032506" s="68"/>
    </row>
    <row r="1032507" spans="8:8">
      <c r="H1032507" s="68"/>
    </row>
    <row r="1032508" spans="8:8">
      <c r="H1032508" s="68"/>
    </row>
    <row r="1032509" spans="8:8">
      <c r="H1032509" s="68"/>
    </row>
    <row r="1032510" spans="8:8">
      <c r="H1032510" s="68"/>
    </row>
    <row r="1032511" spans="8:8">
      <c r="H1032511" s="68"/>
    </row>
    <row r="1032512" spans="8:8">
      <c r="H1032512" s="68"/>
    </row>
    <row r="1032513" spans="8:8">
      <c r="H1032513" s="68"/>
    </row>
    <row r="1032514" spans="8:8">
      <c r="H1032514" s="68"/>
    </row>
    <row r="1032515" spans="8:8">
      <c r="H1032515" s="68"/>
    </row>
    <row r="1032516" spans="8:8">
      <c r="H1032516" s="68"/>
    </row>
    <row r="1032517" spans="8:8">
      <c r="H1032517" s="68"/>
    </row>
    <row r="1032518" spans="8:8">
      <c r="H1032518" s="68"/>
    </row>
    <row r="1032519" spans="8:8">
      <c r="H1032519" s="68"/>
    </row>
    <row r="1032520" spans="8:8">
      <c r="H1032520" s="68"/>
    </row>
    <row r="1032521" spans="8:8">
      <c r="H1032521" s="68"/>
    </row>
    <row r="1032522" spans="8:8">
      <c r="H1032522" s="68"/>
    </row>
    <row r="1032523" spans="8:8">
      <c r="H1032523" s="68"/>
    </row>
    <row r="1032524" spans="8:8">
      <c r="H1032524" s="68"/>
    </row>
    <row r="1032525" spans="8:8">
      <c r="H1032525" s="68"/>
    </row>
    <row r="1032526" spans="8:8">
      <c r="H1032526" s="68"/>
    </row>
    <row r="1032527" spans="8:8">
      <c r="H1032527" s="68"/>
    </row>
    <row r="1032528" spans="8:8">
      <c r="H1032528" s="68"/>
    </row>
    <row r="1032529" spans="8:8">
      <c r="H1032529" s="68"/>
    </row>
    <row r="1032530" spans="8:8">
      <c r="H1032530" s="68"/>
    </row>
    <row r="1032531" spans="8:8">
      <c r="H1032531" s="68"/>
    </row>
    <row r="1032532" spans="8:8">
      <c r="H1032532" s="68"/>
    </row>
    <row r="1032533" spans="8:8">
      <c r="H1032533" s="68"/>
    </row>
    <row r="1032534" spans="8:8">
      <c r="H1032534" s="68"/>
    </row>
    <row r="1032535" spans="8:8">
      <c r="H1032535" s="68"/>
    </row>
    <row r="1032536" spans="8:8">
      <c r="H1032536" s="68"/>
    </row>
    <row r="1032537" spans="8:8">
      <c r="H1032537" s="68"/>
    </row>
    <row r="1032538" spans="8:8">
      <c r="H1032538" s="68"/>
    </row>
    <row r="1032539" spans="8:8">
      <c r="H1032539" s="68"/>
    </row>
    <row r="1032540" spans="8:8">
      <c r="H1032540" s="68"/>
    </row>
    <row r="1032541" spans="8:8">
      <c r="H1032541" s="68"/>
    </row>
    <row r="1032542" spans="8:8">
      <c r="H1032542" s="68"/>
    </row>
    <row r="1032543" spans="8:8">
      <c r="H1032543" s="68"/>
    </row>
    <row r="1032544" spans="8:8">
      <c r="H1032544" s="68"/>
    </row>
    <row r="1032545" spans="8:8">
      <c r="H1032545" s="68"/>
    </row>
    <row r="1032546" spans="8:8">
      <c r="H1032546" s="68"/>
    </row>
    <row r="1032547" spans="8:8">
      <c r="H1032547" s="68"/>
    </row>
    <row r="1032548" spans="8:8">
      <c r="H1032548" s="68"/>
    </row>
    <row r="1032549" spans="8:8">
      <c r="H1032549" s="68"/>
    </row>
    <row r="1032550" spans="8:8">
      <c r="H1032550" s="68"/>
    </row>
    <row r="1032551" spans="8:8">
      <c r="H1032551" s="68"/>
    </row>
    <row r="1032552" spans="8:8">
      <c r="H1032552" s="68"/>
    </row>
    <row r="1032553" spans="8:8">
      <c r="H1032553" s="68"/>
    </row>
    <row r="1032554" spans="8:8">
      <c r="H1032554" s="68"/>
    </row>
    <row r="1032555" spans="8:8">
      <c r="H1032555" s="68"/>
    </row>
    <row r="1032556" spans="8:8">
      <c r="H1032556" s="68"/>
    </row>
    <row r="1032557" spans="8:8">
      <c r="H1032557" s="68"/>
    </row>
    <row r="1032558" spans="8:8">
      <c r="H1032558" s="68"/>
    </row>
    <row r="1032559" spans="8:8">
      <c r="H1032559" s="68"/>
    </row>
    <row r="1032560" spans="8:8">
      <c r="H1032560" s="68"/>
    </row>
    <row r="1032561" spans="8:8">
      <c r="H1032561" s="68"/>
    </row>
    <row r="1032562" spans="8:8">
      <c r="H1032562" s="68"/>
    </row>
    <row r="1032563" spans="8:8">
      <c r="H1032563" s="68"/>
    </row>
    <row r="1032564" spans="8:8">
      <c r="H1032564" s="68"/>
    </row>
    <row r="1032565" spans="8:8">
      <c r="H1032565" s="68"/>
    </row>
    <row r="1032566" spans="8:8">
      <c r="H1032566" s="68"/>
    </row>
    <row r="1032567" spans="8:8">
      <c r="H1032567" s="68"/>
    </row>
    <row r="1032568" spans="8:8">
      <c r="H1032568" s="68"/>
    </row>
    <row r="1032569" spans="8:8">
      <c r="H1032569" s="68"/>
    </row>
    <row r="1032570" spans="8:8">
      <c r="H1032570" s="68"/>
    </row>
    <row r="1032571" spans="8:8">
      <c r="H1032571" s="68"/>
    </row>
    <row r="1032572" spans="8:8">
      <c r="H1032572" s="68"/>
    </row>
    <row r="1032573" spans="8:8">
      <c r="H1032573" s="68"/>
    </row>
    <row r="1032574" spans="8:8">
      <c r="H1032574" s="68"/>
    </row>
    <row r="1032575" spans="8:8">
      <c r="H1032575" s="68"/>
    </row>
    <row r="1032576" spans="8:8">
      <c r="H1032576" s="68"/>
    </row>
    <row r="1032577" spans="8:8">
      <c r="H1032577" s="68"/>
    </row>
    <row r="1032578" spans="8:8">
      <c r="H1032578" s="68"/>
    </row>
    <row r="1032579" spans="8:8">
      <c r="H1032579" s="68"/>
    </row>
    <row r="1032580" spans="8:8">
      <c r="H1032580" s="68"/>
    </row>
    <row r="1032581" spans="8:8">
      <c r="H1032581" s="68"/>
    </row>
    <row r="1032582" spans="8:8">
      <c r="H1032582" s="68"/>
    </row>
    <row r="1032583" spans="8:8">
      <c r="H1032583" s="68"/>
    </row>
    <row r="1032584" spans="8:8">
      <c r="H1032584" s="68"/>
    </row>
    <row r="1032585" spans="8:8">
      <c r="H1032585" s="68"/>
    </row>
    <row r="1032586" spans="8:8">
      <c r="H1032586" s="68"/>
    </row>
    <row r="1032587" spans="8:8">
      <c r="H1032587" s="68"/>
    </row>
    <row r="1032588" spans="8:8">
      <c r="H1032588" s="68"/>
    </row>
    <row r="1032589" spans="8:8">
      <c r="H1032589" s="68"/>
    </row>
    <row r="1032590" spans="8:8">
      <c r="H1032590" s="68"/>
    </row>
    <row r="1032591" spans="8:8">
      <c r="H1032591" s="68"/>
    </row>
    <row r="1032592" spans="8:8">
      <c r="H1032592" s="68"/>
    </row>
    <row r="1032593" spans="8:8">
      <c r="H1032593" s="68"/>
    </row>
    <row r="1032594" spans="8:8">
      <c r="H1032594" s="68"/>
    </row>
    <row r="1032595" spans="8:8">
      <c r="H1032595" s="68"/>
    </row>
    <row r="1032596" spans="8:8">
      <c r="H1032596" s="68"/>
    </row>
    <row r="1032597" spans="8:8">
      <c r="H1032597" s="68"/>
    </row>
    <row r="1032598" spans="8:8">
      <c r="H1032598" s="68"/>
    </row>
    <row r="1032599" spans="8:8">
      <c r="H1032599" s="68"/>
    </row>
    <row r="1032600" spans="8:8">
      <c r="H1032600" s="68"/>
    </row>
    <row r="1032601" spans="8:8">
      <c r="H1032601" s="68"/>
    </row>
    <row r="1032602" spans="8:8">
      <c r="H1032602" s="68"/>
    </row>
    <row r="1032603" spans="8:8">
      <c r="H1032603" s="68"/>
    </row>
    <row r="1032604" spans="8:8">
      <c r="H1032604" s="68"/>
    </row>
    <row r="1032605" spans="8:8">
      <c r="H1032605" s="68"/>
    </row>
    <row r="1032606" spans="8:8">
      <c r="H1032606" s="68"/>
    </row>
    <row r="1032607" spans="8:8">
      <c r="H1032607" s="68"/>
    </row>
    <row r="1032608" spans="8:8">
      <c r="H1032608" s="68"/>
    </row>
    <row r="1032609" spans="8:8">
      <c r="H1032609" s="68"/>
    </row>
    <row r="1032610" spans="8:8">
      <c r="H1032610" s="68"/>
    </row>
    <row r="1032611" spans="8:8">
      <c r="H1032611" s="68"/>
    </row>
    <row r="1032612" spans="8:8">
      <c r="H1032612" s="68"/>
    </row>
    <row r="1032613" spans="8:8">
      <c r="H1032613" s="68"/>
    </row>
    <row r="1032614" spans="8:8">
      <c r="H1032614" s="68"/>
    </row>
    <row r="1032615" spans="8:8">
      <c r="H1032615" s="68"/>
    </row>
    <row r="1032616" spans="8:8">
      <c r="H1032616" s="68"/>
    </row>
    <row r="1032617" spans="8:8">
      <c r="H1032617" s="68"/>
    </row>
    <row r="1032618" spans="8:8">
      <c r="H1032618" s="68"/>
    </row>
    <row r="1032619" spans="8:8">
      <c r="H1032619" s="68"/>
    </row>
    <row r="1032620" spans="8:8">
      <c r="H1032620" s="68"/>
    </row>
    <row r="1032621" spans="8:8">
      <c r="H1032621" s="68"/>
    </row>
    <row r="1032622" spans="8:8">
      <c r="H1032622" s="68"/>
    </row>
    <row r="1032623" spans="8:8">
      <c r="H1032623" s="68"/>
    </row>
    <row r="1032624" spans="8:8">
      <c r="H1032624" s="68"/>
    </row>
    <row r="1032625" spans="8:8">
      <c r="H1032625" s="68"/>
    </row>
    <row r="1032626" spans="8:8">
      <c r="H1032626" s="68"/>
    </row>
    <row r="1032627" spans="8:8">
      <c r="H1032627" s="68"/>
    </row>
    <row r="1032628" spans="8:8">
      <c r="H1032628" s="68"/>
    </row>
    <row r="1032629" spans="8:8">
      <c r="H1032629" s="68"/>
    </row>
    <row r="1032630" spans="8:8">
      <c r="H1032630" s="68"/>
    </row>
    <row r="1032631" spans="8:8">
      <c r="H1032631" s="68"/>
    </row>
    <row r="1032632" spans="8:8">
      <c r="H1032632" s="68"/>
    </row>
    <row r="1032633" spans="8:8">
      <c r="H1032633" s="68"/>
    </row>
    <row r="1032634" spans="8:8">
      <c r="H1032634" s="68"/>
    </row>
    <row r="1032635" spans="8:8">
      <c r="H1032635" s="68"/>
    </row>
    <row r="1032636" spans="8:8">
      <c r="H1032636" s="68"/>
    </row>
    <row r="1032637" spans="8:8">
      <c r="H1032637" s="68"/>
    </row>
    <row r="1032638" spans="8:8">
      <c r="H1032638" s="68"/>
    </row>
    <row r="1032639" spans="8:8">
      <c r="H1032639" s="68"/>
    </row>
    <row r="1032640" spans="8:8">
      <c r="H1032640" s="68"/>
    </row>
    <row r="1032641" spans="8:8">
      <c r="H1032641" s="68"/>
    </row>
    <row r="1032642" spans="8:8">
      <c r="H1032642" s="68"/>
    </row>
    <row r="1032643" spans="8:8">
      <c r="H1032643" s="68"/>
    </row>
    <row r="1032644" spans="8:8">
      <c r="H1032644" s="68"/>
    </row>
    <row r="1032645" spans="8:8">
      <c r="H1032645" s="68"/>
    </row>
    <row r="1032646" spans="8:8">
      <c r="H1032646" s="68"/>
    </row>
    <row r="1032647" spans="8:8">
      <c r="H1032647" s="68"/>
    </row>
    <row r="1032648" spans="8:8">
      <c r="H1032648" s="68"/>
    </row>
    <row r="1032649" spans="8:8">
      <c r="H1032649" s="68"/>
    </row>
    <row r="1032650" spans="8:8">
      <c r="H1032650" s="68"/>
    </row>
    <row r="1032651" spans="8:8">
      <c r="H1032651" s="68"/>
    </row>
    <row r="1032652" spans="8:8">
      <c r="H1032652" s="68"/>
    </row>
    <row r="1032653" spans="8:8">
      <c r="H1032653" s="68"/>
    </row>
    <row r="1032654" spans="8:8">
      <c r="H1032654" s="68"/>
    </row>
    <row r="1032655" spans="8:8">
      <c r="H1032655" s="68"/>
    </row>
    <row r="1032656" spans="8:8">
      <c r="H1032656" s="68"/>
    </row>
    <row r="1032657" spans="8:8">
      <c r="H1032657" s="68"/>
    </row>
    <row r="1032658" spans="8:8">
      <c r="H1032658" s="68"/>
    </row>
    <row r="1032659" spans="8:8">
      <c r="H1032659" s="68"/>
    </row>
    <row r="1032660" spans="8:8">
      <c r="H1032660" s="68"/>
    </row>
    <row r="1032661" spans="8:8">
      <c r="H1032661" s="68"/>
    </row>
    <row r="1032662" spans="8:8">
      <c r="H1032662" s="68"/>
    </row>
    <row r="1032663" spans="8:8">
      <c r="H1032663" s="68"/>
    </row>
    <row r="1032664" spans="8:8">
      <c r="H1032664" s="68"/>
    </row>
    <row r="1032665" spans="8:8">
      <c r="H1032665" s="68"/>
    </row>
    <row r="1032666" spans="8:8">
      <c r="H1032666" s="68"/>
    </row>
    <row r="1032667" spans="8:8">
      <c r="H1032667" s="68"/>
    </row>
    <row r="1032668" spans="8:8">
      <c r="H1032668" s="68"/>
    </row>
    <row r="1032669" spans="8:8">
      <c r="H1032669" s="68"/>
    </row>
    <row r="1032670" spans="8:8">
      <c r="H1032670" s="68"/>
    </row>
    <row r="1032671" spans="8:8">
      <c r="H1032671" s="68"/>
    </row>
    <row r="1032672" spans="8:8">
      <c r="H1032672" s="68"/>
    </row>
    <row r="1032673" spans="8:8">
      <c r="H1032673" s="68"/>
    </row>
    <row r="1032674" spans="8:8">
      <c r="H1032674" s="68"/>
    </row>
    <row r="1032675" spans="8:8">
      <c r="H1032675" s="68"/>
    </row>
    <row r="1032676" spans="8:8">
      <c r="H1032676" s="68"/>
    </row>
    <row r="1032677" spans="8:8">
      <c r="H1032677" s="68"/>
    </row>
    <row r="1032678" spans="8:8">
      <c r="H1032678" s="68"/>
    </row>
    <row r="1032679" spans="8:8">
      <c r="H1032679" s="68"/>
    </row>
    <row r="1032680" spans="8:8">
      <c r="H1032680" s="68"/>
    </row>
    <row r="1032681" spans="8:8">
      <c r="H1032681" s="68"/>
    </row>
    <row r="1032682" spans="8:8">
      <c r="H1032682" s="68"/>
    </row>
    <row r="1032683" spans="8:8">
      <c r="H1032683" s="68"/>
    </row>
    <row r="1032684" spans="8:8">
      <c r="H1032684" s="68"/>
    </row>
    <row r="1032685" spans="8:8">
      <c r="H1032685" s="68"/>
    </row>
    <row r="1032686" spans="8:8">
      <c r="H1032686" s="68"/>
    </row>
    <row r="1032687" spans="8:8">
      <c r="H1032687" s="68"/>
    </row>
    <row r="1032688" spans="8:8">
      <c r="H1032688" s="68"/>
    </row>
    <row r="1032689" spans="8:8">
      <c r="H1032689" s="68"/>
    </row>
    <row r="1032690" spans="8:8">
      <c r="H1032690" s="68"/>
    </row>
    <row r="1032691" spans="8:8">
      <c r="H1032691" s="68"/>
    </row>
    <row r="1032692" spans="8:8">
      <c r="H1032692" s="68"/>
    </row>
    <row r="1032693" spans="8:8">
      <c r="H1032693" s="68"/>
    </row>
    <row r="1032694" spans="8:8">
      <c r="H1032694" s="68"/>
    </row>
    <row r="1032695" spans="8:8">
      <c r="H1032695" s="68"/>
    </row>
    <row r="1032696" spans="8:8">
      <c r="H1032696" s="68"/>
    </row>
    <row r="1032697" spans="8:8">
      <c r="H1032697" s="68"/>
    </row>
    <row r="1032698" spans="8:8">
      <c r="H1032698" s="68"/>
    </row>
    <row r="1032699" spans="8:8">
      <c r="H1032699" s="68"/>
    </row>
    <row r="1032700" spans="8:8">
      <c r="H1032700" s="68"/>
    </row>
    <row r="1032701" spans="8:8">
      <c r="H1032701" s="68"/>
    </row>
    <row r="1032702" spans="8:8">
      <c r="H1032702" s="68"/>
    </row>
    <row r="1032703" spans="8:8">
      <c r="H1032703" s="68"/>
    </row>
    <row r="1032704" spans="8:8">
      <c r="H1032704" s="68"/>
    </row>
    <row r="1032705" spans="8:8">
      <c r="H1032705" s="68"/>
    </row>
    <row r="1032706" spans="8:8">
      <c r="H1032706" s="68"/>
    </row>
    <row r="1032707" spans="8:8">
      <c r="H1032707" s="68"/>
    </row>
    <row r="1032708" spans="8:8">
      <c r="H1032708" s="68"/>
    </row>
    <row r="1032709" spans="8:8">
      <c r="H1032709" s="68"/>
    </row>
    <row r="1032710" spans="8:8">
      <c r="H1032710" s="68"/>
    </row>
    <row r="1032711" spans="8:8">
      <c r="H1032711" s="68"/>
    </row>
    <row r="1032712" spans="8:8">
      <c r="H1032712" s="68"/>
    </row>
    <row r="1032713" spans="8:8">
      <c r="H1032713" s="68"/>
    </row>
    <row r="1032714" spans="8:8">
      <c r="H1032714" s="68"/>
    </row>
    <row r="1032715" spans="8:8">
      <c r="H1032715" s="68"/>
    </row>
    <row r="1032716" spans="8:8">
      <c r="H1032716" s="68"/>
    </row>
    <row r="1032717" spans="8:8">
      <c r="H1032717" s="68"/>
    </row>
    <row r="1032718" spans="8:8">
      <c r="H1032718" s="68"/>
    </row>
    <row r="1032719" spans="8:8">
      <c r="H1032719" s="68"/>
    </row>
    <row r="1032720" spans="8:8">
      <c r="H1032720" s="68"/>
    </row>
    <row r="1032721" spans="8:8">
      <c r="H1032721" s="68"/>
    </row>
    <row r="1032722" spans="8:8">
      <c r="H1032722" s="68"/>
    </row>
    <row r="1032723" spans="8:8">
      <c r="H1032723" s="68"/>
    </row>
    <row r="1032724" spans="8:8">
      <c r="H1032724" s="68"/>
    </row>
    <row r="1032725" spans="8:8">
      <c r="H1032725" s="68"/>
    </row>
    <row r="1032726" spans="8:8">
      <c r="H1032726" s="68"/>
    </row>
    <row r="1032727" spans="8:8">
      <c r="H1032727" s="68"/>
    </row>
    <row r="1032728" spans="8:8">
      <c r="H1032728" s="68"/>
    </row>
    <row r="1032729" spans="8:8">
      <c r="H1032729" s="68"/>
    </row>
    <row r="1032730" spans="8:8">
      <c r="H1032730" s="68"/>
    </row>
    <row r="1032731" spans="8:8">
      <c r="H1032731" s="68"/>
    </row>
    <row r="1032732" spans="8:8">
      <c r="H1032732" s="68"/>
    </row>
    <row r="1032733" spans="8:8">
      <c r="H1032733" s="68"/>
    </row>
    <row r="1032734" spans="8:8">
      <c r="H1032734" s="68"/>
    </row>
    <row r="1032735" spans="8:8">
      <c r="H1032735" s="68"/>
    </row>
    <row r="1032736" spans="8:8">
      <c r="H1032736" s="68"/>
    </row>
    <row r="1032737" spans="8:8">
      <c r="H1032737" s="68"/>
    </row>
    <row r="1032738" spans="8:8">
      <c r="H1032738" s="68"/>
    </row>
    <row r="1032739" spans="8:8">
      <c r="H1032739" s="68"/>
    </row>
    <row r="1032740" spans="8:8">
      <c r="H1032740" s="68"/>
    </row>
    <row r="1032741" spans="8:8">
      <c r="H1032741" s="68"/>
    </row>
    <row r="1032742" spans="8:8">
      <c r="H1032742" s="68"/>
    </row>
    <row r="1032743" spans="8:8">
      <c r="H1032743" s="68"/>
    </row>
    <row r="1032744" spans="8:8">
      <c r="H1032744" s="68"/>
    </row>
    <row r="1032745" spans="8:8">
      <c r="H1032745" s="68"/>
    </row>
    <row r="1032746" spans="8:8">
      <c r="H1032746" s="68"/>
    </row>
    <row r="1032747" spans="8:8">
      <c r="H1032747" s="68"/>
    </row>
    <row r="1032748" spans="8:8">
      <c r="H1032748" s="68"/>
    </row>
    <row r="1032749" spans="8:8">
      <c r="H1032749" s="68"/>
    </row>
    <row r="1032750" spans="8:8">
      <c r="H1032750" s="68"/>
    </row>
    <row r="1032751" spans="8:8">
      <c r="H1032751" s="68"/>
    </row>
    <row r="1032752" spans="8:8">
      <c r="H1032752" s="68"/>
    </row>
    <row r="1032753" spans="8:8">
      <c r="H1032753" s="68"/>
    </row>
    <row r="1032754" spans="8:8">
      <c r="H1032754" s="68"/>
    </row>
    <row r="1032755" spans="8:8">
      <c r="H1032755" s="68"/>
    </row>
    <row r="1032756" spans="8:8">
      <c r="H1032756" s="68"/>
    </row>
    <row r="1032757" spans="8:8">
      <c r="H1032757" s="68"/>
    </row>
    <row r="1032758" spans="8:8">
      <c r="H1032758" s="68"/>
    </row>
    <row r="1032759" spans="8:8">
      <c r="H1032759" s="68"/>
    </row>
    <row r="1032760" spans="8:8">
      <c r="H1032760" s="68"/>
    </row>
    <row r="1032761" spans="8:8">
      <c r="H1032761" s="68"/>
    </row>
    <row r="1032762" spans="8:8">
      <c r="H1032762" s="68"/>
    </row>
    <row r="1032763" spans="8:8">
      <c r="H1032763" s="68"/>
    </row>
    <row r="1032764" spans="8:8">
      <c r="H1032764" s="68"/>
    </row>
    <row r="1032765" spans="8:8">
      <c r="H1032765" s="68"/>
    </row>
    <row r="1032766" spans="8:8">
      <c r="H1032766" s="68"/>
    </row>
    <row r="1032767" spans="8:8">
      <c r="H1032767" s="68"/>
    </row>
    <row r="1032768" spans="8:8">
      <c r="H1032768" s="68"/>
    </row>
    <row r="1032769" spans="8:8">
      <c r="H1032769" s="68"/>
    </row>
    <row r="1032770" spans="8:8">
      <c r="H1032770" s="68"/>
    </row>
    <row r="1032771" spans="8:8">
      <c r="H1032771" s="68"/>
    </row>
    <row r="1032772" spans="8:8">
      <c r="H1032772" s="68"/>
    </row>
    <row r="1032773" spans="8:8">
      <c r="H1032773" s="68"/>
    </row>
    <row r="1032774" spans="8:8">
      <c r="H1032774" s="68"/>
    </row>
    <row r="1032775" spans="8:8">
      <c r="H1032775" s="68"/>
    </row>
    <row r="1032776" spans="8:8">
      <c r="H1032776" s="68"/>
    </row>
    <row r="1032777" spans="8:8">
      <c r="H1032777" s="68"/>
    </row>
    <row r="1032778" spans="8:8">
      <c r="H1032778" s="68"/>
    </row>
    <row r="1032779" spans="8:8">
      <c r="H1032779" s="68"/>
    </row>
    <row r="1032780" spans="8:8">
      <c r="H1032780" s="68"/>
    </row>
    <row r="1032781" spans="8:8">
      <c r="H1032781" s="68"/>
    </row>
    <row r="1032782" spans="8:8">
      <c r="H1032782" s="68"/>
    </row>
    <row r="1032783" spans="8:8">
      <c r="H1032783" s="68"/>
    </row>
    <row r="1032784" spans="8:8">
      <c r="H1032784" s="68"/>
    </row>
    <row r="1032785" spans="8:8">
      <c r="H1032785" s="68"/>
    </row>
    <row r="1032786" spans="8:8">
      <c r="H1032786" s="68"/>
    </row>
    <row r="1032787" spans="8:8">
      <c r="H1032787" s="68"/>
    </row>
    <row r="1032788" spans="8:8">
      <c r="H1032788" s="68"/>
    </row>
    <row r="1032789" spans="8:8">
      <c r="H1032789" s="68"/>
    </row>
    <row r="1032790" spans="8:8">
      <c r="H1032790" s="68"/>
    </row>
    <row r="1032791" spans="8:8">
      <c r="H1032791" s="68"/>
    </row>
    <row r="1032792" spans="8:8">
      <c r="H1032792" s="68"/>
    </row>
    <row r="1032793" spans="8:8">
      <c r="H1032793" s="68"/>
    </row>
    <row r="1032794" spans="8:8">
      <c r="H1032794" s="68"/>
    </row>
    <row r="1032795" spans="8:8">
      <c r="H1032795" s="68"/>
    </row>
    <row r="1032796" spans="8:8">
      <c r="H1032796" s="68"/>
    </row>
    <row r="1032797" spans="8:8">
      <c r="H1032797" s="68"/>
    </row>
    <row r="1032798" spans="8:8">
      <c r="H1032798" s="68"/>
    </row>
    <row r="1032799" spans="8:8">
      <c r="H1032799" s="68"/>
    </row>
    <row r="1032800" spans="8:8">
      <c r="H1032800" s="68"/>
    </row>
    <row r="1032801" spans="8:8">
      <c r="H1032801" s="68"/>
    </row>
    <row r="1032802" spans="8:8">
      <c r="H1032802" s="68"/>
    </row>
    <row r="1032803" spans="8:8">
      <c r="H1032803" s="68"/>
    </row>
    <row r="1032804" spans="8:8">
      <c r="H1032804" s="68"/>
    </row>
    <row r="1032805" spans="8:8">
      <c r="H1032805" s="68"/>
    </row>
    <row r="1032806" spans="8:8">
      <c r="H1032806" s="68"/>
    </row>
    <row r="1032807" spans="8:8">
      <c r="H1032807" s="68"/>
    </row>
    <row r="1032808" spans="8:8">
      <c r="H1032808" s="68"/>
    </row>
    <row r="1032809" spans="8:8">
      <c r="H1032809" s="68"/>
    </row>
    <row r="1032810" spans="8:8">
      <c r="H1032810" s="68"/>
    </row>
    <row r="1032811" spans="8:8">
      <c r="H1032811" s="68"/>
    </row>
    <row r="1032812" spans="8:8">
      <c r="H1032812" s="68"/>
    </row>
    <row r="1032813" spans="8:8">
      <c r="H1032813" s="68"/>
    </row>
    <row r="1032814" spans="8:8">
      <c r="H1032814" s="68"/>
    </row>
    <row r="1032815" spans="8:8">
      <c r="H1032815" s="68"/>
    </row>
    <row r="1032816" spans="8:8">
      <c r="H1032816" s="68"/>
    </row>
    <row r="1032817" spans="8:8">
      <c r="H1032817" s="68"/>
    </row>
    <row r="1032818" spans="8:8">
      <c r="H1032818" s="68"/>
    </row>
    <row r="1032819" spans="8:8">
      <c r="H1032819" s="68"/>
    </row>
    <row r="1032820" spans="8:8">
      <c r="H1032820" s="68"/>
    </row>
    <row r="1032821" spans="8:8">
      <c r="H1032821" s="68"/>
    </row>
    <row r="1032822" spans="8:8">
      <c r="H1032822" s="68"/>
    </row>
    <row r="1032823" spans="8:8">
      <c r="H1032823" s="68"/>
    </row>
    <row r="1032824" spans="8:8">
      <c r="H1032824" s="68"/>
    </row>
    <row r="1032825" spans="8:8">
      <c r="H1032825" s="68"/>
    </row>
    <row r="1032826" spans="8:8">
      <c r="H1032826" s="68"/>
    </row>
    <row r="1032827" spans="8:8">
      <c r="H1032827" s="68"/>
    </row>
    <row r="1032828" spans="8:8">
      <c r="H1032828" s="68"/>
    </row>
    <row r="1032829" spans="8:8">
      <c r="H1032829" s="68"/>
    </row>
    <row r="1032830" spans="8:8">
      <c r="H1032830" s="68"/>
    </row>
    <row r="1032831" spans="8:8">
      <c r="H1032831" s="68"/>
    </row>
    <row r="1032832" spans="8:8">
      <c r="H1032832" s="68"/>
    </row>
    <row r="1032833" spans="8:8">
      <c r="H1032833" s="68"/>
    </row>
    <row r="1032834" spans="8:8">
      <c r="H1032834" s="68"/>
    </row>
    <row r="1032835" spans="8:8">
      <c r="H1032835" s="68"/>
    </row>
    <row r="1032836" spans="8:8">
      <c r="H1032836" s="68"/>
    </row>
    <row r="1032837" spans="8:8">
      <c r="H1032837" s="68"/>
    </row>
    <row r="1032838" spans="8:8">
      <c r="H1032838" s="68"/>
    </row>
    <row r="1032839" spans="8:8">
      <c r="H1032839" s="68"/>
    </row>
    <row r="1032840" spans="8:8">
      <c r="H1032840" s="68"/>
    </row>
    <row r="1032841" spans="8:8">
      <c r="H1032841" s="68"/>
    </row>
    <row r="1032842" spans="8:8">
      <c r="H1032842" s="68"/>
    </row>
    <row r="1032843" spans="8:8">
      <c r="H1032843" s="68"/>
    </row>
    <row r="1032844" spans="8:8">
      <c r="H1032844" s="68"/>
    </row>
    <row r="1032845" spans="8:8">
      <c r="H1032845" s="68"/>
    </row>
    <row r="1032846" spans="8:8">
      <c r="H1032846" s="68"/>
    </row>
    <row r="1032847" spans="8:8">
      <c r="H1032847" s="68"/>
    </row>
    <row r="1032848" spans="8:8">
      <c r="H1032848" s="68"/>
    </row>
    <row r="1032849" spans="8:8">
      <c r="H1032849" s="68"/>
    </row>
    <row r="1032850" spans="8:8">
      <c r="H1032850" s="68"/>
    </row>
    <row r="1032851" spans="8:8">
      <c r="H1032851" s="68"/>
    </row>
    <row r="1032852" spans="8:8">
      <c r="H1032852" s="68"/>
    </row>
    <row r="1032853" spans="8:8">
      <c r="H1032853" s="68"/>
    </row>
    <row r="1032854" spans="8:8">
      <c r="H1032854" s="68"/>
    </row>
    <row r="1032855" spans="8:8">
      <c r="H1032855" s="68"/>
    </row>
    <row r="1032856" spans="8:8">
      <c r="H1032856" s="68"/>
    </row>
    <row r="1032857" spans="8:8">
      <c r="H1032857" s="68"/>
    </row>
    <row r="1032858" spans="8:8">
      <c r="H1032858" s="68"/>
    </row>
    <row r="1032859" spans="8:8">
      <c r="H1032859" s="68"/>
    </row>
    <row r="1032860" spans="8:8">
      <c r="H1032860" s="68"/>
    </row>
    <row r="1032861" spans="8:8">
      <c r="H1032861" s="68"/>
    </row>
    <row r="1032862" spans="8:8">
      <c r="H1032862" s="68"/>
    </row>
    <row r="1032863" spans="8:8">
      <c r="H1032863" s="68"/>
    </row>
    <row r="1032864" spans="8:8">
      <c r="H1032864" s="68"/>
    </row>
    <row r="1032865" spans="8:8">
      <c r="H1032865" s="68"/>
    </row>
    <row r="1032866" spans="8:8">
      <c r="H1032866" s="68"/>
    </row>
    <row r="1032867" spans="8:8">
      <c r="H1032867" s="68"/>
    </row>
    <row r="1032868" spans="8:8">
      <c r="H1032868" s="68"/>
    </row>
    <row r="1032869" spans="8:8">
      <c r="H1032869" s="68"/>
    </row>
    <row r="1032870" spans="8:8">
      <c r="H1032870" s="68"/>
    </row>
    <row r="1032871" spans="8:8">
      <c r="H1032871" s="68"/>
    </row>
    <row r="1032872" spans="8:8">
      <c r="H1032872" s="68"/>
    </row>
    <row r="1032873" spans="8:8">
      <c r="H1032873" s="68"/>
    </row>
    <row r="1032874" spans="8:8">
      <c r="H1032874" s="68"/>
    </row>
    <row r="1032875" spans="8:8">
      <c r="H1032875" s="68"/>
    </row>
    <row r="1032876" spans="8:8">
      <c r="H1032876" s="68"/>
    </row>
    <row r="1032877" spans="8:8">
      <c r="H1032877" s="68"/>
    </row>
    <row r="1032878" spans="8:8">
      <c r="H1032878" s="68"/>
    </row>
    <row r="1032879" spans="8:8">
      <c r="H1032879" s="68"/>
    </row>
    <row r="1032880" spans="8:8">
      <c r="H1032880" s="68"/>
    </row>
    <row r="1032881" spans="8:8">
      <c r="H1032881" s="68"/>
    </row>
    <row r="1032882" spans="8:8">
      <c r="H1032882" s="68"/>
    </row>
    <row r="1032883" spans="8:8">
      <c r="H1032883" s="68"/>
    </row>
    <row r="1032884" spans="8:8">
      <c r="H1032884" s="68"/>
    </row>
    <row r="1032885" spans="8:8">
      <c r="H1032885" s="68"/>
    </row>
    <row r="1032886" spans="8:8">
      <c r="H1032886" s="68"/>
    </row>
    <row r="1032887" spans="8:8">
      <c r="H1032887" s="68"/>
    </row>
    <row r="1032888" spans="8:8">
      <c r="H1032888" s="68"/>
    </row>
    <row r="1032889" spans="8:8">
      <c r="H1032889" s="68"/>
    </row>
    <row r="1032890" spans="8:8">
      <c r="H1032890" s="68"/>
    </row>
    <row r="1032891" spans="8:8">
      <c r="H1032891" s="68"/>
    </row>
    <row r="1032892" spans="8:8">
      <c r="H1032892" s="68"/>
    </row>
    <row r="1032893" spans="8:8">
      <c r="H1032893" s="68"/>
    </row>
    <row r="1032894" spans="8:8">
      <c r="H1032894" s="68"/>
    </row>
    <row r="1032895" spans="8:8">
      <c r="H1032895" s="68"/>
    </row>
    <row r="1032896" spans="8:8">
      <c r="H1032896" s="68"/>
    </row>
    <row r="1032897" spans="8:8">
      <c r="H1032897" s="68"/>
    </row>
    <row r="1032898" spans="8:8">
      <c r="H1032898" s="68"/>
    </row>
    <row r="1032899" spans="8:8">
      <c r="H1032899" s="68"/>
    </row>
    <row r="1032900" spans="8:8">
      <c r="H1032900" s="68"/>
    </row>
    <row r="1032901" spans="8:8">
      <c r="H1032901" s="68"/>
    </row>
    <row r="1032902" spans="8:8">
      <c r="H1032902" s="68"/>
    </row>
    <row r="1032903" spans="8:8">
      <c r="H1032903" s="68"/>
    </row>
    <row r="1032904" spans="8:8">
      <c r="H1032904" s="68"/>
    </row>
    <row r="1032905" spans="8:8">
      <c r="H1032905" s="68"/>
    </row>
    <row r="1032906" spans="8:8">
      <c r="H1032906" s="68"/>
    </row>
    <row r="1032907" spans="8:8">
      <c r="H1032907" s="68"/>
    </row>
    <row r="1032908" spans="8:8">
      <c r="H1032908" s="68"/>
    </row>
    <row r="1032909" spans="8:8">
      <c r="H1032909" s="68"/>
    </row>
    <row r="1032910" spans="8:8">
      <c r="H1032910" s="68"/>
    </row>
    <row r="1032911" spans="8:8">
      <c r="H1032911" s="68"/>
    </row>
    <row r="1032912" spans="8:8">
      <c r="H1032912" s="68"/>
    </row>
    <row r="1032913" spans="8:8">
      <c r="H1032913" s="68"/>
    </row>
    <row r="1032914" spans="8:8">
      <c r="H1032914" s="68"/>
    </row>
    <row r="1032915" spans="8:8">
      <c r="H1032915" s="68"/>
    </row>
    <row r="1032916" spans="8:8">
      <c r="H1032916" s="68"/>
    </row>
    <row r="1032917" spans="8:8">
      <c r="H1032917" s="68"/>
    </row>
    <row r="1032918" spans="8:8">
      <c r="H1032918" s="68"/>
    </row>
    <row r="1032919" spans="8:8">
      <c r="H1032919" s="68"/>
    </row>
    <row r="1032920" spans="8:8">
      <c r="H1032920" s="68"/>
    </row>
    <row r="1032921" spans="8:8">
      <c r="H1032921" s="68"/>
    </row>
    <row r="1032922" spans="8:8">
      <c r="H1032922" s="68"/>
    </row>
    <row r="1032923" spans="8:8">
      <c r="H1032923" s="68"/>
    </row>
    <row r="1032924" spans="8:8">
      <c r="H1032924" s="68"/>
    </row>
    <row r="1032925" spans="8:8">
      <c r="H1032925" s="68"/>
    </row>
    <row r="1032926" spans="8:8">
      <c r="H1032926" s="68"/>
    </row>
    <row r="1032927" spans="8:8">
      <c r="H1032927" s="68"/>
    </row>
    <row r="1032928" spans="8:8">
      <c r="H1032928" s="68"/>
    </row>
    <row r="1032929" spans="8:8">
      <c r="H1032929" s="68"/>
    </row>
    <row r="1032930" spans="8:8">
      <c r="H1032930" s="68"/>
    </row>
    <row r="1032931" spans="8:8">
      <c r="H1032931" s="68"/>
    </row>
    <row r="1032932" spans="8:8">
      <c r="H1032932" s="68"/>
    </row>
    <row r="1032933" spans="8:8">
      <c r="H1032933" s="68"/>
    </row>
    <row r="1032934" spans="8:8">
      <c r="H1032934" s="68"/>
    </row>
    <row r="1032935" spans="8:8">
      <c r="H1032935" s="68"/>
    </row>
    <row r="1032936" spans="8:8">
      <c r="H1032936" s="68"/>
    </row>
    <row r="1032937" spans="8:8">
      <c r="H1032937" s="68"/>
    </row>
    <row r="1032938" spans="8:8">
      <c r="H1032938" s="68"/>
    </row>
    <row r="1032939" spans="8:8">
      <c r="H1032939" s="68"/>
    </row>
    <row r="1032940" spans="8:8">
      <c r="H1032940" s="68"/>
    </row>
    <row r="1032941" spans="8:8">
      <c r="H1032941" s="68"/>
    </row>
    <row r="1032942" spans="8:8">
      <c r="H1032942" s="68"/>
    </row>
    <row r="1032943" spans="8:8">
      <c r="H1032943" s="68"/>
    </row>
    <row r="1032944" spans="8:8">
      <c r="H1032944" s="68"/>
    </row>
    <row r="1032945" spans="8:8">
      <c r="H1032945" s="68"/>
    </row>
    <row r="1032946" spans="8:8">
      <c r="H1032946" s="68"/>
    </row>
    <row r="1032947" spans="8:8">
      <c r="H1032947" s="68"/>
    </row>
    <row r="1032948" spans="8:8">
      <c r="H1032948" s="68"/>
    </row>
    <row r="1032949" spans="8:8">
      <c r="H1032949" s="68"/>
    </row>
    <row r="1032950" spans="8:8">
      <c r="H1032950" s="68"/>
    </row>
    <row r="1032951" spans="8:8">
      <c r="H1032951" s="68"/>
    </row>
    <row r="1032952" spans="8:8">
      <c r="H1032952" s="68"/>
    </row>
    <row r="1032953" spans="8:8">
      <c r="H1032953" s="68"/>
    </row>
    <row r="1032954" spans="8:8">
      <c r="H1032954" s="68"/>
    </row>
    <row r="1032955" spans="8:8">
      <c r="H1032955" s="68"/>
    </row>
    <row r="1032956" spans="8:8">
      <c r="H1032956" s="68"/>
    </row>
    <row r="1032957" spans="8:8">
      <c r="H1032957" s="68"/>
    </row>
    <row r="1032958" spans="8:8">
      <c r="H1032958" s="68"/>
    </row>
    <row r="1032959" spans="8:8">
      <c r="H1032959" s="68"/>
    </row>
    <row r="1032960" spans="8:8">
      <c r="H1032960" s="68"/>
    </row>
    <row r="1032961" spans="8:8">
      <c r="H1032961" s="68"/>
    </row>
    <row r="1032962" spans="8:8">
      <c r="H1032962" s="68"/>
    </row>
    <row r="1032963" spans="8:8">
      <c r="H1032963" s="68"/>
    </row>
    <row r="1032964" spans="8:8">
      <c r="H1032964" s="68"/>
    </row>
    <row r="1032965" spans="8:8">
      <c r="H1032965" s="68"/>
    </row>
    <row r="1032966" spans="8:8">
      <c r="H1032966" s="68"/>
    </row>
    <row r="1032967" spans="8:8">
      <c r="H1032967" s="68"/>
    </row>
    <row r="1032968" spans="8:8">
      <c r="H1032968" s="68"/>
    </row>
    <row r="1032969" spans="8:8">
      <c r="H1032969" s="68"/>
    </row>
    <row r="1032970" spans="8:8">
      <c r="H1032970" s="68"/>
    </row>
    <row r="1032971" spans="8:8">
      <c r="H1032971" s="68"/>
    </row>
    <row r="1032972" spans="8:8">
      <c r="H1032972" s="68"/>
    </row>
    <row r="1032973" spans="8:8">
      <c r="H1032973" s="68"/>
    </row>
    <row r="1032974" spans="8:8">
      <c r="H1032974" s="68"/>
    </row>
    <row r="1032975" spans="8:8">
      <c r="H1032975" s="68"/>
    </row>
    <row r="1032976" spans="8:8">
      <c r="H1032976" s="68"/>
    </row>
    <row r="1032977" spans="8:8">
      <c r="H1032977" s="68"/>
    </row>
    <row r="1032978" spans="8:8">
      <c r="H1032978" s="68"/>
    </row>
    <row r="1032979" spans="8:8">
      <c r="H1032979" s="68"/>
    </row>
    <row r="1032980" spans="8:8">
      <c r="H1032980" s="68"/>
    </row>
    <row r="1032981" spans="8:8">
      <c r="H1032981" s="68"/>
    </row>
    <row r="1032982" spans="8:8">
      <c r="H1032982" s="68"/>
    </row>
    <row r="1032983" spans="8:8">
      <c r="H1032983" s="68"/>
    </row>
    <row r="1032984" spans="8:8">
      <c r="H1032984" s="68"/>
    </row>
    <row r="1032985" spans="8:8">
      <c r="H1032985" s="68"/>
    </row>
    <row r="1032986" spans="8:8">
      <c r="H1032986" s="68"/>
    </row>
    <row r="1032987" spans="8:8">
      <c r="H1032987" s="68"/>
    </row>
    <row r="1032988" spans="8:8">
      <c r="H1032988" s="68"/>
    </row>
    <row r="1032989" spans="8:8">
      <c r="H1032989" s="68"/>
    </row>
    <row r="1032990" spans="8:8">
      <c r="H1032990" s="68"/>
    </row>
    <row r="1032991" spans="8:8">
      <c r="H1032991" s="68"/>
    </row>
    <row r="1032992" spans="8:8">
      <c r="H1032992" s="68"/>
    </row>
    <row r="1032993" spans="8:8">
      <c r="H1032993" s="68"/>
    </row>
    <row r="1032994" spans="8:8">
      <c r="H1032994" s="68"/>
    </row>
    <row r="1032995" spans="8:8">
      <c r="H1032995" s="68"/>
    </row>
    <row r="1032996" spans="8:8">
      <c r="H1032996" s="68"/>
    </row>
    <row r="1032997" spans="8:8">
      <c r="H1032997" s="68"/>
    </row>
    <row r="1032998" spans="8:8">
      <c r="H1032998" s="68"/>
    </row>
    <row r="1032999" spans="8:8">
      <c r="H1032999" s="68"/>
    </row>
    <row r="1033000" spans="8:8">
      <c r="H1033000" s="68"/>
    </row>
    <row r="1033001" spans="8:8">
      <c r="H1033001" s="68"/>
    </row>
    <row r="1033002" spans="8:8">
      <c r="H1033002" s="68"/>
    </row>
    <row r="1033003" spans="8:8">
      <c r="H1033003" s="68"/>
    </row>
    <row r="1033004" spans="8:8">
      <c r="H1033004" s="68"/>
    </row>
    <row r="1033005" spans="8:8">
      <c r="H1033005" s="68"/>
    </row>
    <row r="1033006" spans="8:8">
      <c r="H1033006" s="68"/>
    </row>
    <row r="1033007" spans="8:8">
      <c r="H1033007" s="68"/>
    </row>
    <row r="1033008" spans="8:8">
      <c r="H1033008" s="68"/>
    </row>
    <row r="1033009" spans="8:8">
      <c r="H1033009" s="68"/>
    </row>
    <row r="1033010" spans="8:8">
      <c r="H1033010" s="68"/>
    </row>
    <row r="1033011" spans="8:8">
      <c r="H1033011" s="68"/>
    </row>
    <row r="1033012" spans="8:8">
      <c r="H1033012" s="68"/>
    </row>
    <row r="1033013" spans="8:8">
      <c r="H1033013" s="68"/>
    </row>
    <row r="1033014" spans="8:8">
      <c r="H1033014" s="68"/>
    </row>
    <row r="1033015" spans="8:8">
      <c r="H1033015" s="68"/>
    </row>
    <row r="1033016" spans="8:8">
      <c r="H1033016" s="68"/>
    </row>
    <row r="1033017" spans="8:8">
      <c r="H1033017" s="68"/>
    </row>
    <row r="1033018" spans="8:8">
      <c r="H1033018" s="68"/>
    </row>
    <row r="1033019" spans="8:8">
      <c r="H1033019" s="68"/>
    </row>
    <row r="1033020" spans="8:8">
      <c r="H1033020" s="68"/>
    </row>
    <row r="1033021" spans="8:8">
      <c r="H1033021" s="68"/>
    </row>
    <row r="1033022" spans="8:8">
      <c r="H1033022" s="68"/>
    </row>
    <row r="1033023" spans="8:8">
      <c r="H1033023" s="68"/>
    </row>
    <row r="1033024" spans="8:8">
      <c r="H1033024" s="68"/>
    </row>
    <row r="1033025" spans="8:8">
      <c r="H1033025" s="68"/>
    </row>
    <row r="1033026" spans="8:8">
      <c r="H1033026" s="68"/>
    </row>
    <row r="1033027" spans="8:8">
      <c r="H1033027" s="68"/>
    </row>
    <row r="1033028" spans="8:8">
      <c r="H1033028" s="68"/>
    </row>
    <row r="1033029" spans="8:8">
      <c r="H1033029" s="68"/>
    </row>
    <row r="1033030" spans="8:8">
      <c r="H1033030" s="68"/>
    </row>
    <row r="1033031" spans="8:8">
      <c r="H1033031" s="68"/>
    </row>
    <row r="1033032" spans="8:8">
      <c r="H1033032" s="68"/>
    </row>
    <row r="1033033" spans="8:8">
      <c r="H1033033" s="68"/>
    </row>
    <row r="1033034" spans="8:8">
      <c r="H1033034" s="68"/>
    </row>
    <row r="1033035" spans="8:8">
      <c r="H1033035" s="68"/>
    </row>
    <row r="1033036" spans="8:8">
      <c r="H1033036" s="68"/>
    </row>
    <row r="1033037" spans="8:8">
      <c r="H1033037" s="68"/>
    </row>
    <row r="1033038" spans="8:8">
      <c r="H1033038" s="68"/>
    </row>
    <row r="1033039" spans="8:8">
      <c r="H1033039" s="68"/>
    </row>
    <row r="1033040" spans="8:8">
      <c r="H1033040" s="68"/>
    </row>
    <row r="1033041" spans="8:8">
      <c r="H1033041" s="68"/>
    </row>
    <row r="1033042" spans="8:8">
      <c r="H1033042" s="68"/>
    </row>
    <row r="1033043" spans="8:8">
      <c r="H1033043" s="68"/>
    </row>
    <row r="1033044" spans="8:8">
      <c r="H1033044" s="68"/>
    </row>
    <row r="1033045" spans="8:8">
      <c r="H1033045" s="68"/>
    </row>
    <row r="1033046" spans="8:8">
      <c r="H1033046" s="68"/>
    </row>
    <row r="1033047" spans="8:8">
      <c r="H1033047" s="68"/>
    </row>
    <row r="1033048" spans="8:8">
      <c r="H1033048" s="68"/>
    </row>
    <row r="1033049" spans="8:8">
      <c r="H1033049" s="68"/>
    </row>
    <row r="1033050" spans="8:8">
      <c r="H1033050" s="68"/>
    </row>
    <row r="1033051" spans="8:8">
      <c r="H1033051" s="68"/>
    </row>
    <row r="1033052" spans="8:8">
      <c r="H1033052" s="68"/>
    </row>
    <row r="1033053" spans="8:8">
      <c r="H1033053" s="68"/>
    </row>
    <row r="1033054" spans="8:8">
      <c r="H1033054" s="68"/>
    </row>
    <row r="1033055" spans="8:8">
      <c r="H1033055" s="68"/>
    </row>
    <row r="1033056" spans="8:8">
      <c r="H1033056" s="68"/>
    </row>
    <row r="1033057" spans="8:8">
      <c r="H1033057" s="68"/>
    </row>
    <row r="1033058" spans="8:8">
      <c r="H1033058" s="68"/>
    </row>
    <row r="1033059" spans="8:8">
      <c r="H1033059" s="68"/>
    </row>
    <row r="1033060" spans="8:8">
      <c r="H1033060" s="68"/>
    </row>
    <row r="1033061" spans="8:8">
      <c r="H1033061" s="68"/>
    </row>
    <row r="1033062" spans="8:8">
      <c r="H1033062" s="68"/>
    </row>
    <row r="1033063" spans="8:8">
      <c r="H1033063" s="68"/>
    </row>
    <row r="1033064" spans="8:8">
      <c r="H1033064" s="68"/>
    </row>
    <row r="1033065" spans="8:8">
      <c r="H1033065" s="68"/>
    </row>
    <row r="1033066" spans="8:8">
      <c r="H1033066" s="68"/>
    </row>
    <row r="1033067" spans="8:8">
      <c r="H1033067" s="68"/>
    </row>
    <row r="1033068" spans="8:8">
      <c r="H1033068" s="68"/>
    </row>
    <row r="1033069" spans="8:8">
      <c r="H1033069" s="68"/>
    </row>
    <row r="1033070" spans="8:8">
      <c r="H1033070" s="68"/>
    </row>
    <row r="1033071" spans="8:8">
      <c r="H1033071" s="68"/>
    </row>
    <row r="1033072" spans="8:8">
      <c r="H1033072" s="68"/>
    </row>
    <row r="1033073" spans="8:8">
      <c r="H1033073" s="68"/>
    </row>
    <row r="1033074" spans="8:8">
      <c r="H1033074" s="68"/>
    </row>
    <row r="1033075" spans="8:8">
      <c r="H1033075" s="68"/>
    </row>
    <row r="1033076" spans="8:8">
      <c r="H1033076" s="68"/>
    </row>
    <row r="1033077" spans="8:8">
      <c r="H1033077" s="68"/>
    </row>
    <row r="1033078" spans="8:8">
      <c r="H1033078" s="68"/>
    </row>
    <row r="1033079" spans="8:8">
      <c r="H1033079" s="68"/>
    </row>
    <row r="1033080" spans="8:8">
      <c r="H1033080" s="68"/>
    </row>
    <row r="1033081" spans="8:8">
      <c r="H1033081" s="68"/>
    </row>
    <row r="1033082" spans="8:8">
      <c r="H1033082" s="68"/>
    </row>
    <row r="1033083" spans="8:8">
      <c r="H1033083" s="68"/>
    </row>
    <row r="1033084" spans="8:8">
      <c r="H1033084" s="68"/>
    </row>
    <row r="1033085" spans="8:8">
      <c r="H1033085" s="68"/>
    </row>
    <row r="1033086" spans="8:8">
      <c r="H1033086" s="68"/>
    </row>
    <row r="1033087" spans="8:8">
      <c r="H1033087" s="68"/>
    </row>
    <row r="1033088" spans="8:8">
      <c r="H1033088" s="68"/>
    </row>
    <row r="1033089" spans="8:8">
      <c r="H1033089" s="68"/>
    </row>
    <row r="1033090" spans="8:8">
      <c r="H1033090" s="68"/>
    </row>
    <row r="1033091" spans="8:8">
      <c r="H1033091" s="68"/>
    </row>
    <row r="1033092" spans="8:8">
      <c r="H1033092" s="68"/>
    </row>
    <row r="1033093" spans="8:8">
      <c r="H1033093" s="68"/>
    </row>
    <row r="1033094" spans="8:8">
      <c r="H1033094" s="68"/>
    </row>
    <row r="1033095" spans="8:8">
      <c r="H1033095" s="68"/>
    </row>
    <row r="1033096" spans="8:8">
      <c r="H1033096" s="68"/>
    </row>
    <row r="1033097" spans="8:8">
      <c r="H1033097" s="68"/>
    </row>
    <row r="1033098" spans="8:8">
      <c r="H1033098" s="68"/>
    </row>
    <row r="1033099" spans="8:8">
      <c r="H1033099" s="68"/>
    </row>
    <row r="1033100" spans="8:8">
      <c r="H1033100" s="68"/>
    </row>
    <row r="1033101" spans="8:8">
      <c r="H1033101" s="68"/>
    </row>
    <row r="1033102" spans="8:8">
      <c r="H1033102" s="68"/>
    </row>
    <row r="1033103" spans="8:8">
      <c r="H1033103" s="68"/>
    </row>
    <row r="1033104" spans="8:8">
      <c r="H1033104" s="68"/>
    </row>
    <row r="1033105" spans="8:8">
      <c r="H1033105" s="68"/>
    </row>
    <row r="1033106" spans="8:8">
      <c r="H1033106" s="68"/>
    </row>
    <row r="1033107" spans="8:8">
      <c r="H1033107" s="68"/>
    </row>
    <row r="1033108" spans="8:8">
      <c r="H1033108" s="68"/>
    </row>
    <row r="1033109" spans="8:8">
      <c r="H1033109" s="68"/>
    </row>
    <row r="1033110" spans="8:8">
      <c r="H1033110" s="68"/>
    </row>
    <row r="1033111" spans="8:8">
      <c r="H1033111" s="68"/>
    </row>
    <row r="1033112" spans="8:8">
      <c r="H1033112" s="68"/>
    </row>
    <row r="1033113" spans="8:8">
      <c r="H1033113" s="68"/>
    </row>
    <row r="1033114" spans="8:8">
      <c r="H1033114" s="68"/>
    </row>
    <row r="1033115" spans="8:8">
      <c r="H1033115" s="68"/>
    </row>
    <row r="1033116" spans="8:8">
      <c r="H1033116" s="68"/>
    </row>
    <row r="1033117" spans="8:8">
      <c r="H1033117" s="68"/>
    </row>
    <row r="1033118" spans="8:8">
      <c r="H1033118" s="68"/>
    </row>
    <row r="1033119" spans="8:8">
      <c r="H1033119" s="68"/>
    </row>
    <row r="1033120" spans="8:8">
      <c r="H1033120" s="68"/>
    </row>
    <row r="1033121" spans="8:8">
      <c r="H1033121" s="68"/>
    </row>
    <row r="1033122" spans="8:8">
      <c r="H1033122" s="68"/>
    </row>
    <row r="1033123" spans="8:8">
      <c r="H1033123" s="68"/>
    </row>
    <row r="1033124" spans="8:8">
      <c r="H1033124" s="68"/>
    </row>
    <row r="1033125" spans="8:8">
      <c r="H1033125" s="68"/>
    </row>
    <row r="1033126" spans="8:8">
      <c r="H1033126" s="68"/>
    </row>
    <row r="1033127" spans="8:8">
      <c r="H1033127" s="68"/>
    </row>
    <row r="1033128" spans="8:8">
      <c r="H1033128" s="68"/>
    </row>
    <row r="1033129" spans="8:8">
      <c r="H1033129" s="68"/>
    </row>
    <row r="1033130" spans="8:8">
      <c r="H1033130" s="68"/>
    </row>
    <row r="1033131" spans="8:8">
      <c r="H1033131" s="68"/>
    </row>
    <row r="1033132" spans="8:8">
      <c r="H1033132" s="68"/>
    </row>
    <row r="1033133" spans="8:8">
      <c r="H1033133" s="68"/>
    </row>
    <row r="1033134" spans="8:8">
      <c r="H1033134" s="68"/>
    </row>
    <row r="1033135" spans="8:8">
      <c r="H1033135" s="68"/>
    </row>
    <row r="1033136" spans="8:8">
      <c r="H1033136" s="68"/>
    </row>
    <row r="1033137" spans="8:8">
      <c r="H1033137" s="68"/>
    </row>
    <row r="1033138" spans="8:8">
      <c r="H1033138" s="68"/>
    </row>
    <row r="1033139" spans="8:8">
      <c r="H1033139" s="68"/>
    </row>
    <row r="1033140" spans="8:8">
      <c r="H1033140" s="68"/>
    </row>
    <row r="1033141" spans="8:8">
      <c r="H1033141" s="68"/>
    </row>
    <row r="1033142" spans="8:8">
      <c r="H1033142" s="68"/>
    </row>
    <row r="1033143" spans="8:8">
      <c r="H1033143" s="68"/>
    </row>
    <row r="1033144" spans="8:8">
      <c r="H1033144" s="68"/>
    </row>
    <row r="1033145" spans="8:8">
      <c r="H1033145" s="68"/>
    </row>
    <row r="1033146" spans="8:8">
      <c r="H1033146" s="68"/>
    </row>
    <row r="1033147" spans="8:8">
      <c r="H1033147" s="68"/>
    </row>
    <row r="1033148" spans="8:8">
      <c r="H1033148" s="68"/>
    </row>
    <row r="1033149" spans="8:8">
      <c r="H1033149" s="68"/>
    </row>
    <row r="1033150" spans="8:8">
      <c r="H1033150" s="68"/>
    </row>
    <row r="1033151" spans="8:8">
      <c r="H1033151" s="68"/>
    </row>
    <row r="1033152" spans="8:8">
      <c r="H1033152" s="68"/>
    </row>
    <row r="1033153" spans="8:8">
      <c r="H1033153" s="68"/>
    </row>
    <row r="1033154" spans="8:8">
      <c r="H1033154" s="68"/>
    </row>
    <row r="1033155" spans="8:8">
      <c r="H1033155" s="68"/>
    </row>
    <row r="1033156" spans="8:8">
      <c r="H1033156" s="68"/>
    </row>
    <row r="1033157" spans="8:8">
      <c r="H1033157" s="68"/>
    </row>
    <row r="1033158" spans="8:8">
      <c r="H1033158" s="68"/>
    </row>
    <row r="1033159" spans="8:8">
      <c r="H1033159" s="68"/>
    </row>
    <row r="1033160" spans="8:8">
      <c r="H1033160" s="68"/>
    </row>
    <row r="1033161" spans="8:8">
      <c r="H1033161" s="68"/>
    </row>
    <row r="1033162" spans="8:8">
      <c r="H1033162" s="68"/>
    </row>
    <row r="1033163" spans="8:8">
      <c r="H1033163" s="68"/>
    </row>
    <row r="1033164" spans="8:8">
      <c r="H1033164" s="68"/>
    </row>
    <row r="1033165" spans="8:8">
      <c r="H1033165" s="68"/>
    </row>
    <row r="1033166" spans="8:8">
      <c r="H1033166" s="68"/>
    </row>
    <row r="1033167" spans="8:8">
      <c r="H1033167" s="68"/>
    </row>
    <row r="1033168" spans="8:8">
      <c r="H1033168" s="68"/>
    </row>
    <row r="1033169" spans="8:8">
      <c r="H1033169" s="68"/>
    </row>
    <row r="1033170" spans="8:8">
      <c r="H1033170" s="68"/>
    </row>
    <row r="1033171" spans="8:8">
      <c r="H1033171" s="68"/>
    </row>
    <row r="1033172" spans="8:8">
      <c r="H1033172" s="68"/>
    </row>
    <row r="1033173" spans="8:8">
      <c r="H1033173" s="68"/>
    </row>
    <row r="1033174" spans="8:8">
      <c r="H1033174" s="68"/>
    </row>
    <row r="1033175" spans="8:8">
      <c r="H1033175" s="68"/>
    </row>
    <row r="1033176" spans="8:8">
      <c r="H1033176" s="68"/>
    </row>
    <row r="1033177" spans="8:8">
      <c r="H1033177" s="68"/>
    </row>
    <row r="1033178" spans="8:8">
      <c r="H1033178" s="68"/>
    </row>
    <row r="1033179" spans="8:8">
      <c r="H1033179" s="68"/>
    </row>
    <row r="1033180" spans="8:8">
      <c r="H1033180" s="68"/>
    </row>
    <row r="1033181" spans="8:8">
      <c r="H1033181" s="68"/>
    </row>
    <row r="1033182" spans="8:8">
      <c r="H1033182" s="68"/>
    </row>
    <row r="1033183" spans="8:8">
      <c r="H1033183" s="68"/>
    </row>
    <row r="1033184" spans="8:8">
      <c r="H1033184" s="68"/>
    </row>
    <row r="1033185" spans="8:8">
      <c r="H1033185" s="68"/>
    </row>
    <row r="1033186" spans="8:8">
      <c r="H1033186" s="68"/>
    </row>
    <row r="1033187" spans="8:8">
      <c r="H1033187" s="68"/>
    </row>
    <row r="1033188" spans="8:8">
      <c r="H1033188" s="68"/>
    </row>
    <row r="1033189" spans="8:8">
      <c r="H1033189" s="68"/>
    </row>
    <row r="1033190" spans="8:8">
      <c r="H1033190" s="68"/>
    </row>
    <row r="1033191" spans="8:8">
      <c r="H1033191" s="68"/>
    </row>
    <row r="1033192" spans="8:8">
      <c r="H1033192" s="68"/>
    </row>
    <row r="1033193" spans="8:8">
      <c r="H1033193" s="68"/>
    </row>
    <row r="1033194" spans="8:8">
      <c r="H1033194" s="68"/>
    </row>
    <row r="1033195" spans="8:8">
      <c r="H1033195" s="68"/>
    </row>
    <row r="1033196" spans="8:8">
      <c r="H1033196" s="68"/>
    </row>
    <row r="1033197" spans="8:8">
      <c r="H1033197" s="68"/>
    </row>
    <row r="1033198" spans="8:8">
      <c r="H1033198" s="68"/>
    </row>
    <row r="1033199" spans="8:8">
      <c r="H1033199" s="68"/>
    </row>
    <row r="1033200" spans="8:8">
      <c r="H1033200" s="68"/>
    </row>
    <row r="1033201" spans="8:8">
      <c r="H1033201" s="68"/>
    </row>
    <row r="1033202" spans="8:8">
      <c r="H1033202" s="68"/>
    </row>
    <row r="1033203" spans="8:8">
      <c r="H1033203" s="68"/>
    </row>
    <row r="1033204" spans="8:8">
      <c r="H1033204" s="68"/>
    </row>
    <row r="1033205" spans="8:8">
      <c r="H1033205" s="68"/>
    </row>
    <row r="1033206" spans="8:8">
      <c r="H1033206" s="68"/>
    </row>
    <row r="1033207" spans="8:8">
      <c r="H1033207" s="68"/>
    </row>
    <row r="1033208" spans="8:8">
      <c r="H1033208" s="68"/>
    </row>
    <row r="1033209" spans="8:8">
      <c r="H1033209" s="68"/>
    </row>
    <row r="1033210" spans="8:8">
      <c r="H1033210" s="68"/>
    </row>
    <row r="1033211" spans="8:8">
      <c r="H1033211" s="68"/>
    </row>
    <row r="1033212" spans="8:8">
      <c r="H1033212" s="68"/>
    </row>
    <row r="1033213" spans="8:8">
      <c r="H1033213" s="68"/>
    </row>
    <row r="1033214" spans="8:8">
      <c r="H1033214" s="68"/>
    </row>
    <row r="1033215" spans="8:8">
      <c r="H1033215" s="68"/>
    </row>
    <row r="1033216" spans="8:8">
      <c r="H1033216" s="68"/>
    </row>
    <row r="1033217" spans="8:8">
      <c r="H1033217" s="68"/>
    </row>
    <row r="1033218" spans="8:8">
      <c r="H1033218" s="68"/>
    </row>
    <row r="1033219" spans="8:8">
      <c r="H1033219" s="68"/>
    </row>
    <row r="1033220" spans="8:8">
      <c r="H1033220" s="68"/>
    </row>
    <row r="1033221" spans="8:8">
      <c r="H1033221" s="68"/>
    </row>
    <row r="1033222" spans="8:8">
      <c r="H1033222" s="68"/>
    </row>
    <row r="1033223" spans="8:8">
      <c r="H1033223" s="68"/>
    </row>
    <row r="1033224" spans="8:8">
      <c r="H1033224" s="68"/>
    </row>
    <row r="1033225" spans="8:8">
      <c r="H1033225" s="68"/>
    </row>
    <row r="1033226" spans="8:8">
      <c r="H1033226" s="68"/>
    </row>
    <row r="1033227" spans="8:8">
      <c r="H1033227" s="68"/>
    </row>
    <row r="1033228" spans="8:8">
      <c r="H1033228" s="68"/>
    </row>
    <row r="1033229" spans="8:8">
      <c r="H1033229" s="68"/>
    </row>
    <row r="1033230" spans="8:8">
      <c r="H1033230" s="68"/>
    </row>
    <row r="1033231" spans="8:8">
      <c r="H1033231" s="68"/>
    </row>
    <row r="1033232" spans="8:8">
      <c r="H1033232" s="68"/>
    </row>
    <row r="1033233" spans="8:8">
      <c r="H1033233" s="68"/>
    </row>
    <row r="1033234" spans="8:8">
      <c r="H1033234" s="68"/>
    </row>
    <row r="1033235" spans="8:8">
      <c r="H1033235" s="68"/>
    </row>
    <row r="1033236" spans="8:8">
      <c r="H1033236" s="68"/>
    </row>
    <row r="1033237" spans="8:8">
      <c r="H1033237" s="68"/>
    </row>
    <row r="1033238" spans="8:8">
      <c r="H1033238" s="68"/>
    </row>
    <row r="1033239" spans="8:8">
      <c r="H1033239" s="68"/>
    </row>
    <row r="1033240" spans="8:8">
      <c r="H1033240" s="68"/>
    </row>
    <row r="1033241" spans="8:8">
      <c r="H1033241" s="68"/>
    </row>
    <row r="1033242" spans="8:8">
      <c r="H1033242" s="68"/>
    </row>
    <row r="1033243" spans="8:8">
      <c r="H1033243" s="68"/>
    </row>
    <row r="1033244" spans="8:8">
      <c r="H1033244" s="68"/>
    </row>
    <row r="1033245" spans="8:8">
      <c r="H1033245" s="68"/>
    </row>
    <row r="1033246" spans="8:8">
      <c r="H1033246" s="68"/>
    </row>
    <row r="1033247" spans="8:8">
      <c r="H1033247" s="68"/>
    </row>
    <row r="1033248" spans="8:8">
      <c r="H1033248" s="68"/>
    </row>
    <row r="1033249" spans="8:8">
      <c r="H1033249" s="68"/>
    </row>
    <row r="1033250" spans="8:8">
      <c r="H1033250" s="68"/>
    </row>
    <row r="1033251" spans="8:8">
      <c r="H1033251" s="68"/>
    </row>
    <row r="1033252" spans="8:8">
      <c r="H1033252" s="68"/>
    </row>
    <row r="1033253" spans="8:8">
      <c r="H1033253" s="68"/>
    </row>
    <row r="1033254" spans="8:8">
      <c r="H1033254" s="68"/>
    </row>
    <row r="1033255" spans="8:8">
      <c r="H1033255" s="68"/>
    </row>
    <row r="1033256" spans="8:8">
      <c r="H1033256" s="68"/>
    </row>
    <row r="1033257" spans="8:8">
      <c r="H1033257" s="68"/>
    </row>
    <row r="1033258" spans="8:8">
      <c r="H1033258" s="68"/>
    </row>
    <row r="1033259" spans="8:8">
      <c r="H1033259" s="68"/>
    </row>
    <row r="1033260" spans="8:8">
      <c r="H1033260" s="68"/>
    </row>
    <row r="1033261" spans="8:8">
      <c r="H1033261" s="68"/>
    </row>
    <row r="1033262" spans="8:8">
      <c r="H1033262" s="68"/>
    </row>
    <row r="1033263" spans="8:8">
      <c r="H1033263" s="68"/>
    </row>
    <row r="1033264" spans="8:8">
      <c r="H1033264" s="68"/>
    </row>
    <row r="1033265" spans="8:8">
      <c r="H1033265" s="68"/>
    </row>
    <row r="1033266" spans="8:8">
      <c r="H1033266" s="68"/>
    </row>
    <row r="1033267" spans="8:8">
      <c r="H1033267" s="68"/>
    </row>
    <row r="1033268" spans="8:8">
      <c r="H1033268" s="68"/>
    </row>
    <row r="1033269" spans="8:8">
      <c r="H1033269" s="68"/>
    </row>
    <row r="1033270" spans="8:8">
      <c r="H1033270" s="68"/>
    </row>
    <row r="1033271" spans="8:8">
      <c r="H1033271" s="68"/>
    </row>
    <row r="1033272" spans="8:8">
      <c r="H1033272" s="68"/>
    </row>
    <row r="1033273" spans="8:8">
      <c r="H1033273" s="68"/>
    </row>
    <row r="1033274" spans="8:8">
      <c r="H1033274" s="68"/>
    </row>
    <row r="1033275" spans="8:8">
      <c r="H1033275" s="68"/>
    </row>
    <row r="1033276" spans="8:8">
      <c r="H1033276" s="68"/>
    </row>
    <row r="1033277" spans="8:8">
      <c r="H1033277" s="68"/>
    </row>
    <row r="1033278" spans="8:8">
      <c r="H1033278" s="68"/>
    </row>
    <row r="1033279" spans="8:8">
      <c r="H1033279" s="68"/>
    </row>
    <row r="1033280" spans="8:8">
      <c r="H1033280" s="68"/>
    </row>
    <row r="1033281" spans="8:8">
      <c r="H1033281" s="68"/>
    </row>
    <row r="1033282" spans="8:8">
      <c r="H1033282" s="68"/>
    </row>
    <row r="1033283" spans="8:8">
      <c r="H1033283" s="68"/>
    </row>
    <row r="1033284" spans="8:8">
      <c r="H1033284" s="68"/>
    </row>
    <row r="1033285" spans="8:8">
      <c r="H1033285" s="68"/>
    </row>
    <row r="1033286" spans="8:8">
      <c r="H1033286" s="68"/>
    </row>
    <row r="1033287" spans="8:8">
      <c r="H1033287" s="68"/>
    </row>
    <row r="1033288" spans="8:8">
      <c r="H1033288" s="68"/>
    </row>
    <row r="1033289" spans="8:8">
      <c r="H1033289" s="68"/>
    </row>
    <row r="1033290" spans="8:8">
      <c r="H1033290" s="68"/>
    </row>
    <row r="1033291" spans="8:8">
      <c r="H1033291" s="68"/>
    </row>
    <row r="1033292" spans="8:8">
      <c r="H1033292" s="68"/>
    </row>
    <row r="1033293" spans="8:8">
      <c r="H1033293" s="68"/>
    </row>
    <row r="1033294" spans="8:8">
      <c r="H1033294" s="68"/>
    </row>
    <row r="1033295" spans="8:8">
      <c r="H1033295" s="68"/>
    </row>
    <row r="1033296" spans="8:8">
      <c r="H1033296" s="68"/>
    </row>
    <row r="1033297" spans="8:8">
      <c r="H1033297" s="68"/>
    </row>
    <row r="1033298" spans="8:8">
      <c r="H1033298" s="68"/>
    </row>
    <row r="1033299" spans="8:8">
      <c r="H1033299" s="68"/>
    </row>
    <row r="1033300" spans="8:8">
      <c r="H1033300" s="68"/>
    </row>
    <row r="1033301" spans="8:8">
      <c r="H1033301" s="68"/>
    </row>
    <row r="1033302" spans="8:8">
      <c r="H1033302" s="68"/>
    </row>
    <row r="1033303" spans="8:8">
      <c r="H1033303" s="68"/>
    </row>
    <row r="1033304" spans="8:8">
      <c r="H1033304" s="68"/>
    </row>
    <row r="1033305" spans="8:8">
      <c r="H1033305" s="68"/>
    </row>
    <row r="1033306" spans="8:8">
      <c r="H1033306" s="68"/>
    </row>
    <row r="1033307" spans="8:8">
      <c r="H1033307" s="68"/>
    </row>
    <row r="1033308" spans="8:8">
      <c r="H1033308" s="68"/>
    </row>
    <row r="1033309" spans="8:8">
      <c r="H1033309" s="68"/>
    </row>
    <row r="1033310" spans="8:8">
      <c r="H1033310" s="68"/>
    </row>
    <row r="1033311" spans="8:8">
      <c r="H1033311" s="68"/>
    </row>
    <row r="1033312" spans="8:8">
      <c r="H1033312" s="68"/>
    </row>
    <row r="1033313" spans="8:8">
      <c r="H1033313" s="68"/>
    </row>
    <row r="1033314" spans="8:8">
      <c r="H1033314" s="68"/>
    </row>
    <row r="1033315" spans="8:8">
      <c r="H1033315" s="68"/>
    </row>
    <row r="1033316" spans="8:8">
      <c r="H1033316" s="68"/>
    </row>
    <row r="1033317" spans="8:8">
      <c r="H1033317" s="68"/>
    </row>
    <row r="1033318" spans="8:8">
      <c r="H1033318" s="68"/>
    </row>
    <row r="1033319" spans="8:8">
      <c r="H1033319" s="68"/>
    </row>
    <row r="1033320" spans="8:8">
      <c r="H1033320" s="68"/>
    </row>
    <row r="1033321" spans="8:8">
      <c r="H1033321" s="68"/>
    </row>
    <row r="1033322" spans="8:8">
      <c r="H1033322" s="68"/>
    </row>
    <row r="1033323" spans="8:8">
      <c r="H1033323" s="68"/>
    </row>
    <row r="1033324" spans="8:8">
      <c r="H1033324" s="68"/>
    </row>
    <row r="1033325" spans="8:8">
      <c r="H1033325" s="68"/>
    </row>
    <row r="1033326" spans="8:8">
      <c r="H1033326" s="68"/>
    </row>
    <row r="1033327" spans="8:8">
      <c r="H1033327" s="68"/>
    </row>
    <row r="1033328" spans="8:8">
      <c r="H1033328" s="68"/>
    </row>
    <row r="1033329" spans="8:8">
      <c r="H1033329" s="68"/>
    </row>
    <row r="1033330" spans="8:8">
      <c r="H1033330" s="68"/>
    </row>
    <row r="1033331" spans="8:8">
      <c r="H1033331" s="68"/>
    </row>
    <row r="1033332" spans="8:8">
      <c r="H1033332" s="68"/>
    </row>
    <row r="1033333" spans="8:8">
      <c r="H1033333" s="68"/>
    </row>
    <row r="1033334" spans="8:8">
      <c r="H1033334" s="68"/>
    </row>
    <row r="1033335" spans="8:8">
      <c r="H1033335" s="68"/>
    </row>
    <row r="1033336" spans="8:8">
      <c r="H1033336" s="68"/>
    </row>
    <row r="1033337" spans="8:8">
      <c r="H1033337" s="68"/>
    </row>
    <row r="1033338" spans="8:8">
      <c r="H1033338" s="68"/>
    </row>
    <row r="1033339" spans="8:8">
      <c r="H1033339" s="68"/>
    </row>
    <row r="1033340" spans="8:8">
      <c r="H1033340" s="68"/>
    </row>
    <row r="1033341" spans="8:8">
      <c r="H1033341" s="68"/>
    </row>
    <row r="1033342" spans="8:8">
      <c r="H1033342" s="68"/>
    </row>
    <row r="1033343" spans="8:8">
      <c r="H1033343" s="68"/>
    </row>
    <row r="1033344" spans="8:8">
      <c r="H1033344" s="68"/>
    </row>
    <row r="1033345" spans="8:8">
      <c r="H1033345" s="68"/>
    </row>
    <row r="1033346" spans="8:8">
      <c r="H1033346" s="68"/>
    </row>
    <row r="1033347" spans="8:8">
      <c r="H1033347" s="68"/>
    </row>
    <row r="1033348" spans="8:8">
      <c r="H1033348" s="68"/>
    </row>
    <row r="1033349" spans="8:8">
      <c r="H1033349" s="68"/>
    </row>
    <row r="1033350" spans="8:8">
      <c r="H1033350" s="68"/>
    </row>
    <row r="1033351" spans="8:8">
      <c r="H1033351" s="68"/>
    </row>
    <row r="1033352" spans="8:8">
      <c r="H1033352" s="68"/>
    </row>
    <row r="1033353" spans="8:8">
      <c r="H1033353" s="68"/>
    </row>
    <row r="1033354" spans="8:8">
      <c r="H1033354" s="68"/>
    </row>
    <row r="1033355" spans="8:8">
      <c r="H1033355" s="68"/>
    </row>
    <row r="1033356" spans="8:8">
      <c r="H1033356" s="68"/>
    </row>
    <row r="1033357" spans="8:8">
      <c r="H1033357" s="68"/>
    </row>
    <row r="1033358" spans="8:8">
      <c r="H1033358" s="68"/>
    </row>
    <row r="1033359" spans="8:8">
      <c r="H1033359" s="68"/>
    </row>
    <row r="1033360" spans="8:8">
      <c r="H1033360" s="68"/>
    </row>
    <row r="1033361" spans="8:8">
      <c r="H1033361" s="68"/>
    </row>
    <row r="1033362" spans="8:8">
      <c r="H1033362" s="68"/>
    </row>
    <row r="1033363" spans="8:8">
      <c r="H1033363" s="68"/>
    </row>
    <row r="1033364" spans="8:8">
      <c r="H1033364" s="68"/>
    </row>
    <row r="1033365" spans="8:8">
      <c r="H1033365" s="68"/>
    </row>
    <row r="1033366" spans="8:8">
      <c r="H1033366" s="68"/>
    </row>
    <row r="1033367" spans="8:8">
      <c r="H1033367" s="68"/>
    </row>
    <row r="1033368" spans="8:8">
      <c r="H1033368" s="68"/>
    </row>
    <row r="1033369" spans="8:8">
      <c r="H1033369" s="68"/>
    </row>
    <row r="1033370" spans="8:8">
      <c r="H1033370" s="68"/>
    </row>
    <row r="1033371" spans="8:8">
      <c r="H1033371" s="68"/>
    </row>
    <row r="1033372" spans="8:8">
      <c r="H1033372" s="68"/>
    </row>
    <row r="1033373" spans="8:8">
      <c r="H1033373" s="68"/>
    </row>
    <row r="1033374" spans="8:8">
      <c r="H1033374" s="68"/>
    </row>
    <row r="1033375" spans="8:8">
      <c r="H1033375" s="68"/>
    </row>
    <row r="1033376" spans="8:8">
      <c r="H1033376" s="68"/>
    </row>
    <row r="1033377" spans="8:8">
      <c r="H1033377" s="68"/>
    </row>
    <row r="1033378" spans="8:8">
      <c r="H1033378" s="68"/>
    </row>
    <row r="1033379" spans="8:8">
      <c r="H1033379" s="68"/>
    </row>
    <row r="1033380" spans="8:8">
      <c r="H1033380" s="68"/>
    </row>
    <row r="1033381" spans="8:8">
      <c r="H1033381" s="68"/>
    </row>
    <row r="1033382" spans="8:8">
      <c r="H1033382" s="68"/>
    </row>
    <row r="1033383" spans="8:8">
      <c r="H1033383" s="68"/>
    </row>
    <row r="1033384" spans="8:8">
      <c r="H1033384" s="68"/>
    </row>
    <row r="1033385" spans="8:8">
      <c r="H1033385" s="68"/>
    </row>
    <row r="1033386" spans="8:8">
      <c r="H1033386" s="68"/>
    </row>
    <row r="1033387" spans="8:8">
      <c r="H1033387" s="68"/>
    </row>
    <row r="1033388" spans="8:8">
      <c r="H1033388" s="68"/>
    </row>
    <row r="1033389" spans="8:8">
      <c r="H1033389" s="68"/>
    </row>
    <row r="1033390" spans="8:8">
      <c r="H1033390" s="68"/>
    </row>
    <row r="1033391" spans="8:8">
      <c r="H1033391" s="68"/>
    </row>
    <row r="1033392" spans="8:8">
      <c r="H1033392" s="68"/>
    </row>
    <row r="1033393" spans="8:8">
      <c r="H1033393" s="68"/>
    </row>
    <row r="1033394" spans="8:8">
      <c r="H1033394" s="68"/>
    </row>
    <row r="1033395" spans="8:8">
      <c r="H1033395" s="68"/>
    </row>
    <row r="1033396" spans="8:8">
      <c r="H1033396" s="68"/>
    </row>
    <row r="1033397" spans="8:8">
      <c r="H1033397" s="68"/>
    </row>
    <row r="1033398" spans="8:8">
      <c r="H1033398" s="68"/>
    </row>
    <row r="1033399" spans="8:8">
      <c r="H1033399" s="68"/>
    </row>
    <row r="1033400" spans="8:8">
      <c r="H1033400" s="68"/>
    </row>
    <row r="1033401" spans="8:8">
      <c r="H1033401" s="68"/>
    </row>
    <row r="1033402" spans="8:8">
      <c r="H1033402" s="68"/>
    </row>
    <row r="1033403" spans="8:8">
      <c r="H1033403" s="68"/>
    </row>
    <row r="1033404" spans="8:8">
      <c r="H1033404" s="68"/>
    </row>
    <row r="1033405" spans="8:8">
      <c r="H1033405" s="68"/>
    </row>
    <row r="1033406" spans="8:8">
      <c r="H1033406" s="68"/>
    </row>
    <row r="1033407" spans="8:8">
      <c r="H1033407" s="68"/>
    </row>
    <row r="1033408" spans="8:8">
      <c r="H1033408" s="68"/>
    </row>
    <row r="1033409" spans="8:8">
      <c r="H1033409" s="68"/>
    </row>
    <row r="1033410" spans="8:8">
      <c r="H1033410" s="68"/>
    </row>
    <row r="1033411" spans="8:8">
      <c r="H1033411" s="68"/>
    </row>
    <row r="1033412" spans="8:8">
      <c r="H1033412" s="68"/>
    </row>
    <row r="1033413" spans="8:8">
      <c r="H1033413" s="68"/>
    </row>
    <row r="1033414" spans="8:8">
      <c r="H1033414" s="68"/>
    </row>
    <row r="1033415" spans="8:8">
      <c r="H1033415" s="68"/>
    </row>
    <row r="1033416" spans="8:8">
      <c r="H1033416" s="68"/>
    </row>
    <row r="1033417" spans="8:8">
      <c r="H1033417" s="68"/>
    </row>
    <row r="1033418" spans="8:8">
      <c r="H1033418" s="68"/>
    </row>
    <row r="1033419" spans="8:8">
      <c r="H1033419" s="68"/>
    </row>
    <row r="1033420" spans="8:8">
      <c r="H1033420" s="68"/>
    </row>
    <row r="1033421" spans="8:8">
      <c r="H1033421" s="68"/>
    </row>
    <row r="1033422" spans="8:8">
      <c r="H1033422" s="68"/>
    </row>
    <row r="1033423" spans="8:8">
      <c r="H1033423" s="68"/>
    </row>
    <row r="1033424" spans="8:8">
      <c r="H1033424" s="68"/>
    </row>
    <row r="1033425" spans="8:8">
      <c r="H1033425" s="68"/>
    </row>
    <row r="1033426" spans="8:8">
      <c r="H1033426" s="68"/>
    </row>
    <row r="1033427" spans="8:8">
      <c r="H1033427" s="68"/>
    </row>
    <row r="1033428" spans="8:8">
      <c r="H1033428" s="68"/>
    </row>
    <row r="1033429" spans="8:8">
      <c r="H1033429" s="68"/>
    </row>
    <row r="1033430" spans="8:8">
      <c r="H1033430" s="68"/>
    </row>
    <row r="1033431" spans="8:8">
      <c r="H1033431" s="68"/>
    </row>
    <row r="1033432" spans="8:8">
      <c r="H1033432" s="68"/>
    </row>
    <row r="1033433" spans="8:8">
      <c r="H1033433" s="68"/>
    </row>
    <row r="1033434" spans="8:8">
      <c r="H1033434" s="68"/>
    </row>
    <row r="1033435" spans="8:8">
      <c r="H1033435" s="68"/>
    </row>
    <row r="1033436" spans="8:8">
      <c r="H1033436" s="68"/>
    </row>
    <row r="1033437" spans="8:8">
      <c r="H1033437" s="68"/>
    </row>
    <row r="1033438" spans="8:8">
      <c r="H1033438" s="68"/>
    </row>
    <row r="1033439" spans="8:8">
      <c r="H1033439" s="68"/>
    </row>
    <row r="1033440" spans="8:8">
      <c r="H1033440" s="68"/>
    </row>
    <row r="1033441" spans="8:8">
      <c r="H1033441" s="68"/>
    </row>
    <row r="1033442" spans="8:8">
      <c r="H1033442" s="68"/>
    </row>
    <row r="1033443" spans="8:8">
      <c r="H1033443" s="68"/>
    </row>
    <row r="1033444" spans="8:8">
      <c r="H1033444" s="68"/>
    </row>
    <row r="1033445" spans="8:8">
      <c r="H1033445" s="68"/>
    </row>
    <row r="1033446" spans="8:8">
      <c r="H1033446" s="68"/>
    </row>
    <row r="1033447" spans="8:8">
      <c r="H1033447" s="68"/>
    </row>
    <row r="1033448" spans="8:8">
      <c r="H1033448" s="68"/>
    </row>
    <row r="1033449" spans="8:8">
      <c r="H1033449" s="68"/>
    </row>
    <row r="1033450" spans="8:8">
      <c r="H1033450" s="68"/>
    </row>
    <row r="1033451" spans="8:8">
      <c r="H1033451" s="68"/>
    </row>
    <row r="1033452" spans="8:8">
      <c r="H1033452" s="68"/>
    </row>
    <row r="1033453" spans="8:8">
      <c r="H1033453" s="68"/>
    </row>
    <row r="1033454" spans="8:8">
      <c r="H1033454" s="68"/>
    </row>
    <row r="1033455" spans="8:8">
      <c r="H1033455" s="68"/>
    </row>
    <row r="1033456" spans="8:8">
      <c r="H1033456" s="68"/>
    </row>
    <row r="1033457" spans="8:8">
      <c r="H1033457" s="68"/>
    </row>
    <row r="1033458" spans="8:8">
      <c r="H1033458" s="68"/>
    </row>
    <row r="1033459" spans="8:8">
      <c r="H1033459" s="68"/>
    </row>
    <row r="1033460" spans="8:8">
      <c r="H1033460" s="68"/>
    </row>
    <row r="1033461" spans="8:8">
      <c r="H1033461" s="68"/>
    </row>
    <row r="1033462" spans="8:8">
      <c r="H1033462" s="68"/>
    </row>
    <row r="1033463" spans="8:8">
      <c r="H1033463" s="68"/>
    </row>
    <row r="1033464" spans="8:8">
      <c r="H1033464" s="68"/>
    </row>
    <row r="1033465" spans="8:8">
      <c r="H1033465" s="68"/>
    </row>
    <row r="1033466" spans="8:8">
      <c r="H1033466" s="68"/>
    </row>
    <row r="1033467" spans="8:8">
      <c r="H1033467" s="68"/>
    </row>
    <row r="1033468" spans="8:8">
      <c r="H1033468" s="68"/>
    </row>
    <row r="1033469" spans="8:8">
      <c r="H1033469" s="68"/>
    </row>
    <row r="1033470" spans="8:8">
      <c r="H1033470" s="68"/>
    </row>
    <row r="1033471" spans="8:8">
      <c r="H1033471" s="68"/>
    </row>
    <row r="1033472" spans="8:8">
      <c r="H1033472" s="68"/>
    </row>
    <row r="1033473" spans="8:8">
      <c r="H1033473" s="68"/>
    </row>
    <row r="1033474" spans="8:8">
      <c r="H1033474" s="68"/>
    </row>
    <row r="1033475" spans="8:8">
      <c r="H1033475" s="68"/>
    </row>
    <row r="1033476" spans="8:8">
      <c r="H1033476" s="68"/>
    </row>
    <row r="1033477" spans="8:8">
      <c r="H1033477" s="68"/>
    </row>
    <row r="1033478" spans="8:8">
      <c r="H1033478" s="68"/>
    </row>
    <row r="1033479" spans="8:8">
      <c r="H1033479" s="68"/>
    </row>
    <row r="1033480" spans="8:8">
      <c r="H1033480" s="68"/>
    </row>
    <row r="1033481" spans="8:8">
      <c r="H1033481" s="68"/>
    </row>
    <row r="1033482" spans="8:8">
      <c r="H1033482" s="68"/>
    </row>
    <row r="1033483" spans="8:8">
      <c r="H1033483" s="68"/>
    </row>
    <row r="1033484" spans="8:8">
      <c r="H1033484" s="68"/>
    </row>
    <row r="1033485" spans="8:8">
      <c r="H1033485" s="68"/>
    </row>
    <row r="1033486" spans="8:8">
      <c r="H1033486" s="68"/>
    </row>
    <row r="1033487" spans="8:8">
      <c r="H1033487" s="68"/>
    </row>
    <row r="1033488" spans="8:8">
      <c r="H1033488" s="68"/>
    </row>
    <row r="1033489" spans="8:8">
      <c r="H1033489" s="68"/>
    </row>
    <row r="1033490" spans="8:8">
      <c r="H1033490" s="68"/>
    </row>
    <row r="1033491" spans="8:8">
      <c r="H1033491" s="68"/>
    </row>
    <row r="1033492" spans="8:8">
      <c r="H1033492" s="68"/>
    </row>
    <row r="1033493" spans="8:8">
      <c r="H1033493" s="68"/>
    </row>
    <row r="1033494" spans="8:8">
      <c r="H1033494" s="68"/>
    </row>
    <row r="1033495" spans="8:8">
      <c r="H1033495" s="68"/>
    </row>
    <row r="1033496" spans="8:8">
      <c r="H1033496" s="68"/>
    </row>
    <row r="1033497" spans="8:8">
      <c r="H1033497" s="68"/>
    </row>
    <row r="1033498" spans="8:8">
      <c r="H1033498" s="68"/>
    </row>
    <row r="1033499" spans="8:8">
      <c r="H1033499" s="68"/>
    </row>
    <row r="1033500" spans="8:8">
      <c r="H1033500" s="68"/>
    </row>
    <row r="1033501" spans="8:8">
      <c r="H1033501" s="68"/>
    </row>
    <row r="1033502" spans="8:8">
      <c r="H1033502" s="68"/>
    </row>
    <row r="1033503" spans="8:8">
      <c r="H1033503" s="68"/>
    </row>
    <row r="1033504" spans="8:8">
      <c r="H1033504" s="68"/>
    </row>
    <row r="1033505" spans="8:8">
      <c r="H1033505" s="68"/>
    </row>
    <row r="1033506" spans="8:8">
      <c r="H1033506" s="68"/>
    </row>
    <row r="1033507" spans="8:8">
      <c r="H1033507" s="68"/>
    </row>
    <row r="1033508" spans="8:8">
      <c r="H1033508" s="68"/>
    </row>
    <row r="1033509" spans="8:8">
      <c r="H1033509" s="68"/>
    </row>
    <row r="1033510" spans="8:8">
      <c r="H1033510" s="68"/>
    </row>
    <row r="1033511" spans="8:8">
      <c r="H1033511" s="68"/>
    </row>
    <row r="1033512" spans="8:8">
      <c r="H1033512" s="68"/>
    </row>
    <row r="1033513" spans="8:8">
      <c r="H1033513" s="68"/>
    </row>
    <row r="1033514" spans="8:8">
      <c r="H1033514" s="68"/>
    </row>
    <row r="1033515" spans="8:8">
      <c r="H1033515" s="68"/>
    </row>
    <row r="1033516" spans="8:8">
      <c r="H1033516" s="68"/>
    </row>
    <row r="1033517" spans="8:8">
      <c r="H1033517" s="68"/>
    </row>
    <row r="1033518" spans="8:8">
      <c r="H1033518" s="68"/>
    </row>
    <row r="1033519" spans="8:8">
      <c r="H1033519" s="68"/>
    </row>
    <row r="1033520" spans="8:8">
      <c r="H1033520" s="68"/>
    </row>
    <row r="1033521" spans="8:8">
      <c r="H1033521" s="68"/>
    </row>
    <row r="1033522" spans="8:8">
      <c r="H1033522" s="68"/>
    </row>
    <row r="1033523" spans="8:8">
      <c r="H1033523" s="68"/>
    </row>
    <row r="1033524" spans="8:8">
      <c r="H1033524" s="68"/>
    </row>
    <row r="1033525" spans="8:8">
      <c r="H1033525" s="68"/>
    </row>
    <row r="1033526" spans="8:8">
      <c r="H1033526" s="68"/>
    </row>
    <row r="1033527" spans="8:8">
      <c r="H1033527" s="68"/>
    </row>
    <row r="1033528" spans="8:8">
      <c r="H1033528" s="68"/>
    </row>
    <row r="1033529" spans="8:8">
      <c r="H1033529" s="68"/>
    </row>
    <row r="1033530" spans="8:8">
      <c r="H1033530" s="68"/>
    </row>
    <row r="1033531" spans="8:8">
      <c r="H1033531" s="68"/>
    </row>
    <row r="1033532" spans="8:8">
      <c r="H1033532" s="68"/>
    </row>
    <row r="1033533" spans="8:8">
      <c r="H1033533" s="68"/>
    </row>
    <row r="1033534" spans="8:8">
      <c r="H1033534" s="68"/>
    </row>
    <row r="1033535" spans="8:8">
      <c r="H1033535" s="68"/>
    </row>
    <row r="1033536" spans="8:8">
      <c r="H1033536" s="68"/>
    </row>
    <row r="1033537" spans="8:8">
      <c r="H1033537" s="68"/>
    </row>
    <row r="1033538" spans="8:8">
      <c r="H1033538" s="68"/>
    </row>
    <row r="1033539" spans="8:8">
      <c r="H1033539" s="68"/>
    </row>
    <row r="1033540" spans="8:8">
      <c r="H1033540" s="68"/>
    </row>
    <row r="1033541" spans="8:8">
      <c r="H1033541" s="68"/>
    </row>
    <row r="1033542" spans="8:8">
      <c r="H1033542" s="68"/>
    </row>
    <row r="1033543" spans="8:8">
      <c r="H1033543" s="68"/>
    </row>
    <row r="1033544" spans="8:8">
      <c r="H1033544" s="68"/>
    </row>
    <row r="1033545" spans="8:8">
      <c r="H1033545" s="68"/>
    </row>
    <row r="1033546" spans="8:8">
      <c r="H1033546" s="68"/>
    </row>
    <row r="1033547" spans="8:8">
      <c r="H1033547" s="68"/>
    </row>
    <row r="1033548" spans="8:8">
      <c r="H1033548" s="68"/>
    </row>
    <row r="1033549" spans="8:8">
      <c r="H1033549" s="68"/>
    </row>
    <row r="1033550" spans="8:8">
      <c r="H1033550" s="68"/>
    </row>
    <row r="1033551" spans="8:8">
      <c r="H1033551" s="68"/>
    </row>
    <row r="1033552" spans="8:8">
      <c r="H1033552" s="68"/>
    </row>
    <row r="1033553" spans="8:8">
      <c r="H1033553" s="68"/>
    </row>
    <row r="1033554" spans="8:8">
      <c r="H1033554" s="68"/>
    </row>
    <row r="1033555" spans="8:8">
      <c r="H1033555" s="68"/>
    </row>
    <row r="1033556" spans="8:8">
      <c r="H1033556" s="68"/>
    </row>
    <row r="1033557" spans="8:8">
      <c r="H1033557" s="68"/>
    </row>
    <row r="1033558" spans="8:8">
      <c r="H1033558" s="68"/>
    </row>
    <row r="1033559" spans="8:8">
      <c r="H1033559" s="68"/>
    </row>
    <row r="1033560" spans="8:8">
      <c r="H1033560" s="68"/>
    </row>
    <row r="1033561" spans="8:8">
      <c r="H1033561" s="68"/>
    </row>
    <row r="1033562" spans="8:8">
      <c r="H1033562" s="68"/>
    </row>
    <row r="1033563" spans="8:8">
      <c r="H1033563" s="68"/>
    </row>
    <row r="1033564" spans="8:8">
      <c r="H1033564" s="68"/>
    </row>
    <row r="1033565" spans="8:8">
      <c r="H1033565" s="68"/>
    </row>
    <row r="1033566" spans="8:8">
      <c r="H1033566" s="68"/>
    </row>
    <row r="1033567" spans="8:8">
      <c r="H1033567" s="68"/>
    </row>
    <row r="1033568" spans="8:8">
      <c r="H1033568" s="68"/>
    </row>
    <row r="1033569" spans="8:8">
      <c r="H1033569" s="68"/>
    </row>
    <row r="1033570" spans="8:8">
      <c r="H1033570" s="68"/>
    </row>
    <row r="1033571" spans="8:8">
      <c r="H1033571" s="68"/>
    </row>
    <row r="1033572" spans="8:8">
      <c r="H1033572" s="68"/>
    </row>
    <row r="1033573" spans="8:8">
      <c r="H1033573" s="68"/>
    </row>
    <row r="1033574" spans="8:8">
      <c r="H1033574" s="68"/>
    </row>
    <row r="1033575" spans="8:8">
      <c r="H1033575" s="68"/>
    </row>
    <row r="1033576" spans="8:8">
      <c r="H1033576" s="68"/>
    </row>
    <row r="1033577" spans="8:8">
      <c r="H1033577" s="68"/>
    </row>
    <row r="1033578" spans="8:8">
      <c r="H1033578" s="68"/>
    </row>
    <row r="1033579" spans="8:8">
      <c r="H1033579" s="68"/>
    </row>
    <row r="1033580" spans="8:8">
      <c r="H1033580" s="68"/>
    </row>
    <row r="1033581" spans="8:8">
      <c r="H1033581" s="68"/>
    </row>
    <row r="1033582" spans="8:8">
      <c r="H1033582" s="68"/>
    </row>
    <row r="1033583" spans="8:8">
      <c r="H1033583" s="68"/>
    </row>
    <row r="1033584" spans="8:8">
      <c r="H1033584" s="68"/>
    </row>
    <row r="1033585" spans="8:8">
      <c r="H1033585" s="68"/>
    </row>
    <row r="1033586" spans="8:8">
      <c r="H1033586" s="68"/>
    </row>
    <row r="1033587" spans="8:8">
      <c r="H1033587" s="68"/>
    </row>
    <row r="1033588" spans="8:8">
      <c r="H1033588" s="68"/>
    </row>
    <row r="1033589" spans="8:8">
      <c r="H1033589" s="68"/>
    </row>
    <row r="1033590" spans="8:8">
      <c r="H1033590" s="68"/>
    </row>
    <row r="1033591" spans="8:8">
      <c r="H1033591" s="68"/>
    </row>
    <row r="1033592" spans="8:8">
      <c r="H1033592" s="68"/>
    </row>
    <row r="1033593" spans="8:8">
      <c r="H1033593" s="68"/>
    </row>
    <row r="1033594" spans="8:8">
      <c r="H1033594" s="68"/>
    </row>
    <row r="1033595" spans="8:8">
      <c r="H1033595" s="68"/>
    </row>
    <row r="1033596" spans="8:8">
      <c r="H1033596" s="68"/>
    </row>
    <row r="1033597" spans="8:8">
      <c r="H1033597" s="68"/>
    </row>
    <row r="1033598" spans="8:8">
      <c r="H1033598" s="68"/>
    </row>
    <row r="1033599" spans="8:8">
      <c r="H1033599" s="68"/>
    </row>
    <row r="1033600" spans="8:8">
      <c r="H1033600" s="68"/>
    </row>
    <row r="1033601" spans="8:8">
      <c r="H1033601" s="68"/>
    </row>
    <row r="1033602" spans="8:8">
      <c r="H1033602" s="68"/>
    </row>
    <row r="1033603" spans="8:8">
      <c r="H1033603" s="68"/>
    </row>
    <row r="1033604" spans="8:8">
      <c r="H1033604" s="68"/>
    </row>
    <row r="1033605" spans="8:8">
      <c r="H1033605" s="68"/>
    </row>
    <row r="1033606" spans="8:8">
      <c r="H1033606" s="68"/>
    </row>
    <row r="1033607" spans="8:8">
      <c r="H1033607" s="68"/>
    </row>
    <row r="1033608" spans="8:8">
      <c r="H1033608" s="68"/>
    </row>
    <row r="1033609" spans="8:8">
      <c r="H1033609" s="68"/>
    </row>
    <row r="1033610" spans="8:8">
      <c r="H1033610" s="68"/>
    </row>
    <row r="1033611" spans="8:8">
      <c r="H1033611" s="68"/>
    </row>
    <row r="1033612" spans="8:8">
      <c r="H1033612" s="68"/>
    </row>
    <row r="1033613" spans="8:8">
      <c r="H1033613" s="68"/>
    </row>
    <row r="1033614" spans="8:8">
      <c r="H1033614" s="68"/>
    </row>
    <row r="1033615" spans="8:8">
      <c r="H1033615" s="68"/>
    </row>
    <row r="1033616" spans="8:8">
      <c r="H1033616" s="68"/>
    </row>
    <row r="1033617" spans="8:8">
      <c r="H1033617" s="68"/>
    </row>
    <row r="1033618" spans="8:8">
      <c r="H1033618" s="68"/>
    </row>
    <row r="1033619" spans="8:8">
      <c r="H1033619" s="68"/>
    </row>
    <row r="1033620" spans="8:8">
      <c r="H1033620" s="68"/>
    </row>
    <row r="1033621" spans="8:8">
      <c r="H1033621" s="68"/>
    </row>
    <row r="1033622" spans="8:8">
      <c r="H1033622" s="68"/>
    </row>
    <row r="1033623" spans="8:8">
      <c r="H1033623" s="68"/>
    </row>
    <row r="1033624" spans="8:8">
      <c r="H1033624" s="68"/>
    </row>
    <row r="1033625" spans="8:8">
      <c r="H1033625" s="68"/>
    </row>
    <row r="1033626" spans="8:8">
      <c r="H1033626" s="68"/>
    </row>
    <row r="1033627" spans="8:8">
      <c r="H1033627" s="68"/>
    </row>
    <row r="1033628" spans="8:8">
      <c r="H1033628" s="68"/>
    </row>
    <row r="1033629" spans="8:8">
      <c r="H1033629" s="68"/>
    </row>
    <row r="1033630" spans="8:8">
      <c r="H1033630" s="68"/>
    </row>
    <row r="1033631" spans="8:8">
      <c r="H1033631" s="68"/>
    </row>
    <row r="1033632" spans="8:8">
      <c r="H1033632" s="68"/>
    </row>
    <row r="1033633" spans="8:8">
      <c r="H1033633" s="68"/>
    </row>
    <row r="1033634" spans="8:8">
      <c r="H1033634" s="68"/>
    </row>
    <row r="1033635" spans="8:8">
      <c r="H1033635" s="68"/>
    </row>
    <row r="1033636" spans="8:8">
      <c r="H1033636" s="68"/>
    </row>
    <row r="1033637" spans="8:8">
      <c r="H1033637" s="68"/>
    </row>
    <row r="1033638" spans="8:8">
      <c r="H1033638" s="68"/>
    </row>
    <row r="1033639" spans="8:8">
      <c r="H1033639" s="68"/>
    </row>
    <row r="1033640" spans="8:8">
      <c r="H1033640" s="68"/>
    </row>
    <row r="1033641" spans="8:8">
      <c r="H1033641" s="68"/>
    </row>
    <row r="1033642" spans="8:8">
      <c r="H1033642" s="68"/>
    </row>
    <row r="1033643" spans="8:8">
      <c r="H1033643" s="68"/>
    </row>
    <row r="1033644" spans="8:8">
      <c r="H1033644" s="68"/>
    </row>
    <row r="1033645" spans="8:8">
      <c r="H1033645" s="68"/>
    </row>
    <row r="1033646" spans="8:8">
      <c r="H1033646" s="68"/>
    </row>
    <row r="1033647" spans="8:8">
      <c r="H1033647" s="68"/>
    </row>
    <row r="1033648" spans="8:8">
      <c r="H1033648" s="68"/>
    </row>
    <row r="1033649" spans="8:8">
      <c r="H1033649" s="68"/>
    </row>
    <row r="1033650" spans="8:8">
      <c r="H1033650" s="68"/>
    </row>
    <row r="1033651" spans="8:8">
      <c r="H1033651" s="68"/>
    </row>
    <row r="1033652" spans="8:8">
      <c r="H1033652" s="68"/>
    </row>
    <row r="1033653" spans="8:8">
      <c r="H1033653" s="68"/>
    </row>
    <row r="1033654" spans="8:8">
      <c r="H1033654" s="68"/>
    </row>
    <row r="1033655" spans="8:8">
      <c r="H1033655" s="68"/>
    </row>
    <row r="1033656" spans="8:8">
      <c r="H1033656" s="68"/>
    </row>
    <row r="1033657" spans="8:8">
      <c r="H1033657" s="68"/>
    </row>
    <row r="1033658" spans="8:8">
      <c r="H1033658" s="68"/>
    </row>
    <row r="1033659" spans="8:8">
      <c r="H1033659" s="68"/>
    </row>
    <row r="1033660" spans="8:8">
      <c r="H1033660" s="68"/>
    </row>
    <row r="1033661" spans="8:8">
      <c r="H1033661" s="68"/>
    </row>
    <row r="1033662" spans="8:8">
      <c r="H1033662" s="68"/>
    </row>
    <row r="1033663" spans="8:8">
      <c r="H1033663" s="68"/>
    </row>
    <row r="1033664" spans="8:8">
      <c r="H1033664" s="68"/>
    </row>
    <row r="1033665" spans="8:8">
      <c r="H1033665" s="68"/>
    </row>
    <row r="1033666" spans="8:8">
      <c r="H1033666" s="68"/>
    </row>
    <row r="1033667" spans="8:8">
      <c r="H1033667" s="68"/>
    </row>
    <row r="1033668" spans="8:8">
      <c r="H1033668" s="68"/>
    </row>
    <row r="1033669" spans="8:8">
      <c r="H1033669" s="68"/>
    </row>
    <row r="1033670" spans="8:8">
      <c r="H1033670" s="68"/>
    </row>
    <row r="1033671" spans="8:8">
      <c r="H1033671" s="68"/>
    </row>
    <row r="1033672" spans="8:8">
      <c r="H1033672" s="68"/>
    </row>
    <row r="1033673" spans="8:8">
      <c r="H1033673" s="68"/>
    </row>
    <row r="1033674" spans="8:8">
      <c r="H1033674" s="68"/>
    </row>
    <row r="1033675" spans="8:8">
      <c r="H1033675" s="68"/>
    </row>
    <row r="1033676" spans="8:8">
      <c r="H1033676" s="68"/>
    </row>
    <row r="1033677" spans="8:8">
      <c r="H1033677" s="68"/>
    </row>
    <row r="1033678" spans="8:8">
      <c r="H1033678" s="68"/>
    </row>
    <row r="1033679" spans="8:8">
      <c r="H1033679" s="68"/>
    </row>
    <row r="1033680" spans="8:8">
      <c r="H1033680" s="68"/>
    </row>
    <row r="1033681" spans="8:8">
      <c r="H1033681" s="68"/>
    </row>
    <row r="1033682" spans="8:8">
      <c r="H1033682" s="68"/>
    </row>
    <row r="1033683" spans="8:8">
      <c r="H1033683" s="68"/>
    </row>
    <row r="1033684" spans="8:8">
      <c r="H1033684" s="68"/>
    </row>
    <row r="1033685" spans="8:8">
      <c r="H1033685" s="68"/>
    </row>
    <row r="1033686" spans="8:8">
      <c r="H1033686" s="68"/>
    </row>
    <row r="1033687" spans="8:8">
      <c r="H1033687" s="68"/>
    </row>
    <row r="1033688" spans="8:8">
      <c r="H1033688" s="68"/>
    </row>
    <row r="1033689" spans="8:8">
      <c r="H1033689" s="68"/>
    </row>
    <row r="1033690" spans="8:8">
      <c r="H1033690" s="68"/>
    </row>
    <row r="1033691" spans="8:8">
      <c r="H1033691" s="68"/>
    </row>
    <row r="1033692" spans="8:8">
      <c r="H1033692" s="68"/>
    </row>
    <row r="1033693" spans="8:8">
      <c r="H1033693" s="68"/>
    </row>
    <row r="1033694" spans="8:8">
      <c r="H1033694" s="68"/>
    </row>
    <row r="1033695" spans="8:8">
      <c r="H1033695" s="68"/>
    </row>
    <row r="1033696" spans="8:8">
      <c r="H1033696" s="68"/>
    </row>
    <row r="1033697" spans="8:8">
      <c r="H1033697" s="68"/>
    </row>
    <row r="1033698" spans="8:8">
      <c r="H1033698" s="68"/>
    </row>
    <row r="1033699" spans="8:8">
      <c r="H1033699" s="68"/>
    </row>
    <row r="1033700" spans="8:8">
      <c r="H1033700" s="68"/>
    </row>
    <row r="1033701" spans="8:8">
      <c r="H1033701" s="68"/>
    </row>
    <row r="1033702" spans="8:8">
      <c r="H1033702" s="68"/>
    </row>
    <row r="1033703" spans="8:8">
      <c r="H1033703" s="68"/>
    </row>
    <row r="1033704" spans="8:8">
      <c r="H1033704" s="68"/>
    </row>
    <row r="1033705" spans="8:8">
      <c r="H1033705" s="68"/>
    </row>
    <row r="1033706" spans="8:8">
      <c r="H1033706" s="68"/>
    </row>
    <row r="1033707" spans="8:8">
      <c r="H1033707" s="68"/>
    </row>
    <row r="1033708" spans="8:8">
      <c r="H1033708" s="68"/>
    </row>
    <row r="1033709" spans="8:8">
      <c r="H1033709" s="68"/>
    </row>
    <row r="1033710" spans="8:8">
      <c r="H1033710" s="68"/>
    </row>
    <row r="1033711" spans="8:8">
      <c r="H1033711" s="68"/>
    </row>
    <row r="1033712" spans="8:8">
      <c r="H1033712" s="68"/>
    </row>
    <row r="1033713" spans="8:8">
      <c r="H1033713" s="68"/>
    </row>
    <row r="1033714" spans="8:8">
      <c r="H1033714" s="68"/>
    </row>
    <row r="1033715" spans="8:8">
      <c r="H1033715" s="68"/>
    </row>
    <row r="1033716" spans="8:8">
      <c r="H1033716" s="68"/>
    </row>
    <row r="1033717" spans="8:8">
      <c r="H1033717" s="68"/>
    </row>
    <row r="1033718" spans="8:8">
      <c r="H1033718" s="68"/>
    </row>
    <row r="1033719" spans="8:8">
      <c r="H1033719" s="68"/>
    </row>
    <row r="1033720" spans="8:8">
      <c r="H1033720" s="68"/>
    </row>
    <row r="1033721" spans="8:8">
      <c r="H1033721" s="68"/>
    </row>
    <row r="1033722" spans="8:8">
      <c r="H1033722" s="68"/>
    </row>
    <row r="1033723" spans="8:8">
      <c r="H1033723" s="68"/>
    </row>
    <row r="1033724" spans="8:8">
      <c r="H1033724" s="68"/>
    </row>
    <row r="1033725" spans="8:8">
      <c r="H1033725" s="68"/>
    </row>
    <row r="1033726" spans="8:8">
      <c r="H1033726" s="68"/>
    </row>
    <row r="1033727" spans="8:8">
      <c r="H1033727" s="68"/>
    </row>
    <row r="1033728" spans="8:8">
      <c r="H1033728" s="68"/>
    </row>
    <row r="1033729" spans="8:8">
      <c r="H1033729" s="68"/>
    </row>
    <row r="1033730" spans="8:8">
      <c r="H1033730" s="68"/>
    </row>
    <row r="1033731" spans="8:8">
      <c r="H1033731" s="68"/>
    </row>
    <row r="1033732" spans="8:8">
      <c r="H1033732" s="68"/>
    </row>
    <row r="1033733" spans="8:8">
      <c r="H1033733" s="68"/>
    </row>
    <row r="1033734" spans="8:8">
      <c r="H1033734" s="68"/>
    </row>
    <row r="1033735" spans="8:8">
      <c r="H1033735" s="68"/>
    </row>
    <row r="1033736" spans="8:8">
      <c r="H1033736" s="68"/>
    </row>
    <row r="1033737" spans="8:8">
      <c r="H1033737" s="68"/>
    </row>
    <row r="1033738" spans="8:8">
      <c r="H1033738" s="68"/>
    </row>
    <row r="1033739" spans="8:8">
      <c r="H1033739" s="68"/>
    </row>
    <row r="1033740" spans="8:8">
      <c r="H1033740" s="68"/>
    </row>
    <row r="1033741" spans="8:8">
      <c r="H1033741" s="68"/>
    </row>
    <row r="1033742" spans="8:8">
      <c r="H1033742" s="68"/>
    </row>
    <row r="1033743" spans="8:8">
      <c r="H1033743" s="68"/>
    </row>
    <row r="1033744" spans="8:8">
      <c r="H1033744" s="68"/>
    </row>
    <row r="1033745" spans="8:8">
      <c r="H1033745" s="68"/>
    </row>
    <row r="1033746" spans="8:8">
      <c r="H1033746" s="68"/>
    </row>
    <row r="1033747" spans="8:8">
      <c r="H1033747" s="68"/>
    </row>
    <row r="1033748" spans="8:8">
      <c r="H1033748" s="68"/>
    </row>
    <row r="1033749" spans="8:8">
      <c r="H1033749" s="68"/>
    </row>
    <row r="1033750" spans="8:8">
      <c r="H1033750" s="68"/>
    </row>
    <row r="1033751" spans="8:8">
      <c r="H1033751" s="68"/>
    </row>
    <row r="1033752" spans="8:8">
      <c r="H1033752" s="68"/>
    </row>
    <row r="1033753" spans="8:8">
      <c r="H1033753" s="68"/>
    </row>
    <row r="1033754" spans="8:8">
      <c r="H1033754" s="68"/>
    </row>
    <row r="1033755" spans="8:8">
      <c r="H1033755" s="68"/>
    </row>
    <row r="1033756" spans="8:8">
      <c r="H1033756" s="68"/>
    </row>
    <row r="1033757" spans="8:8">
      <c r="H1033757" s="68"/>
    </row>
    <row r="1033758" spans="8:8">
      <c r="H1033758" s="68"/>
    </row>
    <row r="1033759" spans="8:8">
      <c r="H1033759" s="68"/>
    </row>
    <row r="1033760" spans="8:8">
      <c r="H1033760" s="68"/>
    </row>
    <row r="1033761" spans="8:8">
      <c r="H1033761" s="68"/>
    </row>
    <row r="1033762" spans="8:8">
      <c r="H1033762" s="68"/>
    </row>
    <row r="1033763" spans="8:8">
      <c r="H1033763" s="68"/>
    </row>
    <row r="1033764" spans="8:8">
      <c r="H1033764" s="68"/>
    </row>
    <row r="1033765" spans="8:8">
      <c r="H1033765" s="68"/>
    </row>
    <row r="1033766" spans="8:8">
      <c r="H1033766" s="68"/>
    </row>
    <row r="1033767" spans="8:8">
      <c r="H1033767" s="68"/>
    </row>
    <row r="1033768" spans="8:8">
      <c r="H1033768" s="68"/>
    </row>
    <row r="1033769" spans="8:8">
      <c r="H1033769" s="68"/>
    </row>
    <row r="1033770" spans="8:8">
      <c r="H1033770" s="68"/>
    </row>
    <row r="1033771" spans="8:8">
      <c r="H1033771" s="68"/>
    </row>
    <row r="1033772" spans="8:8">
      <c r="H1033772" s="68"/>
    </row>
    <row r="1033773" spans="8:8">
      <c r="H1033773" s="68"/>
    </row>
    <row r="1033774" spans="8:8">
      <c r="H1033774" s="68"/>
    </row>
    <row r="1033775" spans="8:8">
      <c r="H1033775" s="68"/>
    </row>
    <row r="1033776" spans="8:8">
      <c r="H1033776" s="68"/>
    </row>
    <row r="1033777" spans="8:8">
      <c r="H1033777" s="68"/>
    </row>
    <row r="1033778" spans="8:8">
      <c r="H1033778" s="68"/>
    </row>
    <row r="1033779" spans="8:8">
      <c r="H1033779" s="68"/>
    </row>
    <row r="1033780" spans="8:8">
      <c r="H1033780" s="68"/>
    </row>
    <row r="1033781" spans="8:8">
      <c r="H1033781" s="68"/>
    </row>
    <row r="1033782" spans="8:8">
      <c r="H1033782" s="68"/>
    </row>
    <row r="1033783" spans="8:8">
      <c r="H1033783" s="68"/>
    </row>
    <row r="1033784" spans="8:8">
      <c r="H1033784" s="68"/>
    </row>
    <row r="1033785" spans="8:8">
      <c r="H1033785" s="68"/>
    </row>
    <row r="1033786" spans="8:8">
      <c r="H1033786" s="68"/>
    </row>
    <row r="1033787" spans="8:8">
      <c r="H1033787" s="68"/>
    </row>
    <row r="1033788" spans="8:8">
      <c r="H1033788" s="68"/>
    </row>
    <row r="1033789" spans="8:8">
      <c r="H1033789" s="68"/>
    </row>
    <row r="1033790" spans="8:8">
      <c r="H1033790" s="68"/>
    </row>
    <row r="1033791" spans="8:8">
      <c r="H1033791" s="68"/>
    </row>
    <row r="1033792" spans="8:8">
      <c r="H1033792" s="68"/>
    </row>
    <row r="1033793" spans="8:8">
      <c r="H1033793" s="68"/>
    </row>
    <row r="1033794" spans="8:8">
      <c r="H1033794" s="68"/>
    </row>
    <row r="1033795" spans="8:8">
      <c r="H1033795" s="68"/>
    </row>
    <row r="1033796" spans="8:8">
      <c r="H1033796" s="68"/>
    </row>
    <row r="1033797" spans="8:8">
      <c r="H1033797" s="68"/>
    </row>
    <row r="1033798" spans="8:8">
      <c r="H1033798" s="68"/>
    </row>
    <row r="1033799" spans="8:8">
      <c r="H1033799" s="68"/>
    </row>
    <row r="1033800" spans="8:8">
      <c r="H1033800" s="68"/>
    </row>
    <row r="1033801" spans="8:8">
      <c r="H1033801" s="68"/>
    </row>
    <row r="1033802" spans="8:8">
      <c r="H1033802" s="68"/>
    </row>
    <row r="1033803" spans="8:8">
      <c r="H1033803" s="68"/>
    </row>
    <row r="1033804" spans="8:8">
      <c r="H1033804" s="68"/>
    </row>
    <row r="1033805" spans="8:8">
      <c r="H1033805" s="68"/>
    </row>
    <row r="1033806" spans="8:8">
      <c r="H1033806" s="68"/>
    </row>
    <row r="1033807" spans="8:8">
      <c r="H1033807" s="68"/>
    </row>
    <row r="1033808" spans="8:8">
      <c r="H1033808" s="68"/>
    </row>
    <row r="1033809" spans="8:8">
      <c r="H1033809" s="68"/>
    </row>
    <row r="1033810" spans="8:8">
      <c r="H1033810" s="68"/>
    </row>
    <row r="1033811" spans="8:8">
      <c r="H1033811" s="68"/>
    </row>
    <row r="1033812" spans="8:8">
      <c r="H1033812" s="68"/>
    </row>
    <row r="1033813" spans="8:8">
      <c r="H1033813" s="68"/>
    </row>
    <row r="1033814" spans="8:8">
      <c r="H1033814" s="68"/>
    </row>
    <row r="1033815" spans="8:8">
      <c r="H1033815" s="68"/>
    </row>
    <row r="1033816" spans="8:8">
      <c r="H1033816" s="68"/>
    </row>
    <row r="1033817" spans="8:8">
      <c r="H1033817" s="68"/>
    </row>
    <row r="1033818" spans="8:8">
      <c r="H1033818" s="68"/>
    </row>
    <row r="1033819" spans="8:8">
      <c r="H1033819" s="68"/>
    </row>
    <row r="1033820" spans="8:8">
      <c r="H1033820" s="68"/>
    </row>
    <row r="1033821" spans="8:8">
      <c r="H1033821" s="68"/>
    </row>
    <row r="1033822" spans="8:8">
      <c r="H1033822" s="68"/>
    </row>
    <row r="1033823" spans="8:8">
      <c r="H1033823" s="68"/>
    </row>
    <row r="1033824" spans="8:8">
      <c r="H1033824" s="68"/>
    </row>
    <row r="1033825" spans="8:8">
      <c r="H1033825" s="68"/>
    </row>
    <row r="1033826" spans="8:8">
      <c r="H1033826" s="68"/>
    </row>
    <row r="1033827" spans="8:8">
      <c r="H1033827" s="68"/>
    </row>
    <row r="1033828" spans="8:8">
      <c r="H1033828" s="68"/>
    </row>
    <row r="1033829" spans="8:8">
      <c r="H1033829" s="68"/>
    </row>
    <row r="1033830" spans="8:8">
      <c r="H1033830" s="68"/>
    </row>
    <row r="1033831" spans="8:8">
      <c r="H1033831" s="68"/>
    </row>
    <row r="1033832" spans="8:8">
      <c r="H1033832" s="68"/>
    </row>
    <row r="1033833" spans="8:8">
      <c r="H1033833" s="68"/>
    </row>
    <row r="1033834" spans="8:8">
      <c r="H1033834" s="68"/>
    </row>
    <row r="1033835" spans="8:8">
      <c r="H1033835" s="68"/>
    </row>
    <row r="1033836" spans="8:8">
      <c r="H1033836" s="68"/>
    </row>
    <row r="1033837" spans="8:8">
      <c r="H1033837" s="68"/>
    </row>
    <row r="1033838" spans="8:8">
      <c r="H1033838" s="68"/>
    </row>
    <row r="1033839" spans="8:8">
      <c r="H1033839" s="68"/>
    </row>
    <row r="1033840" spans="8:8">
      <c r="H1033840" s="68"/>
    </row>
    <row r="1033841" spans="8:8">
      <c r="H1033841" s="68"/>
    </row>
    <row r="1033842" spans="8:8">
      <c r="H1033842" s="68"/>
    </row>
    <row r="1033843" spans="8:8">
      <c r="H1033843" s="68"/>
    </row>
    <row r="1033844" spans="8:8">
      <c r="H1033844" s="68"/>
    </row>
    <row r="1033845" spans="8:8">
      <c r="H1033845" s="68"/>
    </row>
    <row r="1033846" spans="8:8">
      <c r="H1033846" s="68"/>
    </row>
    <row r="1033847" spans="8:8">
      <c r="H1033847" s="68"/>
    </row>
    <row r="1033848" spans="8:8">
      <c r="H1033848" s="68"/>
    </row>
    <row r="1033849" spans="8:8">
      <c r="H1033849" s="68"/>
    </row>
    <row r="1033850" spans="8:8">
      <c r="H1033850" s="68"/>
    </row>
    <row r="1033851" spans="8:8">
      <c r="H1033851" s="68"/>
    </row>
    <row r="1033852" spans="8:8">
      <c r="H1033852" s="68"/>
    </row>
    <row r="1033853" spans="8:8">
      <c r="H1033853" s="68"/>
    </row>
    <row r="1033854" spans="8:8">
      <c r="H1033854" s="68"/>
    </row>
    <row r="1033855" spans="8:8">
      <c r="H1033855" s="68"/>
    </row>
    <row r="1033856" spans="8:8">
      <c r="H1033856" s="68"/>
    </row>
    <row r="1033857" spans="8:8">
      <c r="H1033857" s="68"/>
    </row>
    <row r="1033858" spans="8:8">
      <c r="H1033858" s="68"/>
    </row>
    <row r="1033859" spans="8:8">
      <c r="H1033859" s="68"/>
    </row>
    <row r="1033860" spans="8:8">
      <c r="H1033860" s="68"/>
    </row>
    <row r="1033861" spans="8:8">
      <c r="H1033861" s="68"/>
    </row>
    <row r="1033862" spans="8:8">
      <c r="H1033862" s="68"/>
    </row>
    <row r="1033863" spans="8:8">
      <c r="H1033863" s="68"/>
    </row>
    <row r="1033864" spans="8:8">
      <c r="H1033864" s="68"/>
    </row>
    <row r="1033865" spans="8:8">
      <c r="H1033865" s="68"/>
    </row>
    <row r="1033866" spans="8:8">
      <c r="H1033866" s="68"/>
    </row>
    <row r="1033867" spans="8:8">
      <c r="H1033867" s="68"/>
    </row>
    <row r="1033868" spans="8:8">
      <c r="H1033868" s="68"/>
    </row>
    <row r="1033869" spans="8:8">
      <c r="H1033869" s="68"/>
    </row>
    <row r="1033870" spans="8:8">
      <c r="H1033870" s="68"/>
    </row>
    <row r="1033871" spans="8:8">
      <c r="H1033871" s="68"/>
    </row>
    <row r="1033872" spans="8:8">
      <c r="H1033872" s="68"/>
    </row>
    <row r="1033873" spans="8:8">
      <c r="H1033873" s="68"/>
    </row>
    <row r="1033874" spans="8:8">
      <c r="H1033874" s="68"/>
    </row>
    <row r="1033875" spans="8:8">
      <c r="H1033875" s="68"/>
    </row>
    <row r="1033876" spans="8:8">
      <c r="H1033876" s="68"/>
    </row>
    <row r="1033877" spans="8:8">
      <c r="H1033877" s="68"/>
    </row>
    <row r="1033878" spans="8:8">
      <c r="H1033878" s="68"/>
    </row>
    <row r="1033879" spans="8:8">
      <c r="H1033879" s="68"/>
    </row>
    <row r="1033880" spans="8:8">
      <c r="H1033880" s="68"/>
    </row>
    <row r="1033881" spans="8:8">
      <c r="H1033881" s="68"/>
    </row>
    <row r="1033882" spans="8:8">
      <c r="H1033882" s="68"/>
    </row>
    <row r="1033883" spans="8:8">
      <c r="H1033883" s="68"/>
    </row>
    <row r="1033884" spans="8:8">
      <c r="H1033884" s="68"/>
    </row>
    <row r="1033885" spans="8:8">
      <c r="H1033885" s="68"/>
    </row>
    <row r="1033886" spans="8:8">
      <c r="H1033886" s="68"/>
    </row>
    <row r="1033887" spans="8:8">
      <c r="H1033887" s="68"/>
    </row>
    <row r="1033888" spans="8:8">
      <c r="H1033888" s="68"/>
    </row>
    <row r="1033889" spans="8:8">
      <c r="H1033889" s="68"/>
    </row>
    <row r="1033890" spans="8:8">
      <c r="H1033890" s="68"/>
    </row>
    <row r="1033891" spans="8:8">
      <c r="H1033891" s="68"/>
    </row>
    <row r="1033892" spans="8:8">
      <c r="H1033892" s="68"/>
    </row>
    <row r="1033893" spans="8:8">
      <c r="H1033893" s="68"/>
    </row>
    <row r="1033894" spans="8:8">
      <c r="H1033894" s="68"/>
    </row>
    <row r="1033895" spans="8:8">
      <c r="H1033895" s="68"/>
    </row>
    <row r="1033896" spans="8:8">
      <c r="H1033896" s="68"/>
    </row>
    <row r="1033897" spans="8:8">
      <c r="H1033897" s="68"/>
    </row>
    <row r="1033898" spans="8:8">
      <c r="H1033898" s="68"/>
    </row>
    <row r="1033899" spans="8:8">
      <c r="H1033899" s="68"/>
    </row>
    <row r="1033900" spans="8:8">
      <c r="H1033900" s="68"/>
    </row>
    <row r="1033901" spans="8:8">
      <c r="H1033901" s="68"/>
    </row>
    <row r="1033902" spans="8:8">
      <c r="H1033902" s="68"/>
    </row>
    <row r="1033903" spans="8:8">
      <c r="H1033903" s="68"/>
    </row>
    <row r="1033904" spans="8:8">
      <c r="H1033904" s="68"/>
    </row>
    <row r="1033905" spans="8:8">
      <c r="H1033905" s="68"/>
    </row>
    <row r="1033906" spans="8:8">
      <c r="H1033906" s="68"/>
    </row>
    <row r="1033907" spans="8:8">
      <c r="H1033907" s="68"/>
    </row>
    <row r="1033908" spans="8:8">
      <c r="H1033908" s="68"/>
    </row>
    <row r="1033909" spans="8:8">
      <c r="H1033909" s="68"/>
    </row>
    <row r="1033910" spans="8:8">
      <c r="H1033910" s="68"/>
    </row>
    <row r="1033911" spans="8:8">
      <c r="H1033911" s="68"/>
    </row>
    <row r="1033912" spans="8:8">
      <c r="H1033912" s="68"/>
    </row>
    <row r="1033913" spans="8:8">
      <c r="H1033913" s="68"/>
    </row>
    <row r="1033914" spans="8:8">
      <c r="H1033914" s="68"/>
    </row>
    <row r="1033915" spans="8:8">
      <c r="H1033915" s="68"/>
    </row>
    <row r="1033916" spans="8:8">
      <c r="H1033916" s="68"/>
    </row>
    <row r="1033917" spans="8:8">
      <c r="H1033917" s="68"/>
    </row>
    <row r="1033918" spans="8:8">
      <c r="H1033918" s="68"/>
    </row>
    <row r="1033919" spans="8:8">
      <c r="H1033919" s="68"/>
    </row>
    <row r="1033920" spans="8:8">
      <c r="H1033920" s="68"/>
    </row>
    <row r="1033921" spans="8:8">
      <c r="H1033921" s="68"/>
    </row>
    <row r="1033922" spans="8:8">
      <c r="H1033922" s="68"/>
    </row>
    <row r="1033923" spans="8:8">
      <c r="H1033923" s="68"/>
    </row>
    <row r="1033924" spans="8:8">
      <c r="H1033924" s="68"/>
    </row>
    <row r="1033925" spans="8:8">
      <c r="H1033925" s="68"/>
    </row>
    <row r="1033926" spans="8:8">
      <c r="H1033926" s="68"/>
    </row>
    <row r="1033927" spans="8:8">
      <c r="H1033927" s="68"/>
    </row>
    <row r="1033928" spans="8:8">
      <c r="H1033928" s="68"/>
    </row>
    <row r="1033929" spans="8:8">
      <c r="H1033929" s="68"/>
    </row>
    <row r="1033930" spans="8:8">
      <c r="H1033930" s="68"/>
    </row>
    <row r="1033931" spans="8:8">
      <c r="H1033931" s="68"/>
    </row>
    <row r="1033932" spans="8:8">
      <c r="H1033932" s="68"/>
    </row>
    <row r="1033933" spans="8:8">
      <c r="H1033933" s="68"/>
    </row>
    <row r="1033934" spans="8:8">
      <c r="H1033934" s="68"/>
    </row>
    <row r="1033935" spans="8:8">
      <c r="H1033935" s="68"/>
    </row>
    <row r="1033936" spans="8:8">
      <c r="H1033936" s="68"/>
    </row>
    <row r="1033937" spans="8:8">
      <c r="H1033937" s="68"/>
    </row>
    <row r="1033938" spans="8:8">
      <c r="H1033938" s="68"/>
    </row>
    <row r="1033939" spans="8:8">
      <c r="H1033939" s="68"/>
    </row>
    <row r="1033940" spans="8:8">
      <c r="H1033940" s="68"/>
    </row>
    <row r="1033941" spans="8:8">
      <c r="H1033941" s="68"/>
    </row>
    <row r="1033942" spans="8:8">
      <c r="H1033942" s="68"/>
    </row>
    <row r="1033943" spans="8:8">
      <c r="H1033943" s="68"/>
    </row>
    <row r="1033944" spans="8:8">
      <c r="H1033944" s="68"/>
    </row>
    <row r="1033945" spans="8:8">
      <c r="H1033945" s="68"/>
    </row>
    <row r="1033946" spans="8:8">
      <c r="H1033946" s="68"/>
    </row>
    <row r="1033947" spans="8:8">
      <c r="H1033947" s="68"/>
    </row>
    <row r="1033948" spans="8:8">
      <c r="H1033948" s="68"/>
    </row>
    <row r="1033949" spans="8:8">
      <c r="H1033949" s="68"/>
    </row>
    <row r="1033950" spans="8:8">
      <c r="H1033950" s="68"/>
    </row>
    <row r="1033951" spans="8:8">
      <c r="H1033951" s="68"/>
    </row>
    <row r="1033952" spans="8:8">
      <c r="H1033952" s="68"/>
    </row>
    <row r="1033953" spans="8:8">
      <c r="H1033953" s="68"/>
    </row>
    <row r="1033954" spans="8:8">
      <c r="H1033954" s="68"/>
    </row>
    <row r="1033955" spans="8:8">
      <c r="H1033955" s="68"/>
    </row>
    <row r="1033956" spans="8:8">
      <c r="H1033956" s="68"/>
    </row>
    <row r="1033957" spans="8:8">
      <c r="H1033957" s="68"/>
    </row>
    <row r="1033958" spans="8:8">
      <c r="H1033958" s="68"/>
    </row>
    <row r="1033959" spans="8:8">
      <c r="H1033959" s="68"/>
    </row>
    <row r="1033960" spans="8:8">
      <c r="H1033960" s="68"/>
    </row>
    <row r="1033961" spans="8:8">
      <c r="H1033961" s="68"/>
    </row>
    <row r="1033962" spans="8:8">
      <c r="H1033962" s="68"/>
    </row>
    <row r="1033963" spans="8:8">
      <c r="H1033963" s="68"/>
    </row>
    <row r="1033964" spans="8:8">
      <c r="H1033964" s="68"/>
    </row>
    <row r="1033965" spans="8:8">
      <c r="H1033965" s="68"/>
    </row>
    <row r="1033966" spans="8:8">
      <c r="H1033966" s="68"/>
    </row>
    <row r="1033967" spans="8:8">
      <c r="H1033967" s="68"/>
    </row>
    <row r="1033968" spans="8:8">
      <c r="H1033968" s="68"/>
    </row>
    <row r="1033969" spans="8:8">
      <c r="H1033969" s="68"/>
    </row>
    <row r="1033970" spans="8:8">
      <c r="H1033970" s="68"/>
    </row>
    <row r="1033971" spans="8:8">
      <c r="H1033971" s="68"/>
    </row>
    <row r="1033972" spans="8:8">
      <c r="H1033972" s="68"/>
    </row>
    <row r="1033973" spans="8:8">
      <c r="H1033973" s="68"/>
    </row>
    <row r="1033974" spans="8:8">
      <c r="H1033974" s="68"/>
    </row>
    <row r="1033975" spans="8:8">
      <c r="H1033975" s="68"/>
    </row>
    <row r="1033976" spans="8:8">
      <c r="H1033976" s="68"/>
    </row>
    <row r="1033977" spans="8:8">
      <c r="H1033977" s="68"/>
    </row>
    <row r="1033978" spans="8:8">
      <c r="H1033978" s="68"/>
    </row>
    <row r="1033979" spans="8:8">
      <c r="H1033979" s="68"/>
    </row>
    <row r="1033980" spans="8:8">
      <c r="H1033980" s="68"/>
    </row>
    <row r="1033981" spans="8:8">
      <c r="H1033981" s="68"/>
    </row>
    <row r="1033982" spans="8:8">
      <c r="H1033982" s="68"/>
    </row>
    <row r="1033983" spans="8:8">
      <c r="H1033983" s="68"/>
    </row>
    <row r="1033984" spans="8:8">
      <c r="H1033984" s="68"/>
    </row>
    <row r="1033985" spans="8:8">
      <c r="H1033985" s="68"/>
    </row>
    <row r="1033986" spans="8:8">
      <c r="H1033986" s="68"/>
    </row>
    <row r="1033987" spans="8:8">
      <c r="H1033987" s="68"/>
    </row>
    <row r="1033988" spans="8:8">
      <c r="H1033988" s="68"/>
    </row>
    <row r="1033989" spans="8:8">
      <c r="H1033989" s="68"/>
    </row>
    <row r="1033990" spans="8:8">
      <c r="H1033990" s="68"/>
    </row>
    <row r="1033991" spans="8:8">
      <c r="H1033991" s="68"/>
    </row>
    <row r="1033992" spans="8:8">
      <c r="H1033992" s="68"/>
    </row>
    <row r="1033993" spans="8:8">
      <c r="H1033993" s="68"/>
    </row>
    <row r="1033994" spans="8:8">
      <c r="H1033994" s="68"/>
    </row>
    <row r="1033995" spans="8:8">
      <c r="H1033995" s="68"/>
    </row>
    <row r="1033996" spans="8:8">
      <c r="H1033996" s="68"/>
    </row>
    <row r="1033997" spans="8:8">
      <c r="H1033997" s="68"/>
    </row>
    <row r="1033998" spans="8:8">
      <c r="H1033998" s="68"/>
    </row>
    <row r="1033999" spans="8:8">
      <c r="H1033999" s="68"/>
    </row>
    <row r="1034000" spans="8:8">
      <c r="H1034000" s="68"/>
    </row>
    <row r="1034001" spans="8:8">
      <c r="H1034001" s="68"/>
    </row>
    <row r="1034002" spans="8:8">
      <c r="H1034002" s="68"/>
    </row>
    <row r="1034003" spans="8:8">
      <c r="H1034003" s="68"/>
    </row>
    <row r="1034004" spans="8:8">
      <c r="H1034004" s="68"/>
    </row>
    <row r="1034005" spans="8:8">
      <c r="H1034005" s="68"/>
    </row>
    <row r="1034006" spans="8:8">
      <c r="H1034006" s="68"/>
    </row>
    <row r="1034007" spans="8:8">
      <c r="H1034007" s="68"/>
    </row>
    <row r="1034008" spans="8:8">
      <c r="H1034008" s="68"/>
    </row>
    <row r="1034009" spans="8:8">
      <c r="H1034009" s="68"/>
    </row>
    <row r="1034010" spans="8:8">
      <c r="H1034010" s="68"/>
    </row>
    <row r="1034011" spans="8:8">
      <c r="H1034011" s="68"/>
    </row>
    <row r="1034012" spans="8:8">
      <c r="H1034012" s="68"/>
    </row>
    <row r="1034013" spans="8:8">
      <c r="H1034013" s="68"/>
    </row>
    <row r="1034014" spans="8:8">
      <c r="H1034014" s="68"/>
    </row>
    <row r="1034015" spans="8:8">
      <c r="H1034015" s="68"/>
    </row>
    <row r="1034016" spans="8:8">
      <c r="H1034016" s="68"/>
    </row>
    <row r="1034017" spans="8:8">
      <c r="H1034017" s="68"/>
    </row>
    <row r="1034018" spans="8:8">
      <c r="H1034018" s="68"/>
    </row>
    <row r="1034019" spans="8:8">
      <c r="H1034019" s="68"/>
    </row>
    <row r="1034020" spans="8:8">
      <c r="H1034020" s="68"/>
    </row>
    <row r="1034021" spans="8:8">
      <c r="H1034021" s="68"/>
    </row>
    <row r="1034022" spans="8:8">
      <c r="H1034022" s="68"/>
    </row>
    <row r="1034023" spans="8:8">
      <c r="H1034023" s="68"/>
    </row>
    <row r="1034024" spans="8:8">
      <c r="H1034024" s="68"/>
    </row>
    <row r="1034025" spans="8:8">
      <c r="H1034025" s="68"/>
    </row>
    <row r="1034026" spans="8:8">
      <c r="H1034026" s="68"/>
    </row>
    <row r="1034027" spans="8:8">
      <c r="H1034027" s="68"/>
    </row>
    <row r="1034028" spans="8:8">
      <c r="H1034028" s="68"/>
    </row>
    <row r="1034029" spans="8:8">
      <c r="H1034029" s="68"/>
    </row>
    <row r="1034030" spans="8:8">
      <c r="H1034030" s="68"/>
    </row>
    <row r="1034031" spans="8:8">
      <c r="H1034031" s="68"/>
    </row>
    <row r="1034032" spans="8:8">
      <c r="H1034032" s="68"/>
    </row>
    <row r="1034033" spans="8:8">
      <c r="H1034033" s="68"/>
    </row>
    <row r="1034034" spans="8:8">
      <c r="H1034034" s="68"/>
    </row>
    <row r="1034035" spans="8:8">
      <c r="H1034035" s="68"/>
    </row>
    <row r="1034036" spans="8:8">
      <c r="H1034036" s="68"/>
    </row>
    <row r="1034037" spans="8:8">
      <c r="H1034037" s="68"/>
    </row>
    <row r="1034038" spans="8:8">
      <c r="H1034038" s="68"/>
    </row>
    <row r="1034039" spans="8:8">
      <c r="H1034039" s="68"/>
    </row>
    <row r="1034040" spans="8:8">
      <c r="H1034040" s="68"/>
    </row>
    <row r="1034041" spans="8:8">
      <c r="H1034041" s="68"/>
    </row>
    <row r="1034042" spans="8:8">
      <c r="H1034042" s="68"/>
    </row>
    <row r="1034043" spans="8:8">
      <c r="H1034043" s="68"/>
    </row>
    <row r="1034044" spans="8:8">
      <c r="H1034044" s="68"/>
    </row>
    <row r="1034045" spans="8:8">
      <c r="H1034045" s="68"/>
    </row>
    <row r="1034046" spans="8:8">
      <c r="H1034046" s="68"/>
    </row>
    <row r="1034047" spans="8:8">
      <c r="H1034047" s="68"/>
    </row>
    <row r="1034048" spans="8:8">
      <c r="H1034048" s="68"/>
    </row>
    <row r="1034049" spans="8:8">
      <c r="H1034049" s="68"/>
    </row>
    <row r="1034050" spans="8:8">
      <c r="H1034050" s="68"/>
    </row>
    <row r="1034051" spans="8:8">
      <c r="H1034051" s="68"/>
    </row>
    <row r="1034052" spans="8:8">
      <c r="H1034052" s="68"/>
    </row>
    <row r="1034053" spans="8:8">
      <c r="H1034053" s="68"/>
    </row>
    <row r="1034054" spans="8:8">
      <c r="H1034054" s="68"/>
    </row>
    <row r="1034055" spans="8:8">
      <c r="H1034055" s="68"/>
    </row>
    <row r="1034056" spans="8:8">
      <c r="H1034056" s="68"/>
    </row>
    <row r="1034057" spans="8:8">
      <c r="H1034057" s="68"/>
    </row>
    <row r="1034058" spans="8:8">
      <c r="H1034058" s="68"/>
    </row>
    <row r="1034059" spans="8:8">
      <c r="H1034059" s="68"/>
    </row>
    <row r="1034060" spans="8:8">
      <c r="H1034060" s="68"/>
    </row>
    <row r="1034061" spans="8:8">
      <c r="H1034061" s="68"/>
    </row>
    <row r="1034062" spans="8:8">
      <c r="H1034062" s="68"/>
    </row>
    <row r="1034063" spans="8:8">
      <c r="H1034063" s="68"/>
    </row>
    <row r="1034064" spans="8:8">
      <c r="H1034064" s="68"/>
    </row>
    <row r="1034065" spans="8:8">
      <c r="H1034065" s="68"/>
    </row>
    <row r="1034066" spans="8:8">
      <c r="H1034066" s="68"/>
    </row>
    <row r="1034067" spans="8:8">
      <c r="H1034067" s="68"/>
    </row>
    <row r="1034068" spans="8:8">
      <c r="H1034068" s="68"/>
    </row>
    <row r="1034069" spans="8:8">
      <c r="H1034069" s="68"/>
    </row>
    <row r="1034070" spans="8:8">
      <c r="H1034070" s="68"/>
    </row>
    <row r="1034071" spans="8:8">
      <c r="H1034071" s="68"/>
    </row>
    <row r="1034072" spans="8:8">
      <c r="H1034072" s="68"/>
    </row>
    <row r="1034073" spans="8:8">
      <c r="H1034073" s="68"/>
    </row>
    <row r="1034074" spans="8:8">
      <c r="H1034074" s="68"/>
    </row>
    <row r="1034075" spans="8:8">
      <c r="H1034075" s="68"/>
    </row>
    <row r="1034076" spans="8:8">
      <c r="H1034076" s="68"/>
    </row>
    <row r="1034077" spans="8:8">
      <c r="H1034077" s="68"/>
    </row>
    <row r="1034078" spans="8:8">
      <c r="H1034078" s="68"/>
    </row>
    <row r="1034079" spans="8:8">
      <c r="H1034079" s="68"/>
    </row>
    <row r="1034080" spans="8:8">
      <c r="H1034080" s="68"/>
    </row>
    <row r="1034081" spans="8:8">
      <c r="H1034081" s="68"/>
    </row>
    <row r="1034082" spans="8:8">
      <c r="H1034082" s="68"/>
    </row>
    <row r="1034083" spans="8:8">
      <c r="H1034083" s="68"/>
    </row>
    <row r="1034084" spans="8:8">
      <c r="H1034084" s="68"/>
    </row>
    <row r="1034085" spans="8:8">
      <c r="H1034085" s="68"/>
    </row>
    <row r="1034086" spans="8:8">
      <c r="H1034086" s="68"/>
    </row>
    <row r="1034087" spans="8:8">
      <c r="H1034087" s="68"/>
    </row>
    <row r="1034088" spans="8:8">
      <c r="H1034088" s="68"/>
    </row>
    <row r="1034089" spans="8:8">
      <c r="H1034089" s="68"/>
    </row>
    <row r="1034090" spans="8:8">
      <c r="H1034090" s="68"/>
    </row>
    <row r="1034091" spans="8:8">
      <c r="H1034091" s="68"/>
    </row>
    <row r="1034092" spans="8:8">
      <c r="H1034092" s="68"/>
    </row>
    <row r="1034093" spans="8:8">
      <c r="H1034093" s="68"/>
    </row>
    <row r="1034094" spans="8:8">
      <c r="H1034094" s="68"/>
    </row>
    <row r="1034095" spans="8:8">
      <c r="H1034095" s="68"/>
    </row>
    <row r="1034096" spans="8:8">
      <c r="H1034096" s="68"/>
    </row>
    <row r="1034097" spans="8:8">
      <c r="H1034097" s="68"/>
    </row>
    <row r="1034098" spans="8:8">
      <c r="H1034098" s="68"/>
    </row>
    <row r="1034099" spans="8:8">
      <c r="H1034099" s="68"/>
    </row>
    <row r="1034100" spans="8:8">
      <c r="H1034100" s="68"/>
    </row>
    <row r="1034101" spans="8:8">
      <c r="H1034101" s="68"/>
    </row>
    <row r="1034102" spans="8:8">
      <c r="H1034102" s="68"/>
    </row>
    <row r="1034103" spans="8:8">
      <c r="H1034103" s="68"/>
    </row>
    <row r="1034104" spans="8:8">
      <c r="H1034104" s="68"/>
    </row>
    <row r="1034105" spans="8:8">
      <c r="H1034105" s="68"/>
    </row>
    <row r="1034106" spans="8:8">
      <c r="H1034106" s="68"/>
    </row>
    <row r="1034107" spans="8:8">
      <c r="H1034107" s="68"/>
    </row>
    <row r="1034108" spans="8:8">
      <c r="H1034108" s="68"/>
    </row>
    <row r="1034109" spans="8:8">
      <c r="H1034109" s="68"/>
    </row>
    <row r="1034110" spans="8:8">
      <c r="H1034110" s="68"/>
    </row>
    <row r="1034111" spans="8:8">
      <c r="H1034111" s="68"/>
    </row>
    <row r="1034112" spans="8:8">
      <c r="H1034112" s="68"/>
    </row>
    <row r="1034113" spans="8:8">
      <c r="H1034113" s="68"/>
    </row>
    <row r="1034114" spans="8:8">
      <c r="H1034114" s="68"/>
    </row>
    <row r="1034115" spans="8:8">
      <c r="H1034115" s="68"/>
    </row>
    <row r="1034116" spans="8:8">
      <c r="H1034116" s="68"/>
    </row>
    <row r="1034117" spans="8:8">
      <c r="H1034117" s="68"/>
    </row>
    <row r="1034118" spans="8:8">
      <c r="H1034118" s="68"/>
    </row>
    <row r="1034119" spans="8:8">
      <c r="H1034119" s="68"/>
    </row>
    <row r="1034120" spans="8:8">
      <c r="H1034120" s="68"/>
    </row>
    <row r="1034121" spans="8:8">
      <c r="H1034121" s="68"/>
    </row>
    <row r="1034122" spans="8:8">
      <c r="H1034122" s="68"/>
    </row>
    <row r="1034123" spans="8:8">
      <c r="H1034123" s="68"/>
    </row>
    <row r="1034124" spans="8:8">
      <c r="H1034124" s="68"/>
    </row>
    <row r="1034125" spans="8:8">
      <c r="H1034125" s="68"/>
    </row>
    <row r="1034126" spans="8:8">
      <c r="H1034126" s="68"/>
    </row>
    <row r="1034127" spans="8:8">
      <c r="H1034127" s="68"/>
    </row>
    <row r="1034128" spans="8:8">
      <c r="H1034128" s="68"/>
    </row>
    <row r="1034129" spans="8:8">
      <c r="H1034129" s="68"/>
    </row>
    <row r="1034130" spans="8:8">
      <c r="H1034130" s="68"/>
    </row>
    <row r="1034131" spans="8:8">
      <c r="H1034131" s="68"/>
    </row>
    <row r="1034132" spans="8:8">
      <c r="H1034132" s="68"/>
    </row>
    <row r="1034133" spans="8:8">
      <c r="H1034133" s="68"/>
    </row>
    <row r="1034134" spans="8:8">
      <c r="H1034134" s="68"/>
    </row>
    <row r="1034135" spans="8:8">
      <c r="H1034135" s="68"/>
    </row>
    <row r="1034136" spans="8:8">
      <c r="H1034136" s="68"/>
    </row>
    <row r="1034137" spans="8:8">
      <c r="H1034137" s="68"/>
    </row>
    <row r="1034138" spans="8:8">
      <c r="H1034138" s="68"/>
    </row>
    <row r="1034139" spans="8:8">
      <c r="H1034139" s="68"/>
    </row>
    <row r="1034140" spans="8:8">
      <c r="H1034140" s="68"/>
    </row>
    <row r="1034141" spans="8:8">
      <c r="H1034141" s="68"/>
    </row>
    <row r="1034142" spans="8:8">
      <c r="H1034142" s="68"/>
    </row>
    <row r="1034143" spans="8:8">
      <c r="H1034143" s="68"/>
    </row>
    <row r="1034144" spans="8:8">
      <c r="H1034144" s="68"/>
    </row>
    <row r="1034145" spans="8:8">
      <c r="H1034145" s="68"/>
    </row>
    <row r="1034146" spans="8:8">
      <c r="H1034146" s="68"/>
    </row>
    <row r="1034147" spans="8:8">
      <c r="H1034147" s="68"/>
    </row>
    <row r="1034148" spans="8:8">
      <c r="H1034148" s="68"/>
    </row>
    <row r="1034149" spans="8:8">
      <c r="H1034149" s="68"/>
    </row>
    <row r="1034150" spans="8:8">
      <c r="H1034150" s="68"/>
    </row>
    <row r="1034151" spans="8:8">
      <c r="H1034151" s="68"/>
    </row>
    <row r="1034152" spans="8:8">
      <c r="H1034152" s="68"/>
    </row>
    <row r="1034153" spans="8:8">
      <c r="H1034153" s="68"/>
    </row>
    <row r="1034154" spans="8:8">
      <c r="H1034154" s="68"/>
    </row>
    <row r="1034155" spans="8:8">
      <c r="H1034155" s="68"/>
    </row>
    <row r="1034156" spans="8:8">
      <c r="H1034156" s="68"/>
    </row>
    <row r="1034157" spans="8:8">
      <c r="H1034157" s="68"/>
    </row>
    <row r="1034158" spans="8:8">
      <c r="H1034158" s="68"/>
    </row>
    <row r="1034159" spans="8:8">
      <c r="H1034159" s="68"/>
    </row>
    <row r="1034160" spans="8:8">
      <c r="H1034160" s="68"/>
    </row>
    <row r="1034161" spans="8:8">
      <c r="H1034161" s="68"/>
    </row>
    <row r="1034162" spans="8:8">
      <c r="H1034162" s="68"/>
    </row>
    <row r="1034163" spans="8:8">
      <c r="H1034163" s="68"/>
    </row>
    <row r="1034164" spans="8:8">
      <c r="H1034164" s="68"/>
    </row>
    <row r="1034165" spans="8:8">
      <c r="H1034165" s="68"/>
    </row>
    <row r="1034166" spans="8:8">
      <c r="H1034166" s="68"/>
    </row>
    <row r="1034167" spans="8:8">
      <c r="H1034167" s="68"/>
    </row>
    <row r="1034168" spans="8:8">
      <c r="H1034168" s="68"/>
    </row>
    <row r="1034169" spans="8:8">
      <c r="H1034169" s="68"/>
    </row>
    <row r="1034170" spans="8:8">
      <c r="H1034170" s="68"/>
    </row>
    <row r="1034171" spans="8:8">
      <c r="H1034171" s="68"/>
    </row>
    <row r="1034172" spans="8:8">
      <c r="H1034172" s="68"/>
    </row>
    <row r="1034173" spans="8:8">
      <c r="H1034173" s="68"/>
    </row>
    <row r="1034174" spans="8:8">
      <c r="H1034174" s="68"/>
    </row>
    <row r="1034175" spans="8:8">
      <c r="H1034175" s="68"/>
    </row>
    <row r="1034176" spans="8:8">
      <c r="H1034176" s="68"/>
    </row>
    <row r="1034177" spans="8:8">
      <c r="H1034177" s="68"/>
    </row>
    <row r="1034178" spans="8:8">
      <c r="H1034178" s="68"/>
    </row>
    <row r="1034179" spans="8:8">
      <c r="H1034179" s="68"/>
    </row>
    <row r="1034180" spans="8:8">
      <c r="H1034180" s="68"/>
    </row>
    <row r="1034181" spans="8:8">
      <c r="H1034181" s="68"/>
    </row>
    <row r="1034182" spans="8:8">
      <c r="H1034182" s="68"/>
    </row>
    <row r="1034183" spans="8:8">
      <c r="H1034183" s="68"/>
    </row>
    <row r="1034184" spans="8:8">
      <c r="H1034184" s="68"/>
    </row>
    <row r="1034185" spans="8:8">
      <c r="H1034185" s="68"/>
    </row>
    <row r="1034186" spans="8:8">
      <c r="H1034186" s="68"/>
    </row>
    <row r="1034187" spans="8:8">
      <c r="H1034187" s="68"/>
    </row>
    <row r="1034188" spans="8:8">
      <c r="H1034188" s="68"/>
    </row>
    <row r="1034189" spans="8:8">
      <c r="H1034189" s="68"/>
    </row>
    <row r="1034190" spans="8:8">
      <c r="H1034190" s="68"/>
    </row>
    <row r="1034191" spans="8:8">
      <c r="H1034191" s="68"/>
    </row>
    <row r="1034192" spans="8:8">
      <c r="H1034192" s="68"/>
    </row>
    <row r="1034193" spans="8:8">
      <c r="H1034193" s="68"/>
    </row>
    <row r="1034194" spans="8:8">
      <c r="H1034194" s="68"/>
    </row>
    <row r="1034195" spans="8:8">
      <c r="H1034195" s="68"/>
    </row>
    <row r="1034196" spans="8:8">
      <c r="H1034196" s="68"/>
    </row>
    <row r="1034197" spans="8:8">
      <c r="H1034197" s="68"/>
    </row>
    <row r="1034198" spans="8:8">
      <c r="H1034198" s="68"/>
    </row>
    <row r="1034199" spans="8:8">
      <c r="H1034199" s="68"/>
    </row>
    <row r="1034200" spans="8:8">
      <c r="H1034200" s="68"/>
    </row>
    <row r="1034201" spans="8:8">
      <c r="H1034201" s="68"/>
    </row>
    <row r="1034202" spans="8:8">
      <c r="H1034202" s="68"/>
    </row>
    <row r="1034203" spans="8:8">
      <c r="H1034203" s="68"/>
    </row>
    <row r="1034204" spans="8:8">
      <c r="H1034204" s="68"/>
    </row>
    <row r="1034205" spans="8:8">
      <c r="H1034205" s="68"/>
    </row>
    <row r="1034206" spans="8:8">
      <c r="H1034206" s="68"/>
    </row>
    <row r="1034207" spans="8:8">
      <c r="H1034207" s="68"/>
    </row>
    <row r="1034208" spans="8:8">
      <c r="H1034208" s="68"/>
    </row>
    <row r="1034209" spans="8:8">
      <c r="H1034209" s="68"/>
    </row>
    <row r="1034210" spans="8:8">
      <c r="H1034210" s="68"/>
    </row>
    <row r="1034211" spans="8:8">
      <c r="H1034211" s="68"/>
    </row>
    <row r="1034212" spans="8:8">
      <c r="H1034212" s="68"/>
    </row>
    <row r="1034213" spans="8:8">
      <c r="H1034213" s="68"/>
    </row>
    <row r="1034214" spans="8:8">
      <c r="H1034214" s="68"/>
    </row>
    <row r="1034215" spans="8:8">
      <c r="H1034215" s="68"/>
    </row>
    <row r="1034216" spans="8:8">
      <c r="H1034216" s="68"/>
    </row>
    <row r="1034217" spans="8:8">
      <c r="H1034217" s="68"/>
    </row>
    <row r="1034218" spans="8:8">
      <c r="H1034218" s="68"/>
    </row>
    <row r="1034219" spans="8:8">
      <c r="H1034219" s="68"/>
    </row>
    <row r="1034220" spans="8:8">
      <c r="H1034220" s="68"/>
    </row>
    <row r="1034221" spans="8:8">
      <c r="H1034221" s="68"/>
    </row>
    <row r="1034222" spans="8:8">
      <c r="H1034222" s="68"/>
    </row>
    <row r="1034223" spans="8:8">
      <c r="H1034223" s="68"/>
    </row>
    <row r="1034224" spans="8:8">
      <c r="H1034224" s="68"/>
    </row>
    <row r="1034225" spans="8:8">
      <c r="H1034225" s="68"/>
    </row>
    <row r="1034226" spans="8:8">
      <c r="H1034226" s="68"/>
    </row>
    <row r="1034227" spans="8:8">
      <c r="H1034227" s="68"/>
    </row>
    <row r="1034228" spans="8:8">
      <c r="H1034228" s="68"/>
    </row>
    <row r="1034229" spans="8:8">
      <c r="H1034229" s="68"/>
    </row>
    <row r="1034230" spans="8:8">
      <c r="H1034230" s="68"/>
    </row>
    <row r="1034231" spans="8:8">
      <c r="H1034231" s="68"/>
    </row>
    <row r="1034232" spans="8:8">
      <c r="H1034232" s="68"/>
    </row>
    <row r="1034233" spans="8:8">
      <c r="H1034233" s="68"/>
    </row>
    <row r="1034234" spans="8:8">
      <c r="H1034234" s="68"/>
    </row>
    <row r="1034235" spans="8:8">
      <c r="H1034235" s="68"/>
    </row>
    <row r="1034236" spans="8:8">
      <c r="H1034236" s="68"/>
    </row>
    <row r="1034237" spans="8:8">
      <c r="H1034237" s="68"/>
    </row>
    <row r="1034238" spans="8:8">
      <c r="H1034238" s="68"/>
    </row>
    <row r="1034239" spans="8:8">
      <c r="H1034239" s="68"/>
    </row>
    <row r="1034240" spans="8:8">
      <c r="H1034240" s="68"/>
    </row>
    <row r="1034241" spans="8:8">
      <c r="H1034241" s="68"/>
    </row>
    <row r="1034242" spans="8:8">
      <c r="H1034242" s="68"/>
    </row>
    <row r="1034243" spans="8:8">
      <c r="H1034243" s="68"/>
    </row>
    <row r="1034244" spans="8:8">
      <c r="H1034244" s="68"/>
    </row>
    <row r="1034245" spans="8:8">
      <c r="H1034245" s="68"/>
    </row>
    <row r="1034246" spans="8:8">
      <c r="H1034246" s="68"/>
    </row>
    <row r="1034247" spans="8:8">
      <c r="H1034247" s="68"/>
    </row>
    <row r="1034248" spans="8:8">
      <c r="H1034248" s="68"/>
    </row>
    <row r="1034249" spans="8:8">
      <c r="H1034249" s="68"/>
    </row>
    <row r="1034250" spans="8:8">
      <c r="H1034250" s="68"/>
    </row>
    <row r="1034251" spans="8:8">
      <c r="H1034251" s="68"/>
    </row>
    <row r="1034252" spans="8:8">
      <c r="H1034252" s="68"/>
    </row>
    <row r="1034253" spans="8:8">
      <c r="H1034253" s="68"/>
    </row>
    <row r="1034254" spans="8:8">
      <c r="H1034254" s="68"/>
    </row>
    <row r="1034255" spans="8:8">
      <c r="H1034255" s="68"/>
    </row>
    <row r="1034256" spans="8:8">
      <c r="H1034256" s="68"/>
    </row>
    <row r="1034257" spans="8:8">
      <c r="H1034257" s="68"/>
    </row>
    <row r="1034258" spans="8:8">
      <c r="H1034258" s="68"/>
    </row>
    <row r="1034259" spans="8:8">
      <c r="H1034259" s="68"/>
    </row>
    <row r="1034260" spans="8:8">
      <c r="H1034260" s="68"/>
    </row>
    <row r="1034261" spans="8:8">
      <c r="H1034261" s="68"/>
    </row>
    <row r="1034262" spans="8:8">
      <c r="H1034262" s="68"/>
    </row>
    <row r="1034263" spans="8:8">
      <c r="H1034263" s="68"/>
    </row>
    <row r="1034264" spans="8:8">
      <c r="H1034264" s="68"/>
    </row>
    <row r="1034265" spans="8:8">
      <c r="H1034265" s="68"/>
    </row>
    <row r="1034266" spans="8:8">
      <c r="H1034266" s="68"/>
    </row>
    <row r="1034267" spans="8:8">
      <c r="H1034267" s="68"/>
    </row>
    <row r="1034268" spans="8:8">
      <c r="H1034268" s="68"/>
    </row>
    <row r="1034269" spans="8:8">
      <c r="H1034269" s="68"/>
    </row>
    <row r="1034270" spans="8:8">
      <c r="H1034270" s="68"/>
    </row>
    <row r="1034271" spans="8:8">
      <c r="H1034271" s="68"/>
    </row>
    <row r="1034272" spans="8:8">
      <c r="H1034272" s="68"/>
    </row>
    <row r="1034273" spans="8:8">
      <c r="H1034273" s="68"/>
    </row>
    <row r="1034274" spans="8:8">
      <c r="H1034274" s="68"/>
    </row>
    <row r="1034275" spans="8:8">
      <c r="H1034275" s="68"/>
    </row>
    <row r="1034276" spans="8:8">
      <c r="H1034276" s="68"/>
    </row>
    <row r="1034277" spans="8:8">
      <c r="H1034277" s="68"/>
    </row>
    <row r="1034278" spans="8:8">
      <c r="H1034278" s="68"/>
    </row>
    <row r="1034279" spans="8:8">
      <c r="H1034279" s="68"/>
    </row>
    <row r="1034280" spans="8:8">
      <c r="H1034280" s="68"/>
    </row>
    <row r="1034281" spans="8:8">
      <c r="H1034281" s="68"/>
    </row>
    <row r="1034282" spans="8:8">
      <c r="H1034282" s="68"/>
    </row>
    <row r="1034283" spans="8:8">
      <c r="H1034283" s="68"/>
    </row>
    <row r="1034284" spans="8:8">
      <c r="H1034284" s="68"/>
    </row>
    <row r="1034285" spans="8:8">
      <c r="H1034285" s="68"/>
    </row>
    <row r="1034286" spans="8:8">
      <c r="H1034286" s="68"/>
    </row>
    <row r="1034287" spans="8:8">
      <c r="H1034287" s="68"/>
    </row>
    <row r="1034288" spans="8:8">
      <c r="H1034288" s="68"/>
    </row>
    <row r="1034289" spans="8:8">
      <c r="H1034289" s="68"/>
    </row>
    <row r="1034290" spans="8:8">
      <c r="H1034290" s="68"/>
    </row>
    <row r="1034291" spans="8:8">
      <c r="H1034291" s="68"/>
    </row>
    <row r="1034292" spans="8:8">
      <c r="H1034292" s="68"/>
    </row>
    <row r="1034293" spans="8:8">
      <c r="H1034293" s="68"/>
    </row>
    <row r="1034294" spans="8:8">
      <c r="H1034294" s="68"/>
    </row>
    <row r="1034295" spans="8:8">
      <c r="H1034295" s="68"/>
    </row>
    <row r="1034296" spans="8:8">
      <c r="H1034296" s="68"/>
    </row>
    <row r="1034297" spans="8:8">
      <c r="H1034297" s="68"/>
    </row>
    <row r="1034298" spans="8:8">
      <c r="H1034298" s="68"/>
    </row>
    <row r="1034299" spans="8:8">
      <c r="H1034299" s="68"/>
    </row>
    <row r="1034300" spans="8:8">
      <c r="H1034300" s="68"/>
    </row>
    <row r="1034301" spans="8:8">
      <c r="H1034301" s="68"/>
    </row>
    <row r="1034302" spans="8:8">
      <c r="H1034302" s="68"/>
    </row>
    <row r="1034303" spans="8:8">
      <c r="H1034303" s="68"/>
    </row>
    <row r="1034304" spans="8:8">
      <c r="H1034304" s="68"/>
    </row>
    <row r="1034305" spans="8:8">
      <c r="H1034305" s="68"/>
    </row>
    <row r="1034306" spans="8:8">
      <c r="H1034306" s="68"/>
    </row>
    <row r="1034307" spans="8:8">
      <c r="H1034307" s="68"/>
    </row>
    <row r="1034308" spans="8:8">
      <c r="H1034308" s="68"/>
    </row>
    <row r="1034309" spans="8:8">
      <c r="H1034309" s="68"/>
    </row>
    <row r="1034310" spans="8:8">
      <c r="H1034310" s="68"/>
    </row>
    <row r="1034311" spans="8:8">
      <c r="H1034311" s="68"/>
    </row>
    <row r="1034312" spans="8:8">
      <c r="H1034312" s="68"/>
    </row>
    <row r="1034313" spans="8:8">
      <c r="H1034313" s="68"/>
    </row>
    <row r="1034314" spans="8:8">
      <c r="H1034314" s="68"/>
    </row>
    <row r="1034315" spans="8:8">
      <c r="H1034315" s="68"/>
    </row>
    <row r="1034316" spans="8:8">
      <c r="H1034316" s="68"/>
    </row>
    <row r="1034317" spans="8:8">
      <c r="H1034317" s="68"/>
    </row>
    <row r="1034318" spans="8:8">
      <c r="H1034318" s="68"/>
    </row>
    <row r="1034319" spans="8:8">
      <c r="H1034319" s="68"/>
    </row>
    <row r="1034320" spans="8:8">
      <c r="H1034320" s="68"/>
    </row>
    <row r="1034321" spans="8:8">
      <c r="H1034321" s="68"/>
    </row>
    <row r="1034322" spans="8:8">
      <c r="H1034322" s="68"/>
    </row>
    <row r="1034323" spans="8:8">
      <c r="H1034323" s="68"/>
    </row>
    <row r="1034324" spans="8:8">
      <c r="H1034324" s="68"/>
    </row>
    <row r="1034325" spans="8:8">
      <c r="H1034325" s="68"/>
    </row>
    <row r="1034326" spans="8:8">
      <c r="H1034326" s="68"/>
    </row>
    <row r="1034327" spans="8:8">
      <c r="H1034327" s="68"/>
    </row>
    <row r="1034328" spans="8:8">
      <c r="H1034328" s="68"/>
    </row>
    <row r="1034329" spans="8:8">
      <c r="H1034329" s="68"/>
    </row>
    <row r="1034330" spans="8:8">
      <c r="H1034330" s="68"/>
    </row>
    <row r="1034331" spans="8:8">
      <c r="H1034331" s="68"/>
    </row>
    <row r="1034332" spans="8:8">
      <c r="H1034332" s="68"/>
    </row>
    <row r="1034333" spans="8:8">
      <c r="H1034333" s="68"/>
    </row>
    <row r="1034334" spans="8:8">
      <c r="H1034334" s="68"/>
    </row>
    <row r="1034335" spans="8:8">
      <c r="H1034335" s="68"/>
    </row>
    <row r="1034336" spans="8:8">
      <c r="H1034336" s="68"/>
    </row>
    <row r="1034337" spans="8:8">
      <c r="H1034337" s="68"/>
    </row>
    <row r="1034338" spans="8:8">
      <c r="H1034338" s="68"/>
    </row>
    <row r="1034339" spans="8:8">
      <c r="H1034339" s="68"/>
    </row>
    <row r="1034340" spans="8:8">
      <c r="H1034340" s="68"/>
    </row>
    <row r="1034341" spans="8:8">
      <c r="H1034341" s="68"/>
    </row>
    <row r="1034342" spans="8:8">
      <c r="H1034342" s="68"/>
    </row>
    <row r="1034343" spans="8:8">
      <c r="H1034343" s="68"/>
    </row>
    <row r="1034344" spans="8:8">
      <c r="H1034344" s="68"/>
    </row>
    <row r="1034345" spans="8:8">
      <c r="H1034345" s="68"/>
    </row>
    <row r="1034346" spans="8:8">
      <c r="H1034346" s="68"/>
    </row>
    <row r="1034347" spans="8:8">
      <c r="H1034347" s="68"/>
    </row>
    <row r="1034348" spans="8:8">
      <c r="H1034348" s="68"/>
    </row>
    <row r="1034349" spans="8:8">
      <c r="H1034349" s="68"/>
    </row>
    <row r="1034350" spans="8:8">
      <c r="H1034350" s="68"/>
    </row>
    <row r="1034351" spans="8:8">
      <c r="H1034351" s="68"/>
    </row>
    <row r="1034352" spans="8:8">
      <c r="H1034352" s="68"/>
    </row>
    <row r="1034353" spans="8:8">
      <c r="H1034353" s="68"/>
    </row>
    <row r="1034354" spans="8:8">
      <c r="H1034354" s="68"/>
    </row>
    <row r="1034355" spans="8:8">
      <c r="H1034355" s="68"/>
    </row>
    <row r="1034356" spans="8:8">
      <c r="H1034356" s="68"/>
    </row>
    <row r="1034357" spans="8:8">
      <c r="H1034357" s="68"/>
    </row>
    <row r="1034358" spans="8:8">
      <c r="H1034358" s="68"/>
    </row>
    <row r="1034359" spans="8:8">
      <c r="H1034359" s="68"/>
    </row>
    <row r="1034360" spans="8:8">
      <c r="H1034360" s="68"/>
    </row>
    <row r="1034361" spans="8:8">
      <c r="H1034361" s="68"/>
    </row>
    <row r="1034362" spans="8:8">
      <c r="H1034362" s="68"/>
    </row>
    <row r="1034363" spans="8:8">
      <c r="H1034363" s="68"/>
    </row>
    <row r="1034364" spans="8:8">
      <c r="H1034364" s="68"/>
    </row>
    <row r="1034365" spans="8:8">
      <c r="H1034365" s="68"/>
    </row>
    <row r="1034366" spans="8:8">
      <c r="H1034366" s="68"/>
    </row>
    <row r="1034367" spans="8:8">
      <c r="H1034367" s="68"/>
    </row>
    <row r="1034368" spans="8:8">
      <c r="H1034368" s="68"/>
    </row>
    <row r="1034369" spans="8:8">
      <c r="H1034369" s="68"/>
    </row>
    <row r="1034370" spans="8:8">
      <c r="H1034370" s="68"/>
    </row>
    <row r="1034371" spans="8:8">
      <c r="H1034371" s="68"/>
    </row>
    <row r="1034372" spans="8:8">
      <c r="H1034372" s="68"/>
    </row>
    <row r="1034373" spans="8:8">
      <c r="H1034373" s="68"/>
    </row>
    <row r="1034374" spans="8:8">
      <c r="H1034374" s="68"/>
    </row>
    <row r="1034375" spans="8:8">
      <c r="H1034375" s="68"/>
    </row>
    <row r="1034376" spans="8:8">
      <c r="H1034376" s="68"/>
    </row>
    <row r="1034377" spans="8:8">
      <c r="H1034377" s="68"/>
    </row>
    <row r="1034378" spans="8:8">
      <c r="H1034378" s="68"/>
    </row>
    <row r="1034379" spans="8:8">
      <c r="H1034379" s="68"/>
    </row>
    <row r="1034380" spans="8:8">
      <c r="H1034380" s="68"/>
    </row>
    <row r="1034381" spans="8:8">
      <c r="H1034381" s="68"/>
    </row>
    <row r="1034382" spans="8:8">
      <c r="H1034382" s="68"/>
    </row>
    <row r="1034383" spans="8:8">
      <c r="H1034383" s="68"/>
    </row>
    <row r="1034384" spans="8:8">
      <c r="H1034384" s="68"/>
    </row>
    <row r="1034385" spans="8:8">
      <c r="H1034385" s="68"/>
    </row>
    <row r="1034386" spans="8:8">
      <c r="H1034386" s="68"/>
    </row>
    <row r="1034387" spans="8:8">
      <c r="H1034387" s="68"/>
    </row>
    <row r="1034388" spans="8:8">
      <c r="H1034388" s="68"/>
    </row>
    <row r="1034389" spans="8:8">
      <c r="H1034389" s="68"/>
    </row>
    <row r="1034390" spans="8:8">
      <c r="H1034390" s="68"/>
    </row>
    <row r="1034391" spans="8:8">
      <c r="H1034391" s="68"/>
    </row>
    <row r="1034392" spans="8:8">
      <c r="H1034392" s="68"/>
    </row>
    <row r="1034393" spans="8:8">
      <c r="H1034393" s="68"/>
    </row>
    <row r="1034394" spans="8:8">
      <c r="H1034394" s="68"/>
    </row>
    <row r="1034395" spans="8:8">
      <c r="H1034395" s="68"/>
    </row>
    <row r="1034396" spans="8:8">
      <c r="H1034396" s="68"/>
    </row>
    <row r="1034397" spans="8:8">
      <c r="H1034397" s="68"/>
    </row>
    <row r="1034398" spans="8:8">
      <c r="H1034398" s="68"/>
    </row>
    <row r="1034399" spans="8:8">
      <c r="H1034399" s="68"/>
    </row>
    <row r="1034400" spans="8:8">
      <c r="H1034400" s="68"/>
    </row>
    <row r="1034401" spans="8:8">
      <c r="H1034401" s="68"/>
    </row>
    <row r="1034402" spans="8:8">
      <c r="H1034402" s="68"/>
    </row>
    <row r="1034403" spans="8:8">
      <c r="H1034403" s="68"/>
    </row>
    <row r="1034404" spans="8:8">
      <c r="H1034404" s="68"/>
    </row>
    <row r="1034405" spans="8:8">
      <c r="H1034405" s="68"/>
    </row>
    <row r="1034406" spans="8:8">
      <c r="H1034406" s="68"/>
    </row>
    <row r="1034407" spans="8:8">
      <c r="H1034407" s="68"/>
    </row>
    <row r="1034408" spans="8:8">
      <c r="H1034408" s="68"/>
    </row>
    <row r="1034409" spans="8:8">
      <c r="H1034409" s="68"/>
    </row>
    <row r="1034410" spans="8:8">
      <c r="H1034410" s="68"/>
    </row>
    <row r="1034411" spans="8:8">
      <c r="H1034411" s="68"/>
    </row>
    <row r="1034412" spans="8:8">
      <c r="H1034412" s="68"/>
    </row>
    <row r="1034413" spans="8:8">
      <c r="H1034413" s="68"/>
    </row>
    <row r="1034414" spans="8:8">
      <c r="H1034414" s="68"/>
    </row>
    <row r="1034415" spans="8:8">
      <c r="H1034415" s="68"/>
    </row>
    <row r="1034416" spans="8:8">
      <c r="H1034416" s="68"/>
    </row>
    <row r="1034417" spans="8:8">
      <c r="H1034417" s="68"/>
    </row>
    <row r="1034418" spans="8:8">
      <c r="H1034418" s="68"/>
    </row>
    <row r="1034419" spans="8:8">
      <c r="H1034419" s="68"/>
    </row>
    <row r="1034420" spans="8:8">
      <c r="H1034420" s="68"/>
    </row>
    <row r="1034421" spans="8:8">
      <c r="H1034421" s="68"/>
    </row>
    <row r="1034422" spans="8:8">
      <c r="H1034422" s="68"/>
    </row>
    <row r="1034423" spans="8:8">
      <c r="H1034423" s="68"/>
    </row>
    <row r="1034424" spans="8:8">
      <c r="H1034424" s="68"/>
    </row>
    <row r="1034425" spans="8:8">
      <c r="H1034425" s="68"/>
    </row>
    <row r="1034426" spans="8:8">
      <c r="H1034426" s="68"/>
    </row>
    <row r="1034427" spans="8:8">
      <c r="H1034427" s="68"/>
    </row>
    <row r="1034428" spans="8:8">
      <c r="H1034428" s="68"/>
    </row>
    <row r="1034429" spans="8:8">
      <c r="H1034429" s="68"/>
    </row>
    <row r="1034430" spans="8:8">
      <c r="H1034430" s="68"/>
    </row>
    <row r="1034431" spans="8:8">
      <c r="H1034431" s="68"/>
    </row>
    <row r="1034432" spans="8:8">
      <c r="H1034432" s="68"/>
    </row>
    <row r="1034433" spans="8:8">
      <c r="H1034433" s="68"/>
    </row>
    <row r="1034434" spans="8:8">
      <c r="H1034434" s="68"/>
    </row>
    <row r="1034435" spans="8:8">
      <c r="H1034435" s="68"/>
    </row>
    <row r="1034436" spans="8:8">
      <c r="H1034436" s="68"/>
    </row>
    <row r="1034437" spans="8:8">
      <c r="H1034437" s="68"/>
    </row>
    <row r="1034438" spans="8:8">
      <c r="H1034438" s="68"/>
    </row>
    <row r="1034439" spans="8:8">
      <c r="H1034439" s="68"/>
    </row>
    <row r="1034440" spans="8:8">
      <c r="H1034440" s="68"/>
    </row>
    <row r="1034441" spans="8:8">
      <c r="H1034441" s="68"/>
    </row>
    <row r="1034442" spans="8:8">
      <c r="H1034442" s="68"/>
    </row>
    <row r="1034443" spans="8:8">
      <c r="H1034443" s="68"/>
    </row>
    <row r="1034444" spans="8:8">
      <c r="H1034444" s="68"/>
    </row>
    <row r="1034445" spans="8:8">
      <c r="H1034445" s="68"/>
    </row>
    <row r="1034446" spans="8:8">
      <c r="H1034446" s="68"/>
    </row>
    <row r="1034447" spans="8:8">
      <c r="H1034447" s="68"/>
    </row>
    <row r="1034448" spans="8:8">
      <c r="H1034448" s="68"/>
    </row>
    <row r="1034449" spans="8:8">
      <c r="H1034449" s="68"/>
    </row>
    <row r="1034450" spans="8:8">
      <c r="H1034450" s="68"/>
    </row>
    <row r="1034451" spans="8:8">
      <c r="H1034451" s="68"/>
    </row>
    <row r="1034452" spans="8:8">
      <c r="H1034452" s="68"/>
    </row>
    <row r="1034453" spans="8:8">
      <c r="H1034453" s="68"/>
    </row>
    <row r="1034454" spans="8:8">
      <c r="H1034454" s="68"/>
    </row>
    <row r="1034455" spans="8:8">
      <c r="H1034455" s="68"/>
    </row>
    <row r="1034456" spans="8:8">
      <c r="H1034456" s="68"/>
    </row>
    <row r="1034457" spans="8:8">
      <c r="H1034457" s="68"/>
    </row>
    <row r="1034458" spans="8:8">
      <c r="H1034458" s="68"/>
    </row>
    <row r="1034459" spans="8:8">
      <c r="H1034459" s="68"/>
    </row>
    <row r="1034460" spans="8:8">
      <c r="H1034460" s="68"/>
    </row>
    <row r="1034461" spans="8:8">
      <c r="H1034461" s="68"/>
    </row>
    <row r="1034462" spans="8:8">
      <c r="H1034462" s="68"/>
    </row>
    <row r="1034463" spans="8:8">
      <c r="H1034463" s="68"/>
    </row>
    <row r="1034464" spans="8:8">
      <c r="H1034464" s="68"/>
    </row>
    <row r="1034465" spans="8:8">
      <c r="H1034465" s="68"/>
    </row>
    <row r="1034466" spans="8:8">
      <c r="H1034466" s="68"/>
    </row>
    <row r="1034467" spans="8:8">
      <c r="H1034467" s="68"/>
    </row>
    <row r="1034468" spans="8:8">
      <c r="H1034468" s="68"/>
    </row>
    <row r="1034469" spans="8:8">
      <c r="H1034469" s="68"/>
    </row>
    <row r="1034470" spans="8:8">
      <c r="H1034470" s="68"/>
    </row>
    <row r="1034471" spans="8:8">
      <c r="H1034471" s="68"/>
    </row>
    <row r="1034472" spans="8:8">
      <c r="H1034472" s="68"/>
    </row>
    <row r="1034473" spans="8:8">
      <c r="H1034473" s="68"/>
    </row>
    <row r="1034474" spans="8:8">
      <c r="H1034474" s="68"/>
    </row>
    <row r="1034475" spans="8:8">
      <c r="H1034475" s="68"/>
    </row>
    <row r="1034476" spans="8:8">
      <c r="H1034476" s="68"/>
    </row>
    <row r="1034477" spans="8:8">
      <c r="H1034477" s="68"/>
    </row>
    <row r="1034478" spans="8:8">
      <c r="H1034478" s="68"/>
    </row>
    <row r="1034479" spans="8:8">
      <c r="H1034479" s="68"/>
    </row>
    <row r="1034480" spans="8:8">
      <c r="H1034480" s="68"/>
    </row>
    <row r="1034481" spans="8:8">
      <c r="H1034481" s="68"/>
    </row>
    <row r="1034482" spans="8:8">
      <c r="H1034482" s="68"/>
    </row>
    <row r="1034483" spans="8:8">
      <c r="H1034483" s="68"/>
    </row>
    <row r="1034484" spans="8:8">
      <c r="H1034484" s="68"/>
    </row>
    <row r="1034485" spans="8:8">
      <c r="H1034485" s="68"/>
    </row>
    <row r="1034486" spans="8:8">
      <c r="H1034486" s="68"/>
    </row>
    <row r="1034487" spans="8:8">
      <c r="H1034487" s="68"/>
    </row>
    <row r="1034488" spans="8:8">
      <c r="H1034488" s="68"/>
    </row>
    <row r="1034489" spans="8:8">
      <c r="H1034489" s="68"/>
    </row>
    <row r="1034490" spans="8:8">
      <c r="H1034490" s="68"/>
    </row>
    <row r="1034491" spans="8:8">
      <c r="H1034491" s="68"/>
    </row>
    <row r="1034492" spans="8:8">
      <c r="H1034492" s="68"/>
    </row>
    <row r="1034493" spans="8:8">
      <c r="H1034493" s="68"/>
    </row>
    <row r="1034494" spans="8:8">
      <c r="H1034494" s="68"/>
    </row>
    <row r="1034495" spans="8:8">
      <c r="H1034495" s="68"/>
    </row>
    <row r="1034496" spans="8:8">
      <c r="H1034496" s="68"/>
    </row>
    <row r="1034497" spans="8:8">
      <c r="H1034497" s="68"/>
    </row>
    <row r="1034498" spans="8:8">
      <c r="H1034498" s="68"/>
    </row>
    <row r="1034499" spans="8:8">
      <c r="H1034499" s="68"/>
    </row>
    <row r="1034500" spans="8:8">
      <c r="H1034500" s="68"/>
    </row>
    <row r="1034501" spans="8:8">
      <c r="H1034501" s="68"/>
    </row>
    <row r="1034502" spans="8:8">
      <c r="H1034502" s="68"/>
    </row>
    <row r="1034503" spans="8:8">
      <c r="H1034503" s="68"/>
    </row>
    <row r="1034504" spans="8:8">
      <c r="H1034504" s="68"/>
    </row>
    <row r="1034505" spans="8:8">
      <c r="H1034505" s="68"/>
    </row>
    <row r="1034506" spans="8:8">
      <c r="H1034506" s="68"/>
    </row>
    <row r="1034507" spans="8:8">
      <c r="H1034507" s="68"/>
    </row>
    <row r="1034508" spans="8:8">
      <c r="H1034508" s="68"/>
    </row>
    <row r="1034509" spans="8:8">
      <c r="H1034509" s="68"/>
    </row>
    <row r="1034510" spans="8:8">
      <c r="H1034510" s="68"/>
    </row>
    <row r="1034511" spans="8:8">
      <c r="H1034511" s="68"/>
    </row>
    <row r="1034512" spans="8:8">
      <c r="H1034512" s="68"/>
    </row>
    <row r="1034513" spans="8:8">
      <c r="H1034513" s="68"/>
    </row>
    <row r="1034514" spans="8:8">
      <c r="H1034514" s="68"/>
    </row>
    <row r="1034515" spans="8:8">
      <c r="H1034515" s="68"/>
    </row>
    <row r="1034516" spans="8:8">
      <c r="H1034516" s="68"/>
    </row>
    <row r="1034517" spans="8:8">
      <c r="H1034517" s="68"/>
    </row>
    <row r="1034518" spans="8:8">
      <c r="H1034518" s="68"/>
    </row>
    <row r="1034519" spans="8:8">
      <c r="H1034519" s="68"/>
    </row>
    <row r="1034520" spans="8:8">
      <c r="H1034520" s="68"/>
    </row>
    <row r="1034521" spans="8:8">
      <c r="H1034521" s="68"/>
    </row>
    <row r="1034522" spans="8:8">
      <c r="H1034522" s="68"/>
    </row>
    <row r="1034523" spans="8:8">
      <c r="H1034523" s="68"/>
    </row>
    <row r="1034524" spans="8:8">
      <c r="H1034524" s="68"/>
    </row>
    <row r="1034525" spans="8:8">
      <c r="H1034525" s="68"/>
    </row>
    <row r="1034526" spans="8:8">
      <c r="H1034526" s="68"/>
    </row>
    <row r="1034527" spans="8:8">
      <c r="H1034527" s="68"/>
    </row>
    <row r="1034528" spans="8:8">
      <c r="H1034528" s="68"/>
    </row>
    <row r="1034529" spans="8:8">
      <c r="H1034529" s="68"/>
    </row>
    <row r="1034530" spans="8:8">
      <c r="H1034530" s="68"/>
    </row>
    <row r="1034531" spans="8:8">
      <c r="H1034531" s="68"/>
    </row>
    <row r="1034532" spans="8:8">
      <c r="H1034532" s="68"/>
    </row>
    <row r="1034533" spans="8:8">
      <c r="H1034533" s="68"/>
    </row>
    <row r="1034534" spans="8:8">
      <c r="H1034534" s="68"/>
    </row>
    <row r="1034535" spans="8:8">
      <c r="H1034535" s="68"/>
    </row>
    <row r="1034536" spans="8:8">
      <c r="H1034536" s="68"/>
    </row>
    <row r="1034537" spans="8:8">
      <c r="H1034537" s="68"/>
    </row>
    <row r="1034538" spans="8:8">
      <c r="H1034538" s="68"/>
    </row>
    <row r="1034539" spans="8:8">
      <c r="H1034539" s="68"/>
    </row>
    <row r="1034540" spans="8:8">
      <c r="H1034540" s="68"/>
    </row>
    <row r="1034541" spans="8:8">
      <c r="H1034541" s="68"/>
    </row>
    <row r="1034542" spans="8:8">
      <c r="H1034542" s="68"/>
    </row>
    <row r="1034543" spans="8:8">
      <c r="H1034543" s="68"/>
    </row>
    <row r="1034544" spans="8:8">
      <c r="H1034544" s="68"/>
    </row>
    <row r="1034545" spans="8:8">
      <c r="H1034545" s="68"/>
    </row>
    <row r="1034546" spans="8:8">
      <c r="H1034546" s="68"/>
    </row>
    <row r="1034547" spans="8:8">
      <c r="H1034547" s="68"/>
    </row>
    <row r="1034548" spans="8:8">
      <c r="H1034548" s="68"/>
    </row>
    <row r="1034549" spans="8:8">
      <c r="H1034549" s="68"/>
    </row>
    <row r="1034550" spans="8:8">
      <c r="H1034550" s="68"/>
    </row>
    <row r="1034551" spans="8:8">
      <c r="H1034551" s="68"/>
    </row>
    <row r="1034552" spans="8:8">
      <c r="H1034552" s="68"/>
    </row>
    <row r="1034553" spans="8:8">
      <c r="H1034553" s="68"/>
    </row>
    <row r="1034554" spans="8:8">
      <c r="H1034554" s="68"/>
    </row>
    <row r="1034555" spans="8:8">
      <c r="H1034555" s="68"/>
    </row>
    <row r="1034556" spans="8:8">
      <c r="H1034556" s="68"/>
    </row>
    <row r="1034557" spans="8:8">
      <c r="H1034557" s="68"/>
    </row>
    <row r="1034558" spans="8:8">
      <c r="H1034558" s="68"/>
    </row>
    <row r="1034559" spans="8:8">
      <c r="H1034559" s="68"/>
    </row>
    <row r="1034560" spans="8:8">
      <c r="H1034560" s="68"/>
    </row>
    <row r="1034561" spans="8:8">
      <c r="H1034561" s="68"/>
    </row>
    <row r="1034562" spans="8:8">
      <c r="H1034562" s="68"/>
    </row>
    <row r="1034563" spans="8:8">
      <c r="H1034563" s="68"/>
    </row>
    <row r="1034564" spans="8:8">
      <c r="H1034564" s="68"/>
    </row>
    <row r="1034565" spans="8:8">
      <c r="H1034565" s="68"/>
    </row>
    <row r="1034566" spans="8:8">
      <c r="H1034566" s="68"/>
    </row>
    <row r="1034567" spans="8:8">
      <c r="H1034567" s="68"/>
    </row>
    <row r="1034568" spans="8:8">
      <c r="H1034568" s="68"/>
    </row>
    <row r="1034569" spans="8:8">
      <c r="H1034569" s="68"/>
    </row>
    <row r="1034570" spans="8:8">
      <c r="H1034570" s="68"/>
    </row>
    <row r="1034571" spans="8:8">
      <c r="H1034571" s="68"/>
    </row>
    <row r="1034572" spans="8:8">
      <c r="H1034572" s="68"/>
    </row>
    <row r="1034573" spans="8:8">
      <c r="H1034573" s="68"/>
    </row>
    <row r="1034574" spans="8:8">
      <c r="H1034574" s="68"/>
    </row>
    <row r="1034575" spans="8:8">
      <c r="H1034575" s="68"/>
    </row>
    <row r="1034576" spans="8:8">
      <c r="H1034576" s="68"/>
    </row>
    <row r="1034577" spans="8:8">
      <c r="H1034577" s="68"/>
    </row>
    <row r="1034578" spans="8:8">
      <c r="H1034578" s="68"/>
    </row>
    <row r="1034579" spans="8:8">
      <c r="H1034579" s="68"/>
    </row>
    <row r="1034580" spans="8:8">
      <c r="H1034580" s="68"/>
    </row>
    <row r="1034581" spans="8:8">
      <c r="H1034581" s="68"/>
    </row>
    <row r="1034582" spans="8:8">
      <c r="H1034582" s="68"/>
    </row>
    <row r="1034583" spans="8:8">
      <c r="H1034583" s="68"/>
    </row>
    <row r="1034584" spans="8:8">
      <c r="H1034584" s="68"/>
    </row>
    <row r="1034585" spans="8:8">
      <c r="H1034585" s="68"/>
    </row>
    <row r="1034586" spans="8:8">
      <c r="H1034586" s="68"/>
    </row>
    <row r="1034587" spans="8:8">
      <c r="H1034587" s="68"/>
    </row>
    <row r="1034588" spans="8:8">
      <c r="H1034588" s="68"/>
    </row>
    <row r="1034589" spans="8:8">
      <c r="H1034589" s="68"/>
    </row>
    <row r="1034590" spans="8:8">
      <c r="H1034590" s="68"/>
    </row>
    <row r="1034591" spans="8:8">
      <c r="H1034591" s="68"/>
    </row>
    <row r="1034592" spans="8:8">
      <c r="H1034592" s="68"/>
    </row>
    <row r="1034593" spans="8:8">
      <c r="H1034593" s="68"/>
    </row>
    <row r="1034594" spans="8:8">
      <c r="H1034594" s="68"/>
    </row>
    <row r="1034595" spans="8:8">
      <c r="H1034595" s="68"/>
    </row>
    <row r="1034596" spans="8:8">
      <c r="H1034596" s="68"/>
    </row>
    <row r="1034597" spans="8:8">
      <c r="H1034597" s="68"/>
    </row>
    <row r="1034598" spans="8:8">
      <c r="H1034598" s="68"/>
    </row>
    <row r="1034599" spans="8:8">
      <c r="H1034599" s="68"/>
    </row>
    <row r="1034600" spans="8:8">
      <c r="H1034600" s="68"/>
    </row>
    <row r="1034601" spans="8:8">
      <c r="H1034601" s="68"/>
    </row>
    <row r="1034602" spans="8:8">
      <c r="H1034602" s="68"/>
    </row>
    <row r="1034603" spans="8:8">
      <c r="H1034603" s="68"/>
    </row>
    <row r="1034604" spans="8:8">
      <c r="H1034604" s="68"/>
    </row>
    <row r="1034605" spans="8:8">
      <c r="H1034605" s="68"/>
    </row>
    <row r="1034606" spans="8:8">
      <c r="H1034606" s="68"/>
    </row>
    <row r="1034607" spans="8:8">
      <c r="H1034607" s="68"/>
    </row>
    <row r="1034608" spans="8:8">
      <c r="H1034608" s="68"/>
    </row>
    <row r="1034609" spans="8:8">
      <c r="H1034609" s="68"/>
    </row>
    <row r="1034610" spans="8:8">
      <c r="H1034610" s="68"/>
    </row>
    <row r="1034611" spans="8:8">
      <c r="H1034611" s="68"/>
    </row>
    <row r="1034612" spans="8:8">
      <c r="H1034612" s="68"/>
    </row>
    <row r="1034613" spans="8:8">
      <c r="H1034613" s="68"/>
    </row>
    <row r="1034614" spans="8:8">
      <c r="H1034614" s="68"/>
    </row>
    <row r="1034615" spans="8:8">
      <c r="H1034615" s="68"/>
    </row>
    <row r="1034616" spans="8:8">
      <c r="H1034616" s="68"/>
    </row>
    <row r="1034617" spans="8:8">
      <c r="H1034617" s="68"/>
    </row>
    <row r="1034618" spans="8:8">
      <c r="H1034618" s="68"/>
    </row>
    <row r="1034619" spans="8:8">
      <c r="H1034619" s="68"/>
    </row>
    <row r="1034620" spans="8:8">
      <c r="H1034620" s="68"/>
    </row>
    <row r="1034621" spans="8:8">
      <c r="H1034621" s="68"/>
    </row>
    <row r="1034622" spans="8:8">
      <c r="H1034622" s="68"/>
    </row>
    <row r="1034623" spans="8:8">
      <c r="H1034623" s="68"/>
    </row>
    <row r="1034624" spans="8:8">
      <c r="H1034624" s="68"/>
    </row>
    <row r="1034625" spans="8:8">
      <c r="H1034625" s="68"/>
    </row>
    <row r="1034626" spans="8:8">
      <c r="H1034626" s="68"/>
    </row>
    <row r="1034627" spans="8:8">
      <c r="H1034627" s="68"/>
    </row>
    <row r="1034628" spans="8:8">
      <c r="H1034628" s="68"/>
    </row>
    <row r="1034629" spans="8:8">
      <c r="H1034629" s="68"/>
    </row>
    <row r="1034630" spans="8:8">
      <c r="H1034630" s="68"/>
    </row>
    <row r="1034631" spans="8:8">
      <c r="H1034631" s="68"/>
    </row>
    <row r="1034632" spans="8:8">
      <c r="H1034632" s="68"/>
    </row>
    <row r="1034633" spans="8:8">
      <c r="H1034633" s="68"/>
    </row>
    <row r="1034634" spans="8:8">
      <c r="H1034634" s="68"/>
    </row>
    <row r="1034635" spans="8:8">
      <c r="H1034635" s="68"/>
    </row>
    <row r="1034636" spans="8:8">
      <c r="H1034636" s="68"/>
    </row>
    <row r="1034637" spans="8:8">
      <c r="H1034637" s="68"/>
    </row>
    <row r="1034638" spans="8:8">
      <c r="H1034638" s="68"/>
    </row>
    <row r="1034639" spans="8:8">
      <c r="H1034639" s="68"/>
    </row>
    <row r="1034640" spans="8:8">
      <c r="H1034640" s="68"/>
    </row>
    <row r="1034641" spans="8:8">
      <c r="H1034641" s="68"/>
    </row>
    <row r="1034642" spans="8:8">
      <c r="H1034642" s="68"/>
    </row>
    <row r="1034643" spans="8:8">
      <c r="H1034643" s="68"/>
    </row>
    <row r="1034644" spans="8:8">
      <c r="H1034644" s="68"/>
    </row>
    <row r="1034645" spans="8:8">
      <c r="H1034645" s="68"/>
    </row>
    <row r="1034646" spans="8:8">
      <c r="H1034646" s="68"/>
    </row>
    <row r="1034647" spans="8:8">
      <c r="H1034647" s="68"/>
    </row>
    <row r="1034648" spans="8:8">
      <c r="H1034648" s="68"/>
    </row>
    <row r="1034649" spans="8:8">
      <c r="H1034649" s="68"/>
    </row>
    <row r="1034650" spans="8:8">
      <c r="H1034650" s="68"/>
    </row>
    <row r="1034651" spans="8:8">
      <c r="H1034651" s="68"/>
    </row>
    <row r="1034652" spans="8:8">
      <c r="H1034652" s="68"/>
    </row>
    <row r="1034653" spans="8:8">
      <c r="H1034653" s="68"/>
    </row>
    <row r="1034654" spans="8:8">
      <c r="H1034654" s="68"/>
    </row>
    <row r="1034655" spans="8:8">
      <c r="H1034655" s="68"/>
    </row>
    <row r="1034656" spans="8:8">
      <c r="H1034656" s="68"/>
    </row>
    <row r="1034657" spans="8:8">
      <c r="H1034657" s="68"/>
    </row>
    <row r="1034658" spans="8:8">
      <c r="H1034658" s="68"/>
    </row>
    <row r="1034659" spans="8:8">
      <c r="H1034659" s="68"/>
    </row>
    <row r="1034660" spans="8:8">
      <c r="H1034660" s="68"/>
    </row>
    <row r="1034661" spans="8:8">
      <c r="H1034661" s="68"/>
    </row>
    <row r="1034662" spans="8:8">
      <c r="H1034662" s="68"/>
    </row>
    <row r="1034663" spans="8:8">
      <c r="H1034663" s="68"/>
    </row>
    <row r="1034664" spans="8:8">
      <c r="H1034664" s="68"/>
    </row>
    <row r="1034665" spans="8:8">
      <c r="H1034665" s="68"/>
    </row>
    <row r="1034666" spans="8:8">
      <c r="H1034666" s="68"/>
    </row>
    <row r="1034667" spans="8:8">
      <c r="H1034667" s="68"/>
    </row>
    <row r="1034668" spans="8:8">
      <c r="H1034668" s="68"/>
    </row>
    <row r="1034669" spans="8:8">
      <c r="H1034669" s="68"/>
    </row>
    <row r="1034670" spans="8:8">
      <c r="H1034670" s="68"/>
    </row>
    <row r="1034671" spans="8:8">
      <c r="H1034671" s="68"/>
    </row>
    <row r="1034672" spans="8:8">
      <c r="H1034672" s="68"/>
    </row>
    <row r="1034673" spans="8:8">
      <c r="H1034673" s="68"/>
    </row>
    <row r="1034674" spans="8:8">
      <c r="H1034674" s="68"/>
    </row>
    <row r="1034675" spans="8:8">
      <c r="H1034675" s="68"/>
    </row>
    <row r="1034676" spans="8:8">
      <c r="H1034676" s="68"/>
    </row>
    <row r="1034677" spans="8:8">
      <c r="H1034677" s="68"/>
    </row>
    <row r="1034678" spans="8:8">
      <c r="H1034678" s="68"/>
    </row>
    <row r="1034679" spans="8:8">
      <c r="H1034679" s="68"/>
    </row>
    <row r="1034680" spans="8:8">
      <c r="H1034680" s="68"/>
    </row>
    <row r="1034681" spans="8:8">
      <c r="H1034681" s="68"/>
    </row>
    <row r="1034682" spans="8:8">
      <c r="H1034682" s="68"/>
    </row>
    <row r="1034683" spans="8:8">
      <c r="H1034683" s="68"/>
    </row>
    <row r="1034684" spans="8:8">
      <c r="H1034684" s="68"/>
    </row>
    <row r="1034685" spans="8:8">
      <c r="H1034685" s="68"/>
    </row>
    <row r="1034686" spans="8:8">
      <c r="H1034686" s="68"/>
    </row>
    <row r="1034687" spans="8:8">
      <c r="H1034687" s="68"/>
    </row>
    <row r="1034688" spans="8:8">
      <c r="H1034688" s="68"/>
    </row>
    <row r="1034689" spans="8:8">
      <c r="H1034689" s="68"/>
    </row>
    <row r="1034690" spans="8:8">
      <c r="H1034690" s="68"/>
    </row>
    <row r="1034691" spans="8:8">
      <c r="H1034691" s="68"/>
    </row>
    <row r="1034692" spans="8:8">
      <c r="H1034692" s="68"/>
    </row>
    <row r="1034693" spans="8:8">
      <c r="H1034693" s="68"/>
    </row>
    <row r="1034694" spans="8:8">
      <c r="H1034694" s="68"/>
    </row>
    <row r="1034695" spans="8:8">
      <c r="H1034695" s="68"/>
    </row>
    <row r="1034696" spans="8:8">
      <c r="H1034696" s="68"/>
    </row>
    <row r="1034697" spans="8:8">
      <c r="H1034697" s="68"/>
    </row>
    <row r="1034698" spans="8:8">
      <c r="H1034698" s="68"/>
    </row>
    <row r="1034699" spans="8:8">
      <c r="H1034699" s="68"/>
    </row>
    <row r="1034700" spans="8:8">
      <c r="H1034700" s="68"/>
    </row>
    <row r="1034701" spans="8:8">
      <c r="H1034701" s="68"/>
    </row>
    <row r="1034702" spans="8:8">
      <c r="H1034702" s="68"/>
    </row>
    <row r="1034703" spans="8:8">
      <c r="H1034703" s="68"/>
    </row>
    <row r="1034704" spans="8:8">
      <c r="H1034704" s="68"/>
    </row>
    <row r="1034705" spans="8:8">
      <c r="H1034705" s="68"/>
    </row>
    <row r="1034706" spans="8:8">
      <c r="H1034706" s="68"/>
    </row>
    <row r="1034707" spans="8:8">
      <c r="H1034707" s="68"/>
    </row>
    <row r="1034708" spans="8:8">
      <c r="H1034708" s="68"/>
    </row>
    <row r="1034709" spans="8:8">
      <c r="H1034709" s="68"/>
    </row>
    <row r="1034710" spans="8:8">
      <c r="H1034710" s="68"/>
    </row>
    <row r="1034711" spans="8:8">
      <c r="H1034711" s="68"/>
    </row>
    <row r="1034712" spans="8:8">
      <c r="H1034712" s="68"/>
    </row>
    <row r="1034713" spans="8:8">
      <c r="H1034713" s="68"/>
    </row>
    <row r="1034714" spans="8:8">
      <c r="H1034714" s="68"/>
    </row>
    <row r="1034715" spans="8:8">
      <c r="H1034715" s="68"/>
    </row>
    <row r="1034716" spans="8:8">
      <c r="H1034716" s="68"/>
    </row>
    <row r="1034717" spans="8:8">
      <c r="H1034717" s="68"/>
    </row>
    <row r="1034718" spans="8:8">
      <c r="H1034718" s="68"/>
    </row>
    <row r="1034719" spans="8:8">
      <c r="H1034719" s="68"/>
    </row>
    <row r="1034720" spans="8:8">
      <c r="H1034720" s="68"/>
    </row>
    <row r="1034721" spans="8:8">
      <c r="H1034721" s="68"/>
    </row>
    <row r="1034722" spans="8:8">
      <c r="H1034722" s="68"/>
    </row>
    <row r="1034723" spans="8:8">
      <c r="H1034723" s="68"/>
    </row>
    <row r="1034724" spans="8:8">
      <c r="H1034724" s="68"/>
    </row>
    <row r="1034725" spans="8:8">
      <c r="H1034725" s="68"/>
    </row>
    <row r="1034726" spans="8:8">
      <c r="H1034726" s="68"/>
    </row>
    <row r="1034727" spans="8:8">
      <c r="H1034727" s="68"/>
    </row>
    <row r="1034728" spans="8:8">
      <c r="H1034728" s="68"/>
    </row>
    <row r="1034729" spans="8:8">
      <c r="H1034729" s="68"/>
    </row>
    <row r="1034730" spans="8:8">
      <c r="H1034730" s="68"/>
    </row>
    <row r="1034731" spans="8:8">
      <c r="H1034731" s="68"/>
    </row>
    <row r="1034732" spans="8:8">
      <c r="H1034732" s="68"/>
    </row>
    <row r="1034733" spans="8:8">
      <c r="H1034733" s="68"/>
    </row>
    <row r="1034734" spans="8:8">
      <c r="H1034734" s="68"/>
    </row>
    <row r="1034735" spans="8:8">
      <c r="H1034735" s="68"/>
    </row>
    <row r="1034736" spans="8:8">
      <c r="H1034736" s="68"/>
    </row>
    <row r="1034737" spans="8:8">
      <c r="H1034737" s="68"/>
    </row>
    <row r="1034738" spans="8:8">
      <c r="H1034738" s="68"/>
    </row>
    <row r="1034739" spans="8:8">
      <c r="H1034739" s="68"/>
    </row>
    <row r="1034740" spans="8:8">
      <c r="H1034740" s="68"/>
    </row>
    <row r="1034741" spans="8:8">
      <c r="H1034741" s="68"/>
    </row>
    <row r="1034742" spans="8:8">
      <c r="H1034742" s="68"/>
    </row>
    <row r="1034743" spans="8:8">
      <c r="H1034743" s="68"/>
    </row>
    <row r="1034744" spans="8:8">
      <c r="H1034744" s="68"/>
    </row>
    <row r="1034745" spans="8:8">
      <c r="H1034745" s="68"/>
    </row>
    <row r="1034746" spans="8:8">
      <c r="H1034746" s="68"/>
    </row>
    <row r="1034747" spans="8:8">
      <c r="H1034747" s="68"/>
    </row>
    <row r="1034748" spans="8:8">
      <c r="H1034748" s="68"/>
    </row>
    <row r="1034749" spans="8:8">
      <c r="H1034749" s="68"/>
    </row>
    <row r="1034750" spans="8:8">
      <c r="H1034750" s="68"/>
    </row>
    <row r="1034751" spans="8:8">
      <c r="H1034751" s="68"/>
    </row>
    <row r="1034752" spans="8:8">
      <c r="H1034752" s="68"/>
    </row>
    <row r="1034753" spans="8:8">
      <c r="H1034753" s="68"/>
    </row>
    <row r="1034754" spans="8:8">
      <c r="H1034754" s="68"/>
    </row>
    <row r="1034755" spans="8:8">
      <c r="H1034755" s="68"/>
    </row>
    <row r="1034756" spans="8:8">
      <c r="H1034756" s="68"/>
    </row>
    <row r="1034757" spans="8:8">
      <c r="H1034757" s="68"/>
    </row>
    <row r="1034758" spans="8:8">
      <c r="H1034758" s="68"/>
    </row>
    <row r="1034759" spans="8:8">
      <c r="H1034759" s="68"/>
    </row>
    <row r="1034760" spans="8:8">
      <c r="H1034760" s="68"/>
    </row>
    <row r="1034761" spans="8:8">
      <c r="H1034761" s="68"/>
    </row>
    <row r="1034762" spans="8:8">
      <c r="H1034762" s="68"/>
    </row>
    <row r="1034763" spans="8:8">
      <c r="H1034763" s="68"/>
    </row>
    <row r="1034764" spans="8:8">
      <c r="H1034764" s="68"/>
    </row>
    <row r="1034765" spans="8:8">
      <c r="H1034765" s="68"/>
    </row>
    <row r="1034766" spans="8:8">
      <c r="H1034766" s="68"/>
    </row>
    <row r="1034767" spans="8:8">
      <c r="H1034767" s="68"/>
    </row>
    <row r="1034768" spans="8:8">
      <c r="H1034768" s="68"/>
    </row>
    <row r="1034769" spans="8:8">
      <c r="H1034769" s="68"/>
    </row>
    <row r="1034770" spans="8:8">
      <c r="H1034770" s="68"/>
    </row>
    <row r="1034771" spans="8:8">
      <c r="H1034771" s="68"/>
    </row>
    <row r="1034772" spans="8:8">
      <c r="H1034772" s="68"/>
    </row>
    <row r="1034773" spans="8:8">
      <c r="H1034773" s="68"/>
    </row>
    <row r="1034774" spans="8:8">
      <c r="H1034774" s="68"/>
    </row>
    <row r="1034775" spans="8:8">
      <c r="H1034775" s="68"/>
    </row>
    <row r="1034776" spans="8:8">
      <c r="H1034776" s="68"/>
    </row>
    <row r="1034777" spans="8:8">
      <c r="H1034777" s="68"/>
    </row>
    <row r="1034778" spans="8:8">
      <c r="H1034778" s="68"/>
    </row>
    <row r="1034779" spans="8:8">
      <c r="H1034779" s="68"/>
    </row>
    <row r="1034780" spans="8:8">
      <c r="H1034780" s="68"/>
    </row>
    <row r="1034781" spans="8:8">
      <c r="H1034781" s="68"/>
    </row>
    <row r="1034782" spans="8:8">
      <c r="H1034782" s="68"/>
    </row>
    <row r="1034783" spans="8:8">
      <c r="H1034783" s="68"/>
    </row>
    <row r="1034784" spans="8:8">
      <c r="H1034784" s="68"/>
    </row>
    <row r="1034785" spans="8:8">
      <c r="H1034785" s="68"/>
    </row>
    <row r="1034786" spans="8:8">
      <c r="H1034786" s="68"/>
    </row>
    <row r="1034787" spans="8:8">
      <c r="H1034787" s="68"/>
    </row>
    <row r="1034788" spans="8:8">
      <c r="H1034788" s="68"/>
    </row>
    <row r="1034789" spans="8:8">
      <c r="H1034789" s="68"/>
    </row>
    <row r="1034790" spans="8:8">
      <c r="H1034790" s="68"/>
    </row>
    <row r="1034791" spans="8:8">
      <c r="H1034791" s="68"/>
    </row>
    <row r="1034792" spans="8:8">
      <c r="H1034792" s="68"/>
    </row>
    <row r="1034793" spans="8:8">
      <c r="H1034793" s="68"/>
    </row>
    <row r="1034794" spans="8:8">
      <c r="H1034794" s="68"/>
    </row>
    <row r="1034795" spans="8:8">
      <c r="H1034795" s="68"/>
    </row>
    <row r="1034796" spans="8:8">
      <c r="H1034796" s="68"/>
    </row>
    <row r="1034797" spans="8:8">
      <c r="H1034797" s="68"/>
    </row>
    <row r="1034798" spans="8:8">
      <c r="H1034798" s="68"/>
    </row>
    <row r="1034799" spans="8:8">
      <c r="H1034799" s="68"/>
    </row>
    <row r="1034800" spans="8:8">
      <c r="H1034800" s="68"/>
    </row>
    <row r="1034801" spans="8:8">
      <c r="H1034801" s="68"/>
    </row>
    <row r="1034802" spans="8:8">
      <c r="H1034802" s="68"/>
    </row>
    <row r="1034803" spans="8:8">
      <c r="H1034803" s="68"/>
    </row>
    <row r="1034804" spans="8:8">
      <c r="H1034804" s="68"/>
    </row>
    <row r="1034805" spans="8:8">
      <c r="H1034805" s="68"/>
    </row>
    <row r="1034806" spans="8:8">
      <c r="H1034806" s="68"/>
    </row>
    <row r="1034807" spans="8:8">
      <c r="H1034807" s="68"/>
    </row>
    <row r="1034808" spans="8:8">
      <c r="H1034808" s="68"/>
    </row>
    <row r="1034809" spans="8:8">
      <c r="H1034809" s="68"/>
    </row>
    <row r="1034810" spans="8:8">
      <c r="H1034810" s="68"/>
    </row>
    <row r="1034811" spans="8:8">
      <c r="H1034811" s="68"/>
    </row>
    <row r="1034812" spans="8:8">
      <c r="H1034812" s="68"/>
    </row>
    <row r="1034813" spans="8:8">
      <c r="H1034813" s="68"/>
    </row>
    <row r="1034814" spans="8:8">
      <c r="H1034814" s="68"/>
    </row>
    <row r="1034815" spans="8:8">
      <c r="H1034815" s="68"/>
    </row>
    <row r="1034816" spans="8:8">
      <c r="H1034816" s="68"/>
    </row>
    <row r="1034817" spans="8:8">
      <c r="H1034817" s="68"/>
    </row>
    <row r="1034818" spans="8:8">
      <c r="H1034818" s="68"/>
    </row>
    <row r="1034819" spans="8:8">
      <c r="H1034819" s="68"/>
    </row>
    <row r="1034820" spans="8:8">
      <c r="H1034820" s="68"/>
    </row>
    <row r="1034821" spans="8:8">
      <c r="H1034821" s="68"/>
    </row>
    <row r="1034822" spans="8:8">
      <c r="H1034822" s="68"/>
    </row>
    <row r="1034823" spans="8:8">
      <c r="H1034823" s="68"/>
    </row>
    <row r="1034824" spans="8:8">
      <c r="H1034824" s="68"/>
    </row>
    <row r="1034825" spans="8:8">
      <c r="H1034825" s="68"/>
    </row>
    <row r="1034826" spans="8:8">
      <c r="H1034826" s="68"/>
    </row>
    <row r="1034827" spans="8:8">
      <c r="H1034827" s="68"/>
    </row>
    <row r="1034828" spans="8:8">
      <c r="H1034828" s="68"/>
    </row>
    <row r="1034829" spans="8:8">
      <c r="H1034829" s="68"/>
    </row>
    <row r="1034830" spans="8:8">
      <c r="H1034830" s="68"/>
    </row>
    <row r="1034831" spans="8:8">
      <c r="H1034831" s="68"/>
    </row>
    <row r="1034832" spans="8:8">
      <c r="H1034832" s="68"/>
    </row>
    <row r="1034833" spans="8:8">
      <c r="H1034833" s="68"/>
    </row>
    <row r="1034834" spans="8:8">
      <c r="H1034834" s="68"/>
    </row>
    <row r="1034835" spans="8:8">
      <c r="H1034835" s="68"/>
    </row>
    <row r="1034836" spans="8:8">
      <c r="H1034836" s="68"/>
    </row>
    <row r="1034837" spans="8:8">
      <c r="H1034837" s="68"/>
    </row>
    <row r="1034838" spans="8:8">
      <c r="H1034838" s="68"/>
    </row>
    <row r="1034839" spans="8:8">
      <c r="H1034839" s="68"/>
    </row>
    <row r="1034840" spans="8:8">
      <c r="H1034840" s="68"/>
    </row>
    <row r="1034841" spans="8:8">
      <c r="H1034841" s="68"/>
    </row>
    <row r="1034842" spans="8:8">
      <c r="H1034842" s="68"/>
    </row>
    <row r="1034843" spans="8:8">
      <c r="H1034843" s="68"/>
    </row>
    <row r="1034844" spans="8:8">
      <c r="H1034844" s="68"/>
    </row>
    <row r="1034845" spans="8:8">
      <c r="H1034845" s="68"/>
    </row>
    <row r="1034846" spans="8:8">
      <c r="H1034846" s="68"/>
    </row>
    <row r="1034847" spans="8:8">
      <c r="H1034847" s="68"/>
    </row>
    <row r="1034848" spans="8:8">
      <c r="H1034848" s="68"/>
    </row>
    <row r="1034849" spans="8:8">
      <c r="H1034849" s="68"/>
    </row>
    <row r="1034850" spans="8:8">
      <c r="H1034850" s="68"/>
    </row>
    <row r="1034851" spans="8:8">
      <c r="H1034851" s="68"/>
    </row>
    <row r="1034852" spans="8:8">
      <c r="H1034852" s="68"/>
    </row>
    <row r="1034853" spans="8:8">
      <c r="H1034853" s="68"/>
    </row>
    <row r="1034854" spans="8:8">
      <c r="H1034854" s="68"/>
    </row>
    <row r="1034855" spans="8:8">
      <c r="H1034855" s="68"/>
    </row>
    <row r="1034856" spans="8:8">
      <c r="H1034856" s="68"/>
    </row>
    <row r="1034857" spans="8:8">
      <c r="H1034857" s="68"/>
    </row>
    <row r="1034858" spans="8:8">
      <c r="H1034858" s="68"/>
    </row>
    <row r="1034859" spans="8:8">
      <c r="H1034859" s="68"/>
    </row>
    <row r="1034860" spans="8:8">
      <c r="H1034860" s="68"/>
    </row>
    <row r="1034861" spans="8:8">
      <c r="H1034861" s="68"/>
    </row>
    <row r="1034862" spans="8:8">
      <c r="H1034862" s="68"/>
    </row>
    <row r="1034863" spans="8:8">
      <c r="H1034863" s="68"/>
    </row>
    <row r="1034864" spans="8:8">
      <c r="H1034864" s="68"/>
    </row>
    <row r="1034865" spans="8:8">
      <c r="H1034865" s="68"/>
    </row>
    <row r="1034866" spans="8:8">
      <c r="H1034866" s="68"/>
    </row>
    <row r="1034867" spans="8:8">
      <c r="H1034867" s="68"/>
    </row>
    <row r="1034868" spans="8:8">
      <c r="H1034868" s="68"/>
    </row>
    <row r="1034869" spans="8:8">
      <c r="H1034869" s="68"/>
    </row>
    <row r="1034870" spans="8:8">
      <c r="H1034870" s="68"/>
    </row>
    <row r="1034871" spans="8:8">
      <c r="H1034871" s="68"/>
    </row>
    <row r="1034872" spans="8:8">
      <c r="H1034872" s="68"/>
    </row>
    <row r="1034873" spans="8:8">
      <c r="H1034873" s="68"/>
    </row>
    <row r="1034874" spans="8:8">
      <c r="H1034874" s="68"/>
    </row>
    <row r="1034875" spans="8:8">
      <c r="H1034875" s="68"/>
    </row>
    <row r="1034876" spans="8:8">
      <c r="H1034876" s="68"/>
    </row>
    <row r="1034877" spans="8:8">
      <c r="H1034877" s="68"/>
    </row>
    <row r="1034878" spans="8:8">
      <c r="H1034878" s="68"/>
    </row>
    <row r="1034879" spans="8:8">
      <c r="H1034879" s="68"/>
    </row>
    <row r="1034880" spans="8:8">
      <c r="H1034880" s="68"/>
    </row>
    <row r="1034881" spans="8:8">
      <c r="H1034881" s="68"/>
    </row>
    <row r="1034882" spans="8:8">
      <c r="H1034882" s="68"/>
    </row>
    <row r="1034883" spans="8:8">
      <c r="H1034883" s="68"/>
    </row>
    <row r="1034884" spans="8:8">
      <c r="H1034884" s="68"/>
    </row>
    <row r="1034885" spans="8:8">
      <c r="H1034885" s="68"/>
    </row>
    <row r="1034886" spans="8:8">
      <c r="H1034886" s="68"/>
    </row>
    <row r="1034887" spans="8:8">
      <c r="H1034887" s="68"/>
    </row>
    <row r="1034888" spans="8:8">
      <c r="H1034888" s="68"/>
    </row>
    <row r="1034889" spans="8:8">
      <c r="H1034889" s="68"/>
    </row>
    <row r="1034890" spans="8:8">
      <c r="H1034890" s="68"/>
    </row>
    <row r="1034891" spans="8:8">
      <c r="H1034891" s="68"/>
    </row>
    <row r="1034892" spans="8:8">
      <c r="H1034892" s="68"/>
    </row>
    <row r="1034893" spans="8:8">
      <c r="H1034893" s="68"/>
    </row>
    <row r="1034894" spans="8:8">
      <c r="H1034894" s="68"/>
    </row>
    <row r="1034895" spans="8:8">
      <c r="H1034895" s="68"/>
    </row>
    <row r="1034896" spans="8:8">
      <c r="H1034896" s="68"/>
    </row>
    <row r="1034897" spans="8:8">
      <c r="H1034897" s="68"/>
    </row>
    <row r="1034898" spans="8:8">
      <c r="H1034898" s="68"/>
    </row>
    <row r="1034899" spans="8:8">
      <c r="H1034899" s="68"/>
    </row>
    <row r="1034900" spans="8:8">
      <c r="H1034900" s="68"/>
    </row>
    <row r="1034901" spans="8:8">
      <c r="H1034901" s="68"/>
    </row>
    <row r="1034902" spans="8:8">
      <c r="H1034902" s="68"/>
    </row>
    <row r="1034903" spans="8:8">
      <c r="H1034903" s="68"/>
    </row>
    <row r="1034904" spans="8:8">
      <c r="H1034904" s="68"/>
    </row>
    <row r="1034905" spans="8:8">
      <c r="H1034905" s="68"/>
    </row>
    <row r="1034906" spans="8:8">
      <c r="H1034906" s="68"/>
    </row>
    <row r="1034907" spans="8:8">
      <c r="H1034907" s="68"/>
    </row>
    <row r="1034908" spans="8:8">
      <c r="H1034908" s="68"/>
    </row>
    <row r="1034909" spans="8:8">
      <c r="H1034909" s="68"/>
    </row>
    <row r="1034910" spans="8:8">
      <c r="H1034910" s="68"/>
    </row>
    <row r="1034911" spans="8:8">
      <c r="H1034911" s="68"/>
    </row>
    <row r="1034912" spans="8:8">
      <c r="H1034912" s="68"/>
    </row>
    <row r="1034913" spans="8:8">
      <c r="H1034913" s="68"/>
    </row>
    <row r="1034914" spans="8:8">
      <c r="H1034914" s="68"/>
    </row>
    <row r="1034915" spans="8:8">
      <c r="H1034915" s="68"/>
    </row>
    <row r="1034916" spans="8:8">
      <c r="H1034916" s="68"/>
    </row>
    <row r="1034917" spans="8:8">
      <c r="H1034917" s="68"/>
    </row>
    <row r="1034918" spans="8:8">
      <c r="H1034918" s="68"/>
    </row>
    <row r="1034919" spans="8:8">
      <c r="H1034919" s="68"/>
    </row>
    <row r="1034920" spans="8:8">
      <c r="H1034920" s="68"/>
    </row>
    <row r="1034921" spans="8:8">
      <c r="H1034921" s="68"/>
    </row>
    <row r="1034922" spans="8:8">
      <c r="H1034922" s="68"/>
    </row>
    <row r="1034923" spans="8:8">
      <c r="H1034923" s="68"/>
    </row>
    <row r="1034924" spans="8:8">
      <c r="H1034924" s="68"/>
    </row>
    <row r="1034925" spans="8:8">
      <c r="H1034925" s="68"/>
    </row>
    <row r="1034926" spans="8:8">
      <c r="H1034926" s="68"/>
    </row>
    <row r="1034927" spans="8:8">
      <c r="H1034927" s="68"/>
    </row>
    <row r="1034928" spans="8:8">
      <c r="H1034928" s="68"/>
    </row>
    <row r="1034929" spans="8:8">
      <c r="H1034929" s="68"/>
    </row>
    <row r="1034930" spans="8:8">
      <c r="H1034930" s="68"/>
    </row>
    <row r="1034931" spans="8:8">
      <c r="H1034931" s="68"/>
    </row>
    <row r="1034932" spans="8:8">
      <c r="H1034932" s="68"/>
    </row>
    <row r="1034933" spans="8:8">
      <c r="H1034933" s="68"/>
    </row>
    <row r="1034934" spans="8:8">
      <c r="H1034934" s="68"/>
    </row>
    <row r="1034935" spans="8:8">
      <c r="H1034935" s="68"/>
    </row>
    <row r="1034936" spans="8:8">
      <c r="H1034936" s="68"/>
    </row>
    <row r="1034937" spans="8:8">
      <c r="H1034937" s="68"/>
    </row>
    <row r="1034938" spans="8:8">
      <c r="H1034938" s="68"/>
    </row>
    <row r="1034939" spans="8:8">
      <c r="H1034939" s="68"/>
    </row>
    <row r="1034940" spans="8:8">
      <c r="H1034940" s="68"/>
    </row>
    <row r="1034941" spans="8:8">
      <c r="H1034941" s="68"/>
    </row>
    <row r="1034942" spans="8:8">
      <c r="H1034942" s="68"/>
    </row>
    <row r="1034943" spans="8:8">
      <c r="H1034943" s="68"/>
    </row>
    <row r="1034944" spans="8:8">
      <c r="H1034944" s="68"/>
    </row>
    <row r="1034945" spans="8:8">
      <c r="H1034945" s="68"/>
    </row>
    <row r="1034946" spans="8:8">
      <c r="H1034946" s="68"/>
    </row>
    <row r="1034947" spans="8:8">
      <c r="H1034947" s="68"/>
    </row>
    <row r="1034948" spans="8:8">
      <c r="H1034948" s="68"/>
    </row>
    <row r="1034949" spans="8:8">
      <c r="H1034949" s="68"/>
    </row>
    <row r="1034950" spans="8:8">
      <c r="H1034950" s="68"/>
    </row>
    <row r="1034951" spans="8:8">
      <c r="H1034951" s="68"/>
    </row>
    <row r="1034952" spans="8:8">
      <c r="H1034952" s="68"/>
    </row>
    <row r="1034953" spans="8:8">
      <c r="H1034953" s="68"/>
    </row>
    <row r="1034954" spans="8:8">
      <c r="H1034954" s="68"/>
    </row>
    <row r="1034955" spans="8:8">
      <c r="H1034955" s="68"/>
    </row>
    <row r="1034956" spans="8:8">
      <c r="H1034956" s="68"/>
    </row>
    <row r="1034957" spans="8:8">
      <c r="H1034957" s="68"/>
    </row>
    <row r="1034958" spans="8:8">
      <c r="H1034958" s="68"/>
    </row>
    <row r="1034959" spans="8:8">
      <c r="H1034959" s="68"/>
    </row>
    <row r="1034960" spans="8:8">
      <c r="H1034960" s="68"/>
    </row>
    <row r="1034961" spans="8:8">
      <c r="H1034961" s="68"/>
    </row>
    <row r="1034962" spans="8:8">
      <c r="H1034962" s="68"/>
    </row>
    <row r="1034963" spans="8:8">
      <c r="H1034963" s="68"/>
    </row>
    <row r="1034964" spans="8:8">
      <c r="H1034964" s="68"/>
    </row>
    <row r="1034965" spans="8:8">
      <c r="H1034965" s="68"/>
    </row>
    <row r="1034966" spans="8:8">
      <c r="H1034966" s="68"/>
    </row>
    <row r="1034967" spans="8:8">
      <c r="H1034967" s="68"/>
    </row>
    <row r="1034968" spans="8:8">
      <c r="H1034968" s="68"/>
    </row>
    <row r="1034969" spans="8:8">
      <c r="H1034969" s="68"/>
    </row>
    <row r="1034970" spans="8:8">
      <c r="H1034970" s="68"/>
    </row>
    <row r="1034971" spans="8:8">
      <c r="H1034971" s="68"/>
    </row>
    <row r="1034972" spans="8:8">
      <c r="H1034972" s="68"/>
    </row>
    <row r="1034973" spans="8:8">
      <c r="H1034973" s="68"/>
    </row>
    <row r="1034974" spans="8:8">
      <c r="H1034974" s="68"/>
    </row>
    <row r="1034975" spans="8:8">
      <c r="H1034975" s="68"/>
    </row>
    <row r="1034976" spans="8:8">
      <c r="H1034976" s="68"/>
    </row>
    <row r="1034977" spans="8:8">
      <c r="H1034977" s="68"/>
    </row>
    <row r="1034978" spans="8:8">
      <c r="H1034978" s="68"/>
    </row>
    <row r="1034979" spans="8:8">
      <c r="H1034979" s="68"/>
    </row>
    <row r="1034980" spans="8:8">
      <c r="H1034980" s="68"/>
    </row>
    <row r="1034981" spans="8:8">
      <c r="H1034981" s="68"/>
    </row>
    <row r="1034982" spans="8:8">
      <c r="H1034982" s="68"/>
    </row>
    <row r="1034983" spans="8:8">
      <c r="H1034983" s="68"/>
    </row>
    <row r="1034984" spans="8:8">
      <c r="H1034984" s="68"/>
    </row>
    <row r="1034985" spans="8:8">
      <c r="H1034985" s="68"/>
    </row>
    <row r="1034986" spans="8:8">
      <c r="H1034986" s="68"/>
    </row>
    <row r="1034987" spans="8:8">
      <c r="H1034987" s="68"/>
    </row>
    <row r="1034988" spans="8:8">
      <c r="H1034988" s="68"/>
    </row>
    <row r="1034989" spans="8:8">
      <c r="H1034989" s="68"/>
    </row>
    <row r="1034990" spans="8:8">
      <c r="H1034990" s="68"/>
    </row>
    <row r="1034991" spans="8:8">
      <c r="H1034991" s="68"/>
    </row>
    <row r="1034992" spans="8:8">
      <c r="H1034992" s="68"/>
    </row>
    <row r="1034993" spans="8:8">
      <c r="H1034993" s="68"/>
    </row>
    <row r="1034994" spans="8:8">
      <c r="H1034994" s="68"/>
    </row>
    <row r="1034995" spans="8:8">
      <c r="H1034995" s="68"/>
    </row>
    <row r="1034996" spans="8:8">
      <c r="H1034996" s="68"/>
    </row>
    <row r="1034997" spans="8:8">
      <c r="H1034997" s="68"/>
    </row>
    <row r="1034998" spans="8:8">
      <c r="H1034998" s="68"/>
    </row>
    <row r="1034999" spans="8:8">
      <c r="H1034999" s="68"/>
    </row>
    <row r="1035000" spans="8:8">
      <c r="H1035000" s="68"/>
    </row>
    <row r="1035001" spans="8:8">
      <c r="H1035001" s="68"/>
    </row>
    <row r="1035002" spans="8:8">
      <c r="H1035002" s="68"/>
    </row>
    <row r="1035003" spans="8:8">
      <c r="H1035003" s="68"/>
    </row>
    <row r="1035004" spans="8:8">
      <c r="H1035004" s="68"/>
    </row>
    <row r="1035005" spans="8:8">
      <c r="H1035005" s="68"/>
    </row>
    <row r="1035006" spans="8:8">
      <c r="H1035006" s="68"/>
    </row>
    <row r="1035007" spans="8:8">
      <c r="H1035007" s="68"/>
    </row>
    <row r="1035008" spans="8:8">
      <c r="H1035008" s="68"/>
    </row>
    <row r="1035009" spans="8:8">
      <c r="H1035009" s="68"/>
    </row>
    <row r="1035010" spans="8:8">
      <c r="H1035010" s="68"/>
    </row>
    <row r="1035011" spans="8:8">
      <c r="H1035011" s="68"/>
    </row>
    <row r="1035012" spans="8:8">
      <c r="H1035012" s="68"/>
    </row>
    <row r="1035013" spans="8:8">
      <c r="H1035013" s="68"/>
    </row>
    <row r="1035014" spans="8:8">
      <c r="H1035014" s="68"/>
    </row>
    <row r="1035015" spans="8:8">
      <c r="H1035015" s="68"/>
    </row>
    <row r="1035016" spans="8:8">
      <c r="H1035016" s="68"/>
    </row>
    <row r="1035017" spans="8:8">
      <c r="H1035017" s="68"/>
    </row>
    <row r="1035018" spans="8:8">
      <c r="H1035018" s="68"/>
    </row>
    <row r="1035019" spans="8:8">
      <c r="H1035019" s="68"/>
    </row>
    <row r="1035020" spans="8:8">
      <c r="H1035020" s="68"/>
    </row>
    <row r="1035021" spans="8:8">
      <c r="H1035021" s="68"/>
    </row>
    <row r="1035022" spans="8:8">
      <c r="H1035022" s="68"/>
    </row>
    <row r="1035023" spans="8:8">
      <c r="H1035023" s="68"/>
    </row>
    <row r="1035024" spans="8:8">
      <c r="H1035024" s="68"/>
    </row>
    <row r="1035025" spans="8:8">
      <c r="H1035025" s="68"/>
    </row>
    <row r="1035026" spans="8:8">
      <c r="H1035026" s="68"/>
    </row>
    <row r="1035027" spans="8:8">
      <c r="H1035027" s="68"/>
    </row>
    <row r="1035028" spans="8:8">
      <c r="H1035028" s="68"/>
    </row>
    <row r="1035029" spans="8:8">
      <c r="H1035029" s="68"/>
    </row>
    <row r="1035030" spans="8:8">
      <c r="H1035030" s="68"/>
    </row>
    <row r="1035031" spans="8:8">
      <c r="H1035031" s="68"/>
    </row>
    <row r="1035032" spans="8:8">
      <c r="H1035032" s="68"/>
    </row>
    <row r="1035033" spans="8:8">
      <c r="H1035033" s="68"/>
    </row>
    <row r="1035034" spans="8:8">
      <c r="H1035034" s="68"/>
    </row>
    <row r="1035035" spans="8:8">
      <c r="H1035035" s="68"/>
    </row>
    <row r="1035036" spans="8:8">
      <c r="H1035036" s="68"/>
    </row>
    <row r="1035037" spans="8:8">
      <c r="H1035037" s="68"/>
    </row>
    <row r="1035038" spans="8:8">
      <c r="H1035038" s="68"/>
    </row>
    <row r="1035039" spans="8:8">
      <c r="H1035039" s="68"/>
    </row>
    <row r="1035040" spans="8:8">
      <c r="H1035040" s="68"/>
    </row>
    <row r="1035041" spans="8:8">
      <c r="H1035041" s="68"/>
    </row>
    <row r="1035042" spans="8:8">
      <c r="H1035042" s="68"/>
    </row>
    <row r="1035043" spans="8:8">
      <c r="H1035043" s="68"/>
    </row>
    <row r="1035044" spans="8:8">
      <c r="H1035044" s="68"/>
    </row>
    <row r="1035045" spans="8:8">
      <c r="H1035045" s="68"/>
    </row>
    <row r="1035046" spans="8:8">
      <c r="H1035046" s="68"/>
    </row>
    <row r="1035047" spans="8:8">
      <c r="H1035047" s="68"/>
    </row>
    <row r="1035048" spans="8:8">
      <c r="H1035048" s="68"/>
    </row>
    <row r="1035049" spans="8:8">
      <c r="H1035049" s="68"/>
    </row>
    <row r="1035050" spans="8:8">
      <c r="H1035050" s="68"/>
    </row>
    <row r="1035051" spans="8:8">
      <c r="H1035051" s="68"/>
    </row>
    <row r="1035052" spans="8:8">
      <c r="H1035052" s="68"/>
    </row>
    <row r="1035053" spans="8:8">
      <c r="H1035053" s="68"/>
    </row>
    <row r="1035054" spans="8:8">
      <c r="H1035054" s="68"/>
    </row>
    <row r="1035055" spans="8:8">
      <c r="H1035055" s="68"/>
    </row>
    <row r="1035056" spans="8:8">
      <c r="H1035056" s="68"/>
    </row>
    <row r="1035057" spans="8:8">
      <c r="H1035057" s="68"/>
    </row>
    <row r="1035058" spans="8:8">
      <c r="H1035058" s="68"/>
    </row>
    <row r="1035059" spans="8:8">
      <c r="H1035059" s="68"/>
    </row>
    <row r="1035060" spans="8:8">
      <c r="H1035060" s="68"/>
    </row>
    <row r="1035061" spans="8:8">
      <c r="H1035061" s="68"/>
    </row>
    <row r="1035062" spans="8:8">
      <c r="H1035062" s="68"/>
    </row>
    <row r="1035063" spans="8:8">
      <c r="H1035063" s="68"/>
    </row>
    <row r="1035064" spans="8:8">
      <c r="H1035064" s="68"/>
    </row>
    <row r="1035065" spans="8:8">
      <c r="H1035065" s="68"/>
    </row>
    <row r="1035066" spans="8:8">
      <c r="H1035066" s="68"/>
    </row>
    <row r="1035067" spans="8:8">
      <c r="H1035067" s="68"/>
    </row>
    <row r="1035068" spans="8:8">
      <c r="H1035068" s="68"/>
    </row>
    <row r="1035069" spans="8:8">
      <c r="H1035069" s="68"/>
    </row>
    <row r="1035070" spans="8:8">
      <c r="H1035070" s="68"/>
    </row>
    <row r="1035071" spans="8:8">
      <c r="H1035071" s="68"/>
    </row>
    <row r="1035072" spans="8:8">
      <c r="H1035072" s="68"/>
    </row>
    <row r="1035073" spans="8:8">
      <c r="H1035073" s="68"/>
    </row>
    <row r="1035074" spans="8:8">
      <c r="H1035074" s="68"/>
    </row>
    <row r="1035075" spans="8:8">
      <c r="H1035075" s="68"/>
    </row>
    <row r="1035076" spans="8:8">
      <c r="H1035076" s="68"/>
    </row>
    <row r="1035077" spans="8:8">
      <c r="H1035077" s="68"/>
    </row>
    <row r="1035078" spans="8:8">
      <c r="H1035078" s="68"/>
    </row>
    <row r="1035079" spans="8:8">
      <c r="H1035079" s="68"/>
    </row>
    <row r="1035080" spans="8:8">
      <c r="H1035080" s="68"/>
    </row>
    <row r="1035081" spans="8:8">
      <c r="H1035081" s="68"/>
    </row>
    <row r="1035082" spans="8:8">
      <c r="H1035082" s="68"/>
    </row>
    <row r="1035083" spans="8:8">
      <c r="H1035083" s="68"/>
    </row>
    <row r="1035084" spans="8:8">
      <c r="H1035084" s="68"/>
    </row>
    <row r="1035085" spans="8:8">
      <c r="H1035085" s="68"/>
    </row>
    <row r="1035086" spans="8:8">
      <c r="H1035086" s="68"/>
    </row>
    <row r="1035087" spans="8:8">
      <c r="H1035087" s="68"/>
    </row>
    <row r="1035088" spans="8:8">
      <c r="H1035088" s="68"/>
    </row>
    <row r="1035089" spans="8:8">
      <c r="H1035089" s="68"/>
    </row>
    <row r="1035090" spans="8:8">
      <c r="H1035090" s="68"/>
    </row>
    <row r="1035091" spans="8:8">
      <c r="H1035091" s="68"/>
    </row>
    <row r="1035092" spans="8:8">
      <c r="H1035092" s="68"/>
    </row>
    <row r="1035093" spans="8:8">
      <c r="H1035093" s="68"/>
    </row>
    <row r="1035094" spans="8:8">
      <c r="H1035094" s="68"/>
    </row>
    <row r="1035095" spans="8:8">
      <c r="H1035095" s="68"/>
    </row>
    <row r="1035096" spans="8:8">
      <c r="H1035096" s="68"/>
    </row>
    <row r="1035097" spans="8:8">
      <c r="H1035097" s="68"/>
    </row>
    <row r="1035098" spans="8:8">
      <c r="H1035098" s="68"/>
    </row>
    <row r="1035099" spans="8:8">
      <c r="H1035099" s="68"/>
    </row>
    <row r="1035100" spans="8:8">
      <c r="H1035100" s="68"/>
    </row>
    <row r="1035101" spans="8:8">
      <c r="H1035101" s="68"/>
    </row>
    <row r="1035102" spans="8:8">
      <c r="H1035102" s="68"/>
    </row>
    <row r="1035103" spans="8:8">
      <c r="H1035103" s="68"/>
    </row>
    <row r="1035104" spans="8:8">
      <c r="H1035104" s="68"/>
    </row>
    <row r="1035105" spans="8:8">
      <c r="H1035105" s="68"/>
    </row>
    <row r="1035106" spans="8:8">
      <c r="H1035106" s="68"/>
    </row>
    <row r="1035107" spans="8:8">
      <c r="H1035107" s="68"/>
    </row>
    <row r="1035108" spans="8:8">
      <c r="H1035108" s="68"/>
    </row>
    <row r="1035109" spans="8:8">
      <c r="H1035109" s="68"/>
    </row>
    <row r="1035110" spans="8:8">
      <c r="H1035110" s="68"/>
    </row>
    <row r="1035111" spans="8:8">
      <c r="H1035111" s="68"/>
    </row>
    <row r="1035112" spans="8:8">
      <c r="H1035112" s="68"/>
    </row>
    <row r="1035113" spans="8:8">
      <c r="H1035113" s="68"/>
    </row>
    <row r="1035114" spans="8:8">
      <c r="H1035114" s="68"/>
    </row>
    <row r="1035115" spans="8:8">
      <c r="H1035115" s="68"/>
    </row>
    <row r="1035116" spans="8:8">
      <c r="H1035116" s="68"/>
    </row>
    <row r="1035117" spans="8:8">
      <c r="H1035117" s="68"/>
    </row>
    <row r="1035118" spans="8:8">
      <c r="H1035118" s="68"/>
    </row>
    <row r="1035119" spans="8:8">
      <c r="H1035119" s="68"/>
    </row>
    <row r="1035120" spans="8:8">
      <c r="H1035120" s="68"/>
    </row>
    <row r="1035121" spans="8:8">
      <c r="H1035121" s="68"/>
    </row>
    <row r="1035122" spans="8:8">
      <c r="H1035122" s="68"/>
    </row>
    <row r="1035123" spans="8:8">
      <c r="H1035123" s="68"/>
    </row>
    <row r="1035124" spans="8:8">
      <c r="H1035124" s="68"/>
    </row>
    <row r="1035125" spans="8:8">
      <c r="H1035125" s="68"/>
    </row>
    <row r="1035126" spans="8:8">
      <c r="H1035126" s="68"/>
    </row>
    <row r="1035127" spans="8:8">
      <c r="H1035127" s="68"/>
    </row>
    <row r="1035128" spans="8:8">
      <c r="H1035128" s="68"/>
    </row>
    <row r="1035129" spans="8:8">
      <c r="H1035129" s="68"/>
    </row>
    <row r="1035130" spans="8:8">
      <c r="H1035130" s="68"/>
    </row>
    <row r="1035131" spans="8:8">
      <c r="H1035131" s="68"/>
    </row>
    <row r="1035132" spans="8:8">
      <c r="H1035132" s="68"/>
    </row>
    <row r="1035133" spans="8:8">
      <c r="H1035133" s="68"/>
    </row>
    <row r="1035134" spans="8:8">
      <c r="H1035134" s="68"/>
    </row>
    <row r="1035135" spans="8:8">
      <c r="H1035135" s="68"/>
    </row>
    <row r="1035136" spans="8:8">
      <c r="H1035136" s="68"/>
    </row>
    <row r="1035137" spans="8:8">
      <c r="H1035137" s="68"/>
    </row>
    <row r="1035138" spans="8:8">
      <c r="H1035138" s="68"/>
    </row>
    <row r="1035139" spans="8:8">
      <c r="H1035139" s="68"/>
    </row>
    <row r="1035140" spans="8:8">
      <c r="H1035140" s="68"/>
    </row>
    <row r="1035141" spans="8:8">
      <c r="H1035141" s="68"/>
    </row>
    <row r="1035142" spans="8:8">
      <c r="H1035142" s="68"/>
    </row>
    <row r="1035143" spans="8:8">
      <c r="H1035143" s="68"/>
    </row>
    <row r="1035144" spans="8:8">
      <c r="H1035144" s="68"/>
    </row>
    <row r="1035145" spans="8:8">
      <c r="H1035145" s="68"/>
    </row>
    <row r="1035146" spans="8:8">
      <c r="H1035146" s="68"/>
    </row>
    <row r="1035147" spans="8:8">
      <c r="H1035147" s="68"/>
    </row>
    <row r="1035148" spans="8:8">
      <c r="H1035148" s="68"/>
    </row>
    <row r="1035149" spans="8:8">
      <c r="H1035149" s="68"/>
    </row>
    <row r="1035150" spans="8:8">
      <c r="H1035150" s="68"/>
    </row>
    <row r="1035151" spans="8:8">
      <c r="H1035151" s="68"/>
    </row>
    <row r="1035152" spans="8:8">
      <c r="H1035152" s="68"/>
    </row>
    <row r="1035153" spans="8:8">
      <c r="H1035153" s="68"/>
    </row>
    <row r="1035154" spans="8:8">
      <c r="H1035154" s="68"/>
    </row>
    <row r="1035155" spans="8:8">
      <c r="H1035155" s="68"/>
    </row>
    <row r="1035156" spans="8:8">
      <c r="H1035156" s="68"/>
    </row>
    <row r="1035157" spans="8:8">
      <c r="H1035157" s="68"/>
    </row>
    <row r="1035158" spans="8:8">
      <c r="H1035158" s="68"/>
    </row>
    <row r="1035159" spans="8:8">
      <c r="H1035159" s="68"/>
    </row>
    <row r="1035160" spans="8:8">
      <c r="H1035160" s="68"/>
    </row>
    <row r="1035161" spans="8:8">
      <c r="H1035161" s="68"/>
    </row>
    <row r="1035162" spans="8:8">
      <c r="H1035162" s="68"/>
    </row>
    <row r="1035163" spans="8:8">
      <c r="H1035163" s="68"/>
    </row>
    <row r="1035164" spans="8:8">
      <c r="H1035164" s="68"/>
    </row>
    <row r="1035165" spans="8:8">
      <c r="H1035165" s="68"/>
    </row>
    <row r="1035166" spans="8:8">
      <c r="H1035166" s="68"/>
    </row>
    <row r="1035167" spans="8:8">
      <c r="H1035167" s="68"/>
    </row>
    <row r="1035168" spans="8:8">
      <c r="H1035168" s="68"/>
    </row>
    <row r="1035169" spans="8:8">
      <c r="H1035169" s="68"/>
    </row>
    <row r="1035170" spans="8:8">
      <c r="H1035170" s="68"/>
    </row>
    <row r="1035171" spans="8:8">
      <c r="H1035171" s="68"/>
    </row>
    <row r="1035172" spans="8:8">
      <c r="H1035172" s="68"/>
    </row>
    <row r="1035173" spans="8:8">
      <c r="H1035173" s="68"/>
    </row>
    <row r="1035174" spans="8:8">
      <c r="H1035174" s="68"/>
    </row>
    <row r="1035175" spans="8:8">
      <c r="H1035175" s="68"/>
    </row>
    <row r="1035176" spans="8:8">
      <c r="H1035176" s="68"/>
    </row>
    <row r="1035177" spans="8:8">
      <c r="H1035177" s="68"/>
    </row>
    <row r="1035178" spans="8:8">
      <c r="H1035178" s="68"/>
    </row>
    <row r="1035179" spans="8:8">
      <c r="H1035179" s="68"/>
    </row>
    <row r="1035180" spans="8:8">
      <c r="H1035180" s="68"/>
    </row>
    <row r="1035181" spans="8:8">
      <c r="H1035181" s="68"/>
    </row>
    <row r="1035182" spans="8:8">
      <c r="H1035182" s="68"/>
    </row>
    <row r="1035183" spans="8:8">
      <c r="H1035183" s="68"/>
    </row>
    <row r="1035184" spans="8:8">
      <c r="H1035184" s="68"/>
    </row>
    <row r="1035185" spans="8:8">
      <c r="H1035185" s="68"/>
    </row>
    <row r="1035186" spans="8:8">
      <c r="H1035186" s="68"/>
    </row>
    <row r="1035187" spans="8:8">
      <c r="H1035187" s="68"/>
    </row>
    <row r="1035188" spans="8:8">
      <c r="H1035188" s="68"/>
    </row>
    <row r="1035189" spans="8:8">
      <c r="H1035189" s="68"/>
    </row>
    <row r="1035190" spans="8:8">
      <c r="H1035190" s="68"/>
    </row>
    <row r="1035191" spans="8:8">
      <c r="H1035191" s="68"/>
    </row>
    <row r="1035192" spans="8:8">
      <c r="H1035192" s="68"/>
    </row>
    <row r="1035193" spans="8:8">
      <c r="H1035193" s="68"/>
    </row>
    <row r="1035194" spans="8:8">
      <c r="H1035194" s="68"/>
    </row>
    <row r="1035195" spans="8:8">
      <c r="H1035195" s="68"/>
    </row>
    <row r="1035196" spans="8:8">
      <c r="H1035196" s="68"/>
    </row>
    <row r="1035197" spans="8:8">
      <c r="H1035197" s="68"/>
    </row>
    <row r="1035198" spans="8:8">
      <c r="H1035198" s="68"/>
    </row>
    <row r="1035199" spans="8:8">
      <c r="H1035199" s="68"/>
    </row>
    <row r="1035200" spans="8:8">
      <c r="H1035200" s="68"/>
    </row>
    <row r="1035201" spans="8:8">
      <c r="H1035201" s="68"/>
    </row>
    <row r="1035202" spans="8:8">
      <c r="H1035202" s="68"/>
    </row>
    <row r="1035203" spans="8:8">
      <c r="H1035203" s="68"/>
    </row>
    <row r="1035204" spans="8:8">
      <c r="H1035204" s="68"/>
    </row>
    <row r="1035205" spans="8:8">
      <c r="H1035205" s="68"/>
    </row>
    <row r="1035206" spans="8:8">
      <c r="H1035206" s="68"/>
    </row>
    <row r="1035207" spans="8:8">
      <c r="H1035207" s="68"/>
    </row>
    <row r="1035208" spans="8:8">
      <c r="H1035208" s="68"/>
    </row>
    <row r="1035209" spans="8:8">
      <c r="H1035209" s="68"/>
    </row>
    <row r="1035210" spans="8:8">
      <c r="H1035210" s="68"/>
    </row>
    <row r="1035211" spans="8:8">
      <c r="H1035211" s="68"/>
    </row>
    <row r="1035212" spans="8:8">
      <c r="H1035212" s="68"/>
    </row>
    <row r="1035213" spans="8:8">
      <c r="H1035213" s="68"/>
    </row>
    <row r="1035214" spans="8:8">
      <c r="H1035214" s="68"/>
    </row>
    <row r="1035215" spans="8:8">
      <c r="H1035215" s="68"/>
    </row>
    <row r="1035216" spans="8:8">
      <c r="H1035216" s="68"/>
    </row>
    <row r="1035217" spans="8:8">
      <c r="H1035217" s="68"/>
    </row>
    <row r="1035218" spans="8:8">
      <c r="H1035218" s="68"/>
    </row>
    <row r="1035219" spans="8:8">
      <c r="H1035219" s="68"/>
    </row>
    <row r="1035220" spans="8:8">
      <c r="H1035220" s="68"/>
    </row>
    <row r="1035221" spans="8:8">
      <c r="H1035221" s="68"/>
    </row>
    <row r="1035222" spans="8:8">
      <c r="H1035222" s="68"/>
    </row>
    <row r="1035223" spans="8:8">
      <c r="H1035223" s="68"/>
    </row>
    <row r="1035224" spans="8:8">
      <c r="H1035224" s="68"/>
    </row>
    <row r="1035225" spans="8:8">
      <c r="H1035225" s="68"/>
    </row>
    <row r="1035226" spans="8:8">
      <c r="H1035226" s="68"/>
    </row>
    <row r="1035227" spans="8:8">
      <c r="H1035227" s="68"/>
    </row>
    <row r="1035228" spans="8:8">
      <c r="H1035228" s="68"/>
    </row>
    <row r="1035229" spans="8:8">
      <c r="H1035229" s="68"/>
    </row>
    <row r="1035230" spans="8:8">
      <c r="H1035230" s="68"/>
    </row>
    <row r="1035231" spans="8:8">
      <c r="H1035231" s="68"/>
    </row>
    <row r="1035232" spans="8:8">
      <c r="H1035232" s="68"/>
    </row>
    <row r="1035233" spans="8:8">
      <c r="H1035233" s="68"/>
    </row>
    <row r="1035234" spans="8:8">
      <c r="H1035234" s="68"/>
    </row>
    <row r="1035235" spans="8:8">
      <c r="H1035235" s="68"/>
    </row>
    <row r="1035236" spans="8:8">
      <c r="H1035236" s="68"/>
    </row>
    <row r="1035237" spans="8:8">
      <c r="H1035237" s="68"/>
    </row>
    <row r="1035238" spans="8:8">
      <c r="H1035238" s="68"/>
    </row>
    <row r="1035239" spans="8:8">
      <c r="H1035239" s="68"/>
    </row>
    <row r="1035240" spans="8:8">
      <c r="H1035240" s="68"/>
    </row>
    <row r="1035241" spans="8:8">
      <c r="H1035241" s="68"/>
    </row>
    <row r="1035242" spans="8:8">
      <c r="H1035242" s="68"/>
    </row>
    <row r="1035243" spans="8:8">
      <c r="H1035243" s="68"/>
    </row>
    <row r="1035244" spans="8:8">
      <c r="H1035244" s="68"/>
    </row>
    <row r="1035245" spans="8:8">
      <c r="H1035245" s="68"/>
    </row>
    <row r="1035246" spans="8:8">
      <c r="H1035246" s="68"/>
    </row>
    <row r="1035247" spans="8:8">
      <c r="H1035247" s="68"/>
    </row>
    <row r="1035248" spans="8:8">
      <c r="H1035248" s="68"/>
    </row>
    <row r="1035249" spans="8:8">
      <c r="H1035249" s="68"/>
    </row>
    <row r="1035250" spans="8:8">
      <c r="H1035250" s="68"/>
    </row>
    <row r="1035251" spans="8:8">
      <c r="H1035251" s="68"/>
    </row>
    <row r="1035252" spans="8:8">
      <c r="H1035252" s="68"/>
    </row>
    <row r="1035253" spans="8:8">
      <c r="H1035253" s="68"/>
    </row>
    <row r="1035254" spans="8:8">
      <c r="H1035254" s="68"/>
    </row>
    <row r="1035255" spans="8:8">
      <c r="H1035255" s="68"/>
    </row>
    <row r="1035256" spans="8:8">
      <c r="H1035256" s="68"/>
    </row>
    <row r="1035257" spans="8:8">
      <c r="H1035257" s="68"/>
    </row>
    <row r="1035258" spans="8:8">
      <c r="H1035258" s="68"/>
    </row>
    <row r="1035259" spans="8:8">
      <c r="H1035259" s="68"/>
    </row>
    <row r="1035260" spans="8:8">
      <c r="H1035260" s="68"/>
    </row>
    <row r="1035261" spans="8:8">
      <c r="H1035261" s="68"/>
    </row>
    <row r="1035262" spans="8:8">
      <c r="H1035262" s="68"/>
    </row>
    <row r="1035263" spans="8:8">
      <c r="H1035263" s="68"/>
    </row>
    <row r="1035264" spans="8:8">
      <c r="H1035264" s="68"/>
    </row>
    <row r="1035265" spans="8:8">
      <c r="H1035265" s="68"/>
    </row>
    <row r="1035266" spans="8:8">
      <c r="H1035266" s="68"/>
    </row>
    <row r="1035267" spans="8:8">
      <c r="H1035267" s="68"/>
    </row>
    <row r="1035268" spans="8:8">
      <c r="H1035268" s="68"/>
    </row>
    <row r="1035269" spans="8:8">
      <c r="H1035269" s="68"/>
    </row>
    <row r="1035270" spans="8:8">
      <c r="H1035270" s="68"/>
    </row>
    <row r="1035271" spans="8:8">
      <c r="H1035271" s="68"/>
    </row>
    <row r="1035272" spans="8:8">
      <c r="H1035272" s="68"/>
    </row>
    <row r="1035273" spans="8:8">
      <c r="H1035273" s="68"/>
    </row>
    <row r="1035274" spans="8:8">
      <c r="H1035274" s="68"/>
    </row>
    <row r="1035275" spans="8:8">
      <c r="H1035275" s="68"/>
    </row>
    <row r="1035276" spans="8:8">
      <c r="H1035276" s="68"/>
    </row>
    <row r="1035277" spans="8:8">
      <c r="H1035277" s="68"/>
    </row>
    <row r="1035278" spans="8:8">
      <c r="H1035278" s="68"/>
    </row>
    <row r="1035279" spans="8:8">
      <c r="H1035279" s="68"/>
    </row>
    <row r="1035280" spans="8:8">
      <c r="H1035280" s="68"/>
    </row>
    <row r="1035281" spans="8:8">
      <c r="H1035281" s="68"/>
    </row>
    <row r="1035282" spans="8:8">
      <c r="H1035282" s="68"/>
    </row>
    <row r="1035283" spans="8:8">
      <c r="H1035283" s="68"/>
    </row>
    <row r="1035284" spans="8:8">
      <c r="H1035284" s="68"/>
    </row>
    <row r="1035285" spans="8:8">
      <c r="H1035285" s="68"/>
    </row>
    <row r="1035286" spans="8:8">
      <c r="H1035286" s="68"/>
    </row>
    <row r="1035287" spans="8:8">
      <c r="H1035287" s="68"/>
    </row>
    <row r="1035288" spans="8:8">
      <c r="H1035288" s="68"/>
    </row>
    <row r="1035289" spans="8:8">
      <c r="H1035289" s="68"/>
    </row>
    <row r="1035290" spans="8:8">
      <c r="H1035290" s="68"/>
    </row>
    <row r="1035291" spans="8:8">
      <c r="H1035291" s="68"/>
    </row>
    <row r="1035292" spans="8:8">
      <c r="H1035292" s="68"/>
    </row>
    <row r="1035293" spans="8:8">
      <c r="H1035293" s="68"/>
    </row>
    <row r="1035294" spans="8:8">
      <c r="H1035294" s="68"/>
    </row>
    <row r="1035295" spans="8:8">
      <c r="H1035295" s="68"/>
    </row>
    <row r="1035296" spans="8:8">
      <c r="H1035296" s="68"/>
    </row>
    <row r="1035297" spans="8:8">
      <c r="H1035297" s="68"/>
    </row>
    <row r="1035298" spans="8:8">
      <c r="H1035298" s="68"/>
    </row>
    <row r="1035299" spans="8:8">
      <c r="H1035299" s="68"/>
    </row>
    <row r="1035300" spans="8:8">
      <c r="H1035300" s="68"/>
    </row>
    <row r="1035301" spans="8:8">
      <c r="H1035301" s="68"/>
    </row>
    <row r="1035302" spans="8:8">
      <c r="H1035302" s="68"/>
    </row>
    <row r="1035303" spans="8:8">
      <c r="H1035303" s="68"/>
    </row>
    <row r="1035304" spans="8:8">
      <c r="H1035304" s="68"/>
    </row>
    <row r="1035305" spans="8:8">
      <c r="H1035305" s="68"/>
    </row>
    <row r="1035306" spans="8:8">
      <c r="H1035306" s="68"/>
    </row>
    <row r="1035307" spans="8:8">
      <c r="H1035307" s="68"/>
    </row>
    <row r="1035308" spans="8:8">
      <c r="H1035308" s="68"/>
    </row>
    <row r="1035309" spans="8:8">
      <c r="H1035309" s="68"/>
    </row>
    <row r="1035310" spans="8:8">
      <c r="H1035310" s="68"/>
    </row>
    <row r="1035311" spans="8:8">
      <c r="H1035311" s="68"/>
    </row>
    <row r="1035312" spans="8:8">
      <c r="H1035312" s="68"/>
    </row>
    <row r="1035313" spans="8:8">
      <c r="H1035313" s="68"/>
    </row>
    <row r="1035314" spans="8:8">
      <c r="H1035314" s="68"/>
    </row>
    <row r="1035315" spans="8:8">
      <c r="H1035315" s="68"/>
    </row>
    <row r="1035316" spans="8:8">
      <c r="H1035316" s="68"/>
    </row>
    <row r="1035317" spans="8:8">
      <c r="H1035317" s="68"/>
    </row>
    <row r="1035318" spans="8:8">
      <c r="H1035318" s="68"/>
    </row>
    <row r="1035319" spans="8:8">
      <c r="H1035319" s="68"/>
    </row>
    <row r="1035320" spans="8:8">
      <c r="H1035320" s="68"/>
    </row>
    <row r="1035321" spans="8:8">
      <c r="H1035321" s="68"/>
    </row>
    <row r="1035322" spans="8:8">
      <c r="H1035322" s="68"/>
    </row>
    <row r="1035323" spans="8:8">
      <c r="H1035323" s="68"/>
    </row>
    <row r="1035324" spans="8:8">
      <c r="H1035324" s="68"/>
    </row>
    <row r="1035325" spans="8:8">
      <c r="H1035325" s="68"/>
    </row>
    <row r="1035326" spans="8:8">
      <c r="H1035326" s="68"/>
    </row>
    <row r="1035327" spans="8:8">
      <c r="H1035327" s="68"/>
    </row>
    <row r="1035328" spans="8:8">
      <c r="H1035328" s="68"/>
    </row>
    <row r="1035329" spans="8:8">
      <c r="H1035329" s="68"/>
    </row>
    <row r="1035330" spans="8:8">
      <c r="H1035330" s="68"/>
    </row>
    <row r="1035331" spans="8:8">
      <c r="H1035331" s="68"/>
    </row>
    <row r="1035332" spans="8:8">
      <c r="H1035332" s="68"/>
    </row>
    <row r="1035333" spans="8:8">
      <c r="H1035333" s="68"/>
    </row>
    <row r="1035334" spans="8:8">
      <c r="H1035334" s="68"/>
    </row>
    <row r="1035335" spans="8:8">
      <c r="H1035335" s="68"/>
    </row>
    <row r="1035336" spans="8:8">
      <c r="H1035336" s="68"/>
    </row>
    <row r="1035337" spans="8:8">
      <c r="H1035337" s="68"/>
    </row>
    <row r="1035338" spans="8:8">
      <c r="H1035338" s="68"/>
    </row>
    <row r="1035339" spans="8:8">
      <c r="H1035339" s="68"/>
    </row>
    <row r="1035340" spans="8:8">
      <c r="H1035340" s="68"/>
    </row>
    <row r="1035341" spans="8:8">
      <c r="H1035341" s="68"/>
    </row>
    <row r="1035342" spans="8:8">
      <c r="H1035342" s="68"/>
    </row>
    <row r="1035343" spans="8:8">
      <c r="H1035343" s="68"/>
    </row>
    <row r="1035344" spans="8:8">
      <c r="H1035344" s="68"/>
    </row>
    <row r="1035345" spans="8:8">
      <c r="H1035345" s="68"/>
    </row>
    <row r="1035346" spans="8:8">
      <c r="H1035346" s="68"/>
    </row>
    <row r="1035347" spans="8:8">
      <c r="H1035347" s="68"/>
    </row>
    <row r="1035348" spans="8:8">
      <c r="H1035348" s="68"/>
    </row>
    <row r="1035349" spans="8:8">
      <c r="H1035349" s="68"/>
    </row>
    <row r="1035350" spans="8:8">
      <c r="H1035350" s="68"/>
    </row>
    <row r="1035351" spans="8:8">
      <c r="H1035351" s="68"/>
    </row>
    <row r="1035352" spans="8:8">
      <c r="H1035352" s="68"/>
    </row>
    <row r="1035353" spans="8:8">
      <c r="H1035353" s="68"/>
    </row>
    <row r="1035354" spans="8:8">
      <c r="H1035354" s="68"/>
    </row>
    <row r="1035355" spans="8:8">
      <c r="H1035355" s="68"/>
    </row>
    <row r="1035356" spans="8:8">
      <c r="H1035356" s="68"/>
    </row>
    <row r="1035357" spans="8:8">
      <c r="H1035357" s="68"/>
    </row>
    <row r="1035358" spans="8:8">
      <c r="H1035358" s="68"/>
    </row>
    <row r="1035359" spans="8:8">
      <c r="H1035359" s="68"/>
    </row>
    <row r="1035360" spans="8:8">
      <c r="H1035360" s="68"/>
    </row>
    <row r="1035361" spans="8:8">
      <c r="H1035361" s="68"/>
    </row>
    <row r="1035362" spans="8:8">
      <c r="H1035362" s="68"/>
    </row>
    <row r="1035363" spans="8:8">
      <c r="H1035363" s="68"/>
    </row>
    <row r="1035364" spans="8:8">
      <c r="H1035364" s="68"/>
    </row>
    <row r="1035365" spans="8:8">
      <c r="H1035365" s="68"/>
    </row>
    <row r="1035366" spans="8:8">
      <c r="H1035366" s="68"/>
    </row>
    <row r="1035367" spans="8:8">
      <c r="H1035367" s="68"/>
    </row>
    <row r="1035368" spans="8:8">
      <c r="H1035368" s="68"/>
    </row>
    <row r="1035369" spans="8:8">
      <c r="H1035369" s="68"/>
    </row>
    <row r="1035370" spans="8:8">
      <c r="H1035370" s="68"/>
    </row>
    <row r="1035371" spans="8:8">
      <c r="H1035371" s="68"/>
    </row>
    <row r="1035372" spans="8:8">
      <c r="H1035372" s="68"/>
    </row>
    <row r="1035373" spans="8:8">
      <c r="H1035373" s="68"/>
    </row>
    <row r="1035374" spans="8:8">
      <c r="H1035374" s="68"/>
    </row>
    <row r="1035375" spans="8:8">
      <c r="H1035375" s="68"/>
    </row>
    <row r="1035376" spans="8:8">
      <c r="H1035376" s="68"/>
    </row>
    <row r="1035377" spans="8:8">
      <c r="H1035377" s="68"/>
    </row>
    <row r="1035378" spans="8:8">
      <c r="H1035378" s="68"/>
    </row>
    <row r="1035379" spans="8:8">
      <c r="H1035379" s="68"/>
    </row>
    <row r="1035380" spans="8:8">
      <c r="H1035380" s="68"/>
    </row>
    <row r="1035381" spans="8:8">
      <c r="H1035381" s="68"/>
    </row>
    <row r="1035382" spans="8:8">
      <c r="H1035382" s="68"/>
    </row>
    <row r="1035383" spans="8:8">
      <c r="H1035383" s="68"/>
    </row>
    <row r="1035384" spans="8:8">
      <c r="H1035384" s="68"/>
    </row>
    <row r="1035385" spans="8:8">
      <c r="H1035385" s="68"/>
    </row>
    <row r="1035386" spans="8:8">
      <c r="H1035386" s="68"/>
    </row>
    <row r="1035387" spans="8:8">
      <c r="H1035387" s="68"/>
    </row>
    <row r="1035388" spans="8:8">
      <c r="H1035388" s="68"/>
    </row>
    <row r="1035389" spans="8:8">
      <c r="H1035389" s="68"/>
    </row>
    <row r="1035390" spans="8:8">
      <c r="H1035390" s="68"/>
    </row>
    <row r="1035391" spans="8:8">
      <c r="H1035391" s="68"/>
    </row>
    <row r="1035392" spans="8:8">
      <c r="H1035392" s="68"/>
    </row>
    <row r="1035393" spans="8:8">
      <c r="H1035393" s="68"/>
    </row>
    <row r="1035394" spans="8:8">
      <c r="H1035394" s="68"/>
    </row>
    <row r="1035395" spans="8:8">
      <c r="H1035395" s="68"/>
    </row>
    <row r="1035396" spans="8:8">
      <c r="H1035396" s="68"/>
    </row>
    <row r="1035397" spans="8:8">
      <c r="H1035397" s="68"/>
    </row>
    <row r="1035398" spans="8:8">
      <c r="H1035398" s="68"/>
    </row>
    <row r="1035399" spans="8:8">
      <c r="H1035399" s="68"/>
    </row>
    <row r="1035400" spans="8:8">
      <c r="H1035400" s="68"/>
    </row>
    <row r="1035401" spans="8:8">
      <c r="H1035401" s="68"/>
    </row>
    <row r="1035402" spans="8:8">
      <c r="H1035402" s="68"/>
    </row>
    <row r="1035403" spans="8:8">
      <c r="H1035403" s="68"/>
    </row>
    <row r="1035404" spans="8:8">
      <c r="H1035404" s="68"/>
    </row>
    <row r="1035405" spans="8:8">
      <c r="H1035405" s="68"/>
    </row>
    <row r="1035406" spans="8:8">
      <c r="H1035406" s="68"/>
    </row>
    <row r="1035407" spans="8:8">
      <c r="H1035407" s="68"/>
    </row>
    <row r="1035408" spans="8:8">
      <c r="H1035408" s="68"/>
    </row>
    <row r="1035409" spans="8:8">
      <c r="H1035409" s="68"/>
    </row>
    <row r="1035410" spans="8:8">
      <c r="H1035410" s="68"/>
    </row>
    <row r="1035411" spans="8:8">
      <c r="H1035411" s="68"/>
    </row>
    <row r="1035412" spans="8:8">
      <c r="H1035412" s="68"/>
    </row>
    <row r="1035413" spans="8:8">
      <c r="H1035413" s="68"/>
    </row>
    <row r="1035414" spans="8:8">
      <c r="H1035414" s="68"/>
    </row>
    <row r="1035415" spans="8:8">
      <c r="H1035415" s="68"/>
    </row>
    <row r="1035416" spans="8:8">
      <c r="H1035416" s="68"/>
    </row>
    <row r="1035417" spans="8:8">
      <c r="H1035417" s="68"/>
    </row>
    <row r="1035418" spans="8:8">
      <c r="H1035418" s="68"/>
    </row>
    <row r="1035419" spans="8:8">
      <c r="H1035419" s="68"/>
    </row>
    <row r="1035420" spans="8:8">
      <c r="H1035420" s="68"/>
    </row>
    <row r="1035421" spans="8:8">
      <c r="H1035421" s="68"/>
    </row>
    <row r="1035422" spans="8:8">
      <c r="H1035422" s="68"/>
    </row>
    <row r="1035423" spans="8:8">
      <c r="H1035423" s="68"/>
    </row>
    <row r="1035424" spans="8:8">
      <c r="H1035424" s="68"/>
    </row>
    <row r="1035425" spans="8:8">
      <c r="H1035425" s="68"/>
    </row>
    <row r="1035426" spans="8:8">
      <c r="H1035426" s="68"/>
    </row>
    <row r="1035427" spans="8:8">
      <c r="H1035427" s="68"/>
    </row>
    <row r="1035428" spans="8:8">
      <c r="H1035428" s="68"/>
    </row>
    <row r="1035429" spans="8:8">
      <c r="H1035429" s="68"/>
    </row>
    <row r="1035430" spans="8:8">
      <c r="H1035430" s="68"/>
    </row>
    <row r="1035431" spans="8:8">
      <c r="H1035431" s="68"/>
    </row>
    <row r="1035432" spans="8:8">
      <c r="H1035432" s="68"/>
    </row>
    <row r="1035433" spans="8:8">
      <c r="H1035433" s="68"/>
    </row>
    <row r="1035434" spans="8:8">
      <c r="H1035434" s="68"/>
    </row>
    <row r="1035435" spans="8:8">
      <c r="H1035435" s="68"/>
    </row>
    <row r="1035436" spans="8:8">
      <c r="H1035436" s="68"/>
    </row>
    <row r="1035437" spans="8:8">
      <c r="H1035437" s="68"/>
    </row>
    <row r="1035438" spans="8:8">
      <c r="H1035438" s="68"/>
    </row>
    <row r="1035439" spans="8:8">
      <c r="H1035439" s="68"/>
    </row>
    <row r="1035440" spans="8:8">
      <c r="H1035440" s="68"/>
    </row>
    <row r="1035441" spans="8:8">
      <c r="H1035441" s="68"/>
    </row>
    <row r="1035442" spans="8:8">
      <c r="H1035442" s="68"/>
    </row>
    <row r="1035443" spans="8:8">
      <c r="H1035443" s="68"/>
    </row>
    <row r="1035444" spans="8:8">
      <c r="H1035444" s="68"/>
    </row>
    <row r="1035445" spans="8:8">
      <c r="H1035445" s="68"/>
    </row>
    <row r="1035446" spans="8:8">
      <c r="H1035446" s="68"/>
    </row>
    <row r="1035447" spans="8:8">
      <c r="H1035447" s="68"/>
    </row>
    <row r="1035448" spans="8:8">
      <c r="H1035448" s="68"/>
    </row>
    <row r="1035449" spans="8:8">
      <c r="H1035449" s="68"/>
    </row>
    <row r="1035450" spans="8:8">
      <c r="H1035450" s="68"/>
    </row>
    <row r="1035451" spans="8:8">
      <c r="H1035451" s="68"/>
    </row>
    <row r="1035452" spans="8:8">
      <c r="H1035452" s="68"/>
    </row>
    <row r="1035453" spans="8:8">
      <c r="H1035453" s="68"/>
    </row>
    <row r="1035454" spans="8:8">
      <c r="H1035454" s="68"/>
    </row>
    <row r="1035455" spans="8:8">
      <c r="H1035455" s="68"/>
    </row>
    <row r="1035456" spans="8:8">
      <c r="H1035456" s="68"/>
    </row>
    <row r="1035457" spans="8:8">
      <c r="H1035457" s="68"/>
    </row>
    <row r="1035458" spans="8:8">
      <c r="H1035458" s="68"/>
    </row>
    <row r="1035459" spans="8:8">
      <c r="H1035459" s="68"/>
    </row>
    <row r="1035460" spans="8:8">
      <c r="H1035460" s="68"/>
    </row>
    <row r="1035461" spans="8:8">
      <c r="H1035461" s="68"/>
    </row>
    <row r="1035462" spans="8:8">
      <c r="H1035462" s="68"/>
    </row>
    <row r="1035463" spans="8:8">
      <c r="H1035463" s="68"/>
    </row>
    <row r="1035464" spans="8:8">
      <c r="H1035464" s="68"/>
    </row>
    <row r="1035465" spans="8:8">
      <c r="H1035465" s="68"/>
    </row>
    <row r="1035466" spans="8:8">
      <c r="H1035466" s="68"/>
    </row>
    <row r="1035467" spans="8:8">
      <c r="H1035467" s="68"/>
    </row>
    <row r="1035468" spans="8:8">
      <c r="H1035468" s="68"/>
    </row>
    <row r="1035469" spans="8:8">
      <c r="H1035469" s="68"/>
    </row>
    <row r="1035470" spans="8:8">
      <c r="H1035470" s="68"/>
    </row>
    <row r="1035471" spans="8:8">
      <c r="H1035471" s="68"/>
    </row>
    <row r="1035472" spans="8:8">
      <c r="H1035472" s="68"/>
    </row>
    <row r="1035473" spans="8:8">
      <c r="H1035473" s="68"/>
    </row>
    <row r="1035474" spans="8:8">
      <c r="H1035474" s="68"/>
    </row>
    <row r="1035475" spans="8:8">
      <c r="H1035475" s="68"/>
    </row>
    <row r="1035476" spans="8:8">
      <c r="H1035476" s="68"/>
    </row>
    <row r="1035477" spans="8:8">
      <c r="H1035477" s="68"/>
    </row>
    <row r="1035478" spans="8:8">
      <c r="H1035478" s="68"/>
    </row>
    <row r="1035479" spans="8:8">
      <c r="H1035479" s="68"/>
    </row>
    <row r="1035480" spans="8:8">
      <c r="H1035480" s="68"/>
    </row>
    <row r="1035481" spans="8:8">
      <c r="H1035481" s="68"/>
    </row>
    <row r="1035482" spans="8:8">
      <c r="H1035482" s="68"/>
    </row>
    <row r="1035483" spans="8:8">
      <c r="H1035483" s="68"/>
    </row>
    <row r="1035484" spans="8:8">
      <c r="H1035484" s="68"/>
    </row>
    <row r="1035485" spans="8:8">
      <c r="H1035485" s="68"/>
    </row>
    <row r="1035486" spans="8:8">
      <c r="H1035486" s="68"/>
    </row>
    <row r="1035487" spans="8:8">
      <c r="H1035487" s="68"/>
    </row>
    <row r="1035488" spans="8:8">
      <c r="H1035488" s="68"/>
    </row>
    <row r="1035489" spans="8:8">
      <c r="H1035489" s="68"/>
    </row>
    <row r="1035490" spans="8:8">
      <c r="H1035490" s="68"/>
    </row>
    <row r="1035491" spans="8:8">
      <c r="H1035491" s="68"/>
    </row>
    <row r="1035492" spans="8:8">
      <c r="H1035492" s="68"/>
    </row>
    <row r="1035493" spans="8:8">
      <c r="H1035493" s="68"/>
    </row>
    <row r="1035494" spans="8:8">
      <c r="H1035494" s="68"/>
    </row>
    <row r="1035495" spans="8:8">
      <c r="H1035495" s="68"/>
    </row>
    <row r="1035496" spans="8:8">
      <c r="H1035496" s="68"/>
    </row>
    <row r="1035497" spans="8:8">
      <c r="H1035497" s="68"/>
    </row>
    <row r="1035498" spans="8:8">
      <c r="H1035498" s="68"/>
    </row>
    <row r="1035499" spans="8:8">
      <c r="H1035499" s="68"/>
    </row>
    <row r="1035500" spans="8:8">
      <c r="H1035500" s="68"/>
    </row>
    <row r="1035501" spans="8:8">
      <c r="H1035501" s="68"/>
    </row>
    <row r="1035502" spans="8:8">
      <c r="H1035502" s="68"/>
    </row>
    <row r="1035503" spans="8:8">
      <c r="H1035503" s="68"/>
    </row>
    <row r="1035504" spans="8:8">
      <c r="H1035504" s="68"/>
    </row>
    <row r="1035505" spans="8:8">
      <c r="H1035505" s="68"/>
    </row>
    <row r="1035506" spans="8:8">
      <c r="H1035506" s="68"/>
    </row>
    <row r="1035507" spans="8:8">
      <c r="H1035507" s="68"/>
    </row>
    <row r="1035508" spans="8:8">
      <c r="H1035508" s="68"/>
    </row>
    <row r="1035509" spans="8:8">
      <c r="H1035509" s="68"/>
    </row>
    <row r="1035510" spans="8:8">
      <c r="H1035510" s="68"/>
    </row>
    <row r="1035511" spans="8:8">
      <c r="H1035511" s="68"/>
    </row>
    <row r="1035512" spans="8:8">
      <c r="H1035512" s="68"/>
    </row>
    <row r="1035513" spans="8:8">
      <c r="H1035513" s="68"/>
    </row>
    <row r="1035514" spans="8:8">
      <c r="H1035514" s="68"/>
    </row>
    <row r="1035515" spans="8:8">
      <c r="H1035515" s="68"/>
    </row>
    <row r="1035516" spans="8:8">
      <c r="H1035516" s="68"/>
    </row>
    <row r="1035517" spans="8:8">
      <c r="H1035517" s="68"/>
    </row>
    <row r="1035518" spans="8:8">
      <c r="H1035518" s="68"/>
    </row>
    <row r="1035519" spans="8:8">
      <c r="H1035519" s="68"/>
    </row>
    <row r="1035520" spans="8:8">
      <c r="H1035520" s="68"/>
    </row>
    <row r="1035521" spans="8:8">
      <c r="H1035521" s="68"/>
    </row>
    <row r="1035522" spans="8:8">
      <c r="H1035522" s="68"/>
    </row>
    <row r="1035523" spans="8:8">
      <c r="H1035523" s="68"/>
    </row>
    <row r="1035524" spans="8:8">
      <c r="H1035524" s="68"/>
    </row>
    <row r="1035525" spans="8:8">
      <c r="H1035525" s="68"/>
    </row>
    <row r="1035526" spans="8:8">
      <c r="H1035526" s="68"/>
    </row>
    <row r="1035527" spans="8:8">
      <c r="H1035527" s="68"/>
    </row>
    <row r="1035528" spans="8:8">
      <c r="H1035528" s="68"/>
    </row>
    <row r="1035529" spans="8:8">
      <c r="H1035529" s="68"/>
    </row>
    <row r="1035530" spans="8:8">
      <c r="H1035530" s="68"/>
    </row>
    <row r="1035531" spans="8:8">
      <c r="H1035531" s="68"/>
    </row>
    <row r="1035532" spans="8:8">
      <c r="H1035532" s="68"/>
    </row>
    <row r="1035533" spans="8:8">
      <c r="H1035533" s="68"/>
    </row>
    <row r="1035534" spans="8:8">
      <c r="H1035534" s="68"/>
    </row>
    <row r="1035535" spans="8:8">
      <c r="H1035535" s="68"/>
    </row>
    <row r="1035536" spans="8:8">
      <c r="H1035536" s="68"/>
    </row>
    <row r="1035537" spans="8:8">
      <c r="H1035537" s="68"/>
    </row>
    <row r="1035538" spans="8:8">
      <c r="H1035538" s="68"/>
    </row>
    <row r="1035539" spans="8:8">
      <c r="H1035539" s="68"/>
    </row>
    <row r="1035540" spans="8:8">
      <c r="H1035540" s="68"/>
    </row>
    <row r="1035541" spans="8:8">
      <c r="H1035541" s="68"/>
    </row>
    <row r="1035542" spans="8:8">
      <c r="H1035542" s="68"/>
    </row>
    <row r="1035543" spans="8:8">
      <c r="H1035543" s="68"/>
    </row>
    <row r="1035544" spans="8:8">
      <c r="H1035544" s="68"/>
    </row>
    <row r="1035545" spans="8:8">
      <c r="H1035545" s="68"/>
    </row>
    <row r="1035546" spans="8:8">
      <c r="H1035546" s="68"/>
    </row>
    <row r="1035547" spans="8:8">
      <c r="H1035547" s="68"/>
    </row>
    <row r="1035548" spans="8:8">
      <c r="H1035548" s="68"/>
    </row>
    <row r="1035549" spans="8:8">
      <c r="H1035549" s="68"/>
    </row>
    <row r="1035550" spans="8:8">
      <c r="H1035550" s="68"/>
    </row>
    <row r="1035551" spans="8:8">
      <c r="H1035551" s="68"/>
    </row>
    <row r="1035552" spans="8:8">
      <c r="H1035552" s="68"/>
    </row>
    <row r="1035553" spans="8:8">
      <c r="H1035553" s="68"/>
    </row>
    <row r="1035554" spans="8:8">
      <c r="H1035554" s="68"/>
    </row>
    <row r="1035555" spans="8:8">
      <c r="H1035555" s="68"/>
    </row>
    <row r="1035556" spans="8:8">
      <c r="H1035556" s="68"/>
    </row>
    <row r="1035557" spans="8:8">
      <c r="H1035557" s="68"/>
    </row>
    <row r="1035558" spans="8:8">
      <c r="H1035558" s="68"/>
    </row>
    <row r="1035559" spans="8:8">
      <c r="H1035559" s="68"/>
    </row>
    <row r="1035560" spans="8:8">
      <c r="H1035560" s="68"/>
    </row>
    <row r="1035561" spans="8:8">
      <c r="H1035561" s="68"/>
    </row>
    <row r="1035562" spans="8:8">
      <c r="H1035562" s="68"/>
    </row>
    <row r="1035563" spans="8:8">
      <c r="H1035563" s="68"/>
    </row>
    <row r="1035564" spans="8:8">
      <c r="H1035564" s="68"/>
    </row>
    <row r="1035565" spans="8:8">
      <c r="H1035565" s="68"/>
    </row>
    <row r="1035566" spans="8:8">
      <c r="H1035566" s="68"/>
    </row>
    <row r="1035567" spans="8:8">
      <c r="H1035567" s="68"/>
    </row>
    <row r="1035568" spans="8:8">
      <c r="H1035568" s="68"/>
    </row>
    <row r="1035569" spans="8:8">
      <c r="H1035569" s="68"/>
    </row>
    <row r="1035570" spans="8:8">
      <c r="H1035570" s="68"/>
    </row>
    <row r="1035571" spans="8:8">
      <c r="H1035571" s="68"/>
    </row>
    <row r="1035572" spans="8:8">
      <c r="H1035572" s="68"/>
    </row>
    <row r="1035573" spans="8:8">
      <c r="H1035573" s="68"/>
    </row>
    <row r="1035574" spans="8:8">
      <c r="H1035574" s="68"/>
    </row>
    <row r="1035575" spans="8:8">
      <c r="H1035575" s="68"/>
    </row>
    <row r="1035576" spans="8:8">
      <c r="H1035576" s="68"/>
    </row>
    <row r="1035577" spans="8:8">
      <c r="H1035577" s="68"/>
    </row>
    <row r="1035578" spans="8:8">
      <c r="H1035578" s="68"/>
    </row>
    <row r="1035579" spans="8:8">
      <c r="H1035579" s="68"/>
    </row>
    <row r="1035580" spans="8:8">
      <c r="H1035580" s="68"/>
    </row>
    <row r="1035581" spans="8:8">
      <c r="H1035581" s="68"/>
    </row>
    <row r="1035582" spans="8:8">
      <c r="H1035582" s="68"/>
    </row>
    <row r="1035583" spans="8:8">
      <c r="H1035583" s="68"/>
    </row>
    <row r="1035584" spans="8:8">
      <c r="H1035584" s="68"/>
    </row>
    <row r="1035585" spans="8:8">
      <c r="H1035585" s="68"/>
    </row>
    <row r="1035586" spans="8:8">
      <c r="H1035586" s="68"/>
    </row>
    <row r="1035587" spans="8:8">
      <c r="H1035587" s="68"/>
    </row>
    <row r="1035588" spans="8:8">
      <c r="H1035588" s="68"/>
    </row>
    <row r="1035589" spans="8:8">
      <c r="H1035589" s="68"/>
    </row>
    <row r="1035590" spans="8:8">
      <c r="H1035590" s="68"/>
    </row>
    <row r="1035591" spans="8:8">
      <c r="H1035591" s="68"/>
    </row>
    <row r="1035592" spans="8:8">
      <c r="H1035592" s="68"/>
    </row>
    <row r="1035593" spans="8:8">
      <c r="H1035593" s="68"/>
    </row>
    <row r="1035594" spans="8:8">
      <c r="H1035594" s="68"/>
    </row>
    <row r="1035595" spans="8:8">
      <c r="H1035595" s="68"/>
    </row>
    <row r="1035596" spans="8:8">
      <c r="H1035596" s="68"/>
    </row>
    <row r="1035597" spans="8:8">
      <c r="H1035597" s="68"/>
    </row>
    <row r="1035598" spans="8:8">
      <c r="H1035598" s="68"/>
    </row>
    <row r="1035599" spans="8:8">
      <c r="H1035599" s="68"/>
    </row>
    <row r="1035600" spans="8:8">
      <c r="H1035600" s="68"/>
    </row>
    <row r="1035601" spans="8:8">
      <c r="H1035601" s="68"/>
    </row>
    <row r="1035602" spans="8:8">
      <c r="H1035602" s="68"/>
    </row>
    <row r="1035603" spans="8:8">
      <c r="H1035603" s="68"/>
    </row>
    <row r="1035604" spans="8:8">
      <c r="H1035604" s="68"/>
    </row>
    <row r="1035605" spans="8:8">
      <c r="H1035605" s="68"/>
    </row>
    <row r="1035606" spans="8:8">
      <c r="H1035606" s="68"/>
    </row>
    <row r="1035607" spans="8:8">
      <c r="H1035607" s="68"/>
    </row>
    <row r="1035608" spans="8:8">
      <c r="H1035608" s="68"/>
    </row>
    <row r="1035609" spans="8:8">
      <c r="H1035609" s="68"/>
    </row>
    <row r="1035610" spans="8:8">
      <c r="H1035610" s="68"/>
    </row>
    <row r="1035611" spans="8:8">
      <c r="H1035611" s="68"/>
    </row>
    <row r="1035612" spans="8:8">
      <c r="H1035612" s="68"/>
    </row>
    <row r="1035613" spans="8:8">
      <c r="H1035613" s="68"/>
    </row>
    <row r="1035614" spans="8:8">
      <c r="H1035614" s="68"/>
    </row>
    <row r="1035615" spans="8:8">
      <c r="H1035615" s="68"/>
    </row>
    <row r="1035616" spans="8:8">
      <c r="H1035616" s="68"/>
    </row>
    <row r="1035617" spans="8:8">
      <c r="H1035617" s="68"/>
    </row>
    <row r="1035618" spans="8:8">
      <c r="H1035618" s="68"/>
    </row>
    <row r="1035619" spans="8:8">
      <c r="H1035619" s="68"/>
    </row>
    <row r="1035620" spans="8:8">
      <c r="H1035620" s="68"/>
    </row>
    <row r="1035621" spans="8:8">
      <c r="H1035621" s="68"/>
    </row>
    <row r="1035622" spans="8:8">
      <c r="H1035622" s="68"/>
    </row>
    <row r="1035623" spans="8:8">
      <c r="H1035623" s="68"/>
    </row>
    <row r="1035624" spans="8:8">
      <c r="H1035624" s="68"/>
    </row>
    <row r="1035625" spans="8:8">
      <c r="H1035625" s="68"/>
    </row>
    <row r="1035626" spans="8:8">
      <c r="H1035626" s="68"/>
    </row>
    <row r="1035627" spans="8:8">
      <c r="H1035627" s="68"/>
    </row>
    <row r="1035628" spans="8:8">
      <c r="H1035628" s="68"/>
    </row>
    <row r="1035629" spans="8:8">
      <c r="H1035629" s="68"/>
    </row>
    <row r="1035630" spans="8:8">
      <c r="H1035630" s="68"/>
    </row>
    <row r="1035631" spans="8:8">
      <c r="H1035631" s="68"/>
    </row>
    <row r="1035632" spans="8:8">
      <c r="H1035632" s="68"/>
    </row>
    <row r="1035633" spans="8:8">
      <c r="H1035633" s="68"/>
    </row>
    <row r="1035634" spans="8:8">
      <c r="H1035634" s="68"/>
    </row>
    <row r="1035635" spans="8:8">
      <c r="H1035635" s="68"/>
    </row>
    <row r="1035636" spans="8:8">
      <c r="H1035636" s="68"/>
    </row>
    <row r="1035637" spans="8:8">
      <c r="H1035637" s="68"/>
    </row>
    <row r="1035638" spans="8:8">
      <c r="H1035638" s="68"/>
    </row>
    <row r="1035639" spans="8:8">
      <c r="H1035639" s="68"/>
    </row>
    <row r="1035640" spans="8:8">
      <c r="H1035640" s="68"/>
    </row>
    <row r="1035641" spans="8:8">
      <c r="H1035641" s="68"/>
    </row>
    <row r="1035642" spans="8:8">
      <c r="H1035642" s="68"/>
    </row>
    <row r="1035643" spans="8:8">
      <c r="H1035643" s="68"/>
    </row>
    <row r="1035644" spans="8:8">
      <c r="H1035644" s="68"/>
    </row>
    <row r="1035645" spans="8:8">
      <c r="H1035645" s="68"/>
    </row>
    <row r="1035646" spans="8:8">
      <c r="H1035646" s="68"/>
    </row>
    <row r="1035647" spans="8:8">
      <c r="H1035647" s="68"/>
    </row>
    <row r="1035648" spans="8:8">
      <c r="H1035648" s="68"/>
    </row>
    <row r="1035649" spans="8:8">
      <c r="H1035649" s="68"/>
    </row>
    <row r="1035650" spans="8:8">
      <c r="H1035650" s="68"/>
    </row>
    <row r="1035651" spans="8:8">
      <c r="H1035651" s="68"/>
    </row>
    <row r="1035652" spans="8:8">
      <c r="H1035652" s="68"/>
    </row>
    <row r="1035653" spans="8:8">
      <c r="H1035653" s="68"/>
    </row>
    <row r="1035654" spans="8:8">
      <c r="H1035654" s="68"/>
    </row>
    <row r="1035655" spans="8:8">
      <c r="H1035655" s="68"/>
    </row>
    <row r="1035656" spans="8:8">
      <c r="H1035656" s="68"/>
    </row>
    <row r="1035657" spans="8:8">
      <c r="H1035657" s="68"/>
    </row>
    <row r="1035658" spans="8:8">
      <c r="H1035658" s="68"/>
    </row>
    <row r="1035659" spans="8:8">
      <c r="H1035659" s="68"/>
    </row>
    <row r="1035660" spans="8:8">
      <c r="H1035660" s="68"/>
    </row>
    <row r="1035661" spans="8:8">
      <c r="H1035661" s="68"/>
    </row>
    <row r="1035662" spans="8:8">
      <c r="H1035662" s="68"/>
    </row>
    <row r="1035663" spans="8:8">
      <c r="H1035663" s="68"/>
    </row>
    <row r="1035664" spans="8:8">
      <c r="H1035664" s="68"/>
    </row>
    <row r="1035665" spans="8:8">
      <c r="H1035665" s="68"/>
    </row>
    <row r="1035666" spans="8:8">
      <c r="H1035666" s="68"/>
    </row>
    <row r="1035667" spans="8:8">
      <c r="H1035667" s="68"/>
    </row>
    <row r="1035668" spans="8:8">
      <c r="H1035668" s="68"/>
    </row>
    <row r="1035669" spans="8:8">
      <c r="H1035669" s="68"/>
    </row>
    <row r="1035670" spans="8:8">
      <c r="H1035670" s="68"/>
    </row>
    <row r="1035671" spans="8:8">
      <c r="H1035671" s="68"/>
    </row>
    <row r="1035672" spans="8:8">
      <c r="H1035672" s="68"/>
    </row>
    <row r="1035673" spans="8:8">
      <c r="H1035673" s="68"/>
    </row>
    <row r="1035674" spans="8:8">
      <c r="H1035674" s="68"/>
    </row>
    <row r="1035675" spans="8:8">
      <c r="H1035675" s="68"/>
    </row>
    <row r="1035676" spans="8:8">
      <c r="H1035676" s="68"/>
    </row>
    <row r="1035677" spans="8:8">
      <c r="H1035677" s="68"/>
    </row>
    <row r="1035678" spans="8:8">
      <c r="H1035678" s="68"/>
    </row>
    <row r="1035679" spans="8:8">
      <c r="H1035679" s="68"/>
    </row>
    <row r="1035680" spans="8:8">
      <c r="H1035680" s="68"/>
    </row>
    <row r="1035681" spans="8:8">
      <c r="H1035681" s="68"/>
    </row>
    <row r="1035682" spans="8:8">
      <c r="H1035682" s="68"/>
    </row>
    <row r="1035683" spans="8:8">
      <c r="H1035683" s="68"/>
    </row>
    <row r="1035684" spans="8:8">
      <c r="H1035684" s="68"/>
    </row>
    <row r="1035685" spans="8:8">
      <c r="H1035685" s="68"/>
    </row>
    <row r="1035686" spans="8:8">
      <c r="H1035686" s="68"/>
    </row>
    <row r="1035687" spans="8:8">
      <c r="H1035687" s="68"/>
    </row>
    <row r="1035688" spans="8:8">
      <c r="H1035688" s="68"/>
    </row>
    <row r="1035689" spans="8:8">
      <c r="H1035689" s="68"/>
    </row>
    <row r="1035690" spans="8:8">
      <c r="H1035690" s="68"/>
    </row>
    <row r="1035691" spans="8:8">
      <c r="H1035691" s="68"/>
    </row>
    <row r="1035692" spans="8:8">
      <c r="H1035692" s="68"/>
    </row>
    <row r="1035693" spans="8:8">
      <c r="H1035693" s="68"/>
    </row>
    <row r="1035694" spans="8:8">
      <c r="H1035694" s="68"/>
    </row>
    <row r="1035695" spans="8:8">
      <c r="H1035695" s="68"/>
    </row>
    <row r="1035696" spans="8:8">
      <c r="H1035696" s="68"/>
    </row>
    <row r="1035697" spans="8:8">
      <c r="H1035697" s="68"/>
    </row>
    <row r="1035698" spans="8:8">
      <c r="H1035698" s="68"/>
    </row>
    <row r="1035699" spans="8:8">
      <c r="H1035699" s="68"/>
    </row>
    <row r="1035700" spans="8:8">
      <c r="H1035700" s="68"/>
    </row>
    <row r="1035701" spans="8:8">
      <c r="H1035701" s="68"/>
    </row>
    <row r="1035702" spans="8:8">
      <c r="H1035702" s="68"/>
    </row>
    <row r="1035703" spans="8:8">
      <c r="H1035703" s="68"/>
    </row>
    <row r="1035704" spans="8:8">
      <c r="H1035704" s="68"/>
    </row>
    <row r="1035705" spans="8:8">
      <c r="H1035705" s="68"/>
    </row>
    <row r="1035706" spans="8:8">
      <c r="H1035706" s="68"/>
    </row>
    <row r="1035707" spans="8:8">
      <c r="H1035707" s="68"/>
    </row>
    <row r="1035708" spans="8:8">
      <c r="H1035708" s="68"/>
    </row>
    <row r="1035709" spans="8:8">
      <c r="H1035709" s="68"/>
    </row>
    <row r="1035710" spans="8:8">
      <c r="H1035710" s="68"/>
    </row>
    <row r="1035711" spans="8:8">
      <c r="H1035711" s="68"/>
    </row>
    <row r="1035712" spans="8:8">
      <c r="H1035712" s="68"/>
    </row>
    <row r="1035713" spans="8:8">
      <c r="H1035713" s="68"/>
    </row>
    <row r="1035714" spans="8:8">
      <c r="H1035714" s="68"/>
    </row>
    <row r="1035715" spans="8:8">
      <c r="H1035715" s="68"/>
    </row>
    <row r="1035716" spans="8:8">
      <c r="H1035716" s="68"/>
    </row>
    <row r="1035717" spans="8:8">
      <c r="H1035717" s="68"/>
    </row>
    <row r="1035718" spans="8:8">
      <c r="H1035718" s="68"/>
    </row>
    <row r="1035719" spans="8:8">
      <c r="H1035719" s="68"/>
    </row>
    <row r="1035720" spans="8:8">
      <c r="H1035720" s="68"/>
    </row>
    <row r="1035721" spans="8:8">
      <c r="H1035721" s="68"/>
    </row>
    <row r="1035722" spans="8:8">
      <c r="H1035722" s="68"/>
    </row>
    <row r="1035723" spans="8:8">
      <c r="H1035723" s="68"/>
    </row>
    <row r="1035724" spans="8:8">
      <c r="H1035724" s="68"/>
    </row>
    <row r="1035725" spans="8:8">
      <c r="H1035725" s="68"/>
    </row>
    <row r="1035726" spans="8:8">
      <c r="H1035726" s="68"/>
    </row>
    <row r="1035727" spans="8:8">
      <c r="H1035727" s="68"/>
    </row>
    <row r="1035728" spans="8:8">
      <c r="H1035728" s="68"/>
    </row>
    <row r="1035729" spans="8:8">
      <c r="H1035729" s="68"/>
    </row>
    <row r="1035730" spans="8:8">
      <c r="H1035730" s="68"/>
    </row>
    <row r="1035731" spans="8:8">
      <c r="H1035731" s="68"/>
    </row>
    <row r="1035732" spans="8:8">
      <c r="H1035732" s="68"/>
    </row>
    <row r="1035733" spans="8:8">
      <c r="H1035733" s="68"/>
    </row>
    <row r="1035734" spans="8:8">
      <c r="H1035734" s="68"/>
    </row>
    <row r="1035735" spans="8:8">
      <c r="H1035735" s="68"/>
    </row>
    <row r="1035736" spans="8:8">
      <c r="H1035736" s="68"/>
    </row>
    <row r="1035737" spans="8:8">
      <c r="H1035737" s="68"/>
    </row>
    <row r="1035738" spans="8:8">
      <c r="H1035738" s="68"/>
    </row>
    <row r="1035739" spans="8:8">
      <c r="H1035739" s="68"/>
    </row>
    <row r="1035740" spans="8:8">
      <c r="H1035740" s="68"/>
    </row>
    <row r="1035741" spans="8:8">
      <c r="H1035741" s="68"/>
    </row>
    <row r="1035742" spans="8:8">
      <c r="H1035742" s="68"/>
    </row>
    <row r="1035743" spans="8:8">
      <c r="H1035743" s="68"/>
    </row>
    <row r="1035744" spans="8:8">
      <c r="H1035744" s="68"/>
    </row>
    <row r="1035745" spans="8:8">
      <c r="H1035745" s="68"/>
    </row>
    <row r="1035746" spans="8:8">
      <c r="H1035746" s="68"/>
    </row>
    <row r="1035747" spans="8:8">
      <c r="H1035747" s="68"/>
    </row>
    <row r="1035748" spans="8:8">
      <c r="H1035748" s="68"/>
    </row>
    <row r="1035749" spans="8:8">
      <c r="H1035749" s="68"/>
    </row>
    <row r="1035750" spans="8:8">
      <c r="H1035750" s="68"/>
    </row>
    <row r="1035751" spans="8:8">
      <c r="H1035751" s="68"/>
    </row>
    <row r="1035752" spans="8:8">
      <c r="H1035752" s="68"/>
    </row>
    <row r="1035753" spans="8:8">
      <c r="H1035753" s="68"/>
    </row>
    <row r="1035754" spans="8:8">
      <c r="H1035754" s="68"/>
    </row>
    <row r="1035755" spans="8:8">
      <c r="H1035755" s="68"/>
    </row>
    <row r="1035756" spans="8:8">
      <c r="H1035756" s="68"/>
    </row>
    <row r="1035757" spans="8:8">
      <c r="H1035757" s="68"/>
    </row>
    <row r="1035758" spans="8:8">
      <c r="H1035758" s="68"/>
    </row>
    <row r="1035759" spans="8:8">
      <c r="H1035759" s="68"/>
    </row>
    <row r="1035760" spans="8:8">
      <c r="H1035760" s="68"/>
    </row>
    <row r="1035761" spans="8:8">
      <c r="H1035761" s="68"/>
    </row>
    <row r="1035762" spans="8:8">
      <c r="H1035762" s="68"/>
    </row>
    <row r="1035763" spans="8:8">
      <c r="H1035763" s="68"/>
    </row>
    <row r="1035764" spans="8:8">
      <c r="H1035764" s="68"/>
    </row>
    <row r="1035765" spans="8:8">
      <c r="H1035765" s="68"/>
    </row>
    <row r="1035766" spans="8:8">
      <c r="H1035766" s="68"/>
    </row>
    <row r="1035767" spans="8:8">
      <c r="H1035767" s="68"/>
    </row>
    <row r="1035768" spans="8:8">
      <c r="H1035768" s="68"/>
    </row>
    <row r="1035769" spans="8:8">
      <c r="H1035769" s="68"/>
    </row>
    <row r="1035770" spans="8:8">
      <c r="H1035770" s="68"/>
    </row>
    <row r="1035771" spans="8:8">
      <c r="H1035771" s="68"/>
    </row>
    <row r="1035772" spans="8:8">
      <c r="H1035772" s="68"/>
    </row>
    <row r="1035773" spans="8:8">
      <c r="H1035773" s="68"/>
    </row>
    <row r="1035774" spans="8:8">
      <c r="H1035774" s="68"/>
    </row>
    <row r="1035775" spans="8:8">
      <c r="H1035775" s="68"/>
    </row>
    <row r="1035776" spans="8:8">
      <c r="H1035776" s="68"/>
    </row>
    <row r="1035777" spans="8:8">
      <c r="H1035777" s="68"/>
    </row>
    <row r="1035778" spans="8:8">
      <c r="H1035778" s="68"/>
    </row>
    <row r="1035779" spans="8:8">
      <c r="H1035779" s="68"/>
    </row>
    <row r="1035780" spans="8:8">
      <c r="H1035780" s="68"/>
    </row>
    <row r="1035781" spans="8:8">
      <c r="H1035781" s="68"/>
    </row>
    <row r="1035782" spans="8:8">
      <c r="H1035782" s="68"/>
    </row>
    <row r="1035783" spans="8:8">
      <c r="H1035783" s="68"/>
    </row>
    <row r="1035784" spans="8:8">
      <c r="H1035784" s="68"/>
    </row>
    <row r="1035785" spans="8:8">
      <c r="H1035785" s="68"/>
    </row>
    <row r="1035786" spans="8:8">
      <c r="H1035786" s="68"/>
    </row>
    <row r="1035787" spans="8:8">
      <c r="H1035787" s="68"/>
    </row>
    <row r="1035788" spans="8:8">
      <c r="H1035788" s="68"/>
    </row>
    <row r="1035789" spans="8:8">
      <c r="H1035789" s="68"/>
    </row>
    <row r="1035790" spans="8:8">
      <c r="H1035790" s="68"/>
    </row>
    <row r="1035791" spans="8:8">
      <c r="H1035791" s="68"/>
    </row>
    <row r="1035792" spans="8:8">
      <c r="H1035792" s="68"/>
    </row>
    <row r="1035793" spans="8:8">
      <c r="H1035793" s="68"/>
    </row>
    <row r="1035794" spans="8:8">
      <c r="H1035794" s="68"/>
    </row>
    <row r="1035795" spans="8:8">
      <c r="H1035795" s="68"/>
    </row>
    <row r="1035796" spans="8:8">
      <c r="H1035796" s="68"/>
    </row>
    <row r="1035797" spans="8:8">
      <c r="H1035797" s="68"/>
    </row>
    <row r="1035798" spans="8:8">
      <c r="H1035798" s="68"/>
    </row>
    <row r="1035799" spans="8:8">
      <c r="H1035799" s="68"/>
    </row>
    <row r="1035800" spans="8:8">
      <c r="H1035800" s="68"/>
    </row>
    <row r="1035801" spans="8:8">
      <c r="H1035801" s="68"/>
    </row>
    <row r="1035802" spans="8:8">
      <c r="H1035802" s="68"/>
    </row>
    <row r="1035803" spans="8:8">
      <c r="H1035803" s="68"/>
    </row>
    <row r="1035804" spans="8:8">
      <c r="H1035804" s="68"/>
    </row>
    <row r="1035805" spans="8:8">
      <c r="H1035805" s="68"/>
    </row>
    <row r="1035806" spans="8:8">
      <c r="H1035806" s="68"/>
    </row>
    <row r="1035807" spans="8:8">
      <c r="H1035807" s="68"/>
    </row>
    <row r="1035808" spans="8:8">
      <c r="H1035808" s="68"/>
    </row>
    <row r="1035809" spans="8:8">
      <c r="H1035809" s="68"/>
    </row>
    <row r="1035810" spans="8:8">
      <c r="H1035810" s="68"/>
    </row>
    <row r="1035811" spans="8:8">
      <c r="H1035811" s="68"/>
    </row>
    <row r="1035812" spans="8:8">
      <c r="H1035812" s="68"/>
    </row>
    <row r="1035813" spans="8:8">
      <c r="H1035813" s="68"/>
    </row>
    <row r="1035814" spans="8:8">
      <c r="H1035814" s="68"/>
    </row>
    <row r="1035815" spans="8:8">
      <c r="H1035815" s="68"/>
    </row>
    <row r="1035816" spans="8:8">
      <c r="H1035816" s="68"/>
    </row>
    <row r="1035817" spans="8:8">
      <c r="H1035817" s="68"/>
    </row>
    <row r="1035818" spans="8:8">
      <c r="H1035818" s="68"/>
    </row>
    <row r="1035819" spans="8:8">
      <c r="H1035819" s="68"/>
    </row>
    <row r="1035820" spans="8:8">
      <c r="H1035820" s="68"/>
    </row>
    <row r="1035821" spans="8:8">
      <c r="H1035821" s="68"/>
    </row>
    <row r="1035822" spans="8:8">
      <c r="H1035822" s="68"/>
    </row>
    <row r="1035823" spans="8:8">
      <c r="H1035823" s="68"/>
    </row>
    <row r="1035824" spans="8:8">
      <c r="H1035824" s="68"/>
    </row>
    <row r="1035825" spans="8:8">
      <c r="H1035825" s="68"/>
    </row>
    <row r="1035826" spans="8:8">
      <c r="H1035826" s="68"/>
    </row>
    <row r="1035827" spans="8:8">
      <c r="H1035827" s="68"/>
    </row>
    <row r="1035828" spans="8:8">
      <c r="H1035828" s="68"/>
    </row>
    <row r="1035829" spans="8:8">
      <c r="H1035829" s="68"/>
    </row>
    <row r="1035830" spans="8:8">
      <c r="H1035830" s="68"/>
    </row>
    <row r="1035831" spans="8:8">
      <c r="H1035831" s="68"/>
    </row>
    <row r="1035832" spans="8:8">
      <c r="H1035832" s="68"/>
    </row>
    <row r="1035833" spans="8:8">
      <c r="H1035833" s="68"/>
    </row>
    <row r="1035834" spans="8:8">
      <c r="H1035834" s="68"/>
    </row>
    <row r="1035835" spans="8:8">
      <c r="H1035835" s="68"/>
    </row>
    <row r="1035836" spans="8:8">
      <c r="H1035836" s="68"/>
    </row>
    <row r="1035837" spans="8:8">
      <c r="H1035837" s="68"/>
    </row>
    <row r="1035838" spans="8:8">
      <c r="H1035838" s="68"/>
    </row>
    <row r="1035839" spans="8:8">
      <c r="H1035839" s="68"/>
    </row>
    <row r="1035840" spans="8:8">
      <c r="H1035840" s="68"/>
    </row>
    <row r="1035841" spans="8:8">
      <c r="H1035841" s="68"/>
    </row>
    <row r="1035842" spans="8:8">
      <c r="H1035842" s="68"/>
    </row>
    <row r="1035843" spans="8:8">
      <c r="H1035843" s="68"/>
    </row>
    <row r="1035844" spans="8:8">
      <c r="H1035844" s="68"/>
    </row>
    <row r="1035845" spans="8:8">
      <c r="H1035845" s="68"/>
    </row>
    <row r="1035846" spans="8:8">
      <c r="H1035846" s="68"/>
    </row>
    <row r="1035847" spans="8:8">
      <c r="H1035847" s="68"/>
    </row>
    <row r="1035848" spans="8:8">
      <c r="H1035848" s="68"/>
    </row>
    <row r="1035849" spans="8:8">
      <c r="H1035849" s="68"/>
    </row>
    <row r="1035850" spans="8:8">
      <c r="H1035850" s="68"/>
    </row>
    <row r="1035851" spans="8:8">
      <c r="H1035851" s="68"/>
    </row>
    <row r="1035852" spans="8:8">
      <c r="H1035852" s="68"/>
    </row>
    <row r="1035853" spans="8:8">
      <c r="H1035853" s="68"/>
    </row>
    <row r="1035854" spans="8:8">
      <c r="H1035854" s="68"/>
    </row>
    <row r="1035855" spans="8:8">
      <c r="H1035855" s="68"/>
    </row>
    <row r="1035856" spans="8:8">
      <c r="H1035856" s="68"/>
    </row>
    <row r="1035857" spans="8:8">
      <c r="H1035857" s="68"/>
    </row>
    <row r="1035858" spans="8:8">
      <c r="H1035858" s="68"/>
    </row>
    <row r="1035859" spans="8:8">
      <c r="H1035859" s="68"/>
    </row>
    <row r="1035860" spans="8:8">
      <c r="H1035860" s="68"/>
    </row>
    <row r="1035861" spans="8:8">
      <c r="H1035861" s="68"/>
    </row>
    <row r="1035862" spans="8:8">
      <c r="H1035862" s="68"/>
    </row>
    <row r="1035863" spans="8:8">
      <c r="H1035863" s="68"/>
    </row>
    <row r="1035864" spans="8:8">
      <c r="H1035864" s="68"/>
    </row>
    <row r="1035865" spans="8:8">
      <c r="H1035865" s="68"/>
    </row>
    <row r="1035866" spans="8:8">
      <c r="H1035866" s="68"/>
    </row>
    <row r="1035867" spans="8:8">
      <c r="H1035867" s="68"/>
    </row>
    <row r="1035868" spans="8:8">
      <c r="H1035868" s="68"/>
    </row>
    <row r="1035869" spans="8:8">
      <c r="H1035869" s="68"/>
    </row>
    <row r="1035870" spans="8:8">
      <c r="H1035870" s="68"/>
    </row>
    <row r="1035871" spans="8:8">
      <c r="H1035871" s="68"/>
    </row>
    <row r="1035872" spans="8:8">
      <c r="H1035872" s="68"/>
    </row>
    <row r="1035873" spans="8:8">
      <c r="H1035873" s="68"/>
    </row>
    <row r="1035874" spans="8:8">
      <c r="H1035874" s="68"/>
    </row>
    <row r="1035875" spans="8:8">
      <c r="H1035875" s="68"/>
    </row>
    <row r="1035876" spans="8:8">
      <c r="H1035876" s="68"/>
    </row>
    <row r="1035877" spans="8:8">
      <c r="H1035877" s="68"/>
    </row>
    <row r="1035878" spans="8:8">
      <c r="H1035878" s="68"/>
    </row>
    <row r="1035879" spans="8:8">
      <c r="H1035879" s="68"/>
    </row>
    <row r="1035880" spans="8:8">
      <c r="H1035880" s="68"/>
    </row>
    <row r="1035881" spans="8:8">
      <c r="H1035881" s="68"/>
    </row>
    <row r="1035882" spans="8:8">
      <c r="H1035882" s="68"/>
    </row>
    <row r="1035883" spans="8:8">
      <c r="H1035883" s="68"/>
    </row>
    <row r="1035884" spans="8:8">
      <c r="H1035884" s="68"/>
    </row>
    <row r="1035885" spans="8:8">
      <c r="H1035885" s="68"/>
    </row>
    <row r="1035886" spans="8:8">
      <c r="H1035886" s="68"/>
    </row>
    <row r="1035887" spans="8:8">
      <c r="H1035887" s="68"/>
    </row>
    <row r="1035888" spans="8:8">
      <c r="H1035888" s="68"/>
    </row>
    <row r="1035889" spans="8:8">
      <c r="H1035889" s="68"/>
    </row>
    <row r="1035890" spans="8:8">
      <c r="H1035890" s="68"/>
    </row>
    <row r="1035891" spans="8:8">
      <c r="H1035891" s="68"/>
    </row>
    <row r="1035892" spans="8:8">
      <c r="H1035892" s="68"/>
    </row>
    <row r="1035893" spans="8:8">
      <c r="H1035893" s="68"/>
    </row>
    <row r="1035894" spans="8:8">
      <c r="H1035894" s="68"/>
    </row>
    <row r="1035895" spans="8:8">
      <c r="H1035895" s="68"/>
    </row>
    <row r="1035896" spans="8:8">
      <c r="H1035896" s="68"/>
    </row>
    <row r="1035897" spans="8:8">
      <c r="H1035897" s="68"/>
    </row>
    <row r="1035898" spans="8:8">
      <c r="H1035898" s="68"/>
    </row>
    <row r="1035899" spans="8:8">
      <c r="H1035899" s="68"/>
    </row>
    <row r="1035900" spans="8:8">
      <c r="H1035900" s="68"/>
    </row>
    <row r="1035901" spans="8:8">
      <c r="H1035901" s="68"/>
    </row>
    <row r="1035902" spans="8:8">
      <c r="H1035902" s="68"/>
    </row>
    <row r="1035903" spans="8:8">
      <c r="H1035903" s="68"/>
    </row>
    <row r="1035904" spans="8:8">
      <c r="H1035904" s="68"/>
    </row>
    <row r="1035905" spans="8:8">
      <c r="H1035905" s="68"/>
    </row>
    <row r="1035906" spans="8:8">
      <c r="H1035906" s="68"/>
    </row>
    <row r="1035907" spans="8:8">
      <c r="H1035907" s="68"/>
    </row>
    <row r="1035908" spans="8:8">
      <c r="H1035908" s="68"/>
    </row>
    <row r="1035909" spans="8:8">
      <c r="H1035909" s="68"/>
    </row>
    <row r="1035910" spans="8:8">
      <c r="H1035910" s="68"/>
    </row>
    <row r="1035911" spans="8:8">
      <c r="H1035911" s="68"/>
    </row>
    <row r="1035912" spans="8:8">
      <c r="H1035912" s="68"/>
    </row>
    <row r="1035913" spans="8:8">
      <c r="H1035913" s="68"/>
    </row>
    <row r="1035914" spans="8:8">
      <c r="H1035914" s="68"/>
    </row>
    <row r="1035915" spans="8:8">
      <c r="H1035915" s="68"/>
    </row>
    <row r="1035916" spans="8:8">
      <c r="H1035916" s="68"/>
    </row>
    <row r="1035917" spans="8:8">
      <c r="H1035917" s="68"/>
    </row>
    <row r="1035918" spans="8:8">
      <c r="H1035918" s="68"/>
    </row>
    <row r="1035919" spans="8:8">
      <c r="H1035919" s="68"/>
    </row>
    <row r="1035920" spans="8:8">
      <c r="H1035920" s="68"/>
    </row>
    <row r="1035921" spans="8:8">
      <c r="H1035921" s="68"/>
    </row>
    <row r="1035922" spans="8:8">
      <c r="H1035922" s="68"/>
    </row>
    <row r="1035923" spans="8:8">
      <c r="H1035923" s="68"/>
    </row>
    <row r="1035924" spans="8:8">
      <c r="H1035924" s="68"/>
    </row>
    <row r="1035925" spans="8:8">
      <c r="H1035925" s="68"/>
    </row>
    <row r="1035926" spans="8:8">
      <c r="H1035926" s="68"/>
    </row>
    <row r="1035927" spans="8:8">
      <c r="H1035927" s="68"/>
    </row>
    <row r="1035928" spans="8:8">
      <c r="H1035928" s="68"/>
    </row>
    <row r="1035929" spans="8:8">
      <c r="H1035929" s="68"/>
    </row>
    <row r="1035930" spans="8:8">
      <c r="H1035930" s="68"/>
    </row>
    <row r="1035931" spans="8:8">
      <c r="H1035931" s="68"/>
    </row>
    <row r="1035932" spans="8:8">
      <c r="H1035932" s="68"/>
    </row>
    <row r="1035933" spans="8:8">
      <c r="H1035933" s="68"/>
    </row>
    <row r="1035934" spans="8:8">
      <c r="H1035934" s="68"/>
    </row>
    <row r="1035935" spans="8:8">
      <c r="H1035935" s="68"/>
    </row>
    <row r="1035936" spans="8:8">
      <c r="H1035936" s="68"/>
    </row>
    <row r="1035937" spans="8:8">
      <c r="H1035937" s="68"/>
    </row>
    <row r="1035938" spans="8:8">
      <c r="H1035938" s="68"/>
    </row>
    <row r="1035939" spans="8:8">
      <c r="H1035939" s="68"/>
    </row>
    <row r="1035940" spans="8:8">
      <c r="H1035940" s="68"/>
    </row>
    <row r="1035941" spans="8:8">
      <c r="H1035941" s="68"/>
    </row>
    <row r="1035942" spans="8:8">
      <c r="H1035942" s="68"/>
    </row>
    <row r="1035943" spans="8:8">
      <c r="H1035943" s="68"/>
    </row>
    <row r="1035944" spans="8:8">
      <c r="H1035944" s="68"/>
    </row>
    <row r="1035945" spans="8:8">
      <c r="H1035945" s="68"/>
    </row>
    <row r="1035946" spans="8:8">
      <c r="H1035946" s="68"/>
    </row>
    <row r="1035947" spans="8:8">
      <c r="H1035947" s="68"/>
    </row>
    <row r="1035948" spans="8:8">
      <c r="H1035948" s="68"/>
    </row>
    <row r="1035949" spans="8:8">
      <c r="H1035949" s="68"/>
    </row>
    <row r="1035950" spans="8:8">
      <c r="H1035950" s="68"/>
    </row>
    <row r="1035951" spans="8:8">
      <c r="H1035951" s="68"/>
    </row>
    <row r="1035952" spans="8:8">
      <c r="H1035952" s="68"/>
    </row>
    <row r="1035953" spans="8:8">
      <c r="H1035953" s="68"/>
    </row>
    <row r="1035954" spans="8:8">
      <c r="H1035954" s="68"/>
    </row>
    <row r="1035955" spans="8:8">
      <c r="H1035955" s="68"/>
    </row>
    <row r="1035956" spans="8:8">
      <c r="H1035956" s="68"/>
    </row>
    <row r="1035957" spans="8:8">
      <c r="H1035957" s="68"/>
    </row>
    <row r="1035958" spans="8:8">
      <c r="H1035958" s="68"/>
    </row>
    <row r="1035959" spans="8:8">
      <c r="H1035959" s="68"/>
    </row>
    <row r="1035960" spans="8:8">
      <c r="H1035960" s="68"/>
    </row>
    <row r="1035961" spans="8:8">
      <c r="H1035961" s="68"/>
    </row>
    <row r="1035962" spans="8:8">
      <c r="H1035962" s="68"/>
    </row>
    <row r="1035963" spans="8:8">
      <c r="H1035963" s="68"/>
    </row>
    <row r="1035964" spans="8:8">
      <c r="H1035964" s="68"/>
    </row>
    <row r="1035965" spans="8:8">
      <c r="H1035965" s="68"/>
    </row>
    <row r="1035966" spans="8:8">
      <c r="H1035966" s="68"/>
    </row>
    <row r="1035967" spans="8:8">
      <c r="H1035967" s="68"/>
    </row>
    <row r="1035968" spans="8:8">
      <c r="H1035968" s="68"/>
    </row>
    <row r="1035969" spans="8:8">
      <c r="H1035969" s="68"/>
    </row>
    <row r="1035970" spans="8:8">
      <c r="H1035970" s="68"/>
    </row>
    <row r="1035971" spans="8:8">
      <c r="H1035971" s="68"/>
    </row>
    <row r="1035972" spans="8:8">
      <c r="H1035972" s="68"/>
    </row>
    <row r="1035973" spans="8:8">
      <c r="H1035973" s="68"/>
    </row>
    <row r="1035974" spans="8:8">
      <c r="H1035974" s="68"/>
    </row>
    <row r="1035975" spans="8:8">
      <c r="H1035975" s="68"/>
    </row>
    <row r="1035976" spans="8:8">
      <c r="H1035976" s="68"/>
    </row>
    <row r="1035977" spans="8:8">
      <c r="H1035977" s="68"/>
    </row>
    <row r="1035978" spans="8:8">
      <c r="H1035978" s="68"/>
    </row>
    <row r="1035979" spans="8:8">
      <c r="H1035979" s="68"/>
    </row>
    <row r="1035980" spans="8:8">
      <c r="H1035980" s="68"/>
    </row>
    <row r="1035981" spans="8:8">
      <c r="H1035981" s="68"/>
    </row>
    <row r="1035982" spans="8:8">
      <c r="H1035982" s="68"/>
    </row>
    <row r="1035983" spans="8:8">
      <c r="H1035983" s="68"/>
    </row>
    <row r="1035984" spans="8:8">
      <c r="H1035984" s="68"/>
    </row>
    <row r="1035985" spans="8:8">
      <c r="H1035985" s="68"/>
    </row>
    <row r="1035986" spans="8:8">
      <c r="H1035986" s="68"/>
    </row>
    <row r="1035987" spans="8:8">
      <c r="H1035987" s="68"/>
    </row>
    <row r="1035988" spans="8:8">
      <c r="H1035988" s="68"/>
    </row>
    <row r="1035989" spans="8:8">
      <c r="H1035989" s="68"/>
    </row>
    <row r="1035990" spans="8:8">
      <c r="H1035990" s="68"/>
    </row>
    <row r="1035991" spans="8:8">
      <c r="H1035991" s="68"/>
    </row>
    <row r="1035992" spans="8:8">
      <c r="H1035992" s="68"/>
    </row>
    <row r="1035993" spans="8:8">
      <c r="H1035993" s="68"/>
    </row>
    <row r="1035994" spans="8:8">
      <c r="H1035994" s="68"/>
    </row>
    <row r="1035995" spans="8:8">
      <c r="H1035995" s="68"/>
    </row>
    <row r="1035996" spans="8:8">
      <c r="H1035996" s="68"/>
    </row>
    <row r="1035997" spans="8:8">
      <c r="H1035997" s="68"/>
    </row>
    <row r="1035998" spans="8:8">
      <c r="H1035998" s="68"/>
    </row>
    <row r="1035999" spans="8:8">
      <c r="H1035999" s="68"/>
    </row>
    <row r="1036000" spans="8:8">
      <c r="H1036000" s="68"/>
    </row>
    <row r="1036001" spans="8:8">
      <c r="H1036001" s="68"/>
    </row>
    <row r="1036002" spans="8:8">
      <c r="H1036002" s="68"/>
    </row>
    <row r="1036003" spans="8:8">
      <c r="H1036003" s="68"/>
    </row>
    <row r="1036004" spans="8:8">
      <c r="H1036004" s="68"/>
    </row>
    <row r="1036005" spans="8:8">
      <c r="H1036005" s="68"/>
    </row>
    <row r="1036006" spans="8:8">
      <c r="H1036006" s="68"/>
    </row>
    <row r="1036007" spans="8:8">
      <c r="H1036007" s="68"/>
    </row>
    <row r="1036008" spans="8:8">
      <c r="H1036008" s="68"/>
    </row>
    <row r="1036009" spans="8:8">
      <c r="H1036009" s="68"/>
    </row>
    <row r="1036010" spans="8:8">
      <c r="H1036010" s="68"/>
    </row>
    <row r="1036011" spans="8:8">
      <c r="H1036011" s="68"/>
    </row>
    <row r="1036012" spans="8:8">
      <c r="H1036012" s="68"/>
    </row>
    <row r="1036013" spans="8:8">
      <c r="H1036013" s="68"/>
    </row>
    <row r="1036014" spans="8:8">
      <c r="H1036014" s="68"/>
    </row>
    <row r="1036015" spans="8:8">
      <c r="H1036015" s="68"/>
    </row>
    <row r="1036016" spans="8:8">
      <c r="H1036016" s="68"/>
    </row>
    <row r="1036017" spans="8:8">
      <c r="H1036017" s="68"/>
    </row>
    <row r="1036018" spans="8:8">
      <c r="H1036018" s="68"/>
    </row>
    <row r="1036019" spans="8:8">
      <c r="H1036019" s="68"/>
    </row>
    <row r="1036020" spans="8:8">
      <c r="H1036020" s="68"/>
    </row>
    <row r="1036021" spans="8:8">
      <c r="H1036021" s="68"/>
    </row>
    <row r="1036022" spans="8:8">
      <c r="H1036022" s="68"/>
    </row>
    <row r="1036023" spans="8:8">
      <c r="H1036023" s="68"/>
    </row>
    <row r="1036024" spans="8:8">
      <c r="H1036024" s="68"/>
    </row>
    <row r="1036025" spans="8:8">
      <c r="H1036025" s="68"/>
    </row>
    <row r="1036026" spans="8:8">
      <c r="H1036026" s="68"/>
    </row>
    <row r="1036027" spans="8:8">
      <c r="H1036027" s="68"/>
    </row>
    <row r="1036028" spans="8:8">
      <c r="H1036028" s="68"/>
    </row>
    <row r="1036029" spans="8:8">
      <c r="H1036029" s="68"/>
    </row>
    <row r="1036030" spans="8:8">
      <c r="H1036030" s="68"/>
    </row>
    <row r="1036031" spans="8:8">
      <c r="H1036031" s="68"/>
    </row>
    <row r="1036032" spans="8:8">
      <c r="H1036032" s="68"/>
    </row>
    <row r="1036033" spans="8:8">
      <c r="H1036033" s="68"/>
    </row>
    <row r="1036034" spans="8:8">
      <c r="H1036034" s="68"/>
    </row>
    <row r="1036035" spans="8:8">
      <c r="H1036035" s="68"/>
    </row>
    <row r="1036036" spans="8:8">
      <c r="H1036036" s="68"/>
    </row>
    <row r="1036037" spans="8:8">
      <c r="H1036037" s="68"/>
    </row>
    <row r="1036038" spans="8:8">
      <c r="H1036038" s="68"/>
    </row>
    <row r="1036039" spans="8:8">
      <c r="H1036039" s="68"/>
    </row>
    <row r="1036040" spans="8:8">
      <c r="H1036040" s="68"/>
    </row>
    <row r="1036041" spans="8:8">
      <c r="H1036041" s="68"/>
    </row>
    <row r="1036042" spans="8:8">
      <c r="H1036042" s="68"/>
    </row>
    <row r="1036043" spans="8:8">
      <c r="H1036043" s="68"/>
    </row>
    <row r="1036044" spans="8:8">
      <c r="H1036044" s="68"/>
    </row>
    <row r="1036045" spans="8:8">
      <c r="H1036045" s="68"/>
    </row>
    <row r="1036046" spans="8:8">
      <c r="H1036046" s="68"/>
    </row>
    <row r="1036047" spans="8:8">
      <c r="H1036047" s="68"/>
    </row>
    <row r="1036048" spans="8:8">
      <c r="H1036048" s="68"/>
    </row>
    <row r="1036049" spans="8:8">
      <c r="H1036049" s="68"/>
    </row>
    <row r="1036050" spans="8:8">
      <c r="H1036050" s="68"/>
    </row>
    <row r="1036051" spans="8:8">
      <c r="H1036051" s="68"/>
    </row>
    <row r="1036052" spans="8:8">
      <c r="H1036052" s="68"/>
    </row>
    <row r="1036053" spans="8:8">
      <c r="H1036053" s="68"/>
    </row>
    <row r="1036054" spans="8:8">
      <c r="H1036054" s="68"/>
    </row>
    <row r="1036055" spans="8:8">
      <c r="H1036055" s="68"/>
    </row>
    <row r="1036056" spans="8:8">
      <c r="H1036056" s="68"/>
    </row>
    <row r="1036057" spans="8:8">
      <c r="H1036057" s="68"/>
    </row>
    <row r="1036058" spans="8:8">
      <c r="H1036058" s="68"/>
    </row>
    <row r="1036059" spans="8:8">
      <c r="H1036059" s="68"/>
    </row>
    <row r="1036060" spans="8:8">
      <c r="H1036060" s="68"/>
    </row>
    <row r="1036061" spans="8:8">
      <c r="H1036061" s="68"/>
    </row>
    <row r="1036062" spans="8:8">
      <c r="H1036062" s="68"/>
    </row>
    <row r="1036063" spans="8:8">
      <c r="H1036063" s="68"/>
    </row>
    <row r="1036064" spans="8:8">
      <c r="H1036064" s="68"/>
    </row>
    <row r="1036065" spans="8:8">
      <c r="H1036065" s="68"/>
    </row>
    <row r="1036066" spans="8:8">
      <c r="H1036066" s="68"/>
    </row>
    <row r="1036067" spans="8:8">
      <c r="H1036067" s="68"/>
    </row>
    <row r="1036068" spans="8:8">
      <c r="H1036068" s="68"/>
    </row>
    <row r="1036069" spans="8:8">
      <c r="H1036069" s="68"/>
    </row>
    <row r="1036070" spans="8:8">
      <c r="H1036070" s="68"/>
    </row>
    <row r="1036071" spans="8:8">
      <c r="H1036071" s="68"/>
    </row>
    <row r="1036072" spans="8:8">
      <c r="H1036072" s="68"/>
    </row>
    <row r="1036073" spans="8:8">
      <c r="H1036073" s="68"/>
    </row>
    <row r="1036074" spans="8:8">
      <c r="H1036074" s="68"/>
    </row>
    <row r="1036075" spans="8:8">
      <c r="H1036075" s="68"/>
    </row>
    <row r="1036076" spans="8:8">
      <c r="H1036076" s="68"/>
    </row>
    <row r="1036077" spans="8:8">
      <c r="H1036077" s="68"/>
    </row>
    <row r="1036078" spans="8:8">
      <c r="H1036078" s="68"/>
    </row>
    <row r="1036079" spans="8:8">
      <c r="H1036079" s="68"/>
    </row>
    <row r="1036080" spans="8:8">
      <c r="H1036080" s="68"/>
    </row>
    <row r="1036081" spans="8:8">
      <c r="H1036081" s="68"/>
    </row>
    <row r="1036082" spans="8:8">
      <c r="H1036082" s="68"/>
    </row>
    <row r="1036083" spans="8:8">
      <c r="H1036083" s="68"/>
    </row>
    <row r="1036084" spans="8:8">
      <c r="H1036084" s="68"/>
    </row>
    <row r="1036085" spans="8:8">
      <c r="H1036085" s="68"/>
    </row>
    <row r="1036086" spans="8:8">
      <c r="H1036086" s="68"/>
    </row>
    <row r="1036087" spans="8:8">
      <c r="H1036087" s="68"/>
    </row>
    <row r="1036088" spans="8:8">
      <c r="H1036088" s="68"/>
    </row>
    <row r="1036089" spans="8:8">
      <c r="H1036089" s="68"/>
    </row>
    <row r="1036090" spans="8:8">
      <c r="H1036090" s="68"/>
    </row>
    <row r="1036091" spans="8:8">
      <c r="H1036091" s="68"/>
    </row>
    <row r="1036092" spans="8:8">
      <c r="H1036092" s="68"/>
    </row>
    <row r="1036093" spans="8:8">
      <c r="H1036093" s="68"/>
    </row>
    <row r="1036094" spans="8:8">
      <c r="H1036094" s="68"/>
    </row>
    <row r="1036095" spans="8:8">
      <c r="H1036095" s="68"/>
    </row>
    <row r="1036096" spans="8:8">
      <c r="H1036096" s="68"/>
    </row>
    <row r="1036097" spans="8:8">
      <c r="H1036097" s="68"/>
    </row>
    <row r="1036098" spans="8:8">
      <c r="H1036098" s="68"/>
    </row>
    <row r="1036099" spans="8:8">
      <c r="H1036099" s="68"/>
    </row>
    <row r="1036100" spans="8:8">
      <c r="H1036100" s="68"/>
    </row>
    <row r="1036101" spans="8:8">
      <c r="H1036101" s="68"/>
    </row>
    <row r="1036102" spans="8:8">
      <c r="H1036102" s="68"/>
    </row>
    <row r="1036103" spans="8:8">
      <c r="H1036103" s="68"/>
    </row>
    <row r="1036104" spans="8:8">
      <c r="H1036104" s="68"/>
    </row>
    <row r="1036105" spans="8:8">
      <c r="H1036105" s="68"/>
    </row>
    <row r="1036106" spans="8:8">
      <c r="H1036106" s="68"/>
    </row>
    <row r="1036107" spans="8:8">
      <c r="H1036107" s="68"/>
    </row>
    <row r="1036108" spans="8:8">
      <c r="H1036108" s="68"/>
    </row>
    <row r="1036109" spans="8:8">
      <c r="H1036109" s="68"/>
    </row>
    <row r="1036110" spans="8:8">
      <c r="H1036110" s="68"/>
    </row>
    <row r="1036111" spans="8:8">
      <c r="H1036111" s="68"/>
    </row>
    <row r="1036112" spans="8:8">
      <c r="H1036112" s="68"/>
    </row>
    <row r="1036113" spans="8:8">
      <c r="H1036113" s="68"/>
    </row>
    <row r="1036114" spans="8:8">
      <c r="H1036114" s="68"/>
    </row>
    <row r="1036115" spans="8:8">
      <c r="H1036115" s="68"/>
    </row>
    <row r="1036116" spans="8:8">
      <c r="H1036116" s="68"/>
    </row>
    <row r="1036117" spans="8:8">
      <c r="H1036117" s="68"/>
    </row>
    <row r="1036118" spans="8:8">
      <c r="H1036118" s="68"/>
    </row>
    <row r="1036119" spans="8:8">
      <c r="H1036119" s="68"/>
    </row>
    <row r="1036120" spans="8:8">
      <c r="H1036120" s="68"/>
    </row>
    <row r="1036121" spans="8:8">
      <c r="H1036121" s="68"/>
    </row>
    <row r="1036122" spans="8:8">
      <c r="H1036122" s="68"/>
    </row>
    <row r="1036123" spans="8:8">
      <c r="H1036123" s="68"/>
    </row>
    <row r="1036124" spans="8:8">
      <c r="H1036124" s="68"/>
    </row>
    <row r="1036125" spans="8:8">
      <c r="H1036125" s="68"/>
    </row>
    <row r="1036126" spans="8:8">
      <c r="H1036126" s="68"/>
    </row>
    <row r="1036127" spans="8:8">
      <c r="H1036127" s="68"/>
    </row>
    <row r="1036128" spans="8:8">
      <c r="H1036128" s="68"/>
    </row>
    <row r="1036129" spans="8:8">
      <c r="H1036129" s="68"/>
    </row>
    <row r="1036130" spans="8:8">
      <c r="H1036130" s="68"/>
    </row>
    <row r="1036131" spans="8:8">
      <c r="H1036131" s="68"/>
    </row>
    <row r="1036132" spans="8:8">
      <c r="H1036132" s="68"/>
    </row>
    <row r="1036133" spans="8:8">
      <c r="H1036133" s="68"/>
    </row>
    <row r="1036134" spans="8:8">
      <c r="H1036134" s="68"/>
    </row>
    <row r="1036135" spans="8:8">
      <c r="H1036135" s="68"/>
    </row>
    <row r="1036136" spans="8:8">
      <c r="H1036136" s="68"/>
    </row>
    <row r="1036137" spans="8:8">
      <c r="H1036137" s="68"/>
    </row>
    <row r="1036138" spans="8:8">
      <c r="H1036138" s="68"/>
    </row>
    <row r="1036139" spans="8:8">
      <c r="H1036139" s="68"/>
    </row>
    <row r="1036140" spans="8:8">
      <c r="H1036140" s="68"/>
    </row>
    <row r="1036141" spans="8:8">
      <c r="H1036141" s="68"/>
    </row>
    <row r="1036142" spans="8:8">
      <c r="H1036142" s="68"/>
    </row>
    <row r="1036143" spans="8:8">
      <c r="H1036143" s="68"/>
    </row>
    <row r="1036144" spans="8:8">
      <c r="H1036144" s="68"/>
    </row>
    <row r="1036145" spans="8:8">
      <c r="H1036145" s="68"/>
    </row>
    <row r="1036146" spans="8:8">
      <c r="H1036146" s="68"/>
    </row>
    <row r="1036147" spans="8:8">
      <c r="H1036147" s="68"/>
    </row>
    <row r="1036148" spans="8:8">
      <c r="H1036148" s="68"/>
    </row>
    <row r="1036149" spans="8:8">
      <c r="H1036149" s="68"/>
    </row>
    <row r="1036150" spans="8:8">
      <c r="H1036150" s="68"/>
    </row>
    <row r="1036151" spans="8:8">
      <c r="H1036151" s="68"/>
    </row>
    <row r="1036152" spans="8:8">
      <c r="H1036152" s="68"/>
    </row>
    <row r="1036153" spans="8:8">
      <c r="H1036153" s="68"/>
    </row>
    <row r="1036154" spans="8:8">
      <c r="H1036154" s="68"/>
    </row>
    <row r="1036155" spans="8:8">
      <c r="H1036155" s="68"/>
    </row>
    <row r="1036156" spans="8:8">
      <c r="H1036156" s="68"/>
    </row>
    <row r="1036157" spans="8:8">
      <c r="H1036157" s="68"/>
    </row>
    <row r="1036158" spans="8:8">
      <c r="H1036158" s="68"/>
    </row>
    <row r="1036159" spans="8:8">
      <c r="H1036159" s="68"/>
    </row>
    <row r="1036160" spans="8:8">
      <c r="H1036160" s="68"/>
    </row>
    <row r="1036161" spans="8:8">
      <c r="H1036161" s="68"/>
    </row>
    <row r="1036162" spans="8:8">
      <c r="H1036162" s="68"/>
    </row>
    <row r="1036163" spans="8:8">
      <c r="H1036163" s="68"/>
    </row>
    <row r="1036164" spans="8:8">
      <c r="H1036164" s="68"/>
    </row>
    <row r="1036165" spans="8:8">
      <c r="H1036165" s="68"/>
    </row>
    <row r="1036166" spans="8:8">
      <c r="H1036166" s="68"/>
    </row>
    <row r="1036167" spans="8:8">
      <c r="H1036167" s="68"/>
    </row>
    <row r="1036168" spans="8:8">
      <c r="H1036168" s="68"/>
    </row>
    <row r="1036169" spans="8:8">
      <c r="H1036169" s="68"/>
    </row>
    <row r="1036170" spans="8:8">
      <c r="H1036170" s="68"/>
    </row>
    <row r="1036171" spans="8:8">
      <c r="H1036171" s="68"/>
    </row>
    <row r="1036172" spans="8:8">
      <c r="H1036172" s="68"/>
    </row>
    <row r="1036173" spans="8:8">
      <c r="H1036173" s="68"/>
    </row>
    <row r="1036174" spans="8:8">
      <c r="H1036174" s="68"/>
    </row>
    <row r="1036175" spans="8:8">
      <c r="H1036175" s="68"/>
    </row>
    <row r="1036176" spans="8:8">
      <c r="H1036176" s="68"/>
    </row>
    <row r="1036177" spans="8:8">
      <c r="H1036177" s="68"/>
    </row>
    <row r="1036178" spans="8:8">
      <c r="H1036178" s="68"/>
    </row>
    <row r="1036179" spans="8:8">
      <c r="H1036179" s="68"/>
    </row>
    <row r="1036180" spans="8:8">
      <c r="H1036180" s="68"/>
    </row>
    <row r="1036181" spans="8:8">
      <c r="H1036181" s="68"/>
    </row>
    <row r="1036182" spans="8:8">
      <c r="H1036182" s="68"/>
    </row>
    <row r="1036183" spans="8:8">
      <c r="H1036183" s="68"/>
    </row>
    <row r="1036184" spans="8:8">
      <c r="H1036184" s="68"/>
    </row>
    <row r="1036185" spans="8:8">
      <c r="H1036185" s="68"/>
    </row>
    <row r="1036186" spans="8:8">
      <c r="H1036186" s="68"/>
    </row>
    <row r="1036187" spans="8:8">
      <c r="H1036187" s="68"/>
    </row>
    <row r="1036188" spans="8:8">
      <c r="H1036188" s="68"/>
    </row>
    <row r="1036189" spans="8:8">
      <c r="H1036189" s="68"/>
    </row>
    <row r="1036190" spans="8:8">
      <c r="H1036190" s="68"/>
    </row>
    <row r="1036191" spans="8:8">
      <c r="H1036191" s="68"/>
    </row>
    <row r="1036192" spans="8:8">
      <c r="H1036192" s="68"/>
    </row>
    <row r="1036193" spans="8:8">
      <c r="H1036193" s="68"/>
    </row>
    <row r="1036194" spans="8:8">
      <c r="H1036194" s="68"/>
    </row>
    <row r="1036195" spans="8:8">
      <c r="H1036195" s="68"/>
    </row>
    <row r="1036196" spans="8:8">
      <c r="H1036196" s="68"/>
    </row>
    <row r="1036197" spans="8:8">
      <c r="H1036197" s="68"/>
    </row>
    <row r="1036198" spans="8:8">
      <c r="H1036198" s="68"/>
    </row>
    <row r="1036199" spans="8:8">
      <c r="H1036199" s="68"/>
    </row>
    <row r="1036200" spans="8:8">
      <c r="H1036200" s="68"/>
    </row>
    <row r="1036201" spans="8:8">
      <c r="H1036201" s="68"/>
    </row>
    <row r="1036202" spans="8:8">
      <c r="H1036202" s="68"/>
    </row>
    <row r="1036203" spans="8:8">
      <c r="H1036203" s="68"/>
    </row>
    <row r="1036204" spans="8:8">
      <c r="H1036204" s="68"/>
    </row>
    <row r="1036205" spans="8:8">
      <c r="H1036205" s="68"/>
    </row>
    <row r="1036206" spans="8:8">
      <c r="H1036206" s="68"/>
    </row>
    <row r="1036207" spans="8:8">
      <c r="H1036207" s="68"/>
    </row>
    <row r="1036208" spans="8:8">
      <c r="H1036208" s="68"/>
    </row>
    <row r="1036209" spans="8:8">
      <c r="H1036209" s="68"/>
    </row>
    <row r="1036210" spans="8:8">
      <c r="H1036210" s="68"/>
    </row>
    <row r="1036211" spans="8:8">
      <c r="H1036211" s="68"/>
    </row>
    <row r="1036212" spans="8:8">
      <c r="H1036212" s="68"/>
    </row>
    <row r="1036213" spans="8:8">
      <c r="H1036213" s="68"/>
    </row>
    <row r="1036214" spans="8:8">
      <c r="H1036214" s="68"/>
    </row>
    <row r="1036215" spans="8:8">
      <c r="H1036215" s="68"/>
    </row>
    <row r="1036216" spans="8:8">
      <c r="H1036216" s="68"/>
    </row>
    <row r="1036217" spans="8:8">
      <c r="H1036217" s="68"/>
    </row>
    <row r="1036218" spans="8:8">
      <c r="H1036218" s="68"/>
    </row>
    <row r="1036219" spans="8:8">
      <c r="H1036219" s="68"/>
    </row>
    <row r="1036220" spans="8:8">
      <c r="H1036220" s="68"/>
    </row>
    <row r="1036221" spans="8:8">
      <c r="H1036221" s="68"/>
    </row>
    <row r="1036222" spans="8:8">
      <c r="H1036222" s="68"/>
    </row>
    <row r="1036223" spans="8:8">
      <c r="H1036223" s="68"/>
    </row>
    <row r="1036224" spans="8:8">
      <c r="H1036224" s="68"/>
    </row>
    <row r="1036225" spans="8:8">
      <c r="H1036225" s="68"/>
    </row>
    <row r="1036226" spans="8:8">
      <c r="H1036226" s="68"/>
    </row>
    <row r="1036227" spans="8:8">
      <c r="H1036227" s="68"/>
    </row>
    <row r="1036228" spans="8:8">
      <c r="H1036228" s="68"/>
    </row>
    <row r="1036229" spans="8:8">
      <c r="H1036229" s="68"/>
    </row>
    <row r="1036230" spans="8:8">
      <c r="H1036230" s="68"/>
    </row>
    <row r="1036231" spans="8:8">
      <c r="H1036231" s="68"/>
    </row>
    <row r="1036232" spans="8:8">
      <c r="H1036232" s="68"/>
    </row>
    <row r="1036233" spans="8:8">
      <c r="H1036233" s="68"/>
    </row>
    <row r="1036234" spans="8:8">
      <c r="H1036234" s="68"/>
    </row>
    <row r="1036235" spans="8:8">
      <c r="H1036235" s="68"/>
    </row>
    <row r="1036236" spans="8:8">
      <c r="H1036236" s="68"/>
    </row>
    <row r="1036237" spans="8:8">
      <c r="H1036237" s="68"/>
    </row>
    <row r="1036238" spans="8:8">
      <c r="H1036238" s="68"/>
    </row>
    <row r="1036239" spans="8:8">
      <c r="H1036239" s="68"/>
    </row>
    <row r="1036240" spans="8:8">
      <c r="H1036240" s="68"/>
    </row>
    <row r="1036241" spans="8:8">
      <c r="H1036241" s="68"/>
    </row>
    <row r="1036242" spans="8:8">
      <c r="H1036242" s="68"/>
    </row>
    <row r="1036243" spans="8:8">
      <c r="H1036243" s="68"/>
    </row>
    <row r="1036244" spans="8:8">
      <c r="H1036244" s="68"/>
    </row>
    <row r="1036245" spans="8:8">
      <c r="H1036245" s="68"/>
    </row>
    <row r="1036246" spans="8:8">
      <c r="H1036246" s="68"/>
    </row>
    <row r="1036247" spans="8:8">
      <c r="H1036247" s="68"/>
    </row>
    <row r="1036248" spans="8:8">
      <c r="H1036248" s="68"/>
    </row>
    <row r="1036249" spans="8:8">
      <c r="H1036249" s="68"/>
    </row>
    <row r="1036250" spans="8:8">
      <c r="H1036250" s="68"/>
    </row>
    <row r="1036251" spans="8:8">
      <c r="H1036251" s="68"/>
    </row>
    <row r="1036252" spans="8:8">
      <c r="H1036252" s="68"/>
    </row>
    <row r="1036253" spans="8:8">
      <c r="H1036253" s="68"/>
    </row>
    <row r="1036254" spans="8:8">
      <c r="H1036254" s="68"/>
    </row>
    <row r="1036255" spans="8:8">
      <c r="H1036255" s="68"/>
    </row>
    <row r="1036256" spans="8:8">
      <c r="H1036256" s="68"/>
    </row>
    <row r="1036257" spans="8:8">
      <c r="H1036257" s="68"/>
    </row>
    <row r="1036258" spans="8:8">
      <c r="H1036258" s="68"/>
    </row>
    <row r="1036259" spans="8:8">
      <c r="H1036259" s="68"/>
    </row>
    <row r="1036260" spans="8:8">
      <c r="H1036260" s="68"/>
    </row>
    <row r="1036261" spans="8:8">
      <c r="H1036261" s="68"/>
    </row>
    <row r="1036262" spans="8:8">
      <c r="H1036262" s="68"/>
    </row>
    <row r="1036263" spans="8:8">
      <c r="H1036263" s="68"/>
    </row>
    <row r="1036264" spans="8:8">
      <c r="H1036264" s="68"/>
    </row>
    <row r="1036265" spans="8:8">
      <c r="H1036265" s="68"/>
    </row>
    <row r="1036266" spans="8:8">
      <c r="H1036266" s="68"/>
    </row>
    <row r="1036267" spans="8:8">
      <c r="H1036267" s="68"/>
    </row>
    <row r="1036268" spans="8:8">
      <c r="H1036268" s="68"/>
    </row>
    <row r="1036269" spans="8:8">
      <c r="H1036269" s="68"/>
    </row>
    <row r="1036270" spans="8:8">
      <c r="H1036270" s="68"/>
    </row>
    <row r="1036271" spans="8:8">
      <c r="H1036271" s="68"/>
    </row>
    <row r="1036272" spans="8:8">
      <c r="H1036272" s="68"/>
    </row>
    <row r="1036273" spans="8:8">
      <c r="H1036273" s="68"/>
    </row>
    <row r="1036274" spans="8:8">
      <c r="H1036274" s="68"/>
    </row>
    <row r="1036275" spans="8:8">
      <c r="H1036275" s="68"/>
    </row>
    <row r="1036276" spans="8:8">
      <c r="H1036276" s="68"/>
    </row>
    <row r="1036277" spans="8:8">
      <c r="H1036277" s="68"/>
    </row>
    <row r="1036278" spans="8:8">
      <c r="H1036278" s="68"/>
    </row>
    <row r="1036279" spans="8:8">
      <c r="H1036279" s="68"/>
    </row>
    <row r="1036280" spans="8:8">
      <c r="H1036280" s="68"/>
    </row>
    <row r="1036281" spans="8:8">
      <c r="H1036281" s="68"/>
    </row>
    <row r="1036282" spans="8:8">
      <c r="H1036282" s="68"/>
    </row>
    <row r="1036283" spans="8:8">
      <c r="H1036283" s="68"/>
    </row>
    <row r="1036284" spans="8:8">
      <c r="H1036284" s="68"/>
    </row>
    <row r="1036285" spans="8:8">
      <c r="H1036285" s="68"/>
    </row>
    <row r="1036286" spans="8:8">
      <c r="H1036286" s="68"/>
    </row>
    <row r="1036287" spans="8:8">
      <c r="H1036287" s="68"/>
    </row>
    <row r="1036288" spans="8:8">
      <c r="H1036288" s="68"/>
    </row>
    <row r="1036289" spans="8:8">
      <c r="H1036289" s="68"/>
    </row>
    <row r="1036290" spans="8:8">
      <c r="H1036290" s="68"/>
    </row>
    <row r="1036291" spans="8:8">
      <c r="H1036291" s="68"/>
    </row>
    <row r="1036292" spans="8:8">
      <c r="H1036292" s="68"/>
    </row>
    <row r="1036293" spans="8:8">
      <c r="H1036293" s="68"/>
    </row>
    <row r="1036294" spans="8:8">
      <c r="H1036294" s="68"/>
    </row>
    <row r="1036295" spans="8:8">
      <c r="H1036295" s="68"/>
    </row>
    <row r="1036296" spans="8:8">
      <c r="H1036296" s="68"/>
    </row>
    <row r="1036297" spans="8:8">
      <c r="H1036297" s="68"/>
    </row>
    <row r="1036298" spans="8:8">
      <c r="H1036298" s="68"/>
    </row>
    <row r="1036299" spans="8:8">
      <c r="H1036299" s="68"/>
    </row>
    <row r="1036300" spans="8:8">
      <c r="H1036300" s="68"/>
    </row>
    <row r="1036301" spans="8:8">
      <c r="H1036301" s="68"/>
    </row>
    <row r="1036302" spans="8:8">
      <c r="H1036302" s="68"/>
    </row>
    <row r="1036303" spans="8:8">
      <c r="H1036303" s="68"/>
    </row>
    <row r="1036304" spans="8:8">
      <c r="H1036304" s="68"/>
    </row>
    <row r="1036305" spans="8:8">
      <c r="H1036305" s="68"/>
    </row>
    <row r="1036306" spans="8:8">
      <c r="H1036306" s="68"/>
    </row>
    <row r="1036307" spans="8:8">
      <c r="H1036307" s="68"/>
    </row>
    <row r="1036308" spans="8:8">
      <c r="H1036308" s="68"/>
    </row>
    <row r="1036309" spans="8:8">
      <c r="H1036309" s="68"/>
    </row>
    <row r="1036310" spans="8:8">
      <c r="H1036310" s="68"/>
    </row>
    <row r="1036311" spans="8:8">
      <c r="H1036311" s="68"/>
    </row>
    <row r="1036312" spans="8:8">
      <c r="H1036312" s="68"/>
    </row>
    <row r="1036313" spans="8:8">
      <c r="H1036313" s="68"/>
    </row>
    <row r="1036314" spans="8:8">
      <c r="H1036314" s="68"/>
    </row>
    <row r="1036315" spans="8:8">
      <c r="H1036315" s="68"/>
    </row>
    <row r="1036316" spans="8:8">
      <c r="H1036316" s="68"/>
    </row>
    <row r="1036317" spans="8:8">
      <c r="H1036317" s="68"/>
    </row>
    <row r="1036318" spans="8:8">
      <c r="H1036318" s="68"/>
    </row>
    <row r="1036319" spans="8:8">
      <c r="H1036319" s="68"/>
    </row>
    <row r="1036320" spans="8:8">
      <c r="H1036320" s="68"/>
    </row>
    <row r="1036321" spans="8:8">
      <c r="H1036321" s="68"/>
    </row>
    <row r="1036322" spans="8:8">
      <c r="H1036322" s="68"/>
    </row>
    <row r="1036323" spans="8:8">
      <c r="H1036323" s="68"/>
    </row>
    <row r="1036324" spans="8:8">
      <c r="H1036324" s="68"/>
    </row>
    <row r="1036325" spans="8:8">
      <c r="H1036325" s="68"/>
    </row>
    <row r="1036326" spans="8:8">
      <c r="H1036326" s="68"/>
    </row>
    <row r="1036327" spans="8:8">
      <c r="H1036327" s="68"/>
    </row>
    <row r="1036328" spans="8:8">
      <c r="H1036328" s="68"/>
    </row>
    <row r="1036329" spans="8:8">
      <c r="H1036329" s="68"/>
    </row>
    <row r="1036330" spans="8:8">
      <c r="H1036330" s="68"/>
    </row>
    <row r="1036331" spans="8:8">
      <c r="H1036331" s="68"/>
    </row>
    <row r="1036332" spans="8:8">
      <c r="H1036332" s="68"/>
    </row>
    <row r="1036333" spans="8:8">
      <c r="H1036333" s="68"/>
    </row>
    <row r="1036334" spans="8:8">
      <c r="H1036334" s="68"/>
    </row>
    <row r="1036335" spans="8:8">
      <c r="H1036335" s="68"/>
    </row>
    <row r="1036336" spans="8:8">
      <c r="H1036336" s="68"/>
    </row>
    <row r="1036337" spans="8:8">
      <c r="H1036337" s="68"/>
    </row>
    <row r="1036338" spans="8:8">
      <c r="H1036338" s="68"/>
    </row>
    <row r="1036339" spans="8:8">
      <c r="H1036339" s="68"/>
    </row>
    <row r="1036340" spans="8:8">
      <c r="H1036340" s="68"/>
    </row>
    <row r="1036341" spans="8:8">
      <c r="H1036341" s="68"/>
    </row>
    <row r="1036342" spans="8:8">
      <c r="H1036342" s="68"/>
    </row>
    <row r="1036343" spans="8:8">
      <c r="H1036343" s="68"/>
    </row>
    <row r="1036344" spans="8:8">
      <c r="H1036344" s="68"/>
    </row>
    <row r="1036345" spans="8:8">
      <c r="H1036345" s="68"/>
    </row>
    <row r="1036346" spans="8:8">
      <c r="H1036346" s="68"/>
    </row>
    <row r="1036347" spans="8:8">
      <c r="H1036347" s="68"/>
    </row>
    <row r="1036348" spans="8:8">
      <c r="H1036348" s="68"/>
    </row>
    <row r="1036349" spans="8:8">
      <c r="H1036349" s="68"/>
    </row>
    <row r="1036350" spans="8:8">
      <c r="H1036350" s="68"/>
    </row>
    <row r="1036351" spans="8:8">
      <c r="H1036351" s="68"/>
    </row>
    <row r="1036352" spans="8:8">
      <c r="H1036352" s="68"/>
    </row>
    <row r="1036353" spans="8:8">
      <c r="H1036353" s="68"/>
    </row>
    <row r="1036354" spans="8:8">
      <c r="H1036354" s="68"/>
    </row>
    <row r="1036355" spans="8:8">
      <c r="H1036355" s="68"/>
    </row>
    <row r="1036356" spans="8:8">
      <c r="H1036356" s="68"/>
    </row>
    <row r="1036357" spans="8:8">
      <c r="H1036357" s="68"/>
    </row>
    <row r="1036358" spans="8:8">
      <c r="H1036358" s="68"/>
    </row>
    <row r="1036359" spans="8:8">
      <c r="H1036359" s="68"/>
    </row>
    <row r="1036360" spans="8:8">
      <c r="H1036360" s="68"/>
    </row>
    <row r="1036361" spans="8:8">
      <c r="H1036361" s="68"/>
    </row>
    <row r="1036362" spans="8:8">
      <c r="H1036362" s="68"/>
    </row>
    <row r="1036363" spans="8:8">
      <c r="H1036363" s="68"/>
    </row>
    <row r="1036364" spans="8:8">
      <c r="H1036364" s="68"/>
    </row>
    <row r="1036365" spans="8:8">
      <c r="H1036365" s="68"/>
    </row>
    <row r="1036366" spans="8:8">
      <c r="H1036366" s="68"/>
    </row>
    <row r="1036367" spans="8:8">
      <c r="H1036367" s="68"/>
    </row>
    <row r="1036368" spans="8:8">
      <c r="H1036368" s="68"/>
    </row>
    <row r="1036369" spans="8:8">
      <c r="H1036369" s="68"/>
    </row>
    <row r="1036370" spans="8:8">
      <c r="H1036370" s="68"/>
    </row>
    <row r="1036371" spans="8:8">
      <c r="H1036371" s="68"/>
    </row>
    <row r="1036372" spans="8:8">
      <c r="H1036372" s="68"/>
    </row>
    <row r="1036373" spans="8:8">
      <c r="H1036373" s="68"/>
    </row>
    <row r="1036374" spans="8:8">
      <c r="H1036374" s="68"/>
    </row>
    <row r="1036375" spans="8:8">
      <c r="H1036375" s="68"/>
    </row>
    <row r="1036376" spans="8:8">
      <c r="H1036376" s="68"/>
    </row>
    <row r="1036377" spans="8:8">
      <c r="H1036377" s="68"/>
    </row>
    <row r="1036378" spans="8:8">
      <c r="H1036378" s="68"/>
    </row>
    <row r="1036379" spans="8:8">
      <c r="H1036379" s="68"/>
    </row>
    <row r="1036380" spans="8:8">
      <c r="H1036380" s="68"/>
    </row>
    <row r="1036381" spans="8:8">
      <c r="H1036381" s="68"/>
    </row>
    <row r="1036382" spans="8:8">
      <c r="H1036382" s="68"/>
    </row>
    <row r="1036383" spans="8:8">
      <c r="H1036383" s="68"/>
    </row>
    <row r="1036384" spans="8:8">
      <c r="H1036384" s="68"/>
    </row>
    <row r="1036385" spans="8:8">
      <c r="H1036385" s="68"/>
    </row>
    <row r="1036386" spans="8:8">
      <c r="H1036386" s="68"/>
    </row>
    <row r="1036387" spans="8:8">
      <c r="H1036387" s="68"/>
    </row>
    <row r="1036388" spans="8:8">
      <c r="H1036388" s="68"/>
    </row>
    <row r="1036389" spans="8:8">
      <c r="H1036389" s="68"/>
    </row>
    <row r="1036390" spans="8:8">
      <c r="H1036390" s="68"/>
    </row>
    <row r="1036391" spans="8:8">
      <c r="H1036391" s="68"/>
    </row>
    <row r="1036392" spans="8:8">
      <c r="H1036392" s="68"/>
    </row>
    <row r="1036393" spans="8:8">
      <c r="H1036393" s="68"/>
    </row>
    <row r="1036394" spans="8:8">
      <c r="H1036394" s="68"/>
    </row>
    <row r="1036395" spans="8:8">
      <c r="H1036395" s="68"/>
    </row>
    <row r="1036396" spans="8:8">
      <c r="H1036396" s="68"/>
    </row>
    <row r="1036397" spans="8:8">
      <c r="H1036397" s="68"/>
    </row>
    <row r="1036398" spans="8:8">
      <c r="H1036398" s="68"/>
    </row>
    <row r="1036399" spans="8:8">
      <c r="H1036399" s="68"/>
    </row>
    <row r="1036400" spans="8:8">
      <c r="H1036400" s="68"/>
    </row>
    <row r="1036401" spans="8:8">
      <c r="H1036401" s="68"/>
    </row>
    <row r="1036402" spans="8:8">
      <c r="H1036402" s="68"/>
    </row>
    <row r="1036403" spans="8:8">
      <c r="H1036403" s="68"/>
    </row>
    <row r="1036404" spans="8:8">
      <c r="H1036404" s="68"/>
    </row>
    <row r="1036405" spans="8:8">
      <c r="H1036405" s="68"/>
    </row>
    <row r="1036406" spans="8:8">
      <c r="H1036406" s="68"/>
    </row>
    <row r="1036407" spans="8:8">
      <c r="H1036407" s="68"/>
    </row>
    <row r="1036408" spans="8:8">
      <c r="H1036408" s="68"/>
    </row>
    <row r="1036409" spans="8:8">
      <c r="H1036409" s="68"/>
    </row>
    <row r="1036410" spans="8:8">
      <c r="H1036410" s="68"/>
    </row>
    <row r="1036411" spans="8:8">
      <c r="H1036411" s="68"/>
    </row>
    <row r="1036412" spans="8:8">
      <c r="H1036412" s="68"/>
    </row>
    <row r="1036413" spans="8:8">
      <c r="H1036413" s="68"/>
    </row>
    <row r="1036414" spans="8:8">
      <c r="H1036414" s="68"/>
    </row>
    <row r="1036415" spans="8:8">
      <c r="H1036415" s="68"/>
    </row>
    <row r="1036416" spans="8:8">
      <c r="H1036416" s="68"/>
    </row>
    <row r="1036417" spans="8:8">
      <c r="H1036417" s="68"/>
    </row>
    <row r="1036418" spans="8:8">
      <c r="H1036418" s="68"/>
    </row>
    <row r="1036419" spans="8:8">
      <c r="H1036419" s="68"/>
    </row>
    <row r="1036420" spans="8:8">
      <c r="H1036420" s="68"/>
    </row>
    <row r="1036421" spans="8:8">
      <c r="H1036421" s="68"/>
    </row>
    <row r="1036422" spans="8:8">
      <c r="H1036422" s="68"/>
    </row>
    <row r="1036423" spans="8:8">
      <c r="H1036423" s="68"/>
    </row>
    <row r="1036424" spans="8:8">
      <c r="H1036424" s="68"/>
    </row>
    <row r="1036425" spans="8:8">
      <c r="H1036425" s="68"/>
    </row>
    <row r="1036426" spans="8:8">
      <c r="H1036426" s="68"/>
    </row>
    <row r="1036427" spans="8:8">
      <c r="H1036427" s="68"/>
    </row>
    <row r="1036428" spans="8:8">
      <c r="H1036428" s="68"/>
    </row>
    <row r="1036429" spans="8:8">
      <c r="H1036429" s="68"/>
    </row>
    <row r="1036430" spans="8:8">
      <c r="H1036430" s="68"/>
    </row>
    <row r="1036431" spans="8:8">
      <c r="H1036431" s="68"/>
    </row>
    <row r="1036432" spans="8:8">
      <c r="H1036432" s="68"/>
    </row>
    <row r="1036433" spans="8:8">
      <c r="H1036433" s="68"/>
    </row>
    <row r="1036434" spans="8:8">
      <c r="H1036434" s="68"/>
    </row>
    <row r="1036435" spans="8:8">
      <c r="H1036435" s="68"/>
    </row>
    <row r="1036436" spans="8:8">
      <c r="H1036436" s="68"/>
    </row>
    <row r="1036437" spans="8:8">
      <c r="H1036437" s="68"/>
    </row>
    <row r="1036438" spans="8:8">
      <c r="H1036438" s="68"/>
    </row>
    <row r="1036439" spans="8:8">
      <c r="H1036439" s="68"/>
    </row>
    <row r="1036440" spans="8:8">
      <c r="H1036440" s="68"/>
    </row>
    <row r="1036441" spans="8:8">
      <c r="H1036441" s="68"/>
    </row>
    <row r="1036442" spans="8:8">
      <c r="H1036442" s="68"/>
    </row>
    <row r="1036443" spans="8:8">
      <c r="H1036443" s="68"/>
    </row>
    <row r="1036444" spans="8:8">
      <c r="H1036444" s="68"/>
    </row>
    <row r="1036445" spans="8:8">
      <c r="H1036445" s="68"/>
    </row>
    <row r="1036446" spans="8:8">
      <c r="H1036446" s="68"/>
    </row>
    <row r="1036447" spans="8:8">
      <c r="H1036447" s="68"/>
    </row>
    <row r="1036448" spans="8:8">
      <c r="H1036448" s="68"/>
    </row>
    <row r="1036449" spans="8:8">
      <c r="H1036449" s="68"/>
    </row>
    <row r="1036450" spans="8:8">
      <c r="H1036450" s="68"/>
    </row>
    <row r="1036451" spans="8:8">
      <c r="H1036451" s="68"/>
    </row>
    <row r="1036452" spans="8:8">
      <c r="H1036452" s="68"/>
    </row>
    <row r="1036453" spans="8:8">
      <c r="H1036453" s="68"/>
    </row>
    <row r="1036454" spans="8:8">
      <c r="H1036454" s="68"/>
    </row>
    <row r="1036455" spans="8:8">
      <c r="H1036455" s="68"/>
    </row>
    <row r="1036456" spans="8:8">
      <c r="H1036456" s="68"/>
    </row>
    <row r="1036457" spans="8:8">
      <c r="H1036457" s="68"/>
    </row>
    <row r="1036458" spans="8:8">
      <c r="H1036458" s="68"/>
    </row>
    <row r="1036459" spans="8:8">
      <c r="H1036459" s="68"/>
    </row>
    <row r="1036460" spans="8:8">
      <c r="H1036460" s="68"/>
    </row>
    <row r="1036461" spans="8:8">
      <c r="H1036461" s="68"/>
    </row>
    <row r="1036462" spans="8:8">
      <c r="H1036462" s="68"/>
    </row>
    <row r="1036463" spans="8:8">
      <c r="H1036463" s="68"/>
    </row>
    <row r="1036464" spans="8:8">
      <c r="H1036464" s="68"/>
    </row>
    <row r="1036465" spans="8:8">
      <c r="H1036465" s="68"/>
    </row>
    <row r="1036466" spans="8:8">
      <c r="H1036466" s="68"/>
    </row>
    <row r="1036467" spans="8:8">
      <c r="H1036467" s="68"/>
    </row>
    <row r="1036468" spans="8:8">
      <c r="H1036468" s="68"/>
    </row>
    <row r="1036469" spans="8:8">
      <c r="H1036469" s="68"/>
    </row>
    <row r="1036470" spans="8:8">
      <c r="H1036470" s="68"/>
    </row>
    <row r="1036471" spans="8:8">
      <c r="H1036471" s="68"/>
    </row>
    <row r="1036472" spans="8:8">
      <c r="H1036472" s="68"/>
    </row>
    <row r="1036473" spans="8:8">
      <c r="H1036473" s="68"/>
    </row>
    <row r="1036474" spans="8:8">
      <c r="H1036474" s="68"/>
    </row>
    <row r="1036475" spans="8:8">
      <c r="H1036475" s="68"/>
    </row>
    <row r="1036476" spans="8:8">
      <c r="H1036476" s="68"/>
    </row>
    <row r="1036477" spans="8:8">
      <c r="H1036477" s="68"/>
    </row>
    <row r="1036478" spans="8:8">
      <c r="H1036478" s="68"/>
    </row>
    <row r="1036479" spans="8:8">
      <c r="H1036479" s="68"/>
    </row>
    <row r="1036480" spans="8:8">
      <c r="H1036480" s="68"/>
    </row>
    <row r="1036481" spans="8:8">
      <c r="H1036481" s="68"/>
    </row>
    <row r="1036482" spans="8:8">
      <c r="H1036482" s="68"/>
    </row>
    <row r="1036483" spans="8:8">
      <c r="H1036483" s="68"/>
    </row>
    <row r="1036484" spans="8:8">
      <c r="H1036484" s="68"/>
    </row>
    <row r="1036485" spans="8:8">
      <c r="H1036485" s="68"/>
    </row>
    <row r="1036486" spans="8:8">
      <c r="H1036486" s="68"/>
    </row>
    <row r="1036487" spans="8:8">
      <c r="H1036487" s="68"/>
    </row>
    <row r="1036488" spans="8:8">
      <c r="H1036488" s="68"/>
    </row>
    <row r="1036489" spans="8:8">
      <c r="H1036489" s="68"/>
    </row>
    <row r="1036490" spans="8:8">
      <c r="H1036490" s="68"/>
    </row>
    <row r="1036491" spans="8:8">
      <c r="H1036491" s="68"/>
    </row>
    <row r="1036492" spans="8:8">
      <c r="H1036492" s="68"/>
    </row>
    <row r="1036493" spans="8:8">
      <c r="H1036493" s="68"/>
    </row>
    <row r="1036494" spans="8:8">
      <c r="H1036494" s="68"/>
    </row>
    <row r="1036495" spans="8:8">
      <c r="H1036495" s="68"/>
    </row>
    <row r="1036496" spans="8:8">
      <c r="H1036496" s="68"/>
    </row>
    <row r="1036497" spans="8:8">
      <c r="H1036497" s="68"/>
    </row>
    <row r="1036498" spans="8:8">
      <c r="H1036498" s="68"/>
    </row>
    <row r="1036499" spans="8:8">
      <c r="H1036499" s="68"/>
    </row>
    <row r="1036500" spans="8:8">
      <c r="H1036500" s="68"/>
    </row>
    <row r="1036501" spans="8:8">
      <c r="H1036501" s="68"/>
    </row>
    <row r="1036502" spans="8:8">
      <c r="H1036502" s="68"/>
    </row>
    <row r="1036503" spans="8:8">
      <c r="H1036503" s="68"/>
    </row>
    <row r="1036504" spans="8:8">
      <c r="H1036504" s="68"/>
    </row>
    <row r="1036505" spans="8:8">
      <c r="H1036505" s="68"/>
    </row>
    <row r="1036506" spans="8:8">
      <c r="H1036506" s="68"/>
    </row>
    <row r="1036507" spans="8:8">
      <c r="H1036507" s="68"/>
    </row>
    <row r="1036508" spans="8:8">
      <c r="H1036508" s="68"/>
    </row>
    <row r="1036509" spans="8:8">
      <c r="H1036509" s="68"/>
    </row>
    <row r="1036510" spans="8:8">
      <c r="H1036510" s="68"/>
    </row>
    <row r="1036511" spans="8:8">
      <c r="H1036511" s="68"/>
    </row>
    <row r="1036512" spans="8:8">
      <c r="H1036512" s="68"/>
    </row>
    <row r="1036513" spans="8:8">
      <c r="H1036513" s="68"/>
    </row>
    <row r="1036514" spans="8:8">
      <c r="H1036514" s="68"/>
    </row>
    <row r="1036515" spans="8:8">
      <c r="H1036515" s="68"/>
    </row>
    <row r="1036516" spans="8:8">
      <c r="H1036516" s="68"/>
    </row>
    <row r="1036517" spans="8:8">
      <c r="H1036517" s="68"/>
    </row>
    <row r="1036518" spans="8:8">
      <c r="H1036518" s="68"/>
    </row>
    <row r="1036519" spans="8:8">
      <c r="H1036519" s="68"/>
    </row>
    <row r="1036520" spans="8:8">
      <c r="H1036520" s="68"/>
    </row>
    <row r="1036521" spans="8:8">
      <c r="H1036521" s="68"/>
    </row>
    <row r="1036522" spans="8:8">
      <c r="H1036522" s="68"/>
    </row>
    <row r="1036523" spans="8:8">
      <c r="H1036523" s="68"/>
    </row>
    <row r="1036524" spans="8:8">
      <c r="H1036524" s="68"/>
    </row>
    <row r="1036525" spans="8:8">
      <c r="H1036525" s="68"/>
    </row>
    <row r="1036526" spans="8:8">
      <c r="H1036526" s="68"/>
    </row>
    <row r="1036527" spans="8:8">
      <c r="H1036527" s="68"/>
    </row>
    <row r="1036528" spans="8:8">
      <c r="H1036528" s="68"/>
    </row>
    <row r="1036529" spans="8:8">
      <c r="H1036529" s="68"/>
    </row>
    <row r="1036530" spans="8:8">
      <c r="H1036530" s="68"/>
    </row>
    <row r="1036531" spans="8:8">
      <c r="H1036531" s="68"/>
    </row>
    <row r="1036532" spans="8:8">
      <c r="H1036532" s="68"/>
    </row>
    <row r="1036533" spans="8:8">
      <c r="H1036533" s="68"/>
    </row>
    <row r="1036534" spans="8:8">
      <c r="H1036534" s="68"/>
    </row>
    <row r="1036535" spans="8:8">
      <c r="H1036535" s="68"/>
    </row>
    <row r="1036536" spans="8:8">
      <c r="H1036536" s="68"/>
    </row>
    <row r="1036537" spans="8:8">
      <c r="H1036537" s="68"/>
    </row>
    <row r="1036538" spans="8:8">
      <c r="H1036538" s="68"/>
    </row>
    <row r="1036539" spans="8:8">
      <c r="H1036539" s="68"/>
    </row>
    <row r="1036540" spans="8:8">
      <c r="H1036540" s="68"/>
    </row>
    <row r="1036541" spans="8:8">
      <c r="H1036541" s="68"/>
    </row>
    <row r="1036542" spans="8:8">
      <c r="H1036542" s="68"/>
    </row>
    <row r="1036543" spans="8:8">
      <c r="H1036543" s="68"/>
    </row>
    <row r="1036544" spans="8:8">
      <c r="H1036544" s="68"/>
    </row>
    <row r="1036545" spans="8:8">
      <c r="H1036545" s="68"/>
    </row>
    <row r="1036546" spans="8:8">
      <c r="H1036546" s="68"/>
    </row>
    <row r="1036547" spans="8:8">
      <c r="H1036547" s="68"/>
    </row>
    <row r="1036548" spans="8:8">
      <c r="H1036548" s="68"/>
    </row>
    <row r="1036549" spans="8:8">
      <c r="H1036549" s="68"/>
    </row>
    <row r="1036550" spans="8:8">
      <c r="H1036550" s="68"/>
    </row>
    <row r="1036551" spans="8:8">
      <c r="H1036551" s="68"/>
    </row>
    <row r="1036552" spans="8:8">
      <c r="H1036552" s="68"/>
    </row>
    <row r="1036553" spans="8:8">
      <c r="H1036553" s="68"/>
    </row>
    <row r="1036554" spans="8:8">
      <c r="H1036554" s="68"/>
    </row>
    <row r="1036555" spans="8:8">
      <c r="H1036555" s="68"/>
    </row>
    <row r="1036556" spans="8:8">
      <c r="H1036556" s="68"/>
    </row>
    <row r="1036557" spans="8:8">
      <c r="H1036557" s="68"/>
    </row>
    <row r="1036558" spans="8:8">
      <c r="H1036558" s="68"/>
    </row>
    <row r="1036559" spans="8:8">
      <c r="H1036559" s="68"/>
    </row>
    <row r="1036560" spans="8:8">
      <c r="H1036560" s="68"/>
    </row>
    <row r="1036561" spans="8:8">
      <c r="H1036561" s="68"/>
    </row>
    <row r="1036562" spans="8:8">
      <c r="H1036562" s="68"/>
    </row>
    <row r="1036563" spans="8:8">
      <c r="H1036563" s="68"/>
    </row>
    <row r="1036564" spans="8:8">
      <c r="H1036564" s="68"/>
    </row>
    <row r="1036565" spans="8:8">
      <c r="H1036565" s="68"/>
    </row>
    <row r="1036566" spans="8:8">
      <c r="H1036566" s="68"/>
    </row>
    <row r="1036567" spans="8:8">
      <c r="H1036567" s="68"/>
    </row>
    <row r="1036568" spans="8:8">
      <c r="H1036568" s="68"/>
    </row>
    <row r="1036569" spans="8:8">
      <c r="H1036569" s="68"/>
    </row>
    <row r="1036570" spans="8:8">
      <c r="H1036570" s="68"/>
    </row>
    <row r="1036571" spans="8:8">
      <c r="H1036571" s="68"/>
    </row>
    <row r="1036572" spans="8:8">
      <c r="H1036572" s="68"/>
    </row>
    <row r="1036573" spans="8:8">
      <c r="H1036573" s="68"/>
    </row>
    <row r="1036574" spans="8:8">
      <c r="H1036574" s="68"/>
    </row>
    <row r="1036575" spans="8:8">
      <c r="H1036575" s="68"/>
    </row>
    <row r="1036576" spans="8:8">
      <c r="H1036576" s="68"/>
    </row>
    <row r="1036577" spans="8:8">
      <c r="H1036577" s="68"/>
    </row>
    <row r="1036578" spans="8:8">
      <c r="H1036578" s="68"/>
    </row>
    <row r="1036579" spans="8:8">
      <c r="H1036579" s="68"/>
    </row>
    <row r="1036580" spans="8:8">
      <c r="H1036580" s="68"/>
    </row>
    <row r="1036581" spans="8:8">
      <c r="H1036581" s="68"/>
    </row>
    <row r="1036582" spans="8:8">
      <c r="H1036582" s="68"/>
    </row>
    <row r="1036583" spans="8:8">
      <c r="H1036583" s="68"/>
    </row>
    <row r="1036584" spans="8:8">
      <c r="H1036584" s="68"/>
    </row>
    <row r="1036585" spans="8:8">
      <c r="H1036585" s="68"/>
    </row>
    <row r="1036586" spans="8:8">
      <c r="H1036586" s="68"/>
    </row>
    <row r="1036587" spans="8:8">
      <c r="H1036587" s="68"/>
    </row>
    <row r="1036588" spans="8:8">
      <c r="H1036588" s="68"/>
    </row>
    <row r="1036589" spans="8:8">
      <c r="H1036589" s="68"/>
    </row>
    <row r="1036590" spans="8:8">
      <c r="H1036590" s="68"/>
    </row>
    <row r="1036591" spans="8:8">
      <c r="H1036591" s="68"/>
    </row>
    <row r="1036592" spans="8:8">
      <c r="H1036592" s="68"/>
    </row>
    <row r="1036593" spans="8:8">
      <c r="H1036593" s="68"/>
    </row>
    <row r="1036594" spans="8:8">
      <c r="H1036594" s="68"/>
    </row>
    <row r="1036595" spans="8:8">
      <c r="H1036595" s="68"/>
    </row>
    <row r="1036596" spans="8:8">
      <c r="H1036596" s="68"/>
    </row>
    <row r="1036597" spans="8:8">
      <c r="H1036597" s="68"/>
    </row>
    <row r="1036598" spans="8:8">
      <c r="H1036598" s="68"/>
    </row>
    <row r="1036599" spans="8:8">
      <c r="H1036599" s="68"/>
    </row>
    <row r="1036600" spans="8:8">
      <c r="H1036600" s="68"/>
    </row>
    <row r="1036601" spans="8:8">
      <c r="H1036601" s="68"/>
    </row>
    <row r="1036602" spans="8:8">
      <c r="H1036602" s="68"/>
    </row>
    <row r="1036603" spans="8:8">
      <c r="H1036603" s="68"/>
    </row>
    <row r="1036604" spans="8:8">
      <c r="H1036604" s="68"/>
    </row>
    <row r="1036605" spans="8:8">
      <c r="H1036605" s="68"/>
    </row>
    <row r="1036606" spans="8:8">
      <c r="H1036606" s="68"/>
    </row>
    <row r="1036607" spans="8:8">
      <c r="H1036607" s="68"/>
    </row>
    <row r="1036608" spans="8:8">
      <c r="H1036608" s="68"/>
    </row>
    <row r="1036609" spans="8:8">
      <c r="H1036609" s="68"/>
    </row>
    <row r="1036610" spans="8:8">
      <c r="H1036610" s="68"/>
    </row>
    <row r="1036611" spans="8:8">
      <c r="H1036611" s="68"/>
    </row>
    <row r="1036612" spans="8:8">
      <c r="H1036612" s="68"/>
    </row>
    <row r="1036613" spans="8:8">
      <c r="H1036613" s="68"/>
    </row>
    <row r="1036614" spans="8:8">
      <c r="H1036614" s="68"/>
    </row>
    <row r="1036615" spans="8:8">
      <c r="H1036615" s="68"/>
    </row>
    <row r="1036616" spans="8:8">
      <c r="H1036616" s="68"/>
    </row>
    <row r="1036617" spans="8:8">
      <c r="H1036617" s="68"/>
    </row>
    <row r="1036618" spans="8:8">
      <c r="H1036618" s="68"/>
    </row>
    <row r="1036619" spans="8:8">
      <c r="H1036619" s="68"/>
    </row>
    <row r="1036620" spans="8:8">
      <c r="H1036620" s="68"/>
    </row>
    <row r="1036621" spans="8:8">
      <c r="H1036621" s="68"/>
    </row>
    <row r="1036622" spans="8:8">
      <c r="H1036622" s="68"/>
    </row>
    <row r="1036623" spans="8:8">
      <c r="H1036623" s="68"/>
    </row>
    <row r="1036624" spans="8:8">
      <c r="H1036624" s="68"/>
    </row>
    <row r="1036625" spans="8:8">
      <c r="H1036625" s="68"/>
    </row>
    <row r="1036626" spans="8:8">
      <c r="H1036626" s="68"/>
    </row>
    <row r="1036627" spans="8:8">
      <c r="H1036627" s="68"/>
    </row>
    <row r="1036628" spans="8:8">
      <c r="H1036628" s="68"/>
    </row>
    <row r="1036629" spans="8:8">
      <c r="H1036629" s="68"/>
    </row>
    <row r="1036630" spans="8:8">
      <c r="H1036630" s="68"/>
    </row>
    <row r="1036631" spans="8:8">
      <c r="H1036631" s="68"/>
    </row>
    <row r="1036632" spans="8:8">
      <c r="H1036632" s="68"/>
    </row>
    <row r="1036633" spans="8:8">
      <c r="H1036633" s="68"/>
    </row>
    <row r="1036634" spans="8:8">
      <c r="H1036634" s="68"/>
    </row>
    <row r="1036635" spans="8:8">
      <c r="H1036635" s="68"/>
    </row>
    <row r="1036636" spans="8:8">
      <c r="H1036636" s="68"/>
    </row>
    <row r="1036637" spans="8:8">
      <c r="H1036637" s="68"/>
    </row>
    <row r="1036638" spans="8:8">
      <c r="H1036638" s="68"/>
    </row>
    <row r="1036639" spans="8:8">
      <c r="H1036639" s="68"/>
    </row>
    <row r="1036640" spans="8:8">
      <c r="H1036640" s="68"/>
    </row>
    <row r="1036641" spans="8:8">
      <c r="H1036641" s="68"/>
    </row>
    <row r="1036642" spans="8:8">
      <c r="H1036642" s="68"/>
    </row>
    <row r="1036643" spans="8:8">
      <c r="H1036643" s="68"/>
    </row>
    <row r="1036644" spans="8:8">
      <c r="H1036644" s="68"/>
    </row>
    <row r="1036645" spans="8:8">
      <c r="H1036645" s="68"/>
    </row>
    <row r="1036646" spans="8:8">
      <c r="H1036646" s="68"/>
    </row>
    <row r="1036647" spans="8:8">
      <c r="H1036647" s="68"/>
    </row>
    <row r="1036648" spans="8:8">
      <c r="H1036648" s="68"/>
    </row>
    <row r="1036649" spans="8:8">
      <c r="H1036649" s="68"/>
    </row>
    <row r="1036650" spans="8:8">
      <c r="H1036650" s="68"/>
    </row>
    <row r="1036651" spans="8:8">
      <c r="H1036651" s="68"/>
    </row>
    <row r="1036652" spans="8:8">
      <c r="H1036652" s="68"/>
    </row>
    <row r="1036653" spans="8:8">
      <c r="H1036653" s="68"/>
    </row>
    <row r="1036654" spans="8:8">
      <c r="H1036654" s="68"/>
    </row>
    <row r="1036655" spans="8:8">
      <c r="H1036655" s="68"/>
    </row>
    <row r="1036656" spans="8:8">
      <c r="H1036656" s="68"/>
    </row>
    <row r="1036657" spans="8:8">
      <c r="H1036657" s="68"/>
    </row>
    <row r="1036658" spans="8:8">
      <c r="H1036658" s="68"/>
    </row>
    <row r="1036659" spans="8:8">
      <c r="H1036659" s="68"/>
    </row>
    <row r="1036660" spans="8:8">
      <c r="H1036660" s="68"/>
    </row>
    <row r="1036661" spans="8:8">
      <c r="H1036661" s="68"/>
    </row>
    <row r="1036662" spans="8:8">
      <c r="H1036662" s="68"/>
    </row>
    <row r="1036663" spans="8:8">
      <c r="H1036663" s="68"/>
    </row>
    <row r="1036664" spans="8:8">
      <c r="H1036664" s="68"/>
    </row>
    <row r="1036665" spans="8:8">
      <c r="H1036665" s="68"/>
    </row>
    <row r="1036666" spans="8:8">
      <c r="H1036666" s="68"/>
    </row>
    <row r="1036667" spans="8:8">
      <c r="H1036667" s="68"/>
    </row>
    <row r="1036668" spans="8:8">
      <c r="H1036668" s="68"/>
    </row>
    <row r="1036669" spans="8:8">
      <c r="H1036669" s="68"/>
    </row>
    <row r="1036670" spans="8:8">
      <c r="H1036670" s="68"/>
    </row>
    <row r="1036671" spans="8:8">
      <c r="H1036671" s="68"/>
    </row>
    <row r="1036672" spans="8:8">
      <c r="H1036672" s="68"/>
    </row>
    <row r="1036673" spans="8:8">
      <c r="H1036673" s="68"/>
    </row>
    <row r="1036674" spans="8:8">
      <c r="H1036674" s="68"/>
    </row>
    <row r="1036675" spans="8:8">
      <c r="H1036675" s="68"/>
    </row>
    <row r="1036676" spans="8:8">
      <c r="H1036676" s="68"/>
    </row>
    <row r="1036677" spans="8:8">
      <c r="H1036677" s="68"/>
    </row>
    <row r="1036678" spans="8:8">
      <c r="H1036678" s="68"/>
    </row>
    <row r="1036679" spans="8:8">
      <c r="H1036679" s="68"/>
    </row>
    <row r="1036680" spans="8:8">
      <c r="H1036680" s="68"/>
    </row>
    <row r="1036681" spans="8:8">
      <c r="H1036681" s="68"/>
    </row>
    <row r="1036682" spans="8:8">
      <c r="H1036682" s="68"/>
    </row>
    <row r="1036683" spans="8:8">
      <c r="H1036683" s="68"/>
    </row>
    <row r="1036684" spans="8:8">
      <c r="H1036684" s="68"/>
    </row>
    <row r="1036685" spans="8:8">
      <c r="H1036685" s="68"/>
    </row>
    <row r="1036686" spans="8:8">
      <c r="H1036686" s="68"/>
    </row>
    <row r="1036687" spans="8:8">
      <c r="H1036687" s="68"/>
    </row>
    <row r="1036688" spans="8:8">
      <c r="H1036688" s="68"/>
    </row>
    <row r="1036689" spans="8:8">
      <c r="H1036689" s="68"/>
    </row>
    <row r="1036690" spans="8:8">
      <c r="H1036690" s="68"/>
    </row>
    <row r="1036691" spans="8:8">
      <c r="H1036691" s="68"/>
    </row>
    <row r="1036692" spans="8:8">
      <c r="H1036692" s="68"/>
    </row>
    <row r="1036693" spans="8:8">
      <c r="H1036693" s="68"/>
    </row>
    <row r="1036694" spans="8:8">
      <c r="H1036694" s="68"/>
    </row>
    <row r="1036695" spans="8:8">
      <c r="H1036695" s="68"/>
    </row>
    <row r="1036696" spans="8:8">
      <c r="H1036696" s="68"/>
    </row>
    <row r="1036697" spans="8:8">
      <c r="H1036697" s="68"/>
    </row>
    <row r="1036698" spans="8:8">
      <c r="H1036698" s="68"/>
    </row>
    <row r="1036699" spans="8:8">
      <c r="H1036699" s="68"/>
    </row>
    <row r="1036700" spans="8:8">
      <c r="H1036700" s="68"/>
    </row>
    <row r="1036701" spans="8:8">
      <c r="H1036701" s="68"/>
    </row>
    <row r="1036702" spans="8:8">
      <c r="H1036702" s="68"/>
    </row>
    <row r="1036703" spans="8:8">
      <c r="H1036703" s="68"/>
    </row>
    <row r="1036704" spans="8:8">
      <c r="H1036704" s="68"/>
    </row>
    <row r="1036705" spans="8:8">
      <c r="H1036705" s="68"/>
    </row>
    <row r="1036706" spans="8:8">
      <c r="H1036706" s="68"/>
    </row>
    <row r="1036707" spans="8:8">
      <c r="H1036707" s="68"/>
    </row>
    <row r="1036708" spans="8:8">
      <c r="H1036708" s="68"/>
    </row>
    <row r="1036709" spans="8:8">
      <c r="H1036709" s="68"/>
    </row>
    <row r="1036710" spans="8:8">
      <c r="H1036710" s="68"/>
    </row>
    <row r="1036711" spans="8:8">
      <c r="H1036711" s="68"/>
    </row>
    <row r="1036712" spans="8:8">
      <c r="H1036712" s="68"/>
    </row>
    <row r="1036713" spans="8:8">
      <c r="H1036713" s="68"/>
    </row>
    <row r="1036714" spans="8:8">
      <c r="H1036714" s="68"/>
    </row>
    <row r="1036715" spans="8:8">
      <c r="H1036715" s="68"/>
    </row>
    <row r="1036716" spans="8:8">
      <c r="H1036716" s="68"/>
    </row>
    <row r="1036717" spans="8:8">
      <c r="H1036717" s="68"/>
    </row>
    <row r="1036718" spans="8:8">
      <c r="H1036718" s="68"/>
    </row>
    <row r="1036719" spans="8:8">
      <c r="H1036719" s="68"/>
    </row>
    <row r="1036720" spans="8:8">
      <c r="H1036720" s="68"/>
    </row>
    <row r="1036721" spans="8:8">
      <c r="H1036721" s="68"/>
    </row>
    <row r="1036722" spans="8:8">
      <c r="H1036722" s="68"/>
    </row>
    <row r="1036723" spans="8:8">
      <c r="H1036723" s="68"/>
    </row>
    <row r="1036724" spans="8:8">
      <c r="H1036724" s="68"/>
    </row>
    <row r="1036725" spans="8:8">
      <c r="H1036725" s="68"/>
    </row>
    <row r="1036726" spans="8:8">
      <c r="H1036726" s="68"/>
    </row>
    <row r="1036727" spans="8:8">
      <c r="H1036727" s="68"/>
    </row>
    <row r="1036728" spans="8:8">
      <c r="H1036728" s="68"/>
    </row>
    <row r="1036729" spans="8:8">
      <c r="H1036729" s="68"/>
    </row>
    <row r="1036730" spans="8:8">
      <c r="H1036730" s="68"/>
    </row>
    <row r="1036731" spans="8:8">
      <c r="H1036731" s="68"/>
    </row>
    <row r="1036732" spans="8:8">
      <c r="H1036732" s="68"/>
    </row>
    <row r="1036733" spans="8:8">
      <c r="H1036733" s="68"/>
    </row>
    <row r="1036734" spans="8:8">
      <c r="H1036734" s="68"/>
    </row>
    <row r="1036735" spans="8:8">
      <c r="H1036735" s="68"/>
    </row>
    <row r="1036736" spans="8:8">
      <c r="H1036736" s="68"/>
    </row>
    <row r="1036737" spans="8:8">
      <c r="H1036737" s="68"/>
    </row>
    <row r="1036738" spans="8:8">
      <c r="H1036738" s="68"/>
    </row>
    <row r="1036739" spans="8:8">
      <c r="H1036739" s="68"/>
    </row>
    <row r="1036740" spans="8:8">
      <c r="H1036740" s="68"/>
    </row>
    <row r="1036741" spans="8:8">
      <c r="H1036741" s="68"/>
    </row>
    <row r="1036742" spans="8:8">
      <c r="H1036742" s="68"/>
    </row>
    <row r="1036743" spans="8:8">
      <c r="H1036743" s="68"/>
    </row>
    <row r="1036744" spans="8:8">
      <c r="H1036744" s="68"/>
    </row>
    <row r="1036745" spans="8:8">
      <c r="H1036745" s="68"/>
    </row>
    <row r="1036746" spans="8:8">
      <c r="H1036746" s="68"/>
    </row>
    <row r="1036747" spans="8:8">
      <c r="H1036747" s="68"/>
    </row>
    <row r="1036748" spans="8:8">
      <c r="H1036748" s="68"/>
    </row>
    <row r="1036749" spans="8:8">
      <c r="H1036749" s="68"/>
    </row>
    <row r="1036750" spans="8:8">
      <c r="H1036750" s="68"/>
    </row>
    <row r="1036751" spans="8:8">
      <c r="H1036751" s="68"/>
    </row>
    <row r="1036752" spans="8:8">
      <c r="H1036752" s="68"/>
    </row>
    <row r="1036753" spans="8:8">
      <c r="H1036753" s="68"/>
    </row>
    <row r="1036754" spans="8:8">
      <c r="H1036754" s="68"/>
    </row>
    <row r="1036755" spans="8:8">
      <c r="H1036755" s="68"/>
    </row>
    <row r="1036756" spans="8:8">
      <c r="H1036756" s="68"/>
    </row>
    <row r="1036757" spans="8:8">
      <c r="H1036757" s="68"/>
    </row>
    <row r="1036758" spans="8:8">
      <c r="H1036758" s="68"/>
    </row>
    <row r="1036759" spans="8:8">
      <c r="H1036759" s="68"/>
    </row>
    <row r="1036760" spans="8:8">
      <c r="H1036760" s="68"/>
    </row>
    <row r="1036761" spans="8:8">
      <c r="H1036761" s="68"/>
    </row>
    <row r="1036762" spans="8:8">
      <c r="H1036762" s="68"/>
    </row>
    <row r="1036763" spans="8:8">
      <c r="H1036763" s="68"/>
    </row>
    <row r="1036764" spans="8:8">
      <c r="H1036764" s="68"/>
    </row>
    <row r="1036765" spans="8:8">
      <c r="H1036765" s="68"/>
    </row>
    <row r="1036766" spans="8:8">
      <c r="H1036766" s="68"/>
    </row>
    <row r="1036767" spans="8:8">
      <c r="H1036767" s="68"/>
    </row>
    <row r="1036768" spans="8:8">
      <c r="H1036768" s="68"/>
    </row>
    <row r="1036769" spans="8:8">
      <c r="H1036769" s="68"/>
    </row>
    <row r="1036770" spans="8:8">
      <c r="H1036770" s="68"/>
    </row>
    <row r="1036771" spans="8:8">
      <c r="H1036771" s="68"/>
    </row>
    <row r="1036772" spans="8:8">
      <c r="H1036772" s="68"/>
    </row>
    <row r="1036773" spans="8:8">
      <c r="H1036773" s="68"/>
    </row>
    <row r="1036774" spans="8:8">
      <c r="H1036774" s="68"/>
    </row>
    <row r="1036775" spans="8:8">
      <c r="H1036775" s="68"/>
    </row>
    <row r="1036776" spans="8:8">
      <c r="H1036776" s="68"/>
    </row>
    <row r="1036777" spans="8:8">
      <c r="H1036777" s="68"/>
    </row>
    <row r="1036778" spans="8:8">
      <c r="H1036778" s="68"/>
    </row>
    <row r="1036779" spans="8:8">
      <c r="H1036779" s="68"/>
    </row>
    <row r="1036780" spans="8:8">
      <c r="H1036780" s="68"/>
    </row>
    <row r="1036781" spans="8:8">
      <c r="H1036781" s="68"/>
    </row>
    <row r="1036782" spans="8:8">
      <c r="H1036782" s="68"/>
    </row>
    <row r="1036783" spans="8:8">
      <c r="H1036783" s="68"/>
    </row>
    <row r="1036784" spans="8:8">
      <c r="H1036784" s="68"/>
    </row>
    <row r="1036785" spans="8:8">
      <c r="H1036785" s="68"/>
    </row>
    <row r="1036786" spans="8:8">
      <c r="H1036786" s="68"/>
    </row>
    <row r="1036787" spans="8:8">
      <c r="H1036787" s="68"/>
    </row>
    <row r="1036788" spans="8:8">
      <c r="H1036788" s="68"/>
    </row>
    <row r="1036789" spans="8:8">
      <c r="H1036789" s="68"/>
    </row>
    <row r="1036790" spans="8:8">
      <c r="H1036790" s="68"/>
    </row>
    <row r="1036791" spans="8:8">
      <c r="H1036791" s="68"/>
    </row>
    <row r="1036792" spans="8:8">
      <c r="H1036792" s="68"/>
    </row>
    <row r="1036793" spans="8:8">
      <c r="H1036793" s="68"/>
    </row>
    <row r="1036794" spans="8:8">
      <c r="H1036794" s="68"/>
    </row>
    <row r="1036795" spans="8:8">
      <c r="H1036795" s="68"/>
    </row>
    <row r="1036796" spans="8:8">
      <c r="H1036796" s="68"/>
    </row>
    <row r="1036797" spans="8:8">
      <c r="H1036797" s="68"/>
    </row>
    <row r="1036798" spans="8:8">
      <c r="H1036798" s="68"/>
    </row>
    <row r="1036799" spans="8:8">
      <c r="H1036799" s="68"/>
    </row>
    <row r="1036800" spans="8:8">
      <c r="H1036800" s="68"/>
    </row>
    <row r="1036801" spans="8:8">
      <c r="H1036801" s="68"/>
    </row>
    <row r="1036802" spans="8:8">
      <c r="H1036802" s="68"/>
    </row>
    <row r="1036803" spans="8:8">
      <c r="H1036803" s="68"/>
    </row>
    <row r="1036804" spans="8:8">
      <c r="H1036804" s="68"/>
    </row>
    <row r="1036805" spans="8:8">
      <c r="H1036805" s="68"/>
    </row>
    <row r="1036806" spans="8:8">
      <c r="H1036806" s="68"/>
    </row>
    <row r="1036807" spans="8:8">
      <c r="H1036807" s="68"/>
    </row>
    <row r="1036808" spans="8:8">
      <c r="H1036808" s="68"/>
    </row>
    <row r="1036809" spans="8:8">
      <c r="H1036809" s="68"/>
    </row>
    <row r="1036810" spans="8:8">
      <c r="H1036810" s="68"/>
    </row>
    <row r="1036811" spans="8:8">
      <c r="H1036811" s="68"/>
    </row>
    <row r="1036812" spans="8:8">
      <c r="H1036812" s="68"/>
    </row>
    <row r="1036813" spans="8:8">
      <c r="H1036813" s="68"/>
    </row>
    <row r="1036814" spans="8:8">
      <c r="H1036814" s="68"/>
    </row>
    <row r="1036815" spans="8:8">
      <c r="H1036815" s="68"/>
    </row>
    <row r="1036816" spans="8:8">
      <c r="H1036816" s="68"/>
    </row>
    <row r="1036817" spans="8:8">
      <c r="H1036817" s="68"/>
    </row>
    <row r="1036818" spans="8:8">
      <c r="H1036818" s="68"/>
    </row>
    <row r="1036819" spans="8:8">
      <c r="H1036819" s="68"/>
    </row>
    <row r="1036820" spans="8:8">
      <c r="H1036820" s="68"/>
    </row>
    <row r="1036821" spans="8:8">
      <c r="H1036821" s="68"/>
    </row>
    <row r="1036822" spans="8:8">
      <c r="H1036822" s="68"/>
    </row>
    <row r="1036823" spans="8:8">
      <c r="H1036823" s="68"/>
    </row>
    <row r="1036824" spans="8:8">
      <c r="H1036824" s="68"/>
    </row>
    <row r="1036825" spans="8:8">
      <c r="H1036825" s="68"/>
    </row>
    <row r="1036826" spans="8:8">
      <c r="H1036826" s="68"/>
    </row>
    <row r="1036827" spans="8:8">
      <c r="H1036827" s="68"/>
    </row>
    <row r="1036828" spans="8:8">
      <c r="H1036828" s="68"/>
    </row>
    <row r="1036829" spans="8:8">
      <c r="H1036829" s="68"/>
    </row>
    <row r="1036830" spans="8:8">
      <c r="H1036830" s="68"/>
    </row>
    <row r="1036831" spans="8:8">
      <c r="H1036831" s="68"/>
    </row>
    <row r="1036832" spans="8:8">
      <c r="H1036832" s="68"/>
    </row>
    <row r="1036833" spans="8:8">
      <c r="H1036833" s="68"/>
    </row>
    <row r="1036834" spans="8:8">
      <c r="H1036834" s="68"/>
    </row>
    <row r="1036835" spans="8:8">
      <c r="H1036835" s="68"/>
    </row>
    <row r="1036836" spans="8:8">
      <c r="H1036836" s="68"/>
    </row>
    <row r="1036837" spans="8:8">
      <c r="H1036837" s="68"/>
    </row>
    <row r="1036838" spans="8:8">
      <c r="H1036838" s="68"/>
    </row>
    <row r="1036839" spans="8:8">
      <c r="H1036839" s="68"/>
    </row>
    <row r="1036840" spans="8:8">
      <c r="H1036840" s="68"/>
    </row>
    <row r="1036841" spans="8:8">
      <c r="H1036841" s="68"/>
    </row>
    <row r="1036842" spans="8:8">
      <c r="H1036842" s="68"/>
    </row>
    <row r="1036843" spans="8:8">
      <c r="H1036843" s="68"/>
    </row>
    <row r="1036844" spans="8:8">
      <c r="H1036844" s="68"/>
    </row>
    <row r="1036845" spans="8:8">
      <c r="H1036845" s="68"/>
    </row>
    <row r="1036846" spans="8:8">
      <c r="H1036846" s="68"/>
    </row>
    <row r="1036847" spans="8:8">
      <c r="H1036847" s="68"/>
    </row>
    <row r="1036848" spans="8:8">
      <c r="H1036848" s="68"/>
    </row>
    <row r="1036849" spans="8:8">
      <c r="H1036849" s="68"/>
    </row>
    <row r="1036850" spans="8:8">
      <c r="H1036850" s="68"/>
    </row>
    <row r="1036851" spans="8:8">
      <c r="H1036851" s="68"/>
    </row>
    <row r="1036852" spans="8:8">
      <c r="H1036852" s="68"/>
    </row>
    <row r="1036853" spans="8:8">
      <c r="H1036853" s="68"/>
    </row>
    <row r="1036854" spans="8:8">
      <c r="H1036854" s="68"/>
    </row>
    <row r="1036855" spans="8:8">
      <c r="H1036855" s="68"/>
    </row>
    <row r="1036856" spans="8:8">
      <c r="H1036856" s="68"/>
    </row>
    <row r="1036857" spans="8:8">
      <c r="H1036857" s="68"/>
    </row>
    <row r="1036858" spans="8:8">
      <c r="H1036858" s="68"/>
    </row>
    <row r="1036859" spans="8:8">
      <c r="H1036859" s="68"/>
    </row>
    <row r="1036860" spans="8:8">
      <c r="H1036860" s="68"/>
    </row>
    <row r="1036861" spans="8:8">
      <c r="H1036861" s="68"/>
    </row>
    <row r="1036862" spans="8:8">
      <c r="H1036862" s="68"/>
    </row>
    <row r="1036863" spans="8:8">
      <c r="H1036863" s="68"/>
    </row>
    <row r="1036864" spans="8:8">
      <c r="H1036864" s="68"/>
    </row>
    <row r="1036865" spans="8:8">
      <c r="H1036865" s="68"/>
    </row>
    <row r="1036866" spans="8:8">
      <c r="H1036866" s="68"/>
    </row>
    <row r="1036867" spans="8:8">
      <c r="H1036867" s="68"/>
    </row>
    <row r="1036868" spans="8:8">
      <c r="H1036868" s="68"/>
    </row>
    <row r="1036869" spans="8:8">
      <c r="H1036869" s="68"/>
    </row>
    <row r="1036870" spans="8:8">
      <c r="H1036870" s="68"/>
    </row>
    <row r="1036871" spans="8:8">
      <c r="H1036871" s="68"/>
    </row>
    <row r="1036872" spans="8:8">
      <c r="H1036872" s="68"/>
    </row>
    <row r="1036873" spans="8:8">
      <c r="H1036873" s="68"/>
    </row>
    <row r="1036874" spans="8:8">
      <c r="H1036874" s="68"/>
    </row>
    <row r="1036875" spans="8:8">
      <c r="H1036875" s="68"/>
    </row>
    <row r="1036876" spans="8:8">
      <c r="H1036876" s="68"/>
    </row>
    <row r="1036877" spans="8:8">
      <c r="H1036877" s="68"/>
    </row>
    <row r="1036878" spans="8:8">
      <c r="H1036878" s="68"/>
    </row>
    <row r="1036879" spans="8:8">
      <c r="H1036879" s="68"/>
    </row>
    <row r="1036880" spans="8:8">
      <c r="H1036880" s="68"/>
    </row>
    <row r="1036881" spans="8:8">
      <c r="H1036881" s="68"/>
    </row>
    <row r="1036882" spans="8:8">
      <c r="H1036882" s="68"/>
    </row>
    <row r="1036883" spans="8:8">
      <c r="H1036883" s="68"/>
    </row>
    <row r="1036884" spans="8:8">
      <c r="H1036884" s="68"/>
    </row>
    <row r="1036885" spans="8:8">
      <c r="H1036885" s="68"/>
    </row>
    <row r="1036886" spans="8:8">
      <c r="H1036886" s="68"/>
    </row>
    <row r="1036887" spans="8:8">
      <c r="H1036887" s="68"/>
    </row>
    <row r="1036888" spans="8:8">
      <c r="H1036888" s="68"/>
    </row>
    <row r="1036889" spans="8:8">
      <c r="H1036889" s="68"/>
    </row>
    <row r="1036890" spans="8:8">
      <c r="H1036890" s="68"/>
    </row>
    <row r="1036891" spans="8:8">
      <c r="H1036891" s="68"/>
    </row>
    <row r="1036892" spans="8:8">
      <c r="H1036892" s="68"/>
    </row>
    <row r="1036893" spans="8:8">
      <c r="H1036893" s="68"/>
    </row>
    <row r="1036894" spans="8:8">
      <c r="H1036894" s="68"/>
    </row>
    <row r="1036895" spans="8:8">
      <c r="H1036895" s="68"/>
    </row>
    <row r="1036896" spans="8:8">
      <c r="H1036896" s="68"/>
    </row>
    <row r="1036897" spans="8:8">
      <c r="H1036897" s="68"/>
    </row>
    <row r="1036898" spans="8:8">
      <c r="H1036898" s="68"/>
    </row>
    <row r="1036899" spans="8:8">
      <c r="H1036899" s="68"/>
    </row>
    <row r="1036900" spans="8:8">
      <c r="H1036900" s="68"/>
    </row>
    <row r="1036901" spans="8:8">
      <c r="H1036901" s="68"/>
    </row>
    <row r="1036902" spans="8:8">
      <c r="H1036902" s="68"/>
    </row>
    <row r="1036903" spans="8:8">
      <c r="H1036903" s="68"/>
    </row>
    <row r="1036904" spans="8:8">
      <c r="H1036904" s="68"/>
    </row>
    <row r="1036905" spans="8:8">
      <c r="H1036905" s="68"/>
    </row>
    <row r="1036906" spans="8:8">
      <c r="H1036906" s="68"/>
    </row>
    <row r="1036907" spans="8:8">
      <c r="H1036907" s="68"/>
    </row>
    <row r="1036908" spans="8:8">
      <c r="H1036908" s="68"/>
    </row>
    <row r="1036909" spans="8:8">
      <c r="H1036909" s="68"/>
    </row>
    <row r="1036910" spans="8:8">
      <c r="H1036910" s="68"/>
    </row>
    <row r="1036911" spans="8:8">
      <c r="H1036911" s="68"/>
    </row>
    <row r="1036912" spans="8:8">
      <c r="H1036912" s="68"/>
    </row>
    <row r="1036913" spans="8:8">
      <c r="H1036913" s="68"/>
    </row>
    <row r="1036914" spans="8:8">
      <c r="H1036914" s="68"/>
    </row>
    <row r="1036915" spans="8:8">
      <c r="H1036915" s="68"/>
    </row>
    <row r="1036916" spans="8:8">
      <c r="H1036916" s="68"/>
    </row>
    <row r="1036917" spans="8:8">
      <c r="H1036917" s="68"/>
    </row>
    <row r="1036918" spans="8:8">
      <c r="H1036918" s="68"/>
    </row>
    <row r="1036919" spans="8:8">
      <c r="H1036919" s="68"/>
    </row>
    <row r="1036920" spans="8:8">
      <c r="H1036920" s="68"/>
    </row>
    <row r="1036921" spans="8:8">
      <c r="H1036921" s="68"/>
    </row>
    <row r="1036922" spans="8:8">
      <c r="H1036922" s="68"/>
    </row>
    <row r="1036923" spans="8:8">
      <c r="H1036923" s="68"/>
    </row>
    <row r="1036924" spans="8:8">
      <c r="H1036924" s="68"/>
    </row>
    <row r="1036925" spans="8:8">
      <c r="H1036925" s="68"/>
    </row>
    <row r="1036926" spans="8:8">
      <c r="H1036926" s="68"/>
    </row>
    <row r="1036927" spans="8:8">
      <c r="H1036927" s="68"/>
    </row>
    <row r="1036928" spans="8:8">
      <c r="H1036928" s="68"/>
    </row>
    <row r="1036929" spans="8:8">
      <c r="H1036929" s="68"/>
    </row>
    <row r="1036930" spans="8:8">
      <c r="H1036930" s="68"/>
    </row>
    <row r="1036931" spans="8:8">
      <c r="H1036931" s="68"/>
    </row>
    <row r="1036932" spans="8:8">
      <c r="H1036932" s="68"/>
    </row>
    <row r="1036933" spans="8:8">
      <c r="H1036933" s="68"/>
    </row>
    <row r="1036934" spans="8:8">
      <c r="H1036934" s="68"/>
    </row>
    <row r="1036935" spans="8:8">
      <c r="H1036935" s="68"/>
    </row>
    <row r="1036936" spans="8:8">
      <c r="H1036936" s="68"/>
    </row>
    <row r="1036937" spans="8:8">
      <c r="H1036937" s="68"/>
    </row>
    <row r="1036938" spans="8:8">
      <c r="H1036938" s="68"/>
    </row>
    <row r="1036939" spans="8:8">
      <c r="H1036939" s="68"/>
    </row>
    <row r="1036940" spans="8:8">
      <c r="H1036940" s="68"/>
    </row>
    <row r="1036941" spans="8:8">
      <c r="H1036941" s="68"/>
    </row>
    <row r="1036942" spans="8:8">
      <c r="H1036942" s="68"/>
    </row>
    <row r="1036943" spans="8:8">
      <c r="H1036943" s="68"/>
    </row>
    <row r="1036944" spans="8:8">
      <c r="H1036944" s="68"/>
    </row>
    <row r="1036945" spans="8:8">
      <c r="H1036945" s="68"/>
    </row>
    <row r="1036946" spans="8:8">
      <c r="H1036946" s="68"/>
    </row>
    <row r="1036947" spans="8:8">
      <c r="H1036947" s="68"/>
    </row>
    <row r="1036948" spans="8:8">
      <c r="H1036948" s="68"/>
    </row>
    <row r="1036949" spans="8:8">
      <c r="H1036949" s="68"/>
    </row>
    <row r="1036950" spans="8:8">
      <c r="H1036950" s="68"/>
    </row>
    <row r="1036951" spans="8:8">
      <c r="H1036951" s="68"/>
    </row>
    <row r="1036952" spans="8:8">
      <c r="H1036952" s="68"/>
    </row>
    <row r="1036953" spans="8:8">
      <c r="H1036953" s="68"/>
    </row>
    <row r="1036954" spans="8:8">
      <c r="H1036954" s="68"/>
    </row>
    <row r="1036955" spans="8:8">
      <c r="H1036955" s="68"/>
    </row>
    <row r="1036956" spans="8:8">
      <c r="H1036956" s="68"/>
    </row>
    <row r="1036957" spans="8:8">
      <c r="H1036957" s="68"/>
    </row>
    <row r="1036958" spans="8:8">
      <c r="H1036958" s="68"/>
    </row>
    <row r="1036959" spans="8:8">
      <c r="H1036959" s="68"/>
    </row>
    <row r="1036960" spans="8:8">
      <c r="H1036960" s="68"/>
    </row>
    <row r="1036961" spans="8:8">
      <c r="H1036961" s="68"/>
    </row>
    <row r="1036962" spans="8:8">
      <c r="H1036962" s="68"/>
    </row>
    <row r="1036963" spans="8:8">
      <c r="H1036963" s="68"/>
    </row>
    <row r="1036964" spans="8:8">
      <c r="H1036964" s="68"/>
    </row>
    <row r="1036965" spans="8:8">
      <c r="H1036965" s="68"/>
    </row>
    <row r="1036966" spans="8:8">
      <c r="H1036966" s="68"/>
    </row>
    <row r="1036967" spans="8:8">
      <c r="H1036967" s="68"/>
    </row>
    <row r="1036968" spans="8:8">
      <c r="H1036968" s="68"/>
    </row>
    <row r="1036969" spans="8:8">
      <c r="H1036969" s="68"/>
    </row>
    <row r="1036970" spans="8:8">
      <c r="H1036970" s="68"/>
    </row>
    <row r="1036971" spans="8:8">
      <c r="H1036971" s="68"/>
    </row>
    <row r="1036972" spans="8:8">
      <c r="H1036972" s="68"/>
    </row>
    <row r="1036973" spans="8:8">
      <c r="H1036973" s="68"/>
    </row>
    <row r="1036974" spans="8:8">
      <c r="H1036974" s="68"/>
    </row>
    <row r="1036975" spans="8:8">
      <c r="H1036975" s="68"/>
    </row>
    <row r="1036976" spans="8:8">
      <c r="H1036976" s="68"/>
    </row>
    <row r="1036977" spans="8:8">
      <c r="H1036977" s="68"/>
    </row>
    <row r="1036978" spans="8:8">
      <c r="H1036978" s="68"/>
    </row>
    <row r="1036979" spans="8:8">
      <c r="H1036979" s="68"/>
    </row>
    <row r="1036980" spans="8:8">
      <c r="H1036980" s="68"/>
    </row>
    <row r="1036981" spans="8:8">
      <c r="H1036981" s="68"/>
    </row>
    <row r="1036982" spans="8:8">
      <c r="H1036982" s="68"/>
    </row>
    <row r="1036983" spans="8:8">
      <c r="H1036983" s="68"/>
    </row>
    <row r="1036984" spans="8:8">
      <c r="H1036984" s="68"/>
    </row>
    <row r="1036985" spans="8:8">
      <c r="H1036985" s="68"/>
    </row>
    <row r="1036986" spans="8:8">
      <c r="H1036986" s="68"/>
    </row>
    <row r="1036987" spans="8:8">
      <c r="H1036987" s="68"/>
    </row>
    <row r="1036988" spans="8:8">
      <c r="H1036988" s="68"/>
    </row>
    <row r="1036989" spans="8:8">
      <c r="H1036989" s="68"/>
    </row>
    <row r="1036990" spans="8:8">
      <c r="H1036990" s="68"/>
    </row>
    <row r="1036991" spans="8:8">
      <c r="H1036991" s="68"/>
    </row>
    <row r="1036992" spans="8:8">
      <c r="H1036992" s="68"/>
    </row>
    <row r="1036993" spans="8:8">
      <c r="H1036993" s="68"/>
    </row>
    <row r="1036994" spans="8:8">
      <c r="H1036994" s="68"/>
    </row>
    <row r="1036995" spans="8:8">
      <c r="H1036995" s="68"/>
    </row>
    <row r="1036996" spans="8:8">
      <c r="H1036996" s="68"/>
    </row>
    <row r="1036997" spans="8:8">
      <c r="H1036997" s="68"/>
    </row>
    <row r="1036998" spans="8:8">
      <c r="H1036998" s="68"/>
    </row>
    <row r="1036999" spans="8:8">
      <c r="H1036999" s="68"/>
    </row>
    <row r="1037000" spans="8:8">
      <c r="H1037000" s="68"/>
    </row>
    <row r="1037001" spans="8:8">
      <c r="H1037001" s="68"/>
    </row>
    <row r="1037002" spans="8:8">
      <c r="H1037002" s="68"/>
    </row>
    <row r="1037003" spans="8:8">
      <c r="H1037003" s="68"/>
    </row>
    <row r="1037004" spans="8:8">
      <c r="H1037004" s="68"/>
    </row>
    <row r="1037005" spans="8:8">
      <c r="H1037005" s="68"/>
    </row>
    <row r="1037006" spans="8:8">
      <c r="H1037006" s="68"/>
    </row>
    <row r="1037007" spans="8:8">
      <c r="H1037007" s="68"/>
    </row>
    <row r="1037008" spans="8:8">
      <c r="H1037008" s="68"/>
    </row>
    <row r="1037009" spans="8:8">
      <c r="H1037009" s="68"/>
    </row>
    <row r="1037010" spans="8:8">
      <c r="H1037010" s="68"/>
    </row>
    <row r="1037011" spans="8:8">
      <c r="H1037011" s="68"/>
    </row>
    <row r="1037012" spans="8:8">
      <c r="H1037012" s="68"/>
    </row>
    <row r="1037013" spans="8:8">
      <c r="H1037013" s="68"/>
    </row>
    <row r="1037014" spans="8:8">
      <c r="H1037014" s="68"/>
    </row>
    <row r="1037015" spans="8:8">
      <c r="H1037015" s="68"/>
    </row>
    <row r="1037016" spans="8:8">
      <c r="H1037016" s="68"/>
    </row>
    <row r="1037017" spans="8:8">
      <c r="H1037017" s="68"/>
    </row>
    <row r="1037018" spans="8:8">
      <c r="H1037018" s="68"/>
    </row>
    <row r="1037019" spans="8:8">
      <c r="H1037019" s="68"/>
    </row>
    <row r="1037020" spans="8:8">
      <c r="H1037020" s="68"/>
    </row>
    <row r="1037021" spans="8:8">
      <c r="H1037021" s="68"/>
    </row>
    <row r="1037022" spans="8:8">
      <c r="H1037022" s="68"/>
    </row>
    <row r="1037023" spans="8:8">
      <c r="H1037023" s="68"/>
    </row>
    <row r="1037024" spans="8:8">
      <c r="H1037024" s="68"/>
    </row>
    <row r="1037025" spans="8:8">
      <c r="H1037025" s="68"/>
    </row>
    <row r="1037026" spans="8:8">
      <c r="H1037026" s="68"/>
    </row>
    <row r="1037027" spans="8:8">
      <c r="H1037027" s="68"/>
    </row>
    <row r="1037028" spans="8:8">
      <c r="H1037028" s="68"/>
    </row>
    <row r="1037029" spans="8:8">
      <c r="H1037029" s="68"/>
    </row>
    <row r="1037030" spans="8:8">
      <c r="H1037030" s="68"/>
    </row>
    <row r="1037031" spans="8:8">
      <c r="H1037031" s="68"/>
    </row>
    <row r="1037032" spans="8:8">
      <c r="H1037032" s="68"/>
    </row>
    <row r="1037033" spans="8:8">
      <c r="H1037033" s="68"/>
    </row>
    <row r="1037034" spans="8:8">
      <c r="H1037034" s="68"/>
    </row>
    <row r="1037035" spans="8:8">
      <c r="H1037035" s="68"/>
    </row>
    <row r="1037036" spans="8:8">
      <c r="H1037036" s="68"/>
    </row>
    <row r="1037037" spans="8:8">
      <c r="H1037037" s="68"/>
    </row>
    <row r="1037038" spans="8:8">
      <c r="H1037038" s="68"/>
    </row>
    <row r="1037039" spans="8:8">
      <c r="H1037039" s="68"/>
    </row>
    <row r="1037040" spans="8:8">
      <c r="H1037040" s="68"/>
    </row>
    <row r="1037041" spans="8:8">
      <c r="H1037041" s="68"/>
    </row>
    <row r="1037042" spans="8:8">
      <c r="H1037042" s="68"/>
    </row>
    <row r="1037043" spans="8:8">
      <c r="H1037043" s="68"/>
    </row>
    <row r="1037044" spans="8:8">
      <c r="H1037044" s="68"/>
    </row>
    <row r="1037045" spans="8:8">
      <c r="H1037045" s="68"/>
    </row>
    <row r="1037046" spans="8:8">
      <c r="H1037046" s="68"/>
    </row>
    <row r="1037047" spans="8:8">
      <c r="H1037047" s="68"/>
    </row>
    <row r="1037048" spans="8:8">
      <c r="H1037048" s="68"/>
    </row>
    <row r="1037049" spans="8:8">
      <c r="H1037049" s="68"/>
    </row>
    <row r="1037050" spans="8:8">
      <c r="H1037050" s="68"/>
    </row>
    <row r="1037051" spans="8:8">
      <c r="H1037051" s="68"/>
    </row>
    <row r="1037052" spans="8:8">
      <c r="H1037052" s="68"/>
    </row>
    <row r="1037053" spans="8:8">
      <c r="H1037053" s="68"/>
    </row>
    <row r="1037054" spans="8:8">
      <c r="H1037054" s="68"/>
    </row>
    <row r="1037055" spans="8:8">
      <c r="H1037055" s="68"/>
    </row>
    <row r="1037056" spans="8:8">
      <c r="H1037056" s="68"/>
    </row>
    <row r="1037057" spans="8:8">
      <c r="H1037057" s="68"/>
    </row>
    <row r="1037058" spans="8:8">
      <c r="H1037058" s="68"/>
    </row>
    <row r="1037059" spans="8:8">
      <c r="H1037059" s="68"/>
    </row>
    <row r="1037060" spans="8:8">
      <c r="H1037060" s="68"/>
    </row>
    <row r="1037061" spans="8:8">
      <c r="H1037061" s="68"/>
    </row>
    <row r="1037062" spans="8:8">
      <c r="H1037062" s="68"/>
    </row>
    <row r="1037063" spans="8:8">
      <c r="H1037063" s="68"/>
    </row>
    <row r="1037064" spans="8:8">
      <c r="H1037064" s="68"/>
    </row>
    <row r="1037065" spans="8:8">
      <c r="H1037065" s="68"/>
    </row>
    <row r="1037066" spans="8:8">
      <c r="H1037066" s="68"/>
    </row>
    <row r="1037067" spans="8:8">
      <c r="H1037067" s="68"/>
    </row>
    <row r="1037068" spans="8:8">
      <c r="H1037068" s="68"/>
    </row>
    <row r="1037069" spans="8:8">
      <c r="H1037069" s="68"/>
    </row>
    <row r="1037070" spans="8:8">
      <c r="H1037070" s="68"/>
    </row>
    <row r="1037071" spans="8:8">
      <c r="H1037071" s="68"/>
    </row>
    <row r="1037072" spans="8:8">
      <c r="H1037072" s="68"/>
    </row>
    <row r="1037073" spans="8:8">
      <c r="H1037073" s="68"/>
    </row>
    <row r="1037074" spans="8:8">
      <c r="H1037074" s="68"/>
    </row>
    <row r="1037075" spans="8:8">
      <c r="H1037075" s="68"/>
    </row>
    <row r="1037076" spans="8:8">
      <c r="H1037076" s="68"/>
    </row>
    <row r="1037077" spans="8:8">
      <c r="H1037077" s="68"/>
    </row>
    <row r="1037078" spans="8:8">
      <c r="H1037078" s="68"/>
    </row>
    <row r="1037079" spans="8:8">
      <c r="H1037079" s="68"/>
    </row>
    <row r="1037080" spans="8:8">
      <c r="H1037080" s="68"/>
    </row>
    <row r="1037081" spans="8:8">
      <c r="H1037081" s="68"/>
    </row>
    <row r="1037082" spans="8:8">
      <c r="H1037082" s="68"/>
    </row>
    <row r="1037083" spans="8:8">
      <c r="H1037083" s="68"/>
    </row>
    <row r="1037084" spans="8:8">
      <c r="H1037084" s="68"/>
    </row>
    <row r="1037085" spans="8:8">
      <c r="H1037085" s="68"/>
    </row>
    <row r="1037086" spans="8:8">
      <c r="H1037086" s="68"/>
    </row>
    <row r="1037087" spans="8:8">
      <c r="H1037087" s="68"/>
    </row>
    <row r="1037088" spans="8:8">
      <c r="H1037088" s="68"/>
    </row>
    <row r="1037089" spans="8:8">
      <c r="H1037089" s="68"/>
    </row>
    <row r="1037090" spans="8:8">
      <c r="H1037090" s="68"/>
    </row>
    <row r="1037091" spans="8:8">
      <c r="H1037091" s="68"/>
    </row>
    <row r="1037092" spans="8:8">
      <c r="H1037092" s="68"/>
    </row>
    <row r="1037093" spans="8:8">
      <c r="H1037093" s="68"/>
    </row>
    <row r="1037094" spans="8:8">
      <c r="H1037094" s="68"/>
    </row>
    <row r="1037095" spans="8:8">
      <c r="H1037095" s="68"/>
    </row>
    <row r="1037096" spans="8:8">
      <c r="H1037096" s="68"/>
    </row>
    <row r="1037097" spans="8:8">
      <c r="H1037097" s="68"/>
    </row>
    <row r="1037098" spans="8:8">
      <c r="H1037098" s="68"/>
    </row>
    <row r="1037099" spans="8:8">
      <c r="H1037099" s="68"/>
    </row>
    <row r="1037100" spans="8:8">
      <c r="H1037100" s="68"/>
    </row>
    <row r="1037101" spans="8:8">
      <c r="H1037101" s="68"/>
    </row>
    <row r="1037102" spans="8:8">
      <c r="H1037102" s="68"/>
    </row>
    <row r="1037103" spans="8:8">
      <c r="H1037103" s="68"/>
    </row>
    <row r="1037104" spans="8:8">
      <c r="H1037104" s="68"/>
    </row>
    <row r="1037105" spans="8:8">
      <c r="H1037105" s="68"/>
    </row>
    <row r="1037106" spans="8:8">
      <c r="H1037106" s="68"/>
    </row>
    <row r="1037107" spans="8:8">
      <c r="H1037107" s="68"/>
    </row>
    <row r="1037108" spans="8:8">
      <c r="H1037108" s="68"/>
    </row>
    <row r="1037109" spans="8:8">
      <c r="H1037109" s="68"/>
    </row>
    <row r="1037110" spans="8:8">
      <c r="H1037110" s="68"/>
    </row>
    <row r="1037111" spans="8:8">
      <c r="H1037111" s="68"/>
    </row>
    <row r="1037112" spans="8:8">
      <c r="H1037112" s="68"/>
    </row>
    <row r="1037113" spans="8:8">
      <c r="H1037113" s="68"/>
    </row>
    <row r="1037114" spans="8:8">
      <c r="H1037114" s="68"/>
    </row>
    <row r="1037115" spans="8:8">
      <c r="H1037115" s="68"/>
    </row>
    <row r="1037116" spans="8:8">
      <c r="H1037116" s="68"/>
    </row>
    <row r="1037117" spans="8:8">
      <c r="H1037117" s="68"/>
    </row>
    <row r="1037118" spans="8:8">
      <c r="H1037118" s="68"/>
    </row>
    <row r="1037119" spans="8:8">
      <c r="H1037119" s="68"/>
    </row>
    <row r="1037120" spans="8:8">
      <c r="H1037120" s="68"/>
    </row>
    <row r="1037121" spans="8:8">
      <c r="H1037121" s="68"/>
    </row>
    <row r="1037122" spans="8:8">
      <c r="H1037122" s="68"/>
    </row>
    <row r="1037123" spans="8:8">
      <c r="H1037123" s="68"/>
    </row>
    <row r="1037124" spans="8:8">
      <c r="H1037124" s="68"/>
    </row>
    <row r="1037125" spans="8:8">
      <c r="H1037125" s="68"/>
    </row>
    <row r="1037126" spans="8:8">
      <c r="H1037126" s="68"/>
    </row>
    <row r="1037127" spans="8:8">
      <c r="H1037127" s="68"/>
    </row>
    <row r="1037128" spans="8:8">
      <c r="H1037128" s="68"/>
    </row>
    <row r="1037129" spans="8:8">
      <c r="H1037129" s="68"/>
    </row>
    <row r="1037130" spans="8:8">
      <c r="H1037130" s="68"/>
    </row>
    <row r="1037131" spans="8:8">
      <c r="H1037131" s="68"/>
    </row>
    <row r="1037132" spans="8:8">
      <c r="H1037132" s="68"/>
    </row>
    <row r="1037133" spans="8:8">
      <c r="H1037133" s="68"/>
    </row>
    <row r="1037134" spans="8:8">
      <c r="H1037134" s="68"/>
    </row>
    <row r="1037135" spans="8:8">
      <c r="H1037135" s="68"/>
    </row>
    <row r="1037136" spans="8:8">
      <c r="H1037136" s="68"/>
    </row>
    <row r="1037137" spans="8:8">
      <c r="H1037137" s="68"/>
    </row>
    <row r="1037138" spans="8:8">
      <c r="H1037138" s="68"/>
    </row>
    <row r="1037139" spans="8:8">
      <c r="H1037139" s="68"/>
    </row>
    <row r="1037140" spans="8:8">
      <c r="H1037140" s="68"/>
    </row>
    <row r="1037141" spans="8:8">
      <c r="H1037141" s="68"/>
    </row>
    <row r="1037142" spans="8:8">
      <c r="H1037142" s="68"/>
    </row>
    <row r="1037143" spans="8:8">
      <c r="H1037143" s="68"/>
    </row>
    <row r="1037144" spans="8:8">
      <c r="H1037144" s="68"/>
    </row>
    <row r="1037145" spans="8:8">
      <c r="H1037145" s="68"/>
    </row>
    <row r="1037146" spans="8:8">
      <c r="H1037146" s="68"/>
    </row>
    <row r="1037147" spans="8:8">
      <c r="H1037147" s="68"/>
    </row>
    <row r="1037148" spans="8:8">
      <c r="H1037148" s="68"/>
    </row>
    <row r="1037149" spans="8:8">
      <c r="H1037149" s="68"/>
    </row>
    <row r="1037150" spans="8:8">
      <c r="H1037150" s="68"/>
    </row>
    <row r="1037151" spans="8:8">
      <c r="H1037151" s="68"/>
    </row>
    <row r="1037152" spans="8:8">
      <c r="H1037152" s="68"/>
    </row>
    <row r="1037153" spans="8:8">
      <c r="H1037153" s="68"/>
    </row>
    <row r="1037154" spans="8:8">
      <c r="H1037154" s="68"/>
    </row>
    <row r="1037155" spans="8:8">
      <c r="H1037155" s="68"/>
    </row>
    <row r="1037156" spans="8:8">
      <c r="H1037156" s="68"/>
    </row>
    <row r="1037157" spans="8:8">
      <c r="H1037157" s="68"/>
    </row>
    <row r="1037158" spans="8:8">
      <c r="H1037158" s="68"/>
    </row>
    <row r="1037159" spans="8:8">
      <c r="H1037159" s="68"/>
    </row>
    <row r="1037160" spans="8:8">
      <c r="H1037160" s="68"/>
    </row>
    <row r="1037161" spans="8:8">
      <c r="H1037161" s="68"/>
    </row>
    <row r="1037162" spans="8:8">
      <c r="H1037162" s="68"/>
    </row>
    <row r="1037163" spans="8:8">
      <c r="H1037163" s="68"/>
    </row>
    <row r="1037164" spans="8:8">
      <c r="H1037164" s="68"/>
    </row>
    <row r="1037165" spans="8:8">
      <c r="H1037165" s="68"/>
    </row>
    <row r="1037166" spans="8:8">
      <c r="H1037166" s="68"/>
    </row>
    <row r="1037167" spans="8:8">
      <c r="H1037167" s="68"/>
    </row>
    <row r="1037168" spans="8:8">
      <c r="H1037168" s="68"/>
    </row>
    <row r="1037169" spans="8:8">
      <c r="H1037169" s="68"/>
    </row>
    <row r="1037170" spans="8:8">
      <c r="H1037170" s="68"/>
    </row>
    <row r="1037171" spans="8:8">
      <c r="H1037171" s="68"/>
    </row>
    <row r="1037172" spans="8:8">
      <c r="H1037172" s="68"/>
    </row>
    <row r="1037173" spans="8:8">
      <c r="H1037173" s="68"/>
    </row>
    <row r="1037174" spans="8:8">
      <c r="H1037174" s="68"/>
    </row>
    <row r="1037175" spans="8:8">
      <c r="H1037175" s="68"/>
    </row>
    <row r="1037176" spans="8:8">
      <c r="H1037176" s="68"/>
    </row>
    <row r="1037177" spans="8:8">
      <c r="H1037177" s="68"/>
    </row>
    <row r="1037178" spans="8:8">
      <c r="H1037178" s="68"/>
    </row>
    <row r="1037179" spans="8:8">
      <c r="H1037179" s="68"/>
    </row>
    <row r="1037180" spans="8:8">
      <c r="H1037180" s="68"/>
    </row>
    <row r="1037181" spans="8:8">
      <c r="H1037181" s="68"/>
    </row>
    <row r="1037182" spans="8:8">
      <c r="H1037182" s="68"/>
    </row>
    <row r="1037183" spans="8:8">
      <c r="H1037183" s="68"/>
    </row>
    <row r="1037184" spans="8:8">
      <c r="H1037184" s="68"/>
    </row>
    <row r="1037185" spans="8:8">
      <c r="H1037185" s="68"/>
    </row>
    <row r="1037186" spans="8:8">
      <c r="H1037186" s="68"/>
    </row>
    <row r="1037187" spans="8:8">
      <c r="H1037187" s="68"/>
    </row>
    <row r="1037188" spans="8:8">
      <c r="H1037188" s="68"/>
    </row>
    <row r="1037189" spans="8:8">
      <c r="H1037189" s="68"/>
    </row>
    <row r="1037190" spans="8:8">
      <c r="H1037190" s="68"/>
    </row>
    <row r="1037191" spans="8:8">
      <c r="H1037191" s="68"/>
    </row>
    <row r="1037192" spans="8:8">
      <c r="H1037192" s="68"/>
    </row>
    <row r="1037193" spans="8:8">
      <c r="H1037193" s="68"/>
    </row>
    <row r="1037194" spans="8:8">
      <c r="H1037194" s="68"/>
    </row>
    <row r="1037195" spans="8:8">
      <c r="H1037195" s="68"/>
    </row>
    <row r="1037196" spans="8:8">
      <c r="H1037196" s="68"/>
    </row>
    <row r="1037197" spans="8:8">
      <c r="H1037197" s="68"/>
    </row>
    <row r="1037198" spans="8:8">
      <c r="H1037198" s="68"/>
    </row>
    <row r="1037199" spans="8:8">
      <c r="H1037199" s="68"/>
    </row>
    <row r="1037200" spans="8:8">
      <c r="H1037200" s="68"/>
    </row>
    <row r="1037201" spans="8:8">
      <c r="H1037201" s="68"/>
    </row>
    <row r="1037202" spans="8:8">
      <c r="H1037202" s="68"/>
    </row>
    <row r="1037203" spans="8:8">
      <c r="H1037203" s="68"/>
    </row>
    <row r="1037204" spans="8:8">
      <c r="H1037204" s="68"/>
    </row>
    <row r="1037205" spans="8:8">
      <c r="H1037205" s="68"/>
    </row>
    <row r="1037206" spans="8:8">
      <c r="H1037206" s="68"/>
    </row>
    <row r="1037207" spans="8:8">
      <c r="H1037207" s="68"/>
    </row>
    <row r="1037208" spans="8:8">
      <c r="H1037208" s="68"/>
    </row>
    <row r="1037209" spans="8:8">
      <c r="H1037209" s="68"/>
    </row>
    <row r="1037210" spans="8:8">
      <c r="H1037210" s="68"/>
    </row>
    <row r="1037211" spans="8:8">
      <c r="H1037211" s="68"/>
    </row>
    <row r="1037212" spans="8:8">
      <c r="H1037212" s="68"/>
    </row>
    <row r="1037213" spans="8:8">
      <c r="H1037213" s="68"/>
    </row>
    <row r="1037214" spans="8:8">
      <c r="H1037214" s="68"/>
    </row>
    <row r="1037215" spans="8:8">
      <c r="H1037215" s="68"/>
    </row>
    <row r="1037216" spans="8:8">
      <c r="H1037216" s="68"/>
    </row>
    <row r="1037217" spans="8:8">
      <c r="H1037217" s="68"/>
    </row>
    <row r="1037218" spans="8:8">
      <c r="H1037218" s="68"/>
    </row>
    <row r="1037219" spans="8:8">
      <c r="H1037219" s="68"/>
    </row>
    <row r="1037220" spans="8:8">
      <c r="H1037220" s="68"/>
    </row>
    <row r="1037221" spans="8:8">
      <c r="H1037221" s="68"/>
    </row>
    <row r="1037222" spans="8:8">
      <c r="H1037222" s="68"/>
    </row>
    <row r="1037223" spans="8:8">
      <c r="H1037223" s="68"/>
    </row>
    <row r="1037224" spans="8:8">
      <c r="H1037224" s="68"/>
    </row>
    <row r="1037225" spans="8:8">
      <c r="H1037225" s="68"/>
    </row>
    <row r="1037226" spans="8:8">
      <c r="H1037226" s="68"/>
    </row>
    <row r="1037227" spans="8:8">
      <c r="H1037227" s="68"/>
    </row>
    <row r="1037228" spans="8:8">
      <c r="H1037228" s="68"/>
    </row>
    <row r="1037229" spans="8:8">
      <c r="H1037229" s="68"/>
    </row>
    <row r="1037230" spans="8:8">
      <c r="H1037230" s="68"/>
    </row>
    <row r="1037231" spans="8:8">
      <c r="H1037231" s="68"/>
    </row>
    <row r="1037232" spans="8:8">
      <c r="H1037232" s="68"/>
    </row>
    <row r="1037233" spans="8:8">
      <c r="H1037233" s="68"/>
    </row>
    <row r="1037234" spans="8:8">
      <c r="H1037234" s="68"/>
    </row>
    <row r="1037235" spans="8:8">
      <c r="H1037235" s="68"/>
    </row>
    <row r="1037236" spans="8:8">
      <c r="H1037236" s="68"/>
    </row>
    <row r="1037237" spans="8:8">
      <c r="H1037237" s="68"/>
    </row>
    <row r="1037238" spans="8:8">
      <c r="H1037238" s="68"/>
    </row>
    <row r="1037239" spans="8:8">
      <c r="H1037239" s="68"/>
    </row>
    <row r="1037240" spans="8:8">
      <c r="H1037240" s="68"/>
    </row>
    <row r="1037241" spans="8:8">
      <c r="H1037241" s="68"/>
    </row>
    <row r="1037242" spans="8:8">
      <c r="H1037242" s="68"/>
    </row>
    <row r="1037243" spans="8:8">
      <c r="H1037243" s="68"/>
    </row>
    <row r="1037244" spans="8:8">
      <c r="H1037244" s="68"/>
    </row>
    <row r="1037245" spans="8:8">
      <c r="H1037245" s="68"/>
    </row>
    <row r="1037246" spans="8:8">
      <c r="H1037246" s="68"/>
    </row>
    <row r="1037247" spans="8:8">
      <c r="H1037247" s="68"/>
    </row>
    <row r="1037248" spans="8:8">
      <c r="H1037248" s="68"/>
    </row>
    <row r="1037249" spans="8:8">
      <c r="H1037249" s="68"/>
    </row>
    <row r="1037250" spans="8:8">
      <c r="H1037250" s="68"/>
    </row>
    <row r="1037251" spans="8:8">
      <c r="H1037251" s="68"/>
    </row>
    <row r="1037252" spans="8:8">
      <c r="H1037252" s="68"/>
    </row>
    <row r="1037253" spans="8:8">
      <c r="H1037253" s="68"/>
    </row>
    <row r="1037254" spans="8:8">
      <c r="H1037254" s="68"/>
    </row>
    <row r="1037255" spans="8:8">
      <c r="H1037255" s="68"/>
    </row>
    <row r="1037256" spans="8:8">
      <c r="H1037256" s="68"/>
    </row>
    <row r="1037257" spans="8:8">
      <c r="H1037257" s="68"/>
    </row>
    <row r="1037258" spans="8:8">
      <c r="H1037258" s="68"/>
    </row>
    <row r="1037259" spans="8:8">
      <c r="H1037259" s="68"/>
    </row>
    <row r="1037260" spans="8:8">
      <c r="H1037260" s="68"/>
    </row>
    <row r="1037261" spans="8:8">
      <c r="H1037261" s="68"/>
    </row>
    <row r="1037262" spans="8:8">
      <c r="H1037262" s="68"/>
    </row>
    <row r="1037263" spans="8:8">
      <c r="H1037263" s="68"/>
    </row>
    <row r="1037264" spans="8:8">
      <c r="H1037264" s="68"/>
    </row>
    <row r="1037265" spans="8:8">
      <c r="H1037265" s="68"/>
    </row>
    <row r="1037266" spans="8:8">
      <c r="H1037266" s="68"/>
    </row>
    <row r="1037267" spans="8:8">
      <c r="H1037267" s="68"/>
    </row>
    <row r="1037268" spans="8:8">
      <c r="H1037268" s="68"/>
    </row>
    <row r="1037269" spans="8:8">
      <c r="H1037269" s="68"/>
    </row>
    <row r="1037270" spans="8:8">
      <c r="H1037270" s="68"/>
    </row>
    <row r="1037271" spans="8:8">
      <c r="H1037271" s="68"/>
    </row>
    <row r="1037272" spans="8:8">
      <c r="H1037272" s="68"/>
    </row>
    <row r="1037273" spans="8:8">
      <c r="H1037273" s="68"/>
    </row>
    <row r="1037274" spans="8:8">
      <c r="H1037274" s="68"/>
    </row>
    <row r="1037275" spans="8:8">
      <c r="H1037275" s="68"/>
    </row>
    <row r="1037276" spans="8:8">
      <c r="H1037276" s="68"/>
    </row>
    <row r="1037277" spans="8:8">
      <c r="H1037277" s="68"/>
    </row>
    <row r="1037278" spans="8:8">
      <c r="H1037278" s="68"/>
    </row>
    <row r="1037279" spans="8:8">
      <c r="H1037279" s="68"/>
    </row>
    <row r="1037280" spans="8:8">
      <c r="H1037280" s="68"/>
    </row>
    <row r="1037281" spans="8:8">
      <c r="H1037281" s="68"/>
    </row>
    <row r="1037282" spans="8:8">
      <c r="H1037282" s="68"/>
    </row>
    <row r="1037283" spans="8:8">
      <c r="H1037283" s="68"/>
    </row>
    <row r="1037284" spans="8:8">
      <c r="H1037284" s="68"/>
    </row>
    <row r="1037285" spans="8:8">
      <c r="H1037285" s="68"/>
    </row>
    <row r="1037286" spans="8:8">
      <c r="H1037286" s="68"/>
    </row>
    <row r="1037287" spans="8:8">
      <c r="H1037287" s="68"/>
    </row>
    <row r="1037288" spans="8:8">
      <c r="H1037288" s="68"/>
    </row>
    <row r="1037289" spans="8:8">
      <c r="H1037289" s="68"/>
    </row>
    <row r="1037290" spans="8:8">
      <c r="H1037290" s="68"/>
    </row>
    <row r="1037291" spans="8:8">
      <c r="H1037291" s="68"/>
    </row>
    <row r="1037292" spans="8:8">
      <c r="H1037292" s="68"/>
    </row>
    <row r="1037293" spans="8:8">
      <c r="H1037293" s="68"/>
    </row>
    <row r="1037294" spans="8:8">
      <c r="H1037294" s="68"/>
    </row>
    <row r="1037295" spans="8:8">
      <c r="H1037295" s="68"/>
    </row>
    <row r="1037296" spans="8:8">
      <c r="H1037296" s="68"/>
    </row>
    <row r="1037297" spans="8:8">
      <c r="H1037297" s="68"/>
    </row>
    <row r="1037298" spans="8:8">
      <c r="H1037298" s="68"/>
    </row>
    <row r="1037299" spans="8:8">
      <c r="H1037299" s="68"/>
    </row>
    <row r="1037300" spans="8:8">
      <c r="H1037300" s="68"/>
    </row>
    <row r="1037301" spans="8:8">
      <c r="H1037301" s="68"/>
    </row>
    <row r="1037302" spans="8:8">
      <c r="H1037302" s="68"/>
    </row>
    <row r="1037303" spans="8:8">
      <c r="H1037303" s="68"/>
    </row>
    <row r="1037304" spans="8:8">
      <c r="H1037304" s="68"/>
    </row>
    <row r="1037305" spans="8:8">
      <c r="H1037305" s="68"/>
    </row>
    <row r="1037306" spans="8:8">
      <c r="H1037306" s="68"/>
    </row>
    <row r="1037307" spans="8:8">
      <c r="H1037307" s="68"/>
    </row>
    <row r="1037308" spans="8:8">
      <c r="H1037308" s="68"/>
    </row>
    <row r="1037309" spans="8:8">
      <c r="H1037309" s="68"/>
    </row>
    <row r="1037310" spans="8:8">
      <c r="H1037310" s="68"/>
    </row>
    <row r="1037311" spans="8:8">
      <c r="H1037311" s="68"/>
    </row>
    <row r="1037312" spans="8:8">
      <c r="H1037312" s="68"/>
    </row>
    <row r="1037313" spans="8:8">
      <c r="H1037313" s="68"/>
    </row>
    <row r="1037314" spans="8:8">
      <c r="H1037314" s="68"/>
    </row>
    <row r="1037315" spans="8:8">
      <c r="H1037315" s="68"/>
    </row>
    <row r="1037316" spans="8:8">
      <c r="H1037316" s="68"/>
    </row>
    <row r="1037317" spans="8:8">
      <c r="H1037317" s="68"/>
    </row>
    <row r="1037318" spans="8:8">
      <c r="H1037318" s="68"/>
    </row>
    <row r="1037319" spans="8:8">
      <c r="H1037319" s="68"/>
    </row>
    <row r="1037320" spans="8:8">
      <c r="H1037320" s="68"/>
    </row>
    <row r="1037321" spans="8:8">
      <c r="H1037321" s="68"/>
    </row>
    <row r="1037322" spans="8:8">
      <c r="H1037322" s="68"/>
    </row>
    <row r="1037323" spans="8:8">
      <c r="H1037323" s="68"/>
    </row>
    <row r="1037324" spans="8:8">
      <c r="H1037324" s="68"/>
    </row>
    <row r="1037325" spans="8:8">
      <c r="H1037325" s="68"/>
    </row>
    <row r="1037326" spans="8:8">
      <c r="H1037326" s="68"/>
    </row>
    <row r="1037327" spans="8:8">
      <c r="H1037327" s="68"/>
    </row>
    <row r="1037328" spans="8:8">
      <c r="H1037328" s="68"/>
    </row>
    <row r="1037329" spans="8:8">
      <c r="H1037329" s="68"/>
    </row>
    <row r="1037330" spans="8:8">
      <c r="H1037330" s="68"/>
    </row>
    <row r="1037331" spans="8:8">
      <c r="H1037331" s="68"/>
    </row>
    <row r="1037332" spans="8:8">
      <c r="H1037332" s="68"/>
    </row>
    <row r="1037333" spans="8:8">
      <c r="H1037333" s="68"/>
    </row>
    <row r="1037334" spans="8:8">
      <c r="H1037334" s="68"/>
    </row>
    <row r="1037335" spans="8:8">
      <c r="H1037335" s="68"/>
    </row>
    <row r="1037336" spans="8:8">
      <c r="H1037336" s="68"/>
    </row>
    <row r="1037337" spans="8:8">
      <c r="H1037337" s="68"/>
    </row>
    <row r="1037338" spans="8:8">
      <c r="H1037338" s="68"/>
    </row>
    <row r="1037339" spans="8:8">
      <c r="H1037339" s="68"/>
    </row>
    <row r="1037340" spans="8:8">
      <c r="H1037340" s="68"/>
    </row>
    <row r="1037341" spans="8:8">
      <c r="H1037341" s="68"/>
    </row>
    <row r="1037342" spans="8:8">
      <c r="H1037342" s="68"/>
    </row>
    <row r="1037343" spans="8:8">
      <c r="H1037343" s="68"/>
    </row>
    <row r="1037344" spans="8:8">
      <c r="H1037344" s="68"/>
    </row>
    <row r="1037345" spans="8:8">
      <c r="H1037345" s="68"/>
    </row>
    <row r="1037346" spans="8:8">
      <c r="H1037346" s="68"/>
    </row>
    <row r="1037347" spans="8:8">
      <c r="H1037347" s="68"/>
    </row>
    <row r="1037348" spans="8:8">
      <c r="H1037348" s="68"/>
    </row>
    <row r="1037349" spans="8:8">
      <c r="H1037349" s="68"/>
    </row>
    <row r="1037350" spans="8:8">
      <c r="H1037350" s="68"/>
    </row>
    <row r="1037351" spans="8:8">
      <c r="H1037351" s="68"/>
    </row>
    <row r="1037352" spans="8:8">
      <c r="H1037352" s="68"/>
    </row>
    <row r="1037353" spans="8:8">
      <c r="H1037353" s="68"/>
    </row>
    <row r="1037354" spans="8:8">
      <c r="H1037354" s="68"/>
    </row>
    <row r="1037355" spans="8:8">
      <c r="H1037355" s="68"/>
    </row>
    <row r="1037356" spans="8:8">
      <c r="H1037356" s="68"/>
    </row>
    <row r="1037357" spans="8:8">
      <c r="H1037357" s="68"/>
    </row>
    <row r="1037358" spans="8:8">
      <c r="H1037358" s="68"/>
    </row>
    <row r="1037359" spans="8:8">
      <c r="H1037359" s="68"/>
    </row>
    <row r="1037360" spans="8:8">
      <c r="H1037360" s="68"/>
    </row>
    <row r="1037361" spans="8:8">
      <c r="H1037361" s="68"/>
    </row>
    <row r="1037362" spans="8:8">
      <c r="H1037362" s="68"/>
    </row>
    <row r="1037363" spans="8:8">
      <c r="H1037363" s="68"/>
    </row>
    <row r="1037364" spans="8:8">
      <c r="H1037364" s="68"/>
    </row>
    <row r="1037365" spans="8:8">
      <c r="H1037365" s="68"/>
    </row>
    <row r="1037366" spans="8:8">
      <c r="H1037366" s="68"/>
    </row>
    <row r="1037367" spans="8:8">
      <c r="H1037367" s="68"/>
    </row>
    <row r="1037368" spans="8:8">
      <c r="H1037368" s="68"/>
    </row>
    <row r="1037369" spans="8:8">
      <c r="H1037369" s="68"/>
    </row>
    <row r="1037370" spans="8:8">
      <c r="H1037370" s="68"/>
    </row>
    <row r="1037371" spans="8:8">
      <c r="H1037371" s="68"/>
    </row>
    <row r="1037372" spans="8:8">
      <c r="H1037372" s="68"/>
    </row>
    <row r="1037373" spans="8:8">
      <c r="H1037373" s="68"/>
    </row>
    <row r="1037374" spans="8:8">
      <c r="H1037374" s="68"/>
    </row>
    <row r="1037375" spans="8:8">
      <c r="H1037375" s="68"/>
    </row>
    <row r="1037376" spans="8:8">
      <c r="H1037376" s="68"/>
    </row>
    <row r="1037377" spans="8:8">
      <c r="H1037377" s="68"/>
    </row>
    <row r="1037378" spans="8:8">
      <c r="H1037378" s="68"/>
    </row>
    <row r="1037379" spans="8:8">
      <c r="H1037379" s="68"/>
    </row>
    <row r="1037380" spans="8:8">
      <c r="H1037380" s="68"/>
    </row>
    <row r="1037381" spans="8:8">
      <c r="H1037381" s="68"/>
    </row>
    <row r="1037382" spans="8:8">
      <c r="H1037382" s="68"/>
    </row>
    <row r="1037383" spans="8:8">
      <c r="H1037383" s="68"/>
    </row>
    <row r="1037384" spans="8:8">
      <c r="H1037384" s="68"/>
    </row>
    <row r="1037385" spans="8:8">
      <c r="H1037385" s="68"/>
    </row>
    <row r="1037386" spans="8:8">
      <c r="H1037386" s="68"/>
    </row>
    <row r="1037387" spans="8:8">
      <c r="H1037387" s="68"/>
    </row>
    <row r="1037388" spans="8:8">
      <c r="H1037388" s="68"/>
    </row>
    <row r="1037389" spans="8:8">
      <c r="H1037389" s="68"/>
    </row>
    <row r="1037390" spans="8:8">
      <c r="H1037390" s="68"/>
    </row>
    <row r="1037391" spans="8:8">
      <c r="H1037391" s="68"/>
    </row>
    <row r="1037392" spans="8:8">
      <c r="H1037392" s="68"/>
    </row>
    <row r="1037393" spans="8:8">
      <c r="H1037393" s="68"/>
    </row>
    <row r="1037394" spans="8:8">
      <c r="H1037394" s="68"/>
    </row>
    <row r="1037395" spans="8:8">
      <c r="H1037395" s="68"/>
    </row>
    <row r="1037396" spans="8:8">
      <c r="H1037396" s="68"/>
    </row>
    <row r="1037397" spans="8:8">
      <c r="H1037397" s="68"/>
    </row>
    <row r="1037398" spans="8:8">
      <c r="H1037398" s="68"/>
    </row>
    <row r="1037399" spans="8:8">
      <c r="H1037399" s="68"/>
    </row>
    <row r="1037400" spans="8:8">
      <c r="H1037400" s="68"/>
    </row>
    <row r="1037401" spans="8:8">
      <c r="H1037401" s="68"/>
    </row>
    <row r="1037402" spans="8:8">
      <c r="H1037402" s="68"/>
    </row>
    <row r="1037403" spans="8:8">
      <c r="H1037403" s="68"/>
    </row>
    <row r="1037404" spans="8:8">
      <c r="H1037404" s="68"/>
    </row>
    <row r="1037405" spans="8:8">
      <c r="H1037405" s="68"/>
    </row>
    <row r="1037406" spans="8:8">
      <c r="H1037406" s="68"/>
    </row>
    <row r="1037407" spans="8:8">
      <c r="H1037407" s="68"/>
    </row>
    <row r="1037408" spans="8:8">
      <c r="H1037408" s="68"/>
    </row>
    <row r="1037409" spans="8:8">
      <c r="H1037409" s="68"/>
    </row>
    <row r="1037410" spans="8:8">
      <c r="H1037410" s="68"/>
    </row>
    <row r="1037411" spans="8:8">
      <c r="H1037411" s="68"/>
    </row>
    <row r="1037412" spans="8:8">
      <c r="H1037412" s="68"/>
    </row>
    <row r="1037413" spans="8:8">
      <c r="H1037413" s="68"/>
    </row>
    <row r="1037414" spans="8:8">
      <c r="H1037414" s="68"/>
    </row>
    <row r="1037415" spans="8:8">
      <c r="H1037415" s="68"/>
    </row>
    <row r="1037416" spans="8:8">
      <c r="H1037416" s="68"/>
    </row>
    <row r="1037417" spans="8:8">
      <c r="H1037417" s="68"/>
    </row>
    <row r="1037418" spans="8:8">
      <c r="H1037418" s="68"/>
    </row>
    <row r="1037419" spans="8:8">
      <c r="H1037419" s="68"/>
    </row>
    <row r="1037420" spans="8:8">
      <c r="H1037420" s="68"/>
    </row>
    <row r="1037421" spans="8:8">
      <c r="H1037421" s="68"/>
    </row>
    <row r="1037422" spans="8:8">
      <c r="H1037422" s="68"/>
    </row>
    <row r="1037423" spans="8:8">
      <c r="H1037423" s="68"/>
    </row>
    <row r="1037424" spans="8:8">
      <c r="H1037424" s="68"/>
    </row>
    <row r="1037425" spans="8:8">
      <c r="H1037425" s="68"/>
    </row>
    <row r="1037426" spans="8:8">
      <c r="H1037426" s="68"/>
    </row>
    <row r="1037427" spans="8:8">
      <c r="H1037427" s="68"/>
    </row>
    <row r="1037428" spans="8:8">
      <c r="H1037428" s="68"/>
    </row>
    <row r="1037429" spans="8:8">
      <c r="H1037429" s="68"/>
    </row>
    <row r="1037430" spans="8:8">
      <c r="H1037430" s="68"/>
    </row>
    <row r="1037431" spans="8:8">
      <c r="H1037431" s="68"/>
    </row>
    <row r="1037432" spans="8:8">
      <c r="H1037432" s="68"/>
    </row>
    <row r="1037433" spans="8:8">
      <c r="H1037433" s="68"/>
    </row>
    <row r="1037434" spans="8:8">
      <c r="H1037434" s="68"/>
    </row>
    <row r="1037435" spans="8:8">
      <c r="H1037435" s="68"/>
    </row>
    <row r="1037436" spans="8:8">
      <c r="H1037436" s="68"/>
    </row>
    <row r="1037437" spans="8:8">
      <c r="H1037437" s="68"/>
    </row>
    <row r="1037438" spans="8:8">
      <c r="H1037438" s="68"/>
    </row>
    <row r="1037439" spans="8:8">
      <c r="H1037439" s="68"/>
    </row>
    <row r="1037440" spans="8:8">
      <c r="H1037440" s="68"/>
    </row>
    <row r="1037441" spans="8:8">
      <c r="H1037441" s="68"/>
    </row>
    <row r="1037442" spans="8:8">
      <c r="H1037442" s="68"/>
    </row>
    <row r="1037443" spans="8:8">
      <c r="H1037443" s="68"/>
    </row>
    <row r="1037444" spans="8:8">
      <c r="H1037444" s="68"/>
    </row>
    <row r="1037445" spans="8:8">
      <c r="H1037445" s="68"/>
    </row>
    <row r="1037446" spans="8:8">
      <c r="H1037446" s="68"/>
    </row>
    <row r="1037447" spans="8:8">
      <c r="H1037447" s="68"/>
    </row>
    <row r="1037448" spans="8:8">
      <c r="H1037448" s="68"/>
    </row>
    <row r="1037449" spans="8:8">
      <c r="H1037449" s="68"/>
    </row>
    <row r="1037450" spans="8:8">
      <c r="H1037450" s="68"/>
    </row>
    <row r="1037451" spans="8:8">
      <c r="H1037451" s="68"/>
    </row>
    <row r="1037452" spans="8:8">
      <c r="H1037452" s="68"/>
    </row>
    <row r="1037453" spans="8:8">
      <c r="H1037453" s="68"/>
    </row>
    <row r="1037454" spans="8:8">
      <c r="H1037454" s="68"/>
    </row>
    <row r="1037455" spans="8:8">
      <c r="H1037455" s="68"/>
    </row>
    <row r="1037456" spans="8:8">
      <c r="H1037456" s="68"/>
    </row>
    <row r="1037457" spans="8:8">
      <c r="H1037457" s="68"/>
    </row>
    <row r="1037458" spans="8:8">
      <c r="H1037458" s="68"/>
    </row>
    <row r="1037459" spans="8:8">
      <c r="H1037459" s="68"/>
    </row>
    <row r="1037460" spans="8:8">
      <c r="H1037460" s="68"/>
    </row>
    <row r="1037461" spans="8:8">
      <c r="H1037461" s="68"/>
    </row>
    <row r="1037462" spans="8:8">
      <c r="H1037462" s="68"/>
    </row>
    <row r="1037463" spans="8:8">
      <c r="H1037463" s="68"/>
    </row>
    <row r="1037464" spans="8:8">
      <c r="H1037464" s="68"/>
    </row>
    <row r="1037465" spans="8:8">
      <c r="H1037465" s="68"/>
    </row>
    <row r="1037466" spans="8:8">
      <c r="H1037466" s="68"/>
    </row>
    <row r="1037467" spans="8:8">
      <c r="H1037467" s="68"/>
    </row>
    <row r="1037468" spans="8:8">
      <c r="H1037468" s="68"/>
    </row>
    <row r="1037469" spans="8:8">
      <c r="H1037469" s="68"/>
    </row>
    <row r="1037470" spans="8:8">
      <c r="H1037470" s="68"/>
    </row>
    <row r="1037471" spans="8:8">
      <c r="H1037471" s="68"/>
    </row>
    <row r="1037472" spans="8:8">
      <c r="H1037472" s="68"/>
    </row>
    <row r="1037473" spans="8:8">
      <c r="H1037473" s="68"/>
    </row>
    <row r="1037474" spans="8:8">
      <c r="H1037474" s="68"/>
    </row>
    <row r="1037475" spans="8:8">
      <c r="H1037475" s="68"/>
    </row>
    <row r="1037476" spans="8:8">
      <c r="H1037476" s="68"/>
    </row>
    <row r="1037477" spans="8:8">
      <c r="H1037477" s="68"/>
    </row>
    <row r="1037478" spans="8:8">
      <c r="H1037478" s="68"/>
    </row>
    <row r="1037479" spans="8:8">
      <c r="H1037479" s="68"/>
    </row>
    <row r="1037480" spans="8:8">
      <c r="H1037480" s="68"/>
    </row>
    <row r="1037481" spans="8:8">
      <c r="H1037481" s="68"/>
    </row>
    <row r="1037482" spans="8:8">
      <c r="H1037482" s="68"/>
    </row>
    <row r="1037483" spans="8:8">
      <c r="H1037483" s="68"/>
    </row>
    <row r="1037484" spans="8:8">
      <c r="H1037484" s="68"/>
    </row>
    <row r="1037485" spans="8:8">
      <c r="H1037485" s="68"/>
    </row>
    <row r="1037486" spans="8:8">
      <c r="H1037486" s="68"/>
    </row>
    <row r="1037487" spans="8:8">
      <c r="H1037487" s="68"/>
    </row>
    <row r="1037488" spans="8:8">
      <c r="H1037488" s="68"/>
    </row>
    <row r="1037489" spans="8:8">
      <c r="H1037489" s="68"/>
    </row>
    <row r="1037490" spans="8:8">
      <c r="H1037490" s="68"/>
    </row>
    <row r="1037491" spans="8:8">
      <c r="H1037491" s="68"/>
    </row>
    <row r="1037492" spans="8:8">
      <c r="H1037492" s="68"/>
    </row>
    <row r="1037493" spans="8:8">
      <c r="H1037493" s="68"/>
    </row>
    <row r="1037494" spans="8:8">
      <c r="H1037494" s="68"/>
    </row>
    <row r="1037495" spans="8:8">
      <c r="H1037495" s="68"/>
    </row>
    <row r="1037496" spans="8:8">
      <c r="H1037496" s="68"/>
    </row>
    <row r="1037497" spans="8:8">
      <c r="H1037497" s="68"/>
    </row>
    <row r="1037498" spans="8:8">
      <c r="H1037498" s="68"/>
    </row>
    <row r="1037499" spans="8:8">
      <c r="H1037499" s="68"/>
    </row>
    <row r="1037500" spans="8:8">
      <c r="H1037500" s="68"/>
    </row>
    <row r="1037501" spans="8:8">
      <c r="H1037501" s="68"/>
    </row>
    <row r="1037502" spans="8:8">
      <c r="H1037502" s="68"/>
    </row>
    <row r="1037503" spans="8:8">
      <c r="H1037503" s="68"/>
    </row>
    <row r="1037504" spans="8:8">
      <c r="H1037504" s="68"/>
    </row>
    <row r="1037505" spans="8:8">
      <c r="H1037505" s="68"/>
    </row>
    <row r="1037506" spans="8:8">
      <c r="H1037506" s="68"/>
    </row>
    <row r="1037507" spans="8:8">
      <c r="H1037507" s="68"/>
    </row>
    <row r="1037508" spans="8:8">
      <c r="H1037508" s="68"/>
    </row>
    <row r="1037509" spans="8:8">
      <c r="H1037509" s="68"/>
    </row>
    <row r="1037510" spans="8:8">
      <c r="H1037510" s="68"/>
    </row>
    <row r="1037511" spans="8:8">
      <c r="H1037511" s="68"/>
    </row>
    <row r="1037512" spans="8:8">
      <c r="H1037512" s="68"/>
    </row>
    <row r="1037513" spans="8:8">
      <c r="H1037513" s="68"/>
    </row>
    <row r="1037514" spans="8:8">
      <c r="H1037514" s="68"/>
    </row>
    <row r="1037515" spans="8:8">
      <c r="H1037515" s="68"/>
    </row>
    <row r="1037516" spans="8:8">
      <c r="H1037516" s="68"/>
    </row>
    <row r="1037517" spans="8:8">
      <c r="H1037517" s="68"/>
    </row>
    <row r="1037518" spans="8:8">
      <c r="H1037518" s="68"/>
    </row>
    <row r="1037519" spans="8:8">
      <c r="H1037519" s="68"/>
    </row>
    <row r="1037520" spans="8:8">
      <c r="H1037520" s="68"/>
    </row>
    <row r="1037521" spans="8:8">
      <c r="H1037521" s="68"/>
    </row>
    <row r="1037522" spans="8:8">
      <c r="H1037522" s="68"/>
    </row>
    <row r="1037523" spans="8:8">
      <c r="H1037523" s="68"/>
    </row>
    <row r="1037524" spans="8:8">
      <c r="H1037524" s="68"/>
    </row>
    <row r="1037525" spans="8:8">
      <c r="H1037525" s="68"/>
    </row>
    <row r="1037526" spans="8:8">
      <c r="H1037526" s="68"/>
    </row>
    <row r="1037527" spans="8:8">
      <c r="H1037527" s="68"/>
    </row>
    <row r="1037528" spans="8:8">
      <c r="H1037528" s="68"/>
    </row>
    <row r="1037529" spans="8:8">
      <c r="H1037529" s="68"/>
    </row>
    <row r="1037530" spans="8:8">
      <c r="H1037530" s="68"/>
    </row>
    <row r="1037531" spans="8:8">
      <c r="H1037531" s="68"/>
    </row>
    <row r="1037532" spans="8:8">
      <c r="H1037532" s="68"/>
    </row>
    <row r="1037533" spans="8:8">
      <c r="H1037533" s="68"/>
    </row>
    <row r="1037534" spans="8:8">
      <c r="H1037534" s="68"/>
    </row>
    <row r="1037535" spans="8:8">
      <c r="H1037535" s="68"/>
    </row>
    <row r="1037536" spans="8:8">
      <c r="H1037536" s="68"/>
    </row>
    <row r="1037537" spans="8:8">
      <c r="H1037537" s="68"/>
    </row>
    <row r="1037538" spans="8:8">
      <c r="H1037538" s="68"/>
    </row>
    <row r="1037539" spans="8:8">
      <c r="H1037539" s="68"/>
    </row>
    <row r="1037540" spans="8:8">
      <c r="H1037540" s="68"/>
    </row>
    <row r="1037541" spans="8:8">
      <c r="H1037541" s="68"/>
    </row>
    <row r="1037542" spans="8:8">
      <c r="H1037542" s="68"/>
    </row>
    <row r="1037543" spans="8:8">
      <c r="H1037543" s="68"/>
    </row>
    <row r="1037544" spans="8:8">
      <c r="H1037544" s="68"/>
    </row>
    <row r="1037545" spans="8:8">
      <c r="H1037545" s="68"/>
    </row>
    <row r="1037546" spans="8:8">
      <c r="H1037546" s="68"/>
    </row>
    <row r="1037547" spans="8:8">
      <c r="H1037547" s="68"/>
    </row>
    <row r="1037548" spans="8:8">
      <c r="H1037548" s="68"/>
    </row>
    <row r="1037549" spans="8:8">
      <c r="H1037549" s="68"/>
    </row>
    <row r="1037550" spans="8:8">
      <c r="H1037550" s="68"/>
    </row>
    <row r="1037551" spans="8:8">
      <c r="H1037551" s="68"/>
    </row>
    <row r="1037552" spans="8:8">
      <c r="H1037552" s="68"/>
    </row>
    <row r="1037553" spans="8:8">
      <c r="H1037553" s="68"/>
    </row>
    <row r="1037554" spans="8:8">
      <c r="H1037554" s="68"/>
    </row>
    <row r="1037555" spans="8:8">
      <c r="H1037555" s="68"/>
    </row>
    <row r="1037556" spans="8:8">
      <c r="H1037556" s="68"/>
    </row>
    <row r="1037557" spans="8:8">
      <c r="H1037557" s="68"/>
    </row>
    <row r="1037558" spans="8:8">
      <c r="H1037558" s="68"/>
    </row>
    <row r="1037559" spans="8:8">
      <c r="H1037559" s="68"/>
    </row>
    <row r="1037560" spans="8:8">
      <c r="H1037560" s="68"/>
    </row>
    <row r="1037561" spans="8:8">
      <c r="H1037561" s="68"/>
    </row>
    <row r="1037562" spans="8:8">
      <c r="H1037562" s="68"/>
    </row>
    <row r="1037563" spans="8:8">
      <c r="H1037563" s="68"/>
    </row>
    <row r="1037564" spans="8:8">
      <c r="H1037564" s="68"/>
    </row>
    <row r="1037565" spans="8:8">
      <c r="H1037565" s="68"/>
    </row>
    <row r="1037566" spans="8:8">
      <c r="H1037566" s="68"/>
    </row>
    <row r="1037567" spans="8:8">
      <c r="H1037567" s="68"/>
    </row>
    <row r="1037568" spans="8:8">
      <c r="H1037568" s="68"/>
    </row>
    <row r="1037569" spans="8:8">
      <c r="H1037569" s="68"/>
    </row>
    <row r="1037570" spans="8:8">
      <c r="H1037570" s="68"/>
    </row>
    <row r="1037571" spans="8:8">
      <c r="H1037571" s="68"/>
    </row>
    <row r="1037572" spans="8:8">
      <c r="H1037572" s="68"/>
    </row>
    <row r="1037573" spans="8:8">
      <c r="H1037573" s="68"/>
    </row>
    <row r="1037574" spans="8:8">
      <c r="H1037574" s="68"/>
    </row>
    <row r="1037575" spans="8:8">
      <c r="H1037575" s="68"/>
    </row>
    <row r="1037576" spans="8:8">
      <c r="H1037576" s="68"/>
    </row>
    <row r="1037577" spans="8:8">
      <c r="H1037577" s="68"/>
    </row>
    <row r="1037578" spans="8:8">
      <c r="H1037578" s="68"/>
    </row>
    <row r="1037579" spans="8:8">
      <c r="H1037579" s="68"/>
    </row>
    <row r="1037580" spans="8:8">
      <c r="H1037580" s="68"/>
    </row>
    <row r="1037581" spans="8:8">
      <c r="H1037581" s="68"/>
    </row>
    <row r="1037582" spans="8:8">
      <c r="H1037582" s="68"/>
    </row>
    <row r="1037583" spans="8:8">
      <c r="H1037583" s="68"/>
    </row>
    <row r="1037584" spans="8:8">
      <c r="H1037584" s="68"/>
    </row>
    <row r="1037585" spans="8:8">
      <c r="H1037585" s="68"/>
    </row>
    <row r="1037586" spans="8:8">
      <c r="H1037586" s="68"/>
    </row>
    <row r="1037587" spans="8:8">
      <c r="H1037587" s="68"/>
    </row>
    <row r="1037588" spans="8:8">
      <c r="H1037588" s="68"/>
    </row>
    <row r="1037589" spans="8:8">
      <c r="H1037589" s="68"/>
    </row>
    <row r="1037590" spans="8:8">
      <c r="H1037590" s="68"/>
    </row>
    <row r="1037591" spans="8:8">
      <c r="H1037591" s="68"/>
    </row>
    <row r="1037592" spans="8:8">
      <c r="H1037592" s="68"/>
    </row>
    <row r="1037593" spans="8:8">
      <c r="H1037593" s="68"/>
    </row>
    <row r="1037594" spans="8:8">
      <c r="H1037594" s="68"/>
    </row>
    <row r="1037595" spans="8:8">
      <c r="H1037595" s="68"/>
    </row>
    <row r="1037596" spans="8:8">
      <c r="H1037596" s="68"/>
    </row>
    <row r="1037597" spans="8:8">
      <c r="H1037597" s="68"/>
    </row>
    <row r="1037598" spans="8:8">
      <c r="H1037598" s="68"/>
    </row>
    <row r="1037599" spans="8:8">
      <c r="H1037599" s="68"/>
    </row>
    <row r="1037600" spans="8:8">
      <c r="H1037600" s="68"/>
    </row>
    <row r="1037601" spans="8:8">
      <c r="H1037601" s="68"/>
    </row>
    <row r="1037602" spans="8:8">
      <c r="H1037602" s="68"/>
    </row>
    <row r="1037603" spans="8:8">
      <c r="H1037603" s="68"/>
    </row>
    <row r="1037604" spans="8:8">
      <c r="H1037604" s="68"/>
    </row>
    <row r="1037605" spans="8:8">
      <c r="H1037605" s="68"/>
    </row>
    <row r="1037606" spans="8:8">
      <c r="H1037606" s="68"/>
    </row>
    <row r="1037607" spans="8:8">
      <c r="H1037607" s="68"/>
    </row>
    <row r="1037608" spans="8:8">
      <c r="H1037608" s="68"/>
    </row>
    <row r="1037609" spans="8:8">
      <c r="H1037609" s="68"/>
    </row>
    <row r="1037610" spans="8:8">
      <c r="H1037610" s="68"/>
    </row>
    <row r="1037611" spans="8:8">
      <c r="H1037611" s="68"/>
    </row>
    <row r="1037612" spans="8:8">
      <c r="H1037612" s="68"/>
    </row>
    <row r="1037613" spans="8:8">
      <c r="H1037613" s="68"/>
    </row>
    <row r="1037614" spans="8:8">
      <c r="H1037614" s="68"/>
    </row>
    <row r="1037615" spans="8:8">
      <c r="H1037615" s="68"/>
    </row>
    <row r="1037616" spans="8:8">
      <c r="H1037616" s="68"/>
    </row>
    <row r="1037617" spans="8:8">
      <c r="H1037617" s="68"/>
    </row>
    <row r="1037618" spans="8:8">
      <c r="H1037618" s="68"/>
    </row>
    <row r="1037619" spans="8:8">
      <c r="H1037619" s="68"/>
    </row>
    <row r="1037620" spans="8:8">
      <c r="H1037620" s="68"/>
    </row>
    <row r="1037621" spans="8:8">
      <c r="H1037621" s="68"/>
    </row>
    <row r="1037622" spans="8:8">
      <c r="H1037622" s="68"/>
    </row>
    <row r="1037623" spans="8:8">
      <c r="H1037623" s="68"/>
    </row>
    <row r="1037624" spans="8:8">
      <c r="H1037624" s="68"/>
    </row>
    <row r="1037625" spans="8:8">
      <c r="H1037625" s="68"/>
    </row>
    <row r="1037626" spans="8:8">
      <c r="H1037626" s="68"/>
    </row>
    <row r="1037627" spans="8:8">
      <c r="H1037627" s="68"/>
    </row>
    <row r="1037628" spans="8:8">
      <c r="H1037628" s="68"/>
    </row>
    <row r="1037629" spans="8:8">
      <c r="H1037629" s="68"/>
    </row>
    <row r="1037630" spans="8:8">
      <c r="H1037630" s="68"/>
    </row>
    <row r="1037631" spans="8:8">
      <c r="H1037631" s="68"/>
    </row>
    <row r="1037632" spans="8:8">
      <c r="H1037632" s="68"/>
    </row>
    <row r="1037633" spans="8:8">
      <c r="H1037633" s="68"/>
    </row>
    <row r="1037634" spans="8:8">
      <c r="H1037634" s="68"/>
    </row>
    <row r="1037635" spans="8:8">
      <c r="H1037635" s="68"/>
    </row>
    <row r="1037636" spans="8:8">
      <c r="H1037636" s="68"/>
    </row>
    <row r="1037637" spans="8:8">
      <c r="H1037637" s="68"/>
    </row>
    <row r="1037638" spans="8:8">
      <c r="H1037638" s="68"/>
    </row>
    <row r="1037639" spans="8:8">
      <c r="H1037639" s="68"/>
    </row>
    <row r="1037640" spans="8:8">
      <c r="H1037640" s="68"/>
    </row>
    <row r="1037641" spans="8:8">
      <c r="H1037641" s="68"/>
    </row>
    <row r="1037642" spans="8:8">
      <c r="H1037642" s="68"/>
    </row>
    <row r="1037643" spans="8:8">
      <c r="H1037643" s="68"/>
    </row>
    <row r="1037644" spans="8:8">
      <c r="H1037644" s="68"/>
    </row>
    <row r="1037645" spans="8:8">
      <c r="H1037645" s="68"/>
    </row>
    <row r="1037646" spans="8:8">
      <c r="H1037646" s="68"/>
    </row>
    <row r="1037647" spans="8:8">
      <c r="H1037647" s="68"/>
    </row>
    <row r="1037648" spans="8:8">
      <c r="H1037648" s="68"/>
    </row>
    <row r="1037649" spans="8:8">
      <c r="H1037649" s="68"/>
    </row>
    <row r="1037650" spans="8:8">
      <c r="H1037650" s="68"/>
    </row>
    <row r="1037651" spans="8:8">
      <c r="H1037651" s="68"/>
    </row>
    <row r="1037652" spans="8:8">
      <c r="H1037652" s="68"/>
    </row>
    <row r="1037653" spans="8:8">
      <c r="H1037653" s="68"/>
    </row>
    <row r="1037654" spans="8:8">
      <c r="H1037654" s="68"/>
    </row>
    <row r="1037655" spans="8:8">
      <c r="H1037655" s="68"/>
    </row>
    <row r="1037656" spans="8:8">
      <c r="H1037656" s="68"/>
    </row>
    <row r="1037657" spans="8:8">
      <c r="H1037657" s="68"/>
    </row>
    <row r="1037658" spans="8:8">
      <c r="H1037658" s="68"/>
    </row>
    <row r="1037659" spans="8:8">
      <c r="H1037659" s="68"/>
    </row>
    <row r="1037660" spans="8:8">
      <c r="H1037660" s="68"/>
    </row>
    <row r="1037661" spans="8:8">
      <c r="H1037661" s="68"/>
    </row>
    <row r="1037662" spans="8:8">
      <c r="H1037662" s="68"/>
    </row>
    <row r="1037663" spans="8:8">
      <c r="H1037663" s="68"/>
    </row>
    <row r="1037664" spans="8:8">
      <c r="H1037664" s="68"/>
    </row>
    <row r="1037665" spans="8:8">
      <c r="H1037665" s="68"/>
    </row>
    <row r="1037666" spans="8:8">
      <c r="H1037666" s="68"/>
    </row>
    <row r="1037667" spans="8:8">
      <c r="H1037667" s="68"/>
    </row>
    <row r="1037668" spans="8:8">
      <c r="H1037668" s="68"/>
    </row>
    <row r="1037669" spans="8:8">
      <c r="H1037669" s="68"/>
    </row>
    <row r="1037670" spans="8:8">
      <c r="H1037670" s="68"/>
    </row>
    <row r="1037671" spans="8:8">
      <c r="H1037671" s="68"/>
    </row>
    <row r="1037672" spans="8:8">
      <c r="H1037672" s="68"/>
    </row>
    <row r="1037673" spans="8:8">
      <c r="H1037673" s="68"/>
    </row>
    <row r="1037674" spans="8:8">
      <c r="H1037674" s="68"/>
    </row>
    <row r="1037675" spans="8:8">
      <c r="H1037675" s="68"/>
    </row>
    <row r="1037676" spans="8:8">
      <c r="H1037676" s="68"/>
    </row>
    <row r="1037677" spans="8:8">
      <c r="H1037677" s="68"/>
    </row>
    <row r="1037678" spans="8:8">
      <c r="H1037678" s="68"/>
    </row>
    <row r="1037679" spans="8:8">
      <c r="H1037679" s="68"/>
    </row>
    <row r="1037680" spans="8:8">
      <c r="H1037680" s="68"/>
    </row>
    <row r="1037681" spans="8:8">
      <c r="H1037681" s="68"/>
    </row>
    <row r="1037682" spans="8:8">
      <c r="H1037682" s="68"/>
    </row>
    <row r="1037683" spans="8:8">
      <c r="H1037683" s="68"/>
    </row>
    <row r="1037684" spans="8:8">
      <c r="H1037684" s="68"/>
    </row>
    <row r="1037685" spans="8:8">
      <c r="H1037685" s="68"/>
    </row>
    <row r="1037686" spans="8:8">
      <c r="H1037686" s="68"/>
    </row>
    <row r="1037687" spans="8:8">
      <c r="H1037687" s="68"/>
    </row>
    <row r="1037688" spans="8:8">
      <c r="H1037688" s="68"/>
    </row>
    <row r="1037689" spans="8:8">
      <c r="H1037689" s="68"/>
    </row>
    <row r="1037690" spans="8:8">
      <c r="H1037690" s="68"/>
    </row>
    <row r="1037691" spans="8:8">
      <c r="H1037691" s="68"/>
    </row>
    <row r="1037692" spans="8:8">
      <c r="H1037692" s="68"/>
    </row>
    <row r="1037693" spans="8:8">
      <c r="H1037693" s="68"/>
    </row>
    <row r="1037694" spans="8:8">
      <c r="H1037694" s="68"/>
    </row>
    <row r="1037695" spans="8:8">
      <c r="H1037695" s="68"/>
    </row>
    <row r="1037696" spans="8:8">
      <c r="H1037696" s="68"/>
    </row>
    <row r="1037697" spans="8:8">
      <c r="H1037697" s="68"/>
    </row>
    <row r="1037698" spans="8:8">
      <c r="H1037698" s="68"/>
    </row>
    <row r="1037699" spans="8:8">
      <c r="H1037699" s="68"/>
    </row>
    <row r="1037700" spans="8:8">
      <c r="H1037700" s="68"/>
    </row>
    <row r="1037701" spans="8:8">
      <c r="H1037701" s="68"/>
    </row>
    <row r="1037702" spans="8:8">
      <c r="H1037702" s="68"/>
    </row>
    <row r="1037703" spans="8:8">
      <c r="H1037703" s="68"/>
    </row>
    <row r="1037704" spans="8:8">
      <c r="H1037704" s="68"/>
    </row>
    <row r="1037705" spans="8:8">
      <c r="H1037705" s="68"/>
    </row>
    <row r="1037706" spans="8:8">
      <c r="H1037706" s="68"/>
    </row>
    <row r="1037707" spans="8:8">
      <c r="H1037707" s="68"/>
    </row>
    <row r="1037708" spans="8:8">
      <c r="H1037708" s="68"/>
    </row>
    <row r="1037709" spans="8:8">
      <c r="H1037709" s="68"/>
    </row>
    <row r="1037710" spans="8:8">
      <c r="H1037710" s="68"/>
    </row>
    <row r="1037711" spans="8:8">
      <c r="H1037711" s="68"/>
    </row>
    <row r="1037712" spans="8:8">
      <c r="H1037712" s="68"/>
    </row>
    <row r="1037713" spans="8:8">
      <c r="H1037713" s="68"/>
    </row>
    <row r="1037714" spans="8:8">
      <c r="H1037714" s="68"/>
    </row>
    <row r="1037715" spans="8:8">
      <c r="H1037715" s="68"/>
    </row>
    <row r="1037716" spans="8:8">
      <c r="H1037716" s="68"/>
    </row>
    <row r="1037717" spans="8:8">
      <c r="H1037717" s="68"/>
    </row>
    <row r="1037718" spans="8:8">
      <c r="H1037718" s="68"/>
    </row>
    <row r="1037719" spans="8:8">
      <c r="H1037719" s="68"/>
    </row>
    <row r="1037720" spans="8:8">
      <c r="H1037720" s="68"/>
    </row>
    <row r="1037721" spans="8:8">
      <c r="H1037721" s="68"/>
    </row>
    <row r="1037722" spans="8:8">
      <c r="H1037722" s="68"/>
    </row>
    <row r="1037723" spans="8:8">
      <c r="H1037723" s="68"/>
    </row>
    <row r="1037724" spans="8:8">
      <c r="H1037724" s="68"/>
    </row>
    <row r="1037725" spans="8:8">
      <c r="H1037725" s="68"/>
    </row>
    <row r="1037726" spans="8:8">
      <c r="H1037726" s="68"/>
    </row>
    <row r="1037727" spans="8:8">
      <c r="H1037727" s="68"/>
    </row>
    <row r="1037728" spans="8:8">
      <c r="H1037728" s="68"/>
    </row>
    <row r="1037729" spans="8:8">
      <c r="H1037729" s="68"/>
    </row>
    <row r="1037730" spans="8:8">
      <c r="H1037730" s="68"/>
    </row>
    <row r="1037731" spans="8:8">
      <c r="H1037731" s="68"/>
    </row>
    <row r="1037732" spans="8:8">
      <c r="H1037732" s="68"/>
    </row>
    <row r="1037733" spans="8:8">
      <c r="H1037733" s="68"/>
    </row>
    <row r="1037734" spans="8:8">
      <c r="H1037734" s="68"/>
    </row>
    <row r="1037735" spans="8:8">
      <c r="H1037735" s="68"/>
    </row>
    <row r="1037736" spans="8:8">
      <c r="H1037736" s="68"/>
    </row>
    <row r="1037737" spans="8:8">
      <c r="H1037737" s="68"/>
    </row>
    <row r="1037738" spans="8:8">
      <c r="H1037738" s="68"/>
    </row>
    <row r="1037739" spans="8:8">
      <c r="H1037739" s="68"/>
    </row>
    <row r="1037740" spans="8:8">
      <c r="H1037740" s="68"/>
    </row>
    <row r="1037741" spans="8:8">
      <c r="H1037741" s="68"/>
    </row>
    <row r="1037742" spans="8:8">
      <c r="H1037742" s="68"/>
    </row>
    <row r="1037743" spans="8:8">
      <c r="H1037743" s="68"/>
    </row>
    <row r="1037744" spans="8:8">
      <c r="H1037744" s="68"/>
    </row>
    <row r="1037745" spans="8:8">
      <c r="H1037745" s="68"/>
    </row>
    <row r="1037746" spans="8:8">
      <c r="H1037746" s="68"/>
    </row>
    <row r="1037747" spans="8:8">
      <c r="H1037747" s="68"/>
    </row>
    <row r="1037748" spans="8:8">
      <c r="H1037748" s="68"/>
    </row>
    <row r="1037749" spans="8:8">
      <c r="H1037749" s="68"/>
    </row>
    <row r="1037750" spans="8:8">
      <c r="H1037750" s="68"/>
    </row>
    <row r="1037751" spans="8:8">
      <c r="H1037751" s="68"/>
    </row>
    <row r="1037752" spans="8:8">
      <c r="H1037752" s="68"/>
    </row>
    <row r="1037753" spans="8:8">
      <c r="H1037753" s="68"/>
    </row>
    <row r="1037754" spans="8:8">
      <c r="H1037754" s="68"/>
    </row>
    <row r="1037755" spans="8:8">
      <c r="H1037755" s="68"/>
    </row>
    <row r="1037756" spans="8:8">
      <c r="H1037756" s="68"/>
    </row>
    <row r="1037757" spans="8:8">
      <c r="H1037757" s="68"/>
    </row>
    <row r="1037758" spans="8:8">
      <c r="H1037758" s="68"/>
    </row>
    <row r="1037759" spans="8:8">
      <c r="H1037759" s="68"/>
    </row>
    <row r="1037760" spans="8:8">
      <c r="H1037760" s="68"/>
    </row>
    <row r="1037761" spans="8:8">
      <c r="H1037761" s="68"/>
    </row>
    <row r="1037762" spans="8:8">
      <c r="H1037762" s="68"/>
    </row>
    <row r="1037763" spans="8:8">
      <c r="H1037763" s="68"/>
    </row>
    <row r="1037764" spans="8:8">
      <c r="H1037764" s="68"/>
    </row>
    <row r="1037765" spans="8:8">
      <c r="H1037765" s="68"/>
    </row>
    <row r="1037766" spans="8:8">
      <c r="H1037766" s="68"/>
    </row>
    <row r="1037767" spans="8:8">
      <c r="H1037767" s="68"/>
    </row>
    <row r="1037768" spans="8:8">
      <c r="H1037768" s="68"/>
    </row>
    <row r="1037769" spans="8:8">
      <c r="H1037769" s="68"/>
    </row>
    <row r="1037770" spans="8:8">
      <c r="H1037770" s="68"/>
    </row>
    <row r="1037771" spans="8:8">
      <c r="H1037771" s="68"/>
    </row>
    <row r="1037772" spans="8:8">
      <c r="H1037772" s="68"/>
    </row>
    <row r="1037773" spans="8:8">
      <c r="H1037773" s="68"/>
    </row>
    <row r="1037774" spans="8:8">
      <c r="H1037774" s="68"/>
    </row>
    <row r="1037775" spans="8:8">
      <c r="H1037775" s="68"/>
    </row>
    <row r="1037776" spans="8:8">
      <c r="H1037776" s="68"/>
    </row>
    <row r="1037777" spans="8:8">
      <c r="H1037777" s="68"/>
    </row>
    <row r="1037778" spans="8:8">
      <c r="H1037778" s="68"/>
    </row>
    <row r="1037779" spans="8:8">
      <c r="H1037779" s="68"/>
    </row>
    <row r="1037780" spans="8:8">
      <c r="H1037780" s="68"/>
    </row>
    <row r="1037781" spans="8:8">
      <c r="H1037781" s="68"/>
    </row>
    <row r="1037782" spans="8:8">
      <c r="H1037782" s="68"/>
    </row>
    <row r="1037783" spans="8:8">
      <c r="H1037783" s="68"/>
    </row>
    <row r="1037784" spans="8:8">
      <c r="H1037784" s="68"/>
    </row>
    <row r="1037785" spans="8:8">
      <c r="H1037785" s="68"/>
    </row>
    <row r="1037786" spans="8:8">
      <c r="H1037786" s="68"/>
    </row>
    <row r="1037787" spans="8:8">
      <c r="H1037787" s="68"/>
    </row>
    <row r="1037788" spans="8:8">
      <c r="H1037788" s="68"/>
    </row>
    <row r="1037789" spans="8:8">
      <c r="H1037789" s="68"/>
    </row>
    <row r="1037790" spans="8:8">
      <c r="H1037790" s="68"/>
    </row>
    <row r="1037791" spans="8:8">
      <c r="H1037791" s="68"/>
    </row>
    <row r="1037792" spans="8:8">
      <c r="H1037792" s="68"/>
    </row>
    <row r="1037793" spans="8:8">
      <c r="H1037793" s="68"/>
    </row>
    <row r="1037794" spans="8:8">
      <c r="H1037794" s="68"/>
    </row>
    <row r="1037795" spans="8:8">
      <c r="H1037795" s="68"/>
    </row>
    <row r="1037796" spans="8:8">
      <c r="H1037796" s="68"/>
    </row>
    <row r="1037797" spans="8:8">
      <c r="H1037797" s="68"/>
    </row>
    <row r="1037798" spans="8:8">
      <c r="H1037798" s="68"/>
    </row>
    <row r="1037799" spans="8:8">
      <c r="H1037799" s="68"/>
    </row>
    <row r="1037800" spans="8:8">
      <c r="H1037800" s="68"/>
    </row>
    <row r="1037801" spans="8:8">
      <c r="H1037801" s="68"/>
    </row>
    <row r="1037802" spans="8:8">
      <c r="H1037802" s="68"/>
    </row>
    <row r="1037803" spans="8:8">
      <c r="H1037803" s="68"/>
    </row>
    <row r="1037804" spans="8:8">
      <c r="H1037804" s="68"/>
    </row>
    <row r="1037805" spans="8:8">
      <c r="H1037805" s="68"/>
    </row>
    <row r="1037806" spans="8:8">
      <c r="H1037806" s="68"/>
    </row>
    <row r="1037807" spans="8:8">
      <c r="H1037807" s="68"/>
    </row>
    <row r="1037808" spans="8:8">
      <c r="H1037808" s="68"/>
    </row>
    <row r="1037809" spans="8:8">
      <c r="H1037809" s="68"/>
    </row>
    <row r="1037810" spans="8:8">
      <c r="H1037810" s="68"/>
    </row>
    <row r="1037811" spans="8:8">
      <c r="H1037811" s="68"/>
    </row>
    <row r="1037812" spans="8:8">
      <c r="H1037812" s="68"/>
    </row>
    <row r="1037813" spans="8:8">
      <c r="H1037813" s="68"/>
    </row>
    <row r="1037814" spans="8:8">
      <c r="H1037814" s="68"/>
    </row>
    <row r="1037815" spans="8:8">
      <c r="H1037815" s="68"/>
    </row>
    <row r="1037816" spans="8:8">
      <c r="H1037816" s="68"/>
    </row>
    <row r="1037817" spans="8:8">
      <c r="H1037817" s="68"/>
    </row>
    <row r="1037818" spans="8:8">
      <c r="H1037818" s="68"/>
    </row>
    <row r="1037819" spans="8:8">
      <c r="H1037819" s="68"/>
    </row>
    <row r="1037820" spans="8:8">
      <c r="H1037820" s="68"/>
    </row>
    <row r="1037821" spans="8:8">
      <c r="H1037821" s="68"/>
    </row>
    <row r="1037822" spans="8:8">
      <c r="H1037822" s="68"/>
    </row>
    <row r="1037823" spans="8:8">
      <c r="H1037823" s="68"/>
    </row>
    <row r="1037824" spans="8:8">
      <c r="H1037824" s="68"/>
    </row>
    <row r="1037825" spans="8:8">
      <c r="H1037825" s="68"/>
    </row>
    <row r="1037826" spans="8:8">
      <c r="H1037826" s="68"/>
    </row>
    <row r="1037827" spans="8:8">
      <c r="H1037827" s="68"/>
    </row>
    <row r="1037828" spans="8:8">
      <c r="H1037828" s="68"/>
    </row>
    <row r="1037829" spans="8:8">
      <c r="H1037829" s="68"/>
    </row>
    <row r="1037830" spans="8:8">
      <c r="H1037830" s="68"/>
    </row>
    <row r="1037831" spans="8:8">
      <c r="H1037831" s="68"/>
    </row>
    <row r="1037832" spans="8:8">
      <c r="H1037832" s="68"/>
    </row>
    <row r="1037833" spans="8:8">
      <c r="H1037833" s="68"/>
    </row>
    <row r="1037834" spans="8:8">
      <c r="H1037834" s="68"/>
    </row>
    <row r="1037835" spans="8:8">
      <c r="H1037835" s="68"/>
    </row>
    <row r="1037836" spans="8:8">
      <c r="H1037836" s="68"/>
    </row>
    <row r="1037837" spans="8:8">
      <c r="H1037837" s="68"/>
    </row>
    <row r="1037838" spans="8:8">
      <c r="H1037838" s="68"/>
    </row>
    <row r="1037839" spans="8:8">
      <c r="H1037839" s="68"/>
    </row>
    <row r="1037840" spans="8:8">
      <c r="H1037840" s="68"/>
    </row>
    <row r="1037841" spans="8:8">
      <c r="H1037841" s="68"/>
    </row>
    <row r="1037842" spans="8:8">
      <c r="H1037842" s="68"/>
    </row>
    <row r="1037843" spans="8:8">
      <c r="H1037843" s="68"/>
    </row>
    <row r="1037844" spans="8:8">
      <c r="H1037844" s="68"/>
    </row>
    <row r="1037845" spans="8:8">
      <c r="H1037845" s="68"/>
    </row>
    <row r="1037846" spans="8:8">
      <c r="H1037846" s="68"/>
    </row>
    <row r="1037847" spans="8:8">
      <c r="H1037847" s="68"/>
    </row>
    <row r="1037848" spans="8:8">
      <c r="H1037848" s="68"/>
    </row>
    <row r="1037849" spans="8:8">
      <c r="H1037849" s="68"/>
    </row>
    <row r="1037850" spans="8:8">
      <c r="H1037850" s="68"/>
    </row>
    <row r="1037851" spans="8:8">
      <c r="H1037851" s="68"/>
    </row>
    <row r="1037852" spans="8:8">
      <c r="H1037852" s="68"/>
    </row>
    <row r="1037853" spans="8:8">
      <c r="H1037853" s="68"/>
    </row>
    <row r="1037854" spans="8:8">
      <c r="H1037854" s="68"/>
    </row>
    <row r="1037855" spans="8:8">
      <c r="H1037855" s="68"/>
    </row>
    <row r="1037856" spans="8:8">
      <c r="H1037856" s="68"/>
    </row>
    <row r="1037857" spans="8:8">
      <c r="H1037857" s="68"/>
    </row>
    <row r="1037858" spans="8:8">
      <c r="H1037858" s="68"/>
    </row>
    <row r="1037859" spans="8:8">
      <c r="H1037859" s="68"/>
    </row>
    <row r="1037860" spans="8:8">
      <c r="H1037860" s="68"/>
    </row>
    <row r="1037861" spans="8:8">
      <c r="H1037861" s="68"/>
    </row>
    <row r="1037862" spans="8:8">
      <c r="H1037862" s="68"/>
    </row>
    <row r="1037863" spans="8:8">
      <c r="H1037863" s="68"/>
    </row>
    <row r="1037864" spans="8:8">
      <c r="H1037864" s="68"/>
    </row>
    <row r="1037865" spans="8:8">
      <c r="H1037865" s="68"/>
    </row>
    <row r="1037866" spans="8:8">
      <c r="H1037866" s="68"/>
    </row>
    <row r="1037867" spans="8:8">
      <c r="H1037867" s="68"/>
    </row>
    <row r="1037868" spans="8:8">
      <c r="H1037868" s="68"/>
    </row>
    <row r="1037869" spans="8:8">
      <c r="H1037869" s="68"/>
    </row>
    <row r="1037870" spans="8:8">
      <c r="H1037870" s="68"/>
    </row>
    <row r="1037871" spans="8:8">
      <c r="H1037871" s="68"/>
    </row>
    <row r="1037872" spans="8:8">
      <c r="H1037872" s="68"/>
    </row>
    <row r="1037873" spans="8:8">
      <c r="H1037873" s="68"/>
    </row>
    <row r="1037874" spans="8:8">
      <c r="H1037874" s="68"/>
    </row>
    <row r="1037875" spans="8:8">
      <c r="H1037875" s="68"/>
    </row>
    <row r="1037876" spans="8:8">
      <c r="H1037876" s="68"/>
    </row>
    <row r="1037877" spans="8:8">
      <c r="H1037877" s="68"/>
    </row>
    <row r="1037878" spans="8:8">
      <c r="H1037878" s="68"/>
    </row>
    <row r="1037879" spans="8:8">
      <c r="H1037879" s="68"/>
    </row>
    <row r="1037880" spans="8:8">
      <c r="H1037880" s="68"/>
    </row>
    <row r="1037881" spans="8:8">
      <c r="H1037881" s="68"/>
    </row>
    <row r="1037882" spans="8:8">
      <c r="H1037882" s="68"/>
    </row>
    <row r="1037883" spans="8:8">
      <c r="H1037883" s="68"/>
    </row>
    <row r="1037884" spans="8:8">
      <c r="H1037884" s="68"/>
    </row>
    <row r="1037885" spans="8:8">
      <c r="H1037885" s="68"/>
    </row>
    <row r="1037886" spans="8:8">
      <c r="H1037886" s="68"/>
    </row>
    <row r="1037887" spans="8:8">
      <c r="H1037887" s="68"/>
    </row>
    <row r="1037888" spans="8:8">
      <c r="H1037888" s="68"/>
    </row>
    <row r="1037889" spans="8:8">
      <c r="H1037889" s="68"/>
    </row>
    <row r="1037890" spans="8:8">
      <c r="H1037890" s="68"/>
    </row>
    <row r="1037891" spans="8:8">
      <c r="H1037891" s="68"/>
    </row>
    <row r="1037892" spans="8:8">
      <c r="H1037892" s="68"/>
    </row>
    <row r="1037893" spans="8:8">
      <c r="H1037893" s="68"/>
    </row>
    <row r="1037894" spans="8:8">
      <c r="H1037894" s="68"/>
    </row>
    <row r="1037895" spans="8:8">
      <c r="H1037895" s="68"/>
    </row>
    <row r="1037896" spans="8:8">
      <c r="H1037896" s="68"/>
    </row>
    <row r="1037897" spans="8:8">
      <c r="H1037897" s="68"/>
    </row>
    <row r="1037898" spans="8:8">
      <c r="H1037898" s="68"/>
    </row>
    <row r="1037899" spans="8:8">
      <c r="H1037899" s="68"/>
    </row>
    <row r="1037900" spans="8:8">
      <c r="H1037900" s="68"/>
    </row>
    <row r="1037901" spans="8:8">
      <c r="H1037901" s="68"/>
    </row>
    <row r="1037902" spans="8:8">
      <c r="H1037902" s="68"/>
    </row>
    <row r="1037903" spans="8:8">
      <c r="H1037903" s="68"/>
    </row>
    <row r="1037904" spans="8:8">
      <c r="H1037904" s="68"/>
    </row>
    <row r="1037905" spans="8:8">
      <c r="H1037905" s="68"/>
    </row>
    <row r="1037906" spans="8:8">
      <c r="H1037906" s="68"/>
    </row>
    <row r="1037907" spans="8:8">
      <c r="H1037907" s="68"/>
    </row>
    <row r="1037908" spans="8:8">
      <c r="H1037908" s="68"/>
    </row>
    <row r="1037909" spans="8:8">
      <c r="H1037909" s="68"/>
    </row>
    <row r="1037910" spans="8:8">
      <c r="H1037910" s="68"/>
    </row>
    <row r="1037911" spans="8:8">
      <c r="H1037911" s="68"/>
    </row>
    <row r="1037912" spans="8:8">
      <c r="H1037912" s="68"/>
    </row>
    <row r="1037913" spans="8:8">
      <c r="H1037913" s="68"/>
    </row>
    <row r="1037914" spans="8:8">
      <c r="H1037914" s="68"/>
    </row>
    <row r="1037915" spans="8:8">
      <c r="H1037915" s="68"/>
    </row>
    <row r="1037916" spans="8:8">
      <c r="H1037916" s="68"/>
    </row>
    <row r="1037917" spans="8:8">
      <c r="H1037917" s="68"/>
    </row>
    <row r="1037918" spans="8:8">
      <c r="H1037918" s="68"/>
    </row>
    <row r="1037919" spans="8:8">
      <c r="H1037919" s="68"/>
    </row>
    <row r="1037920" spans="8:8">
      <c r="H1037920" s="68"/>
    </row>
    <row r="1037921" spans="8:8">
      <c r="H1037921" s="68"/>
    </row>
    <row r="1037922" spans="8:8">
      <c r="H1037922" s="68"/>
    </row>
    <row r="1037923" spans="8:8">
      <c r="H1037923" s="68"/>
    </row>
    <row r="1037924" spans="8:8">
      <c r="H1037924" s="68"/>
    </row>
    <row r="1037925" spans="8:8">
      <c r="H1037925" s="68"/>
    </row>
    <row r="1037926" spans="8:8">
      <c r="H1037926" s="68"/>
    </row>
    <row r="1037927" spans="8:8">
      <c r="H1037927" s="68"/>
    </row>
    <row r="1037928" spans="8:8">
      <c r="H1037928" s="68"/>
    </row>
    <row r="1037929" spans="8:8">
      <c r="H1037929" s="68"/>
    </row>
    <row r="1037930" spans="8:8">
      <c r="H1037930" s="68"/>
    </row>
    <row r="1037931" spans="8:8">
      <c r="H1037931" s="68"/>
    </row>
    <row r="1037932" spans="8:8">
      <c r="H1037932" s="68"/>
    </row>
    <row r="1037933" spans="8:8">
      <c r="H1037933" s="68"/>
    </row>
    <row r="1037934" spans="8:8">
      <c r="H1037934" s="68"/>
    </row>
    <row r="1037935" spans="8:8">
      <c r="H1037935" s="68"/>
    </row>
    <row r="1037936" spans="8:8">
      <c r="H1037936" s="68"/>
    </row>
    <row r="1037937" spans="8:8">
      <c r="H1037937" s="68"/>
    </row>
    <row r="1037938" spans="8:8">
      <c r="H1037938" s="68"/>
    </row>
    <row r="1037939" spans="8:8">
      <c r="H1037939" s="68"/>
    </row>
    <row r="1037940" spans="8:8">
      <c r="H1037940" s="68"/>
    </row>
    <row r="1037941" spans="8:8">
      <c r="H1037941" s="68"/>
    </row>
    <row r="1037942" spans="8:8">
      <c r="H1037942" s="68"/>
    </row>
    <row r="1037943" spans="8:8">
      <c r="H1037943" s="68"/>
    </row>
    <row r="1037944" spans="8:8">
      <c r="H1037944" s="68"/>
    </row>
    <row r="1037945" spans="8:8">
      <c r="H1037945" s="68"/>
    </row>
    <row r="1037946" spans="8:8">
      <c r="H1037946" s="68"/>
    </row>
    <row r="1037947" spans="8:8">
      <c r="H1037947" s="68"/>
    </row>
    <row r="1037948" spans="8:8">
      <c r="H1037948" s="68"/>
    </row>
    <row r="1037949" spans="8:8">
      <c r="H1037949" s="68"/>
    </row>
    <row r="1037950" spans="8:8">
      <c r="H1037950" s="68"/>
    </row>
    <row r="1037951" spans="8:8">
      <c r="H1037951" s="68"/>
    </row>
    <row r="1037952" spans="8:8">
      <c r="H1037952" s="68"/>
    </row>
    <row r="1037953" spans="8:8">
      <c r="H1037953" s="68"/>
    </row>
    <row r="1037954" spans="8:8">
      <c r="H1037954" s="68"/>
    </row>
    <row r="1037955" spans="8:8">
      <c r="H1037955" s="68"/>
    </row>
    <row r="1037956" spans="8:8">
      <c r="H1037956" s="68"/>
    </row>
    <row r="1037957" spans="8:8">
      <c r="H1037957" s="68"/>
    </row>
    <row r="1037958" spans="8:8">
      <c r="H1037958" s="68"/>
    </row>
    <row r="1037959" spans="8:8">
      <c r="H1037959" s="68"/>
    </row>
    <row r="1037960" spans="8:8">
      <c r="H1037960" s="68"/>
    </row>
    <row r="1037961" spans="8:8">
      <c r="H1037961" s="68"/>
    </row>
    <row r="1037962" spans="8:8">
      <c r="H1037962" s="68"/>
    </row>
    <row r="1037963" spans="8:8">
      <c r="H1037963" s="68"/>
    </row>
    <row r="1037964" spans="8:8">
      <c r="H1037964" s="68"/>
    </row>
    <row r="1037965" spans="8:8">
      <c r="H1037965" s="68"/>
    </row>
    <row r="1037966" spans="8:8">
      <c r="H1037966" s="68"/>
    </row>
    <row r="1037967" spans="8:8">
      <c r="H1037967" s="68"/>
    </row>
    <row r="1037968" spans="8:8">
      <c r="H1037968" s="68"/>
    </row>
    <row r="1037969" spans="8:8">
      <c r="H1037969" s="68"/>
    </row>
    <row r="1037970" spans="8:8">
      <c r="H1037970" s="68"/>
    </row>
    <row r="1037971" spans="8:8">
      <c r="H1037971" s="68"/>
    </row>
    <row r="1037972" spans="8:8">
      <c r="H1037972" s="68"/>
    </row>
    <row r="1037973" spans="8:8">
      <c r="H1037973" s="68"/>
    </row>
    <row r="1037974" spans="8:8">
      <c r="H1037974" s="68"/>
    </row>
    <row r="1037975" spans="8:8">
      <c r="H1037975" s="68"/>
    </row>
    <row r="1037976" spans="8:8">
      <c r="H1037976" s="68"/>
    </row>
    <row r="1037977" spans="8:8">
      <c r="H1037977" s="68"/>
    </row>
    <row r="1037978" spans="8:8">
      <c r="H1037978" s="68"/>
    </row>
    <row r="1037979" spans="8:8">
      <c r="H1037979" s="68"/>
    </row>
    <row r="1037980" spans="8:8">
      <c r="H1037980" s="68"/>
    </row>
    <row r="1037981" spans="8:8">
      <c r="H1037981" s="68"/>
    </row>
    <row r="1037982" spans="8:8">
      <c r="H1037982" s="68"/>
    </row>
    <row r="1037983" spans="8:8">
      <c r="H1037983" s="68"/>
    </row>
    <row r="1037984" spans="8:8">
      <c r="H1037984" s="68"/>
    </row>
    <row r="1037985" spans="8:8">
      <c r="H1037985" s="68"/>
    </row>
    <row r="1037986" spans="8:8">
      <c r="H1037986" s="68"/>
    </row>
    <row r="1037987" spans="8:8">
      <c r="H1037987" s="68"/>
    </row>
    <row r="1037988" spans="8:8">
      <c r="H1037988" s="68"/>
    </row>
    <row r="1037989" spans="8:8">
      <c r="H1037989" s="68"/>
    </row>
    <row r="1037990" spans="8:8">
      <c r="H1037990" s="68"/>
    </row>
    <row r="1037991" spans="8:8">
      <c r="H1037991" s="68"/>
    </row>
    <row r="1037992" spans="8:8">
      <c r="H1037992" s="68"/>
    </row>
    <row r="1037993" spans="8:8">
      <c r="H1037993" s="68"/>
    </row>
    <row r="1037994" spans="8:8">
      <c r="H1037994" s="68"/>
    </row>
    <row r="1037995" spans="8:8">
      <c r="H1037995" s="68"/>
    </row>
    <row r="1037996" spans="8:8">
      <c r="H1037996" s="68"/>
    </row>
    <row r="1037997" spans="8:8">
      <c r="H1037997" s="68"/>
    </row>
    <row r="1037998" spans="8:8">
      <c r="H1037998" s="68"/>
    </row>
    <row r="1037999" spans="8:8">
      <c r="H1037999" s="68"/>
    </row>
    <row r="1038000" spans="8:8">
      <c r="H1038000" s="68"/>
    </row>
    <row r="1038001" spans="8:8">
      <c r="H1038001" s="68"/>
    </row>
    <row r="1038002" spans="8:8">
      <c r="H1038002" s="68"/>
    </row>
    <row r="1038003" spans="8:8">
      <c r="H1038003" s="68"/>
    </row>
    <row r="1038004" spans="8:8">
      <c r="H1038004" s="68"/>
    </row>
    <row r="1038005" spans="8:8">
      <c r="H1038005" s="68"/>
    </row>
    <row r="1038006" spans="8:8">
      <c r="H1038006" s="68"/>
    </row>
    <row r="1038007" spans="8:8">
      <c r="H1038007" s="68"/>
    </row>
    <row r="1038008" spans="8:8">
      <c r="H1038008" s="68"/>
    </row>
    <row r="1038009" spans="8:8">
      <c r="H1038009" s="68"/>
    </row>
    <row r="1038010" spans="8:8">
      <c r="H1038010" s="68"/>
    </row>
    <row r="1038011" spans="8:8">
      <c r="H1038011" s="68"/>
    </row>
    <row r="1038012" spans="8:8">
      <c r="H1038012" s="68"/>
    </row>
    <row r="1038013" spans="8:8">
      <c r="H1038013" s="68"/>
    </row>
    <row r="1038014" spans="8:8">
      <c r="H1038014" s="68"/>
    </row>
    <row r="1038015" spans="8:8">
      <c r="H1038015" s="68"/>
    </row>
    <row r="1038016" spans="8:8">
      <c r="H1038016" s="68"/>
    </row>
    <row r="1038017" spans="8:8">
      <c r="H1038017" s="68"/>
    </row>
    <row r="1038018" spans="8:8">
      <c r="H1038018" s="68"/>
    </row>
    <row r="1038019" spans="8:8">
      <c r="H1038019" s="68"/>
    </row>
    <row r="1038020" spans="8:8">
      <c r="H1038020" s="68"/>
    </row>
    <row r="1038021" spans="8:8">
      <c r="H1038021" s="68"/>
    </row>
    <row r="1038022" spans="8:8">
      <c r="H1038022" s="68"/>
    </row>
    <row r="1038023" spans="8:8">
      <c r="H1038023" s="68"/>
    </row>
    <row r="1038024" spans="8:8">
      <c r="H1038024" s="68"/>
    </row>
    <row r="1038025" spans="8:8">
      <c r="H1038025" s="68"/>
    </row>
    <row r="1038026" spans="8:8">
      <c r="H1038026" s="68"/>
    </row>
    <row r="1038027" spans="8:8">
      <c r="H1038027" s="68"/>
    </row>
    <row r="1038028" spans="8:8">
      <c r="H1038028" s="68"/>
    </row>
    <row r="1038029" spans="8:8">
      <c r="H1038029" s="68"/>
    </row>
    <row r="1038030" spans="8:8">
      <c r="H1038030" s="68"/>
    </row>
    <row r="1038031" spans="8:8">
      <c r="H1038031" s="68"/>
    </row>
    <row r="1038032" spans="8:8">
      <c r="H1038032" s="68"/>
    </row>
    <row r="1038033" spans="8:8">
      <c r="H1038033" s="68"/>
    </row>
    <row r="1038034" spans="8:8">
      <c r="H1038034" s="68"/>
    </row>
    <row r="1038035" spans="8:8">
      <c r="H1038035" s="68"/>
    </row>
    <row r="1038036" spans="8:8">
      <c r="H1038036" s="68"/>
    </row>
    <row r="1038037" spans="8:8">
      <c r="H1038037" s="68"/>
    </row>
    <row r="1038038" spans="8:8">
      <c r="H1038038" s="68"/>
    </row>
    <row r="1038039" spans="8:8">
      <c r="H1038039" s="68"/>
    </row>
    <row r="1038040" spans="8:8">
      <c r="H1038040" s="68"/>
    </row>
    <row r="1038041" spans="8:8">
      <c r="H1038041" s="68"/>
    </row>
    <row r="1038042" spans="8:8">
      <c r="H1038042" s="68"/>
    </row>
    <row r="1038043" spans="8:8">
      <c r="H1038043" s="68"/>
    </row>
    <row r="1038044" spans="8:8">
      <c r="H1038044" s="68"/>
    </row>
    <row r="1038045" spans="8:8">
      <c r="H1038045" s="68"/>
    </row>
    <row r="1038046" spans="8:8">
      <c r="H1038046" s="68"/>
    </row>
    <row r="1038047" spans="8:8">
      <c r="H1038047" s="68"/>
    </row>
    <row r="1038048" spans="8:8">
      <c r="H1038048" s="68"/>
    </row>
    <row r="1038049" spans="8:8">
      <c r="H1038049" s="68"/>
    </row>
    <row r="1038050" spans="8:8">
      <c r="H1038050" s="68"/>
    </row>
    <row r="1038051" spans="8:8">
      <c r="H1038051" s="68"/>
    </row>
    <row r="1038052" spans="8:8">
      <c r="H1038052" s="68"/>
    </row>
    <row r="1038053" spans="8:8">
      <c r="H1038053" s="68"/>
    </row>
    <row r="1038054" spans="8:8">
      <c r="H1038054" s="68"/>
    </row>
    <row r="1038055" spans="8:8">
      <c r="H1038055" s="68"/>
    </row>
    <row r="1038056" spans="8:8">
      <c r="H1038056" s="68"/>
    </row>
    <row r="1038057" spans="8:8">
      <c r="H1038057" s="68"/>
    </row>
    <row r="1038058" spans="8:8">
      <c r="H1038058" s="68"/>
    </row>
    <row r="1038059" spans="8:8">
      <c r="H1038059" s="68"/>
    </row>
    <row r="1038060" spans="8:8">
      <c r="H1038060" s="68"/>
    </row>
    <row r="1038061" spans="8:8">
      <c r="H1038061" s="68"/>
    </row>
    <row r="1038062" spans="8:8">
      <c r="H1038062" s="68"/>
    </row>
    <row r="1038063" spans="8:8">
      <c r="H1038063" s="68"/>
    </row>
    <row r="1038064" spans="8:8">
      <c r="H1038064" s="68"/>
    </row>
    <row r="1038065" spans="8:8">
      <c r="H1038065" s="68"/>
    </row>
    <row r="1038066" spans="8:8">
      <c r="H1038066" s="68"/>
    </row>
    <row r="1038067" spans="8:8">
      <c r="H1038067" s="68"/>
    </row>
    <row r="1038068" spans="8:8">
      <c r="H1038068" s="68"/>
    </row>
    <row r="1038069" spans="8:8">
      <c r="H1038069" s="68"/>
    </row>
    <row r="1038070" spans="8:8">
      <c r="H1038070" s="68"/>
    </row>
    <row r="1038071" spans="8:8">
      <c r="H1038071" s="68"/>
    </row>
    <row r="1038072" spans="8:8">
      <c r="H1038072" s="68"/>
    </row>
    <row r="1038073" spans="8:8">
      <c r="H1038073" s="68"/>
    </row>
    <row r="1038074" spans="8:8">
      <c r="H1038074" s="68"/>
    </row>
    <row r="1038075" spans="8:8">
      <c r="H1038075" s="68"/>
    </row>
    <row r="1038076" spans="8:8">
      <c r="H1038076" s="68"/>
    </row>
    <row r="1038077" spans="8:8">
      <c r="H1038077" s="68"/>
    </row>
    <row r="1038078" spans="8:8">
      <c r="H1038078" s="68"/>
    </row>
    <row r="1038079" spans="8:8">
      <c r="H1038079" s="68"/>
    </row>
    <row r="1038080" spans="8:8">
      <c r="H1038080" s="68"/>
    </row>
    <row r="1038081" spans="8:8">
      <c r="H1038081" s="68"/>
    </row>
    <row r="1038082" spans="8:8">
      <c r="H1038082" s="68"/>
    </row>
    <row r="1038083" spans="8:8">
      <c r="H1038083" s="68"/>
    </row>
    <row r="1038084" spans="8:8">
      <c r="H1038084" s="68"/>
    </row>
    <row r="1038085" spans="8:8">
      <c r="H1038085" s="68"/>
    </row>
    <row r="1038086" spans="8:8">
      <c r="H1038086" s="68"/>
    </row>
    <row r="1038087" spans="8:8">
      <c r="H1038087" s="68"/>
    </row>
    <row r="1038088" spans="8:8">
      <c r="H1038088" s="68"/>
    </row>
    <row r="1038089" spans="8:8">
      <c r="H1038089" s="68"/>
    </row>
    <row r="1038090" spans="8:8">
      <c r="H1038090" s="68"/>
    </row>
    <row r="1038091" spans="8:8">
      <c r="H1038091" s="68"/>
    </row>
    <row r="1038092" spans="8:8">
      <c r="H1038092" s="68"/>
    </row>
    <row r="1038093" spans="8:8">
      <c r="H1038093" s="68"/>
    </row>
    <row r="1038094" spans="8:8">
      <c r="H1038094" s="68"/>
    </row>
    <row r="1038095" spans="8:8">
      <c r="H1038095" s="68"/>
    </row>
    <row r="1038096" spans="8:8">
      <c r="H1038096" s="68"/>
    </row>
    <row r="1038097" spans="8:8">
      <c r="H1038097" s="68"/>
    </row>
    <row r="1038098" spans="8:8">
      <c r="H1038098" s="68"/>
    </row>
    <row r="1038099" spans="8:8">
      <c r="H1038099" s="68"/>
    </row>
    <row r="1038100" spans="8:8">
      <c r="H1038100" s="68"/>
    </row>
    <row r="1038101" spans="8:8">
      <c r="H1038101" s="68"/>
    </row>
    <row r="1038102" spans="8:8">
      <c r="H1038102" s="68"/>
    </row>
    <row r="1038103" spans="8:8">
      <c r="H1038103" s="68"/>
    </row>
    <row r="1038104" spans="8:8">
      <c r="H1038104" s="68"/>
    </row>
    <row r="1038105" spans="8:8">
      <c r="H1038105" s="68"/>
    </row>
    <row r="1038106" spans="8:8">
      <c r="H1038106" s="68"/>
    </row>
    <row r="1038107" spans="8:8">
      <c r="H1038107" s="68"/>
    </row>
    <row r="1038108" spans="8:8">
      <c r="H1038108" s="68"/>
    </row>
    <row r="1038109" spans="8:8">
      <c r="H1038109" s="68"/>
    </row>
    <row r="1038110" spans="8:8">
      <c r="H1038110" s="68"/>
    </row>
    <row r="1038111" spans="8:8">
      <c r="H1038111" s="68"/>
    </row>
    <row r="1038112" spans="8:8">
      <c r="H1038112" s="68"/>
    </row>
    <row r="1038113" spans="8:8">
      <c r="H1038113" s="68"/>
    </row>
    <row r="1038114" spans="8:8">
      <c r="H1038114" s="68"/>
    </row>
    <row r="1038115" spans="8:8">
      <c r="H1038115" s="68"/>
    </row>
    <row r="1038116" spans="8:8">
      <c r="H1038116" s="68"/>
    </row>
    <row r="1038117" spans="8:8">
      <c r="H1038117" s="68"/>
    </row>
    <row r="1038118" spans="8:8">
      <c r="H1038118" s="68"/>
    </row>
    <row r="1038119" spans="8:8">
      <c r="H1038119" s="68"/>
    </row>
    <row r="1038120" spans="8:8">
      <c r="H1038120" s="68"/>
    </row>
    <row r="1038121" spans="8:8">
      <c r="H1038121" s="68"/>
    </row>
    <row r="1038122" spans="8:8">
      <c r="H1038122" s="68"/>
    </row>
    <row r="1038123" spans="8:8">
      <c r="H1038123" s="68"/>
    </row>
    <row r="1038124" spans="8:8">
      <c r="H1038124" s="68"/>
    </row>
    <row r="1038125" spans="8:8">
      <c r="H1038125" s="68"/>
    </row>
    <row r="1038126" spans="8:8">
      <c r="H1038126" s="68"/>
    </row>
    <row r="1038127" spans="8:8">
      <c r="H1038127" s="68"/>
    </row>
    <row r="1038128" spans="8:8">
      <c r="H1038128" s="68"/>
    </row>
    <row r="1038129" spans="8:8">
      <c r="H1038129" s="68"/>
    </row>
    <row r="1038130" spans="8:8">
      <c r="H1038130" s="68"/>
    </row>
    <row r="1038131" spans="8:8">
      <c r="H1038131" s="68"/>
    </row>
    <row r="1038132" spans="8:8">
      <c r="H1038132" s="68"/>
    </row>
    <row r="1038133" spans="8:8">
      <c r="H1038133" s="68"/>
    </row>
    <row r="1038134" spans="8:8">
      <c r="H1038134" s="68"/>
    </row>
    <row r="1038135" spans="8:8">
      <c r="H1038135" s="68"/>
    </row>
    <row r="1038136" spans="8:8">
      <c r="H1038136" s="68"/>
    </row>
    <row r="1038137" spans="8:8">
      <c r="H1038137" s="68"/>
    </row>
    <row r="1038138" spans="8:8">
      <c r="H1038138" s="68"/>
    </row>
    <row r="1038139" spans="8:8">
      <c r="H1038139" s="68"/>
    </row>
    <row r="1038140" spans="8:8">
      <c r="H1038140" s="68"/>
    </row>
    <row r="1038141" spans="8:8">
      <c r="H1038141" s="68"/>
    </row>
    <row r="1038142" spans="8:8">
      <c r="H1038142" s="68"/>
    </row>
    <row r="1038143" spans="8:8">
      <c r="H1038143" s="68"/>
    </row>
    <row r="1038144" spans="8:8">
      <c r="H1038144" s="68"/>
    </row>
    <row r="1038145" spans="8:8">
      <c r="H1038145" s="68"/>
    </row>
    <row r="1038146" spans="8:8">
      <c r="H1038146" s="68"/>
    </row>
    <row r="1038147" spans="8:8">
      <c r="H1038147" s="68"/>
    </row>
    <row r="1038148" spans="8:8">
      <c r="H1038148" s="68"/>
    </row>
    <row r="1038149" spans="8:8">
      <c r="H1038149" s="68"/>
    </row>
    <row r="1038150" spans="8:8">
      <c r="H1038150" s="68"/>
    </row>
    <row r="1038151" spans="8:8">
      <c r="H1038151" s="68"/>
    </row>
    <row r="1038152" spans="8:8">
      <c r="H1038152" s="68"/>
    </row>
    <row r="1038153" spans="8:8">
      <c r="H1038153" s="68"/>
    </row>
    <row r="1038154" spans="8:8">
      <c r="H1038154" s="68"/>
    </row>
    <row r="1038155" spans="8:8">
      <c r="H1038155" s="68"/>
    </row>
    <row r="1038156" spans="8:8">
      <c r="H1038156" s="68"/>
    </row>
    <row r="1038157" spans="8:8">
      <c r="H1038157" s="68"/>
    </row>
    <row r="1038158" spans="8:8">
      <c r="H1038158" s="68"/>
    </row>
    <row r="1038159" spans="8:8">
      <c r="H1038159" s="68"/>
    </row>
    <row r="1038160" spans="8:8">
      <c r="H1038160" s="68"/>
    </row>
    <row r="1038161" spans="8:8">
      <c r="H1038161" s="68"/>
    </row>
    <row r="1038162" spans="8:8">
      <c r="H1038162" s="68"/>
    </row>
    <row r="1038163" spans="8:8">
      <c r="H1038163" s="68"/>
    </row>
    <row r="1038164" spans="8:8">
      <c r="H1038164" s="68"/>
    </row>
    <row r="1038165" spans="8:8">
      <c r="H1038165" s="68"/>
    </row>
    <row r="1038166" spans="8:8">
      <c r="H1038166" s="68"/>
    </row>
    <row r="1038167" spans="8:8">
      <c r="H1038167" s="68"/>
    </row>
    <row r="1038168" spans="8:8">
      <c r="H1038168" s="68"/>
    </row>
    <row r="1038169" spans="8:8">
      <c r="H1038169" s="68"/>
    </row>
    <row r="1038170" spans="8:8">
      <c r="H1038170" s="68"/>
    </row>
    <row r="1038171" spans="8:8">
      <c r="H1038171" s="68"/>
    </row>
    <row r="1038172" spans="8:8">
      <c r="H1038172" s="68"/>
    </row>
    <row r="1038173" spans="8:8">
      <c r="H1038173" s="68"/>
    </row>
    <row r="1038174" spans="8:8">
      <c r="H1038174" s="68"/>
    </row>
    <row r="1038175" spans="8:8">
      <c r="H1038175" s="68"/>
    </row>
    <row r="1038176" spans="8:8">
      <c r="H1038176" s="68"/>
    </row>
    <row r="1038177" spans="8:8">
      <c r="H1038177" s="68"/>
    </row>
    <row r="1038178" spans="8:8">
      <c r="H1038178" s="68"/>
    </row>
    <row r="1038179" spans="8:8">
      <c r="H1038179" s="68"/>
    </row>
    <row r="1038180" spans="8:8">
      <c r="H1038180" s="68"/>
    </row>
    <row r="1038181" spans="8:8">
      <c r="H1038181" s="68"/>
    </row>
    <row r="1038182" spans="8:8">
      <c r="H1038182" s="68"/>
    </row>
    <row r="1038183" spans="8:8">
      <c r="H1038183" s="68"/>
    </row>
    <row r="1038184" spans="8:8">
      <c r="H1038184" s="68"/>
    </row>
    <row r="1038185" spans="8:8">
      <c r="H1038185" s="68"/>
    </row>
    <row r="1038186" spans="8:8">
      <c r="H1038186" s="68"/>
    </row>
    <row r="1038187" spans="8:8">
      <c r="H1038187" s="68"/>
    </row>
    <row r="1038188" spans="8:8">
      <c r="H1038188" s="68"/>
    </row>
    <row r="1038189" spans="8:8">
      <c r="H1038189" s="68"/>
    </row>
    <row r="1038190" spans="8:8">
      <c r="H1038190" s="68"/>
    </row>
    <row r="1038191" spans="8:8">
      <c r="H1038191" s="68"/>
    </row>
    <row r="1038192" spans="8:8">
      <c r="H1038192" s="68"/>
    </row>
    <row r="1038193" spans="8:8">
      <c r="H1038193" s="68"/>
    </row>
    <row r="1038194" spans="8:8">
      <c r="H1038194" s="68"/>
    </row>
    <row r="1038195" spans="8:8">
      <c r="H1038195" s="68"/>
    </row>
    <row r="1038196" spans="8:8">
      <c r="H1038196" s="68"/>
    </row>
    <row r="1038197" spans="8:8">
      <c r="H1038197" s="68"/>
    </row>
    <row r="1038198" spans="8:8">
      <c r="H1038198" s="68"/>
    </row>
    <row r="1038199" spans="8:8">
      <c r="H1038199" s="68"/>
    </row>
    <row r="1038200" spans="8:8">
      <c r="H1038200" s="68"/>
    </row>
    <row r="1038201" spans="8:8">
      <c r="H1038201" s="68"/>
    </row>
    <row r="1038202" spans="8:8">
      <c r="H1038202" s="68"/>
    </row>
    <row r="1038203" spans="8:8">
      <c r="H1038203" s="68"/>
    </row>
    <row r="1038204" spans="8:8">
      <c r="H1038204" s="68"/>
    </row>
    <row r="1038205" spans="8:8">
      <c r="H1038205" s="68"/>
    </row>
    <row r="1038206" spans="8:8">
      <c r="H1038206" s="68"/>
    </row>
    <row r="1038207" spans="8:8">
      <c r="H1038207" s="68"/>
    </row>
    <row r="1038208" spans="8:8">
      <c r="H1038208" s="68"/>
    </row>
    <row r="1038209" spans="8:8">
      <c r="H1038209" s="68"/>
    </row>
    <row r="1038210" spans="8:8">
      <c r="H1038210" s="68"/>
    </row>
    <row r="1038211" spans="8:8">
      <c r="H1038211" s="68"/>
    </row>
    <row r="1038212" spans="8:8">
      <c r="H1038212" s="68"/>
    </row>
    <row r="1038213" spans="8:8">
      <c r="H1038213" s="68"/>
    </row>
    <row r="1038214" spans="8:8">
      <c r="H1038214" s="68"/>
    </row>
    <row r="1038215" spans="8:8">
      <c r="H1038215" s="68"/>
    </row>
    <row r="1038216" spans="8:8">
      <c r="H1038216" s="68"/>
    </row>
    <row r="1038217" spans="8:8">
      <c r="H1038217" s="68"/>
    </row>
    <row r="1038218" spans="8:8">
      <c r="H1038218" s="68"/>
    </row>
    <row r="1038219" spans="8:8">
      <c r="H1038219" s="68"/>
    </row>
    <row r="1038220" spans="8:8">
      <c r="H1038220" s="68"/>
    </row>
    <row r="1038221" spans="8:8">
      <c r="H1038221" s="68"/>
    </row>
    <row r="1038222" spans="8:8">
      <c r="H1038222" s="68"/>
    </row>
    <row r="1038223" spans="8:8">
      <c r="H1038223" s="68"/>
    </row>
    <row r="1038224" spans="8:8">
      <c r="H1038224" s="68"/>
    </row>
    <row r="1038225" spans="8:8">
      <c r="H1038225" s="68"/>
    </row>
    <row r="1038226" spans="8:8">
      <c r="H1038226" s="68"/>
    </row>
    <row r="1038227" spans="8:8">
      <c r="H1038227" s="68"/>
    </row>
    <row r="1038228" spans="8:8">
      <c r="H1038228" s="68"/>
    </row>
    <row r="1038229" spans="8:8">
      <c r="H1038229" s="68"/>
    </row>
    <row r="1038230" spans="8:8">
      <c r="H1038230" s="68"/>
    </row>
    <row r="1038231" spans="8:8">
      <c r="H1038231" s="68"/>
    </row>
    <row r="1038232" spans="8:8">
      <c r="H1038232" s="68"/>
    </row>
    <row r="1038233" spans="8:8">
      <c r="H1038233" s="68"/>
    </row>
    <row r="1038234" spans="8:8">
      <c r="H1038234" s="68"/>
    </row>
    <row r="1038235" spans="8:8">
      <c r="H1038235" s="68"/>
    </row>
    <row r="1038236" spans="8:8">
      <c r="H1038236" s="68"/>
    </row>
    <row r="1038237" spans="8:8">
      <c r="H1038237" s="68"/>
    </row>
    <row r="1038238" spans="8:8">
      <c r="H1038238" s="68"/>
    </row>
    <row r="1038239" spans="8:8">
      <c r="H1038239" s="68"/>
    </row>
    <row r="1038240" spans="8:8">
      <c r="H1038240" s="68"/>
    </row>
    <row r="1038241" spans="8:8">
      <c r="H1038241" s="68"/>
    </row>
    <row r="1038242" spans="8:8">
      <c r="H1038242" s="68"/>
    </row>
    <row r="1038243" spans="8:8">
      <c r="H1038243" s="68"/>
    </row>
    <row r="1038244" spans="8:8">
      <c r="H1038244" s="68"/>
    </row>
    <row r="1038245" spans="8:8">
      <c r="H1038245" s="68"/>
    </row>
    <row r="1038246" spans="8:8">
      <c r="H1038246" s="68"/>
    </row>
    <row r="1038247" spans="8:8">
      <c r="H1038247" s="68"/>
    </row>
    <row r="1038248" spans="8:8">
      <c r="H1038248" s="68"/>
    </row>
    <row r="1038249" spans="8:8">
      <c r="H1038249" s="68"/>
    </row>
    <row r="1038250" spans="8:8">
      <c r="H1038250" s="68"/>
    </row>
    <row r="1038251" spans="8:8">
      <c r="H1038251" s="68"/>
    </row>
    <row r="1038252" spans="8:8">
      <c r="H1038252" s="68"/>
    </row>
    <row r="1038253" spans="8:8">
      <c r="H1038253" s="68"/>
    </row>
    <row r="1038254" spans="8:8">
      <c r="H1038254" s="68"/>
    </row>
    <row r="1038255" spans="8:8">
      <c r="H1038255" s="68"/>
    </row>
    <row r="1038256" spans="8:8">
      <c r="H1038256" s="68"/>
    </row>
    <row r="1038257" spans="8:8">
      <c r="H1038257" s="68"/>
    </row>
    <row r="1038258" spans="8:8">
      <c r="H1038258" s="68"/>
    </row>
    <row r="1038259" spans="8:8">
      <c r="H1038259" s="68"/>
    </row>
    <row r="1038260" spans="8:8">
      <c r="H1038260" s="68"/>
    </row>
    <row r="1038261" spans="8:8">
      <c r="H1038261" s="68"/>
    </row>
    <row r="1038262" spans="8:8">
      <c r="H1038262" s="68"/>
    </row>
    <row r="1038263" spans="8:8">
      <c r="H1038263" s="68"/>
    </row>
    <row r="1038264" spans="8:8">
      <c r="H1038264" s="68"/>
    </row>
    <row r="1038265" spans="8:8">
      <c r="H1038265" s="68"/>
    </row>
    <row r="1038266" spans="8:8">
      <c r="H1038266" s="68"/>
    </row>
    <row r="1038267" spans="8:8">
      <c r="H1038267" s="68"/>
    </row>
    <row r="1038268" spans="8:8">
      <c r="H1038268" s="68"/>
    </row>
    <row r="1038269" spans="8:8">
      <c r="H1038269" s="68"/>
    </row>
    <row r="1038270" spans="8:8">
      <c r="H1038270" s="68"/>
    </row>
    <row r="1038271" spans="8:8">
      <c r="H1038271" s="68"/>
    </row>
    <row r="1038272" spans="8:8">
      <c r="H1038272" s="68"/>
    </row>
    <row r="1038273" spans="8:8">
      <c r="H1038273" s="68"/>
    </row>
    <row r="1038274" spans="8:8">
      <c r="H1038274" s="68"/>
    </row>
    <row r="1038275" spans="8:8">
      <c r="H1038275" s="68"/>
    </row>
    <row r="1038276" spans="8:8">
      <c r="H1038276" s="68"/>
    </row>
    <row r="1038277" spans="8:8">
      <c r="H1038277" s="68"/>
    </row>
    <row r="1038278" spans="8:8">
      <c r="H1038278" s="68"/>
    </row>
    <row r="1038279" spans="8:8">
      <c r="H1038279" s="68"/>
    </row>
    <row r="1038280" spans="8:8">
      <c r="H1038280" s="68"/>
    </row>
    <row r="1038281" spans="8:8">
      <c r="H1038281" s="68"/>
    </row>
    <row r="1038282" spans="8:8">
      <c r="H1038282" s="68"/>
    </row>
    <row r="1038283" spans="8:8">
      <c r="H1038283" s="68"/>
    </row>
    <row r="1038284" spans="8:8">
      <c r="H1038284" s="68"/>
    </row>
    <row r="1038285" spans="8:8">
      <c r="H1038285" s="68"/>
    </row>
    <row r="1038286" spans="8:8">
      <c r="H1038286" s="68"/>
    </row>
    <row r="1038287" spans="8:8">
      <c r="H1038287" s="68"/>
    </row>
    <row r="1038288" spans="8:8">
      <c r="H1038288" s="68"/>
    </row>
    <row r="1038289" spans="8:8">
      <c r="H1038289" s="68"/>
    </row>
    <row r="1038290" spans="8:8">
      <c r="H1038290" s="68"/>
    </row>
    <row r="1038291" spans="8:8">
      <c r="H1038291" s="68"/>
    </row>
    <row r="1038292" spans="8:8">
      <c r="H1038292" s="68"/>
    </row>
    <row r="1038293" spans="8:8">
      <c r="H1038293" s="68"/>
    </row>
    <row r="1038294" spans="8:8">
      <c r="H1038294" s="68"/>
    </row>
    <row r="1038295" spans="8:8">
      <c r="H1038295" s="68"/>
    </row>
    <row r="1038296" spans="8:8">
      <c r="H1038296" s="68"/>
    </row>
    <row r="1038297" spans="8:8">
      <c r="H1038297" s="68"/>
    </row>
    <row r="1038298" spans="8:8">
      <c r="H1038298" s="68"/>
    </row>
    <row r="1038299" spans="8:8">
      <c r="H1038299" s="68"/>
    </row>
    <row r="1038300" spans="8:8">
      <c r="H1038300" s="68"/>
    </row>
    <row r="1038301" spans="8:8">
      <c r="H1038301" s="68"/>
    </row>
    <row r="1038302" spans="8:8">
      <c r="H1038302" s="68"/>
    </row>
    <row r="1038303" spans="8:8">
      <c r="H1038303" s="68"/>
    </row>
    <row r="1038304" spans="8:8">
      <c r="H1038304" s="68"/>
    </row>
    <row r="1038305" spans="8:8">
      <c r="H1038305" s="68"/>
    </row>
    <row r="1038306" spans="8:8">
      <c r="H1038306" s="68"/>
    </row>
    <row r="1038307" spans="8:8">
      <c r="H1038307" s="68"/>
    </row>
    <row r="1038308" spans="8:8">
      <c r="H1038308" s="68"/>
    </row>
    <row r="1038309" spans="8:8">
      <c r="H1038309" s="68"/>
    </row>
    <row r="1038310" spans="8:8">
      <c r="H1038310" s="68"/>
    </row>
    <row r="1038311" spans="8:8">
      <c r="H1038311" s="68"/>
    </row>
    <row r="1038312" spans="8:8">
      <c r="H1038312" s="68"/>
    </row>
    <row r="1038313" spans="8:8">
      <c r="H1038313" s="68"/>
    </row>
    <row r="1038314" spans="8:8">
      <c r="H1038314" s="68"/>
    </row>
    <row r="1038315" spans="8:8">
      <c r="H1038315" s="68"/>
    </row>
    <row r="1038316" spans="8:8">
      <c r="H1038316" s="68"/>
    </row>
    <row r="1038317" spans="8:8">
      <c r="H1038317" s="68"/>
    </row>
    <row r="1038318" spans="8:8">
      <c r="H1038318" s="68"/>
    </row>
    <row r="1038319" spans="8:8">
      <c r="H1038319" s="68"/>
    </row>
    <row r="1038320" spans="8:8">
      <c r="H1038320" s="68"/>
    </row>
    <row r="1038321" spans="8:8">
      <c r="H1038321" s="68"/>
    </row>
    <row r="1038322" spans="8:8">
      <c r="H1038322" s="68"/>
    </row>
    <row r="1038323" spans="8:8">
      <c r="H1038323" s="68"/>
    </row>
    <row r="1038324" spans="8:8">
      <c r="H1038324" s="68"/>
    </row>
    <row r="1038325" spans="8:8">
      <c r="H1038325" s="68"/>
    </row>
    <row r="1038326" spans="8:8">
      <c r="H1038326" s="68"/>
    </row>
    <row r="1038327" spans="8:8">
      <c r="H1038327" s="68"/>
    </row>
    <row r="1038328" spans="8:8">
      <c r="H1038328" s="68"/>
    </row>
    <row r="1038329" spans="8:8">
      <c r="H1038329" s="68"/>
    </row>
    <row r="1038330" spans="8:8">
      <c r="H1038330" s="68"/>
    </row>
    <row r="1038331" spans="8:8">
      <c r="H1038331" s="68"/>
    </row>
    <row r="1038332" spans="8:8">
      <c r="H1038332" s="68"/>
    </row>
    <row r="1038333" spans="8:8">
      <c r="H1038333" s="68"/>
    </row>
    <row r="1038334" spans="8:8">
      <c r="H1038334" s="68"/>
    </row>
    <row r="1038335" spans="8:8">
      <c r="H1038335" s="68"/>
    </row>
    <row r="1038336" spans="8:8">
      <c r="H1038336" s="68"/>
    </row>
    <row r="1038337" spans="8:8">
      <c r="H1038337" s="68"/>
    </row>
    <row r="1038338" spans="8:8">
      <c r="H1038338" s="68"/>
    </row>
    <row r="1038339" spans="8:8">
      <c r="H1038339" s="68"/>
    </row>
    <row r="1038340" spans="8:8">
      <c r="H1038340" s="68"/>
    </row>
    <row r="1038341" spans="8:8">
      <c r="H1038341" s="68"/>
    </row>
    <row r="1038342" spans="8:8">
      <c r="H1038342" s="68"/>
    </row>
    <row r="1038343" spans="8:8">
      <c r="H1038343" s="68"/>
    </row>
    <row r="1038344" spans="8:8">
      <c r="H1038344" s="68"/>
    </row>
    <row r="1038345" spans="8:8">
      <c r="H1038345" s="68"/>
    </row>
    <row r="1038346" spans="8:8">
      <c r="H1038346" s="68"/>
    </row>
    <row r="1038347" spans="8:8">
      <c r="H1038347" s="68"/>
    </row>
    <row r="1038348" spans="8:8">
      <c r="H1038348" s="68"/>
    </row>
    <row r="1038349" spans="8:8">
      <c r="H1038349" s="68"/>
    </row>
    <row r="1038350" spans="8:8">
      <c r="H1038350" s="68"/>
    </row>
    <row r="1038351" spans="8:8">
      <c r="H1038351" s="68"/>
    </row>
    <row r="1038352" spans="8:8">
      <c r="H1038352" s="68"/>
    </row>
    <row r="1038353" spans="8:8">
      <c r="H1038353" s="68"/>
    </row>
    <row r="1038354" spans="8:8">
      <c r="H1038354" s="68"/>
    </row>
    <row r="1038355" spans="8:8">
      <c r="H1038355" s="68"/>
    </row>
    <row r="1038356" spans="8:8">
      <c r="H1038356" s="68"/>
    </row>
    <row r="1038357" spans="8:8">
      <c r="H1038357" s="68"/>
    </row>
    <row r="1038358" spans="8:8">
      <c r="H1038358" s="68"/>
    </row>
    <row r="1038359" spans="8:8">
      <c r="H1038359" s="68"/>
    </row>
    <row r="1038360" spans="8:8">
      <c r="H1038360" s="68"/>
    </row>
    <row r="1038361" spans="8:8">
      <c r="H1038361" s="68"/>
    </row>
    <row r="1038362" spans="8:8">
      <c r="H1038362" s="68"/>
    </row>
    <row r="1038363" spans="8:8">
      <c r="H1038363" s="68"/>
    </row>
    <row r="1038364" spans="8:8">
      <c r="H1038364" s="68"/>
    </row>
    <row r="1038365" spans="8:8">
      <c r="H1038365" s="68"/>
    </row>
    <row r="1038366" spans="8:8">
      <c r="H1038366" s="68"/>
    </row>
    <row r="1038367" spans="8:8">
      <c r="H1038367" s="68"/>
    </row>
    <row r="1038368" spans="8:8">
      <c r="H1038368" s="68"/>
    </row>
    <row r="1038369" spans="8:8">
      <c r="H1038369" s="68"/>
    </row>
    <row r="1038370" spans="8:8">
      <c r="H1038370" s="68"/>
    </row>
    <row r="1038371" spans="8:8">
      <c r="H1038371" s="68"/>
    </row>
    <row r="1038372" spans="8:8">
      <c r="H1038372" s="68"/>
    </row>
    <row r="1038373" spans="8:8">
      <c r="H1038373" s="68"/>
    </row>
    <row r="1038374" spans="8:8">
      <c r="H1038374" s="68"/>
    </row>
    <row r="1038375" spans="8:8">
      <c r="H1038375" s="68"/>
    </row>
    <row r="1038376" spans="8:8">
      <c r="H1038376" s="68"/>
    </row>
    <row r="1038377" spans="8:8">
      <c r="H1038377" s="68"/>
    </row>
    <row r="1038378" spans="8:8">
      <c r="H1038378" s="68"/>
    </row>
    <row r="1038379" spans="8:8">
      <c r="H1038379" s="68"/>
    </row>
    <row r="1038380" spans="8:8">
      <c r="H1038380" s="68"/>
    </row>
    <row r="1038381" spans="8:8">
      <c r="H1038381" s="68"/>
    </row>
    <row r="1038382" spans="8:8">
      <c r="H1038382" s="68"/>
    </row>
    <row r="1038383" spans="8:8">
      <c r="H1038383" s="68"/>
    </row>
    <row r="1038384" spans="8:8">
      <c r="H1038384" s="68"/>
    </row>
    <row r="1038385" spans="8:8">
      <c r="H1038385" s="68"/>
    </row>
    <row r="1038386" spans="8:8">
      <c r="H1038386" s="68"/>
    </row>
    <row r="1038387" spans="8:8">
      <c r="H1038387" s="68"/>
    </row>
    <row r="1038388" spans="8:8">
      <c r="H1038388" s="68"/>
    </row>
    <row r="1038389" spans="8:8">
      <c r="H1038389" s="68"/>
    </row>
    <row r="1038390" spans="8:8">
      <c r="H1038390" s="68"/>
    </row>
    <row r="1038391" spans="8:8">
      <c r="H1038391" s="68"/>
    </row>
    <row r="1038392" spans="8:8">
      <c r="H1038392" s="68"/>
    </row>
    <row r="1038393" spans="8:8">
      <c r="H1038393" s="68"/>
    </row>
    <row r="1038394" spans="8:8">
      <c r="H1038394" s="68"/>
    </row>
    <row r="1038395" spans="8:8">
      <c r="H1038395" s="68"/>
    </row>
    <row r="1038396" spans="8:8">
      <c r="H1038396" s="68"/>
    </row>
    <row r="1038397" spans="8:8">
      <c r="H1038397" s="68"/>
    </row>
    <row r="1038398" spans="8:8">
      <c r="H1038398" s="68"/>
    </row>
    <row r="1038399" spans="8:8">
      <c r="H1038399" s="68"/>
    </row>
    <row r="1038400" spans="8:8">
      <c r="H1038400" s="68"/>
    </row>
    <row r="1038401" spans="8:8">
      <c r="H1038401" s="68"/>
    </row>
    <row r="1038402" spans="8:8">
      <c r="H1038402" s="68"/>
    </row>
    <row r="1038403" spans="8:8">
      <c r="H1038403" s="68"/>
    </row>
    <row r="1038404" spans="8:8">
      <c r="H1038404" s="68"/>
    </row>
    <row r="1038405" spans="8:8">
      <c r="H1038405" s="68"/>
    </row>
    <row r="1038406" spans="8:8">
      <c r="H1038406" s="68"/>
    </row>
    <row r="1038407" spans="8:8">
      <c r="H1038407" s="68"/>
    </row>
    <row r="1038408" spans="8:8">
      <c r="H1038408" s="68"/>
    </row>
    <row r="1038409" spans="8:8">
      <c r="H1038409" s="68"/>
    </row>
    <row r="1038410" spans="8:8">
      <c r="H1038410" s="68"/>
    </row>
    <row r="1038411" spans="8:8">
      <c r="H1038411" s="68"/>
    </row>
    <row r="1038412" spans="8:8">
      <c r="H1038412" s="68"/>
    </row>
    <row r="1038413" spans="8:8">
      <c r="H1038413" s="68"/>
    </row>
    <row r="1038414" spans="8:8">
      <c r="H1038414" s="68"/>
    </row>
    <row r="1038415" spans="8:8">
      <c r="H1038415" s="68"/>
    </row>
    <row r="1038416" spans="8:8">
      <c r="H1038416" s="68"/>
    </row>
    <row r="1038417" spans="8:8">
      <c r="H1038417" s="68"/>
    </row>
    <row r="1038418" spans="8:8">
      <c r="H1038418" s="68"/>
    </row>
    <row r="1038419" spans="8:8">
      <c r="H1038419" s="68"/>
    </row>
    <row r="1038420" spans="8:8">
      <c r="H1038420" s="68"/>
    </row>
    <row r="1038421" spans="8:8">
      <c r="H1038421" s="68"/>
    </row>
    <row r="1038422" spans="8:8">
      <c r="H1038422" s="68"/>
    </row>
    <row r="1038423" spans="8:8">
      <c r="H1038423" s="68"/>
    </row>
    <row r="1038424" spans="8:8">
      <c r="H1038424" s="68"/>
    </row>
    <row r="1038425" spans="8:8">
      <c r="H1038425" s="68"/>
    </row>
    <row r="1038426" spans="8:8">
      <c r="H1038426" s="68"/>
    </row>
    <row r="1038427" spans="8:8">
      <c r="H1038427" s="68"/>
    </row>
    <row r="1038428" spans="8:8">
      <c r="H1038428" s="68"/>
    </row>
    <row r="1038429" spans="8:8">
      <c r="H1038429" s="68"/>
    </row>
    <row r="1038430" spans="8:8">
      <c r="H1038430" s="68"/>
    </row>
    <row r="1038431" spans="8:8">
      <c r="H1038431" s="68"/>
    </row>
    <row r="1038432" spans="8:8">
      <c r="H1038432" s="68"/>
    </row>
    <row r="1038433" spans="8:8">
      <c r="H1038433" s="68"/>
    </row>
    <row r="1038434" spans="8:8">
      <c r="H1038434" s="68"/>
    </row>
    <row r="1038435" spans="8:8">
      <c r="H1038435" s="68"/>
    </row>
    <row r="1038436" spans="8:8">
      <c r="H1038436" s="68"/>
    </row>
    <row r="1038437" spans="8:8">
      <c r="H1038437" s="68"/>
    </row>
    <row r="1038438" spans="8:8">
      <c r="H1038438" s="68"/>
    </row>
    <row r="1038439" spans="8:8">
      <c r="H1038439" s="68"/>
    </row>
    <row r="1038440" spans="8:8">
      <c r="H1038440" s="68"/>
    </row>
    <row r="1038441" spans="8:8">
      <c r="H1038441" s="68"/>
    </row>
    <row r="1038442" spans="8:8">
      <c r="H1038442" s="68"/>
    </row>
    <row r="1038443" spans="8:8">
      <c r="H1038443" s="68"/>
    </row>
    <row r="1038444" spans="8:8">
      <c r="H1038444" s="68"/>
    </row>
    <row r="1038445" spans="8:8">
      <c r="H1038445" s="68"/>
    </row>
    <row r="1038446" spans="8:8">
      <c r="H1038446" s="68"/>
    </row>
    <row r="1038447" spans="8:8">
      <c r="H1038447" s="68"/>
    </row>
    <row r="1038448" spans="8:8">
      <c r="H1038448" s="68"/>
    </row>
    <row r="1038449" spans="8:8">
      <c r="H1038449" s="68"/>
    </row>
    <row r="1038450" spans="8:8">
      <c r="H1038450" s="68"/>
    </row>
    <row r="1038451" spans="8:8">
      <c r="H1038451" s="68"/>
    </row>
    <row r="1038452" spans="8:8">
      <c r="H1038452" s="68"/>
    </row>
    <row r="1038453" spans="8:8">
      <c r="H1038453" s="68"/>
    </row>
    <row r="1038454" spans="8:8">
      <c r="H1038454" s="68"/>
    </row>
    <row r="1038455" spans="8:8">
      <c r="H1038455" s="68"/>
    </row>
    <row r="1038456" spans="8:8">
      <c r="H1038456" s="68"/>
    </row>
    <row r="1038457" spans="8:8">
      <c r="H1038457" s="68"/>
    </row>
    <row r="1038458" spans="8:8">
      <c r="H1038458" s="68"/>
    </row>
    <row r="1038459" spans="8:8">
      <c r="H1038459" s="68"/>
    </row>
    <row r="1038460" spans="8:8">
      <c r="H1038460" s="68"/>
    </row>
    <row r="1038461" spans="8:8">
      <c r="H1038461" s="68"/>
    </row>
    <row r="1038462" spans="8:8">
      <c r="H1038462" s="68"/>
    </row>
    <row r="1038463" spans="8:8">
      <c r="H1038463" s="68"/>
    </row>
    <row r="1038464" spans="8:8">
      <c r="H1038464" s="68"/>
    </row>
    <row r="1038465" spans="8:8">
      <c r="H1038465" s="68"/>
    </row>
    <row r="1038466" spans="8:8">
      <c r="H1038466" s="68"/>
    </row>
    <row r="1038467" spans="8:8">
      <c r="H1038467" s="68"/>
    </row>
    <row r="1038468" spans="8:8">
      <c r="H1038468" s="68"/>
    </row>
    <row r="1038469" spans="8:8">
      <c r="H1038469" s="68"/>
    </row>
    <row r="1038470" spans="8:8">
      <c r="H1038470" s="68"/>
    </row>
    <row r="1038471" spans="8:8">
      <c r="H1038471" s="68"/>
    </row>
    <row r="1038472" spans="8:8">
      <c r="H1038472" s="68"/>
    </row>
    <row r="1038473" spans="8:8">
      <c r="H1038473" s="68"/>
    </row>
    <row r="1038474" spans="8:8">
      <c r="H1038474" s="68"/>
    </row>
    <row r="1038475" spans="8:8">
      <c r="H1038475" s="68"/>
    </row>
    <row r="1038476" spans="8:8">
      <c r="H1038476" s="68"/>
    </row>
    <row r="1038477" spans="8:8">
      <c r="H1038477" s="68"/>
    </row>
    <row r="1038478" spans="8:8">
      <c r="H1038478" s="68"/>
    </row>
    <row r="1038479" spans="8:8">
      <c r="H1038479" s="68"/>
    </row>
    <row r="1038480" spans="8:8">
      <c r="H1038480" s="68"/>
    </row>
    <row r="1038481" spans="8:8">
      <c r="H1038481" s="68"/>
    </row>
    <row r="1038482" spans="8:8">
      <c r="H1038482" s="68"/>
    </row>
    <row r="1038483" spans="8:8">
      <c r="H1038483" s="68"/>
    </row>
    <row r="1038484" spans="8:8">
      <c r="H1038484" s="68"/>
    </row>
    <row r="1038485" spans="8:8">
      <c r="H1038485" s="68"/>
    </row>
    <row r="1038486" spans="8:8">
      <c r="H1038486" s="68"/>
    </row>
    <row r="1038487" spans="8:8">
      <c r="H1038487" s="68"/>
    </row>
    <row r="1038488" spans="8:8">
      <c r="H1038488" s="68"/>
    </row>
    <row r="1038489" spans="8:8">
      <c r="H1038489" s="68"/>
    </row>
    <row r="1038490" spans="8:8">
      <c r="H1038490" s="68"/>
    </row>
    <row r="1038491" spans="8:8">
      <c r="H1038491" s="68"/>
    </row>
    <row r="1038492" spans="8:8">
      <c r="H1038492" s="68"/>
    </row>
    <row r="1038493" spans="8:8">
      <c r="H1038493" s="68"/>
    </row>
    <row r="1038494" spans="8:8">
      <c r="H1038494" s="68"/>
    </row>
    <row r="1038495" spans="8:8">
      <c r="H1038495" s="68"/>
    </row>
    <row r="1038496" spans="8:8">
      <c r="H1038496" s="68"/>
    </row>
    <row r="1038497" spans="8:8">
      <c r="H1038497" s="68"/>
    </row>
    <row r="1038498" spans="8:8">
      <c r="H1038498" s="68"/>
    </row>
    <row r="1038499" spans="8:8">
      <c r="H1038499" s="68"/>
    </row>
    <row r="1038500" spans="8:8">
      <c r="H1038500" s="68"/>
    </row>
    <row r="1038501" spans="8:8">
      <c r="H1038501" s="68"/>
    </row>
    <row r="1038502" spans="8:8">
      <c r="H1038502" s="68"/>
    </row>
    <row r="1038503" spans="8:8">
      <c r="H1038503" s="68"/>
    </row>
    <row r="1038504" spans="8:8">
      <c r="H1038504" s="68"/>
    </row>
    <row r="1038505" spans="8:8">
      <c r="H1038505" s="68"/>
    </row>
    <row r="1038506" spans="8:8">
      <c r="H1038506" s="68"/>
    </row>
    <row r="1038507" spans="8:8">
      <c r="H1038507" s="68"/>
    </row>
    <row r="1038508" spans="8:8">
      <c r="H1038508" s="68"/>
    </row>
    <row r="1038509" spans="8:8">
      <c r="H1038509" s="68"/>
    </row>
    <row r="1038510" spans="8:8">
      <c r="H1038510" s="68"/>
    </row>
    <row r="1038511" spans="8:8">
      <c r="H1038511" s="68"/>
    </row>
    <row r="1038512" spans="8:8">
      <c r="H1038512" s="68"/>
    </row>
    <row r="1038513" spans="8:8">
      <c r="H1038513" s="68"/>
    </row>
    <row r="1038514" spans="8:8">
      <c r="H1038514" s="68"/>
    </row>
    <row r="1038515" spans="8:8">
      <c r="H1038515" s="68"/>
    </row>
    <row r="1038516" spans="8:8">
      <c r="H1038516" s="68"/>
    </row>
    <row r="1038517" spans="8:8">
      <c r="H1038517" s="68"/>
    </row>
    <row r="1038518" spans="8:8">
      <c r="H1038518" s="68"/>
    </row>
    <row r="1038519" spans="8:8">
      <c r="H1038519" s="68"/>
    </row>
    <row r="1038520" spans="8:8">
      <c r="H1038520" s="68"/>
    </row>
    <row r="1038521" spans="8:8">
      <c r="H1038521" s="68"/>
    </row>
    <row r="1038522" spans="8:8">
      <c r="H1038522" s="68"/>
    </row>
    <row r="1038523" spans="8:8">
      <c r="H1038523" s="68"/>
    </row>
    <row r="1038524" spans="8:8">
      <c r="H1038524" s="68"/>
    </row>
    <row r="1038525" spans="8:8">
      <c r="H1038525" s="68"/>
    </row>
    <row r="1038526" spans="8:8">
      <c r="H1038526" s="68"/>
    </row>
    <row r="1038527" spans="8:8">
      <c r="H1038527" s="68"/>
    </row>
    <row r="1038528" spans="8:8">
      <c r="H1038528" s="68"/>
    </row>
    <row r="1038529" spans="8:8">
      <c r="H1038529" s="68"/>
    </row>
    <row r="1038530" spans="8:8">
      <c r="H1038530" s="68"/>
    </row>
    <row r="1038531" spans="8:8">
      <c r="H1038531" s="68"/>
    </row>
    <row r="1038532" spans="8:8">
      <c r="H1038532" s="68"/>
    </row>
    <row r="1038533" spans="8:8">
      <c r="H1038533" s="68"/>
    </row>
    <row r="1038534" spans="8:8">
      <c r="H1038534" s="68"/>
    </row>
    <row r="1038535" spans="8:8">
      <c r="H1038535" s="68"/>
    </row>
    <row r="1038536" spans="8:8">
      <c r="H1038536" s="68"/>
    </row>
    <row r="1038537" spans="8:8">
      <c r="H1038537" s="68"/>
    </row>
    <row r="1038538" spans="8:8">
      <c r="H1038538" s="68"/>
    </row>
    <row r="1038539" spans="8:8">
      <c r="H1038539" s="68"/>
    </row>
    <row r="1038540" spans="8:8">
      <c r="H1038540" s="68"/>
    </row>
    <row r="1038541" spans="8:8">
      <c r="H1038541" s="68"/>
    </row>
    <row r="1038542" spans="8:8">
      <c r="H1038542" s="68"/>
    </row>
    <row r="1038543" spans="8:8">
      <c r="H1038543" s="68"/>
    </row>
    <row r="1038544" spans="8:8">
      <c r="H1038544" s="68"/>
    </row>
    <row r="1038545" spans="8:8">
      <c r="H1038545" s="68"/>
    </row>
    <row r="1038546" spans="8:8">
      <c r="H1038546" s="68"/>
    </row>
    <row r="1038547" spans="8:8">
      <c r="H1038547" s="68"/>
    </row>
    <row r="1038548" spans="8:8">
      <c r="H1038548" s="68"/>
    </row>
    <row r="1038549" spans="8:8">
      <c r="H1038549" s="68"/>
    </row>
    <row r="1038550" spans="8:8">
      <c r="H1038550" s="68"/>
    </row>
    <row r="1038551" spans="8:8">
      <c r="H1038551" s="68"/>
    </row>
    <row r="1038552" spans="8:8">
      <c r="H1038552" s="68"/>
    </row>
    <row r="1038553" spans="8:8">
      <c r="H1038553" s="68"/>
    </row>
    <row r="1038554" spans="8:8">
      <c r="H1038554" s="68"/>
    </row>
    <row r="1038555" spans="8:8">
      <c r="H1038555" s="68"/>
    </row>
    <row r="1038556" spans="8:8">
      <c r="H1038556" s="68"/>
    </row>
    <row r="1038557" spans="8:8">
      <c r="H1038557" s="68"/>
    </row>
    <row r="1038558" spans="8:8">
      <c r="H1038558" s="68"/>
    </row>
    <row r="1038559" spans="8:8">
      <c r="H1038559" s="68"/>
    </row>
    <row r="1038560" spans="8:8">
      <c r="H1038560" s="68"/>
    </row>
    <row r="1038561" spans="8:8">
      <c r="H1038561" s="68"/>
    </row>
    <row r="1038562" spans="8:8">
      <c r="H1038562" s="68"/>
    </row>
    <row r="1038563" spans="8:8">
      <c r="H1038563" s="68"/>
    </row>
    <row r="1038564" spans="8:8">
      <c r="H1038564" s="68"/>
    </row>
    <row r="1038565" spans="8:8">
      <c r="H1038565" s="68"/>
    </row>
    <row r="1038566" spans="8:8">
      <c r="H1038566" s="68"/>
    </row>
    <row r="1038567" spans="8:8">
      <c r="H1038567" s="68"/>
    </row>
    <row r="1038568" spans="8:8">
      <c r="H1038568" s="68"/>
    </row>
    <row r="1038569" spans="8:8">
      <c r="H1038569" s="68"/>
    </row>
    <row r="1038570" spans="8:8">
      <c r="H1038570" s="68"/>
    </row>
    <row r="1038571" spans="8:8">
      <c r="H1038571" s="68"/>
    </row>
    <row r="1038572" spans="8:8">
      <c r="H1038572" s="68"/>
    </row>
    <row r="1038573" spans="8:8">
      <c r="H1038573" s="68"/>
    </row>
    <row r="1038574" spans="8:8">
      <c r="H1038574" s="68"/>
    </row>
    <row r="1038575" spans="8:8">
      <c r="H1038575" s="68"/>
    </row>
    <row r="1038576" spans="8:8">
      <c r="H1038576" s="68"/>
    </row>
    <row r="1038577" spans="8:8">
      <c r="H1038577" s="68"/>
    </row>
    <row r="1038578" spans="8:8">
      <c r="H1038578" s="68"/>
    </row>
    <row r="1038579" spans="8:8">
      <c r="H1038579" s="68"/>
    </row>
    <row r="1038580" spans="8:8">
      <c r="H1038580" s="68"/>
    </row>
    <row r="1038581" spans="8:8">
      <c r="H1038581" s="68"/>
    </row>
    <row r="1038582" spans="8:8">
      <c r="H1038582" s="68"/>
    </row>
    <row r="1038583" spans="8:8">
      <c r="H1038583" s="68"/>
    </row>
    <row r="1038584" spans="8:8">
      <c r="H1038584" s="68"/>
    </row>
    <row r="1038585" spans="8:8">
      <c r="H1038585" s="68"/>
    </row>
    <row r="1038586" spans="8:8">
      <c r="H1038586" s="68"/>
    </row>
    <row r="1038587" spans="8:8">
      <c r="H1038587" s="68"/>
    </row>
    <row r="1038588" spans="8:8">
      <c r="H1038588" s="68"/>
    </row>
    <row r="1038589" spans="8:8">
      <c r="H1038589" s="68"/>
    </row>
    <row r="1038590" spans="8:8">
      <c r="H1038590" s="68"/>
    </row>
    <row r="1038591" spans="8:8">
      <c r="H1038591" s="68"/>
    </row>
    <row r="1038592" spans="8:8">
      <c r="H1038592" s="68"/>
    </row>
    <row r="1038593" spans="8:8">
      <c r="H1038593" s="68"/>
    </row>
    <row r="1038594" spans="8:8">
      <c r="H1038594" s="68"/>
    </row>
    <row r="1038595" spans="8:8">
      <c r="H1038595" s="68"/>
    </row>
    <row r="1038596" spans="8:8">
      <c r="H1038596" s="68"/>
    </row>
    <row r="1038597" spans="8:8">
      <c r="H1038597" s="68"/>
    </row>
    <row r="1038598" spans="8:8">
      <c r="H1038598" s="68"/>
    </row>
    <row r="1038599" spans="8:8">
      <c r="H1038599" s="68"/>
    </row>
    <row r="1038600" spans="8:8">
      <c r="H1038600" s="68"/>
    </row>
    <row r="1038601" spans="8:8">
      <c r="H1038601" s="68"/>
    </row>
    <row r="1038602" spans="8:8">
      <c r="H1038602" s="68"/>
    </row>
    <row r="1038603" spans="8:8">
      <c r="H1038603" s="68"/>
    </row>
    <row r="1038604" spans="8:8">
      <c r="H1038604" s="68"/>
    </row>
    <row r="1038605" spans="8:8">
      <c r="H1038605" s="68"/>
    </row>
    <row r="1038606" spans="8:8">
      <c r="H1038606" s="68"/>
    </row>
    <row r="1038607" spans="8:8">
      <c r="H1038607" s="68"/>
    </row>
    <row r="1038608" spans="8:8">
      <c r="H1038608" s="68"/>
    </row>
    <row r="1038609" spans="8:8">
      <c r="H1038609" s="68"/>
    </row>
    <row r="1038610" spans="8:8">
      <c r="H1038610" s="68"/>
    </row>
    <row r="1038611" spans="8:8">
      <c r="H1038611" s="68"/>
    </row>
    <row r="1038612" spans="8:8">
      <c r="H1038612" s="68"/>
    </row>
    <row r="1038613" spans="8:8">
      <c r="H1038613" s="68"/>
    </row>
    <row r="1038614" spans="8:8">
      <c r="H1038614" s="68"/>
    </row>
    <row r="1038615" spans="8:8">
      <c r="H1038615" s="68"/>
    </row>
    <row r="1038616" spans="8:8">
      <c r="H1038616" s="68"/>
    </row>
    <row r="1038617" spans="8:8">
      <c r="H1038617" s="68"/>
    </row>
    <row r="1038618" spans="8:8">
      <c r="H1038618" s="68"/>
    </row>
    <row r="1038619" spans="8:8">
      <c r="H1038619" s="68"/>
    </row>
    <row r="1038620" spans="8:8">
      <c r="H1038620" s="68"/>
    </row>
    <row r="1038621" spans="8:8">
      <c r="H1038621" s="68"/>
    </row>
    <row r="1038622" spans="8:8">
      <c r="H1038622" s="68"/>
    </row>
    <row r="1038623" spans="8:8">
      <c r="H1038623" s="68"/>
    </row>
    <row r="1038624" spans="8:8">
      <c r="H1038624" s="68"/>
    </row>
    <row r="1038625" spans="8:8">
      <c r="H1038625" s="68"/>
    </row>
    <row r="1038626" spans="8:8">
      <c r="H1038626" s="68"/>
    </row>
    <row r="1038627" spans="8:8">
      <c r="H1038627" s="68"/>
    </row>
    <row r="1038628" spans="8:8">
      <c r="H1038628" s="68"/>
    </row>
    <row r="1038629" spans="8:8">
      <c r="H1038629" s="68"/>
    </row>
    <row r="1038630" spans="8:8">
      <c r="H1038630" s="68"/>
    </row>
    <row r="1038631" spans="8:8">
      <c r="H1038631" s="68"/>
    </row>
    <row r="1038632" spans="8:8">
      <c r="H1038632" s="68"/>
    </row>
    <row r="1038633" spans="8:8">
      <c r="H1038633" s="68"/>
    </row>
    <row r="1038634" spans="8:8">
      <c r="H1038634" s="68"/>
    </row>
    <row r="1038635" spans="8:8">
      <c r="H1038635" s="68"/>
    </row>
    <row r="1038636" spans="8:8">
      <c r="H1038636" s="68"/>
    </row>
    <row r="1038637" spans="8:8">
      <c r="H1038637" s="68"/>
    </row>
    <row r="1038638" spans="8:8">
      <c r="H1038638" s="68"/>
    </row>
    <row r="1038639" spans="8:8">
      <c r="H1038639" s="68"/>
    </row>
    <row r="1038640" spans="8:8">
      <c r="H1038640" s="68"/>
    </row>
    <row r="1038641" spans="8:8">
      <c r="H1038641" s="68"/>
    </row>
    <row r="1038642" spans="8:8">
      <c r="H1038642" s="68"/>
    </row>
    <row r="1038643" spans="8:8">
      <c r="H1038643" s="68"/>
    </row>
    <row r="1038644" spans="8:8">
      <c r="H1038644" s="68"/>
    </row>
    <row r="1038645" spans="8:8">
      <c r="H1038645" s="68"/>
    </row>
    <row r="1038646" spans="8:8">
      <c r="H1038646" s="68"/>
    </row>
    <row r="1038647" spans="8:8">
      <c r="H1038647" s="68"/>
    </row>
    <row r="1038648" spans="8:8">
      <c r="H1038648" s="68"/>
    </row>
    <row r="1038649" spans="8:8">
      <c r="H1038649" s="68"/>
    </row>
    <row r="1038650" spans="8:8">
      <c r="H1038650" s="68"/>
    </row>
    <row r="1038651" spans="8:8">
      <c r="H1038651" s="68"/>
    </row>
    <row r="1038652" spans="8:8">
      <c r="H1038652" s="68"/>
    </row>
    <row r="1038653" spans="8:8">
      <c r="H1038653" s="68"/>
    </row>
    <row r="1038654" spans="8:8">
      <c r="H1038654" s="68"/>
    </row>
    <row r="1038655" spans="8:8">
      <c r="H1038655" s="68"/>
    </row>
    <row r="1038656" spans="8:8">
      <c r="H1038656" s="68"/>
    </row>
    <row r="1038657" spans="8:8">
      <c r="H1038657" s="68"/>
    </row>
    <row r="1038658" spans="8:8">
      <c r="H1038658" s="68"/>
    </row>
    <row r="1038659" spans="8:8">
      <c r="H1038659" s="68"/>
    </row>
    <row r="1038660" spans="8:8">
      <c r="H1038660" s="68"/>
    </row>
    <row r="1038661" spans="8:8">
      <c r="H1038661" s="68"/>
    </row>
    <row r="1038662" spans="8:8">
      <c r="H1038662" s="68"/>
    </row>
    <row r="1038663" spans="8:8">
      <c r="H1038663" s="68"/>
    </row>
    <row r="1038664" spans="8:8">
      <c r="H1038664" s="68"/>
    </row>
    <row r="1038665" spans="8:8">
      <c r="H1038665" s="68"/>
    </row>
    <row r="1038666" spans="8:8">
      <c r="H1038666" s="68"/>
    </row>
    <row r="1038667" spans="8:8">
      <c r="H1038667" s="68"/>
    </row>
    <row r="1038668" spans="8:8">
      <c r="H1038668" s="68"/>
    </row>
    <row r="1038669" spans="8:8">
      <c r="H1038669" s="68"/>
    </row>
    <row r="1038670" spans="8:8">
      <c r="H1038670" s="68"/>
    </row>
    <row r="1038671" spans="8:8">
      <c r="H1038671" s="68"/>
    </row>
    <row r="1038672" spans="8:8">
      <c r="H1038672" s="68"/>
    </row>
    <row r="1038673" spans="8:8">
      <c r="H1038673" s="68"/>
    </row>
    <row r="1038674" spans="8:8">
      <c r="H1038674" s="68"/>
    </row>
    <row r="1038675" spans="8:8">
      <c r="H1038675" s="68"/>
    </row>
    <row r="1038676" spans="8:8">
      <c r="H1038676" s="68"/>
    </row>
    <row r="1038677" spans="8:8">
      <c r="H1038677" s="68"/>
    </row>
    <row r="1038678" spans="8:8">
      <c r="H1038678" s="68"/>
    </row>
    <row r="1038679" spans="8:8">
      <c r="H1038679" s="68"/>
    </row>
    <row r="1038680" spans="8:8">
      <c r="H1038680" s="68"/>
    </row>
    <row r="1038681" spans="8:8">
      <c r="H1038681" s="68"/>
    </row>
    <row r="1038682" spans="8:8">
      <c r="H1038682" s="68"/>
    </row>
    <row r="1038683" spans="8:8">
      <c r="H1038683" s="68"/>
    </row>
    <row r="1038684" spans="8:8">
      <c r="H1038684" s="68"/>
    </row>
    <row r="1038685" spans="8:8">
      <c r="H1038685" s="68"/>
    </row>
    <row r="1038686" spans="8:8">
      <c r="H1038686" s="68"/>
    </row>
    <row r="1038687" spans="8:8">
      <c r="H1038687" s="68"/>
    </row>
    <row r="1038688" spans="8:8">
      <c r="H1038688" s="68"/>
    </row>
    <row r="1038689" spans="8:8">
      <c r="H1038689" s="68"/>
    </row>
    <row r="1038690" spans="8:8">
      <c r="H1038690" s="68"/>
    </row>
    <row r="1038691" spans="8:8">
      <c r="H1038691" s="68"/>
    </row>
    <row r="1038692" spans="8:8">
      <c r="H1038692" s="68"/>
    </row>
    <row r="1038693" spans="8:8">
      <c r="H1038693" s="68"/>
    </row>
    <row r="1038694" spans="8:8">
      <c r="H1038694" s="68"/>
    </row>
    <row r="1038695" spans="8:8">
      <c r="H1038695" s="68"/>
    </row>
    <row r="1038696" spans="8:8">
      <c r="H1038696" s="68"/>
    </row>
    <row r="1038697" spans="8:8">
      <c r="H1038697" s="68"/>
    </row>
    <row r="1038698" spans="8:8">
      <c r="H1038698" s="68"/>
    </row>
    <row r="1038699" spans="8:8">
      <c r="H1038699" s="68"/>
    </row>
    <row r="1038700" spans="8:8">
      <c r="H1038700" s="68"/>
    </row>
    <row r="1038701" spans="8:8">
      <c r="H1038701" s="68"/>
    </row>
    <row r="1038702" spans="8:8">
      <c r="H1038702" s="68"/>
    </row>
    <row r="1038703" spans="8:8">
      <c r="H1038703" s="68"/>
    </row>
    <row r="1038704" spans="8:8">
      <c r="H1038704" s="68"/>
    </row>
    <row r="1038705" spans="8:8">
      <c r="H1038705" s="68"/>
    </row>
    <row r="1038706" spans="8:8">
      <c r="H1038706" s="68"/>
    </row>
    <row r="1038707" spans="8:8">
      <c r="H1038707" s="68"/>
    </row>
    <row r="1038708" spans="8:8">
      <c r="H1038708" s="68"/>
    </row>
    <row r="1038709" spans="8:8">
      <c r="H1038709" s="68"/>
    </row>
    <row r="1038710" spans="8:8">
      <c r="H1038710" s="68"/>
    </row>
    <row r="1038711" spans="8:8">
      <c r="H1038711" s="68"/>
    </row>
    <row r="1038712" spans="8:8">
      <c r="H1038712" s="68"/>
    </row>
    <row r="1038713" spans="8:8">
      <c r="H1038713" s="68"/>
    </row>
    <row r="1038714" spans="8:8">
      <c r="H1038714" s="68"/>
    </row>
    <row r="1038715" spans="8:8">
      <c r="H1038715" s="68"/>
    </row>
    <row r="1038716" spans="8:8">
      <c r="H1038716" s="68"/>
    </row>
    <row r="1038717" spans="8:8">
      <c r="H1038717" s="68"/>
    </row>
    <row r="1038718" spans="8:8">
      <c r="H1038718" s="68"/>
    </row>
    <row r="1038719" spans="8:8">
      <c r="H1038719" s="68"/>
    </row>
    <row r="1038720" spans="8:8">
      <c r="H1038720" s="68"/>
    </row>
    <row r="1038721" spans="8:8">
      <c r="H1038721" s="68"/>
    </row>
    <row r="1038722" spans="8:8">
      <c r="H1038722" s="68"/>
    </row>
    <row r="1038723" spans="8:8">
      <c r="H1038723" s="68"/>
    </row>
    <row r="1038724" spans="8:8">
      <c r="H1038724" s="68"/>
    </row>
    <row r="1038725" spans="8:8">
      <c r="H1038725" s="68"/>
    </row>
    <row r="1038726" spans="8:8">
      <c r="H1038726" s="68"/>
    </row>
    <row r="1038727" spans="8:8">
      <c r="H1038727" s="68"/>
    </row>
    <row r="1038728" spans="8:8">
      <c r="H1038728" s="68"/>
    </row>
    <row r="1038729" spans="8:8">
      <c r="H1038729" s="68"/>
    </row>
    <row r="1038730" spans="8:8">
      <c r="H1038730" s="68"/>
    </row>
    <row r="1038731" spans="8:8">
      <c r="H1038731" s="68"/>
    </row>
    <row r="1038732" spans="8:8">
      <c r="H1038732" s="68"/>
    </row>
    <row r="1038733" spans="8:8">
      <c r="H1038733" s="68"/>
    </row>
    <row r="1038734" spans="8:8">
      <c r="H1038734" s="68"/>
    </row>
    <row r="1038735" spans="8:8">
      <c r="H1038735" s="68"/>
    </row>
    <row r="1038736" spans="8:8">
      <c r="H1038736" s="68"/>
    </row>
    <row r="1038737" spans="8:8">
      <c r="H1038737" s="68"/>
    </row>
    <row r="1038738" spans="8:8">
      <c r="H1038738" s="68"/>
    </row>
    <row r="1038739" spans="8:8">
      <c r="H1038739" s="68"/>
    </row>
    <row r="1038740" spans="8:8">
      <c r="H1038740" s="68"/>
    </row>
    <row r="1038741" spans="8:8">
      <c r="H1038741" s="68"/>
    </row>
    <row r="1038742" spans="8:8">
      <c r="H1038742" s="68"/>
    </row>
    <row r="1038743" spans="8:8">
      <c r="H1038743" s="68"/>
    </row>
    <row r="1038744" spans="8:8">
      <c r="H1038744" s="68"/>
    </row>
    <row r="1038745" spans="8:8">
      <c r="H1038745" s="68"/>
    </row>
    <row r="1038746" spans="8:8">
      <c r="H1038746" s="68"/>
    </row>
    <row r="1038747" spans="8:8">
      <c r="H1038747" s="68"/>
    </row>
    <row r="1038748" spans="8:8">
      <c r="H1038748" s="68"/>
    </row>
    <row r="1038749" spans="8:8">
      <c r="H1038749" s="68"/>
    </row>
    <row r="1038750" spans="8:8">
      <c r="H1038750" s="68"/>
    </row>
    <row r="1038751" spans="8:8">
      <c r="H1038751" s="68"/>
    </row>
    <row r="1038752" spans="8:8">
      <c r="H1038752" s="68"/>
    </row>
    <row r="1038753" spans="8:8">
      <c r="H1038753" s="68"/>
    </row>
    <row r="1038754" spans="8:8">
      <c r="H1038754" s="68"/>
    </row>
    <row r="1038755" spans="8:8">
      <c r="H1038755" s="68"/>
    </row>
    <row r="1038756" spans="8:8">
      <c r="H1038756" s="68"/>
    </row>
    <row r="1038757" spans="8:8">
      <c r="H1038757" s="68"/>
    </row>
    <row r="1038758" spans="8:8">
      <c r="H1038758" s="68"/>
    </row>
    <row r="1038759" spans="8:8">
      <c r="H1038759" s="68"/>
    </row>
    <row r="1038760" spans="8:8">
      <c r="H1038760" s="68"/>
    </row>
    <row r="1038761" spans="8:8">
      <c r="H1038761" s="68"/>
    </row>
    <row r="1038762" spans="8:8">
      <c r="H1038762" s="68"/>
    </row>
    <row r="1038763" spans="8:8">
      <c r="H1038763" s="68"/>
    </row>
    <row r="1038764" spans="8:8">
      <c r="H1038764" s="68"/>
    </row>
    <row r="1038765" spans="8:8">
      <c r="H1038765" s="68"/>
    </row>
    <row r="1038766" spans="8:8">
      <c r="H1038766" s="68"/>
    </row>
    <row r="1038767" spans="8:8">
      <c r="H1038767" s="68"/>
    </row>
    <row r="1038768" spans="8:8">
      <c r="H1038768" s="68"/>
    </row>
    <row r="1038769" spans="8:8">
      <c r="H1038769" s="68"/>
    </row>
    <row r="1038770" spans="8:8">
      <c r="H1038770" s="68"/>
    </row>
    <row r="1038771" spans="8:8">
      <c r="H1038771" s="68"/>
    </row>
    <row r="1038772" spans="8:8">
      <c r="H1038772" s="68"/>
    </row>
    <row r="1038773" spans="8:8">
      <c r="H1038773" s="68"/>
    </row>
    <row r="1038774" spans="8:8">
      <c r="H1038774" s="68"/>
    </row>
    <row r="1038775" spans="8:8">
      <c r="H1038775" s="68"/>
    </row>
    <row r="1038776" spans="8:8">
      <c r="H1038776" s="68"/>
    </row>
    <row r="1038777" spans="8:8">
      <c r="H1038777" s="68"/>
    </row>
    <row r="1038778" spans="8:8">
      <c r="H1038778" s="68"/>
    </row>
    <row r="1038779" spans="8:8">
      <c r="H1038779" s="68"/>
    </row>
    <row r="1038780" spans="8:8">
      <c r="H1038780" s="68"/>
    </row>
    <row r="1038781" spans="8:8">
      <c r="H1038781" s="68"/>
    </row>
    <row r="1038782" spans="8:8">
      <c r="H1038782" s="68"/>
    </row>
    <row r="1038783" spans="8:8">
      <c r="H1038783" s="68"/>
    </row>
    <row r="1038784" spans="8:8">
      <c r="H1038784" s="68"/>
    </row>
    <row r="1038785" spans="8:8">
      <c r="H1038785" s="68"/>
    </row>
    <row r="1038786" spans="8:8">
      <c r="H1038786" s="68"/>
    </row>
    <row r="1038787" spans="8:8">
      <c r="H1038787" s="68"/>
    </row>
    <row r="1038788" spans="8:8">
      <c r="H1038788" s="68"/>
    </row>
    <row r="1038789" spans="8:8">
      <c r="H1038789" s="68"/>
    </row>
    <row r="1038790" spans="8:8">
      <c r="H1038790" s="68"/>
    </row>
    <row r="1038791" spans="8:8">
      <c r="H1038791" s="68"/>
    </row>
    <row r="1038792" spans="8:8">
      <c r="H1038792" s="68"/>
    </row>
    <row r="1038793" spans="8:8">
      <c r="H1038793" s="68"/>
    </row>
    <row r="1038794" spans="8:8">
      <c r="H1038794" s="68"/>
    </row>
    <row r="1038795" spans="8:8">
      <c r="H1038795" s="68"/>
    </row>
    <row r="1038796" spans="8:8">
      <c r="H1038796" s="68"/>
    </row>
    <row r="1038797" spans="8:8">
      <c r="H1038797" s="68"/>
    </row>
    <row r="1038798" spans="8:8">
      <c r="H1038798" s="68"/>
    </row>
    <row r="1038799" spans="8:8">
      <c r="H1038799" s="68"/>
    </row>
    <row r="1038800" spans="8:8">
      <c r="H1038800" s="68"/>
    </row>
    <row r="1038801" spans="8:8">
      <c r="H1038801" s="68"/>
    </row>
    <row r="1038802" spans="8:8">
      <c r="H1038802" s="68"/>
    </row>
    <row r="1038803" spans="8:8">
      <c r="H1038803" s="68"/>
    </row>
    <row r="1038804" spans="8:8">
      <c r="H1038804" s="68"/>
    </row>
    <row r="1038805" spans="8:8">
      <c r="H1038805" s="68"/>
    </row>
    <row r="1038806" spans="8:8">
      <c r="H1038806" s="68"/>
    </row>
    <row r="1038807" spans="8:8">
      <c r="H1038807" s="68"/>
    </row>
    <row r="1038808" spans="8:8">
      <c r="H1038808" s="68"/>
    </row>
    <row r="1038809" spans="8:8">
      <c r="H1038809" s="68"/>
    </row>
    <row r="1038810" spans="8:8">
      <c r="H1038810" s="68"/>
    </row>
    <row r="1038811" spans="8:8">
      <c r="H1038811" s="68"/>
    </row>
    <row r="1038812" spans="8:8">
      <c r="H1038812" s="68"/>
    </row>
    <row r="1038813" spans="8:8">
      <c r="H1038813" s="68"/>
    </row>
    <row r="1038814" spans="8:8">
      <c r="H1038814" s="68"/>
    </row>
    <row r="1038815" spans="8:8">
      <c r="H1038815" s="68"/>
    </row>
    <row r="1038816" spans="8:8">
      <c r="H1038816" s="68"/>
    </row>
    <row r="1038817" spans="8:8">
      <c r="H1038817" s="68"/>
    </row>
    <row r="1038818" spans="8:8">
      <c r="H1038818" s="68"/>
    </row>
    <row r="1038819" spans="8:8">
      <c r="H1038819" s="68"/>
    </row>
    <row r="1038820" spans="8:8">
      <c r="H1038820" s="68"/>
    </row>
    <row r="1038821" spans="8:8">
      <c r="H1038821" s="68"/>
    </row>
    <row r="1038822" spans="8:8">
      <c r="H1038822" s="68"/>
    </row>
    <row r="1038823" spans="8:8">
      <c r="H1038823" s="68"/>
    </row>
    <row r="1038824" spans="8:8">
      <c r="H1038824" s="68"/>
    </row>
    <row r="1038825" spans="8:8">
      <c r="H1038825" s="68"/>
    </row>
    <row r="1038826" spans="8:8">
      <c r="H1038826" s="68"/>
    </row>
    <row r="1038827" spans="8:8">
      <c r="H1038827" s="68"/>
    </row>
    <row r="1038828" spans="8:8">
      <c r="H1038828" s="68"/>
    </row>
    <row r="1038829" spans="8:8">
      <c r="H1038829" s="68"/>
    </row>
    <row r="1038830" spans="8:8">
      <c r="H1038830" s="68"/>
    </row>
    <row r="1038831" spans="8:8">
      <c r="H1038831" s="68"/>
    </row>
    <row r="1038832" spans="8:8">
      <c r="H1038832" s="68"/>
    </row>
    <row r="1038833" spans="8:8">
      <c r="H1038833" s="68"/>
    </row>
    <row r="1038834" spans="8:8">
      <c r="H1038834" s="68"/>
    </row>
    <row r="1038835" spans="8:8">
      <c r="H1038835" s="68"/>
    </row>
    <row r="1038836" spans="8:8">
      <c r="H1038836" s="68"/>
    </row>
    <row r="1038837" spans="8:8">
      <c r="H1038837" s="68"/>
    </row>
    <row r="1038838" spans="8:8">
      <c r="H1038838" s="68"/>
    </row>
    <row r="1038839" spans="8:8">
      <c r="H1038839" s="68"/>
    </row>
    <row r="1038840" spans="8:8">
      <c r="H1038840" s="68"/>
    </row>
    <row r="1038841" spans="8:8">
      <c r="H1038841" s="68"/>
    </row>
    <row r="1038842" spans="8:8">
      <c r="H1038842" s="68"/>
    </row>
    <row r="1038843" spans="8:8">
      <c r="H1038843" s="68"/>
    </row>
    <row r="1038844" spans="8:8">
      <c r="H1038844" s="68"/>
    </row>
    <row r="1038845" spans="8:8">
      <c r="H1038845" s="68"/>
    </row>
    <row r="1038846" spans="8:8">
      <c r="H1038846" s="68"/>
    </row>
    <row r="1038847" spans="8:8">
      <c r="H1038847" s="68"/>
    </row>
    <row r="1038848" spans="8:8">
      <c r="H1038848" s="68"/>
    </row>
    <row r="1038849" spans="8:8">
      <c r="H1038849" s="68"/>
    </row>
    <row r="1038850" spans="8:8">
      <c r="H1038850" s="68"/>
    </row>
    <row r="1038851" spans="8:8">
      <c r="H1038851" s="68"/>
    </row>
    <row r="1038852" spans="8:8">
      <c r="H1038852" s="68"/>
    </row>
    <row r="1038853" spans="8:8">
      <c r="H1038853" s="68"/>
    </row>
    <row r="1038854" spans="8:8">
      <c r="H1038854" s="68"/>
    </row>
    <row r="1038855" spans="8:8">
      <c r="H1038855" s="68"/>
    </row>
    <row r="1038856" spans="8:8">
      <c r="H1038856" s="68"/>
    </row>
    <row r="1038857" spans="8:8">
      <c r="H1038857" s="68"/>
    </row>
    <row r="1038858" spans="8:8">
      <c r="H1038858" s="68"/>
    </row>
    <row r="1038859" spans="8:8">
      <c r="H1038859" s="68"/>
    </row>
    <row r="1038860" spans="8:8">
      <c r="H1038860" s="68"/>
    </row>
    <row r="1038861" spans="8:8">
      <c r="H1038861" s="68"/>
    </row>
    <row r="1038862" spans="8:8">
      <c r="H1038862" s="68"/>
    </row>
    <row r="1038863" spans="8:8">
      <c r="H1038863" s="68"/>
    </row>
    <row r="1038864" spans="8:8">
      <c r="H1038864" s="68"/>
    </row>
    <row r="1038865" spans="8:8">
      <c r="H1038865" s="68"/>
    </row>
    <row r="1038866" spans="8:8">
      <c r="H1038866" s="68"/>
    </row>
    <row r="1038867" spans="8:8">
      <c r="H1038867" s="68"/>
    </row>
    <row r="1038868" spans="8:8">
      <c r="H1038868" s="68"/>
    </row>
    <row r="1038869" spans="8:8">
      <c r="H1038869" s="68"/>
    </row>
    <row r="1038870" spans="8:8">
      <c r="H1038870" s="68"/>
    </row>
    <row r="1038871" spans="8:8">
      <c r="H1038871" s="68"/>
    </row>
    <row r="1038872" spans="8:8">
      <c r="H1038872" s="68"/>
    </row>
    <row r="1038873" spans="8:8">
      <c r="H1038873" s="68"/>
    </row>
    <row r="1038874" spans="8:8">
      <c r="H1038874" s="68"/>
    </row>
    <row r="1038875" spans="8:8">
      <c r="H1038875" s="68"/>
    </row>
    <row r="1038876" spans="8:8">
      <c r="H1038876" s="68"/>
    </row>
    <row r="1038877" spans="8:8">
      <c r="H1038877" s="68"/>
    </row>
    <row r="1038878" spans="8:8">
      <c r="H1038878" s="68"/>
    </row>
    <row r="1038879" spans="8:8">
      <c r="H1038879" s="68"/>
    </row>
    <row r="1038880" spans="8:8">
      <c r="H1038880" s="68"/>
    </row>
    <row r="1038881" spans="8:8">
      <c r="H1038881" s="68"/>
    </row>
    <row r="1038882" spans="8:8">
      <c r="H1038882" s="68"/>
    </row>
    <row r="1038883" spans="8:8">
      <c r="H1038883" s="68"/>
    </row>
    <row r="1038884" spans="8:8">
      <c r="H1038884" s="68"/>
    </row>
    <row r="1038885" spans="8:8">
      <c r="H1038885" s="68"/>
    </row>
    <row r="1038886" spans="8:8">
      <c r="H1038886" s="68"/>
    </row>
    <row r="1038887" spans="8:8">
      <c r="H1038887" s="68"/>
    </row>
    <row r="1038888" spans="8:8">
      <c r="H1038888" s="68"/>
    </row>
    <row r="1038889" spans="8:8">
      <c r="H1038889" s="68"/>
    </row>
    <row r="1038890" spans="8:8">
      <c r="H1038890" s="68"/>
    </row>
    <row r="1038891" spans="8:8">
      <c r="H1038891" s="68"/>
    </row>
    <row r="1038892" spans="8:8">
      <c r="H1038892" s="68"/>
    </row>
    <row r="1038893" spans="8:8">
      <c r="H1038893" s="68"/>
    </row>
    <row r="1038894" spans="8:8">
      <c r="H1038894" s="68"/>
    </row>
    <row r="1038895" spans="8:8">
      <c r="H1038895" s="68"/>
    </row>
    <row r="1038896" spans="8:8">
      <c r="H1038896" s="68"/>
    </row>
    <row r="1038897" spans="8:8">
      <c r="H1038897" s="68"/>
    </row>
    <row r="1038898" spans="8:8">
      <c r="H1038898" s="68"/>
    </row>
    <row r="1038899" spans="8:8">
      <c r="H1038899" s="68"/>
    </row>
    <row r="1038900" spans="8:8">
      <c r="H1038900" s="68"/>
    </row>
    <row r="1038901" spans="8:8">
      <c r="H1038901" s="68"/>
    </row>
    <row r="1038902" spans="8:8">
      <c r="H1038902" s="68"/>
    </row>
    <row r="1038903" spans="8:8">
      <c r="H1038903" s="68"/>
    </row>
    <row r="1038904" spans="8:8">
      <c r="H1038904" s="68"/>
    </row>
    <row r="1038905" spans="8:8">
      <c r="H1038905" s="68"/>
    </row>
    <row r="1038906" spans="8:8">
      <c r="H1038906" s="68"/>
    </row>
    <row r="1038907" spans="8:8">
      <c r="H1038907" s="68"/>
    </row>
    <row r="1038908" spans="8:8">
      <c r="H1038908" s="68"/>
    </row>
    <row r="1038909" spans="8:8">
      <c r="H1038909" s="68"/>
    </row>
    <row r="1038910" spans="8:8">
      <c r="H1038910" s="68"/>
    </row>
    <row r="1038911" spans="8:8">
      <c r="H1038911" s="68"/>
    </row>
    <row r="1038912" spans="8:8">
      <c r="H1038912" s="68"/>
    </row>
    <row r="1038913" spans="8:8">
      <c r="H1038913" s="68"/>
    </row>
    <row r="1038914" spans="8:8">
      <c r="H1038914" s="68"/>
    </row>
    <row r="1038915" spans="8:8">
      <c r="H1038915" s="68"/>
    </row>
    <row r="1038916" spans="8:8">
      <c r="H1038916" s="68"/>
    </row>
    <row r="1038917" spans="8:8">
      <c r="H1038917" s="68"/>
    </row>
    <row r="1038918" spans="8:8">
      <c r="H1038918" s="68"/>
    </row>
    <row r="1038919" spans="8:8">
      <c r="H1038919" s="68"/>
    </row>
    <row r="1038920" spans="8:8">
      <c r="H1038920" s="68"/>
    </row>
    <row r="1038921" spans="8:8">
      <c r="H1038921" s="68"/>
    </row>
    <row r="1038922" spans="8:8">
      <c r="H1038922" s="68"/>
    </row>
    <row r="1038923" spans="8:8">
      <c r="H1038923" s="68"/>
    </row>
    <row r="1038924" spans="8:8">
      <c r="H1038924" s="68"/>
    </row>
    <row r="1038925" spans="8:8">
      <c r="H1038925" s="68"/>
    </row>
    <row r="1038926" spans="8:8">
      <c r="H1038926" s="68"/>
    </row>
    <row r="1038927" spans="8:8">
      <c r="H1038927" s="68"/>
    </row>
    <row r="1038928" spans="8:8">
      <c r="H1038928" s="68"/>
    </row>
    <row r="1038929" spans="8:8">
      <c r="H1038929" s="68"/>
    </row>
    <row r="1038930" spans="8:8">
      <c r="H1038930" s="68"/>
    </row>
    <row r="1038931" spans="8:8">
      <c r="H1038931" s="68"/>
    </row>
    <row r="1038932" spans="8:8">
      <c r="H1038932" s="68"/>
    </row>
    <row r="1038933" spans="8:8">
      <c r="H1038933" s="68"/>
    </row>
    <row r="1038934" spans="8:8">
      <c r="H1038934" s="68"/>
    </row>
    <row r="1038935" spans="8:8">
      <c r="H1038935" s="68"/>
    </row>
    <row r="1038936" spans="8:8">
      <c r="H1038936" s="68"/>
    </row>
    <row r="1038937" spans="8:8">
      <c r="H1038937" s="68"/>
    </row>
    <row r="1038938" spans="8:8">
      <c r="H1038938" s="68"/>
    </row>
    <row r="1038939" spans="8:8">
      <c r="H1038939" s="68"/>
    </row>
    <row r="1038940" spans="8:8">
      <c r="H1038940" s="68"/>
    </row>
    <row r="1038941" spans="8:8">
      <c r="H1038941" s="68"/>
    </row>
    <row r="1038942" spans="8:8">
      <c r="H1038942" s="68"/>
    </row>
    <row r="1038943" spans="8:8">
      <c r="H1038943" s="68"/>
    </row>
    <row r="1038944" spans="8:8">
      <c r="H1038944" s="68"/>
    </row>
    <row r="1038945" spans="8:8">
      <c r="H1038945" s="68"/>
    </row>
    <row r="1038946" spans="8:8">
      <c r="H1038946" s="68"/>
    </row>
    <row r="1038947" spans="8:8">
      <c r="H1038947" s="68"/>
    </row>
    <row r="1038948" spans="8:8">
      <c r="H1038948" s="68"/>
    </row>
    <row r="1038949" spans="8:8">
      <c r="H1038949" s="68"/>
    </row>
    <row r="1038950" spans="8:8">
      <c r="H1038950" s="68"/>
    </row>
    <row r="1038951" spans="8:8">
      <c r="H1038951" s="68"/>
    </row>
    <row r="1038952" spans="8:8">
      <c r="H1038952" s="68"/>
    </row>
    <row r="1038953" spans="8:8">
      <c r="H1038953" s="68"/>
    </row>
    <row r="1038954" spans="8:8">
      <c r="H1038954" s="68"/>
    </row>
    <row r="1038955" spans="8:8">
      <c r="H1038955" s="68"/>
    </row>
    <row r="1038956" spans="8:8">
      <c r="H1038956" s="68"/>
    </row>
    <row r="1038957" spans="8:8">
      <c r="H1038957" s="68"/>
    </row>
    <row r="1038958" spans="8:8">
      <c r="H1038958" s="68"/>
    </row>
    <row r="1038959" spans="8:8">
      <c r="H1038959" s="68"/>
    </row>
    <row r="1038960" spans="8:8">
      <c r="H1038960" s="68"/>
    </row>
    <row r="1038961" spans="8:8">
      <c r="H1038961" s="68"/>
    </row>
    <row r="1038962" spans="8:8">
      <c r="H1038962" s="68"/>
    </row>
    <row r="1038963" spans="8:8">
      <c r="H1038963" s="68"/>
    </row>
    <row r="1038964" spans="8:8">
      <c r="H1038964" s="68"/>
    </row>
    <row r="1038965" spans="8:8">
      <c r="H1038965" s="68"/>
    </row>
    <row r="1038966" spans="8:8">
      <c r="H1038966" s="68"/>
    </row>
    <row r="1038967" spans="8:8">
      <c r="H1038967" s="68"/>
    </row>
    <row r="1038968" spans="8:8">
      <c r="H1038968" s="68"/>
    </row>
    <row r="1038969" spans="8:8">
      <c r="H1038969" s="68"/>
    </row>
    <row r="1038970" spans="8:8">
      <c r="H1038970" s="68"/>
    </row>
    <row r="1038971" spans="8:8">
      <c r="H1038971" s="68"/>
    </row>
    <row r="1038972" spans="8:8">
      <c r="H1038972" s="68"/>
    </row>
    <row r="1038973" spans="8:8">
      <c r="H1038973" s="68"/>
    </row>
    <row r="1038974" spans="8:8">
      <c r="H1038974" s="68"/>
    </row>
    <row r="1038975" spans="8:8">
      <c r="H1038975" s="68"/>
    </row>
    <row r="1038976" spans="8:8">
      <c r="H1038976" s="68"/>
    </row>
    <row r="1038977" spans="8:8">
      <c r="H1038977" s="68"/>
    </row>
    <row r="1038978" spans="8:8">
      <c r="H1038978" s="68"/>
    </row>
    <row r="1038979" spans="8:8">
      <c r="H1038979" s="68"/>
    </row>
    <row r="1038980" spans="8:8">
      <c r="H1038980" s="68"/>
    </row>
    <row r="1038981" spans="8:8">
      <c r="H1038981" s="68"/>
    </row>
    <row r="1038982" spans="8:8">
      <c r="H1038982" s="68"/>
    </row>
    <row r="1038983" spans="8:8">
      <c r="H1038983" s="68"/>
    </row>
    <row r="1038984" spans="8:8">
      <c r="H1038984" s="68"/>
    </row>
    <row r="1038985" spans="8:8">
      <c r="H1038985" s="68"/>
    </row>
    <row r="1038986" spans="8:8">
      <c r="H1038986" s="68"/>
    </row>
    <row r="1038987" spans="8:8">
      <c r="H1038987" s="68"/>
    </row>
    <row r="1038988" spans="8:8">
      <c r="H1038988" s="68"/>
    </row>
    <row r="1038989" spans="8:8">
      <c r="H1038989" s="68"/>
    </row>
    <row r="1038990" spans="8:8">
      <c r="H1038990" s="68"/>
    </row>
    <row r="1038991" spans="8:8">
      <c r="H1038991" s="68"/>
    </row>
    <row r="1038992" spans="8:8">
      <c r="H1038992" s="68"/>
    </row>
    <row r="1038993" spans="8:8">
      <c r="H1038993" s="68"/>
    </row>
    <row r="1038994" spans="8:8">
      <c r="H1038994" s="68"/>
    </row>
    <row r="1038995" spans="8:8">
      <c r="H1038995" s="68"/>
    </row>
    <row r="1038996" spans="8:8">
      <c r="H1038996" s="68"/>
    </row>
    <row r="1038997" spans="8:8">
      <c r="H1038997" s="68"/>
    </row>
    <row r="1038998" spans="8:8">
      <c r="H1038998" s="68"/>
    </row>
    <row r="1038999" spans="8:8">
      <c r="H1038999" s="68"/>
    </row>
    <row r="1039000" spans="8:8">
      <c r="H1039000" s="68"/>
    </row>
    <row r="1039001" spans="8:8">
      <c r="H1039001" s="68"/>
    </row>
    <row r="1039002" spans="8:8">
      <c r="H1039002" s="68"/>
    </row>
    <row r="1039003" spans="8:8">
      <c r="H1039003" s="68"/>
    </row>
    <row r="1039004" spans="8:8">
      <c r="H1039004" s="68"/>
    </row>
    <row r="1039005" spans="8:8">
      <c r="H1039005" s="68"/>
    </row>
    <row r="1039006" spans="8:8">
      <c r="H1039006" s="68"/>
    </row>
    <row r="1039007" spans="8:8">
      <c r="H1039007" s="68"/>
    </row>
    <row r="1039008" spans="8:8">
      <c r="H1039008" s="68"/>
    </row>
    <row r="1039009" spans="8:8">
      <c r="H1039009" s="68"/>
    </row>
    <row r="1039010" spans="8:8">
      <c r="H1039010" s="68"/>
    </row>
    <row r="1039011" spans="8:8">
      <c r="H1039011" s="68"/>
    </row>
    <row r="1039012" spans="8:8">
      <c r="H1039012" s="68"/>
    </row>
    <row r="1039013" spans="8:8">
      <c r="H1039013" s="68"/>
    </row>
    <row r="1039014" spans="8:8">
      <c r="H1039014" s="68"/>
    </row>
    <row r="1039015" spans="8:8">
      <c r="H1039015" s="68"/>
    </row>
    <row r="1039016" spans="8:8">
      <c r="H1039016" s="68"/>
    </row>
    <row r="1039017" spans="8:8">
      <c r="H1039017" s="68"/>
    </row>
    <row r="1039018" spans="8:8">
      <c r="H1039018" s="68"/>
    </row>
    <row r="1039019" spans="8:8">
      <c r="H1039019" s="68"/>
    </row>
    <row r="1039020" spans="8:8">
      <c r="H1039020" s="68"/>
    </row>
    <row r="1039021" spans="8:8">
      <c r="H1039021" s="68"/>
    </row>
    <row r="1039022" spans="8:8">
      <c r="H1039022" s="68"/>
    </row>
    <row r="1039023" spans="8:8">
      <c r="H1039023" s="68"/>
    </row>
    <row r="1039024" spans="8:8">
      <c r="H1039024" s="68"/>
    </row>
    <row r="1039025" spans="8:8">
      <c r="H1039025" s="68"/>
    </row>
    <row r="1039026" spans="8:8">
      <c r="H1039026" s="68"/>
    </row>
    <row r="1039027" spans="8:8">
      <c r="H1039027" s="68"/>
    </row>
    <row r="1039028" spans="8:8">
      <c r="H1039028" s="68"/>
    </row>
    <row r="1039029" spans="8:8">
      <c r="H1039029" s="68"/>
    </row>
    <row r="1039030" spans="8:8">
      <c r="H1039030" s="68"/>
    </row>
    <row r="1039031" spans="8:8">
      <c r="H1039031" s="68"/>
    </row>
    <row r="1039032" spans="8:8">
      <c r="H1039032" s="68"/>
    </row>
    <row r="1039033" spans="8:8">
      <c r="H1039033" s="68"/>
    </row>
    <row r="1039034" spans="8:8">
      <c r="H1039034" s="68"/>
    </row>
    <row r="1039035" spans="8:8">
      <c r="H1039035" s="68"/>
    </row>
    <row r="1039036" spans="8:8">
      <c r="H1039036" s="68"/>
    </row>
    <row r="1039037" spans="8:8">
      <c r="H1039037" s="68"/>
    </row>
    <row r="1039038" spans="8:8">
      <c r="H1039038" s="68"/>
    </row>
    <row r="1039039" spans="8:8">
      <c r="H1039039" s="68"/>
    </row>
    <row r="1039040" spans="8:8">
      <c r="H1039040" s="68"/>
    </row>
    <row r="1039041" spans="8:8">
      <c r="H1039041" s="68"/>
    </row>
    <row r="1039042" spans="8:8">
      <c r="H1039042" s="68"/>
    </row>
    <row r="1039043" spans="8:8">
      <c r="H1039043" s="68"/>
    </row>
    <row r="1039044" spans="8:8">
      <c r="H1039044" s="68"/>
    </row>
    <row r="1039045" spans="8:8">
      <c r="H1039045" s="68"/>
    </row>
    <row r="1039046" spans="8:8">
      <c r="H1039046" s="68"/>
    </row>
    <row r="1039047" spans="8:8">
      <c r="H1039047" s="68"/>
    </row>
    <row r="1039048" spans="8:8">
      <c r="H1039048" s="68"/>
    </row>
    <row r="1039049" spans="8:8">
      <c r="H1039049" s="68"/>
    </row>
    <row r="1039050" spans="8:8">
      <c r="H1039050" s="68"/>
    </row>
    <row r="1039051" spans="8:8">
      <c r="H1039051" s="68"/>
    </row>
    <row r="1039052" spans="8:8">
      <c r="H1039052" s="68"/>
    </row>
    <row r="1039053" spans="8:8">
      <c r="H1039053" s="68"/>
    </row>
    <row r="1039054" spans="8:8">
      <c r="H1039054" s="68"/>
    </row>
    <row r="1039055" spans="8:8">
      <c r="H1039055" s="68"/>
    </row>
    <row r="1039056" spans="8:8">
      <c r="H1039056" s="68"/>
    </row>
    <row r="1039057" spans="8:8">
      <c r="H1039057" s="68"/>
    </row>
    <row r="1039058" spans="8:8">
      <c r="H1039058" s="68"/>
    </row>
    <row r="1039059" spans="8:8">
      <c r="H1039059" s="68"/>
    </row>
    <row r="1039060" spans="8:8">
      <c r="H1039060" s="68"/>
    </row>
    <row r="1039061" spans="8:8">
      <c r="H1039061" s="68"/>
    </row>
    <row r="1039062" spans="8:8">
      <c r="H1039062" s="68"/>
    </row>
    <row r="1039063" spans="8:8">
      <c r="H1039063" s="68"/>
    </row>
    <row r="1039064" spans="8:8">
      <c r="H1039064" s="68"/>
    </row>
    <row r="1039065" spans="8:8">
      <c r="H1039065" s="68"/>
    </row>
    <row r="1039066" spans="8:8">
      <c r="H1039066" s="68"/>
    </row>
    <row r="1039067" spans="8:8">
      <c r="H1039067" s="68"/>
    </row>
    <row r="1039068" spans="8:8">
      <c r="H1039068" s="68"/>
    </row>
    <row r="1039069" spans="8:8">
      <c r="H1039069" s="68"/>
    </row>
    <row r="1039070" spans="8:8">
      <c r="H1039070" s="68"/>
    </row>
    <row r="1039071" spans="8:8">
      <c r="H1039071" s="68"/>
    </row>
    <row r="1039072" spans="8:8">
      <c r="H1039072" s="68"/>
    </row>
    <row r="1039073" spans="8:8">
      <c r="H1039073" s="68"/>
    </row>
    <row r="1039074" spans="8:8">
      <c r="H1039074" s="68"/>
    </row>
    <row r="1039075" spans="8:8">
      <c r="H1039075" s="68"/>
    </row>
    <row r="1039076" spans="8:8">
      <c r="H1039076" s="68"/>
    </row>
    <row r="1039077" spans="8:8">
      <c r="H1039077" s="68"/>
    </row>
    <row r="1039078" spans="8:8">
      <c r="H1039078" s="68"/>
    </row>
    <row r="1039079" spans="8:8">
      <c r="H1039079" s="68"/>
    </row>
    <row r="1039080" spans="8:8">
      <c r="H1039080" s="68"/>
    </row>
    <row r="1039081" spans="8:8">
      <c r="H1039081" s="68"/>
    </row>
    <row r="1039082" spans="8:8">
      <c r="H1039082" s="68"/>
    </row>
    <row r="1039083" spans="8:8">
      <c r="H1039083" s="68"/>
    </row>
    <row r="1039084" spans="8:8">
      <c r="H1039084" s="68"/>
    </row>
    <row r="1039085" spans="8:8">
      <c r="H1039085" s="68"/>
    </row>
    <row r="1039086" spans="8:8">
      <c r="H1039086" s="68"/>
    </row>
    <row r="1039087" spans="8:8">
      <c r="H1039087" s="68"/>
    </row>
    <row r="1039088" spans="8:8">
      <c r="H1039088" s="68"/>
    </row>
    <row r="1039089" spans="8:8">
      <c r="H1039089" s="68"/>
    </row>
    <row r="1039090" spans="8:8">
      <c r="H1039090" s="68"/>
    </row>
    <row r="1039091" spans="8:8">
      <c r="H1039091" s="68"/>
    </row>
    <row r="1039092" spans="8:8">
      <c r="H1039092" s="68"/>
    </row>
    <row r="1039093" spans="8:8">
      <c r="H1039093" s="68"/>
    </row>
    <row r="1039094" spans="8:8">
      <c r="H1039094" s="68"/>
    </row>
    <row r="1039095" spans="8:8">
      <c r="H1039095" s="68"/>
    </row>
    <row r="1039096" spans="8:8">
      <c r="H1039096" s="68"/>
    </row>
    <row r="1039097" spans="8:8">
      <c r="H1039097" s="68"/>
    </row>
    <row r="1039098" spans="8:8">
      <c r="H1039098" s="68"/>
    </row>
    <row r="1039099" spans="8:8">
      <c r="H1039099" s="68"/>
    </row>
    <row r="1039100" spans="8:8">
      <c r="H1039100" s="68"/>
    </row>
    <row r="1039101" spans="8:8">
      <c r="H1039101" s="68"/>
    </row>
    <row r="1039102" spans="8:8">
      <c r="H1039102" s="68"/>
    </row>
    <row r="1039103" spans="8:8">
      <c r="H1039103" s="68"/>
    </row>
    <row r="1039104" spans="8:8">
      <c r="H1039104" s="68"/>
    </row>
    <row r="1039105" spans="8:8">
      <c r="H1039105" s="68"/>
    </row>
    <row r="1039106" spans="8:8">
      <c r="H1039106" s="68"/>
    </row>
    <row r="1039107" spans="8:8">
      <c r="H1039107" s="68"/>
    </row>
    <row r="1039108" spans="8:8">
      <c r="H1039108" s="68"/>
    </row>
    <row r="1039109" spans="8:8">
      <c r="H1039109" s="68"/>
    </row>
    <row r="1039110" spans="8:8">
      <c r="H1039110" s="68"/>
    </row>
    <row r="1039111" spans="8:8">
      <c r="H1039111" s="68"/>
    </row>
    <row r="1039112" spans="8:8">
      <c r="H1039112" s="68"/>
    </row>
    <row r="1039113" spans="8:8">
      <c r="H1039113" s="68"/>
    </row>
    <row r="1039114" spans="8:8">
      <c r="H1039114" s="68"/>
    </row>
    <row r="1039115" spans="8:8">
      <c r="H1039115" s="68"/>
    </row>
    <row r="1039116" spans="8:8">
      <c r="H1039116" s="68"/>
    </row>
    <row r="1039117" spans="8:8">
      <c r="H1039117" s="68"/>
    </row>
    <row r="1039118" spans="8:8">
      <c r="H1039118" s="68"/>
    </row>
    <row r="1039119" spans="8:8">
      <c r="H1039119" s="68"/>
    </row>
    <row r="1039120" spans="8:8">
      <c r="H1039120" s="68"/>
    </row>
    <row r="1039121" spans="8:8">
      <c r="H1039121" s="68"/>
    </row>
    <row r="1039122" spans="8:8">
      <c r="H1039122" s="68"/>
    </row>
    <row r="1039123" spans="8:8">
      <c r="H1039123" s="68"/>
    </row>
    <row r="1039124" spans="8:8">
      <c r="H1039124" s="68"/>
    </row>
    <row r="1039125" spans="8:8">
      <c r="H1039125" s="68"/>
    </row>
    <row r="1039126" spans="8:8">
      <c r="H1039126" s="68"/>
    </row>
    <row r="1039127" spans="8:8">
      <c r="H1039127" s="68"/>
    </row>
    <row r="1039128" spans="8:8">
      <c r="H1039128" s="68"/>
    </row>
    <row r="1039129" spans="8:8">
      <c r="H1039129" s="68"/>
    </row>
    <row r="1039130" spans="8:8">
      <c r="H1039130" s="68"/>
    </row>
    <row r="1039131" spans="8:8">
      <c r="H1039131" s="68"/>
    </row>
    <row r="1039132" spans="8:8">
      <c r="H1039132" s="68"/>
    </row>
    <row r="1039133" spans="8:8">
      <c r="H1039133" s="68"/>
    </row>
    <row r="1039134" spans="8:8">
      <c r="H1039134" s="68"/>
    </row>
    <row r="1039135" spans="8:8">
      <c r="H1039135" s="68"/>
    </row>
    <row r="1039136" spans="8:8">
      <c r="H1039136" s="68"/>
    </row>
    <row r="1039137" spans="8:8">
      <c r="H1039137" s="68"/>
    </row>
    <row r="1039138" spans="8:8">
      <c r="H1039138" s="68"/>
    </row>
    <row r="1039139" spans="8:8">
      <c r="H1039139" s="68"/>
    </row>
    <row r="1039140" spans="8:8">
      <c r="H1039140" s="68"/>
    </row>
    <row r="1039141" spans="8:8">
      <c r="H1039141" s="68"/>
    </row>
    <row r="1039142" spans="8:8">
      <c r="H1039142" s="68"/>
    </row>
    <row r="1039143" spans="8:8">
      <c r="H1039143" s="68"/>
    </row>
    <row r="1039144" spans="8:8">
      <c r="H1039144" s="68"/>
    </row>
    <row r="1039145" spans="8:8">
      <c r="H1039145" s="68"/>
    </row>
    <row r="1039146" spans="8:8">
      <c r="H1039146" s="68"/>
    </row>
    <row r="1039147" spans="8:8">
      <c r="H1039147" s="68"/>
    </row>
    <row r="1039148" spans="8:8">
      <c r="H1039148" s="68"/>
    </row>
    <row r="1039149" spans="8:8">
      <c r="H1039149" s="68"/>
    </row>
    <row r="1039150" spans="8:8">
      <c r="H1039150" s="68"/>
    </row>
    <row r="1039151" spans="8:8">
      <c r="H1039151" s="68"/>
    </row>
    <row r="1039152" spans="8:8">
      <c r="H1039152" s="68"/>
    </row>
    <row r="1039153" spans="8:8">
      <c r="H1039153" s="68"/>
    </row>
    <row r="1039154" spans="8:8">
      <c r="H1039154" s="68"/>
    </row>
    <row r="1039155" spans="8:8">
      <c r="H1039155" s="68"/>
    </row>
    <row r="1039156" spans="8:8">
      <c r="H1039156" s="68"/>
    </row>
    <row r="1039157" spans="8:8">
      <c r="H1039157" s="68"/>
    </row>
    <row r="1039158" spans="8:8">
      <c r="H1039158" s="68"/>
    </row>
    <row r="1039159" spans="8:8">
      <c r="H1039159" s="68"/>
    </row>
    <row r="1039160" spans="8:8">
      <c r="H1039160" s="68"/>
    </row>
    <row r="1039161" spans="8:8">
      <c r="H1039161" s="68"/>
    </row>
    <row r="1039162" spans="8:8">
      <c r="H1039162" s="68"/>
    </row>
    <row r="1039163" spans="8:8">
      <c r="H1039163" s="68"/>
    </row>
    <row r="1039164" spans="8:8">
      <c r="H1039164" s="68"/>
    </row>
    <row r="1039165" spans="8:8">
      <c r="H1039165" s="68"/>
    </row>
    <row r="1039166" spans="8:8">
      <c r="H1039166" s="68"/>
    </row>
    <row r="1039167" spans="8:8">
      <c r="H1039167" s="68"/>
    </row>
    <row r="1039168" spans="8:8">
      <c r="H1039168" s="68"/>
    </row>
    <row r="1039169" spans="8:8">
      <c r="H1039169" s="68"/>
    </row>
    <row r="1039170" spans="8:8">
      <c r="H1039170" s="68"/>
    </row>
    <row r="1039171" spans="8:8">
      <c r="H1039171" s="68"/>
    </row>
    <row r="1039172" spans="8:8">
      <c r="H1039172" s="68"/>
    </row>
    <row r="1039173" spans="8:8">
      <c r="H1039173" s="68"/>
    </row>
    <row r="1039174" spans="8:8">
      <c r="H1039174" s="68"/>
    </row>
    <row r="1039175" spans="8:8">
      <c r="H1039175" s="68"/>
    </row>
    <row r="1039176" spans="8:8">
      <c r="H1039176" s="68"/>
    </row>
    <row r="1039177" spans="8:8">
      <c r="H1039177" s="68"/>
    </row>
    <row r="1039178" spans="8:8">
      <c r="H1039178" s="68"/>
    </row>
    <row r="1039179" spans="8:8">
      <c r="H1039179" s="68"/>
    </row>
    <row r="1039180" spans="8:8">
      <c r="H1039180" s="68"/>
    </row>
    <row r="1039181" spans="8:8">
      <c r="H1039181" s="68"/>
    </row>
    <row r="1039182" spans="8:8">
      <c r="H1039182" s="68"/>
    </row>
    <row r="1039183" spans="8:8">
      <c r="H1039183" s="68"/>
    </row>
    <row r="1039184" spans="8:8">
      <c r="H1039184" s="68"/>
    </row>
    <row r="1039185" spans="8:8">
      <c r="H1039185" s="68"/>
    </row>
    <row r="1039186" spans="8:8">
      <c r="H1039186" s="68"/>
    </row>
    <row r="1039187" spans="8:8">
      <c r="H1039187" s="68"/>
    </row>
    <row r="1039188" spans="8:8">
      <c r="H1039188" s="68"/>
    </row>
    <row r="1039189" spans="8:8">
      <c r="H1039189" s="68"/>
    </row>
    <row r="1039190" spans="8:8">
      <c r="H1039190" s="68"/>
    </row>
    <row r="1039191" spans="8:8">
      <c r="H1039191" s="68"/>
    </row>
    <row r="1039192" spans="8:8">
      <c r="H1039192" s="68"/>
    </row>
    <row r="1039193" spans="8:8">
      <c r="H1039193" s="68"/>
    </row>
    <row r="1039194" spans="8:8">
      <c r="H1039194" s="68"/>
    </row>
    <row r="1039195" spans="8:8">
      <c r="H1039195" s="68"/>
    </row>
    <row r="1039196" spans="8:8">
      <c r="H1039196" s="68"/>
    </row>
    <row r="1039197" spans="8:8">
      <c r="H1039197" s="68"/>
    </row>
    <row r="1039198" spans="8:8">
      <c r="H1039198" s="68"/>
    </row>
    <row r="1039199" spans="8:8">
      <c r="H1039199" s="68"/>
    </row>
    <row r="1039200" spans="8:8">
      <c r="H1039200" s="68"/>
    </row>
    <row r="1039201" spans="8:8">
      <c r="H1039201" s="68"/>
    </row>
    <row r="1039202" spans="8:8">
      <c r="H1039202" s="68"/>
    </row>
    <row r="1039203" spans="8:8">
      <c r="H1039203" s="68"/>
    </row>
    <row r="1039204" spans="8:8">
      <c r="H1039204" s="68"/>
    </row>
    <row r="1039205" spans="8:8">
      <c r="H1039205" s="68"/>
    </row>
    <row r="1039206" spans="8:8">
      <c r="H1039206" s="68"/>
    </row>
    <row r="1039207" spans="8:8">
      <c r="H1039207" s="68"/>
    </row>
    <row r="1039208" spans="8:8">
      <c r="H1039208" s="68"/>
    </row>
    <row r="1039209" spans="8:8">
      <c r="H1039209" s="68"/>
    </row>
    <row r="1039210" spans="8:8">
      <c r="H1039210" s="68"/>
    </row>
    <row r="1039211" spans="8:8">
      <c r="H1039211" s="68"/>
    </row>
    <row r="1039212" spans="8:8">
      <c r="H1039212" s="68"/>
    </row>
    <row r="1039213" spans="8:8">
      <c r="H1039213" s="68"/>
    </row>
    <row r="1039214" spans="8:8">
      <c r="H1039214" s="68"/>
    </row>
    <row r="1039215" spans="8:8">
      <c r="H1039215" s="68"/>
    </row>
    <row r="1039216" spans="8:8">
      <c r="H1039216" s="68"/>
    </row>
    <row r="1039217" spans="8:8">
      <c r="H1039217" s="68"/>
    </row>
    <row r="1039218" spans="8:8">
      <c r="H1039218" s="68"/>
    </row>
    <row r="1039219" spans="8:8">
      <c r="H1039219" s="68"/>
    </row>
    <row r="1039220" spans="8:8">
      <c r="H1039220" s="68"/>
    </row>
    <row r="1039221" spans="8:8">
      <c r="H1039221" s="68"/>
    </row>
    <row r="1039222" spans="8:8">
      <c r="H1039222" s="68"/>
    </row>
    <row r="1039223" spans="8:8">
      <c r="H1039223" s="68"/>
    </row>
    <row r="1039224" spans="8:8">
      <c r="H1039224" s="68"/>
    </row>
    <row r="1039225" spans="8:8">
      <c r="H1039225" s="68"/>
    </row>
    <row r="1039226" spans="8:8">
      <c r="H1039226" s="68"/>
    </row>
    <row r="1039227" spans="8:8">
      <c r="H1039227" s="68"/>
    </row>
    <row r="1039228" spans="8:8">
      <c r="H1039228" s="68"/>
    </row>
    <row r="1039229" spans="8:8">
      <c r="H1039229" s="68"/>
    </row>
    <row r="1039230" spans="8:8">
      <c r="H1039230" s="68"/>
    </row>
    <row r="1039231" spans="8:8">
      <c r="H1039231" s="68"/>
    </row>
    <row r="1039232" spans="8:8">
      <c r="H1039232" s="68"/>
    </row>
    <row r="1039233" spans="8:8">
      <c r="H1039233" s="68"/>
    </row>
    <row r="1039234" spans="8:8">
      <c r="H1039234" s="68"/>
    </row>
    <row r="1039235" spans="8:8">
      <c r="H1039235" s="68"/>
    </row>
    <row r="1039236" spans="8:8">
      <c r="H1039236" s="68"/>
    </row>
    <row r="1039237" spans="8:8">
      <c r="H1039237" s="68"/>
    </row>
    <row r="1039238" spans="8:8">
      <c r="H1039238" s="68"/>
    </row>
    <row r="1039239" spans="8:8">
      <c r="H1039239" s="68"/>
    </row>
    <row r="1039240" spans="8:8">
      <c r="H1039240" s="68"/>
    </row>
    <row r="1039241" spans="8:8">
      <c r="H1039241" s="68"/>
    </row>
    <row r="1039242" spans="8:8">
      <c r="H1039242" s="68"/>
    </row>
    <row r="1039243" spans="8:8">
      <c r="H1039243" s="68"/>
    </row>
    <row r="1039244" spans="8:8">
      <c r="H1039244" s="68"/>
    </row>
    <row r="1039245" spans="8:8">
      <c r="H1039245" s="68"/>
    </row>
    <row r="1039246" spans="8:8">
      <c r="H1039246" s="68"/>
    </row>
    <row r="1039247" spans="8:8">
      <c r="H1039247" s="68"/>
    </row>
    <row r="1039248" spans="8:8">
      <c r="H1039248" s="68"/>
    </row>
    <row r="1039249" spans="8:8">
      <c r="H1039249" s="68"/>
    </row>
    <row r="1039250" spans="8:8">
      <c r="H1039250" s="68"/>
    </row>
    <row r="1039251" spans="8:8">
      <c r="H1039251" s="68"/>
    </row>
    <row r="1039252" spans="8:8">
      <c r="H1039252" s="68"/>
    </row>
    <row r="1039253" spans="8:8">
      <c r="H1039253" s="68"/>
    </row>
    <row r="1039254" spans="8:8">
      <c r="H1039254" s="68"/>
    </row>
    <row r="1039255" spans="8:8">
      <c r="H1039255" s="68"/>
    </row>
    <row r="1039256" spans="8:8">
      <c r="H1039256" s="68"/>
    </row>
    <row r="1039257" spans="8:8">
      <c r="H1039257" s="68"/>
    </row>
    <row r="1039258" spans="8:8">
      <c r="H1039258" s="68"/>
    </row>
    <row r="1039259" spans="8:8">
      <c r="H1039259" s="68"/>
    </row>
    <row r="1039260" spans="8:8">
      <c r="H1039260" s="68"/>
    </row>
    <row r="1039261" spans="8:8">
      <c r="H1039261" s="68"/>
    </row>
    <row r="1039262" spans="8:8">
      <c r="H1039262" s="68"/>
    </row>
    <row r="1039263" spans="8:8">
      <c r="H1039263" s="68"/>
    </row>
    <row r="1039264" spans="8:8">
      <c r="H1039264" s="68"/>
    </row>
    <row r="1039265" spans="8:8">
      <c r="H1039265" s="68"/>
    </row>
    <row r="1039266" spans="8:8">
      <c r="H1039266" s="68"/>
    </row>
    <row r="1039267" spans="8:8">
      <c r="H1039267" s="68"/>
    </row>
    <row r="1039268" spans="8:8">
      <c r="H1039268" s="68"/>
    </row>
    <row r="1039269" spans="8:8">
      <c r="H1039269" s="68"/>
    </row>
    <row r="1039270" spans="8:8">
      <c r="H1039270" s="68"/>
    </row>
    <row r="1039271" spans="8:8">
      <c r="H1039271" s="68"/>
    </row>
    <row r="1039272" spans="8:8">
      <c r="H1039272" s="68"/>
    </row>
    <row r="1039273" spans="8:8">
      <c r="H1039273" s="68"/>
    </row>
    <row r="1039274" spans="8:8">
      <c r="H1039274" s="68"/>
    </row>
    <row r="1039275" spans="8:8">
      <c r="H1039275" s="68"/>
    </row>
    <row r="1039276" spans="8:8">
      <c r="H1039276" s="68"/>
    </row>
    <row r="1039277" spans="8:8">
      <c r="H1039277" s="68"/>
    </row>
    <row r="1039278" spans="8:8">
      <c r="H1039278" s="68"/>
    </row>
    <row r="1039279" spans="8:8">
      <c r="H1039279" s="68"/>
    </row>
    <row r="1039280" spans="8:8">
      <c r="H1039280" s="68"/>
    </row>
    <row r="1039281" spans="8:8">
      <c r="H1039281" s="68"/>
    </row>
    <row r="1039282" spans="8:8">
      <c r="H1039282" s="68"/>
    </row>
    <row r="1039283" spans="8:8">
      <c r="H1039283" s="68"/>
    </row>
    <row r="1039284" spans="8:8">
      <c r="H1039284" s="68"/>
    </row>
    <row r="1039285" spans="8:8">
      <c r="H1039285" s="68"/>
    </row>
    <row r="1039286" spans="8:8">
      <c r="H1039286" s="68"/>
    </row>
    <row r="1039287" spans="8:8">
      <c r="H1039287" s="68"/>
    </row>
    <row r="1039288" spans="8:8">
      <c r="H1039288" s="68"/>
    </row>
    <row r="1039289" spans="8:8">
      <c r="H1039289" s="68"/>
    </row>
    <row r="1039290" spans="8:8">
      <c r="H1039290" s="68"/>
    </row>
    <row r="1039291" spans="8:8">
      <c r="H1039291" s="68"/>
    </row>
    <row r="1039292" spans="8:8">
      <c r="H1039292" s="68"/>
    </row>
    <row r="1039293" spans="8:8">
      <c r="H1039293" s="68"/>
    </row>
    <row r="1039294" spans="8:8">
      <c r="H1039294" s="68"/>
    </row>
    <row r="1039295" spans="8:8">
      <c r="H1039295" s="68"/>
    </row>
    <row r="1039296" spans="8:8">
      <c r="H1039296" s="68"/>
    </row>
    <row r="1039297" spans="8:8">
      <c r="H1039297" s="68"/>
    </row>
    <row r="1039298" spans="8:8">
      <c r="H1039298" s="68"/>
    </row>
    <row r="1039299" spans="8:8">
      <c r="H1039299" s="68"/>
    </row>
    <row r="1039300" spans="8:8">
      <c r="H1039300" s="68"/>
    </row>
    <row r="1039301" spans="8:8">
      <c r="H1039301" s="68"/>
    </row>
    <row r="1039302" spans="8:8">
      <c r="H1039302" s="68"/>
    </row>
    <row r="1039303" spans="8:8">
      <c r="H1039303" s="68"/>
    </row>
    <row r="1039304" spans="8:8">
      <c r="H1039304" s="68"/>
    </row>
    <row r="1039305" spans="8:8">
      <c r="H1039305" s="68"/>
    </row>
    <row r="1039306" spans="8:8">
      <c r="H1039306" s="68"/>
    </row>
    <row r="1039307" spans="8:8">
      <c r="H1039307" s="68"/>
    </row>
    <row r="1039308" spans="8:8">
      <c r="H1039308" s="68"/>
    </row>
    <row r="1039309" spans="8:8">
      <c r="H1039309" s="68"/>
    </row>
    <row r="1039310" spans="8:8">
      <c r="H1039310" s="68"/>
    </row>
    <row r="1039311" spans="8:8">
      <c r="H1039311" s="68"/>
    </row>
    <row r="1039312" spans="8:8">
      <c r="H1039312" s="68"/>
    </row>
    <row r="1039313" spans="8:8">
      <c r="H1039313" s="68"/>
    </row>
    <row r="1039314" spans="8:8">
      <c r="H1039314" s="68"/>
    </row>
    <row r="1039315" spans="8:8">
      <c r="H1039315" s="68"/>
    </row>
    <row r="1039316" spans="8:8">
      <c r="H1039316" s="68"/>
    </row>
    <row r="1039317" spans="8:8">
      <c r="H1039317" s="68"/>
    </row>
    <row r="1039318" spans="8:8">
      <c r="H1039318" s="68"/>
    </row>
    <row r="1039319" spans="8:8">
      <c r="H1039319" s="68"/>
    </row>
    <row r="1039320" spans="8:8">
      <c r="H1039320" s="68"/>
    </row>
    <row r="1039321" spans="8:8">
      <c r="H1039321" s="68"/>
    </row>
    <row r="1039322" spans="8:8">
      <c r="H1039322" s="68"/>
    </row>
    <row r="1039323" spans="8:8">
      <c r="H1039323" s="68"/>
    </row>
    <row r="1039324" spans="8:8">
      <c r="H1039324" s="68"/>
    </row>
    <row r="1039325" spans="8:8">
      <c r="H1039325" s="68"/>
    </row>
    <row r="1039326" spans="8:8">
      <c r="H1039326" s="68"/>
    </row>
    <row r="1039327" spans="8:8">
      <c r="H1039327" s="68"/>
    </row>
    <row r="1039328" spans="8:8">
      <c r="H1039328" s="68"/>
    </row>
    <row r="1039329" spans="8:8">
      <c r="H1039329" s="68"/>
    </row>
    <row r="1039330" spans="8:8">
      <c r="H1039330" s="68"/>
    </row>
    <row r="1039331" spans="8:8">
      <c r="H1039331" s="68"/>
    </row>
    <row r="1039332" spans="8:8">
      <c r="H1039332" s="68"/>
    </row>
    <row r="1039333" spans="8:8">
      <c r="H1039333" s="68"/>
    </row>
    <row r="1039334" spans="8:8">
      <c r="H1039334" s="68"/>
    </row>
    <row r="1039335" spans="8:8">
      <c r="H1039335" s="68"/>
    </row>
    <row r="1039336" spans="8:8">
      <c r="H1039336" s="68"/>
    </row>
    <row r="1039337" spans="8:8">
      <c r="H1039337" s="68"/>
    </row>
    <row r="1039338" spans="8:8">
      <c r="H1039338" s="68"/>
    </row>
    <row r="1039339" spans="8:8">
      <c r="H1039339" s="68"/>
    </row>
    <row r="1039340" spans="8:8">
      <c r="H1039340" s="68"/>
    </row>
    <row r="1039341" spans="8:8">
      <c r="H1039341" s="68"/>
    </row>
    <row r="1039342" spans="8:8">
      <c r="H1039342" s="68"/>
    </row>
    <row r="1039343" spans="8:8">
      <c r="H1039343" s="68"/>
    </row>
    <row r="1039344" spans="8:8">
      <c r="H1039344" s="68"/>
    </row>
    <row r="1039345" spans="8:8">
      <c r="H1039345" s="68"/>
    </row>
    <row r="1039346" spans="8:8">
      <c r="H1039346" s="68"/>
    </row>
    <row r="1039347" spans="8:8">
      <c r="H1039347" s="68"/>
    </row>
    <row r="1039348" spans="8:8">
      <c r="H1039348" s="68"/>
    </row>
    <row r="1039349" spans="8:8">
      <c r="H1039349" s="68"/>
    </row>
    <row r="1039350" spans="8:8">
      <c r="H1039350" s="68"/>
    </row>
    <row r="1039351" spans="8:8">
      <c r="H1039351" s="68"/>
    </row>
    <row r="1039352" spans="8:8">
      <c r="H1039352" s="68"/>
    </row>
    <row r="1039353" spans="8:8">
      <c r="H1039353" s="68"/>
    </row>
    <row r="1039354" spans="8:8">
      <c r="H1039354" s="68"/>
    </row>
    <row r="1039355" spans="8:8">
      <c r="H1039355" s="68"/>
    </row>
    <row r="1039356" spans="8:8">
      <c r="H1039356" s="68"/>
    </row>
    <row r="1039357" spans="8:8">
      <c r="H1039357" s="68"/>
    </row>
    <row r="1039358" spans="8:8">
      <c r="H1039358" s="68"/>
    </row>
    <row r="1039359" spans="8:8">
      <c r="H1039359" s="68"/>
    </row>
    <row r="1039360" spans="8:8">
      <c r="H1039360" s="68"/>
    </row>
    <row r="1039361" spans="8:8">
      <c r="H1039361" s="68"/>
    </row>
    <row r="1039362" spans="8:8">
      <c r="H1039362" s="68"/>
    </row>
    <row r="1039363" spans="8:8">
      <c r="H1039363" s="68"/>
    </row>
    <row r="1039364" spans="8:8">
      <c r="H1039364" s="68"/>
    </row>
    <row r="1039365" spans="8:8">
      <c r="H1039365" s="68"/>
    </row>
    <row r="1039366" spans="8:8">
      <c r="H1039366" s="68"/>
    </row>
    <row r="1039367" spans="8:8">
      <c r="H1039367" s="68"/>
    </row>
    <row r="1039368" spans="8:8">
      <c r="H1039368" s="68"/>
    </row>
    <row r="1039369" spans="8:8">
      <c r="H1039369" s="68"/>
    </row>
    <row r="1039370" spans="8:8">
      <c r="H1039370" s="68"/>
    </row>
    <row r="1039371" spans="8:8">
      <c r="H1039371" s="68"/>
    </row>
    <row r="1039372" spans="8:8">
      <c r="H1039372" s="68"/>
    </row>
    <row r="1039373" spans="8:8">
      <c r="H1039373" s="68"/>
    </row>
    <row r="1039374" spans="8:8">
      <c r="H1039374" s="68"/>
    </row>
    <row r="1039375" spans="8:8">
      <c r="H1039375" s="68"/>
    </row>
    <row r="1039376" spans="8:8">
      <c r="H1039376" s="68"/>
    </row>
    <row r="1039377" spans="8:8">
      <c r="H1039377" s="68"/>
    </row>
    <row r="1039378" spans="8:8">
      <c r="H1039378" s="68"/>
    </row>
    <row r="1039379" spans="8:8">
      <c r="H1039379" s="68"/>
    </row>
    <row r="1039380" spans="8:8">
      <c r="H1039380" s="68"/>
    </row>
    <row r="1039381" spans="8:8">
      <c r="H1039381" s="68"/>
    </row>
    <row r="1039382" spans="8:8">
      <c r="H1039382" s="68"/>
    </row>
    <row r="1039383" spans="8:8">
      <c r="H1039383" s="68"/>
    </row>
    <row r="1039384" spans="8:8">
      <c r="H1039384" s="68"/>
    </row>
    <row r="1039385" spans="8:8">
      <c r="H1039385" s="68"/>
    </row>
    <row r="1039386" spans="8:8">
      <c r="H1039386" s="68"/>
    </row>
    <row r="1039387" spans="8:8">
      <c r="H1039387" s="68"/>
    </row>
    <row r="1039388" spans="8:8">
      <c r="H1039388" s="68"/>
    </row>
    <row r="1039389" spans="8:8">
      <c r="H1039389" s="68"/>
    </row>
    <row r="1039390" spans="8:8">
      <c r="H1039390" s="68"/>
    </row>
    <row r="1039391" spans="8:8">
      <c r="H1039391" s="68"/>
    </row>
    <row r="1039392" spans="8:8">
      <c r="H1039392" s="68"/>
    </row>
    <row r="1039393" spans="8:8">
      <c r="H1039393" s="68"/>
    </row>
    <row r="1039394" spans="8:8">
      <c r="H1039394" s="68"/>
    </row>
    <row r="1039395" spans="8:8">
      <c r="H1039395" s="68"/>
    </row>
    <row r="1039396" spans="8:8">
      <c r="H1039396" s="68"/>
    </row>
    <row r="1039397" spans="8:8">
      <c r="H1039397" s="68"/>
    </row>
    <row r="1039398" spans="8:8">
      <c r="H1039398" s="68"/>
    </row>
    <row r="1039399" spans="8:8">
      <c r="H1039399" s="68"/>
    </row>
    <row r="1039400" spans="8:8">
      <c r="H1039400" s="68"/>
    </row>
    <row r="1039401" spans="8:8">
      <c r="H1039401" s="68"/>
    </row>
    <row r="1039402" spans="8:8">
      <c r="H1039402" s="68"/>
    </row>
    <row r="1039403" spans="8:8">
      <c r="H1039403" s="68"/>
    </row>
    <row r="1039404" spans="8:8">
      <c r="H1039404" s="68"/>
    </row>
    <row r="1039405" spans="8:8">
      <c r="H1039405" s="68"/>
    </row>
    <row r="1039406" spans="8:8">
      <c r="H1039406" s="68"/>
    </row>
    <row r="1039407" spans="8:8">
      <c r="H1039407" s="68"/>
    </row>
    <row r="1039408" spans="8:8">
      <c r="H1039408" s="68"/>
    </row>
    <row r="1039409" spans="8:8">
      <c r="H1039409" s="68"/>
    </row>
    <row r="1039410" spans="8:8">
      <c r="H1039410" s="68"/>
    </row>
    <row r="1039411" spans="8:8">
      <c r="H1039411" s="68"/>
    </row>
    <row r="1039412" spans="8:8">
      <c r="H1039412" s="68"/>
    </row>
    <row r="1039413" spans="8:8">
      <c r="H1039413" s="68"/>
    </row>
    <row r="1039414" spans="8:8">
      <c r="H1039414" s="68"/>
    </row>
    <row r="1039415" spans="8:8">
      <c r="H1039415" s="68"/>
    </row>
    <row r="1039416" spans="8:8">
      <c r="H1039416" s="68"/>
    </row>
    <row r="1039417" spans="8:8">
      <c r="H1039417" s="68"/>
    </row>
    <row r="1039418" spans="8:8">
      <c r="H1039418" s="68"/>
    </row>
    <row r="1039419" spans="8:8">
      <c r="H1039419" s="68"/>
    </row>
    <row r="1039420" spans="8:8">
      <c r="H1039420" s="68"/>
    </row>
    <row r="1039421" spans="8:8">
      <c r="H1039421" s="68"/>
    </row>
    <row r="1039422" spans="8:8">
      <c r="H1039422" s="68"/>
    </row>
    <row r="1039423" spans="8:8">
      <c r="H1039423" s="68"/>
    </row>
    <row r="1039424" spans="8:8">
      <c r="H1039424" s="68"/>
    </row>
    <row r="1039425" spans="8:8">
      <c r="H1039425" s="68"/>
    </row>
    <row r="1039426" spans="8:8">
      <c r="H1039426" s="68"/>
    </row>
    <row r="1039427" spans="8:8">
      <c r="H1039427" s="68"/>
    </row>
    <row r="1039428" spans="8:8">
      <c r="H1039428" s="68"/>
    </row>
    <row r="1039429" spans="8:8">
      <c r="H1039429" s="68"/>
    </row>
    <row r="1039430" spans="8:8">
      <c r="H1039430" s="68"/>
    </row>
    <row r="1039431" spans="8:8">
      <c r="H1039431" s="68"/>
    </row>
    <row r="1039432" spans="8:8">
      <c r="H1039432" s="68"/>
    </row>
    <row r="1039433" spans="8:8">
      <c r="H1039433" s="68"/>
    </row>
    <row r="1039434" spans="8:8">
      <c r="H1039434" s="68"/>
    </row>
    <row r="1039435" spans="8:8">
      <c r="H1039435" s="68"/>
    </row>
    <row r="1039436" spans="8:8">
      <c r="H1039436" s="68"/>
    </row>
    <row r="1039437" spans="8:8">
      <c r="H1039437" s="68"/>
    </row>
    <row r="1039438" spans="8:8">
      <c r="H1039438" s="68"/>
    </row>
    <row r="1039439" spans="8:8">
      <c r="H1039439" s="68"/>
    </row>
    <row r="1039440" spans="8:8">
      <c r="H1039440" s="68"/>
    </row>
    <row r="1039441" spans="8:8">
      <c r="H1039441" s="68"/>
    </row>
    <row r="1039442" spans="8:8">
      <c r="H1039442" s="68"/>
    </row>
    <row r="1039443" spans="8:8">
      <c r="H1039443" s="68"/>
    </row>
    <row r="1039444" spans="8:8">
      <c r="H1039444" s="68"/>
    </row>
    <row r="1039445" spans="8:8">
      <c r="H1039445" s="68"/>
    </row>
    <row r="1039446" spans="8:8">
      <c r="H1039446" s="68"/>
    </row>
    <row r="1039447" spans="8:8">
      <c r="H1039447" s="68"/>
    </row>
    <row r="1039448" spans="8:8">
      <c r="H1039448" s="68"/>
    </row>
    <row r="1039449" spans="8:8">
      <c r="H1039449" s="68"/>
    </row>
    <row r="1039450" spans="8:8">
      <c r="H1039450" s="68"/>
    </row>
    <row r="1039451" spans="8:8">
      <c r="H1039451" s="68"/>
    </row>
    <row r="1039452" spans="8:8">
      <c r="H1039452" s="68"/>
    </row>
    <row r="1039453" spans="8:8">
      <c r="H1039453" s="68"/>
    </row>
    <row r="1039454" spans="8:8">
      <c r="H1039454" s="68"/>
    </row>
    <row r="1039455" spans="8:8">
      <c r="H1039455" s="68"/>
    </row>
    <row r="1039456" spans="8:8">
      <c r="H1039456" s="68"/>
    </row>
    <row r="1039457" spans="8:8">
      <c r="H1039457" s="68"/>
    </row>
    <row r="1039458" spans="8:8">
      <c r="H1039458" s="68"/>
    </row>
    <row r="1039459" spans="8:8">
      <c r="H1039459" s="68"/>
    </row>
    <row r="1039460" spans="8:8">
      <c r="H1039460" s="68"/>
    </row>
    <row r="1039461" spans="8:8">
      <c r="H1039461" s="68"/>
    </row>
    <row r="1039462" spans="8:8">
      <c r="H1039462" s="68"/>
    </row>
    <row r="1039463" spans="8:8">
      <c r="H1039463" s="68"/>
    </row>
    <row r="1039464" spans="8:8">
      <c r="H1039464" s="68"/>
    </row>
    <row r="1039465" spans="8:8">
      <c r="H1039465" s="68"/>
    </row>
    <row r="1039466" spans="8:8">
      <c r="H1039466" s="68"/>
    </row>
    <row r="1039467" spans="8:8">
      <c r="H1039467" s="68"/>
    </row>
    <row r="1039468" spans="8:8">
      <c r="H1039468" s="68"/>
    </row>
    <row r="1039469" spans="8:8">
      <c r="H1039469" s="68"/>
    </row>
    <row r="1039470" spans="8:8">
      <c r="H1039470" s="68"/>
    </row>
    <row r="1039471" spans="8:8">
      <c r="H1039471" s="68"/>
    </row>
    <row r="1039472" spans="8:8">
      <c r="H1039472" s="68"/>
    </row>
    <row r="1039473" spans="8:8">
      <c r="H1039473" s="68"/>
    </row>
    <row r="1039474" spans="8:8">
      <c r="H1039474" s="68"/>
    </row>
    <row r="1039475" spans="8:8">
      <c r="H1039475" s="68"/>
    </row>
    <row r="1039476" spans="8:8">
      <c r="H1039476" s="68"/>
    </row>
    <row r="1039477" spans="8:8">
      <c r="H1039477" s="68"/>
    </row>
    <row r="1039478" spans="8:8">
      <c r="H1039478" s="68"/>
    </row>
    <row r="1039479" spans="8:8">
      <c r="H1039479" s="68"/>
    </row>
    <row r="1039480" spans="8:8">
      <c r="H1039480" s="68"/>
    </row>
    <row r="1039481" spans="8:8">
      <c r="H1039481" s="68"/>
    </row>
    <row r="1039482" spans="8:8">
      <c r="H1039482" s="68"/>
    </row>
    <row r="1039483" spans="8:8">
      <c r="H1039483" s="68"/>
    </row>
    <row r="1039484" spans="8:8">
      <c r="H1039484" s="68"/>
    </row>
    <row r="1039485" spans="8:8">
      <c r="H1039485" s="68"/>
    </row>
    <row r="1039486" spans="8:8">
      <c r="H1039486" s="68"/>
    </row>
    <row r="1039487" spans="8:8">
      <c r="H1039487" s="68"/>
    </row>
    <row r="1039488" spans="8:8">
      <c r="H1039488" s="68"/>
    </row>
    <row r="1039489" spans="8:8">
      <c r="H1039489" s="68"/>
    </row>
    <row r="1039490" spans="8:8">
      <c r="H1039490" s="68"/>
    </row>
    <row r="1039491" spans="8:8">
      <c r="H1039491" s="68"/>
    </row>
    <row r="1039492" spans="8:8">
      <c r="H1039492" s="68"/>
    </row>
    <row r="1039493" spans="8:8">
      <c r="H1039493" s="68"/>
    </row>
    <row r="1039494" spans="8:8">
      <c r="H1039494" s="68"/>
    </row>
    <row r="1039495" spans="8:8">
      <c r="H1039495" s="68"/>
    </row>
    <row r="1039496" spans="8:8">
      <c r="H1039496" s="68"/>
    </row>
    <row r="1039497" spans="8:8">
      <c r="H1039497" s="68"/>
    </row>
    <row r="1039498" spans="8:8">
      <c r="H1039498" s="68"/>
    </row>
    <row r="1039499" spans="8:8">
      <c r="H1039499" s="68"/>
    </row>
    <row r="1039500" spans="8:8">
      <c r="H1039500" s="68"/>
    </row>
    <row r="1039501" spans="8:8">
      <c r="H1039501" s="68"/>
    </row>
    <row r="1039502" spans="8:8">
      <c r="H1039502" s="68"/>
    </row>
    <row r="1039503" spans="8:8">
      <c r="H1039503" s="68"/>
    </row>
    <row r="1039504" spans="8:8">
      <c r="H1039504" s="68"/>
    </row>
    <row r="1039505" spans="8:8">
      <c r="H1039505" s="68"/>
    </row>
    <row r="1039506" spans="8:8">
      <c r="H1039506" s="68"/>
    </row>
    <row r="1039507" spans="8:8">
      <c r="H1039507" s="68"/>
    </row>
    <row r="1039508" spans="8:8">
      <c r="H1039508" s="68"/>
    </row>
    <row r="1039509" spans="8:8">
      <c r="H1039509" s="68"/>
    </row>
    <row r="1039510" spans="8:8">
      <c r="H1039510" s="68"/>
    </row>
    <row r="1039511" spans="8:8">
      <c r="H1039511" s="68"/>
    </row>
    <row r="1039512" spans="8:8">
      <c r="H1039512" s="68"/>
    </row>
    <row r="1039513" spans="8:8">
      <c r="H1039513" s="68"/>
    </row>
    <row r="1039514" spans="8:8">
      <c r="H1039514" s="68"/>
    </row>
    <row r="1039515" spans="8:8">
      <c r="H1039515" s="68"/>
    </row>
    <row r="1039516" spans="8:8">
      <c r="H1039516" s="68"/>
    </row>
    <row r="1039517" spans="8:8">
      <c r="H1039517" s="68"/>
    </row>
    <row r="1039518" spans="8:8">
      <c r="H1039518" s="68"/>
    </row>
    <row r="1039519" spans="8:8">
      <c r="H1039519" s="68"/>
    </row>
    <row r="1039520" spans="8:8">
      <c r="H1039520" s="68"/>
    </row>
    <row r="1039521" spans="8:8">
      <c r="H1039521" s="68"/>
    </row>
    <row r="1039522" spans="8:8">
      <c r="H1039522" s="68"/>
    </row>
    <row r="1039523" spans="8:8">
      <c r="H1039523" s="68"/>
    </row>
    <row r="1039524" spans="8:8">
      <c r="H1039524" s="68"/>
    </row>
    <row r="1039525" spans="8:8">
      <c r="H1039525" s="68"/>
    </row>
    <row r="1039526" spans="8:8">
      <c r="H1039526" s="68"/>
    </row>
    <row r="1039527" spans="8:8">
      <c r="H1039527" s="68"/>
    </row>
    <row r="1039528" spans="8:8">
      <c r="H1039528" s="68"/>
    </row>
    <row r="1039529" spans="8:8">
      <c r="H1039529" s="68"/>
    </row>
    <row r="1039530" spans="8:8">
      <c r="H1039530" s="68"/>
    </row>
    <row r="1039531" spans="8:8">
      <c r="H1039531" s="68"/>
    </row>
    <row r="1039532" spans="8:8">
      <c r="H1039532" s="68"/>
    </row>
    <row r="1039533" spans="8:8">
      <c r="H1039533" s="68"/>
    </row>
    <row r="1039534" spans="8:8">
      <c r="H1039534" s="68"/>
    </row>
    <row r="1039535" spans="8:8">
      <c r="H1039535" s="68"/>
    </row>
    <row r="1039536" spans="8:8">
      <c r="H1039536" s="68"/>
    </row>
    <row r="1039537" spans="8:8">
      <c r="H1039537" s="68"/>
    </row>
    <row r="1039538" spans="8:8">
      <c r="H1039538" s="68"/>
    </row>
    <row r="1039539" spans="8:8">
      <c r="H1039539" s="68"/>
    </row>
    <row r="1039540" spans="8:8">
      <c r="H1039540" s="68"/>
    </row>
    <row r="1039541" spans="8:8">
      <c r="H1039541" s="68"/>
    </row>
    <row r="1039542" spans="8:8">
      <c r="H1039542" s="68"/>
    </row>
    <row r="1039543" spans="8:8">
      <c r="H1039543" s="68"/>
    </row>
    <row r="1039544" spans="8:8">
      <c r="H1039544" s="68"/>
    </row>
    <row r="1039545" spans="8:8">
      <c r="H1039545" s="68"/>
    </row>
    <row r="1039546" spans="8:8">
      <c r="H1039546" s="68"/>
    </row>
    <row r="1039547" spans="8:8">
      <c r="H1039547" s="68"/>
    </row>
    <row r="1039548" spans="8:8">
      <c r="H1039548" s="68"/>
    </row>
    <row r="1039549" spans="8:8">
      <c r="H1039549" s="68"/>
    </row>
    <row r="1039550" spans="8:8">
      <c r="H1039550" s="68"/>
    </row>
    <row r="1039551" spans="8:8">
      <c r="H1039551" s="68"/>
    </row>
    <row r="1039552" spans="8:8">
      <c r="H1039552" s="68"/>
    </row>
    <row r="1039553" spans="8:8">
      <c r="H1039553" s="68"/>
    </row>
    <row r="1039554" spans="8:8">
      <c r="H1039554" s="68"/>
    </row>
    <row r="1039555" spans="8:8">
      <c r="H1039555" s="68"/>
    </row>
    <row r="1039556" spans="8:8">
      <c r="H1039556" s="68"/>
    </row>
    <row r="1039557" spans="8:8">
      <c r="H1039557" s="68"/>
    </row>
    <row r="1039558" spans="8:8">
      <c r="H1039558" s="68"/>
    </row>
    <row r="1039559" spans="8:8">
      <c r="H1039559" s="68"/>
    </row>
    <row r="1039560" spans="8:8">
      <c r="H1039560" s="68"/>
    </row>
    <row r="1039561" spans="8:8">
      <c r="H1039561" s="68"/>
    </row>
    <row r="1039562" spans="8:8">
      <c r="H1039562" s="68"/>
    </row>
    <row r="1039563" spans="8:8">
      <c r="H1039563" s="68"/>
    </row>
    <row r="1039564" spans="8:8">
      <c r="H1039564" s="68"/>
    </row>
    <row r="1039565" spans="8:8">
      <c r="H1039565" s="68"/>
    </row>
    <row r="1039566" spans="8:8">
      <c r="H1039566" s="68"/>
    </row>
    <row r="1039567" spans="8:8">
      <c r="H1039567" s="68"/>
    </row>
    <row r="1039568" spans="8:8">
      <c r="H1039568" s="68"/>
    </row>
    <row r="1039569" spans="8:8">
      <c r="H1039569" s="68"/>
    </row>
    <row r="1039570" spans="8:8">
      <c r="H1039570" s="68"/>
    </row>
    <row r="1039571" spans="8:8">
      <c r="H1039571" s="68"/>
    </row>
    <row r="1039572" spans="8:8">
      <c r="H1039572" s="68"/>
    </row>
    <row r="1039573" spans="8:8">
      <c r="H1039573" s="68"/>
    </row>
    <row r="1039574" spans="8:8">
      <c r="H1039574" s="68"/>
    </row>
    <row r="1039575" spans="8:8">
      <c r="H1039575" s="68"/>
    </row>
    <row r="1039576" spans="8:8">
      <c r="H1039576" s="68"/>
    </row>
    <row r="1039577" spans="8:8">
      <c r="H1039577" s="68"/>
    </row>
    <row r="1039578" spans="8:8">
      <c r="H1039578" s="68"/>
    </row>
    <row r="1039579" spans="8:8">
      <c r="H1039579" s="68"/>
    </row>
    <row r="1039580" spans="8:8">
      <c r="H1039580" s="68"/>
    </row>
    <row r="1039581" spans="8:8">
      <c r="H1039581" s="68"/>
    </row>
    <row r="1039582" spans="8:8">
      <c r="H1039582" s="68"/>
    </row>
    <row r="1039583" spans="8:8">
      <c r="H1039583" s="68"/>
    </row>
    <row r="1039584" spans="8:8">
      <c r="H1039584" s="68"/>
    </row>
    <row r="1039585" spans="8:8">
      <c r="H1039585" s="68"/>
    </row>
    <row r="1039586" spans="8:8">
      <c r="H1039586" s="68"/>
    </row>
    <row r="1039587" spans="8:8">
      <c r="H1039587" s="68"/>
    </row>
    <row r="1039588" spans="8:8">
      <c r="H1039588" s="68"/>
    </row>
    <row r="1039589" spans="8:8">
      <c r="H1039589" s="68"/>
    </row>
    <row r="1039590" spans="8:8">
      <c r="H1039590" s="68"/>
    </row>
    <row r="1039591" spans="8:8">
      <c r="H1039591" s="68"/>
    </row>
    <row r="1039592" spans="8:8">
      <c r="H1039592" s="68"/>
    </row>
    <row r="1039593" spans="8:8">
      <c r="H1039593" s="68"/>
    </row>
    <row r="1039594" spans="8:8">
      <c r="H1039594" s="68"/>
    </row>
    <row r="1039595" spans="8:8">
      <c r="H1039595" s="68"/>
    </row>
    <row r="1039596" spans="8:8">
      <c r="H1039596" s="68"/>
    </row>
    <row r="1039597" spans="8:8">
      <c r="H1039597" s="68"/>
    </row>
    <row r="1039598" spans="8:8">
      <c r="H1039598" s="68"/>
    </row>
    <row r="1039599" spans="8:8">
      <c r="H1039599" s="68"/>
    </row>
    <row r="1039600" spans="8:8">
      <c r="H1039600" s="68"/>
    </row>
    <row r="1039601" spans="8:8">
      <c r="H1039601" s="68"/>
    </row>
    <row r="1039602" spans="8:8">
      <c r="H1039602" s="68"/>
    </row>
    <row r="1039603" spans="8:8">
      <c r="H1039603" s="68"/>
    </row>
    <row r="1039604" spans="8:8">
      <c r="H1039604" s="68"/>
    </row>
    <row r="1039605" spans="8:8">
      <c r="H1039605" s="68"/>
    </row>
    <row r="1039606" spans="8:8">
      <c r="H1039606" s="68"/>
    </row>
    <row r="1039607" spans="8:8">
      <c r="H1039607" s="68"/>
    </row>
    <row r="1039608" spans="8:8">
      <c r="H1039608" s="68"/>
    </row>
    <row r="1039609" spans="8:8">
      <c r="H1039609" s="68"/>
    </row>
    <row r="1039610" spans="8:8">
      <c r="H1039610" s="68"/>
    </row>
    <row r="1039611" spans="8:8">
      <c r="H1039611" s="68"/>
    </row>
    <row r="1039612" spans="8:8">
      <c r="H1039612" s="68"/>
    </row>
    <row r="1039613" spans="8:8">
      <c r="H1039613" s="68"/>
    </row>
    <row r="1039614" spans="8:8">
      <c r="H1039614" s="68"/>
    </row>
    <row r="1039615" spans="8:8">
      <c r="H1039615" s="68"/>
    </row>
    <row r="1039616" spans="8:8">
      <c r="H1039616" s="68"/>
    </row>
    <row r="1039617" spans="8:8">
      <c r="H1039617" s="68"/>
    </row>
    <row r="1039618" spans="8:8">
      <c r="H1039618" s="68"/>
    </row>
    <row r="1039619" spans="8:8">
      <c r="H1039619" s="68"/>
    </row>
    <row r="1039620" spans="8:8">
      <c r="H1039620" s="68"/>
    </row>
    <row r="1039621" spans="8:8">
      <c r="H1039621" s="68"/>
    </row>
    <row r="1039622" spans="8:8">
      <c r="H1039622" s="68"/>
    </row>
    <row r="1039623" spans="8:8">
      <c r="H1039623" s="68"/>
    </row>
    <row r="1039624" spans="8:8">
      <c r="H1039624" s="68"/>
    </row>
    <row r="1039625" spans="8:8">
      <c r="H1039625" s="68"/>
    </row>
    <row r="1039626" spans="8:8">
      <c r="H1039626" s="68"/>
    </row>
    <row r="1039627" spans="8:8">
      <c r="H1039627" s="68"/>
    </row>
    <row r="1039628" spans="8:8">
      <c r="H1039628" s="68"/>
    </row>
    <row r="1039629" spans="8:8">
      <c r="H1039629" s="68"/>
    </row>
    <row r="1039630" spans="8:8">
      <c r="H1039630" s="68"/>
    </row>
    <row r="1039631" spans="8:8">
      <c r="H1039631" s="68"/>
    </row>
    <row r="1039632" spans="8:8">
      <c r="H1039632" s="68"/>
    </row>
    <row r="1039633" spans="8:8">
      <c r="H1039633" s="68"/>
    </row>
    <row r="1039634" spans="8:8">
      <c r="H1039634" s="68"/>
    </row>
    <row r="1039635" spans="8:8">
      <c r="H1039635" s="68"/>
    </row>
    <row r="1039636" spans="8:8">
      <c r="H1039636" s="68"/>
    </row>
    <row r="1039637" spans="8:8">
      <c r="H1039637" s="68"/>
    </row>
    <row r="1039638" spans="8:8">
      <c r="H1039638" s="68"/>
    </row>
    <row r="1039639" spans="8:8">
      <c r="H1039639" s="68"/>
    </row>
    <row r="1039640" spans="8:8">
      <c r="H1039640" s="68"/>
    </row>
    <row r="1039641" spans="8:8">
      <c r="H1039641" s="68"/>
    </row>
    <row r="1039642" spans="8:8">
      <c r="H1039642" s="68"/>
    </row>
    <row r="1039643" spans="8:8">
      <c r="H1039643" s="68"/>
    </row>
    <row r="1039644" spans="8:8">
      <c r="H1039644" s="68"/>
    </row>
    <row r="1039645" spans="8:8">
      <c r="H1039645" s="68"/>
    </row>
    <row r="1039646" spans="8:8">
      <c r="H1039646" s="68"/>
    </row>
    <row r="1039647" spans="8:8">
      <c r="H1039647" s="68"/>
    </row>
    <row r="1039648" spans="8:8">
      <c r="H1039648" s="68"/>
    </row>
    <row r="1039649" spans="8:8">
      <c r="H1039649" s="68"/>
    </row>
    <row r="1039650" spans="8:8">
      <c r="H1039650" s="68"/>
    </row>
    <row r="1039651" spans="8:8">
      <c r="H1039651" s="68"/>
    </row>
    <row r="1039652" spans="8:8">
      <c r="H1039652" s="68"/>
    </row>
    <row r="1039653" spans="8:8">
      <c r="H1039653" s="68"/>
    </row>
    <row r="1039654" spans="8:8">
      <c r="H1039654" s="68"/>
    </row>
    <row r="1039655" spans="8:8">
      <c r="H1039655" s="68"/>
    </row>
    <row r="1039656" spans="8:8">
      <c r="H1039656" s="68"/>
    </row>
    <row r="1039657" spans="8:8">
      <c r="H1039657" s="68"/>
    </row>
    <row r="1039658" spans="8:8">
      <c r="H1039658" s="68"/>
    </row>
    <row r="1039659" spans="8:8">
      <c r="H1039659" s="68"/>
    </row>
    <row r="1039660" spans="8:8">
      <c r="H1039660" s="68"/>
    </row>
    <row r="1039661" spans="8:8">
      <c r="H1039661" s="68"/>
    </row>
    <row r="1039662" spans="8:8">
      <c r="H1039662" s="68"/>
    </row>
    <row r="1039663" spans="8:8">
      <c r="H1039663" s="68"/>
    </row>
    <row r="1039664" spans="8:8">
      <c r="H1039664" s="68"/>
    </row>
    <row r="1039665" spans="8:8">
      <c r="H1039665" s="68"/>
    </row>
    <row r="1039666" spans="8:8">
      <c r="H1039666" s="68"/>
    </row>
    <row r="1039667" spans="8:8">
      <c r="H1039667" s="68"/>
    </row>
    <row r="1039668" spans="8:8">
      <c r="H1039668" s="68"/>
    </row>
    <row r="1039669" spans="8:8">
      <c r="H1039669" s="68"/>
    </row>
    <row r="1039670" spans="8:8">
      <c r="H1039670" s="68"/>
    </row>
    <row r="1039671" spans="8:8">
      <c r="H1039671" s="68"/>
    </row>
    <row r="1039672" spans="8:8">
      <c r="H1039672" s="68"/>
    </row>
    <row r="1039673" spans="8:8">
      <c r="H1039673" s="68"/>
    </row>
    <row r="1039674" spans="8:8">
      <c r="H1039674" s="68"/>
    </row>
    <row r="1039675" spans="8:8">
      <c r="H1039675" s="68"/>
    </row>
    <row r="1039676" spans="8:8">
      <c r="H1039676" s="68"/>
    </row>
    <row r="1039677" spans="8:8">
      <c r="H1039677" s="68"/>
    </row>
    <row r="1039678" spans="8:8">
      <c r="H1039678" s="68"/>
    </row>
    <row r="1039679" spans="8:8">
      <c r="H1039679" s="68"/>
    </row>
    <row r="1039680" spans="8:8">
      <c r="H1039680" s="68"/>
    </row>
    <row r="1039681" spans="8:8">
      <c r="H1039681" s="68"/>
    </row>
    <row r="1039682" spans="8:8">
      <c r="H1039682" s="68"/>
    </row>
    <row r="1039683" spans="8:8">
      <c r="H1039683" s="68"/>
    </row>
    <row r="1039684" spans="8:8">
      <c r="H1039684" s="68"/>
    </row>
    <row r="1039685" spans="8:8">
      <c r="H1039685" s="68"/>
    </row>
    <row r="1039686" spans="8:8">
      <c r="H1039686" s="68"/>
    </row>
    <row r="1039687" spans="8:8">
      <c r="H1039687" s="68"/>
    </row>
    <row r="1039688" spans="8:8">
      <c r="H1039688" s="68"/>
    </row>
    <row r="1039689" spans="8:8">
      <c r="H1039689" s="68"/>
    </row>
    <row r="1039690" spans="8:8">
      <c r="H1039690" s="68"/>
    </row>
    <row r="1039691" spans="8:8">
      <c r="H1039691" s="68"/>
    </row>
    <row r="1039692" spans="8:8">
      <c r="H1039692" s="68"/>
    </row>
    <row r="1039693" spans="8:8">
      <c r="H1039693" s="68"/>
    </row>
    <row r="1039694" spans="8:8">
      <c r="H1039694" s="68"/>
    </row>
    <row r="1039695" spans="8:8">
      <c r="H1039695" s="68"/>
    </row>
    <row r="1039696" spans="8:8">
      <c r="H1039696" s="68"/>
    </row>
    <row r="1039697" spans="8:8">
      <c r="H1039697" s="68"/>
    </row>
    <row r="1039698" spans="8:8">
      <c r="H1039698" s="68"/>
    </row>
    <row r="1039699" spans="8:8">
      <c r="H1039699" s="68"/>
    </row>
    <row r="1039700" spans="8:8">
      <c r="H1039700" s="68"/>
    </row>
    <row r="1039701" spans="8:8">
      <c r="H1039701" s="68"/>
    </row>
    <row r="1039702" spans="8:8">
      <c r="H1039702" s="68"/>
    </row>
    <row r="1039703" spans="8:8">
      <c r="H1039703" s="68"/>
    </row>
    <row r="1039704" spans="8:8">
      <c r="H1039704" s="68"/>
    </row>
    <row r="1039705" spans="8:8">
      <c r="H1039705" s="68"/>
    </row>
    <row r="1039706" spans="8:8">
      <c r="H1039706" s="68"/>
    </row>
    <row r="1039707" spans="8:8">
      <c r="H1039707" s="68"/>
    </row>
    <row r="1039708" spans="8:8">
      <c r="H1039708" s="68"/>
    </row>
    <row r="1039709" spans="8:8">
      <c r="H1039709" s="68"/>
    </row>
    <row r="1039710" spans="8:8">
      <c r="H1039710" s="68"/>
    </row>
    <row r="1039711" spans="8:8">
      <c r="H1039711" s="68"/>
    </row>
    <row r="1039712" spans="8:8">
      <c r="H1039712" s="68"/>
    </row>
    <row r="1039713" spans="8:8">
      <c r="H1039713" s="68"/>
    </row>
    <row r="1039714" spans="8:8">
      <c r="H1039714" s="68"/>
    </row>
    <row r="1039715" spans="8:8">
      <c r="H1039715" s="68"/>
    </row>
    <row r="1039716" spans="8:8">
      <c r="H1039716" s="68"/>
    </row>
    <row r="1039717" spans="8:8">
      <c r="H1039717" s="68"/>
    </row>
    <row r="1039718" spans="8:8">
      <c r="H1039718" s="68"/>
    </row>
    <row r="1039719" spans="8:8">
      <c r="H1039719" s="68"/>
    </row>
    <row r="1039720" spans="8:8">
      <c r="H1039720" s="68"/>
    </row>
    <row r="1039721" spans="8:8">
      <c r="H1039721" s="68"/>
    </row>
    <row r="1039722" spans="8:8">
      <c r="H1039722" s="68"/>
    </row>
    <row r="1039723" spans="8:8">
      <c r="H1039723" s="68"/>
    </row>
    <row r="1039724" spans="8:8">
      <c r="H1039724" s="68"/>
    </row>
    <row r="1039725" spans="8:8">
      <c r="H1039725" s="68"/>
    </row>
    <row r="1039726" spans="8:8">
      <c r="H1039726" s="68"/>
    </row>
    <row r="1039727" spans="8:8">
      <c r="H1039727" s="68"/>
    </row>
    <row r="1039728" spans="8:8">
      <c r="H1039728" s="68"/>
    </row>
    <row r="1039729" spans="8:8">
      <c r="H1039729" s="68"/>
    </row>
    <row r="1039730" spans="8:8">
      <c r="H1039730" s="68"/>
    </row>
    <row r="1039731" spans="8:8">
      <c r="H1039731" s="68"/>
    </row>
    <row r="1039732" spans="8:8">
      <c r="H1039732" s="68"/>
    </row>
    <row r="1039733" spans="8:8">
      <c r="H1039733" s="68"/>
    </row>
    <row r="1039734" spans="8:8">
      <c r="H1039734" s="68"/>
    </row>
    <row r="1039735" spans="8:8">
      <c r="H1039735" s="68"/>
    </row>
    <row r="1039736" spans="8:8">
      <c r="H1039736" s="68"/>
    </row>
    <row r="1039737" spans="8:8">
      <c r="H1039737" s="68"/>
    </row>
    <row r="1039738" spans="8:8">
      <c r="H1039738" s="68"/>
    </row>
    <row r="1039739" spans="8:8">
      <c r="H1039739" s="68"/>
    </row>
    <row r="1039740" spans="8:8">
      <c r="H1039740" s="68"/>
    </row>
    <row r="1039741" spans="8:8">
      <c r="H1039741" s="68"/>
    </row>
    <row r="1039742" spans="8:8">
      <c r="H1039742" s="68"/>
    </row>
    <row r="1039743" spans="8:8">
      <c r="H1039743" s="68"/>
    </row>
    <row r="1039744" spans="8:8">
      <c r="H1039744" s="68"/>
    </row>
    <row r="1039745" spans="8:8">
      <c r="H1039745" s="68"/>
    </row>
    <row r="1039746" spans="8:8">
      <c r="H1039746" s="68"/>
    </row>
    <row r="1039747" spans="8:8">
      <c r="H1039747" s="68"/>
    </row>
    <row r="1039748" spans="8:8">
      <c r="H1039748" s="68"/>
    </row>
    <row r="1039749" spans="8:8">
      <c r="H1039749" s="68"/>
    </row>
    <row r="1039750" spans="8:8">
      <c r="H1039750" s="68"/>
    </row>
    <row r="1039751" spans="8:8">
      <c r="H1039751" s="68"/>
    </row>
    <row r="1039752" spans="8:8">
      <c r="H1039752" s="68"/>
    </row>
    <row r="1039753" spans="8:8">
      <c r="H1039753" s="68"/>
    </row>
    <row r="1039754" spans="8:8">
      <c r="H1039754" s="68"/>
    </row>
    <row r="1039755" spans="8:8">
      <c r="H1039755" s="68"/>
    </row>
    <row r="1039756" spans="8:8">
      <c r="H1039756" s="68"/>
    </row>
    <row r="1039757" spans="8:8">
      <c r="H1039757" s="68"/>
    </row>
    <row r="1039758" spans="8:8">
      <c r="H1039758" s="68"/>
    </row>
    <row r="1039759" spans="8:8">
      <c r="H1039759" s="68"/>
    </row>
    <row r="1039760" spans="8:8">
      <c r="H1039760" s="68"/>
    </row>
    <row r="1039761" spans="8:8">
      <c r="H1039761" s="68"/>
    </row>
    <row r="1039762" spans="8:8">
      <c r="H1039762" s="68"/>
    </row>
    <row r="1039763" spans="8:8">
      <c r="H1039763" s="68"/>
    </row>
    <row r="1039764" spans="8:8">
      <c r="H1039764" s="68"/>
    </row>
    <row r="1039765" spans="8:8">
      <c r="H1039765" s="68"/>
    </row>
    <row r="1039766" spans="8:8">
      <c r="H1039766" s="68"/>
    </row>
    <row r="1039767" spans="8:8">
      <c r="H1039767" s="68"/>
    </row>
    <row r="1039768" spans="8:8">
      <c r="H1039768" s="68"/>
    </row>
    <row r="1039769" spans="8:8">
      <c r="H1039769" s="68"/>
    </row>
    <row r="1039770" spans="8:8">
      <c r="H1039770" s="68"/>
    </row>
    <row r="1039771" spans="8:8">
      <c r="H1039771" s="68"/>
    </row>
    <row r="1039772" spans="8:8">
      <c r="H1039772" s="68"/>
    </row>
    <row r="1039773" spans="8:8">
      <c r="H1039773" s="68"/>
    </row>
    <row r="1039774" spans="8:8">
      <c r="H1039774" s="68"/>
    </row>
    <row r="1039775" spans="8:8">
      <c r="H1039775" s="68"/>
    </row>
    <row r="1039776" spans="8:8">
      <c r="H1039776" s="68"/>
    </row>
    <row r="1039777" spans="8:8">
      <c r="H1039777" s="68"/>
    </row>
    <row r="1039778" spans="8:8">
      <c r="H1039778" s="68"/>
    </row>
    <row r="1039779" spans="8:8">
      <c r="H1039779" s="68"/>
    </row>
    <row r="1039780" spans="8:8">
      <c r="H1039780" s="68"/>
    </row>
    <row r="1039781" spans="8:8">
      <c r="H1039781" s="68"/>
    </row>
    <row r="1039782" spans="8:8">
      <c r="H1039782" s="68"/>
    </row>
    <row r="1039783" spans="8:8">
      <c r="H1039783" s="68"/>
    </row>
    <row r="1039784" spans="8:8">
      <c r="H1039784" s="68"/>
    </row>
    <row r="1039785" spans="8:8">
      <c r="H1039785" s="68"/>
    </row>
    <row r="1039786" spans="8:8">
      <c r="H1039786" s="68"/>
    </row>
    <row r="1039787" spans="8:8">
      <c r="H1039787" s="68"/>
    </row>
    <row r="1039788" spans="8:8">
      <c r="H1039788" s="68"/>
    </row>
    <row r="1039789" spans="8:8">
      <c r="H1039789" s="68"/>
    </row>
    <row r="1039790" spans="8:8">
      <c r="H1039790" s="68"/>
    </row>
    <row r="1039791" spans="8:8">
      <c r="H1039791" s="68"/>
    </row>
    <row r="1039792" spans="8:8">
      <c r="H1039792" s="68"/>
    </row>
    <row r="1039793" spans="8:8">
      <c r="H1039793" s="68"/>
    </row>
    <row r="1039794" spans="8:8">
      <c r="H1039794" s="68"/>
    </row>
    <row r="1039795" spans="8:8">
      <c r="H1039795" s="68"/>
    </row>
    <row r="1039796" spans="8:8">
      <c r="H1039796" s="68"/>
    </row>
    <row r="1039797" spans="8:8">
      <c r="H1039797" s="68"/>
    </row>
    <row r="1039798" spans="8:8">
      <c r="H1039798" s="68"/>
    </row>
    <row r="1039799" spans="8:8">
      <c r="H1039799" s="68"/>
    </row>
    <row r="1039800" spans="8:8">
      <c r="H1039800" s="68"/>
    </row>
    <row r="1039801" spans="8:8">
      <c r="H1039801" s="68"/>
    </row>
    <row r="1039802" spans="8:8">
      <c r="H1039802" s="68"/>
    </row>
    <row r="1039803" spans="8:8">
      <c r="H1039803" s="68"/>
    </row>
    <row r="1039804" spans="8:8">
      <c r="H1039804" s="68"/>
    </row>
    <row r="1039805" spans="8:8">
      <c r="H1039805" s="68"/>
    </row>
    <row r="1039806" spans="8:8">
      <c r="H1039806" s="68"/>
    </row>
    <row r="1039807" spans="8:8">
      <c r="H1039807" s="68"/>
    </row>
    <row r="1039808" spans="8:8">
      <c r="H1039808" s="68"/>
    </row>
    <row r="1039809" spans="8:8">
      <c r="H1039809" s="68"/>
    </row>
    <row r="1039810" spans="8:8">
      <c r="H1039810" s="68"/>
    </row>
    <row r="1039811" spans="8:8">
      <c r="H1039811" s="68"/>
    </row>
    <row r="1039812" spans="8:8">
      <c r="H1039812" s="68"/>
    </row>
    <row r="1039813" spans="8:8">
      <c r="H1039813" s="68"/>
    </row>
    <row r="1039814" spans="8:8">
      <c r="H1039814" s="68"/>
    </row>
    <row r="1039815" spans="8:8">
      <c r="H1039815" s="68"/>
    </row>
    <row r="1039816" spans="8:8">
      <c r="H1039816" s="68"/>
    </row>
    <row r="1039817" spans="8:8">
      <c r="H1039817" s="68"/>
    </row>
    <row r="1039818" spans="8:8">
      <c r="H1039818" s="68"/>
    </row>
    <row r="1039819" spans="8:8">
      <c r="H1039819" s="68"/>
    </row>
    <row r="1039820" spans="8:8">
      <c r="H1039820" s="68"/>
    </row>
    <row r="1039821" spans="8:8">
      <c r="H1039821" s="68"/>
    </row>
    <row r="1039822" spans="8:8">
      <c r="H1039822" s="68"/>
    </row>
    <row r="1039823" spans="8:8">
      <c r="H1039823" s="68"/>
    </row>
    <row r="1039824" spans="8:8">
      <c r="H1039824" s="68"/>
    </row>
    <row r="1039825" spans="8:8">
      <c r="H1039825" s="68"/>
    </row>
    <row r="1039826" spans="8:8">
      <c r="H1039826" s="68"/>
    </row>
    <row r="1039827" spans="8:8">
      <c r="H1039827" s="68"/>
    </row>
    <row r="1039828" spans="8:8">
      <c r="H1039828" s="68"/>
    </row>
    <row r="1039829" spans="8:8">
      <c r="H1039829" s="68"/>
    </row>
    <row r="1039830" spans="8:8">
      <c r="H1039830" s="68"/>
    </row>
    <row r="1039831" spans="8:8">
      <c r="H1039831" s="68"/>
    </row>
    <row r="1039832" spans="8:8">
      <c r="H1039832" s="68"/>
    </row>
    <row r="1039833" spans="8:8">
      <c r="H1039833" s="68"/>
    </row>
    <row r="1039834" spans="8:8">
      <c r="H1039834" s="68"/>
    </row>
    <row r="1039835" spans="8:8">
      <c r="H1039835" s="68"/>
    </row>
    <row r="1039836" spans="8:8">
      <c r="H1039836" s="68"/>
    </row>
    <row r="1039837" spans="8:8">
      <c r="H1039837" s="68"/>
    </row>
    <row r="1039838" spans="8:8">
      <c r="H1039838" s="68"/>
    </row>
    <row r="1039839" spans="8:8">
      <c r="H1039839" s="68"/>
    </row>
    <row r="1039840" spans="8:8">
      <c r="H1039840" s="68"/>
    </row>
    <row r="1039841" spans="8:8">
      <c r="H1039841" s="68"/>
    </row>
    <row r="1039842" spans="8:8">
      <c r="H1039842" s="68"/>
    </row>
    <row r="1039843" spans="8:8">
      <c r="H1039843" s="68"/>
    </row>
    <row r="1039844" spans="8:8">
      <c r="H1039844" s="68"/>
    </row>
    <row r="1039845" spans="8:8">
      <c r="H1039845" s="68"/>
    </row>
    <row r="1039846" spans="8:8">
      <c r="H1039846" s="68"/>
    </row>
    <row r="1039847" spans="8:8">
      <c r="H1039847" s="68"/>
    </row>
    <row r="1039848" spans="8:8">
      <c r="H1039848" s="68"/>
    </row>
    <row r="1039849" spans="8:8">
      <c r="H1039849" s="68"/>
    </row>
    <row r="1039850" spans="8:8">
      <c r="H1039850" s="68"/>
    </row>
    <row r="1039851" spans="8:8">
      <c r="H1039851" s="68"/>
    </row>
    <row r="1039852" spans="8:8">
      <c r="H1039852" s="68"/>
    </row>
    <row r="1039853" spans="8:8">
      <c r="H1039853" s="68"/>
    </row>
    <row r="1039854" spans="8:8">
      <c r="H1039854" s="68"/>
    </row>
    <row r="1039855" spans="8:8">
      <c r="H1039855" s="68"/>
    </row>
    <row r="1039856" spans="8:8">
      <c r="H1039856" s="68"/>
    </row>
    <row r="1039857" spans="8:8">
      <c r="H1039857" s="68"/>
    </row>
    <row r="1039858" spans="8:8">
      <c r="H1039858" s="68"/>
    </row>
    <row r="1039859" spans="8:8">
      <c r="H1039859" s="68"/>
    </row>
    <row r="1039860" spans="8:8">
      <c r="H1039860" s="68"/>
    </row>
    <row r="1039861" spans="8:8">
      <c r="H1039861" s="68"/>
    </row>
    <row r="1039862" spans="8:8">
      <c r="H1039862" s="68"/>
    </row>
    <row r="1039863" spans="8:8">
      <c r="H1039863" s="68"/>
    </row>
    <row r="1039864" spans="8:8">
      <c r="H1039864" s="68"/>
    </row>
    <row r="1039865" spans="8:8">
      <c r="H1039865" s="68"/>
    </row>
    <row r="1039866" spans="8:8">
      <c r="H1039866" s="68"/>
    </row>
    <row r="1039867" spans="8:8">
      <c r="H1039867" s="68"/>
    </row>
    <row r="1039868" spans="8:8">
      <c r="H1039868" s="68"/>
    </row>
    <row r="1039869" spans="8:8">
      <c r="H1039869" s="68"/>
    </row>
    <row r="1039870" spans="8:8">
      <c r="H1039870" s="68"/>
    </row>
    <row r="1039871" spans="8:8">
      <c r="H1039871" s="68"/>
    </row>
    <row r="1039872" spans="8:8">
      <c r="H1039872" s="68"/>
    </row>
    <row r="1039873" spans="8:8">
      <c r="H1039873" s="68"/>
    </row>
    <row r="1039874" spans="8:8">
      <c r="H1039874" s="68"/>
    </row>
    <row r="1039875" spans="8:8">
      <c r="H1039875" s="68"/>
    </row>
    <row r="1039876" spans="8:8">
      <c r="H1039876" s="68"/>
    </row>
    <row r="1039877" spans="8:8">
      <c r="H1039877" s="68"/>
    </row>
    <row r="1039878" spans="8:8">
      <c r="H1039878" s="68"/>
    </row>
    <row r="1039879" spans="8:8">
      <c r="H1039879" s="68"/>
    </row>
    <row r="1039880" spans="8:8">
      <c r="H1039880" s="68"/>
    </row>
    <row r="1039881" spans="8:8">
      <c r="H1039881" s="68"/>
    </row>
    <row r="1039882" spans="8:8">
      <c r="H1039882" s="68"/>
    </row>
    <row r="1039883" spans="8:8">
      <c r="H1039883" s="68"/>
    </row>
    <row r="1039884" spans="8:8">
      <c r="H1039884" s="68"/>
    </row>
    <row r="1039885" spans="8:8">
      <c r="H1039885" s="68"/>
    </row>
    <row r="1039886" spans="8:8">
      <c r="H1039886" s="68"/>
    </row>
    <row r="1039887" spans="8:8">
      <c r="H1039887" s="68"/>
    </row>
    <row r="1039888" spans="8:8">
      <c r="H1039888" s="68"/>
    </row>
    <row r="1039889" spans="8:8">
      <c r="H1039889" s="68"/>
    </row>
    <row r="1039890" spans="8:8">
      <c r="H1039890" s="68"/>
    </row>
    <row r="1039891" spans="8:8">
      <c r="H1039891" s="68"/>
    </row>
    <row r="1039892" spans="8:8">
      <c r="H1039892" s="68"/>
    </row>
    <row r="1039893" spans="8:8">
      <c r="H1039893" s="68"/>
    </row>
    <row r="1039894" spans="8:8">
      <c r="H1039894" s="68"/>
    </row>
    <row r="1039895" spans="8:8">
      <c r="H1039895" s="68"/>
    </row>
    <row r="1039896" spans="8:8">
      <c r="H1039896" s="68"/>
    </row>
    <row r="1039897" spans="8:8">
      <c r="H1039897" s="68"/>
    </row>
    <row r="1039898" spans="8:8">
      <c r="H1039898" s="68"/>
    </row>
    <row r="1039899" spans="8:8">
      <c r="H1039899" s="68"/>
    </row>
    <row r="1039900" spans="8:8">
      <c r="H1039900" s="68"/>
    </row>
    <row r="1039901" spans="8:8">
      <c r="H1039901" s="68"/>
    </row>
    <row r="1039902" spans="8:8">
      <c r="H1039902" s="68"/>
    </row>
    <row r="1039903" spans="8:8">
      <c r="H1039903" s="68"/>
    </row>
    <row r="1039904" spans="8:8">
      <c r="H1039904" s="68"/>
    </row>
    <row r="1039905" spans="8:8">
      <c r="H1039905" s="68"/>
    </row>
    <row r="1039906" spans="8:8">
      <c r="H1039906" s="68"/>
    </row>
    <row r="1039907" spans="8:8">
      <c r="H1039907" s="68"/>
    </row>
    <row r="1039908" spans="8:8">
      <c r="H1039908" s="68"/>
    </row>
    <row r="1039909" spans="8:8">
      <c r="H1039909" s="68"/>
    </row>
    <row r="1039910" spans="8:8">
      <c r="H1039910" s="68"/>
    </row>
    <row r="1039911" spans="8:8">
      <c r="H1039911" s="68"/>
    </row>
    <row r="1039912" spans="8:8">
      <c r="H1039912" s="68"/>
    </row>
    <row r="1039913" spans="8:8">
      <c r="H1039913" s="68"/>
    </row>
    <row r="1039914" spans="8:8">
      <c r="H1039914" s="68"/>
    </row>
    <row r="1039915" spans="8:8">
      <c r="H1039915" s="68"/>
    </row>
    <row r="1039916" spans="8:8">
      <c r="H1039916" s="68"/>
    </row>
    <row r="1039917" spans="8:8">
      <c r="H1039917" s="68"/>
    </row>
    <row r="1039918" spans="8:8">
      <c r="H1039918" s="68"/>
    </row>
    <row r="1039919" spans="8:8">
      <c r="H1039919" s="68"/>
    </row>
    <row r="1039920" spans="8:8">
      <c r="H1039920" s="68"/>
    </row>
    <row r="1039921" spans="8:8">
      <c r="H1039921" s="68"/>
    </row>
    <row r="1039922" spans="8:8">
      <c r="H1039922" s="68"/>
    </row>
    <row r="1039923" spans="8:8">
      <c r="H1039923" s="68"/>
    </row>
    <row r="1039924" spans="8:8">
      <c r="H1039924" s="68"/>
    </row>
    <row r="1039925" spans="8:8">
      <c r="H1039925" s="68"/>
    </row>
    <row r="1039926" spans="8:8">
      <c r="H1039926" s="68"/>
    </row>
    <row r="1039927" spans="8:8">
      <c r="H1039927" s="68"/>
    </row>
    <row r="1039928" spans="8:8">
      <c r="H1039928" s="68"/>
    </row>
    <row r="1039929" spans="8:8">
      <c r="H1039929" s="68"/>
    </row>
    <row r="1039930" spans="8:8">
      <c r="H1039930" s="68"/>
    </row>
    <row r="1039931" spans="8:8">
      <c r="H1039931" s="68"/>
    </row>
    <row r="1039932" spans="8:8">
      <c r="H1039932" s="68"/>
    </row>
    <row r="1039933" spans="8:8">
      <c r="H1039933" s="68"/>
    </row>
    <row r="1039934" spans="8:8">
      <c r="H1039934" s="68"/>
    </row>
    <row r="1039935" spans="8:8">
      <c r="H1039935" s="68"/>
    </row>
    <row r="1039936" spans="8:8">
      <c r="H1039936" s="68"/>
    </row>
    <row r="1039937" spans="8:8">
      <c r="H1039937" s="68"/>
    </row>
    <row r="1039938" spans="8:8">
      <c r="H1039938" s="68"/>
    </row>
    <row r="1039939" spans="8:8">
      <c r="H1039939" s="68"/>
    </row>
    <row r="1039940" spans="8:8">
      <c r="H1039940" s="68"/>
    </row>
    <row r="1039941" spans="8:8">
      <c r="H1039941" s="68"/>
    </row>
    <row r="1039942" spans="8:8">
      <c r="H1039942" s="68"/>
    </row>
    <row r="1039943" spans="8:8">
      <c r="H1039943" s="68"/>
    </row>
    <row r="1039944" spans="8:8">
      <c r="H1039944" s="68"/>
    </row>
    <row r="1039945" spans="8:8">
      <c r="H1039945" s="68"/>
    </row>
    <row r="1039946" spans="8:8">
      <c r="H1039946" s="68"/>
    </row>
    <row r="1039947" spans="8:8">
      <c r="H1039947" s="68"/>
    </row>
    <row r="1039948" spans="8:8">
      <c r="H1039948" s="68"/>
    </row>
    <row r="1039949" spans="8:8">
      <c r="H1039949" s="68"/>
    </row>
    <row r="1039950" spans="8:8">
      <c r="H1039950" s="68"/>
    </row>
    <row r="1039951" spans="8:8">
      <c r="H1039951" s="68"/>
    </row>
    <row r="1039952" spans="8:8">
      <c r="H1039952" s="68"/>
    </row>
    <row r="1039953" spans="8:8">
      <c r="H1039953" s="68"/>
    </row>
    <row r="1039954" spans="8:8">
      <c r="H1039954" s="68"/>
    </row>
    <row r="1039955" spans="8:8">
      <c r="H1039955" s="68"/>
    </row>
    <row r="1039956" spans="8:8">
      <c r="H1039956" s="68"/>
    </row>
    <row r="1039957" spans="8:8">
      <c r="H1039957" s="68"/>
    </row>
    <row r="1039958" spans="8:8">
      <c r="H1039958" s="68"/>
    </row>
    <row r="1039959" spans="8:8">
      <c r="H1039959" s="68"/>
    </row>
    <row r="1039960" spans="8:8">
      <c r="H1039960" s="68"/>
    </row>
    <row r="1039961" spans="8:8">
      <c r="H1039961" s="68"/>
    </row>
    <row r="1039962" spans="8:8">
      <c r="H1039962" s="68"/>
    </row>
    <row r="1039963" spans="8:8">
      <c r="H1039963" s="68"/>
    </row>
    <row r="1039964" spans="8:8">
      <c r="H1039964" s="68"/>
    </row>
    <row r="1039965" spans="8:8">
      <c r="H1039965" s="68"/>
    </row>
    <row r="1039966" spans="8:8">
      <c r="H1039966" s="68"/>
    </row>
    <row r="1039967" spans="8:8">
      <c r="H1039967" s="68"/>
    </row>
    <row r="1039968" spans="8:8">
      <c r="H1039968" s="68"/>
    </row>
    <row r="1039969" spans="8:8">
      <c r="H1039969" s="68"/>
    </row>
    <row r="1039970" spans="8:8">
      <c r="H1039970" s="68"/>
    </row>
    <row r="1039971" spans="8:8">
      <c r="H1039971" s="68"/>
    </row>
    <row r="1039972" spans="8:8">
      <c r="H1039972" s="68"/>
    </row>
    <row r="1039973" spans="8:8">
      <c r="H1039973" s="68"/>
    </row>
    <row r="1039974" spans="8:8">
      <c r="H1039974" s="68"/>
    </row>
    <row r="1039975" spans="8:8">
      <c r="H1039975" s="68"/>
    </row>
    <row r="1039976" spans="8:8">
      <c r="H1039976" s="68"/>
    </row>
    <row r="1039977" spans="8:8">
      <c r="H1039977" s="68"/>
    </row>
    <row r="1039978" spans="8:8">
      <c r="H1039978" s="68"/>
    </row>
    <row r="1039979" spans="8:8">
      <c r="H1039979" s="68"/>
    </row>
    <row r="1039980" spans="8:8">
      <c r="H1039980" s="68"/>
    </row>
    <row r="1039981" spans="8:8">
      <c r="H1039981" s="68"/>
    </row>
    <row r="1039982" spans="8:8">
      <c r="H1039982" s="68"/>
    </row>
    <row r="1039983" spans="8:8">
      <c r="H1039983" s="68"/>
    </row>
    <row r="1039984" spans="8:8">
      <c r="H1039984" s="68"/>
    </row>
    <row r="1039985" spans="8:8">
      <c r="H1039985" s="68"/>
    </row>
    <row r="1039986" spans="8:8">
      <c r="H1039986" s="68"/>
    </row>
    <row r="1039987" spans="8:8">
      <c r="H1039987" s="68"/>
    </row>
    <row r="1039988" spans="8:8">
      <c r="H1039988" s="68"/>
    </row>
    <row r="1039989" spans="8:8">
      <c r="H1039989" s="68"/>
    </row>
    <row r="1039990" spans="8:8">
      <c r="H1039990" s="68"/>
    </row>
    <row r="1039991" spans="8:8">
      <c r="H1039991" s="68"/>
    </row>
    <row r="1039992" spans="8:8">
      <c r="H1039992" s="68"/>
    </row>
    <row r="1039993" spans="8:8">
      <c r="H1039993" s="68"/>
    </row>
    <row r="1039994" spans="8:8">
      <c r="H1039994" s="68"/>
    </row>
    <row r="1039995" spans="8:8">
      <c r="H1039995" s="68"/>
    </row>
    <row r="1039996" spans="8:8">
      <c r="H1039996" s="68"/>
    </row>
    <row r="1039997" spans="8:8">
      <c r="H1039997" s="68"/>
    </row>
    <row r="1039998" spans="8:8">
      <c r="H1039998" s="68"/>
    </row>
    <row r="1039999" spans="8:8">
      <c r="H1039999" s="68"/>
    </row>
    <row r="1040000" spans="8:8">
      <c r="H1040000" s="68"/>
    </row>
    <row r="1040001" spans="8:8">
      <c r="H1040001" s="68"/>
    </row>
    <row r="1040002" spans="8:8">
      <c r="H1040002" s="68"/>
    </row>
    <row r="1040003" spans="8:8">
      <c r="H1040003" s="68"/>
    </row>
    <row r="1040004" spans="8:8">
      <c r="H1040004" s="68"/>
    </row>
    <row r="1040005" spans="8:8">
      <c r="H1040005" s="68"/>
    </row>
    <row r="1040006" spans="8:8">
      <c r="H1040006" s="68"/>
    </row>
    <row r="1040007" spans="8:8">
      <c r="H1040007" s="68"/>
    </row>
    <row r="1040008" spans="8:8">
      <c r="H1040008" s="68"/>
    </row>
    <row r="1040009" spans="8:8">
      <c r="H1040009" s="68"/>
    </row>
    <row r="1040010" spans="8:8">
      <c r="H1040010" s="68"/>
    </row>
    <row r="1040011" spans="8:8">
      <c r="H1040011" s="68"/>
    </row>
    <row r="1040012" spans="8:8">
      <c r="H1040012" s="68"/>
    </row>
    <row r="1040013" spans="8:8">
      <c r="H1040013" s="68"/>
    </row>
    <row r="1040014" spans="8:8">
      <c r="H1040014" s="68"/>
    </row>
    <row r="1040015" spans="8:8">
      <c r="H1040015" s="68"/>
    </row>
    <row r="1040016" spans="8:8">
      <c r="H1040016" s="68"/>
    </row>
    <row r="1040017" spans="8:8">
      <c r="H1040017" s="68"/>
    </row>
    <row r="1040018" spans="8:8">
      <c r="H1040018" s="68"/>
    </row>
    <row r="1040019" spans="8:8">
      <c r="H1040019" s="68"/>
    </row>
    <row r="1040020" spans="8:8">
      <c r="H1040020" s="68"/>
    </row>
    <row r="1040021" spans="8:8">
      <c r="H1040021" s="68"/>
    </row>
    <row r="1040022" spans="8:8">
      <c r="H1040022" s="68"/>
    </row>
    <row r="1040023" spans="8:8">
      <c r="H1040023" s="68"/>
    </row>
    <row r="1040024" spans="8:8">
      <c r="H1040024" s="68"/>
    </row>
    <row r="1040025" spans="8:8">
      <c r="H1040025" s="68"/>
    </row>
    <row r="1040026" spans="8:8">
      <c r="H1040026" s="68"/>
    </row>
    <row r="1040027" spans="8:8">
      <c r="H1040027" s="68"/>
    </row>
    <row r="1040028" spans="8:8">
      <c r="H1040028" s="68"/>
    </row>
    <row r="1040029" spans="8:8">
      <c r="H1040029" s="68"/>
    </row>
    <row r="1040030" spans="8:8">
      <c r="H1040030" s="68"/>
    </row>
    <row r="1040031" spans="8:8">
      <c r="H1040031" s="68"/>
    </row>
    <row r="1040032" spans="8:8">
      <c r="H1040032" s="68"/>
    </row>
    <row r="1040033" spans="8:8">
      <c r="H1040033" s="68"/>
    </row>
    <row r="1040034" spans="8:8">
      <c r="H1040034" s="68"/>
    </row>
    <row r="1040035" spans="8:8">
      <c r="H1040035" s="68"/>
    </row>
    <row r="1040036" spans="8:8">
      <c r="H1040036" s="68"/>
    </row>
    <row r="1040037" spans="8:8">
      <c r="H1040037" s="68"/>
    </row>
    <row r="1040038" spans="8:8">
      <c r="H1040038" s="68"/>
    </row>
    <row r="1040039" spans="8:8">
      <c r="H1040039" s="68"/>
    </row>
    <row r="1040040" spans="8:8">
      <c r="H1040040" s="68"/>
    </row>
    <row r="1040041" spans="8:8">
      <c r="H1040041" s="68"/>
    </row>
    <row r="1040042" spans="8:8">
      <c r="H1040042" s="68"/>
    </row>
    <row r="1040043" spans="8:8">
      <c r="H1040043" s="68"/>
    </row>
    <row r="1040044" spans="8:8">
      <c r="H1040044" s="68"/>
    </row>
    <row r="1040045" spans="8:8">
      <c r="H1040045" s="68"/>
    </row>
    <row r="1040046" spans="8:8">
      <c r="H1040046" s="68"/>
    </row>
    <row r="1040047" spans="8:8">
      <c r="H1040047" s="68"/>
    </row>
    <row r="1040048" spans="8:8">
      <c r="H1040048" s="68"/>
    </row>
    <row r="1040049" spans="8:8">
      <c r="H1040049" s="68"/>
    </row>
    <row r="1040050" spans="8:8">
      <c r="H1040050" s="68"/>
    </row>
    <row r="1040051" spans="8:8">
      <c r="H1040051" s="68"/>
    </row>
    <row r="1040052" spans="8:8">
      <c r="H1040052" s="68"/>
    </row>
    <row r="1040053" spans="8:8">
      <c r="H1040053" s="68"/>
    </row>
    <row r="1040054" spans="8:8">
      <c r="H1040054" s="68"/>
    </row>
    <row r="1040055" spans="8:8">
      <c r="H1040055" s="68"/>
    </row>
    <row r="1040056" spans="8:8">
      <c r="H1040056" s="68"/>
    </row>
    <row r="1040057" spans="8:8">
      <c r="H1040057" s="68"/>
    </row>
    <row r="1040058" spans="8:8">
      <c r="H1040058" s="68"/>
    </row>
    <row r="1040059" spans="8:8">
      <c r="H1040059" s="68"/>
    </row>
    <row r="1040060" spans="8:8">
      <c r="H1040060" s="68"/>
    </row>
    <row r="1040061" spans="8:8">
      <c r="H1040061" s="68"/>
    </row>
    <row r="1040062" spans="8:8">
      <c r="H1040062" s="68"/>
    </row>
    <row r="1040063" spans="8:8">
      <c r="H1040063" s="68"/>
    </row>
    <row r="1040064" spans="8:8">
      <c r="H1040064" s="68"/>
    </row>
    <row r="1040065" spans="8:8">
      <c r="H1040065" s="68"/>
    </row>
    <row r="1040066" spans="8:8">
      <c r="H1040066" s="68"/>
    </row>
    <row r="1040067" spans="8:8">
      <c r="H1040067" s="68"/>
    </row>
    <row r="1040068" spans="8:8">
      <c r="H1040068" s="68"/>
    </row>
    <row r="1040069" spans="8:8">
      <c r="H1040069" s="68"/>
    </row>
    <row r="1040070" spans="8:8">
      <c r="H1040070" s="68"/>
    </row>
    <row r="1040071" spans="8:8">
      <c r="H1040071" s="68"/>
    </row>
    <row r="1040072" spans="8:8">
      <c r="H1040072" s="68"/>
    </row>
    <row r="1040073" spans="8:8">
      <c r="H1040073" s="68"/>
    </row>
    <row r="1040074" spans="8:8">
      <c r="H1040074" s="68"/>
    </row>
    <row r="1040075" spans="8:8">
      <c r="H1040075" s="68"/>
    </row>
    <row r="1040076" spans="8:8">
      <c r="H1040076" s="68"/>
    </row>
    <row r="1040077" spans="8:8">
      <c r="H1040077" s="68"/>
    </row>
    <row r="1040078" spans="8:8">
      <c r="H1040078" s="68"/>
    </row>
    <row r="1040079" spans="8:8">
      <c r="H1040079" s="68"/>
    </row>
    <row r="1040080" spans="8:8">
      <c r="H1040080" s="68"/>
    </row>
    <row r="1040081" spans="8:8">
      <c r="H1040081" s="68"/>
    </row>
    <row r="1040082" spans="8:8">
      <c r="H1040082" s="68"/>
    </row>
    <row r="1040083" spans="8:8">
      <c r="H1040083" s="68"/>
    </row>
    <row r="1040084" spans="8:8">
      <c r="H1040084" s="68"/>
    </row>
    <row r="1040085" spans="8:8">
      <c r="H1040085" s="68"/>
    </row>
    <row r="1040086" spans="8:8">
      <c r="H1040086" s="68"/>
    </row>
    <row r="1040087" spans="8:8">
      <c r="H1040087" s="68"/>
    </row>
    <row r="1040088" spans="8:8">
      <c r="H1040088" s="68"/>
    </row>
    <row r="1040089" spans="8:8">
      <c r="H1040089" s="68"/>
    </row>
    <row r="1040090" spans="8:8">
      <c r="H1040090" s="68"/>
    </row>
    <row r="1040091" spans="8:8">
      <c r="H1040091" s="68"/>
    </row>
    <row r="1040092" spans="8:8">
      <c r="H1040092" s="68"/>
    </row>
    <row r="1040093" spans="8:8">
      <c r="H1040093" s="68"/>
    </row>
    <row r="1040094" spans="8:8">
      <c r="H1040094" s="68"/>
    </row>
    <row r="1040095" spans="8:8">
      <c r="H1040095" s="68"/>
    </row>
    <row r="1040096" spans="8:8">
      <c r="H1040096" s="68"/>
    </row>
    <row r="1040097" spans="8:8">
      <c r="H1040097" s="68"/>
    </row>
    <row r="1040098" spans="8:8">
      <c r="H1040098" s="68"/>
    </row>
    <row r="1040099" spans="8:8">
      <c r="H1040099" s="68"/>
    </row>
    <row r="1040100" spans="8:8">
      <c r="H1040100" s="68"/>
    </row>
    <row r="1040101" spans="8:8">
      <c r="H1040101" s="68"/>
    </row>
    <row r="1040102" spans="8:8">
      <c r="H1040102" s="68"/>
    </row>
    <row r="1040103" spans="8:8">
      <c r="H1040103" s="68"/>
    </row>
    <row r="1040104" spans="8:8">
      <c r="H1040104" s="68"/>
    </row>
    <row r="1040105" spans="8:8">
      <c r="H1040105" s="68"/>
    </row>
    <row r="1040106" spans="8:8">
      <c r="H1040106" s="68"/>
    </row>
    <row r="1040107" spans="8:8">
      <c r="H1040107" s="68"/>
    </row>
    <row r="1040108" spans="8:8">
      <c r="H1040108" s="68"/>
    </row>
    <row r="1040109" spans="8:8">
      <c r="H1040109" s="68"/>
    </row>
    <row r="1040110" spans="8:8">
      <c r="H1040110" s="68"/>
    </row>
    <row r="1040111" spans="8:8">
      <c r="H1040111" s="68"/>
    </row>
    <row r="1040112" spans="8:8">
      <c r="H1040112" s="68"/>
    </row>
    <row r="1040113" spans="8:8">
      <c r="H1040113" s="68"/>
    </row>
    <row r="1040114" spans="8:8">
      <c r="H1040114" s="68"/>
    </row>
    <row r="1040115" spans="8:8">
      <c r="H1040115" s="68"/>
    </row>
    <row r="1040116" spans="8:8">
      <c r="H1040116" s="68"/>
    </row>
    <row r="1040117" spans="8:8">
      <c r="H1040117" s="68"/>
    </row>
    <row r="1040118" spans="8:8">
      <c r="H1040118" s="68"/>
    </row>
    <row r="1040119" spans="8:8">
      <c r="H1040119" s="68"/>
    </row>
    <row r="1040120" spans="8:8">
      <c r="H1040120" s="68"/>
    </row>
    <row r="1040121" spans="8:8">
      <c r="H1040121" s="68"/>
    </row>
    <row r="1040122" spans="8:8">
      <c r="H1040122" s="68"/>
    </row>
    <row r="1040123" spans="8:8">
      <c r="H1040123" s="68"/>
    </row>
    <row r="1040124" spans="8:8">
      <c r="H1040124" s="68"/>
    </row>
    <row r="1040125" spans="8:8">
      <c r="H1040125" s="68"/>
    </row>
    <row r="1040126" spans="8:8">
      <c r="H1040126" s="68"/>
    </row>
    <row r="1040127" spans="8:8">
      <c r="H1040127" s="68"/>
    </row>
    <row r="1040128" spans="8:8">
      <c r="H1040128" s="68"/>
    </row>
    <row r="1040129" spans="8:8">
      <c r="H1040129" s="68"/>
    </row>
    <row r="1040130" spans="8:8">
      <c r="H1040130" s="68"/>
    </row>
    <row r="1040131" spans="8:8">
      <c r="H1040131" s="68"/>
    </row>
    <row r="1040132" spans="8:8">
      <c r="H1040132" s="68"/>
    </row>
    <row r="1040133" spans="8:8">
      <c r="H1040133" s="68"/>
    </row>
    <row r="1040134" spans="8:8">
      <c r="H1040134" s="68"/>
    </row>
    <row r="1040135" spans="8:8">
      <c r="H1040135" s="68"/>
    </row>
    <row r="1040136" spans="8:8">
      <c r="H1040136" s="68"/>
    </row>
    <row r="1040137" spans="8:8">
      <c r="H1040137" s="68"/>
    </row>
    <row r="1040138" spans="8:8">
      <c r="H1040138" s="68"/>
    </row>
    <row r="1040139" spans="8:8">
      <c r="H1040139" s="68"/>
    </row>
    <row r="1040140" spans="8:8">
      <c r="H1040140" s="68"/>
    </row>
    <row r="1040141" spans="8:8">
      <c r="H1040141" s="68"/>
    </row>
    <row r="1040142" spans="8:8">
      <c r="H1040142" s="68"/>
    </row>
    <row r="1040143" spans="8:8">
      <c r="H1040143" s="68"/>
    </row>
    <row r="1040144" spans="8:8">
      <c r="H1040144" s="68"/>
    </row>
    <row r="1040145" spans="8:8">
      <c r="H1040145" s="68"/>
    </row>
    <row r="1040146" spans="8:8">
      <c r="H1040146" s="68"/>
    </row>
    <row r="1040147" spans="8:8">
      <c r="H1040147" s="68"/>
    </row>
    <row r="1040148" spans="8:8">
      <c r="H1040148" s="68"/>
    </row>
    <row r="1040149" spans="8:8">
      <c r="H1040149" s="68"/>
    </row>
    <row r="1040150" spans="8:8">
      <c r="H1040150" s="68"/>
    </row>
    <row r="1040151" spans="8:8">
      <c r="H1040151" s="68"/>
    </row>
    <row r="1040152" spans="8:8">
      <c r="H1040152" s="68"/>
    </row>
    <row r="1040153" spans="8:8">
      <c r="H1040153" s="68"/>
    </row>
    <row r="1040154" spans="8:8">
      <c r="H1040154" s="68"/>
    </row>
    <row r="1040155" spans="8:8">
      <c r="H1040155" s="68"/>
    </row>
    <row r="1040156" spans="8:8">
      <c r="H1040156" s="68"/>
    </row>
    <row r="1040157" spans="8:8">
      <c r="H1040157" s="68"/>
    </row>
    <row r="1040158" spans="8:8">
      <c r="H1040158" s="68"/>
    </row>
    <row r="1040159" spans="8:8">
      <c r="H1040159" s="68"/>
    </row>
    <row r="1040160" spans="8:8">
      <c r="H1040160" s="68"/>
    </row>
    <row r="1040161" spans="8:8">
      <c r="H1040161" s="68"/>
    </row>
    <row r="1040162" spans="8:8">
      <c r="H1040162" s="68"/>
    </row>
    <row r="1040163" spans="8:8">
      <c r="H1040163" s="68"/>
    </row>
    <row r="1040164" spans="8:8">
      <c r="H1040164" s="68"/>
    </row>
    <row r="1040165" spans="8:8">
      <c r="H1040165" s="68"/>
    </row>
    <row r="1040166" spans="8:8">
      <c r="H1040166" s="68"/>
    </row>
    <row r="1040167" spans="8:8">
      <c r="H1040167" s="68"/>
    </row>
    <row r="1040168" spans="8:8">
      <c r="H1040168" s="68"/>
    </row>
    <row r="1040169" spans="8:8">
      <c r="H1040169" s="68"/>
    </row>
    <row r="1040170" spans="8:8">
      <c r="H1040170" s="68"/>
    </row>
    <row r="1040171" spans="8:8">
      <c r="H1040171" s="68"/>
    </row>
    <row r="1040172" spans="8:8">
      <c r="H1040172" s="68"/>
    </row>
    <row r="1040173" spans="8:8">
      <c r="H1040173" s="68"/>
    </row>
    <row r="1040174" spans="8:8">
      <c r="H1040174" s="68"/>
    </row>
    <row r="1040175" spans="8:8">
      <c r="H1040175" s="68"/>
    </row>
    <row r="1040176" spans="8:8">
      <c r="H1040176" s="68"/>
    </row>
    <row r="1040177" spans="8:8">
      <c r="H1040177" s="68"/>
    </row>
    <row r="1040178" spans="8:8">
      <c r="H1040178" s="68"/>
    </row>
    <row r="1040179" spans="8:8">
      <c r="H1040179" s="68"/>
    </row>
    <row r="1040180" spans="8:8">
      <c r="H1040180" s="68"/>
    </row>
    <row r="1040181" spans="8:8">
      <c r="H1040181" s="68"/>
    </row>
    <row r="1040182" spans="8:8">
      <c r="H1040182" s="68"/>
    </row>
    <row r="1040183" spans="8:8">
      <c r="H1040183" s="68"/>
    </row>
    <row r="1040184" spans="8:8">
      <c r="H1040184" s="68"/>
    </row>
    <row r="1040185" spans="8:8">
      <c r="H1040185" s="68"/>
    </row>
    <row r="1040186" spans="8:8">
      <c r="H1040186" s="68"/>
    </row>
    <row r="1040187" spans="8:8">
      <c r="H1040187" s="68"/>
    </row>
    <row r="1040188" spans="8:8">
      <c r="H1040188" s="68"/>
    </row>
    <row r="1040189" spans="8:8">
      <c r="H1040189" s="68"/>
    </row>
    <row r="1040190" spans="8:8">
      <c r="H1040190" s="68"/>
    </row>
    <row r="1040191" spans="8:8">
      <c r="H1040191" s="68"/>
    </row>
    <row r="1040192" spans="8:8">
      <c r="H1040192" s="68"/>
    </row>
    <row r="1040193" spans="8:8">
      <c r="H1040193" s="68"/>
    </row>
    <row r="1040194" spans="8:8">
      <c r="H1040194" s="68"/>
    </row>
    <row r="1040195" spans="8:8">
      <c r="H1040195" s="68"/>
    </row>
    <row r="1040196" spans="8:8">
      <c r="H1040196" s="68"/>
    </row>
    <row r="1040197" spans="8:8">
      <c r="H1040197" s="68"/>
    </row>
    <row r="1040198" spans="8:8">
      <c r="H1040198" s="68"/>
    </row>
    <row r="1040199" spans="8:8">
      <c r="H1040199" s="68"/>
    </row>
    <row r="1040200" spans="8:8">
      <c r="H1040200" s="68"/>
    </row>
    <row r="1040201" spans="8:8">
      <c r="H1040201" s="68"/>
    </row>
    <row r="1040202" spans="8:8">
      <c r="H1040202" s="68"/>
    </row>
    <row r="1040203" spans="8:8">
      <c r="H1040203" s="68"/>
    </row>
    <row r="1040204" spans="8:8">
      <c r="H1040204" s="68"/>
    </row>
    <row r="1040205" spans="8:8">
      <c r="H1040205" s="68"/>
    </row>
    <row r="1040206" spans="8:8">
      <c r="H1040206" s="68"/>
    </row>
    <row r="1040207" spans="8:8">
      <c r="H1040207" s="68"/>
    </row>
    <row r="1040208" spans="8:8">
      <c r="H1040208" s="68"/>
    </row>
    <row r="1040209" spans="8:8">
      <c r="H1040209" s="68"/>
    </row>
    <row r="1040210" spans="8:8">
      <c r="H1040210" s="68"/>
    </row>
    <row r="1040211" spans="8:8">
      <c r="H1040211" s="68"/>
    </row>
    <row r="1040212" spans="8:8">
      <c r="H1040212" s="68"/>
    </row>
    <row r="1040213" spans="8:8">
      <c r="H1040213" s="68"/>
    </row>
    <row r="1040214" spans="8:8">
      <c r="H1040214" s="68"/>
    </row>
    <row r="1040215" spans="8:8">
      <c r="H1040215" s="68"/>
    </row>
    <row r="1040216" spans="8:8">
      <c r="H1040216" s="68"/>
    </row>
    <row r="1040217" spans="8:8">
      <c r="H1040217" s="68"/>
    </row>
    <row r="1040218" spans="8:8">
      <c r="H1040218" s="68"/>
    </row>
    <row r="1040219" spans="8:8">
      <c r="H1040219" s="68"/>
    </row>
    <row r="1040220" spans="8:8">
      <c r="H1040220" s="68"/>
    </row>
    <row r="1040221" spans="8:8">
      <c r="H1040221" s="68"/>
    </row>
    <row r="1040222" spans="8:8">
      <c r="H1040222" s="68"/>
    </row>
    <row r="1040223" spans="8:8">
      <c r="H1040223" s="68"/>
    </row>
    <row r="1040224" spans="8:8">
      <c r="H1040224" s="68"/>
    </row>
    <row r="1040225" spans="8:8">
      <c r="H1040225" s="68"/>
    </row>
    <row r="1040226" spans="8:8">
      <c r="H1040226" s="68"/>
    </row>
    <row r="1040227" spans="8:8">
      <c r="H1040227" s="68"/>
    </row>
    <row r="1040228" spans="8:8">
      <c r="H1040228" s="68"/>
    </row>
    <row r="1040229" spans="8:8">
      <c r="H1040229" s="68"/>
    </row>
    <row r="1040230" spans="8:8">
      <c r="H1040230" s="68"/>
    </row>
    <row r="1040231" spans="8:8">
      <c r="H1040231" s="68"/>
    </row>
    <row r="1040232" spans="8:8">
      <c r="H1040232" s="68"/>
    </row>
    <row r="1040233" spans="8:8">
      <c r="H1040233" s="68"/>
    </row>
    <row r="1040234" spans="8:8">
      <c r="H1040234" s="68"/>
    </row>
    <row r="1040235" spans="8:8">
      <c r="H1040235" s="68"/>
    </row>
    <row r="1040236" spans="8:8">
      <c r="H1040236" s="68"/>
    </row>
    <row r="1040237" spans="8:8">
      <c r="H1040237" s="68"/>
    </row>
    <row r="1040238" spans="8:8">
      <c r="H1040238" s="68"/>
    </row>
    <row r="1040239" spans="8:8">
      <c r="H1040239" s="68"/>
    </row>
    <row r="1040240" spans="8:8">
      <c r="H1040240" s="68"/>
    </row>
    <row r="1040241" spans="8:8">
      <c r="H1040241" s="68"/>
    </row>
    <row r="1040242" spans="8:8">
      <c r="H1040242" s="68"/>
    </row>
    <row r="1040243" spans="8:8">
      <c r="H1040243" s="68"/>
    </row>
    <row r="1040244" spans="8:8">
      <c r="H1040244" s="68"/>
    </row>
    <row r="1040245" spans="8:8">
      <c r="H1040245" s="68"/>
    </row>
    <row r="1040246" spans="8:8">
      <c r="H1040246" s="68"/>
    </row>
    <row r="1040247" spans="8:8">
      <c r="H1040247" s="68"/>
    </row>
    <row r="1040248" spans="8:8">
      <c r="H1040248" s="68"/>
    </row>
    <row r="1040249" spans="8:8">
      <c r="H1040249" s="68"/>
    </row>
    <row r="1040250" spans="8:8">
      <c r="H1040250" s="68"/>
    </row>
    <row r="1040251" spans="8:8">
      <c r="H1040251" s="68"/>
    </row>
    <row r="1040252" spans="8:8">
      <c r="H1040252" s="68"/>
    </row>
    <row r="1040253" spans="8:8">
      <c r="H1040253" s="68"/>
    </row>
    <row r="1040254" spans="8:8">
      <c r="H1040254" s="68"/>
    </row>
    <row r="1040255" spans="8:8">
      <c r="H1040255" s="68"/>
    </row>
    <row r="1040256" spans="8:8">
      <c r="H1040256" s="68"/>
    </row>
    <row r="1040257" spans="8:8">
      <c r="H1040257" s="68"/>
    </row>
    <row r="1040258" spans="8:8">
      <c r="H1040258" s="68"/>
    </row>
    <row r="1040259" spans="8:8">
      <c r="H1040259" s="68"/>
    </row>
    <row r="1040260" spans="8:8">
      <c r="H1040260" s="68"/>
    </row>
    <row r="1040261" spans="8:8">
      <c r="H1040261" s="68"/>
    </row>
    <row r="1040262" spans="8:8">
      <c r="H1040262" s="68"/>
    </row>
    <row r="1040263" spans="8:8">
      <c r="H1040263" s="68"/>
    </row>
    <row r="1040264" spans="8:8">
      <c r="H1040264" s="68"/>
    </row>
    <row r="1040265" spans="8:8">
      <c r="H1040265" s="68"/>
    </row>
    <row r="1040266" spans="8:8">
      <c r="H1040266" s="68"/>
    </row>
    <row r="1040267" spans="8:8">
      <c r="H1040267" s="68"/>
    </row>
    <row r="1040268" spans="8:8">
      <c r="H1040268" s="68"/>
    </row>
    <row r="1040269" spans="8:8">
      <c r="H1040269" s="68"/>
    </row>
    <row r="1040270" spans="8:8">
      <c r="H1040270" s="68"/>
    </row>
    <row r="1040271" spans="8:8">
      <c r="H1040271" s="68"/>
    </row>
    <row r="1040272" spans="8:8">
      <c r="H1040272" s="68"/>
    </row>
    <row r="1040273" spans="8:8">
      <c r="H1040273" s="68"/>
    </row>
    <row r="1040274" spans="8:8">
      <c r="H1040274" s="68"/>
    </row>
    <row r="1040275" spans="8:8">
      <c r="H1040275" s="68"/>
    </row>
    <row r="1040276" spans="8:8">
      <c r="H1040276" s="68"/>
    </row>
    <row r="1040277" spans="8:8">
      <c r="H1040277" s="68"/>
    </row>
    <row r="1040278" spans="8:8">
      <c r="H1040278" s="68"/>
    </row>
    <row r="1040279" spans="8:8">
      <c r="H1040279" s="68"/>
    </row>
    <row r="1040280" spans="8:8">
      <c r="H1040280" s="68"/>
    </row>
    <row r="1040281" spans="8:8">
      <c r="H1040281" s="68"/>
    </row>
    <row r="1040282" spans="8:8">
      <c r="H1040282" s="68"/>
    </row>
    <row r="1040283" spans="8:8">
      <c r="H1040283" s="68"/>
    </row>
    <row r="1040284" spans="8:8">
      <c r="H1040284" s="68"/>
    </row>
    <row r="1040285" spans="8:8">
      <c r="H1040285" s="68"/>
    </row>
    <row r="1040286" spans="8:8">
      <c r="H1040286" s="68"/>
    </row>
    <row r="1040287" spans="8:8">
      <c r="H1040287" s="68"/>
    </row>
    <row r="1040288" spans="8:8">
      <c r="H1040288" s="68"/>
    </row>
    <row r="1040289" spans="8:8">
      <c r="H1040289" s="68"/>
    </row>
    <row r="1040290" spans="8:8">
      <c r="H1040290" s="68"/>
    </row>
    <row r="1040291" spans="8:8">
      <c r="H1040291" s="68"/>
    </row>
    <row r="1040292" spans="8:8">
      <c r="H1040292" s="68"/>
    </row>
    <row r="1040293" spans="8:8">
      <c r="H1040293" s="68"/>
    </row>
    <row r="1040294" spans="8:8">
      <c r="H1040294" s="68"/>
    </row>
    <row r="1040295" spans="8:8">
      <c r="H1040295" s="68"/>
    </row>
    <row r="1040296" spans="8:8">
      <c r="H1040296" s="68"/>
    </row>
    <row r="1040297" spans="8:8">
      <c r="H1040297" s="68"/>
    </row>
    <row r="1040298" spans="8:8">
      <c r="H1040298" s="68"/>
    </row>
    <row r="1040299" spans="8:8">
      <c r="H1040299" s="68"/>
    </row>
    <row r="1040300" spans="8:8">
      <c r="H1040300" s="68"/>
    </row>
    <row r="1040301" spans="8:8">
      <c r="H1040301" s="68"/>
    </row>
    <row r="1040302" spans="8:8">
      <c r="H1040302" s="68"/>
    </row>
    <row r="1040303" spans="8:8">
      <c r="H1040303" s="68"/>
    </row>
    <row r="1040304" spans="8:8">
      <c r="H1040304" s="68"/>
    </row>
    <row r="1040305" spans="8:8">
      <c r="H1040305" s="68"/>
    </row>
    <row r="1040306" spans="8:8">
      <c r="H1040306" s="68"/>
    </row>
    <row r="1040307" spans="8:8">
      <c r="H1040307" s="68"/>
    </row>
    <row r="1040308" spans="8:8">
      <c r="H1040308" s="68"/>
    </row>
    <row r="1040309" spans="8:8">
      <c r="H1040309" s="68"/>
    </row>
    <row r="1040310" spans="8:8">
      <c r="H1040310" s="68"/>
    </row>
    <row r="1040311" spans="8:8">
      <c r="H1040311" s="68"/>
    </row>
    <row r="1040312" spans="8:8">
      <c r="H1040312" s="68"/>
    </row>
    <row r="1040313" spans="8:8">
      <c r="H1040313" s="68"/>
    </row>
    <row r="1040314" spans="8:8">
      <c r="H1040314" s="68"/>
    </row>
    <row r="1040315" spans="8:8">
      <c r="H1040315" s="68"/>
    </row>
    <row r="1040316" spans="8:8">
      <c r="H1040316" s="68"/>
    </row>
    <row r="1040317" spans="8:8">
      <c r="H1040317" s="68"/>
    </row>
    <row r="1040318" spans="8:8">
      <c r="H1040318" s="68"/>
    </row>
    <row r="1040319" spans="8:8">
      <c r="H1040319" s="68"/>
    </row>
    <row r="1040320" spans="8:8">
      <c r="H1040320" s="68"/>
    </row>
    <row r="1040321" spans="8:8">
      <c r="H1040321" s="68"/>
    </row>
    <row r="1040322" spans="8:8">
      <c r="H1040322" s="68"/>
    </row>
    <row r="1040323" spans="8:8">
      <c r="H1040323" s="68"/>
    </row>
    <row r="1040324" spans="8:8">
      <c r="H1040324" s="68"/>
    </row>
    <row r="1040325" spans="8:8">
      <c r="H1040325" s="68"/>
    </row>
    <row r="1040326" spans="8:8">
      <c r="H1040326" s="68"/>
    </row>
    <row r="1040327" spans="8:8">
      <c r="H1040327" s="68"/>
    </row>
    <row r="1040328" spans="8:8">
      <c r="H1040328" s="68"/>
    </row>
    <row r="1040329" spans="8:8">
      <c r="H1040329" s="68"/>
    </row>
    <row r="1040330" spans="8:8">
      <c r="H1040330" s="68"/>
    </row>
    <row r="1040331" spans="8:8">
      <c r="H1040331" s="68"/>
    </row>
    <row r="1040332" spans="8:8">
      <c r="H1040332" s="68"/>
    </row>
    <row r="1040333" spans="8:8">
      <c r="H1040333" s="68"/>
    </row>
    <row r="1040334" spans="8:8">
      <c r="H1040334" s="68"/>
    </row>
    <row r="1040335" spans="8:8">
      <c r="H1040335" s="68"/>
    </row>
    <row r="1040336" spans="8:8">
      <c r="H1040336" s="68"/>
    </row>
    <row r="1040337" spans="8:8">
      <c r="H1040337" s="68"/>
    </row>
    <row r="1040338" spans="8:8">
      <c r="H1040338" s="68"/>
    </row>
    <row r="1040339" spans="8:8">
      <c r="H1040339" s="68"/>
    </row>
    <row r="1040340" spans="8:8">
      <c r="H1040340" s="68"/>
    </row>
    <row r="1040341" spans="8:8">
      <c r="H1040341" s="68"/>
    </row>
    <row r="1040342" spans="8:8">
      <c r="H1040342" s="68"/>
    </row>
    <row r="1040343" spans="8:8">
      <c r="H1040343" s="68"/>
    </row>
    <row r="1040344" spans="8:8">
      <c r="H1040344" s="68"/>
    </row>
    <row r="1040345" spans="8:8">
      <c r="H1040345" s="68"/>
    </row>
    <row r="1040346" spans="8:8">
      <c r="H1040346" s="68"/>
    </row>
    <row r="1040347" spans="8:8">
      <c r="H1040347" s="68"/>
    </row>
    <row r="1040348" spans="8:8">
      <c r="H1040348" s="68"/>
    </row>
    <row r="1040349" spans="8:8">
      <c r="H1040349" s="68"/>
    </row>
    <row r="1040350" spans="8:8">
      <c r="H1040350" s="68"/>
    </row>
    <row r="1040351" spans="8:8">
      <c r="H1040351" s="68"/>
    </row>
    <row r="1040352" spans="8:8">
      <c r="H1040352" s="68"/>
    </row>
    <row r="1040353" spans="8:8">
      <c r="H1040353" s="68"/>
    </row>
    <row r="1040354" spans="8:8">
      <c r="H1040354" s="68"/>
    </row>
    <row r="1040355" spans="8:8">
      <c r="H1040355" s="68"/>
    </row>
    <row r="1040356" spans="8:8">
      <c r="H1040356" s="68"/>
    </row>
    <row r="1040357" spans="8:8">
      <c r="H1040357" s="68"/>
    </row>
    <row r="1040358" spans="8:8">
      <c r="H1040358" s="68"/>
    </row>
    <row r="1040359" spans="8:8">
      <c r="H1040359" s="68"/>
    </row>
    <row r="1040360" spans="8:8">
      <c r="H1040360" s="68"/>
    </row>
    <row r="1040361" spans="8:8">
      <c r="H1040361" s="68"/>
    </row>
    <row r="1040362" spans="8:8">
      <c r="H1040362" s="68"/>
    </row>
    <row r="1040363" spans="8:8">
      <c r="H1040363" s="68"/>
    </row>
    <row r="1040364" spans="8:8">
      <c r="H1040364" s="68"/>
    </row>
    <row r="1040365" spans="8:8">
      <c r="H1040365" s="68"/>
    </row>
    <row r="1040366" spans="8:8">
      <c r="H1040366" s="68"/>
    </row>
    <row r="1040367" spans="8:8">
      <c r="H1040367" s="68"/>
    </row>
    <row r="1040368" spans="8:8">
      <c r="H1040368" s="68"/>
    </row>
    <row r="1040369" spans="8:8">
      <c r="H1040369" s="68"/>
    </row>
    <row r="1040370" spans="8:8">
      <c r="H1040370" s="68"/>
    </row>
    <row r="1040371" spans="8:8">
      <c r="H1040371" s="68"/>
    </row>
    <row r="1040372" spans="8:8">
      <c r="H1040372" s="68"/>
    </row>
    <row r="1040373" spans="8:8">
      <c r="H1040373" s="68"/>
    </row>
    <row r="1040374" spans="8:8">
      <c r="H1040374" s="68"/>
    </row>
    <row r="1040375" spans="8:8">
      <c r="H1040375" s="68"/>
    </row>
    <row r="1040376" spans="8:8">
      <c r="H1040376" s="68"/>
    </row>
    <row r="1040377" spans="8:8">
      <c r="H1040377" s="68"/>
    </row>
    <row r="1040378" spans="8:8">
      <c r="H1040378" s="68"/>
    </row>
    <row r="1040379" spans="8:8">
      <c r="H1040379" s="68"/>
    </row>
    <row r="1040380" spans="8:8">
      <c r="H1040380" s="68"/>
    </row>
    <row r="1040381" spans="8:8">
      <c r="H1040381" s="68"/>
    </row>
    <row r="1040382" spans="8:8">
      <c r="H1040382" s="68"/>
    </row>
    <row r="1040383" spans="8:8">
      <c r="H1040383" s="68"/>
    </row>
    <row r="1040384" spans="8:8">
      <c r="H1040384" s="68"/>
    </row>
    <row r="1040385" spans="8:8">
      <c r="H1040385" s="68"/>
    </row>
    <row r="1040386" spans="8:8">
      <c r="H1040386" s="68"/>
    </row>
    <row r="1040387" spans="8:8">
      <c r="H1040387" s="68"/>
    </row>
    <row r="1040388" spans="8:8">
      <c r="H1040388" s="68"/>
    </row>
    <row r="1040389" spans="8:8">
      <c r="H1040389" s="68"/>
    </row>
    <row r="1040390" spans="8:8">
      <c r="H1040390" s="68"/>
    </row>
    <row r="1040391" spans="8:8">
      <c r="H1040391" s="68"/>
    </row>
    <row r="1040392" spans="8:8">
      <c r="H1040392" s="68"/>
    </row>
    <row r="1040393" spans="8:8">
      <c r="H1040393" s="68"/>
    </row>
    <row r="1040394" spans="8:8">
      <c r="H1040394" s="68"/>
    </row>
    <row r="1040395" spans="8:8">
      <c r="H1040395" s="68"/>
    </row>
    <row r="1040396" spans="8:8">
      <c r="H1040396" s="68"/>
    </row>
    <row r="1040397" spans="8:8">
      <c r="H1040397" s="68"/>
    </row>
    <row r="1040398" spans="8:8">
      <c r="H1040398" s="68"/>
    </row>
    <row r="1040399" spans="8:8">
      <c r="H1040399" s="68"/>
    </row>
    <row r="1040400" spans="8:8">
      <c r="H1040400" s="68"/>
    </row>
    <row r="1040401" spans="8:8">
      <c r="H1040401" s="68"/>
    </row>
    <row r="1040402" spans="8:8">
      <c r="H1040402" s="68"/>
    </row>
    <row r="1040403" spans="8:8">
      <c r="H1040403" s="68"/>
    </row>
    <row r="1040404" spans="8:8">
      <c r="H1040404" s="68"/>
    </row>
    <row r="1040405" spans="8:8">
      <c r="H1040405" s="68"/>
    </row>
    <row r="1040406" spans="8:8">
      <c r="H1040406" s="68"/>
    </row>
    <row r="1040407" spans="8:8">
      <c r="H1040407" s="68"/>
    </row>
    <row r="1040408" spans="8:8">
      <c r="H1040408" s="68"/>
    </row>
    <row r="1040409" spans="8:8">
      <c r="H1040409" s="68"/>
    </row>
    <row r="1040410" spans="8:8">
      <c r="H1040410" s="68"/>
    </row>
    <row r="1040411" spans="8:8">
      <c r="H1040411" s="68"/>
    </row>
    <row r="1040412" spans="8:8">
      <c r="H1040412" s="68"/>
    </row>
    <row r="1040413" spans="8:8">
      <c r="H1040413" s="68"/>
    </row>
    <row r="1040414" spans="8:8">
      <c r="H1040414" s="68"/>
    </row>
    <row r="1040415" spans="8:8">
      <c r="H1040415" s="68"/>
    </row>
    <row r="1040416" spans="8:8">
      <c r="H1040416" s="68"/>
    </row>
    <row r="1040417" spans="8:8">
      <c r="H1040417" s="68"/>
    </row>
    <row r="1040418" spans="8:8">
      <c r="H1040418" s="68"/>
    </row>
    <row r="1040419" spans="8:8">
      <c r="H1040419" s="68"/>
    </row>
    <row r="1040420" spans="8:8">
      <c r="H1040420" s="68"/>
    </row>
    <row r="1040421" spans="8:8">
      <c r="H1040421" s="68"/>
    </row>
    <row r="1040422" spans="8:8">
      <c r="H1040422" s="68"/>
    </row>
    <row r="1040423" spans="8:8">
      <c r="H1040423" s="68"/>
    </row>
    <row r="1040424" spans="8:8">
      <c r="H1040424" s="68"/>
    </row>
    <row r="1040425" spans="8:8">
      <c r="H1040425" s="68"/>
    </row>
    <row r="1040426" spans="8:8">
      <c r="H1040426" s="68"/>
    </row>
    <row r="1040427" spans="8:8">
      <c r="H1040427" s="68"/>
    </row>
    <row r="1040428" spans="8:8">
      <c r="H1040428" s="68"/>
    </row>
    <row r="1040429" spans="8:8">
      <c r="H1040429" s="68"/>
    </row>
    <row r="1040430" spans="8:8">
      <c r="H1040430" s="68"/>
    </row>
    <row r="1040431" spans="8:8">
      <c r="H1040431" s="68"/>
    </row>
    <row r="1040432" spans="8:8">
      <c r="H1040432" s="68"/>
    </row>
    <row r="1040433" spans="8:8">
      <c r="H1040433" s="68"/>
    </row>
    <row r="1040434" spans="8:8">
      <c r="H1040434" s="68"/>
    </row>
    <row r="1040435" spans="8:8">
      <c r="H1040435" s="68"/>
    </row>
    <row r="1040436" spans="8:8">
      <c r="H1040436" s="68"/>
    </row>
    <row r="1040437" spans="8:8">
      <c r="H1040437" s="68"/>
    </row>
    <row r="1040438" spans="8:8">
      <c r="H1040438" s="68"/>
    </row>
    <row r="1040439" spans="8:8">
      <c r="H1040439" s="68"/>
    </row>
    <row r="1040440" spans="8:8">
      <c r="H1040440" s="68"/>
    </row>
    <row r="1040441" spans="8:8">
      <c r="H1040441" s="68"/>
    </row>
    <row r="1040442" spans="8:8">
      <c r="H1040442" s="68"/>
    </row>
    <row r="1040443" spans="8:8">
      <c r="H1040443" s="68"/>
    </row>
    <row r="1040444" spans="8:8">
      <c r="H1040444" s="68"/>
    </row>
    <row r="1040445" spans="8:8">
      <c r="H1040445" s="68"/>
    </row>
    <row r="1040446" spans="8:8">
      <c r="H1040446" s="68"/>
    </row>
    <row r="1040447" spans="8:8">
      <c r="H1040447" s="68"/>
    </row>
    <row r="1040448" spans="8:8">
      <c r="H1040448" s="68"/>
    </row>
    <row r="1040449" spans="8:8">
      <c r="H1040449" s="68"/>
    </row>
    <row r="1040450" spans="8:8">
      <c r="H1040450" s="68"/>
    </row>
    <row r="1040451" spans="8:8">
      <c r="H1040451" s="68"/>
    </row>
    <row r="1040452" spans="8:8">
      <c r="H1040452" s="68"/>
    </row>
    <row r="1040453" spans="8:8">
      <c r="H1040453" s="68"/>
    </row>
    <row r="1040454" spans="8:8">
      <c r="H1040454" s="68"/>
    </row>
    <row r="1040455" spans="8:8">
      <c r="H1040455" s="68"/>
    </row>
    <row r="1040456" spans="8:8">
      <c r="H1040456" s="68"/>
    </row>
    <row r="1040457" spans="8:8">
      <c r="H1040457" s="68"/>
    </row>
    <row r="1040458" spans="8:8">
      <c r="H1040458" s="68"/>
    </row>
    <row r="1040459" spans="8:8">
      <c r="H1040459" s="68"/>
    </row>
    <row r="1040460" spans="8:8">
      <c r="H1040460" s="68"/>
    </row>
    <row r="1040461" spans="8:8">
      <c r="H1040461" s="68"/>
    </row>
    <row r="1040462" spans="8:8">
      <c r="H1040462" s="68"/>
    </row>
    <row r="1040463" spans="8:8">
      <c r="H1040463" s="68"/>
    </row>
    <row r="1040464" spans="8:8">
      <c r="H1040464" s="68"/>
    </row>
    <row r="1040465" spans="8:8">
      <c r="H1040465" s="68"/>
    </row>
    <row r="1040466" spans="8:8">
      <c r="H1040466" s="68"/>
    </row>
    <row r="1040467" spans="8:8">
      <c r="H1040467" s="68"/>
    </row>
    <row r="1040468" spans="8:8">
      <c r="H1040468" s="68"/>
    </row>
    <row r="1040469" spans="8:8">
      <c r="H1040469" s="68"/>
    </row>
    <row r="1040470" spans="8:8">
      <c r="H1040470" s="68"/>
    </row>
    <row r="1040471" spans="8:8">
      <c r="H1040471" s="68"/>
    </row>
    <row r="1040472" spans="8:8">
      <c r="H1040472" s="68"/>
    </row>
    <row r="1040473" spans="8:8">
      <c r="H1040473" s="68"/>
    </row>
    <row r="1040474" spans="8:8">
      <c r="H1040474" s="68"/>
    </row>
    <row r="1040475" spans="8:8">
      <c r="H1040475" s="68"/>
    </row>
    <row r="1040476" spans="8:8">
      <c r="H1040476" s="68"/>
    </row>
    <row r="1040477" spans="8:8">
      <c r="H1040477" s="68"/>
    </row>
    <row r="1040478" spans="8:8">
      <c r="H1040478" s="68"/>
    </row>
    <row r="1040479" spans="8:8">
      <c r="H1040479" s="68"/>
    </row>
    <row r="1040480" spans="8:8">
      <c r="H1040480" s="68"/>
    </row>
    <row r="1040481" spans="8:8">
      <c r="H1040481" s="68"/>
    </row>
    <row r="1040482" spans="8:8">
      <c r="H1040482" s="68"/>
    </row>
    <row r="1040483" spans="8:8">
      <c r="H1040483" s="68"/>
    </row>
    <row r="1040484" spans="8:8">
      <c r="H1040484" s="68"/>
    </row>
    <row r="1040485" spans="8:8">
      <c r="H1040485" s="68"/>
    </row>
    <row r="1040486" spans="8:8">
      <c r="H1040486" s="68"/>
    </row>
    <row r="1040487" spans="8:8">
      <c r="H1040487" s="68"/>
    </row>
    <row r="1040488" spans="8:8">
      <c r="H1040488" s="68"/>
    </row>
    <row r="1040489" spans="8:8">
      <c r="H1040489" s="68"/>
    </row>
    <row r="1040490" spans="8:8">
      <c r="H1040490" s="68"/>
    </row>
    <row r="1040491" spans="8:8">
      <c r="H1040491" s="68"/>
    </row>
    <row r="1040492" spans="8:8">
      <c r="H1040492" s="68"/>
    </row>
    <row r="1040493" spans="8:8">
      <c r="H1040493" s="68"/>
    </row>
    <row r="1040494" spans="8:8">
      <c r="H1040494" s="68"/>
    </row>
    <row r="1040495" spans="8:8">
      <c r="H1040495" s="68"/>
    </row>
    <row r="1040496" spans="8:8">
      <c r="H1040496" s="68"/>
    </row>
    <row r="1040497" spans="8:8">
      <c r="H1040497" s="68"/>
    </row>
    <row r="1040498" spans="8:8">
      <c r="H1040498" s="68"/>
    </row>
    <row r="1040499" spans="8:8">
      <c r="H1040499" s="68"/>
    </row>
    <row r="1040500" spans="8:8">
      <c r="H1040500" s="68"/>
    </row>
    <row r="1040501" spans="8:8">
      <c r="H1040501" s="68"/>
    </row>
    <row r="1040502" spans="8:8">
      <c r="H1040502" s="68"/>
    </row>
    <row r="1040503" spans="8:8">
      <c r="H1040503" s="68"/>
    </row>
    <row r="1040504" spans="8:8">
      <c r="H1040504" s="68"/>
    </row>
    <row r="1040505" spans="8:8">
      <c r="H1040505" s="68"/>
    </row>
    <row r="1040506" spans="8:8">
      <c r="H1040506" s="68"/>
    </row>
    <row r="1040507" spans="8:8">
      <c r="H1040507" s="68"/>
    </row>
    <row r="1040508" spans="8:8">
      <c r="H1040508" s="68"/>
    </row>
    <row r="1040509" spans="8:8">
      <c r="H1040509" s="68"/>
    </row>
    <row r="1040510" spans="8:8">
      <c r="H1040510" s="68"/>
    </row>
    <row r="1040511" spans="8:8">
      <c r="H1040511" s="68"/>
    </row>
    <row r="1040512" spans="8:8">
      <c r="H1040512" s="68"/>
    </row>
    <row r="1040513" spans="8:8">
      <c r="H1040513" s="68"/>
    </row>
    <row r="1040514" spans="8:8">
      <c r="H1040514" s="68"/>
    </row>
    <row r="1040515" spans="8:8">
      <c r="H1040515" s="68"/>
    </row>
    <row r="1040516" spans="8:8">
      <c r="H1040516" s="68"/>
    </row>
    <row r="1040517" spans="8:8">
      <c r="H1040517" s="68"/>
    </row>
    <row r="1040518" spans="8:8">
      <c r="H1040518" s="68"/>
    </row>
    <row r="1040519" spans="8:8">
      <c r="H1040519" s="68"/>
    </row>
    <row r="1040520" spans="8:8">
      <c r="H1040520" s="68"/>
    </row>
    <row r="1040521" spans="8:8">
      <c r="H1040521" s="68"/>
    </row>
    <row r="1040522" spans="8:8">
      <c r="H1040522" s="68"/>
    </row>
    <row r="1040523" spans="8:8">
      <c r="H1040523" s="68"/>
    </row>
    <row r="1040524" spans="8:8">
      <c r="H1040524" s="68"/>
    </row>
    <row r="1040525" spans="8:8">
      <c r="H1040525" s="68"/>
    </row>
    <row r="1040526" spans="8:8">
      <c r="H1040526" s="68"/>
    </row>
    <row r="1040527" spans="8:8">
      <c r="H1040527" s="68"/>
    </row>
    <row r="1040528" spans="8:8">
      <c r="H1040528" s="68"/>
    </row>
    <row r="1040529" spans="8:8">
      <c r="H1040529" s="68"/>
    </row>
    <row r="1040530" spans="8:8">
      <c r="H1040530" s="68"/>
    </row>
    <row r="1040531" spans="8:8">
      <c r="H1040531" s="68"/>
    </row>
    <row r="1040532" spans="8:8">
      <c r="H1040532" s="68"/>
    </row>
    <row r="1040533" spans="8:8">
      <c r="H1040533" s="68"/>
    </row>
    <row r="1040534" spans="8:8">
      <c r="H1040534" s="68"/>
    </row>
    <row r="1040535" spans="8:8">
      <c r="H1040535" s="68"/>
    </row>
    <row r="1040536" spans="8:8">
      <c r="H1040536" s="68"/>
    </row>
    <row r="1040537" spans="8:8">
      <c r="H1040537" s="68"/>
    </row>
    <row r="1040538" spans="8:8">
      <c r="H1040538" s="68"/>
    </row>
    <row r="1040539" spans="8:8">
      <c r="H1040539" s="68"/>
    </row>
    <row r="1040540" spans="8:8">
      <c r="H1040540" s="68"/>
    </row>
    <row r="1040541" spans="8:8">
      <c r="H1040541" s="68"/>
    </row>
    <row r="1040542" spans="8:8">
      <c r="H1040542" s="68"/>
    </row>
    <row r="1040543" spans="8:8">
      <c r="H1040543" s="68"/>
    </row>
    <row r="1040544" spans="8:8">
      <c r="H1040544" s="68"/>
    </row>
    <row r="1040545" spans="8:8">
      <c r="H1040545" s="68"/>
    </row>
    <row r="1040546" spans="8:8">
      <c r="H1040546" s="68"/>
    </row>
    <row r="1040547" spans="8:8">
      <c r="H1040547" s="68"/>
    </row>
    <row r="1040548" spans="8:8">
      <c r="H1040548" s="68"/>
    </row>
    <row r="1040549" spans="8:8">
      <c r="H1040549" s="68"/>
    </row>
    <row r="1040550" spans="8:8">
      <c r="H1040550" s="68"/>
    </row>
    <row r="1040551" spans="8:8">
      <c r="H1040551" s="68"/>
    </row>
    <row r="1040552" spans="8:8">
      <c r="H1040552" s="68"/>
    </row>
    <row r="1040553" spans="8:8">
      <c r="H1040553" s="68"/>
    </row>
    <row r="1040554" spans="8:8">
      <c r="H1040554" s="68"/>
    </row>
    <row r="1040555" spans="8:8">
      <c r="H1040555" s="68"/>
    </row>
    <row r="1040556" spans="8:8">
      <c r="H1040556" s="68"/>
    </row>
    <row r="1040557" spans="8:8">
      <c r="H1040557" s="68"/>
    </row>
    <row r="1040558" spans="8:8">
      <c r="H1040558" s="68"/>
    </row>
    <row r="1040559" spans="8:8">
      <c r="H1040559" s="68"/>
    </row>
    <row r="1040560" spans="8:8">
      <c r="H1040560" s="68"/>
    </row>
    <row r="1040561" spans="8:8">
      <c r="H1040561" s="68"/>
    </row>
    <row r="1040562" spans="8:8">
      <c r="H1040562" s="68"/>
    </row>
    <row r="1040563" spans="8:8">
      <c r="H1040563" s="68"/>
    </row>
    <row r="1040564" spans="8:8">
      <c r="H1040564" s="68"/>
    </row>
    <row r="1040565" spans="8:8">
      <c r="H1040565" s="68"/>
    </row>
    <row r="1040566" spans="8:8">
      <c r="H1040566" s="68"/>
    </row>
    <row r="1040567" spans="8:8">
      <c r="H1040567" s="68"/>
    </row>
    <row r="1040568" spans="8:8">
      <c r="H1040568" s="68"/>
    </row>
    <row r="1040569" spans="8:8">
      <c r="H1040569" s="68"/>
    </row>
    <row r="1040570" spans="8:8">
      <c r="H1040570" s="68"/>
    </row>
    <row r="1040571" spans="8:8">
      <c r="H1040571" s="68"/>
    </row>
    <row r="1040572" spans="8:8">
      <c r="H1040572" s="68"/>
    </row>
    <row r="1040573" spans="8:8">
      <c r="H1040573" s="68"/>
    </row>
    <row r="1040574" spans="8:8">
      <c r="H1040574" s="68"/>
    </row>
    <row r="1040575" spans="8:8">
      <c r="H1040575" s="68"/>
    </row>
    <row r="1040576" spans="8:8">
      <c r="H1040576" s="68"/>
    </row>
    <row r="1040577" spans="8:8">
      <c r="H1040577" s="68"/>
    </row>
    <row r="1040578" spans="8:8">
      <c r="H1040578" s="68"/>
    </row>
    <row r="1040579" spans="8:8">
      <c r="H1040579" s="68"/>
    </row>
    <row r="1040580" spans="8:8">
      <c r="H1040580" s="68"/>
    </row>
    <row r="1040581" spans="8:8">
      <c r="H1040581" s="68"/>
    </row>
    <row r="1040582" spans="8:8">
      <c r="H1040582" s="68"/>
    </row>
    <row r="1040583" spans="8:8">
      <c r="H1040583" s="68"/>
    </row>
    <row r="1040584" spans="8:8">
      <c r="H1040584" s="68"/>
    </row>
    <row r="1040585" spans="8:8">
      <c r="H1040585" s="68"/>
    </row>
    <row r="1040586" spans="8:8">
      <c r="H1040586" s="68"/>
    </row>
    <row r="1040587" spans="8:8">
      <c r="H1040587" s="68"/>
    </row>
    <row r="1040588" spans="8:8">
      <c r="H1040588" s="68"/>
    </row>
    <row r="1040589" spans="8:8">
      <c r="H1040589" s="68"/>
    </row>
    <row r="1040590" spans="8:8">
      <c r="H1040590" s="68"/>
    </row>
    <row r="1040591" spans="8:8">
      <c r="H1040591" s="68"/>
    </row>
    <row r="1040592" spans="8:8">
      <c r="H1040592" s="68"/>
    </row>
    <row r="1040593" spans="8:8">
      <c r="H1040593" s="68"/>
    </row>
    <row r="1040594" spans="8:8">
      <c r="H1040594" s="68"/>
    </row>
    <row r="1040595" spans="8:8">
      <c r="H1040595" s="68"/>
    </row>
    <row r="1040596" spans="8:8">
      <c r="H1040596" s="68"/>
    </row>
    <row r="1040597" spans="8:8">
      <c r="H1040597" s="68"/>
    </row>
    <row r="1040598" spans="8:8">
      <c r="H1040598" s="68"/>
    </row>
    <row r="1040599" spans="8:8">
      <c r="H1040599" s="68"/>
    </row>
    <row r="1040600" spans="8:8">
      <c r="H1040600" s="68"/>
    </row>
    <row r="1040601" spans="8:8">
      <c r="H1040601" s="68"/>
    </row>
    <row r="1040602" spans="8:8">
      <c r="H1040602" s="68"/>
    </row>
    <row r="1040603" spans="8:8">
      <c r="H1040603" s="68"/>
    </row>
    <row r="1040604" spans="8:8">
      <c r="H1040604" s="68"/>
    </row>
    <row r="1040605" spans="8:8">
      <c r="H1040605" s="68"/>
    </row>
    <row r="1040606" spans="8:8">
      <c r="H1040606" s="68"/>
    </row>
    <row r="1040607" spans="8:8">
      <c r="H1040607" s="68"/>
    </row>
    <row r="1040608" spans="8:8">
      <c r="H1040608" s="68"/>
    </row>
    <row r="1040609" spans="8:8">
      <c r="H1040609" s="68"/>
    </row>
    <row r="1040610" spans="8:8">
      <c r="H1040610" s="68"/>
    </row>
    <row r="1040611" spans="8:8">
      <c r="H1040611" s="68"/>
    </row>
    <row r="1040612" spans="8:8">
      <c r="H1040612" s="68"/>
    </row>
    <row r="1040613" spans="8:8">
      <c r="H1040613" s="68"/>
    </row>
    <row r="1040614" spans="8:8">
      <c r="H1040614" s="68"/>
    </row>
    <row r="1040615" spans="8:8">
      <c r="H1040615" s="68"/>
    </row>
    <row r="1040616" spans="8:8">
      <c r="H1040616" s="68"/>
    </row>
    <row r="1040617" spans="8:8">
      <c r="H1040617" s="68"/>
    </row>
    <row r="1040618" spans="8:8">
      <c r="H1040618" s="68"/>
    </row>
    <row r="1040619" spans="8:8">
      <c r="H1040619" s="68"/>
    </row>
    <row r="1040620" spans="8:8">
      <c r="H1040620" s="68"/>
    </row>
    <row r="1040621" spans="8:8">
      <c r="H1040621" s="68"/>
    </row>
    <row r="1040622" spans="8:8">
      <c r="H1040622" s="68"/>
    </row>
    <row r="1040623" spans="8:8">
      <c r="H1040623" s="68"/>
    </row>
    <row r="1040624" spans="8:8">
      <c r="H1040624" s="68"/>
    </row>
    <row r="1040625" spans="8:8">
      <c r="H1040625" s="68"/>
    </row>
    <row r="1040626" spans="8:8">
      <c r="H1040626" s="68"/>
    </row>
    <row r="1040627" spans="8:8">
      <c r="H1040627" s="68"/>
    </row>
    <row r="1040628" spans="8:8">
      <c r="H1040628" s="68"/>
    </row>
    <row r="1040629" spans="8:8">
      <c r="H1040629" s="68"/>
    </row>
    <row r="1040630" spans="8:8">
      <c r="H1040630" s="68"/>
    </row>
    <row r="1040631" spans="8:8">
      <c r="H1040631" s="68"/>
    </row>
    <row r="1040632" spans="8:8">
      <c r="H1040632" s="68"/>
    </row>
    <row r="1040633" spans="8:8">
      <c r="H1040633" s="68"/>
    </row>
    <row r="1040634" spans="8:8">
      <c r="H1040634" s="68"/>
    </row>
    <row r="1040635" spans="8:8">
      <c r="H1040635" s="68"/>
    </row>
    <row r="1040636" spans="8:8">
      <c r="H1040636" s="68"/>
    </row>
    <row r="1040637" spans="8:8">
      <c r="H1040637" s="68"/>
    </row>
    <row r="1040638" spans="8:8">
      <c r="H1040638" s="68"/>
    </row>
    <row r="1040639" spans="8:8">
      <c r="H1040639" s="68"/>
    </row>
    <row r="1040640" spans="8:8">
      <c r="H1040640" s="68"/>
    </row>
    <row r="1040641" spans="8:8">
      <c r="H1040641" s="68"/>
    </row>
    <row r="1040642" spans="8:8">
      <c r="H1040642" s="68"/>
    </row>
    <row r="1040643" spans="8:8">
      <c r="H1040643" s="68"/>
    </row>
    <row r="1040644" spans="8:8">
      <c r="H1040644" s="68"/>
    </row>
    <row r="1040645" spans="8:8">
      <c r="H1040645" s="68"/>
    </row>
    <row r="1040646" spans="8:8">
      <c r="H1040646" s="68"/>
    </row>
    <row r="1040647" spans="8:8">
      <c r="H1040647" s="68"/>
    </row>
    <row r="1040648" spans="8:8">
      <c r="H1040648" s="68"/>
    </row>
    <row r="1040649" spans="8:8">
      <c r="H1040649" s="68"/>
    </row>
    <row r="1040650" spans="8:8">
      <c r="H1040650" s="68"/>
    </row>
    <row r="1040651" spans="8:8">
      <c r="H1040651" s="68"/>
    </row>
    <row r="1040652" spans="8:8">
      <c r="H1040652" s="68"/>
    </row>
    <row r="1040653" spans="8:8">
      <c r="H1040653" s="68"/>
    </row>
    <row r="1040654" spans="8:8">
      <c r="H1040654" s="68"/>
    </row>
    <row r="1040655" spans="8:8">
      <c r="H1040655" s="68"/>
    </row>
    <row r="1040656" spans="8:8">
      <c r="H1040656" s="68"/>
    </row>
    <row r="1040657" spans="8:8">
      <c r="H1040657" s="68"/>
    </row>
    <row r="1040658" spans="8:8">
      <c r="H1040658" s="68"/>
    </row>
    <row r="1040659" spans="8:8">
      <c r="H1040659" s="68"/>
    </row>
    <row r="1040660" spans="8:8">
      <c r="H1040660" s="68"/>
    </row>
    <row r="1040661" spans="8:8">
      <c r="H1040661" s="68"/>
    </row>
    <row r="1040662" spans="8:8">
      <c r="H1040662" s="68"/>
    </row>
    <row r="1040663" spans="8:8">
      <c r="H1040663" s="68"/>
    </row>
    <row r="1040664" spans="8:8">
      <c r="H1040664" s="68"/>
    </row>
    <row r="1040665" spans="8:8">
      <c r="H1040665" s="68"/>
    </row>
    <row r="1040666" spans="8:8">
      <c r="H1040666" s="68"/>
    </row>
    <row r="1040667" spans="8:8">
      <c r="H1040667" s="68"/>
    </row>
    <row r="1040668" spans="8:8">
      <c r="H1040668" s="68"/>
    </row>
    <row r="1040669" spans="8:8">
      <c r="H1040669" s="68"/>
    </row>
    <row r="1040670" spans="8:8">
      <c r="H1040670" s="68"/>
    </row>
    <row r="1040671" spans="8:8">
      <c r="H1040671" s="68"/>
    </row>
    <row r="1040672" spans="8:8">
      <c r="H1040672" s="68"/>
    </row>
    <row r="1040673" spans="8:8">
      <c r="H1040673" s="68"/>
    </row>
    <row r="1040674" spans="8:8">
      <c r="H1040674" s="68"/>
    </row>
    <row r="1040675" spans="8:8">
      <c r="H1040675" s="68"/>
    </row>
    <row r="1040676" spans="8:8">
      <c r="H1040676" s="68"/>
    </row>
    <row r="1040677" spans="8:8">
      <c r="H1040677" s="68"/>
    </row>
    <row r="1040678" spans="8:8">
      <c r="H1040678" s="68"/>
    </row>
    <row r="1040679" spans="8:8">
      <c r="H1040679" s="68"/>
    </row>
    <row r="1040680" spans="8:8">
      <c r="H1040680" s="68"/>
    </row>
    <row r="1040681" spans="8:8">
      <c r="H1040681" s="68"/>
    </row>
    <row r="1040682" spans="8:8">
      <c r="H1040682" s="68"/>
    </row>
    <row r="1040683" spans="8:8">
      <c r="H1040683" s="68"/>
    </row>
    <row r="1040684" spans="8:8">
      <c r="H1040684" s="68"/>
    </row>
    <row r="1040685" spans="8:8">
      <c r="H1040685" s="68"/>
    </row>
    <row r="1040686" spans="8:8">
      <c r="H1040686" s="68"/>
    </row>
    <row r="1040687" spans="8:8">
      <c r="H1040687" s="68"/>
    </row>
    <row r="1040688" spans="8:8">
      <c r="H1040688" s="68"/>
    </row>
    <row r="1040689" spans="8:8">
      <c r="H1040689" s="68"/>
    </row>
    <row r="1040690" spans="8:8">
      <c r="H1040690" s="68"/>
    </row>
    <row r="1040691" spans="8:8">
      <c r="H1040691" s="68"/>
    </row>
    <row r="1040692" spans="8:8">
      <c r="H1040692" s="68"/>
    </row>
    <row r="1040693" spans="8:8">
      <c r="H1040693" s="68"/>
    </row>
    <row r="1040694" spans="8:8">
      <c r="H1040694" s="68"/>
    </row>
    <row r="1040695" spans="8:8">
      <c r="H1040695" s="68"/>
    </row>
    <row r="1040696" spans="8:8">
      <c r="H1040696" s="68"/>
    </row>
    <row r="1040697" spans="8:8">
      <c r="H1040697" s="68"/>
    </row>
    <row r="1040698" spans="8:8">
      <c r="H1040698" s="68"/>
    </row>
    <row r="1040699" spans="8:8">
      <c r="H1040699" s="68"/>
    </row>
    <row r="1040700" spans="8:8">
      <c r="H1040700" s="68"/>
    </row>
    <row r="1040701" spans="8:8">
      <c r="H1040701" s="68"/>
    </row>
    <row r="1040702" spans="8:8">
      <c r="H1040702" s="68"/>
    </row>
    <row r="1040703" spans="8:8">
      <c r="H1040703" s="68"/>
    </row>
    <row r="1040704" spans="8:8">
      <c r="H1040704" s="68"/>
    </row>
    <row r="1040705" spans="8:8">
      <c r="H1040705" s="68"/>
    </row>
    <row r="1040706" spans="8:8">
      <c r="H1040706" s="68"/>
    </row>
    <row r="1040707" spans="8:8">
      <c r="H1040707" s="68"/>
    </row>
    <row r="1040708" spans="8:8">
      <c r="H1040708" s="68"/>
    </row>
    <row r="1040709" spans="8:8">
      <c r="H1040709" s="68"/>
    </row>
    <row r="1040710" spans="8:8">
      <c r="H1040710" s="68"/>
    </row>
    <row r="1040711" spans="8:8">
      <c r="H1040711" s="68"/>
    </row>
    <row r="1040712" spans="8:8">
      <c r="H1040712" s="68"/>
    </row>
    <row r="1040713" spans="8:8">
      <c r="H1040713" s="68"/>
    </row>
    <row r="1040714" spans="8:8">
      <c r="H1040714" s="68"/>
    </row>
    <row r="1040715" spans="8:8">
      <c r="H1040715" s="68"/>
    </row>
    <row r="1040716" spans="8:8">
      <c r="H1040716" s="68"/>
    </row>
    <row r="1040717" spans="8:8">
      <c r="H1040717" s="68"/>
    </row>
    <row r="1040718" spans="8:8">
      <c r="H1040718" s="68"/>
    </row>
    <row r="1040719" spans="8:8">
      <c r="H1040719" s="68"/>
    </row>
    <row r="1040720" spans="8:8">
      <c r="H1040720" s="68"/>
    </row>
    <row r="1040721" spans="8:8">
      <c r="H1040721" s="68"/>
    </row>
    <row r="1040722" spans="8:8">
      <c r="H1040722" s="68"/>
    </row>
    <row r="1040723" spans="8:8">
      <c r="H1040723" s="68"/>
    </row>
    <row r="1040724" spans="8:8">
      <c r="H1040724" s="68"/>
    </row>
    <row r="1040725" spans="8:8">
      <c r="H1040725" s="68"/>
    </row>
    <row r="1040726" spans="8:8">
      <c r="H1040726" s="68"/>
    </row>
    <row r="1040727" spans="8:8">
      <c r="H1040727" s="68"/>
    </row>
    <row r="1040728" spans="8:8">
      <c r="H1040728" s="68"/>
    </row>
    <row r="1040729" spans="8:8">
      <c r="H1040729" s="68"/>
    </row>
    <row r="1040730" spans="8:8">
      <c r="H1040730" s="68"/>
    </row>
    <row r="1040731" spans="8:8">
      <c r="H1040731" s="68"/>
    </row>
    <row r="1040732" spans="8:8">
      <c r="H1040732" s="68"/>
    </row>
    <row r="1040733" spans="8:8">
      <c r="H1040733" s="68"/>
    </row>
    <row r="1040734" spans="8:8">
      <c r="H1040734" s="68"/>
    </row>
    <row r="1040735" spans="8:8">
      <c r="H1040735" s="68"/>
    </row>
    <row r="1040736" spans="8:8">
      <c r="H1040736" s="68"/>
    </row>
    <row r="1040737" spans="8:8">
      <c r="H1040737" s="68"/>
    </row>
    <row r="1040738" spans="8:8">
      <c r="H1040738" s="68"/>
    </row>
    <row r="1040739" spans="8:8">
      <c r="H1040739" s="68"/>
    </row>
    <row r="1040740" spans="8:8">
      <c r="H1040740" s="68"/>
    </row>
    <row r="1040741" spans="8:8">
      <c r="H1040741" s="68"/>
    </row>
    <row r="1040742" spans="8:8">
      <c r="H1040742" s="68"/>
    </row>
    <row r="1040743" spans="8:8">
      <c r="H1040743" s="68"/>
    </row>
    <row r="1040744" spans="8:8">
      <c r="H1040744" s="68"/>
    </row>
    <row r="1040745" spans="8:8">
      <c r="H1040745" s="68"/>
    </row>
    <row r="1040746" spans="8:8">
      <c r="H1040746" s="68"/>
    </row>
    <row r="1040747" spans="8:8">
      <c r="H1040747" s="68"/>
    </row>
    <row r="1040748" spans="8:8">
      <c r="H1040748" s="68"/>
    </row>
    <row r="1040749" spans="8:8">
      <c r="H1040749" s="68"/>
    </row>
    <row r="1040750" spans="8:8">
      <c r="H1040750" s="68"/>
    </row>
    <row r="1040751" spans="8:8">
      <c r="H1040751" s="68"/>
    </row>
    <row r="1040752" spans="8:8">
      <c r="H1040752" s="68"/>
    </row>
    <row r="1040753" spans="8:8">
      <c r="H1040753" s="68"/>
    </row>
    <row r="1040754" spans="8:8">
      <c r="H1040754" s="68"/>
    </row>
    <row r="1040755" spans="8:8">
      <c r="H1040755" s="68"/>
    </row>
    <row r="1040756" spans="8:8">
      <c r="H1040756" s="68"/>
    </row>
    <row r="1040757" spans="8:8">
      <c r="H1040757" s="68"/>
    </row>
    <row r="1040758" spans="8:8">
      <c r="H1040758" s="68"/>
    </row>
    <row r="1040759" spans="8:8">
      <c r="H1040759" s="68"/>
    </row>
    <row r="1040760" spans="8:8">
      <c r="H1040760" s="68"/>
    </row>
    <row r="1040761" spans="8:8">
      <c r="H1040761" s="68"/>
    </row>
    <row r="1040762" spans="8:8">
      <c r="H1040762" s="68"/>
    </row>
    <row r="1040763" spans="8:8">
      <c r="H1040763" s="68"/>
    </row>
    <row r="1040764" spans="8:8">
      <c r="H1040764" s="68"/>
    </row>
    <row r="1040765" spans="8:8">
      <c r="H1040765" s="68"/>
    </row>
    <row r="1040766" spans="8:8">
      <c r="H1040766" s="68"/>
    </row>
    <row r="1040767" spans="8:8">
      <c r="H1040767" s="68"/>
    </row>
    <row r="1040768" spans="8:8">
      <c r="H1040768" s="68"/>
    </row>
    <row r="1040769" spans="8:8">
      <c r="H1040769" s="68"/>
    </row>
    <row r="1040770" spans="8:8">
      <c r="H1040770" s="68"/>
    </row>
    <row r="1040771" spans="8:8">
      <c r="H1040771" s="68"/>
    </row>
    <row r="1040772" spans="8:8">
      <c r="H1040772" s="68"/>
    </row>
    <row r="1040773" spans="8:8">
      <c r="H1040773" s="68"/>
    </row>
    <row r="1040774" spans="8:8">
      <c r="H1040774" s="68"/>
    </row>
    <row r="1040775" spans="8:8">
      <c r="H1040775" s="68"/>
    </row>
    <row r="1040776" spans="8:8">
      <c r="H1040776" s="68"/>
    </row>
    <row r="1040777" spans="8:8">
      <c r="H1040777" s="68"/>
    </row>
    <row r="1040778" spans="8:8">
      <c r="H1040778" s="68"/>
    </row>
    <row r="1040779" spans="8:8">
      <c r="H1040779" s="68"/>
    </row>
    <row r="1040780" spans="8:8">
      <c r="H1040780" s="68"/>
    </row>
    <row r="1040781" spans="8:8">
      <c r="H1040781" s="68"/>
    </row>
    <row r="1040782" spans="8:8">
      <c r="H1040782" s="68"/>
    </row>
    <row r="1040783" spans="8:8">
      <c r="H1040783" s="68"/>
    </row>
    <row r="1040784" spans="8:8">
      <c r="H1040784" s="68"/>
    </row>
    <row r="1040785" spans="8:8">
      <c r="H1040785" s="68"/>
    </row>
    <row r="1040786" spans="8:8">
      <c r="H1040786" s="68"/>
    </row>
    <row r="1040787" spans="8:8">
      <c r="H1040787" s="68"/>
    </row>
    <row r="1040788" spans="8:8">
      <c r="H1040788" s="68"/>
    </row>
    <row r="1040789" spans="8:8">
      <c r="H1040789" s="68"/>
    </row>
    <row r="1040790" spans="8:8">
      <c r="H1040790" s="68"/>
    </row>
    <row r="1040791" spans="8:8">
      <c r="H1040791" s="68"/>
    </row>
    <row r="1040792" spans="8:8">
      <c r="H1040792" s="68"/>
    </row>
    <row r="1040793" spans="8:8">
      <c r="H1040793" s="68"/>
    </row>
    <row r="1040794" spans="8:8">
      <c r="H1040794" s="68"/>
    </row>
    <row r="1040795" spans="8:8">
      <c r="H1040795" s="68"/>
    </row>
    <row r="1040796" spans="8:8">
      <c r="H1040796" s="68"/>
    </row>
    <row r="1040797" spans="8:8">
      <c r="H1040797" s="68"/>
    </row>
    <row r="1040798" spans="8:8">
      <c r="H1040798" s="68"/>
    </row>
    <row r="1040799" spans="8:8">
      <c r="H1040799" s="68"/>
    </row>
    <row r="1040800" spans="8:8">
      <c r="H1040800" s="68"/>
    </row>
    <row r="1040801" spans="8:8">
      <c r="H1040801" s="68"/>
    </row>
    <row r="1040802" spans="8:8">
      <c r="H1040802" s="68"/>
    </row>
    <row r="1040803" spans="8:8">
      <c r="H1040803" s="68"/>
    </row>
    <row r="1040804" spans="8:8">
      <c r="H1040804" s="68"/>
    </row>
    <row r="1040805" spans="8:8">
      <c r="H1040805" s="68"/>
    </row>
    <row r="1040806" spans="8:8">
      <c r="H1040806" s="68"/>
    </row>
    <row r="1040807" spans="8:8">
      <c r="H1040807" s="68"/>
    </row>
    <row r="1040808" spans="8:8">
      <c r="H1040808" s="68"/>
    </row>
    <row r="1040809" spans="8:8">
      <c r="H1040809" s="68"/>
    </row>
    <row r="1040810" spans="8:8">
      <c r="H1040810" s="68"/>
    </row>
    <row r="1040811" spans="8:8">
      <c r="H1040811" s="68"/>
    </row>
    <row r="1040812" spans="8:8">
      <c r="H1040812" s="68"/>
    </row>
    <row r="1040813" spans="8:8">
      <c r="H1040813" s="68"/>
    </row>
    <row r="1040814" spans="8:8">
      <c r="H1040814" s="68"/>
    </row>
    <row r="1040815" spans="8:8">
      <c r="H1040815" s="68"/>
    </row>
    <row r="1040816" spans="8:8">
      <c r="H1040816" s="68"/>
    </row>
    <row r="1040817" spans="8:8">
      <c r="H1040817" s="68"/>
    </row>
    <row r="1040818" spans="8:8">
      <c r="H1040818" s="68"/>
    </row>
    <row r="1040819" spans="8:8">
      <c r="H1040819" s="68"/>
    </row>
    <row r="1040820" spans="8:8">
      <c r="H1040820" s="68"/>
    </row>
    <row r="1040821" spans="8:8">
      <c r="H1040821" s="68"/>
    </row>
    <row r="1040822" spans="8:8">
      <c r="H1040822" s="68"/>
    </row>
    <row r="1040823" spans="8:8">
      <c r="H1040823" s="68"/>
    </row>
    <row r="1040824" spans="8:8">
      <c r="H1040824" s="68"/>
    </row>
    <row r="1040825" spans="8:8">
      <c r="H1040825" s="68"/>
    </row>
    <row r="1040826" spans="8:8">
      <c r="H1040826" s="68"/>
    </row>
    <row r="1040827" spans="8:8">
      <c r="H1040827" s="68"/>
    </row>
    <row r="1040828" spans="8:8">
      <c r="H1040828" s="68"/>
    </row>
    <row r="1040829" spans="8:8">
      <c r="H1040829" s="68"/>
    </row>
    <row r="1040830" spans="8:8">
      <c r="H1040830" s="68"/>
    </row>
    <row r="1040831" spans="8:8">
      <c r="H1040831" s="68"/>
    </row>
    <row r="1040832" spans="8:8">
      <c r="H1040832" s="68"/>
    </row>
    <row r="1040833" spans="8:8">
      <c r="H1040833" s="68"/>
    </row>
    <row r="1040834" spans="8:8">
      <c r="H1040834" s="68"/>
    </row>
    <row r="1040835" spans="8:8">
      <c r="H1040835" s="68"/>
    </row>
    <row r="1040836" spans="8:8">
      <c r="H1040836" s="68"/>
    </row>
    <row r="1040837" spans="8:8">
      <c r="H1040837" s="68"/>
    </row>
    <row r="1040838" spans="8:8">
      <c r="H1040838" s="68"/>
    </row>
    <row r="1040839" spans="8:8">
      <c r="H1040839" s="68"/>
    </row>
    <row r="1040840" spans="8:8">
      <c r="H1040840" s="68"/>
    </row>
    <row r="1040841" spans="8:8">
      <c r="H1040841" s="68"/>
    </row>
    <row r="1040842" spans="8:8">
      <c r="H1040842" s="68"/>
    </row>
    <row r="1040843" spans="8:8">
      <c r="H1040843" s="68"/>
    </row>
    <row r="1040844" spans="8:8">
      <c r="H1040844" s="68"/>
    </row>
    <row r="1040845" spans="8:8">
      <c r="H1040845" s="68"/>
    </row>
    <row r="1040846" spans="8:8">
      <c r="H1040846" s="68"/>
    </row>
    <row r="1040847" spans="8:8">
      <c r="H1040847" s="68"/>
    </row>
    <row r="1040848" spans="8:8">
      <c r="H1040848" s="68"/>
    </row>
    <row r="1040849" spans="8:8">
      <c r="H1040849" s="68"/>
    </row>
    <row r="1040850" spans="8:8">
      <c r="H1040850" s="68"/>
    </row>
    <row r="1040851" spans="8:8">
      <c r="H1040851" s="68"/>
    </row>
    <row r="1040852" spans="8:8">
      <c r="H1040852" s="68"/>
    </row>
    <row r="1040853" spans="8:8">
      <c r="H1040853" s="68"/>
    </row>
    <row r="1040854" spans="8:8">
      <c r="H1040854" s="68"/>
    </row>
    <row r="1040855" spans="8:8">
      <c r="H1040855" s="68"/>
    </row>
    <row r="1040856" spans="8:8">
      <c r="H1040856" s="68"/>
    </row>
    <row r="1040857" spans="8:8">
      <c r="H1040857" s="68"/>
    </row>
    <row r="1040858" spans="8:8">
      <c r="H1040858" s="68"/>
    </row>
    <row r="1040859" spans="8:8">
      <c r="H1040859" s="68"/>
    </row>
    <row r="1040860" spans="8:8">
      <c r="H1040860" s="68"/>
    </row>
    <row r="1040861" spans="8:8">
      <c r="H1040861" s="68"/>
    </row>
    <row r="1040862" spans="8:8">
      <c r="H1040862" s="68"/>
    </row>
    <row r="1040863" spans="8:8">
      <c r="H1040863" s="68"/>
    </row>
    <row r="1040864" spans="8:8">
      <c r="H1040864" s="68"/>
    </row>
    <row r="1040865" spans="8:8">
      <c r="H1040865" s="68"/>
    </row>
    <row r="1040866" spans="8:8">
      <c r="H1040866" s="68"/>
    </row>
    <row r="1040867" spans="8:8">
      <c r="H1040867" s="68"/>
    </row>
    <row r="1040868" spans="8:8">
      <c r="H1040868" s="68"/>
    </row>
    <row r="1040869" spans="8:8">
      <c r="H1040869" s="68"/>
    </row>
    <row r="1040870" spans="8:8">
      <c r="H1040870" s="68"/>
    </row>
    <row r="1040871" spans="8:8">
      <c r="H1040871" s="68"/>
    </row>
    <row r="1040872" spans="8:8">
      <c r="H1040872" s="68"/>
    </row>
    <row r="1040873" spans="8:8">
      <c r="H1040873" s="68"/>
    </row>
    <row r="1040874" spans="8:8">
      <c r="H1040874" s="68"/>
    </row>
    <row r="1040875" spans="8:8">
      <c r="H1040875" s="68"/>
    </row>
    <row r="1040876" spans="8:8">
      <c r="H1040876" s="68"/>
    </row>
    <row r="1040877" spans="8:8">
      <c r="H1040877" s="68"/>
    </row>
    <row r="1040878" spans="8:8">
      <c r="H1040878" s="68"/>
    </row>
    <row r="1040879" spans="8:8">
      <c r="H1040879" s="68"/>
    </row>
    <row r="1040880" spans="8:8">
      <c r="H1040880" s="68"/>
    </row>
    <row r="1040881" spans="8:8">
      <c r="H1040881" s="68"/>
    </row>
    <row r="1040882" spans="8:8">
      <c r="H1040882" s="68"/>
    </row>
    <row r="1040883" spans="8:8">
      <c r="H1040883" s="68"/>
    </row>
    <row r="1040884" spans="8:8">
      <c r="H1040884" s="68"/>
    </row>
    <row r="1040885" spans="8:8">
      <c r="H1040885" s="68"/>
    </row>
    <row r="1040886" spans="8:8">
      <c r="H1040886" s="68"/>
    </row>
    <row r="1040887" spans="8:8">
      <c r="H1040887" s="68"/>
    </row>
    <row r="1040888" spans="8:8">
      <c r="H1040888" s="68"/>
    </row>
    <row r="1040889" spans="8:8">
      <c r="H1040889" s="68"/>
    </row>
    <row r="1040890" spans="8:8">
      <c r="H1040890" s="68"/>
    </row>
    <row r="1040891" spans="8:8">
      <c r="H1040891" s="68"/>
    </row>
    <row r="1040892" spans="8:8">
      <c r="H1040892" s="68"/>
    </row>
    <row r="1040893" spans="8:8">
      <c r="H1040893" s="68"/>
    </row>
    <row r="1040894" spans="8:8">
      <c r="H1040894" s="68"/>
    </row>
    <row r="1040895" spans="8:8">
      <c r="H1040895" s="68"/>
    </row>
    <row r="1040896" spans="8:8">
      <c r="H1040896" s="68"/>
    </row>
    <row r="1040897" spans="8:8">
      <c r="H1040897" s="68"/>
    </row>
    <row r="1040898" spans="8:8">
      <c r="H1040898" s="68"/>
    </row>
    <row r="1040899" spans="8:8">
      <c r="H1040899" s="68"/>
    </row>
    <row r="1040900" spans="8:8">
      <c r="H1040900" s="68"/>
    </row>
    <row r="1040901" spans="8:8">
      <c r="H1040901" s="68"/>
    </row>
    <row r="1040902" spans="8:8">
      <c r="H1040902" s="68"/>
    </row>
    <row r="1040903" spans="8:8">
      <c r="H1040903" s="68"/>
    </row>
    <row r="1040904" spans="8:8">
      <c r="H1040904" s="68"/>
    </row>
    <row r="1040905" spans="8:8">
      <c r="H1040905" s="68"/>
    </row>
    <row r="1040906" spans="8:8">
      <c r="H1040906" s="68"/>
    </row>
    <row r="1040907" spans="8:8">
      <c r="H1040907" s="68"/>
    </row>
    <row r="1040908" spans="8:8">
      <c r="H1040908" s="68"/>
    </row>
    <row r="1040909" spans="8:8">
      <c r="H1040909" s="68"/>
    </row>
    <row r="1040910" spans="8:8">
      <c r="H1040910" s="68"/>
    </row>
    <row r="1040911" spans="8:8">
      <c r="H1040911" s="68"/>
    </row>
    <row r="1040912" spans="8:8">
      <c r="H1040912" s="68"/>
    </row>
    <row r="1040913" spans="8:8">
      <c r="H1040913" s="68"/>
    </row>
    <row r="1040914" spans="8:8">
      <c r="H1040914" s="68"/>
    </row>
    <row r="1040915" spans="8:8">
      <c r="H1040915" s="68"/>
    </row>
    <row r="1040916" spans="8:8">
      <c r="H1040916" s="68"/>
    </row>
    <row r="1040917" spans="8:8">
      <c r="H1040917" s="68"/>
    </row>
    <row r="1040918" spans="8:8">
      <c r="H1040918" s="68"/>
    </row>
    <row r="1040919" spans="8:8">
      <c r="H1040919" s="68"/>
    </row>
    <row r="1040920" spans="8:8">
      <c r="H1040920" s="68"/>
    </row>
    <row r="1040921" spans="8:8">
      <c r="H1040921" s="68"/>
    </row>
    <row r="1040922" spans="8:8">
      <c r="H1040922" s="68"/>
    </row>
    <row r="1040923" spans="8:8">
      <c r="H1040923" s="68"/>
    </row>
    <row r="1040924" spans="8:8">
      <c r="H1040924" s="68"/>
    </row>
    <row r="1040925" spans="8:8">
      <c r="H1040925" s="68"/>
    </row>
    <row r="1040926" spans="8:8">
      <c r="H1040926" s="68"/>
    </row>
    <row r="1040927" spans="8:8">
      <c r="H1040927" s="68"/>
    </row>
    <row r="1040928" spans="8:8">
      <c r="H1040928" s="68"/>
    </row>
    <row r="1040929" spans="8:8">
      <c r="H1040929" s="68"/>
    </row>
    <row r="1040930" spans="8:8">
      <c r="H1040930" s="68"/>
    </row>
    <row r="1040931" spans="8:8">
      <c r="H1040931" s="68"/>
    </row>
    <row r="1040932" spans="8:8">
      <c r="H1040932" s="68"/>
    </row>
    <row r="1040933" spans="8:8">
      <c r="H1040933" s="68"/>
    </row>
    <row r="1040934" spans="8:8">
      <c r="H1040934" s="68"/>
    </row>
    <row r="1040935" spans="8:8">
      <c r="H1040935" s="68"/>
    </row>
    <row r="1040936" spans="8:8">
      <c r="H1040936" s="68"/>
    </row>
    <row r="1040937" spans="8:8">
      <c r="H1040937" s="68"/>
    </row>
    <row r="1040938" spans="8:8">
      <c r="H1040938" s="68"/>
    </row>
    <row r="1040939" spans="8:8">
      <c r="H1040939" s="68"/>
    </row>
    <row r="1040940" spans="8:8">
      <c r="H1040940" s="68"/>
    </row>
    <row r="1040941" spans="8:8">
      <c r="H1040941" s="68"/>
    </row>
    <row r="1040942" spans="8:8">
      <c r="H1040942" s="68"/>
    </row>
    <row r="1040943" spans="8:8">
      <c r="H1040943" s="68"/>
    </row>
    <row r="1040944" spans="8:8">
      <c r="H1040944" s="68"/>
    </row>
    <row r="1040945" spans="8:8">
      <c r="H1040945" s="68"/>
    </row>
    <row r="1040946" spans="8:8">
      <c r="H1040946" s="68"/>
    </row>
    <row r="1040947" spans="8:8">
      <c r="H1040947" s="68"/>
    </row>
    <row r="1040948" spans="8:8">
      <c r="H1040948" s="68"/>
    </row>
    <row r="1040949" spans="8:8">
      <c r="H1040949" s="68"/>
    </row>
    <row r="1040950" spans="8:8">
      <c r="H1040950" s="68"/>
    </row>
    <row r="1040951" spans="8:8">
      <c r="H1040951" s="68"/>
    </row>
    <row r="1040952" spans="8:8">
      <c r="H1040952" s="68"/>
    </row>
    <row r="1040953" spans="8:8">
      <c r="H1040953" s="68"/>
    </row>
    <row r="1040954" spans="8:8">
      <c r="H1040954" s="68"/>
    </row>
    <row r="1040955" spans="8:8">
      <c r="H1040955" s="68"/>
    </row>
    <row r="1040956" spans="8:8">
      <c r="H1040956" s="68"/>
    </row>
    <row r="1040957" spans="8:8">
      <c r="H1040957" s="68"/>
    </row>
    <row r="1040958" spans="8:8">
      <c r="H1040958" s="68"/>
    </row>
    <row r="1040959" spans="8:8">
      <c r="H1040959" s="68"/>
    </row>
    <row r="1040960" spans="8:8">
      <c r="H1040960" s="68"/>
    </row>
    <row r="1040961" spans="8:8">
      <c r="H1040961" s="68"/>
    </row>
    <row r="1040962" spans="8:8">
      <c r="H1040962" s="68"/>
    </row>
    <row r="1040963" spans="8:8">
      <c r="H1040963" s="68"/>
    </row>
    <row r="1040964" spans="8:8">
      <c r="H1040964" s="68"/>
    </row>
    <row r="1040965" spans="8:8">
      <c r="H1040965" s="68"/>
    </row>
    <row r="1040966" spans="8:8">
      <c r="H1040966" s="68"/>
    </row>
    <row r="1040967" spans="8:8">
      <c r="H1040967" s="68"/>
    </row>
    <row r="1040968" spans="8:8">
      <c r="H1040968" s="68"/>
    </row>
    <row r="1040969" spans="8:8">
      <c r="H1040969" s="68"/>
    </row>
    <row r="1040970" spans="8:8">
      <c r="H1040970" s="68"/>
    </row>
    <row r="1040971" spans="8:8">
      <c r="H1040971" s="68"/>
    </row>
    <row r="1040972" spans="8:8">
      <c r="H1040972" s="68"/>
    </row>
    <row r="1040973" spans="8:8">
      <c r="H1040973" s="68"/>
    </row>
    <row r="1040974" spans="8:8">
      <c r="H1040974" s="68"/>
    </row>
    <row r="1040975" spans="8:8">
      <c r="H1040975" s="68"/>
    </row>
    <row r="1040976" spans="8:8">
      <c r="H1040976" s="68"/>
    </row>
    <row r="1040977" spans="8:8">
      <c r="H1040977" s="68"/>
    </row>
    <row r="1040978" spans="8:8">
      <c r="H1040978" s="68"/>
    </row>
    <row r="1040979" spans="8:8">
      <c r="H1040979" s="68"/>
    </row>
    <row r="1040980" spans="8:8">
      <c r="H1040980" s="68"/>
    </row>
    <row r="1040981" spans="8:8">
      <c r="H1040981" s="68"/>
    </row>
    <row r="1040982" spans="8:8">
      <c r="H1040982" s="68"/>
    </row>
    <row r="1040983" spans="8:8">
      <c r="H1040983" s="68"/>
    </row>
    <row r="1040984" spans="8:8">
      <c r="H1040984" s="68"/>
    </row>
    <row r="1040985" spans="8:8">
      <c r="H1040985" s="68"/>
    </row>
    <row r="1040986" spans="8:8">
      <c r="H1040986" s="68"/>
    </row>
    <row r="1040987" spans="8:8">
      <c r="H1040987" s="68"/>
    </row>
    <row r="1040988" spans="8:8">
      <c r="H1040988" s="68"/>
    </row>
    <row r="1040989" spans="8:8">
      <c r="H1040989" s="68"/>
    </row>
    <row r="1040990" spans="8:8">
      <c r="H1040990" s="68"/>
    </row>
    <row r="1040991" spans="8:8">
      <c r="H1040991" s="68"/>
    </row>
    <row r="1040992" spans="8:8">
      <c r="H1040992" s="68"/>
    </row>
    <row r="1040993" spans="8:8">
      <c r="H1040993" s="68"/>
    </row>
    <row r="1040994" spans="8:8">
      <c r="H1040994" s="68"/>
    </row>
    <row r="1040995" spans="8:8">
      <c r="H1040995" s="68"/>
    </row>
    <row r="1040996" spans="8:8">
      <c r="H1040996" s="68"/>
    </row>
    <row r="1040997" spans="8:8">
      <c r="H1040997" s="68"/>
    </row>
    <row r="1040998" spans="8:8">
      <c r="H1040998" s="68"/>
    </row>
    <row r="1040999" spans="8:8">
      <c r="H1040999" s="68"/>
    </row>
    <row r="1041000" spans="8:8">
      <c r="H1041000" s="68"/>
    </row>
    <row r="1041001" spans="8:8">
      <c r="H1041001" s="68"/>
    </row>
    <row r="1041002" spans="8:8">
      <c r="H1041002" s="68"/>
    </row>
    <row r="1041003" spans="8:8">
      <c r="H1041003" s="68"/>
    </row>
    <row r="1041004" spans="8:8">
      <c r="H1041004" s="68"/>
    </row>
    <row r="1041005" spans="8:8">
      <c r="H1041005" s="68"/>
    </row>
    <row r="1041006" spans="8:8">
      <c r="H1041006" s="68"/>
    </row>
    <row r="1041007" spans="8:8">
      <c r="H1041007" s="68"/>
    </row>
    <row r="1041008" spans="8:8">
      <c r="H1041008" s="68"/>
    </row>
    <row r="1041009" spans="8:8">
      <c r="H1041009" s="68"/>
    </row>
    <row r="1041010" spans="8:8">
      <c r="H1041010" s="68"/>
    </row>
    <row r="1041011" spans="8:8">
      <c r="H1041011" s="68"/>
    </row>
    <row r="1041012" spans="8:8">
      <c r="H1041012" s="68"/>
    </row>
    <row r="1041013" spans="8:8">
      <c r="H1041013" s="68"/>
    </row>
    <row r="1041014" spans="8:8">
      <c r="H1041014" s="68"/>
    </row>
    <row r="1041015" spans="8:8">
      <c r="H1041015" s="68"/>
    </row>
    <row r="1041016" spans="8:8">
      <c r="H1041016" s="68"/>
    </row>
    <row r="1041017" spans="8:8">
      <c r="H1041017" s="68"/>
    </row>
    <row r="1041018" spans="8:8">
      <c r="H1041018" s="68"/>
    </row>
    <row r="1041019" spans="8:8">
      <c r="H1041019" s="68"/>
    </row>
    <row r="1041020" spans="8:8">
      <c r="H1041020" s="68"/>
    </row>
    <row r="1041021" spans="8:8">
      <c r="H1041021" s="68"/>
    </row>
    <row r="1041022" spans="8:8">
      <c r="H1041022" s="68"/>
    </row>
    <row r="1041023" spans="8:8">
      <c r="H1041023" s="68"/>
    </row>
    <row r="1041024" spans="8:8">
      <c r="H1041024" s="68"/>
    </row>
    <row r="1041025" spans="8:8">
      <c r="H1041025" s="68"/>
    </row>
    <row r="1041026" spans="8:8">
      <c r="H1041026" s="68"/>
    </row>
    <row r="1041027" spans="8:8">
      <c r="H1041027" s="68"/>
    </row>
    <row r="1041028" spans="8:8">
      <c r="H1041028" s="68"/>
    </row>
    <row r="1041029" spans="8:8">
      <c r="H1041029" s="68"/>
    </row>
    <row r="1041030" spans="8:8">
      <c r="H1041030" s="68"/>
    </row>
    <row r="1041031" spans="8:8">
      <c r="H1041031" s="68"/>
    </row>
    <row r="1041032" spans="8:8">
      <c r="H1041032" s="68"/>
    </row>
    <row r="1041033" spans="8:8">
      <c r="H1041033" s="68"/>
    </row>
    <row r="1041034" spans="8:8">
      <c r="H1041034" s="68"/>
    </row>
    <row r="1041035" spans="8:8">
      <c r="H1041035" s="68"/>
    </row>
    <row r="1041036" spans="8:8">
      <c r="H1041036" s="68"/>
    </row>
    <row r="1041037" spans="8:8">
      <c r="H1041037" s="68"/>
    </row>
    <row r="1041038" spans="8:8">
      <c r="H1041038" s="68"/>
    </row>
    <row r="1041039" spans="8:8">
      <c r="H1041039" s="68"/>
    </row>
    <row r="1041040" spans="8:8">
      <c r="H1041040" s="68"/>
    </row>
    <row r="1041041" spans="8:8">
      <c r="H1041041" s="68"/>
    </row>
    <row r="1041042" spans="8:8">
      <c r="H1041042" s="68"/>
    </row>
    <row r="1041043" spans="8:8">
      <c r="H1041043" s="68"/>
    </row>
    <row r="1041044" spans="8:8">
      <c r="H1041044" s="68"/>
    </row>
    <row r="1041045" spans="8:8">
      <c r="H1041045" s="68"/>
    </row>
    <row r="1041046" spans="8:8">
      <c r="H1041046" s="68"/>
    </row>
    <row r="1041047" spans="8:8">
      <c r="H1041047" s="68"/>
    </row>
    <row r="1041048" spans="8:8">
      <c r="H1041048" s="68"/>
    </row>
    <row r="1041049" spans="8:8">
      <c r="H1041049" s="68"/>
    </row>
    <row r="1041050" spans="8:8">
      <c r="H1041050" s="68"/>
    </row>
    <row r="1041051" spans="8:8">
      <c r="H1041051" s="68"/>
    </row>
    <row r="1041052" spans="8:8">
      <c r="H1041052" s="68"/>
    </row>
    <row r="1041053" spans="8:8">
      <c r="H1041053" s="68"/>
    </row>
    <row r="1041054" spans="8:8">
      <c r="H1041054" s="68"/>
    </row>
    <row r="1041055" spans="8:8">
      <c r="H1041055" s="68"/>
    </row>
    <row r="1041056" spans="8:8">
      <c r="H1041056" s="68"/>
    </row>
    <row r="1041057" spans="8:8">
      <c r="H1041057" s="68"/>
    </row>
    <row r="1041058" spans="8:8">
      <c r="H1041058" s="68"/>
    </row>
    <row r="1041059" spans="8:8">
      <c r="H1041059" s="68"/>
    </row>
    <row r="1041060" spans="8:8">
      <c r="H1041060" s="68"/>
    </row>
    <row r="1041061" spans="8:8">
      <c r="H1041061" s="68"/>
    </row>
    <row r="1041062" spans="8:8">
      <c r="H1041062" s="68"/>
    </row>
    <row r="1041063" spans="8:8">
      <c r="H1041063" s="68"/>
    </row>
    <row r="1041064" spans="8:8">
      <c r="H1041064" s="68"/>
    </row>
    <row r="1041065" spans="8:8">
      <c r="H1041065" s="68"/>
    </row>
    <row r="1041066" spans="8:8">
      <c r="H1041066" s="68"/>
    </row>
    <row r="1041067" spans="8:8">
      <c r="H1041067" s="68"/>
    </row>
    <row r="1041068" spans="8:8">
      <c r="H1041068" s="68"/>
    </row>
    <row r="1041069" spans="8:8">
      <c r="H1041069" s="68"/>
    </row>
    <row r="1041070" spans="8:8">
      <c r="H1041070" s="68"/>
    </row>
    <row r="1041071" spans="8:8">
      <c r="H1041071" s="68"/>
    </row>
    <row r="1041072" spans="8:8">
      <c r="H1041072" s="68"/>
    </row>
    <row r="1041073" spans="8:8">
      <c r="H1041073" s="68"/>
    </row>
    <row r="1041074" spans="8:8">
      <c r="H1041074" s="68"/>
    </row>
    <row r="1041075" spans="8:8">
      <c r="H1041075" s="68"/>
    </row>
    <row r="1041076" spans="8:8">
      <c r="H1041076" s="68"/>
    </row>
    <row r="1041077" spans="8:8">
      <c r="H1041077" s="68"/>
    </row>
    <row r="1041078" spans="8:8">
      <c r="H1041078" s="68"/>
    </row>
    <row r="1041079" spans="8:8">
      <c r="H1041079" s="68"/>
    </row>
    <row r="1041080" spans="8:8">
      <c r="H1041080" s="68"/>
    </row>
    <row r="1041081" spans="8:8">
      <c r="H1041081" s="68"/>
    </row>
    <row r="1041082" spans="8:8">
      <c r="H1041082" s="68"/>
    </row>
    <row r="1041083" spans="8:8">
      <c r="H1041083" s="68"/>
    </row>
    <row r="1041084" spans="8:8">
      <c r="H1041084" s="68"/>
    </row>
    <row r="1041085" spans="8:8">
      <c r="H1041085" s="68"/>
    </row>
    <row r="1041086" spans="8:8">
      <c r="H1041086" s="68"/>
    </row>
    <row r="1041087" spans="8:8">
      <c r="H1041087" s="68"/>
    </row>
    <row r="1041088" spans="8:8">
      <c r="H1041088" s="68"/>
    </row>
    <row r="1041089" spans="8:8">
      <c r="H1041089" s="68"/>
    </row>
    <row r="1041090" spans="8:8">
      <c r="H1041090" s="68"/>
    </row>
    <row r="1041091" spans="8:8">
      <c r="H1041091" s="68"/>
    </row>
    <row r="1041092" spans="8:8">
      <c r="H1041092" s="68"/>
    </row>
    <row r="1041093" spans="8:8">
      <c r="H1041093" s="68"/>
    </row>
    <row r="1041094" spans="8:8">
      <c r="H1041094" s="68"/>
    </row>
    <row r="1041095" spans="8:8">
      <c r="H1041095" s="68"/>
    </row>
    <row r="1041096" spans="8:8">
      <c r="H1041096" s="68"/>
    </row>
    <row r="1041097" spans="8:8">
      <c r="H1041097" s="68"/>
    </row>
    <row r="1041098" spans="8:8">
      <c r="H1041098" s="68"/>
    </row>
    <row r="1041099" spans="8:8">
      <c r="H1041099" s="68"/>
    </row>
    <row r="1041100" spans="8:8">
      <c r="H1041100" s="68"/>
    </row>
    <row r="1041101" spans="8:8">
      <c r="H1041101" s="68"/>
    </row>
    <row r="1041102" spans="8:8">
      <c r="H1041102" s="68"/>
    </row>
    <row r="1041103" spans="8:8">
      <c r="H1041103" s="68"/>
    </row>
    <row r="1041104" spans="8:8">
      <c r="H1041104" s="68"/>
    </row>
    <row r="1041105" spans="8:8">
      <c r="H1041105" s="68"/>
    </row>
    <row r="1041106" spans="8:8">
      <c r="H1041106" s="68"/>
    </row>
    <row r="1041107" spans="8:8">
      <c r="H1041107" s="68"/>
    </row>
    <row r="1041108" spans="8:8">
      <c r="H1041108" s="68"/>
    </row>
    <row r="1041109" spans="8:8">
      <c r="H1041109" s="68"/>
    </row>
    <row r="1041110" spans="8:8">
      <c r="H1041110" s="68"/>
    </row>
    <row r="1041111" spans="8:8">
      <c r="H1041111" s="68"/>
    </row>
    <row r="1041112" spans="8:8">
      <c r="H1041112" s="68"/>
    </row>
    <row r="1041113" spans="8:8">
      <c r="H1041113" s="68"/>
    </row>
    <row r="1041114" spans="8:8">
      <c r="H1041114" s="68"/>
    </row>
    <row r="1041115" spans="8:8">
      <c r="H1041115" s="68"/>
    </row>
    <row r="1041116" spans="8:8">
      <c r="H1041116" s="68"/>
    </row>
    <row r="1041117" spans="8:8">
      <c r="H1041117" s="68"/>
    </row>
    <row r="1041118" spans="8:8">
      <c r="H1041118" s="68"/>
    </row>
    <row r="1041119" spans="8:8">
      <c r="H1041119" s="68"/>
    </row>
    <row r="1041120" spans="8:8">
      <c r="H1041120" s="68"/>
    </row>
    <row r="1041121" spans="8:8">
      <c r="H1041121" s="68"/>
    </row>
    <row r="1041122" spans="8:8">
      <c r="H1041122" s="68"/>
    </row>
    <row r="1041123" spans="8:8">
      <c r="H1041123" s="68"/>
    </row>
    <row r="1041124" spans="8:8">
      <c r="H1041124" s="68"/>
    </row>
    <row r="1041125" spans="8:8">
      <c r="H1041125" s="68"/>
    </row>
    <row r="1041126" spans="8:8">
      <c r="H1041126" s="68"/>
    </row>
    <row r="1041127" spans="8:8">
      <c r="H1041127" s="68"/>
    </row>
    <row r="1041128" spans="8:8">
      <c r="H1041128" s="68"/>
    </row>
    <row r="1041129" spans="8:8">
      <c r="H1041129" s="68"/>
    </row>
    <row r="1041130" spans="8:8">
      <c r="H1041130" s="68"/>
    </row>
    <row r="1041131" spans="8:8">
      <c r="H1041131" s="68"/>
    </row>
    <row r="1041132" spans="8:8">
      <c r="H1041132" s="68"/>
    </row>
    <row r="1041133" spans="8:8">
      <c r="H1041133" s="68"/>
    </row>
    <row r="1041134" spans="8:8">
      <c r="H1041134" s="68"/>
    </row>
    <row r="1041135" spans="8:8">
      <c r="H1041135" s="68"/>
    </row>
    <row r="1041136" spans="8:8">
      <c r="H1041136" s="68"/>
    </row>
    <row r="1041137" spans="8:8">
      <c r="H1041137" s="68"/>
    </row>
    <row r="1041138" spans="8:8">
      <c r="H1041138" s="68"/>
    </row>
    <row r="1041139" spans="8:8">
      <c r="H1041139" s="68"/>
    </row>
    <row r="1041140" spans="8:8">
      <c r="H1041140" s="68"/>
    </row>
    <row r="1041141" spans="8:8">
      <c r="H1041141" s="68"/>
    </row>
    <row r="1041142" spans="8:8">
      <c r="H1041142" s="68"/>
    </row>
    <row r="1041143" spans="8:8">
      <c r="H1041143" s="68"/>
    </row>
    <row r="1041144" spans="8:8">
      <c r="H1041144" s="68"/>
    </row>
    <row r="1041145" spans="8:8">
      <c r="H1041145" s="68"/>
    </row>
    <row r="1041146" spans="8:8">
      <c r="H1041146" s="68"/>
    </row>
    <row r="1041147" spans="8:8">
      <c r="H1041147" s="68"/>
    </row>
    <row r="1041148" spans="8:8">
      <c r="H1041148" s="68"/>
    </row>
    <row r="1041149" spans="8:8">
      <c r="H1041149" s="68"/>
    </row>
    <row r="1041150" spans="8:8">
      <c r="H1041150" s="68"/>
    </row>
    <row r="1041151" spans="8:8">
      <c r="H1041151" s="68"/>
    </row>
    <row r="1041152" spans="8:8">
      <c r="H1041152" s="68"/>
    </row>
    <row r="1041153" spans="8:8">
      <c r="H1041153" s="68"/>
    </row>
    <row r="1041154" spans="8:8">
      <c r="H1041154" s="68"/>
    </row>
    <row r="1041155" spans="8:8">
      <c r="H1041155" s="68"/>
    </row>
    <row r="1041156" spans="8:8">
      <c r="H1041156" s="68"/>
    </row>
    <row r="1041157" spans="8:8">
      <c r="H1041157" s="68"/>
    </row>
    <row r="1041158" spans="8:8">
      <c r="H1041158" s="68"/>
    </row>
    <row r="1041159" spans="8:8">
      <c r="H1041159" s="68"/>
    </row>
    <row r="1041160" spans="8:8">
      <c r="H1041160" s="68"/>
    </row>
    <row r="1041161" spans="8:8">
      <c r="H1041161" s="68"/>
    </row>
    <row r="1041162" spans="8:8">
      <c r="H1041162" s="68"/>
    </row>
    <row r="1041163" spans="8:8">
      <c r="H1041163" s="68"/>
    </row>
    <row r="1041164" spans="8:8">
      <c r="H1041164" s="68"/>
    </row>
    <row r="1041165" spans="8:8">
      <c r="H1041165" s="68"/>
    </row>
    <row r="1041166" spans="8:8">
      <c r="H1041166" s="68"/>
    </row>
    <row r="1041167" spans="8:8">
      <c r="H1041167" s="68"/>
    </row>
    <row r="1041168" spans="8:8">
      <c r="H1041168" s="68"/>
    </row>
    <row r="1041169" spans="8:8">
      <c r="H1041169" s="68"/>
    </row>
    <row r="1041170" spans="8:8">
      <c r="H1041170" s="68"/>
    </row>
    <row r="1041171" spans="8:8">
      <c r="H1041171" s="68"/>
    </row>
    <row r="1041172" spans="8:8">
      <c r="H1041172" s="68"/>
    </row>
    <row r="1041173" spans="8:8">
      <c r="H1041173" s="68"/>
    </row>
    <row r="1041174" spans="8:8">
      <c r="H1041174" s="68"/>
    </row>
    <row r="1041175" spans="8:8">
      <c r="H1041175" s="68"/>
    </row>
    <row r="1041176" spans="8:8">
      <c r="H1041176" s="68"/>
    </row>
    <row r="1041177" spans="8:8">
      <c r="H1041177" s="68"/>
    </row>
    <row r="1041178" spans="8:8">
      <c r="H1041178" s="68"/>
    </row>
    <row r="1041179" spans="8:8">
      <c r="H1041179" s="68"/>
    </row>
    <row r="1041180" spans="8:8">
      <c r="H1041180" s="68"/>
    </row>
    <row r="1041181" spans="8:8">
      <c r="H1041181" s="68"/>
    </row>
    <row r="1041182" spans="8:8">
      <c r="H1041182" s="68"/>
    </row>
    <row r="1041183" spans="8:8">
      <c r="H1041183" s="68"/>
    </row>
    <row r="1041184" spans="8:8">
      <c r="H1041184" s="68"/>
    </row>
    <row r="1041185" spans="8:8">
      <c r="H1041185" s="68"/>
    </row>
    <row r="1041186" spans="8:8">
      <c r="H1041186" s="68"/>
    </row>
    <row r="1041187" spans="8:8">
      <c r="H1041187" s="68"/>
    </row>
    <row r="1041188" spans="8:8">
      <c r="H1041188" s="68"/>
    </row>
    <row r="1041189" spans="8:8">
      <c r="H1041189" s="68"/>
    </row>
    <row r="1041190" spans="8:8">
      <c r="H1041190" s="68"/>
    </row>
    <row r="1041191" spans="8:8">
      <c r="H1041191" s="68"/>
    </row>
    <row r="1041192" spans="8:8">
      <c r="H1041192" s="68"/>
    </row>
    <row r="1041193" spans="8:8">
      <c r="H1041193" s="68"/>
    </row>
    <row r="1041194" spans="8:8">
      <c r="H1041194" s="68"/>
    </row>
    <row r="1041195" spans="8:8">
      <c r="H1041195" s="68"/>
    </row>
    <row r="1041196" spans="8:8">
      <c r="H1041196" s="68"/>
    </row>
    <row r="1041197" spans="8:8">
      <c r="H1041197" s="68"/>
    </row>
    <row r="1041198" spans="8:8">
      <c r="H1041198" s="68"/>
    </row>
    <row r="1041199" spans="8:8">
      <c r="H1041199" s="68"/>
    </row>
    <row r="1041200" spans="8:8">
      <c r="H1041200" s="68"/>
    </row>
    <row r="1041201" spans="8:8">
      <c r="H1041201" s="68"/>
    </row>
    <row r="1041202" spans="8:8">
      <c r="H1041202" s="68"/>
    </row>
    <row r="1041203" spans="8:8">
      <c r="H1041203" s="68"/>
    </row>
    <row r="1041204" spans="8:8">
      <c r="H1041204" s="68"/>
    </row>
    <row r="1041205" spans="8:8">
      <c r="H1041205" s="68"/>
    </row>
    <row r="1041206" spans="8:8">
      <c r="H1041206" s="68"/>
    </row>
    <row r="1041207" spans="8:8">
      <c r="H1041207" s="68"/>
    </row>
    <row r="1041208" spans="8:8">
      <c r="H1041208" s="68"/>
    </row>
    <row r="1041209" spans="8:8">
      <c r="H1041209" s="68"/>
    </row>
    <row r="1041210" spans="8:8">
      <c r="H1041210" s="68"/>
    </row>
    <row r="1041211" spans="8:8">
      <c r="H1041211" s="68"/>
    </row>
    <row r="1041212" spans="8:8">
      <c r="H1041212" s="68"/>
    </row>
    <row r="1041213" spans="8:8">
      <c r="H1041213" s="68"/>
    </row>
    <row r="1041214" spans="8:8">
      <c r="H1041214" s="68"/>
    </row>
    <row r="1041215" spans="8:8">
      <c r="H1041215" s="68"/>
    </row>
    <row r="1041216" spans="8:8">
      <c r="H1041216" s="68"/>
    </row>
    <row r="1041217" spans="8:8">
      <c r="H1041217" s="68"/>
    </row>
    <row r="1041218" spans="8:8">
      <c r="H1041218" s="68"/>
    </row>
    <row r="1041219" spans="8:8">
      <c r="H1041219" s="68"/>
    </row>
    <row r="1041220" spans="8:8">
      <c r="H1041220" s="68"/>
    </row>
    <row r="1041221" spans="8:8">
      <c r="H1041221" s="68"/>
    </row>
    <row r="1041222" spans="8:8">
      <c r="H1041222" s="68"/>
    </row>
    <row r="1041223" spans="8:8">
      <c r="H1041223" s="68"/>
    </row>
    <row r="1041224" spans="8:8">
      <c r="H1041224" s="68"/>
    </row>
    <row r="1041225" spans="8:8">
      <c r="H1041225" s="68"/>
    </row>
    <row r="1041226" spans="8:8">
      <c r="H1041226" s="68"/>
    </row>
    <row r="1041227" spans="8:8">
      <c r="H1041227" s="68"/>
    </row>
    <row r="1041228" spans="8:8">
      <c r="H1041228" s="68"/>
    </row>
    <row r="1041229" spans="8:8">
      <c r="H1041229" s="68"/>
    </row>
    <row r="1041230" spans="8:8">
      <c r="H1041230" s="68"/>
    </row>
    <row r="1041231" spans="8:8">
      <c r="H1041231" s="68"/>
    </row>
    <row r="1041232" spans="8:8">
      <c r="H1041232" s="68"/>
    </row>
    <row r="1041233" spans="8:8">
      <c r="H1041233" s="68"/>
    </row>
    <row r="1041234" spans="8:8">
      <c r="H1041234" s="68"/>
    </row>
    <row r="1041235" spans="8:8">
      <c r="H1041235" s="68"/>
    </row>
    <row r="1041236" spans="8:8">
      <c r="H1041236" s="68"/>
    </row>
    <row r="1041237" spans="8:8">
      <c r="H1041237" s="68"/>
    </row>
    <row r="1041238" spans="8:8">
      <c r="H1041238" s="68"/>
    </row>
    <row r="1041239" spans="8:8">
      <c r="H1041239" s="68"/>
    </row>
    <row r="1041240" spans="8:8">
      <c r="H1041240" s="68"/>
    </row>
    <row r="1041241" spans="8:8">
      <c r="H1041241" s="68"/>
    </row>
    <row r="1041242" spans="8:8">
      <c r="H1041242" s="68"/>
    </row>
    <row r="1041243" spans="8:8">
      <c r="H1041243" s="68"/>
    </row>
    <row r="1041244" spans="8:8">
      <c r="H1041244" s="68"/>
    </row>
    <row r="1041245" spans="8:8">
      <c r="H1041245" s="68"/>
    </row>
    <row r="1041246" spans="8:8">
      <c r="H1041246" s="68"/>
    </row>
    <row r="1041247" spans="8:8">
      <c r="H1041247" s="68"/>
    </row>
    <row r="1041248" spans="8:8">
      <c r="H1041248" s="68"/>
    </row>
    <row r="1041249" spans="8:8">
      <c r="H1041249" s="68"/>
    </row>
    <row r="1041250" spans="8:8">
      <c r="H1041250" s="68"/>
    </row>
    <row r="1041251" spans="8:8">
      <c r="H1041251" s="68"/>
    </row>
    <row r="1041252" spans="8:8">
      <c r="H1041252" s="68"/>
    </row>
    <row r="1041253" spans="8:8">
      <c r="H1041253" s="68"/>
    </row>
    <row r="1041254" spans="8:8">
      <c r="H1041254" s="68"/>
    </row>
    <row r="1041255" spans="8:8">
      <c r="H1041255" s="68"/>
    </row>
    <row r="1041256" spans="8:8">
      <c r="H1041256" s="68"/>
    </row>
    <row r="1041257" spans="8:8">
      <c r="H1041257" s="68"/>
    </row>
    <row r="1041258" spans="8:8">
      <c r="H1041258" s="68"/>
    </row>
    <row r="1041259" spans="8:8">
      <c r="H1041259" s="68"/>
    </row>
    <row r="1041260" spans="8:8">
      <c r="H1041260" s="68"/>
    </row>
    <row r="1041261" spans="8:8">
      <c r="H1041261" s="68"/>
    </row>
    <row r="1041262" spans="8:8">
      <c r="H1041262" s="68"/>
    </row>
    <row r="1041263" spans="8:8">
      <c r="H1041263" s="68"/>
    </row>
    <row r="1041264" spans="8:8">
      <c r="H1041264" s="68"/>
    </row>
    <row r="1041265" spans="8:8">
      <c r="H1041265" s="68"/>
    </row>
    <row r="1041266" spans="8:8">
      <c r="H1041266" s="68"/>
    </row>
    <row r="1041267" spans="8:8">
      <c r="H1041267" s="68"/>
    </row>
    <row r="1041268" spans="8:8">
      <c r="H1041268" s="68"/>
    </row>
    <row r="1041269" spans="8:8">
      <c r="H1041269" s="68"/>
    </row>
    <row r="1041270" spans="8:8">
      <c r="H1041270" s="68"/>
    </row>
    <row r="1041271" spans="8:8">
      <c r="H1041271" s="68"/>
    </row>
    <row r="1041272" spans="8:8">
      <c r="H1041272" s="68"/>
    </row>
    <row r="1041273" spans="8:8">
      <c r="H1041273" s="68"/>
    </row>
    <row r="1041274" spans="8:8">
      <c r="H1041274" s="68"/>
    </row>
    <row r="1041275" spans="8:8">
      <c r="H1041275" s="68"/>
    </row>
    <row r="1041276" spans="8:8">
      <c r="H1041276" s="68"/>
    </row>
    <row r="1041277" spans="8:8">
      <c r="H1041277" s="68"/>
    </row>
    <row r="1041278" spans="8:8">
      <c r="H1041278" s="68"/>
    </row>
    <row r="1041279" spans="8:8">
      <c r="H1041279" s="68"/>
    </row>
    <row r="1041280" spans="8:8">
      <c r="H1041280" s="68"/>
    </row>
    <row r="1041281" spans="8:8">
      <c r="H1041281" s="68"/>
    </row>
    <row r="1041282" spans="8:8">
      <c r="H1041282" s="68"/>
    </row>
    <row r="1041283" spans="8:8">
      <c r="H1041283" s="68"/>
    </row>
    <row r="1041284" spans="8:8">
      <c r="H1041284" s="68"/>
    </row>
    <row r="1041285" spans="8:8">
      <c r="H1041285" s="68"/>
    </row>
    <row r="1041286" spans="8:8">
      <c r="H1041286" s="68"/>
    </row>
    <row r="1041287" spans="8:8">
      <c r="H1041287" s="68"/>
    </row>
    <row r="1041288" spans="8:8">
      <c r="H1041288" s="68"/>
    </row>
    <row r="1041289" spans="8:8">
      <c r="H1041289" s="68"/>
    </row>
    <row r="1041290" spans="8:8">
      <c r="H1041290" s="68"/>
    </row>
    <row r="1041291" spans="8:8">
      <c r="H1041291" s="68"/>
    </row>
    <row r="1041292" spans="8:8">
      <c r="H1041292" s="68"/>
    </row>
    <row r="1041293" spans="8:8">
      <c r="H1041293" s="68"/>
    </row>
    <row r="1041294" spans="8:8">
      <c r="H1041294" s="68"/>
    </row>
    <row r="1041295" spans="8:8">
      <c r="H1041295" s="68"/>
    </row>
    <row r="1041296" spans="8:8">
      <c r="H1041296" s="68"/>
    </row>
    <row r="1041297" spans="8:8">
      <c r="H1041297" s="68"/>
    </row>
    <row r="1041298" spans="8:8">
      <c r="H1041298" s="68"/>
    </row>
    <row r="1041299" spans="8:8">
      <c r="H1041299" s="68"/>
    </row>
    <row r="1041300" spans="8:8">
      <c r="H1041300" s="68"/>
    </row>
    <row r="1041301" spans="8:8">
      <c r="H1041301" s="68"/>
    </row>
    <row r="1041302" spans="8:8">
      <c r="H1041302" s="68"/>
    </row>
    <row r="1041303" spans="8:8">
      <c r="H1041303" s="68"/>
    </row>
    <row r="1041304" spans="8:8">
      <c r="H1041304" s="68"/>
    </row>
    <row r="1041305" spans="8:8">
      <c r="H1041305" s="68"/>
    </row>
    <row r="1041306" spans="8:8">
      <c r="H1041306" s="68"/>
    </row>
    <row r="1041307" spans="8:8">
      <c r="H1041307" s="68"/>
    </row>
    <row r="1041308" spans="8:8">
      <c r="H1041308" s="68"/>
    </row>
    <row r="1041309" spans="8:8">
      <c r="H1041309" s="68"/>
    </row>
    <row r="1041310" spans="8:8">
      <c r="H1041310" s="68"/>
    </row>
    <row r="1041311" spans="8:8">
      <c r="H1041311" s="68"/>
    </row>
    <row r="1041312" spans="8:8">
      <c r="H1041312" s="68"/>
    </row>
    <row r="1041313" spans="8:8">
      <c r="H1041313" s="68"/>
    </row>
    <row r="1041314" spans="8:8">
      <c r="H1041314" s="68"/>
    </row>
    <row r="1041315" spans="8:8">
      <c r="H1041315" s="68"/>
    </row>
    <row r="1041316" spans="8:8">
      <c r="H1041316" s="68"/>
    </row>
    <row r="1041317" spans="8:8">
      <c r="H1041317" s="68"/>
    </row>
    <row r="1041318" spans="8:8">
      <c r="H1041318" s="68"/>
    </row>
    <row r="1041319" spans="8:8">
      <c r="H1041319" s="68"/>
    </row>
    <row r="1041320" spans="8:8">
      <c r="H1041320" s="68"/>
    </row>
    <row r="1041321" spans="8:8">
      <c r="H1041321" s="68"/>
    </row>
    <row r="1041322" spans="8:8">
      <c r="H1041322" s="68"/>
    </row>
    <row r="1041323" spans="8:8">
      <c r="H1041323" s="68"/>
    </row>
    <row r="1041324" spans="8:8">
      <c r="H1041324" s="68"/>
    </row>
    <row r="1041325" spans="8:8">
      <c r="H1041325" s="68"/>
    </row>
    <row r="1041326" spans="8:8">
      <c r="H1041326" s="68"/>
    </row>
    <row r="1041327" spans="8:8">
      <c r="H1041327" s="68"/>
    </row>
    <row r="1041328" spans="8:8">
      <c r="H1041328" s="68"/>
    </row>
    <row r="1041329" spans="8:8">
      <c r="H1041329" s="68"/>
    </row>
    <row r="1041330" spans="8:8">
      <c r="H1041330" s="68"/>
    </row>
    <row r="1041331" spans="8:8">
      <c r="H1041331" s="68"/>
    </row>
    <row r="1041332" spans="8:8">
      <c r="H1041332" s="68"/>
    </row>
    <row r="1041333" spans="8:8">
      <c r="H1041333" s="68"/>
    </row>
    <row r="1041334" spans="8:8">
      <c r="H1041334" s="68"/>
    </row>
    <row r="1041335" spans="8:8">
      <c r="H1041335" s="68"/>
    </row>
    <row r="1041336" spans="8:8">
      <c r="H1041336" s="68"/>
    </row>
    <row r="1041337" spans="8:8">
      <c r="H1041337" s="68"/>
    </row>
    <row r="1041338" spans="8:8">
      <c r="H1041338" s="68"/>
    </row>
    <row r="1041339" spans="8:8">
      <c r="H1041339" s="68"/>
    </row>
    <row r="1041340" spans="8:8">
      <c r="H1041340" s="68"/>
    </row>
    <row r="1041341" spans="8:8">
      <c r="H1041341" s="68"/>
    </row>
    <row r="1041342" spans="8:8">
      <c r="H1041342" s="68"/>
    </row>
    <row r="1041343" spans="8:8">
      <c r="H1041343" s="68"/>
    </row>
    <row r="1041344" spans="8:8">
      <c r="H1041344" s="68"/>
    </row>
    <row r="1041345" spans="8:8">
      <c r="H1041345" s="68"/>
    </row>
    <row r="1041346" spans="8:8">
      <c r="H1041346" s="68"/>
    </row>
    <row r="1041347" spans="8:8">
      <c r="H1041347" s="68"/>
    </row>
    <row r="1041348" spans="8:8">
      <c r="H1041348" s="68"/>
    </row>
    <row r="1041349" spans="8:8">
      <c r="H1041349" s="68"/>
    </row>
    <row r="1041350" spans="8:8">
      <c r="H1041350" s="68"/>
    </row>
    <row r="1041351" spans="8:8">
      <c r="H1041351" s="68"/>
    </row>
    <row r="1041352" spans="8:8">
      <c r="H1041352" s="68"/>
    </row>
    <row r="1041353" spans="8:8">
      <c r="H1041353" s="68"/>
    </row>
    <row r="1041354" spans="8:8">
      <c r="H1041354" s="68"/>
    </row>
    <row r="1041355" spans="8:8">
      <c r="H1041355" s="68"/>
    </row>
    <row r="1041356" spans="8:8">
      <c r="H1041356" s="68"/>
    </row>
    <row r="1041357" spans="8:8">
      <c r="H1041357" s="68"/>
    </row>
    <row r="1041358" spans="8:8">
      <c r="H1041358" s="68"/>
    </row>
    <row r="1041359" spans="8:8">
      <c r="H1041359" s="68"/>
    </row>
    <row r="1041360" spans="8:8">
      <c r="H1041360" s="68"/>
    </row>
    <row r="1041361" spans="8:8">
      <c r="H1041361" s="68"/>
    </row>
    <row r="1041362" spans="8:8">
      <c r="H1041362" s="68"/>
    </row>
    <row r="1041363" spans="8:8">
      <c r="H1041363" s="68"/>
    </row>
    <row r="1041364" spans="8:8">
      <c r="H1041364" s="68"/>
    </row>
    <row r="1041365" spans="8:8">
      <c r="H1041365" s="68"/>
    </row>
    <row r="1041366" spans="8:8">
      <c r="H1041366" s="68"/>
    </row>
    <row r="1041367" spans="8:8">
      <c r="H1041367" s="68"/>
    </row>
    <row r="1041368" spans="8:8">
      <c r="H1041368" s="68"/>
    </row>
    <row r="1041369" spans="8:8">
      <c r="H1041369" s="68"/>
    </row>
    <row r="1041370" spans="8:8">
      <c r="H1041370" s="68"/>
    </row>
    <row r="1041371" spans="8:8">
      <c r="H1041371" s="68"/>
    </row>
    <row r="1041372" spans="8:8">
      <c r="H1041372" s="68"/>
    </row>
    <row r="1041373" spans="8:8">
      <c r="H1041373" s="68"/>
    </row>
    <row r="1041374" spans="8:8">
      <c r="H1041374" s="68"/>
    </row>
    <row r="1041375" spans="8:8">
      <c r="H1041375" s="68"/>
    </row>
    <row r="1041376" spans="8:8">
      <c r="H1041376" s="68"/>
    </row>
    <row r="1041377" spans="8:8">
      <c r="H1041377" s="68"/>
    </row>
    <row r="1041378" spans="8:8">
      <c r="H1041378" s="68"/>
    </row>
    <row r="1041379" spans="8:8">
      <c r="H1041379" s="68"/>
    </row>
    <row r="1041380" spans="8:8">
      <c r="H1041380" s="68"/>
    </row>
    <row r="1041381" spans="8:8">
      <c r="H1041381" s="68"/>
    </row>
    <row r="1041382" spans="8:8">
      <c r="H1041382" s="68"/>
    </row>
    <row r="1041383" spans="8:8">
      <c r="H1041383" s="68"/>
    </row>
    <row r="1041384" spans="8:8">
      <c r="H1041384" s="68"/>
    </row>
    <row r="1041385" spans="8:8">
      <c r="H1041385" s="68"/>
    </row>
    <row r="1041386" spans="8:8">
      <c r="H1041386" s="68"/>
    </row>
    <row r="1041387" spans="8:8">
      <c r="H1041387" s="68"/>
    </row>
    <row r="1041388" spans="8:8">
      <c r="H1041388" s="68"/>
    </row>
    <row r="1041389" spans="8:8">
      <c r="H1041389" s="68"/>
    </row>
    <row r="1041390" spans="8:8">
      <c r="H1041390" s="68"/>
    </row>
    <row r="1041391" spans="8:8">
      <c r="H1041391" s="68"/>
    </row>
    <row r="1041392" spans="8:8">
      <c r="H1041392" s="68"/>
    </row>
    <row r="1041393" spans="8:8">
      <c r="H1041393" s="68"/>
    </row>
    <row r="1041394" spans="8:8">
      <c r="H1041394" s="68"/>
    </row>
    <row r="1041395" spans="8:8">
      <c r="H1041395" s="68"/>
    </row>
    <row r="1041396" spans="8:8">
      <c r="H1041396" s="68"/>
    </row>
    <row r="1041397" spans="8:8">
      <c r="H1041397" s="68"/>
    </row>
    <row r="1041398" spans="8:8">
      <c r="H1041398" s="68"/>
    </row>
    <row r="1041399" spans="8:8">
      <c r="H1041399" s="68"/>
    </row>
    <row r="1041400" spans="8:8">
      <c r="H1041400" s="68"/>
    </row>
    <row r="1041401" spans="8:8">
      <c r="H1041401" s="68"/>
    </row>
    <row r="1041402" spans="8:8">
      <c r="H1041402" s="68"/>
    </row>
    <row r="1041403" spans="8:8">
      <c r="H1041403" s="68"/>
    </row>
    <row r="1041404" spans="8:8">
      <c r="H1041404" s="68"/>
    </row>
    <row r="1041405" spans="8:8">
      <c r="H1041405" s="68"/>
    </row>
    <row r="1041406" spans="8:8">
      <c r="H1041406" s="68"/>
    </row>
    <row r="1041407" spans="8:8">
      <c r="H1041407" s="68"/>
    </row>
    <row r="1041408" spans="8:8">
      <c r="H1041408" s="68"/>
    </row>
    <row r="1041409" spans="8:8">
      <c r="H1041409" s="68"/>
    </row>
    <row r="1041410" spans="8:8">
      <c r="H1041410" s="68"/>
    </row>
    <row r="1041411" spans="8:8">
      <c r="H1041411" s="68"/>
    </row>
    <row r="1041412" spans="8:8">
      <c r="H1041412" s="68"/>
    </row>
    <row r="1041413" spans="8:8">
      <c r="H1041413" s="68"/>
    </row>
    <row r="1041414" spans="8:8">
      <c r="H1041414" s="68"/>
    </row>
    <row r="1041415" spans="8:8">
      <c r="H1041415" s="68"/>
    </row>
    <row r="1041416" spans="8:8">
      <c r="H1041416" s="68"/>
    </row>
    <row r="1041417" spans="8:8">
      <c r="H1041417" s="68"/>
    </row>
    <row r="1041418" spans="8:8">
      <c r="H1041418" s="68"/>
    </row>
    <row r="1041419" spans="8:8">
      <c r="H1041419" s="68"/>
    </row>
    <row r="1041420" spans="8:8">
      <c r="H1041420" s="68"/>
    </row>
    <row r="1041421" spans="8:8">
      <c r="H1041421" s="68"/>
    </row>
    <row r="1041422" spans="8:8">
      <c r="H1041422" s="68"/>
    </row>
    <row r="1041423" spans="8:8">
      <c r="H1041423" s="68"/>
    </row>
    <row r="1041424" spans="8:8">
      <c r="H1041424" s="68"/>
    </row>
    <row r="1041425" spans="8:8">
      <c r="H1041425" s="68"/>
    </row>
    <row r="1041426" spans="8:8">
      <c r="H1041426" s="68"/>
    </row>
    <row r="1041427" spans="8:8">
      <c r="H1041427" s="68"/>
    </row>
    <row r="1041428" spans="8:8">
      <c r="H1041428" s="68"/>
    </row>
    <row r="1041429" spans="8:8">
      <c r="H1041429" s="68"/>
    </row>
    <row r="1041430" spans="8:8">
      <c r="H1041430" s="68"/>
    </row>
    <row r="1041431" spans="8:8">
      <c r="H1041431" s="68"/>
    </row>
    <row r="1041432" spans="8:8">
      <c r="H1041432" s="68"/>
    </row>
    <row r="1041433" spans="8:8">
      <c r="H1041433" s="68"/>
    </row>
    <row r="1041434" spans="8:8">
      <c r="H1041434" s="68"/>
    </row>
    <row r="1041435" spans="8:8">
      <c r="H1041435" s="68"/>
    </row>
    <row r="1041436" spans="8:8">
      <c r="H1041436" s="68"/>
    </row>
    <row r="1041437" spans="8:8">
      <c r="H1041437" s="68"/>
    </row>
    <row r="1041438" spans="8:8">
      <c r="H1041438" s="68"/>
    </row>
    <row r="1041439" spans="8:8">
      <c r="H1041439" s="68"/>
    </row>
    <row r="1041440" spans="8:8">
      <c r="H1041440" s="68"/>
    </row>
    <row r="1041441" spans="8:8">
      <c r="H1041441" s="68"/>
    </row>
    <row r="1041442" spans="8:8">
      <c r="H1041442" s="68"/>
    </row>
    <row r="1041443" spans="8:8">
      <c r="H1041443" s="68"/>
    </row>
    <row r="1041444" spans="8:8">
      <c r="H1041444" s="68"/>
    </row>
    <row r="1041445" spans="8:8">
      <c r="H1041445" s="68"/>
    </row>
    <row r="1041446" spans="8:8">
      <c r="H1041446" s="68"/>
    </row>
    <row r="1041447" spans="8:8">
      <c r="H1041447" s="68"/>
    </row>
    <row r="1041448" spans="8:8">
      <c r="H1041448" s="68"/>
    </row>
    <row r="1041449" spans="8:8">
      <c r="H1041449" s="68"/>
    </row>
    <row r="1041450" spans="8:8">
      <c r="H1041450" s="68"/>
    </row>
    <row r="1041451" spans="8:8">
      <c r="H1041451" s="68"/>
    </row>
    <row r="1041452" spans="8:8">
      <c r="H1041452" s="68"/>
    </row>
    <row r="1041453" spans="8:8">
      <c r="H1041453" s="68"/>
    </row>
    <row r="1041454" spans="8:8">
      <c r="H1041454" s="68"/>
    </row>
    <row r="1041455" spans="8:8">
      <c r="H1041455" s="68"/>
    </row>
    <row r="1041456" spans="8:8">
      <c r="H1041456" s="68"/>
    </row>
    <row r="1041457" spans="8:8">
      <c r="H1041457" s="68"/>
    </row>
    <row r="1041458" spans="8:8">
      <c r="H1041458" s="68"/>
    </row>
    <row r="1041459" spans="8:8">
      <c r="H1041459" s="68"/>
    </row>
    <row r="1041460" spans="8:8">
      <c r="H1041460" s="68"/>
    </row>
    <row r="1041461" spans="8:8">
      <c r="H1041461" s="68"/>
    </row>
    <row r="1041462" spans="8:8">
      <c r="H1041462" s="68"/>
    </row>
    <row r="1041463" spans="8:8">
      <c r="H1041463" s="68"/>
    </row>
    <row r="1041464" spans="8:8">
      <c r="H1041464" s="68"/>
    </row>
    <row r="1041465" spans="8:8">
      <c r="H1041465" s="68"/>
    </row>
    <row r="1041466" spans="8:8">
      <c r="H1041466" s="68"/>
    </row>
    <row r="1041467" spans="8:8">
      <c r="H1041467" s="68"/>
    </row>
    <row r="1041468" spans="8:8">
      <c r="H1041468" s="68"/>
    </row>
    <row r="1041469" spans="8:8">
      <c r="H1041469" s="68"/>
    </row>
    <row r="1041470" spans="8:8">
      <c r="H1041470" s="68"/>
    </row>
    <row r="1041471" spans="8:8">
      <c r="H1041471" s="68"/>
    </row>
    <row r="1041472" spans="8:8">
      <c r="H1041472" s="68"/>
    </row>
    <row r="1041473" spans="8:8">
      <c r="H1041473" s="68"/>
    </row>
    <row r="1041474" spans="8:8">
      <c r="H1041474" s="68"/>
    </row>
    <row r="1041475" spans="8:8">
      <c r="H1041475" s="68"/>
    </row>
    <row r="1041476" spans="8:8">
      <c r="H1041476" s="68"/>
    </row>
    <row r="1041477" spans="8:8">
      <c r="H1041477" s="68"/>
    </row>
    <row r="1041478" spans="8:8">
      <c r="H1041478" s="68"/>
    </row>
    <row r="1041479" spans="8:8">
      <c r="H1041479" s="68"/>
    </row>
    <row r="1041480" spans="8:8">
      <c r="H1041480" s="68"/>
    </row>
    <row r="1041481" spans="8:8">
      <c r="H1041481" s="68"/>
    </row>
    <row r="1041482" spans="8:8">
      <c r="H1041482" s="68"/>
    </row>
    <row r="1041483" spans="8:8">
      <c r="H1041483" s="68"/>
    </row>
    <row r="1041484" spans="8:8">
      <c r="H1041484" s="68"/>
    </row>
    <row r="1041485" spans="8:8">
      <c r="H1041485" s="68"/>
    </row>
    <row r="1041486" spans="8:8">
      <c r="H1041486" s="68"/>
    </row>
    <row r="1041487" spans="8:8">
      <c r="H1041487" s="68"/>
    </row>
    <row r="1041488" spans="8:8">
      <c r="H1041488" s="68"/>
    </row>
    <row r="1041489" spans="8:8">
      <c r="H1041489" s="68"/>
    </row>
    <row r="1041490" spans="8:8">
      <c r="H1041490" s="68"/>
    </row>
    <row r="1041491" spans="8:8">
      <c r="H1041491" s="68"/>
    </row>
    <row r="1041492" spans="8:8">
      <c r="H1041492" s="68"/>
    </row>
    <row r="1041493" spans="8:8">
      <c r="H1041493" s="68"/>
    </row>
    <row r="1041494" spans="8:8">
      <c r="H1041494" s="68"/>
    </row>
    <row r="1041495" spans="8:8">
      <c r="H1041495" s="68"/>
    </row>
    <row r="1041496" spans="8:8">
      <c r="H1041496" s="68"/>
    </row>
    <row r="1041497" spans="8:8">
      <c r="H1041497" s="68"/>
    </row>
    <row r="1041498" spans="8:8">
      <c r="H1041498" s="68"/>
    </row>
    <row r="1041499" spans="8:8">
      <c r="H1041499" s="68"/>
    </row>
    <row r="1041500" spans="8:8">
      <c r="H1041500" s="68"/>
    </row>
    <row r="1041501" spans="8:8">
      <c r="H1041501" s="68"/>
    </row>
    <row r="1041502" spans="8:8">
      <c r="H1041502" s="68"/>
    </row>
    <row r="1041503" spans="8:8">
      <c r="H1041503" s="68"/>
    </row>
    <row r="1041504" spans="8:8">
      <c r="H1041504" s="68"/>
    </row>
    <row r="1041505" spans="8:8">
      <c r="H1041505" s="68"/>
    </row>
    <row r="1041506" spans="8:8">
      <c r="H1041506" s="68"/>
    </row>
    <row r="1041507" spans="8:8">
      <c r="H1041507" s="68"/>
    </row>
    <row r="1041508" spans="8:8">
      <c r="H1041508" s="68"/>
    </row>
    <row r="1041509" spans="8:8">
      <c r="H1041509" s="68"/>
    </row>
    <row r="1041510" spans="8:8">
      <c r="H1041510" s="68"/>
    </row>
    <row r="1041511" spans="8:8">
      <c r="H1041511" s="68"/>
    </row>
    <row r="1041512" spans="8:8">
      <c r="H1041512" s="68"/>
    </row>
    <row r="1041513" spans="8:8">
      <c r="H1041513" s="68"/>
    </row>
    <row r="1041514" spans="8:8">
      <c r="H1041514" s="68"/>
    </row>
    <row r="1041515" spans="8:8">
      <c r="H1041515" s="68"/>
    </row>
    <row r="1041516" spans="8:8">
      <c r="H1041516" s="68"/>
    </row>
    <row r="1041517" spans="8:8">
      <c r="H1041517" s="68"/>
    </row>
    <row r="1041518" spans="8:8">
      <c r="H1041518" s="68"/>
    </row>
    <row r="1041519" spans="8:8">
      <c r="H1041519" s="68"/>
    </row>
    <row r="1041520" spans="8:8">
      <c r="H1041520" s="68"/>
    </row>
    <row r="1041521" spans="8:8">
      <c r="H1041521" s="68"/>
    </row>
    <row r="1041522" spans="8:8">
      <c r="H1041522" s="68"/>
    </row>
    <row r="1041523" spans="8:8">
      <c r="H1041523" s="68"/>
    </row>
    <row r="1041524" spans="8:8">
      <c r="H1041524" s="68"/>
    </row>
    <row r="1041525" spans="8:8">
      <c r="H1041525" s="68"/>
    </row>
    <row r="1041526" spans="8:8">
      <c r="H1041526" s="68"/>
    </row>
    <row r="1041527" spans="8:8">
      <c r="H1041527" s="68"/>
    </row>
    <row r="1041528" spans="8:8">
      <c r="H1041528" s="68"/>
    </row>
    <row r="1041529" spans="8:8">
      <c r="H1041529" s="68"/>
    </row>
    <row r="1041530" spans="8:8">
      <c r="H1041530" s="68"/>
    </row>
    <row r="1041531" spans="8:8">
      <c r="H1041531" s="68"/>
    </row>
    <row r="1041532" spans="8:8">
      <c r="H1041532" s="68"/>
    </row>
    <row r="1041533" spans="8:8">
      <c r="H1041533" s="68"/>
    </row>
    <row r="1041534" spans="8:8">
      <c r="H1041534" s="68"/>
    </row>
    <row r="1041535" spans="8:8">
      <c r="H1041535" s="68"/>
    </row>
    <row r="1041536" spans="8:8">
      <c r="H1041536" s="68"/>
    </row>
    <row r="1041537" spans="8:8">
      <c r="H1041537" s="68"/>
    </row>
    <row r="1041538" spans="8:8">
      <c r="H1041538" s="68"/>
    </row>
    <row r="1041539" spans="8:8">
      <c r="H1041539" s="68"/>
    </row>
    <row r="1041540" spans="8:8">
      <c r="H1041540" s="68"/>
    </row>
    <row r="1041541" spans="8:8">
      <c r="H1041541" s="68"/>
    </row>
    <row r="1041542" spans="8:8">
      <c r="H1041542" s="68"/>
    </row>
    <row r="1041543" spans="8:8">
      <c r="H1041543" s="68"/>
    </row>
    <row r="1041544" spans="8:8">
      <c r="H1041544" s="68"/>
    </row>
    <row r="1041545" spans="8:8">
      <c r="H1041545" s="68"/>
    </row>
    <row r="1041546" spans="8:8">
      <c r="H1041546" s="68"/>
    </row>
    <row r="1041547" spans="8:8">
      <c r="H1041547" s="68"/>
    </row>
    <row r="1041548" spans="8:8">
      <c r="H1041548" s="68"/>
    </row>
    <row r="1041549" spans="8:8">
      <c r="H1041549" s="68"/>
    </row>
    <row r="1041550" spans="8:8">
      <c r="H1041550" s="68"/>
    </row>
    <row r="1041551" spans="8:8">
      <c r="H1041551" s="68"/>
    </row>
    <row r="1041552" spans="8:8">
      <c r="H1041552" s="68"/>
    </row>
    <row r="1041553" spans="8:8">
      <c r="H1041553" s="68"/>
    </row>
    <row r="1041554" spans="8:8">
      <c r="H1041554" s="68"/>
    </row>
    <row r="1041555" spans="8:8">
      <c r="H1041555" s="68"/>
    </row>
    <row r="1041556" spans="8:8">
      <c r="H1041556" s="68"/>
    </row>
    <row r="1041557" spans="8:8">
      <c r="H1041557" s="68"/>
    </row>
    <row r="1041558" spans="8:8">
      <c r="H1041558" s="68"/>
    </row>
    <row r="1041559" spans="8:8">
      <c r="H1041559" s="68"/>
    </row>
    <row r="1041560" spans="8:8">
      <c r="H1041560" s="68"/>
    </row>
    <row r="1041561" spans="8:8">
      <c r="H1041561" s="68"/>
    </row>
    <row r="1041562" spans="8:8">
      <c r="H1041562" s="68"/>
    </row>
    <row r="1041563" spans="8:8">
      <c r="H1041563" s="68"/>
    </row>
    <row r="1041564" spans="8:8">
      <c r="H1041564" s="68"/>
    </row>
    <row r="1041565" spans="8:8">
      <c r="H1041565" s="68"/>
    </row>
    <row r="1041566" spans="8:8">
      <c r="H1041566" s="68"/>
    </row>
    <row r="1041567" spans="8:8">
      <c r="H1041567" s="68"/>
    </row>
    <row r="1041568" spans="8:8">
      <c r="H1041568" s="68"/>
    </row>
    <row r="1041569" spans="8:8">
      <c r="H1041569" s="68"/>
    </row>
    <row r="1041570" spans="8:8">
      <c r="H1041570" s="68"/>
    </row>
    <row r="1041571" spans="8:8">
      <c r="H1041571" s="68"/>
    </row>
    <row r="1041572" spans="8:8">
      <c r="H1041572" s="68"/>
    </row>
    <row r="1041573" spans="8:8">
      <c r="H1041573" s="68"/>
    </row>
    <row r="1041574" spans="8:8">
      <c r="H1041574" s="68"/>
    </row>
    <row r="1041575" spans="8:8">
      <c r="H1041575" s="68"/>
    </row>
    <row r="1041576" spans="8:8">
      <c r="H1041576" s="68"/>
    </row>
    <row r="1041577" spans="8:8">
      <c r="H1041577" s="68"/>
    </row>
    <row r="1041578" spans="8:8">
      <c r="H1041578" s="68"/>
    </row>
    <row r="1041579" spans="8:8">
      <c r="H1041579" s="68"/>
    </row>
    <row r="1041580" spans="8:8">
      <c r="H1041580" s="68"/>
    </row>
    <row r="1041581" spans="8:8">
      <c r="H1041581" s="68"/>
    </row>
    <row r="1041582" spans="8:8">
      <c r="H1041582" s="68"/>
    </row>
    <row r="1041583" spans="8:8">
      <c r="H1041583" s="68"/>
    </row>
    <row r="1041584" spans="8:8">
      <c r="H1041584" s="68"/>
    </row>
    <row r="1041585" spans="8:8">
      <c r="H1041585" s="68"/>
    </row>
    <row r="1041586" spans="8:8">
      <c r="H1041586" s="68"/>
    </row>
    <row r="1041587" spans="8:8">
      <c r="H1041587" s="68"/>
    </row>
    <row r="1041588" spans="8:8">
      <c r="H1041588" s="68"/>
    </row>
    <row r="1041589" spans="8:8">
      <c r="H1041589" s="68"/>
    </row>
    <row r="1041590" spans="8:8">
      <c r="H1041590" s="68"/>
    </row>
    <row r="1041591" spans="8:8">
      <c r="H1041591" s="68"/>
    </row>
    <row r="1041592" spans="8:8">
      <c r="H1041592" s="68"/>
    </row>
    <row r="1041593" spans="8:8">
      <c r="H1041593" s="68"/>
    </row>
    <row r="1041594" spans="8:8">
      <c r="H1041594" s="68"/>
    </row>
    <row r="1041595" spans="8:8">
      <c r="H1041595" s="68"/>
    </row>
    <row r="1041596" spans="8:8">
      <c r="H1041596" s="68"/>
    </row>
    <row r="1041597" spans="8:8">
      <c r="H1041597" s="68"/>
    </row>
    <row r="1041598" spans="8:8">
      <c r="H1041598" s="68"/>
    </row>
    <row r="1041599" spans="8:8">
      <c r="H1041599" s="68"/>
    </row>
    <row r="1041600" spans="8:8">
      <c r="H1041600" s="68"/>
    </row>
    <row r="1041601" spans="8:8">
      <c r="H1041601" s="68"/>
    </row>
    <row r="1041602" spans="8:8">
      <c r="H1041602" s="68"/>
    </row>
    <row r="1041603" spans="8:8">
      <c r="H1041603" s="68"/>
    </row>
    <row r="1041604" spans="8:8">
      <c r="H1041604" s="68"/>
    </row>
    <row r="1041605" spans="8:8">
      <c r="H1041605" s="68"/>
    </row>
    <row r="1041606" spans="8:8">
      <c r="H1041606" s="68"/>
    </row>
    <row r="1041607" spans="8:8">
      <c r="H1041607" s="68"/>
    </row>
    <row r="1041608" spans="8:8">
      <c r="H1041608" s="68"/>
    </row>
    <row r="1041609" spans="8:8">
      <c r="H1041609" s="68"/>
    </row>
    <row r="1041610" spans="8:8">
      <c r="H1041610" s="68"/>
    </row>
    <row r="1041611" spans="8:8">
      <c r="H1041611" s="68"/>
    </row>
    <row r="1041612" spans="8:8">
      <c r="H1041612" s="68"/>
    </row>
    <row r="1041613" spans="8:8">
      <c r="H1041613" s="68"/>
    </row>
    <row r="1041614" spans="8:8">
      <c r="H1041614" s="68"/>
    </row>
    <row r="1041615" spans="8:8">
      <c r="H1041615" s="68"/>
    </row>
    <row r="1041616" spans="8:8">
      <c r="H1041616" s="68"/>
    </row>
    <row r="1041617" spans="8:8">
      <c r="H1041617" s="68"/>
    </row>
    <row r="1041618" spans="8:8">
      <c r="H1041618" s="68"/>
    </row>
    <row r="1041619" spans="8:8">
      <c r="H1041619" s="68"/>
    </row>
    <row r="1041620" spans="8:8">
      <c r="H1041620" s="68"/>
    </row>
    <row r="1041621" spans="8:8">
      <c r="H1041621" s="68"/>
    </row>
    <row r="1041622" spans="8:8">
      <c r="H1041622" s="68"/>
    </row>
    <row r="1041623" spans="8:8">
      <c r="H1041623" s="68"/>
    </row>
    <row r="1041624" spans="8:8">
      <c r="H1041624" s="68"/>
    </row>
    <row r="1041625" spans="8:8">
      <c r="H1041625" s="68"/>
    </row>
    <row r="1041626" spans="8:8">
      <c r="H1041626" s="68"/>
    </row>
    <row r="1041627" spans="8:8">
      <c r="H1041627" s="68"/>
    </row>
    <row r="1041628" spans="8:8">
      <c r="H1041628" s="68"/>
    </row>
    <row r="1041629" spans="8:8">
      <c r="H1041629" s="68"/>
    </row>
    <row r="1041630" spans="8:8">
      <c r="H1041630" s="68"/>
    </row>
    <row r="1041631" spans="8:8">
      <c r="H1041631" s="68"/>
    </row>
    <row r="1041632" spans="8:8">
      <c r="H1041632" s="68"/>
    </row>
    <row r="1041633" spans="8:8">
      <c r="H1041633" s="68"/>
    </row>
    <row r="1041634" spans="8:8">
      <c r="H1041634" s="68"/>
    </row>
    <row r="1041635" spans="8:8">
      <c r="H1041635" s="68"/>
    </row>
    <row r="1041636" spans="8:8">
      <c r="H1041636" s="68"/>
    </row>
    <row r="1041637" spans="8:8">
      <c r="H1041637" s="68"/>
    </row>
    <row r="1041638" spans="8:8">
      <c r="H1041638" s="68"/>
    </row>
    <row r="1041639" spans="8:8">
      <c r="H1041639" s="68"/>
    </row>
    <row r="1041640" spans="8:8">
      <c r="H1041640" s="68"/>
    </row>
    <row r="1041641" spans="8:8">
      <c r="H1041641" s="68"/>
    </row>
    <row r="1041642" spans="8:8">
      <c r="H1041642" s="68"/>
    </row>
    <row r="1041643" spans="8:8">
      <c r="H1041643" s="68"/>
    </row>
    <row r="1041644" spans="8:8">
      <c r="H1041644" s="68"/>
    </row>
    <row r="1041645" spans="8:8">
      <c r="H1041645" s="68"/>
    </row>
    <row r="1041646" spans="8:8">
      <c r="H1041646" s="68"/>
    </row>
    <row r="1041647" spans="8:8">
      <c r="H1041647" s="68"/>
    </row>
    <row r="1041648" spans="8:8">
      <c r="H1041648" s="68"/>
    </row>
    <row r="1041649" spans="8:8">
      <c r="H1041649" s="68"/>
    </row>
    <row r="1041650" spans="8:8">
      <c r="H1041650" s="68"/>
    </row>
    <row r="1041651" spans="8:8">
      <c r="H1041651" s="68"/>
    </row>
    <row r="1041652" spans="8:8">
      <c r="H1041652" s="68"/>
    </row>
    <row r="1041653" spans="8:8">
      <c r="H1041653" s="68"/>
    </row>
    <row r="1041654" spans="8:8">
      <c r="H1041654" s="68"/>
    </row>
    <row r="1041655" spans="8:8">
      <c r="H1041655" s="68"/>
    </row>
    <row r="1041656" spans="8:8">
      <c r="H1041656" s="68"/>
    </row>
    <row r="1041657" spans="8:8">
      <c r="H1041657" s="68"/>
    </row>
    <row r="1041658" spans="8:8">
      <c r="H1041658" s="68"/>
    </row>
    <row r="1041659" spans="8:8">
      <c r="H1041659" s="68"/>
    </row>
    <row r="1041660" spans="8:8">
      <c r="H1041660" s="68"/>
    </row>
    <row r="1041661" spans="8:8">
      <c r="H1041661" s="68"/>
    </row>
    <row r="1041662" spans="8:8">
      <c r="H1041662" s="68"/>
    </row>
    <row r="1041663" spans="8:8">
      <c r="H1041663" s="68"/>
    </row>
    <row r="1041664" spans="8:8">
      <c r="H1041664" s="68"/>
    </row>
    <row r="1041665" spans="8:8">
      <c r="H1041665" s="68"/>
    </row>
    <row r="1041666" spans="8:8">
      <c r="H1041666" s="68"/>
    </row>
    <row r="1041667" spans="8:8">
      <c r="H1041667" s="68"/>
    </row>
    <row r="1041668" spans="8:8">
      <c r="H1041668" s="68"/>
    </row>
    <row r="1041669" spans="8:8">
      <c r="H1041669" s="68"/>
    </row>
    <row r="1041670" spans="8:8">
      <c r="H1041670" s="68"/>
    </row>
    <row r="1041671" spans="8:8">
      <c r="H1041671" s="68"/>
    </row>
    <row r="1041672" spans="8:8">
      <c r="H1041672" s="68"/>
    </row>
    <row r="1041673" spans="8:8">
      <c r="H1041673" s="68"/>
    </row>
    <row r="1041674" spans="8:8">
      <c r="H1041674" s="68"/>
    </row>
    <row r="1041675" spans="8:8">
      <c r="H1041675" s="68"/>
    </row>
    <row r="1041676" spans="8:8">
      <c r="H1041676" s="68"/>
    </row>
    <row r="1041677" spans="8:8">
      <c r="H1041677" s="68"/>
    </row>
    <row r="1041678" spans="8:8">
      <c r="H1041678" s="68"/>
    </row>
    <row r="1041679" spans="8:8">
      <c r="H1041679" s="68"/>
    </row>
    <row r="1041680" spans="8:8">
      <c r="H1041680" s="68"/>
    </row>
    <row r="1041681" spans="8:8">
      <c r="H1041681" s="68"/>
    </row>
    <row r="1041682" spans="8:8">
      <c r="H1041682" s="68"/>
    </row>
    <row r="1041683" spans="8:8">
      <c r="H1041683" s="68"/>
    </row>
    <row r="1041684" spans="8:8">
      <c r="H1041684" s="68"/>
    </row>
    <row r="1041685" spans="8:8">
      <c r="H1041685" s="68"/>
    </row>
    <row r="1041686" spans="8:8">
      <c r="H1041686" s="68"/>
    </row>
    <row r="1041687" spans="8:8">
      <c r="H1041687" s="68"/>
    </row>
    <row r="1041688" spans="8:8">
      <c r="H1041688" s="68"/>
    </row>
    <row r="1041689" spans="8:8">
      <c r="H1041689" s="68"/>
    </row>
    <row r="1041690" spans="8:8">
      <c r="H1041690" s="68"/>
    </row>
    <row r="1041691" spans="8:8">
      <c r="H1041691" s="68"/>
    </row>
    <row r="1041692" spans="8:8">
      <c r="H1041692" s="68"/>
    </row>
    <row r="1041693" spans="8:8">
      <c r="H1041693" s="68"/>
    </row>
    <row r="1041694" spans="8:8">
      <c r="H1041694" s="68"/>
    </row>
    <row r="1041695" spans="8:8">
      <c r="H1041695" s="68"/>
    </row>
    <row r="1041696" spans="8:8">
      <c r="H1041696" s="68"/>
    </row>
    <row r="1041697" spans="8:8">
      <c r="H1041697" s="68"/>
    </row>
    <row r="1041698" spans="8:8">
      <c r="H1041698" s="68"/>
    </row>
    <row r="1041699" spans="8:8">
      <c r="H1041699" s="68"/>
    </row>
    <row r="1041700" spans="8:8">
      <c r="H1041700" s="68"/>
    </row>
    <row r="1041701" spans="8:8">
      <c r="H1041701" s="68"/>
    </row>
    <row r="1041702" spans="8:8">
      <c r="H1041702" s="68"/>
    </row>
    <row r="1041703" spans="8:8">
      <c r="H1041703" s="68"/>
    </row>
    <row r="1041704" spans="8:8">
      <c r="H1041704" s="68"/>
    </row>
    <row r="1041705" spans="8:8">
      <c r="H1041705" s="68"/>
    </row>
    <row r="1041706" spans="8:8">
      <c r="H1041706" s="68"/>
    </row>
    <row r="1041707" spans="8:8">
      <c r="H1041707" s="68"/>
    </row>
    <row r="1041708" spans="8:8">
      <c r="H1041708" s="68"/>
    </row>
    <row r="1041709" spans="8:8">
      <c r="H1041709" s="68"/>
    </row>
    <row r="1041710" spans="8:8">
      <c r="H1041710" s="68"/>
    </row>
    <row r="1041711" spans="8:8">
      <c r="H1041711" s="68"/>
    </row>
    <row r="1041712" spans="8:8">
      <c r="H1041712" s="68"/>
    </row>
    <row r="1041713" spans="8:8">
      <c r="H1041713" s="68"/>
    </row>
    <row r="1041714" spans="8:8">
      <c r="H1041714" s="68"/>
    </row>
    <row r="1041715" spans="8:8">
      <c r="H1041715" s="68"/>
    </row>
    <row r="1041716" spans="8:8">
      <c r="H1041716" s="68"/>
    </row>
    <row r="1041717" spans="8:8">
      <c r="H1041717" s="68"/>
    </row>
    <row r="1041718" spans="8:8">
      <c r="H1041718" s="68"/>
    </row>
    <row r="1041719" spans="8:8">
      <c r="H1041719" s="68"/>
    </row>
    <row r="1041720" spans="8:8">
      <c r="H1041720" s="68"/>
    </row>
    <row r="1041721" spans="8:8">
      <c r="H1041721" s="68"/>
    </row>
    <row r="1041722" spans="8:8">
      <c r="H1041722" s="68"/>
    </row>
    <row r="1041723" spans="8:8">
      <c r="H1041723" s="68"/>
    </row>
    <row r="1041724" spans="8:8">
      <c r="H1041724" s="68"/>
    </row>
    <row r="1041725" spans="8:8">
      <c r="H1041725" s="68"/>
    </row>
    <row r="1041726" spans="8:8">
      <c r="H1041726" s="68"/>
    </row>
    <row r="1041727" spans="8:8">
      <c r="H1041727" s="68"/>
    </row>
    <row r="1041728" spans="8:8">
      <c r="H1041728" s="68"/>
    </row>
    <row r="1041729" spans="8:8">
      <c r="H1041729" s="68"/>
    </row>
    <row r="1041730" spans="8:8">
      <c r="H1041730" s="68"/>
    </row>
    <row r="1041731" spans="8:8">
      <c r="H1041731" s="68"/>
    </row>
    <row r="1041732" spans="8:8">
      <c r="H1041732" s="68"/>
    </row>
    <row r="1041733" spans="8:8">
      <c r="H1041733" s="68"/>
    </row>
    <row r="1041734" spans="8:8">
      <c r="H1041734" s="68"/>
    </row>
    <row r="1041735" spans="8:8">
      <c r="H1041735" s="68"/>
    </row>
    <row r="1041736" spans="8:8">
      <c r="H1041736" s="68"/>
    </row>
    <row r="1041737" spans="8:8">
      <c r="H1041737" s="68"/>
    </row>
    <row r="1041738" spans="8:8">
      <c r="H1041738" s="68"/>
    </row>
    <row r="1041739" spans="8:8">
      <c r="H1041739" s="68"/>
    </row>
    <row r="1041740" spans="8:8">
      <c r="H1041740" s="68"/>
    </row>
    <row r="1041741" spans="8:8">
      <c r="H1041741" s="68"/>
    </row>
    <row r="1041742" spans="8:8">
      <c r="H1041742" s="68"/>
    </row>
    <row r="1041743" spans="8:8">
      <c r="H1041743" s="68"/>
    </row>
    <row r="1041744" spans="8:8">
      <c r="H1041744" s="68"/>
    </row>
    <row r="1041745" spans="8:8">
      <c r="H1041745" s="68"/>
    </row>
    <row r="1041746" spans="8:8">
      <c r="H1041746" s="68"/>
    </row>
    <row r="1041747" spans="8:8">
      <c r="H1041747" s="68"/>
    </row>
    <row r="1041748" spans="8:8">
      <c r="H1041748" s="68"/>
    </row>
    <row r="1041749" spans="8:8">
      <c r="H1041749" s="68"/>
    </row>
    <row r="1041750" spans="8:8">
      <c r="H1041750" s="68"/>
    </row>
    <row r="1041751" spans="8:8">
      <c r="H1041751" s="68"/>
    </row>
    <row r="1041752" spans="8:8">
      <c r="H1041752" s="68"/>
    </row>
    <row r="1041753" spans="8:8">
      <c r="H1041753" s="68"/>
    </row>
    <row r="1041754" spans="8:8">
      <c r="H1041754" s="68"/>
    </row>
    <row r="1041755" spans="8:8">
      <c r="H1041755" s="68"/>
    </row>
    <row r="1041756" spans="8:8">
      <c r="H1041756" s="68"/>
    </row>
    <row r="1041757" spans="8:8">
      <c r="H1041757" s="68"/>
    </row>
    <row r="1041758" spans="8:8">
      <c r="H1041758" s="68"/>
    </row>
    <row r="1041759" spans="8:8">
      <c r="H1041759" s="68"/>
    </row>
    <row r="1041760" spans="8:8">
      <c r="H1041760" s="68"/>
    </row>
    <row r="1041761" spans="8:8">
      <c r="H1041761" s="68"/>
    </row>
    <row r="1041762" spans="8:8">
      <c r="H1041762" s="68"/>
    </row>
    <row r="1041763" spans="8:8">
      <c r="H1041763" s="68"/>
    </row>
    <row r="1041764" spans="8:8">
      <c r="H1041764" s="68"/>
    </row>
    <row r="1041765" spans="8:8">
      <c r="H1041765" s="68"/>
    </row>
    <row r="1041766" spans="8:8">
      <c r="H1041766" s="68"/>
    </row>
    <row r="1041767" spans="8:8">
      <c r="H1041767" s="68"/>
    </row>
    <row r="1041768" spans="8:8">
      <c r="H1041768" s="68"/>
    </row>
    <row r="1041769" spans="8:8">
      <c r="H1041769" s="68"/>
    </row>
    <row r="1041770" spans="8:8">
      <c r="H1041770" s="68"/>
    </row>
    <row r="1041771" spans="8:8">
      <c r="H1041771" s="68"/>
    </row>
    <row r="1041772" spans="8:8">
      <c r="H1041772" s="68"/>
    </row>
    <row r="1041773" spans="8:8">
      <c r="H1041773" s="68"/>
    </row>
    <row r="1041774" spans="8:8">
      <c r="H1041774" s="68"/>
    </row>
    <row r="1041775" spans="8:8">
      <c r="H1041775" s="68"/>
    </row>
    <row r="1041776" spans="8:8">
      <c r="H1041776" s="68"/>
    </row>
    <row r="1041777" spans="8:8">
      <c r="H1041777" s="68"/>
    </row>
    <row r="1041778" spans="8:8">
      <c r="H1041778" s="68"/>
    </row>
    <row r="1041779" spans="8:8">
      <c r="H1041779" s="68"/>
    </row>
    <row r="1041780" spans="8:8">
      <c r="H1041780" s="68"/>
    </row>
    <row r="1041781" spans="8:8">
      <c r="H1041781" s="68"/>
    </row>
    <row r="1041782" spans="8:8">
      <c r="H1041782" s="68"/>
    </row>
    <row r="1041783" spans="8:8">
      <c r="H1041783" s="68"/>
    </row>
    <row r="1041784" spans="8:8">
      <c r="H1041784" s="68"/>
    </row>
    <row r="1041785" spans="8:8">
      <c r="H1041785" s="68"/>
    </row>
    <row r="1041786" spans="8:8">
      <c r="H1041786" s="68"/>
    </row>
    <row r="1041787" spans="8:8">
      <c r="H1041787" s="68"/>
    </row>
    <row r="1041788" spans="8:8">
      <c r="H1041788" s="68"/>
    </row>
    <row r="1041789" spans="8:8">
      <c r="H1041789" s="68"/>
    </row>
    <row r="1041790" spans="8:8">
      <c r="H1041790" s="68"/>
    </row>
    <row r="1041791" spans="8:8">
      <c r="H1041791" s="68"/>
    </row>
    <row r="1041792" spans="8:8">
      <c r="H1041792" s="68"/>
    </row>
    <row r="1041793" spans="8:8">
      <c r="H1041793" s="68"/>
    </row>
    <row r="1041794" spans="8:8">
      <c r="H1041794" s="68"/>
    </row>
    <row r="1041795" spans="8:8">
      <c r="H1041795" s="68"/>
    </row>
    <row r="1041796" spans="8:8">
      <c r="H1041796" s="68"/>
    </row>
    <row r="1041797" spans="8:8">
      <c r="H1041797" s="68"/>
    </row>
    <row r="1041798" spans="8:8">
      <c r="H1041798" s="68"/>
    </row>
    <row r="1041799" spans="8:8">
      <c r="H1041799" s="68"/>
    </row>
    <row r="1041800" spans="8:8">
      <c r="H1041800" s="68"/>
    </row>
    <row r="1041801" spans="8:8">
      <c r="H1041801" s="68"/>
    </row>
    <row r="1041802" spans="8:8">
      <c r="H1041802" s="68"/>
    </row>
    <row r="1041803" spans="8:8">
      <c r="H1041803" s="68"/>
    </row>
    <row r="1041804" spans="8:8">
      <c r="H1041804" s="68"/>
    </row>
    <row r="1041805" spans="8:8">
      <c r="H1041805" s="68"/>
    </row>
    <row r="1041806" spans="8:8">
      <c r="H1041806" s="68"/>
    </row>
    <row r="1041807" spans="8:8">
      <c r="H1041807" s="68"/>
    </row>
    <row r="1041808" spans="8:8">
      <c r="H1041808" s="68"/>
    </row>
    <row r="1041809" spans="8:8">
      <c r="H1041809" s="68"/>
    </row>
    <row r="1041810" spans="8:8">
      <c r="H1041810" s="68"/>
    </row>
    <row r="1041811" spans="8:8">
      <c r="H1041811" s="68"/>
    </row>
    <row r="1041812" spans="8:8">
      <c r="H1041812" s="68"/>
    </row>
    <row r="1041813" spans="8:8">
      <c r="H1041813" s="68"/>
    </row>
    <row r="1041814" spans="8:8">
      <c r="H1041814" s="68"/>
    </row>
    <row r="1041815" spans="8:8">
      <c r="H1041815" s="68"/>
    </row>
    <row r="1041816" spans="8:8">
      <c r="H1041816" s="68"/>
    </row>
    <row r="1041817" spans="8:8">
      <c r="H1041817" s="68"/>
    </row>
    <row r="1041818" spans="8:8">
      <c r="H1041818" s="68"/>
    </row>
    <row r="1041819" spans="8:8">
      <c r="H1041819" s="68"/>
    </row>
    <row r="1041820" spans="8:8">
      <c r="H1041820" s="68"/>
    </row>
    <row r="1041821" spans="8:8">
      <c r="H1041821" s="68"/>
    </row>
    <row r="1041822" spans="8:8">
      <c r="H1041822" s="68"/>
    </row>
    <row r="1041823" spans="8:8">
      <c r="H1041823" s="68"/>
    </row>
    <row r="1041824" spans="8:8">
      <c r="H1041824" s="68"/>
    </row>
    <row r="1041825" spans="8:8">
      <c r="H1041825" s="68"/>
    </row>
    <row r="1041826" spans="8:8">
      <c r="H1041826" s="68"/>
    </row>
    <row r="1041827" spans="8:8">
      <c r="H1041827" s="68"/>
    </row>
    <row r="1041828" spans="8:8">
      <c r="H1041828" s="68"/>
    </row>
    <row r="1041829" spans="8:8">
      <c r="H1041829" s="68"/>
    </row>
    <row r="1041830" spans="8:8">
      <c r="H1041830" s="68"/>
    </row>
    <row r="1041831" spans="8:8">
      <c r="H1041831" s="68"/>
    </row>
    <row r="1041832" spans="8:8">
      <c r="H1041832" s="68"/>
    </row>
    <row r="1041833" spans="8:8">
      <c r="H1041833" s="68"/>
    </row>
    <row r="1041834" spans="8:8">
      <c r="H1041834" s="68"/>
    </row>
    <row r="1041835" spans="8:8">
      <c r="H1041835" s="68"/>
    </row>
    <row r="1041836" spans="8:8">
      <c r="H1041836" s="68"/>
    </row>
    <row r="1041837" spans="8:8">
      <c r="H1041837" s="68"/>
    </row>
    <row r="1041838" spans="8:8">
      <c r="H1041838" s="68"/>
    </row>
    <row r="1041839" spans="8:8">
      <c r="H1041839" s="68"/>
    </row>
    <row r="1041840" spans="8:8">
      <c r="H1041840" s="68"/>
    </row>
    <row r="1041841" spans="8:8">
      <c r="H1041841" s="68"/>
    </row>
    <row r="1041842" spans="8:8">
      <c r="H1041842" s="68"/>
    </row>
    <row r="1041843" spans="8:8">
      <c r="H1041843" s="68"/>
    </row>
    <row r="1041844" spans="8:8">
      <c r="H1041844" s="68"/>
    </row>
    <row r="1041845" spans="8:8">
      <c r="H1041845" s="68"/>
    </row>
    <row r="1041846" spans="8:8">
      <c r="H1041846" s="68"/>
    </row>
    <row r="1041847" spans="8:8">
      <c r="H1041847" s="68"/>
    </row>
    <row r="1041848" spans="8:8">
      <c r="H1041848" s="68"/>
    </row>
    <row r="1041849" spans="8:8">
      <c r="H1041849" s="68"/>
    </row>
    <row r="1041850" spans="8:8">
      <c r="H1041850" s="68"/>
    </row>
    <row r="1041851" spans="8:8">
      <c r="H1041851" s="68"/>
    </row>
    <row r="1041852" spans="8:8">
      <c r="H1041852" s="68"/>
    </row>
    <row r="1041853" spans="8:8">
      <c r="H1041853" s="68"/>
    </row>
    <row r="1041854" spans="8:8">
      <c r="H1041854" s="68"/>
    </row>
    <row r="1041855" spans="8:8">
      <c r="H1041855" s="68"/>
    </row>
    <row r="1041856" spans="8:8">
      <c r="H1041856" s="68"/>
    </row>
    <row r="1041857" spans="8:8">
      <c r="H1041857" s="68"/>
    </row>
    <row r="1041858" spans="8:8">
      <c r="H1041858" s="68"/>
    </row>
    <row r="1041859" spans="8:8">
      <c r="H1041859" s="68"/>
    </row>
    <row r="1041860" spans="8:8">
      <c r="H1041860" s="68"/>
    </row>
    <row r="1041861" spans="8:8">
      <c r="H1041861" s="68"/>
    </row>
    <row r="1041862" spans="8:8">
      <c r="H1041862" s="68"/>
    </row>
    <row r="1041863" spans="8:8">
      <c r="H1041863" s="68"/>
    </row>
    <row r="1041864" spans="8:8">
      <c r="H1041864" s="68"/>
    </row>
    <row r="1041865" spans="8:8">
      <c r="H1041865" s="68"/>
    </row>
    <row r="1041866" spans="8:8">
      <c r="H1041866" s="68"/>
    </row>
    <row r="1041867" spans="8:8">
      <c r="H1041867" s="68"/>
    </row>
    <row r="1041868" spans="8:8">
      <c r="H1041868" s="68"/>
    </row>
    <row r="1041869" spans="8:8">
      <c r="H1041869" s="68"/>
    </row>
    <row r="1041870" spans="8:8">
      <c r="H1041870" s="68"/>
    </row>
    <row r="1041871" spans="8:8">
      <c r="H1041871" s="68"/>
    </row>
    <row r="1041872" spans="8:8">
      <c r="H1041872" s="68"/>
    </row>
    <row r="1041873" spans="8:8">
      <c r="H1041873" s="68"/>
    </row>
    <row r="1041874" spans="8:8">
      <c r="H1041874" s="68"/>
    </row>
    <row r="1041875" spans="8:8">
      <c r="H1041875" s="68"/>
    </row>
    <row r="1041876" spans="8:8">
      <c r="H1041876" s="68"/>
    </row>
    <row r="1041877" spans="8:8">
      <c r="H1041877" s="68"/>
    </row>
    <row r="1041878" spans="8:8">
      <c r="H1041878" s="68"/>
    </row>
    <row r="1041879" spans="8:8">
      <c r="H1041879" s="68"/>
    </row>
    <row r="1041880" spans="8:8">
      <c r="H1041880" s="68"/>
    </row>
    <row r="1041881" spans="8:8">
      <c r="H1041881" s="68"/>
    </row>
    <row r="1041882" spans="8:8">
      <c r="H1041882" s="68"/>
    </row>
    <row r="1041883" spans="8:8">
      <c r="H1041883" s="68"/>
    </row>
    <row r="1041884" spans="8:8">
      <c r="H1041884" s="68"/>
    </row>
    <row r="1041885" spans="8:8">
      <c r="H1041885" s="68"/>
    </row>
    <row r="1041886" spans="8:8">
      <c r="H1041886" s="68"/>
    </row>
    <row r="1041887" spans="8:8">
      <c r="H1041887" s="68"/>
    </row>
    <row r="1041888" spans="8:8">
      <c r="H1041888" s="68"/>
    </row>
    <row r="1041889" spans="8:8">
      <c r="H1041889" s="68"/>
    </row>
    <row r="1041890" spans="8:8">
      <c r="H1041890" s="68"/>
    </row>
    <row r="1041891" spans="8:8">
      <c r="H1041891" s="68"/>
    </row>
    <row r="1041892" spans="8:8">
      <c r="H1041892" s="68"/>
    </row>
    <row r="1041893" spans="8:8">
      <c r="H1041893" s="68"/>
    </row>
    <row r="1041894" spans="8:8">
      <c r="H1041894" s="68"/>
    </row>
    <row r="1041895" spans="8:8">
      <c r="H1041895" s="68"/>
    </row>
    <row r="1041896" spans="8:8">
      <c r="H1041896" s="68"/>
    </row>
    <row r="1041897" spans="8:8">
      <c r="H1041897" s="68"/>
    </row>
    <row r="1041898" spans="8:8">
      <c r="H1041898" s="68"/>
    </row>
    <row r="1041899" spans="8:8">
      <c r="H1041899" s="68"/>
    </row>
    <row r="1041900" spans="8:8">
      <c r="H1041900" s="68"/>
    </row>
    <row r="1041901" spans="8:8">
      <c r="H1041901" s="68"/>
    </row>
    <row r="1041902" spans="8:8">
      <c r="H1041902" s="68"/>
    </row>
    <row r="1041903" spans="8:8">
      <c r="H1041903" s="68"/>
    </row>
    <row r="1041904" spans="8:8">
      <c r="H1041904" s="68"/>
    </row>
    <row r="1041905" spans="8:8">
      <c r="H1041905" s="68"/>
    </row>
    <row r="1041906" spans="8:8">
      <c r="H1041906" s="68"/>
    </row>
    <row r="1041907" spans="8:8">
      <c r="H1041907" s="68"/>
    </row>
    <row r="1041908" spans="8:8">
      <c r="H1041908" s="68"/>
    </row>
    <row r="1041909" spans="8:8">
      <c r="H1041909" s="68"/>
    </row>
    <row r="1041910" spans="8:8">
      <c r="H1041910" s="68"/>
    </row>
    <row r="1041911" spans="8:8">
      <c r="H1041911" s="68"/>
    </row>
    <row r="1041912" spans="8:8">
      <c r="H1041912" s="68"/>
    </row>
    <row r="1041913" spans="8:8">
      <c r="H1041913" s="68"/>
    </row>
    <row r="1041914" spans="8:8">
      <c r="H1041914" s="68"/>
    </row>
    <row r="1041915" spans="8:8">
      <c r="H1041915" s="68"/>
    </row>
    <row r="1041916" spans="8:8">
      <c r="H1041916" s="68"/>
    </row>
    <row r="1041917" spans="8:8">
      <c r="H1041917" s="68"/>
    </row>
    <row r="1041918" spans="8:8">
      <c r="H1041918" s="68"/>
    </row>
    <row r="1041919" spans="8:8">
      <c r="H1041919" s="68"/>
    </row>
    <row r="1041920" spans="8:8">
      <c r="H1041920" s="68"/>
    </row>
    <row r="1041921" spans="8:8">
      <c r="H1041921" s="68"/>
    </row>
    <row r="1041922" spans="8:8">
      <c r="H1041922" s="68"/>
    </row>
    <row r="1041923" spans="8:8">
      <c r="H1041923" s="68"/>
    </row>
    <row r="1041924" spans="8:8">
      <c r="H1041924" s="68"/>
    </row>
    <row r="1041925" spans="8:8">
      <c r="H1041925" s="68"/>
    </row>
    <row r="1041926" spans="8:8">
      <c r="H1041926" s="68"/>
    </row>
    <row r="1041927" spans="8:8">
      <c r="H1041927" s="68"/>
    </row>
    <row r="1041928" spans="8:8">
      <c r="H1041928" s="68"/>
    </row>
    <row r="1041929" spans="8:8">
      <c r="H1041929" s="68"/>
    </row>
    <row r="1041930" spans="8:8">
      <c r="H1041930" s="68"/>
    </row>
    <row r="1041931" spans="8:8">
      <c r="H1041931" s="68"/>
    </row>
    <row r="1041932" spans="8:8">
      <c r="H1041932" s="68"/>
    </row>
    <row r="1041933" spans="8:8">
      <c r="H1041933" s="68"/>
    </row>
    <row r="1041934" spans="8:8">
      <c r="H1041934" s="68"/>
    </row>
    <row r="1041935" spans="8:8">
      <c r="H1041935" s="68"/>
    </row>
    <row r="1041936" spans="8:8">
      <c r="H1041936" s="68"/>
    </row>
    <row r="1041937" spans="8:8">
      <c r="H1041937" s="68"/>
    </row>
    <row r="1041938" spans="8:8">
      <c r="H1041938" s="68"/>
    </row>
    <row r="1041939" spans="8:8">
      <c r="H1041939" s="68"/>
    </row>
    <row r="1041940" spans="8:8">
      <c r="H1041940" s="68"/>
    </row>
    <row r="1041941" spans="8:8">
      <c r="H1041941" s="68"/>
    </row>
    <row r="1041942" spans="8:8">
      <c r="H1041942" s="68"/>
    </row>
    <row r="1041943" spans="8:8">
      <c r="H1041943" s="68"/>
    </row>
    <row r="1041944" spans="8:8">
      <c r="H1041944" s="68"/>
    </row>
    <row r="1041945" spans="8:8">
      <c r="H1041945" s="68"/>
    </row>
    <row r="1041946" spans="8:8">
      <c r="H1041946" s="68"/>
    </row>
    <row r="1041947" spans="8:8">
      <c r="H1041947" s="68"/>
    </row>
    <row r="1041948" spans="8:8">
      <c r="H1041948" s="68"/>
    </row>
    <row r="1041949" spans="8:8">
      <c r="H1041949" s="68"/>
    </row>
    <row r="1041950" spans="8:8">
      <c r="H1041950" s="68"/>
    </row>
    <row r="1041951" spans="8:8">
      <c r="H1041951" s="68"/>
    </row>
    <row r="1041952" spans="8:8">
      <c r="H1041952" s="68"/>
    </row>
    <row r="1041953" spans="8:8">
      <c r="H1041953" s="68"/>
    </row>
    <row r="1041954" spans="8:8">
      <c r="H1041954" s="68"/>
    </row>
    <row r="1041955" spans="8:8">
      <c r="H1041955" s="68"/>
    </row>
    <row r="1041956" spans="8:8">
      <c r="H1041956" s="68"/>
    </row>
    <row r="1041957" spans="8:8">
      <c r="H1041957" s="68"/>
    </row>
    <row r="1041958" spans="8:8">
      <c r="H1041958" s="68"/>
    </row>
    <row r="1041959" spans="8:8">
      <c r="H1041959" s="68"/>
    </row>
    <row r="1041960" spans="8:8">
      <c r="H1041960" s="68"/>
    </row>
    <row r="1041961" spans="8:8">
      <c r="H1041961" s="68"/>
    </row>
    <row r="1041962" spans="8:8">
      <c r="H1041962" s="68"/>
    </row>
    <row r="1041963" spans="8:8">
      <c r="H1041963" s="68"/>
    </row>
    <row r="1041964" spans="8:8">
      <c r="H1041964" s="68"/>
    </row>
    <row r="1041965" spans="8:8">
      <c r="H1041965" s="68"/>
    </row>
    <row r="1041966" spans="8:8">
      <c r="H1041966" s="68"/>
    </row>
    <row r="1041967" spans="8:8">
      <c r="H1041967" s="68"/>
    </row>
    <row r="1041968" spans="8:8">
      <c r="H1041968" s="68"/>
    </row>
    <row r="1041969" spans="8:8">
      <c r="H1041969" s="68"/>
    </row>
    <row r="1041970" spans="8:8">
      <c r="H1041970" s="68"/>
    </row>
    <row r="1041971" spans="8:8">
      <c r="H1041971" s="68"/>
    </row>
    <row r="1041972" spans="8:8">
      <c r="H1041972" s="68"/>
    </row>
    <row r="1041973" spans="8:8">
      <c r="H1041973" s="68"/>
    </row>
    <row r="1041974" spans="8:8">
      <c r="H1041974" s="68"/>
    </row>
    <row r="1041975" spans="8:8">
      <c r="H1041975" s="68"/>
    </row>
    <row r="1041976" spans="8:8">
      <c r="H1041976" s="68"/>
    </row>
    <row r="1041977" spans="8:8">
      <c r="H1041977" s="68"/>
    </row>
    <row r="1041978" spans="8:8">
      <c r="H1041978" s="68"/>
    </row>
    <row r="1041979" spans="8:8">
      <c r="H1041979" s="68"/>
    </row>
    <row r="1041980" spans="8:8">
      <c r="H1041980" s="68"/>
    </row>
    <row r="1041981" spans="8:8">
      <c r="H1041981" s="68"/>
    </row>
    <row r="1041982" spans="8:8">
      <c r="H1041982" s="68"/>
    </row>
    <row r="1041983" spans="8:8">
      <c r="H1041983" s="68"/>
    </row>
    <row r="1041984" spans="8:8">
      <c r="H1041984" s="68"/>
    </row>
    <row r="1041985" spans="8:8">
      <c r="H1041985" s="68"/>
    </row>
    <row r="1041986" spans="8:8">
      <c r="H1041986" s="68"/>
    </row>
    <row r="1041987" spans="8:8">
      <c r="H1041987" s="68"/>
    </row>
    <row r="1041988" spans="8:8">
      <c r="H1041988" s="68"/>
    </row>
    <row r="1041989" spans="8:8">
      <c r="H1041989" s="68"/>
    </row>
    <row r="1041990" spans="8:8">
      <c r="H1041990" s="68"/>
    </row>
    <row r="1041991" spans="8:8">
      <c r="H1041991" s="68"/>
    </row>
    <row r="1041992" spans="8:8">
      <c r="H1041992" s="68"/>
    </row>
    <row r="1041993" spans="8:8">
      <c r="H1041993" s="68"/>
    </row>
    <row r="1041994" spans="8:8">
      <c r="H1041994" s="68"/>
    </row>
    <row r="1041995" spans="8:8">
      <c r="H1041995" s="68"/>
    </row>
    <row r="1041996" spans="8:8">
      <c r="H1041996" s="68"/>
    </row>
    <row r="1041997" spans="8:8">
      <c r="H1041997" s="68"/>
    </row>
    <row r="1041998" spans="8:8">
      <c r="H1041998" s="68"/>
    </row>
    <row r="1041999" spans="8:8">
      <c r="H1041999" s="68"/>
    </row>
    <row r="1042000" spans="8:8">
      <c r="H1042000" s="68"/>
    </row>
    <row r="1042001" spans="8:8">
      <c r="H1042001" s="68"/>
    </row>
    <row r="1042002" spans="8:8">
      <c r="H1042002" s="68"/>
    </row>
    <row r="1042003" spans="8:8">
      <c r="H1042003" s="68"/>
    </row>
    <row r="1042004" spans="8:8">
      <c r="H1042004" s="68"/>
    </row>
    <row r="1042005" spans="8:8">
      <c r="H1042005" s="68"/>
    </row>
    <row r="1042006" spans="8:8">
      <c r="H1042006" s="68"/>
    </row>
    <row r="1042007" spans="8:8">
      <c r="H1042007" s="68"/>
    </row>
    <row r="1042008" spans="8:8">
      <c r="H1042008" s="68"/>
    </row>
    <row r="1042009" spans="8:8">
      <c r="H1042009" s="68"/>
    </row>
    <row r="1042010" spans="8:8">
      <c r="H1042010" s="68"/>
    </row>
    <row r="1042011" spans="8:8">
      <c r="H1042011" s="68"/>
    </row>
    <row r="1042012" spans="8:8">
      <c r="H1042012" s="68"/>
    </row>
    <row r="1042013" spans="8:8">
      <c r="H1042013" s="68"/>
    </row>
    <row r="1042014" spans="8:8">
      <c r="H1042014" s="68"/>
    </row>
    <row r="1042015" spans="8:8">
      <c r="H1042015" s="68"/>
    </row>
    <row r="1042016" spans="8:8">
      <c r="H1042016" s="68"/>
    </row>
    <row r="1042017" spans="8:8">
      <c r="H1042017" s="68"/>
    </row>
    <row r="1042018" spans="8:8">
      <c r="H1042018" s="68"/>
    </row>
    <row r="1042019" spans="8:8">
      <c r="H1042019" s="68"/>
    </row>
    <row r="1042020" spans="8:8">
      <c r="H1042020" s="68"/>
    </row>
    <row r="1042021" spans="8:8">
      <c r="H1042021" s="68"/>
    </row>
    <row r="1042022" spans="8:8">
      <c r="H1042022" s="68"/>
    </row>
    <row r="1042023" spans="8:8">
      <c r="H1042023" s="68"/>
    </row>
    <row r="1042024" spans="8:8">
      <c r="H1042024" s="68"/>
    </row>
    <row r="1042025" spans="8:8">
      <c r="H1042025" s="68"/>
    </row>
    <row r="1042026" spans="8:8">
      <c r="H1042026" s="68"/>
    </row>
    <row r="1042027" spans="8:8">
      <c r="H1042027" s="68"/>
    </row>
    <row r="1042028" spans="8:8">
      <c r="H1042028" s="68"/>
    </row>
    <row r="1042029" spans="8:8">
      <c r="H1042029" s="68"/>
    </row>
    <row r="1042030" spans="8:8">
      <c r="H1042030" s="68"/>
    </row>
    <row r="1042031" spans="8:8">
      <c r="H1042031" s="68"/>
    </row>
    <row r="1042032" spans="8:8">
      <c r="H1042032" s="68"/>
    </row>
    <row r="1042033" spans="8:8">
      <c r="H1042033" s="68"/>
    </row>
    <row r="1042034" spans="8:8">
      <c r="H1042034" s="68"/>
    </row>
    <row r="1042035" spans="8:8">
      <c r="H1042035" s="68"/>
    </row>
    <row r="1042036" spans="8:8">
      <c r="H1042036" s="68"/>
    </row>
    <row r="1042037" spans="8:8">
      <c r="H1042037" s="68"/>
    </row>
    <row r="1042038" spans="8:8">
      <c r="H1042038" s="68"/>
    </row>
    <row r="1042039" spans="8:8">
      <c r="H1042039" s="68"/>
    </row>
    <row r="1042040" spans="8:8">
      <c r="H1042040" s="68"/>
    </row>
    <row r="1042041" spans="8:8">
      <c r="H1042041" s="68"/>
    </row>
    <row r="1042042" spans="8:8">
      <c r="H1042042" s="68"/>
    </row>
    <row r="1042043" spans="8:8">
      <c r="H1042043" s="68"/>
    </row>
    <row r="1042044" spans="8:8">
      <c r="H1042044" s="68"/>
    </row>
    <row r="1042045" spans="8:8">
      <c r="H1042045" s="68"/>
    </row>
    <row r="1042046" spans="8:8">
      <c r="H1042046" s="68"/>
    </row>
    <row r="1042047" spans="8:8">
      <c r="H1042047" s="68"/>
    </row>
    <row r="1042048" spans="8:8">
      <c r="H1042048" s="68"/>
    </row>
    <row r="1042049" spans="8:8">
      <c r="H1042049" s="68"/>
    </row>
    <row r="1042050" spans="8:8">
      <c r="H1042050" s="68"/>
    </row>
    <row r="1042051" spans="8:8">
      <c r="H1042051" s="68"/>
    </row>
    <row r="1042052" spans="8:8">
      <c r="H1042052" s="68"/>
    </row>
    <row r="1042053" spans="8:8">
      <c r="H1042053" s="68"/>
    </row>
    <row r="1042054" spans="8:8">
      <c r="H1042054" s="68"/>
    </row>
    <row r="1042055" spans="8:8">
      <c r="H1042055" s="68"/>
    </row>
    <row r="1042056" spans="8:8">
      <c r="H1042056" s="68"/>
    </row>
    <row r="1042057" spans="8:8">
      <c r="H1042057" s="68"/>
    </row>
    <row r="1042058" spans="8:8">
      <c r="H1042058" s="68"/>
    </row>
    <row r="1042059" spans="8:8">
      <c r="H1042059" s="68"/>
    </row>
    <row r="1042060" spans="8:8">
      <c r="H1042060" s="68"/>
    </row>
    <row r="1042061" spans="8:8">
      <c r="H1042061" s="68"/>
    </row>
    <row r="1042062" spans="8:8">
      <c r="H1042062" s="68"/>
    </row>
    <row r="1042063" spans="8:8">
      <c r="H1042063" s="68"/>
    </row>
    <row r="1042064" spans="8:8">
      <c r="H1042064" s="68"/>
    </row>
    <row r="1042065" spans="8:8">
      <c r="H1042065" s="68"/>
    </row>
    <row r="1042066" spans="8:8">
      <c r="H1042066" s="68"/>
    </row>
    <row r="1042067" spans="8:8">
      <c r="H1042067" s="68"/>
    </row>
    <row r="1042068" spans="8:8">
      <c r="H1042068" s="68"/>
    </row>
    <row r="1042069" spans="8:8">
      <c r="H1042069" s="68"/>
    </row>
    <row r="1042070" spans="8:8">
      <c r="H1042070" s="68"/>
    </row>
    <row r="1042071" spans="8:8">
      <c r="H1042071" s="68"/>
    </row>
    <row r="1042072" spans="8:8">
      <c r="H1042072" s="68"/>
    </row>
    <row r="1042073" spans="8:8">
      <c r="H1042073" s="68"/>
    </row>
    <row r="1042074" spans="8:8">
      <c r="H1042074" s="68"/>
    </row>
    <row r="1042075" spans="8:8">
      <c r="H1042075" s="68"/>
    </row>
    <row r="1042076" spans="8:8">
      <c r="H1042076" s="68"/>
    </row>
    <row r="1042077" spans="8:8">
      <c r="H1042077" s="68"/>
    </row>
    <row r="1042078" spans="8:8">
      <c r="H1042078" s="68"/>
    </row>
    <row r="1042079" spans="8:8">
      <c r="H1042079" s="68"/>
    </row>
    <row r="1042080" spans="8:8">
      <c r="H1042080" s="68"/>
    </row>
    <row r="1042081" spans="8:8">
      <c r="H1042081" s="68"/>
    </row>
    <row r="1042082" spans="8:8">
      <c r="H1042082" s="68"/>
    </row>
    <row r="1042083" spans="8:8">
      <c r="H1042083" s="68"/>
    </row>
    <row r="1042084" spans="8:8">
      <c r="H1042084" s="68"/>
    </row>
    <row r="1042085" spans="8:8">
      <c r="H1042085" s="68"/>
    </row>
    <row r="1042086" spans="8:8">
      <c r="H1042086" s="68"/>
    </row>
    <row r="1042087" spans="8:8">
      <c r="H1042087" s="68"/>
    </row>
    <row r="1042088" spans="8:8">
      <c r="H1042088" s="68"/>
    </row>
    <row r="1042089" spans="8:8">
      <c r="H1042089" s="68"/>
    </row>
    <row r="1042090" spans="8:8">
      <c r="H1042090" s="68"/>
    </row>
    <row r="1042091" spans="8:8">
      <c r="H1042091" s="68"/>
    </row>
    <row r="1042092" spans="8:8">
      <c r="H1042092" s="68"/>
    </row>
    <row r="1042093" spans="8:8">
      <c r="H1042093" s="68"/>
    </row>
    <row r="1042094" spans="8:8">
      <c r="H1042094" s="68"/>
    </row>
    <row r="1042095" spans="8:8">
      <c r="H1042095" s="68"/>
    </row>
    <row r="1042096" spans="8:8">
      <c r="H1042096" s="68"/>
    </row>
    <row r="1042097" spans="8:8">
      <c r="H1042097" s="68"/>
    </row>
    <row r="1042098" spans="8:8">
      <c r="H1042098" s="68"/>
    </row>
    <row r="1042099" spans="8:8">
      <c r="H1042099" s="68"/>
    </row>
    <row r="1042100" spans="8:8">
      <c r="H1042100" s="68"/>
    </row>
    <row r="1042101" spans="8:8">
      <c r="H1042101" s="68"/>
    </row>
    <row r="1042102" spans="8:8">
      <c r="H1042102" s="68"/>
    </row>
    <row r="1042103" spans="8:8">
      <c r="H1042103" s="68"/>
    </row>
    <row r="1042104" spans="8:8">
      <c r="H1042104" s="68"/>
    </row>
    <row r="1042105" spans="8:8">
      <c r="H1042105" s="68"/>
    </row>
    <row r="1042106" spans="8:8">
      <c r="H1042106" s="68"/>
    </row>
    <row r="1042107" spans="8:8">
      <c r="H1042107" s="68"/>
    </row>
    <row r="1042108" spans="8:8">
      <c r="H1042108" s="68"/>
    </row>
    <row r="1042109" spans="8:8">
      <c r="H1042109" s="68"/>
    </row>
    <row r="1042110" spans="8:8">
      <c r="H1042110" s="68"/>
    </row>
    <row r="1042111" spans="8:8">
      <c r="H1042111" s="68"/>
    </row>
    <row r="1042112" spans="8:8">
      <c r="H1042112" s="68"/>
    </row>
    <row r="1042113" spans="8:8">
      <c r="H1042113" s="68"/>
    </row>
    <row r="1042114" spans="8:8">
      <c r="H1042114" s="68"/>
    </row>
    <row r="1042115" spans="8:8">
      <c r="H1042115" s="68"/>
    </row>
    <row r="1042116" spans="8:8">
      <c r="H1042116" s="68"/>
    </row>
    <row r="1042117" spans="8:8">
      <c r="H1042117" s="68"/>
    </row>
    <row r="1042118" spans="8:8">
      <c r="H1042118" s="68"/>
    </row>
    <row r="1042119" spans="8:8">
      <c r="H1042119" s="68"/>
    </row>
    <row r="1042120" spans="8:8">
      <c r="H1042120" s="68"/>
    </row>
    <row r="1042121" spans="8:8">
      <c r="H1042121" s="68"/>
    </row>
    <row r="1042122" spans="8:8">
      <c r="H1042122" s="68"/>
    </row>
    <row r="1042123" spans="8:8">
      <c r="H1042123" s="68"/>
    </row>
    <row r="1042124" spans="8:8">
      <c r="H1042124" s="68"/>
    </row>
    <row r="1042125" spans="8:8">
      <c r="H1042125" s="68"/>
    </row>
    <row r="1042126" spans="8:8">
      <c r="H1042126" s="68"/>
    </row>
    <row r="1042127" spans="8:8">
      <c r="H1042127" s="68"/>
    </row>
    <row r="1042128" spans="8:8">
      <c r="H1042128" s="68"/>
    </row>
    <row r="1042129" spans="8:8">
      <c r="H1042129" s="68"/>
    </row>
    <row r="1042130" spans="8:8">
      <c r="H1042130" s="68"/>
    </row>
    <row r="1042131" spans="8:8">
      <c r="H1042131" s="68"/>
    </row>
    <row r="1042132" spans="8:8">
      <c r="H1042132" s="68"/>
    </row>
    <row r="1042133" spans="8:8">
      <c r="H1042133" s="68"/>
    </row>
    <row r="1042134" spans="8:8">
      <c r="H1042134" s="68"/>
    </row>
    <row r="1042135" spans="8:8">
      <c r="H1042135" s="68"/>
    </row>
    <row r="1042136" spans="8:8">
      <c r="H1042136" s="68"/>
    </row>
    <row r="1042137" spans="8:8">
      <c r="H1042137" s="68"/>
    </row>
    <row r="1042138" spans="8:8">
      <c r="H1042138" s="68"/>
    </row>
    <row r="1042139" spans="8:8">
      <c r="H1042139" s="68"/>
    </row>
    <row r="1042140" spans="8:8">
      <c r="H1042140" s="68"/>
    </row>
    <row r="1042141" spans="8:8">
      <c r="H1042141" s="68"/>
    </row>
    <row r="1042142" spans="8:8">
      <c r="H1042142" s="68"/>
    </row>
    <row r="1042143" spans="8:8">
      <c r="H1042143" s="68"/>
    </row>
    <row r="1042144" spans="8:8">
      <c r="H1042144" s="68"/>
    </row>
    <row r="1042145" spans="8:8">
      <c r="H1042145" s="68"/>
    </row>
    <row r="1042146" spans="8:8">
      <c r="H1042146" s="68"/>
    </row>
    <row r="1042147" spans="8:8">
      <c r="H1042147" s="68"/>
    </row>
    <row r="1042148" spans="8:8">
      <c r="H1042148" s="68"/>
    </row>
    <row r="1042149" spans="8:8">
      <c r="H1042149" s="68"/>
    </row>
    <row r="1042150" spans="8:8">
      <c r="H1042150" s="68"/>
    </row>
    <row r="1042151" spans="8:8">
      <c r="H1042151" s="68"/>
    </row>
    <row r="1042152" spans="8:8">
      <c r="H1042152" s="68"/>
    </row>
    <row r="1042153" spans="8:8">
      <c r="H1042153" s="68"/>
    </row>
    <row r="1042154" spans="8:8">
      <c r="H1042154" s="68"/>
    </row>
    <row r="1042155" spans="8:8">
      <c r="H1042155" s="68"/>
    </row>
    <row r="1042156" spans="8:8">
      <c r="H1042156" s="68"/>
    </row>
    <row r="1042157" spans="8:8">
      <c r="H1042157" s="68"/>
    </row>
    <row r="1042158" spans="8:8">
      <c r="H1042158" s="68"/>
    </row>
    <row r="1042159" spans="8:8">
      <c r="H1042159" s="68"/>
    </row>
    <row r="1042160" spans="8:8">
      <c r="H1042160" s="68"/>
    </row>
    <row r="1042161" spans="8:8">
      <c r="H1042161" s="68"/>
    </row>
    <row r="1042162" spans="8:8">
      <c r="H1042162" s="68"/>
    </row>
    <row r="1042163" spans="8:8">
      <c r="H1042163" s="68"/>
    </row>
    <row r="1042164" spans="8:8">
      <c r="H1042164" s="68"/>
    </row>
    <row r="1042165" spans="8:8">
      <c r="H1042165" s="68"/>
    </row>
    <row r="1042166" spans="8:8">
      <c r="H1042166" s="68"/>
    </row>
    <row r="1042167" spans="8:8">
      <c r="H1042167" s="68"/>
    </row>
    <row r="1042168" spans="8:8">
      <c r="H1042168" s="68"/>
    </row>
    <row r="1042169" spans="8:8">
      <c r="H1042169" s="68"/>
    </row>
    <row r="1042170" spans="8:8">
      <c r="H1042170" s="68"/>
    </row>
    <row r="1042171" spans="8:8">
      <c r="H1042171" s="68"/>
    </row>
    <row r="1042172" spans="8:8">
      <c r="H1042172" s="68"/>
    </row>
    <row r="1042173" spans="8:8">
      <c r="H1042173" s="68"/>
    </row>
    <row r="1042174" spans="8:8">
      <c r="H1042174" s="68"/>
    </row>
    <row r="1042175" spans="8:8">
      <c r="H1042175" s="68"/>
    </row>
    <row r="1042176" spans="8:8">
      <c r="H1042176" s="68"/>
    </row>
    <row r="1042177" spans="8:8">
      <c r="H1042177" s="68"/>
    </row>
    <row r="1042178" spans="8:8">
      <c r="H1042178" s="68"/>
    </row>
    <row r="1042179" spans="8:8">
      <c r="H1042179" s="68"/>
    </row>
    <row r="1042180" spans="8:8">
      <c r="H1042180" s="68"/>
    </row>
    <row r="1042181" spans="8:8">
      <c r="H1042181" s="68"/>
    </row>
    <row r="1042182" spans="8:8">
      <c r="H1042182" s="68"/>
    </row>
    <row r="1042183" spans="8:8">
      <c r="H1042183" s="68"/>
    </row>
    <row r="1042184" spans="8:8">
      <c r="H1042184" s="68"/>
    </row>
    <row r="1042185" spans="8:8">
      <c r="H1042185" s="68"/>
    </row>
    <row r="1042186" spans="8:8">
      <c r="H1042186" s="68"/>
    </row>
    <row r="1042187" spans="8:8">
      <c r="H1042187" s="68"/>
    </row>
    <row r="1042188" spans="8:8">
      <c r="H1042188" s="68"/>
    </row>
    <row r="1042189" spans="8:8">
      <c r="H1042189" s="68"/>
    </row>
    <row r="1042190" spans="8:8">
      <c r="H1042190" s="68"/>
    </row>
    <row r="1042191" spans="8:8">
      <c r="H1042191" s="68"/>
    </row>
    <row r="1042192" spans="8:8">
      <c r="H1042192" s="68"/>
    </row>
    <row r="1042193" spans="8:8">
      <c r="H1042193" s="68"/>
    </row>
    <row r="1042194" spans="8:8">
      <c r="H1042194" s="68"/>
    </row>
    <row r="1042195" spans="8:8">
      <c r="H1042195" s="68"/>
    </row>
    <row r="1042196" spans="8:8">
      <c r="H1042196" s="68"/>
    </row>
    <row r="1042197" spans="8:8">
      <c r="H1042197" s="68"/>
    </row>
    <row r="1042198" spans="8:8">
      <c r="H1042198" s="68"/>
    </row>
    <row r="1042199" spans="8:8">
      <c r="H1042199" s="68"/>
    </row>
    <row r="1042200" spans="8:8">
      <c r="H1042200" s="68"/>
    </row>
    <row r="1042201" spans="8:8">
      <c r="H1042201" s="68"/>
    </row>
    <row r="1042202" spans="8:8">
      <c r="H1042202" s="68"/>
    </row>
    <row r="1042203" spans="8:8">
      <c r="H1042203" s="68"/>
    </row>
    <row r="1042204" spans="8:8">
      <c r="H1042204" s="68"/>
    </row>
    <row r="1042205" spans="8:8">
      <c r="H1042205" s="68"/>
    </row>
    <row r="1042206" spans="8:8">
      <c r="H1042206" s="68"/>
    </row>
    <row r="1042207" spans="8:8">
      <c r="H1042207" s="68"/>
    </row>
    <row r="1042208" spans="8:8">
      <c r="H1042208" s="68"/>
    </row>
    <row r="1042209" spans="8:8">
      <c r="H1042209" s="68"/>
    </row>
    <row r="1042210" spans="8:8">
      <c r="H1042210" s="68"/>
    </row>
    <row r="1042211" spans="8:8">
      <c r="H1042211" s="68"/>
    </row>
    <row r="1042212" spans="8:8">
      <c r="H1042212" s="68"/>
    </row>
    <row r="1042213" spans="8:8">
      <c r="H1042213" s="68"/>
    </row>
    <row r="1042214" spans="8:8">
      <c r="H1042214" s="68"/>
    </row>
    <row r="1042215" spans="8:8">
      <c r="H1042215" s="68"/>
    </row>
    <row r="1042216" spans="8:8">
      <c r="H1042216" s="68"/>
    </row>
    <row r="1042217" spans="8:8">
      <c r="H1042217" s="68"/>
    </row>
    <row r="1042218" spans="8:8">
      <c r="H1042218" s="68"/>
    </row>
    <row r="1042219" spans="8:8">
      <c r="H1042219" s="68"/>
    </row>
    <row r="1042220" spans="8:8">
      <c r="H1042220" s="68"/>
    </row>
    <row r="1042221" spans="8:8">
      <c r="H1042221" s="68"/>
    </row>
    <row r="1042222" spans="8:8">
      <c r="H1042222" s="68"/>
    </row>
    <row r="1042223" spans="8:8">
      <c r="H1042223" s="68"/>
    </row>
    <row r="1042224" spans="8:8">
      <c r="H1042224" s="68"/>
    </row>
    <row r="1042225" spans="8:8">
      <c r="H1042225" s="68"/>
    </row>
    <row r="1042226" spans="8:8">
      <c r="H1042226" s="68"/>
    </row>
    <row r="1042227" spans="8:8">
      <c r="H1042227" s="68"/>
    </row>
    <row r="1042228" spans="8:8">
      <c r="H1042228" s="68"/>
    </row>
    <row r="1042229" spans="8:8">
      <c r="H1042229" s="68"/>
    </row>
    <row r="1042230" spans="8:8">
      <c r="H1042230" s="68"/>
    </row>
    <row r="1042231" spans="8:8">
      <c r="H1042231" s="68"/>
    </row>
    <row r="1042232" spans="8:8">
      <c r="H1042232" s="68"/>
    </row>
    <row r="1042233" spans="8:8">
      <c r="H1042233" s="68"/>
    </row>
    <row r="1042234" spans="8:8">
      <c r="H1042234" s="68"/>
    </row>
    <row r="1042235" spans="8:8">
      <c r="H1042235" s="68"/>
    </row>
    <row r="1042236" spans="8:8">
      <c r="H1042236" s="68"/>
    </row>
    <row r="1042237" spans="8:8">
      <c r="H1042237" s="68"/>
    </row>
    <row r="1042238" spans="8:8">
      <c r="H1042238" s="68"/>
    </row>
    <row r="1042239" spans="8:8">
      <c r="H1042239" s="68"/>
    </row>
    <row r="1042240" spans="8:8">
      <c r="H1042240" s="68"/>
    </row>
    <row r="1042241" spans="8:8">
      <c r="H1042241" s="68"/>
    </row>
    <row r="1042242" spans="8:8">
      <c r="H1042242" s="68"/>
    </row>
    <row r="1042243" spans="8:8">
      <c r="H1042243" s="68"/>
    </row>
    <row r="1042244" spans="8:8">
      <c r="H1042244" s="68"/>
    </row>
    <row r="1042245" spans="8:8">
      <c r="H1042245" s="68"/>
    </row>
    <row r="1042246" spans="8:8">
      <c r="H1042246" s="68"/>
    </row>
    <row r="1042247" spans="8:8">
      <c r="H1042247" s="68"/>
    </row>
    <row r="1042248" spans="8:8">
      <c r="H1042248" s="68"/>
    </row>
    <row r="1042249" spans="8:8">
      <c r="H1042249" s="68"/>
    </row>
    <row r="1042250" spans="8:8">
      <c r="H1042250" s="68"/>
    </row>
    <row r="1042251" spans="8:8">
      <c r="H1042251" s="68"/>
    </row>
    <row r="1042252" spans="8:8">
      <c r="H1042252" s="68"/>
    </row>
    <row r="1042253" spans="8:8">
      <c r="H1042253" s="68"/>
    </row>
    <row r="1042254" spans="8:8">
      <c r="H1042254" s="68"/>
    </row>
    <row r="1042255" spans="8:8">
      <c r="H1042255" s="68"/>
    </row>
    <row r="1042256" spans="8:8">
      <c r="H1042256" s="68"/>
    </row>
    <row r="1042257" spans="8:8">
      <c r="H1042257" s="68"/>
    </row>
    <row r="1042258" spans="8:8">
      <c r="H1042258" s="68"/>
    </row>
    <row r="1042259" spans="8:8">
      <c r="H1042259" s="68"/>
    </row>
    <row r="1042260" spans="8:8">
      <c r="H1042260" s="68"/>
    </row>
    <row r="1042261" spans="8:8">
      <c r="H1042261" s="68"/>
    </row>
    <row r="1042262" spans="8:8">
      <c r="H1042262" s="68"/>
    </row>
    <row r="1042263" spans="8:8">
      <c r="H1042263" s="68"/>
    </row>
    <row r="1042264" spans="8:8">
      <c r="H1042264" s="68"/>
    </row>
    <row r="1042265" spans="8:8">
      <c r="H1042265" s="68"/>
    </row>
    <row r="1042266" spans="8:8">
      <c r="H1042266" s="68"/>
    </row>
    <row r="1042267" spans="8:8">
      <c r="H1042267" s="68"/>
    </row>
    <row r="1042268" spans="8:8">
      <c r="H1042268" s="68"/>
    </row>
    <row r="1042269" spans="8:8">
      <c r="H1042269" s="68"/>
    </row>
    <row r="1042270" spans="8:8">
      <c r="H1042270" s="68"/>
    </row>
    <row r="1042271" spans="8:8">
      <c r="H1042271" s="68"/>
    </row>
    <row r="1042272" spans="8:8">
      <c r="H1042272" s="68"/>
    </row>
    <row r="1042273" spans="8:8">
      <c r="H1042273" s="68"/>
    </row>
    <row r="1042274" spans="8:8">
      <c r="H1042274" s="68"/>
    </row>
    <row r="1042275" spans="8:8">
      <c r="H1042275" s="68"/>
    </row>
    <row r="1042276" spans="8:8">
      <c r="H1042276" s="68"/>
    </row>
    <row r="1042277" spans="8:8">
      <c r="H1042277" s="68"/>
    </row>
    <row r="1042278" spans="8:8">
      <c r="H1042278" s="68"/>
    </row>
    <row r="1042279" spans="8:8">
      <c r="H1042279" s="68"/>
    </row>
    <row r="1042280" spans="8:8">
      <c r="H1042280" s="68"/>
    </row>
    <row r="1042281" spans="8:8">
      <c r="H1042281" s="68"/>
    </row>
    <row r="1042282" spans="8:8">
      <c r="H1042282" s="68"/>
    </row>
    <row r="1042283" spans="8:8">
      <c r="H1042283" s="68"/>
    </row>
    <row r="1042284" spans="8:8">
      <c r="H1042284" s="68"/>
    </row>
    <row r="1042285" spans="8:8">
      <c r="H1042285" s="68"/>
    </row>
    <row r="1042286" spans="8:8">
      <c r="H1042286" s="68"/>
    </row>
    <row r="1042287" spans="8:8">
      <c r="H1042287" s="68"/>
    </row>
    <row r="1042288" spans="8:8">
      <c r="H1042288" s="68"/>
    </row>
    <row r="1042289" spans="8:8">
      <c r="H1042289" s="68"/>
    </row>
    <row r="1042290" spans="8:8">
      <c r="H1042290" s="68"/>
    </row>
    <row r="1042291" spans="8:8">
      <c r="H1042291" s="68"/>
    </row>
    <row r="1042292" spans="8:8">
      <c r="H1042292" s="68"/>
    </row>
    <row r="1042293" spans="8:8">
      <c r="H1042293" s="68"/>
    </row>
    <row r="1042294" spans="8:8">
      <c r="H1042294" s="68"/>
    </row>
    <row r="1042295" spans="8:8">
      <c r="H1042295" s="68"/>
    </row>
    <row r="1042296" spans="8:8">
      <c r="H1042296" s="68"/>
    </row>
    <row r="1042297" spans="8:8">
      <c r="H1042297" s="68"/>
    </row>
    <row r="1042298" spans="8:8">
      <c r="H1042298" s="68"/>
    </row>
    <row r="1042299" spans="8:8">
      <c r="H1042299" s="68"/>
    </row>
    <row r="1042300" spans="8:8">
      <c r="H1042300" s="68"/>
    </row>
    <row r="1042301" spans="8:8">
      <c r="H1042301" s="68"/>
    </row>
    <row r="1042302" spans="8:8">
      <c r="H1042302" s="68"/>
    </row>
    <row r="1042303" spans="8:8">
      <c r="H1042303" s="68"/>
    </row>
    <row r="1042304" spans="8:8">
      <c r="H1042304" s="68"/>
    </row>
    <row r="1042305" spans="8:8">
      <c r="H1042305" s="68"/>
    </row>
    <row r="1042306" spans="8:8">
      <c r="H1042306" s="68"/>
    </row>
    <row r="1042307" spans="8:8">
      <c r="H1042307" s="68"/>
    </row>
    <row r="1042308" spans="8:8">
      <c r="H1042308" s="68"/>
    </row>
    <row r="1042309" spans="8:8">
      <c r="H1042309" s="68"/>
    </row>
    <row r="1042310" spans="8:8">
      <c r="H1042310" s="68"/>
    </row>
    <row r="1042311" spans="8:8">
      <c r="H1042311" s="68"/>
    </row>
    <row r="1042312" spans="8:8">
      <c r="H1042312" s="68"/>
    </row>
    <row r="1042313" spans="8:8">
      <c r="H1042313" s="68"/>
    </row>
    <row r="1042314" spans="8:8">
      <c r="H1042314" s="68"/>
    </row>
    <row r="1042315" spans="8:8">
      <c r="H1042315" s="68"/>
    </row>
    <row r="1042316" spans="8:8">
      <c r="H1042316" s="68"/>
    </row>
    <row r="1042317" spans="8:8">
      <c r="H1042317" s="68"/>
    </row>
    <row r="1042318" spans="8:8">
      <c r="H1042318" s="68"/>
    </row>
    <row r="1042319" spans="8:8">
      <c r="H1042319" s="68"/>
    </row>
    <row r="1042320" spans="8:8">
      <c r="H1042320" s="68"/>
    </row>
    <row r="1042321" spans="8:8">
      <c r="H1042321" s="68"/>
    </row>
    <row r="1042322" spans="8:8">
      <c r="H1042322" s="68"/>
    </row>
    <row r="1042323" spans="8:8">
      <c r="H1042323" s="68"/>
    </row>
    <row r="1042324" spans="8:8">
      <c r="H1042324" s="68"/>
    </row>
    <row r="1042325" spans="8:8">
      <c r="H1042325" s="68"/>
    </row>
    <row r="1042326" spans="8:8">
      <c r="H1042326" s="68"/>
    </row>
    <row r="1042327" spans="8:8">
      <c r="H1042327" s="68"/>
    </row>
    <row r="1042328" spans="8:8">
      <c r="H1042328" s="68"/>
    </row>
    <row r="1042329" spans="8:8">
      <c r="H1042329" s="68"/>
    </row>
    <row r="1042330" spans="8:8">
      <c r="H1042330" s="68"/>
    </row>
    <row r="1042331" spans="8:8">
      <c r="H1042331" s="68"/>
    </row>
    <row r="1042332" spans="8:8">
      <c r="H1042332" s="68"/>
    </row>
    <row r="1042333" spans="8:8">
      <c r="H1042333" s="68"/>
    </row>
    <row r="1042334" spans="8:8">
      <c r="H1042334" s="68"/>
    </row>
    <row r="1042335" spans="8:8">
      <c r="H1042335" s="68"/>
    </row>
    <row r="1042336" spans="8:8">
      <c r="H1042336" s="68"/>
    </row>
    <row r="1042337" spans="8:8">
      <c r="H1042337" s="68"/>
    </row>
    <row r="1042338" spans="8:8">
      <c r="H1042338" s="68"/>
    </row>
    <row r="1042339" spans="8:8">
      <c r="H1042339" s="68"/>
    </row>
    <row r="1042340" spans="8:8">
      <c r="H1042340" s="68"/>
    </row>
    <row r="1042341" spans="8:8">
      <c r="H1042341" s="68"/>
    </row>
    <row r="1042342" spans="8:8">
      <c r="H1042342" s="68"/>
    </row>
    <row r="1042343" spans="8:8">
      <c r="H1042343" s="68"/>
    </row>
    <row r="1042344" spans="8:8">
      <c r="H1042344" s="68"/>
    </row>
    <row r="1042345" spans="8:8">
      <c r="H1042345" s="68"/>
    </row>
    <row r="1042346" spans="8:8">
      <c r="H1042346" s="68"/>
    </row>
    <row r="1042347" spans="8:8">
      <c r="H1042347" s="68"/>
    </row>
    <row r="1042348" spans="8:8">
      <c r="H1042348" s="68"/>
    </row>
    <row r="1042349" spans="8:8">
      <c r="H1042349" s="68"/>
    </row>
    <row r="1042350" spans="8:8">
      <c r="H1042350" s="68"/>
    </row>
    <row r="1042351" spans="8:8">
      <c r="H1042351" s="68"/>
    </row>
    <row r="1042352" spans="8:8">
      <c r="H1042352" s="68"/>
    </row>
    <row r="1042353" spans="8:8">
      <c r="H1042353" s="68"/>
    </row>
    <row r="1042354" spans="8:8">
      <c r="H1042354" s="68"/>
    </row>
    <row r="1042355" spans="8:8">
      <c r="H1042355" s="68"/>
    </row>
    <row r="1042356" spans="8:8">
      <c r="H1042356" s="68"/>
    </row>
    <row r="1042357" spans="8:8">
      <c r="H1042357" s="68"/>
    </row>
    <row r="1042358" spans="8:8">
      <c r="H1042358" s="68"/>
    </row>
    <row r="1042359" spans="8:8">
      <c r="H1042359" s="68"/>
    </row>
    <row r="1042360" spans="8:8">
      <c r="H1042360" s="68"/>
    </row>
    <row r="1042361" spans="8:8">
      <c r="H1042361" s="68"/>
    </row>
    <row r="1042362" spans="8:8">
      <c r="H1042362" s="68"/>
    </row>
    <row r="1042363" spans="8:8">
      <c r="H1042363" s="68"/>
    </row>
    <row r="1042364" spans="8:8">
      <c r="H1042364" s="68"/>
    </row>
    <row r="1042365" spans="8:8">
      <c r="H1042365" s="68"/>
    </row>
    <row r="1042366" spans="8:8">
      <c r="H1042366" s="68"/>
    </row>
    <row r="1042367" spans="8:8">
      <c r="H1042367" s="68"/>
    </row>
    <row r="1042368" spans="8:8">
      <c r="H1042368" s="68"/>
    </row>
    <row r="1042369" spans="8:8">
      <c r="H1042369" s="68"/>
    </row>
    <row r="1042370" spans="8:8">
      <c r="H1042370" s="68"/>
    </row>
    <row r="1042371" spans="8:8">
      <c r="H1042371" s="68"/>
    </row>
    <row r="1042372" spans="8:8">
      <c r="H1042372" s="68"/>
    </row>
    <row r="1042373" spans="8:8">
      <c r="H1042373" s="68"/>
    </row>
    <row r="1042374" spans="8:8">
      <c r="H1042374" s="68"/>
    </row>
    <row r="1042375" spans="8:8">
      <c r="H1042375" s="68"/>
    </row>
    <row r="1042376" spans="8:8">
      <c r="H1042376" s="68"/>
    </row>
    <row r="1042377" spans="8:8">
      <c r="H1042377" s="68"/>
    </row>
    <row r="1042378" spans="8:8">
      <c r="H1042378" s="68"/>
    </row>
    <row r="1042379" spans="8:8">
      <c r="H1042379" s="68"/>
    </row>
    <row r="1042380" spans="8:8">
      <c r="H1042380" s="68"/>
    </row>
    <row r="1042381" spans="8:8">
      <c r="H1042381" s="68"/>
    </row>
    <row r="1042382" spans="8:8">
      <c r="H1042382" s="68"/>
    </row>
    <row r="1042383" spans="8:8">
      <c r="H1042383" s="68"/>
    </row>
    <row r="1042384" spans="8:8">
      <c r="H1042384" s="68"/>
    </row>
    <row r="1042385" spans="8:8">
      <c r="H1042385" s="68"/>
    </row>
    <row r="1042386" spans="8:8">
      <c r="H1042386" s="68"/>
    </row>
    <row r="1042387" spans="8:8">
      <c r="H1042387" s="68"/>
    </row>
    <row r="1042388" spans="8:8">
      <c r="H1042388" s="68"/>
    </row>
    <row r="1042389" spans="8:8">
      <c r="H1042389" s="68"/>
    </row>
    <row r="1042390" spans="8:8">
      <c r="H1042390" s="68"/>
    </row>
    <row r="1042391" spans="8:8">
      <c r="H1042391" s="68"/>
    </row>
    <row r="1042392" spans="8:8">
      <c r="H1042392" s="68"/>
    </row>
    <row r="1042393" spans="8:8">
      <c r="H1042393" s="68"/>
    </row>
    <row r="1042394" spans="8:8">
      <c r="H1042394" s="68"/>
    </row>
    <row r="1042395" spans="8:8">
      <c r="H1042395" s="68"/>
    </row>
    <row r="1042396" spans="8:8">
      <c r="H1042396" s="68"/>
    </row>
    <row r="1042397" spans="8:8">
      <c r="H1042397" s="68"/>
    </row>
    <row r="1042398" spans="8:8">
      <c r="H1042398" s="68"/>
    </row>
    <row r="1042399" spans="8:8">
      <c r="H1042399" s="68"/>
    </row>
    <row r="1042400" spans="8:8">
      <c r="H1042400" s="68"/>
    </row>
    <row r="1042401" spans="8:8">
      <c r="H1042401" s="68"/>
    </row>
    <row r="1042402" spans="8:8">
      <c r="H1042402" s="68"/>
    </row>
    <row r="1042403" spans="8:8">
      <c r="H1042403" s="68"/>
    </row>
    <row r="1042404" spans="8:8">
      <c r="H1042404" s="68"/>
    </row>
    <row r="1042405" spans="8:8">
      <c r="H1042405" s="68"/>
    </row>
    <row r="1042406" spans="8:8">
      <c r="H1042406" s="68"/>
    </row>
    <row r="1042407" spans="8:8">
      <c r="H1042407" s="68"/>
    </row>
    <row r="1042408" spans="8:8">
      <c r="H1042408" s="68"/>
    </row>
    <row r="1042409" spans="8:8">
      <c r="H1042409" s="68"/>
    </row>
    <row r="1042410" spans="8:8">
      <c r="H1042410" s="68"/>
    </row>
    <row r="1042411" spans="8:8">
      <c r="H1042411" s="68"/>
    </row>
    <row r="1042412" spans="8:8">
      <c r="H1042412" s="68"/>
    </row>
    <row r="1042413" spans="8:8">
      <c r="H1042413" s="68"/>
    </row>
    <row r="1042414" spans="8:8">
      <c r="H1042414" s="68"/>
    </row>
    <row r="1042415" spans="8:8">
      <c r="H1042415" s="68"/>
    </row>
    <row r="1042416" spans="8:8">
      <c r="H1042416" s="68"/>
    </row>
    <row r="1042417" spans="8:8">
      <c r="H1042417" s="68"/>
    </row>
    <row r="1042418" spans="8:8">
      <c r="H1042418" s="68"/>
    </row>
    <row r="1042419" spans="8:8">
      <c r="H1042419" s="68"/>
    </row>
    <row r="1042420" spans="8:8">
      <c r="H1042420" s="68"/>
    </row>
    <row r="1042421" spans="8:8">
      <c r="H1042421" s="68"/>
    </row>
    <row r="1042422" spans="8:8">
      <c r="H1042422" s="68"/>
    </row>
    <row r="1042423" spans="8:8">
      <c r="H1042423" s="68"/>
    </row>
    <row r="1042424" spans="8:8">
      <c r="H1042424" s="68"/>
    </row>
    <row r="1042425" spans="8:8">
      <c r="H1042425" s="68"/>
    </row>
    <row r="1042426" spans="8:8">
      <c r="H1042426" s="68"/>
    </row>
    <row r="1042427" spans="8:8">
      <c r="H1042427" s="68"/>
    </row>
    <row r="1042428" spans="8:8">
      <c r="H1042428" s="68"/>
    </row>
    <row r="1042429" spans="8:8">
      <c r="H1042429" s="68"/>
    </row>
    <row r="1042430" spans="8:8">
      <c r="H1042430" s="68"/>
    </row>
    <row r="1042431" spans="8:8">
      <c r="H1042431" s="68"/>
    </row>
    <row r="1042432" spans="8:8">
      <c r="H1042432" s="68"/>
    </row>
    <row r="1042433" spans="8:8">
      <c r="H1042433" s="68"/>
    </row>
    <row r="1042434" spans="8:8">
      <c r="H1042434" s="68"/>
    </row>
    <row r="1042435" spans="8:8">
      <c r="H1042435" s="68"/>
    </row>
    <row r="1042436" spans="8:8">
      <c r="H1042436" s="68"/>
    </row>
    <row r="1042437" spans="8:8">
      <c r="H1042437" s="68"/>
    </row>
    <row r="1042438" spans="8:8">
      <c r="H1042438" s="68"/>
    </row>
    <row r="1042439" spans="8:8">
      <c r="H1042439" s="68"/>
    </row>
    <row r="1042440" spans="8:8">
      <c r="H1042440" s="68"/>
    </row>
    <row r="1042441" spans="8:8">
      <c r="H1042441" s="68"/>
    </row>
    <row r="1042442" spans="8:8">
      <c r="H1042442" s="68"/>
    </row>
    <row r="1042443" spans="8:8">
      <c r="H1042443" s="68"/>
    </row>
    <row r="1042444" spans="8:8">
      <c r="H1042444" s="68"/>
    </row>
    <row r="1042445" spans="8:8">
      <c r="H1042445" s="68"/>
    </row>
    <row r="1042446" spans="8:8">
      <c r="H1042446" s="68"/>
    </row>
    <row r="1042447" spans="8:8">
      <c r="H1042447" s="68"/>
    </row>
    <row r="1042448" spans="8:8">
      <c r="H1042448" s="68"/>
    </row>
    <row r="1042449" spans="8:8">
      <c r="H1042449" s="68"/>
    </row>
    <row r="1042450" spans="8:8">
      <c r="H1042450" s="68"/>
    </row>
    <row r="1042451" spans="8:8">
      <c r="H1042451" s="68"/>
    </row>
    <row r="1042452" spans="8:8">
      <c r="H1042452" s="68"/>
    </row>
    <row r="1042453" spans="8:8">
      <c r="H1042453" s="68"/>
    </row>
    <row r="1042454" spans="8:8">
      <c r="H1042454" s="68"/>
    </row>
    <row r="1042455" spans="8:8">
      <c r="H1042455" s="68"/>
    </row>
    <row r="1042456" spans="8:8">
      <c r="H1042456" s="68"/>
    </row>
    <row r="1042457" spans="8:8">
      <c r="H1042457" s="68"/>
    </row>
    <row r="1042458" spans="8:8">
      <c r="H1042458" s="68"/>
    </row>
    <row r="1042459" spans="8:8">
      <c r="H1042459" s="68"/>
    </row>
    <row r="1042460" spans="8:8">
      <c r="H1042460" s="68"/>
    </row>
    <row r="1042461" spans="8:8">
      <c r="H1042461" s="68"/>
    </row>
    <row r="1042462" spans="8:8">
      <c r="H1042462" s="68"/>
    </row>
    <row r="1042463" spans="8:8">
      <c r="H1042463" s="68"/>
    </row>
    <row r="1042464" spans="8:8">
      <c r="H1042464" s="68"/>
    </row>
    <row r="1042465" spans="8:8">
      <c r="H1042465" s="68"/>
    </row>
    <row r="1042466" spans="8:8">
      <c r="H1042466" s="68"/>
    </row>
    <row r="1042467" spans="8:8">
      <c r="H1042467" s="68"/>
    </row>
    <row r="1042468" spans="8:8">
      <c r="H1042468" s="68"/>
    </row>
    <row r="1042469" spans="8:8">
      <c r="H1042469" s="68"/>
    </row>
    <row r="1042470" spans="8:8">
      <c r="H1042470" s="68"/>
    </row>
    <row r="1042471" spans="8:8">
      <c r="H1042471" s="68"/>
    </row>
    <row r="1042472" spans="8:8">
      <c r="H1042472" s="68"/>
    </row>
    <row r="1042473" spans="8:8">
      <c r="H1042473" s="68"/>
    </row>
    <row r="1042474" spans="8:8">
      <c r="H1042474" s="68"/>
    </row>
    <row r="1042475" spans="8:8">
      <c r="H1042475" s="68"/>
    </row>
    <row r="1042476" spans="8:8">
      <c r="H1042476" s="68"/>
    </row>
    <row r="1042477" spans="8:8">
      <c r="H1042477" s="68"/>
    </row>
    <row r="1042478" spans="8:8">
      <c r="H1042478" s="68"/>
    </row>
    <row r="1042479" spans="8:8">
      <c r="H1042479" s="68"/>
    </row>
    <row r="1042480" spans="8:8">
      <c r="H1042480" s="68"/>
    </row>
    <row r="1042481" spans="8:8">
      <c r="H1042481" s="68"/>
    </row>
    <row r="1042482" spans="8:8">
      <c r="H1042482" s="68"/>
    </row>
    <row r="1042483" spans="8:8">
      <c r="H1042483" s="68"/>
    </row>
    <row r="1042484" spans="8:8">
      <c r="H1042484" s="68"/>
    </row>
    <row r="1042485" spans="8:8">
      <c r="H1042485" s="68"/>
    </row>
    <row r="1042486" spans="8:8">
      <c r="H1042486" s="68"/>
    </row>
    <row r="1042487" spans="8:8">
      <c r="H1042487" s="68"/>
    </row>
    <row r="1042488" spans="8:8">
      <c r="H1042488" s="68"/>
    </row>
    <row r="1042489" spans="8:8">
      <c r="H1042489" s="68"/>
    </row>
    <row r="1042490" spans="8:8">
      <c r="H1042490" s="68"/>
    </row>
    <row r="1042491" spans="8:8">
      <c r="H1042491" s="68"/>
    </row>
    <row r="1042492" spans="8:8">
      <c r="H1042492" s="68"/>
    </row>
    <row r="1042493" spans="8:8">
      <c r="H1042493" s="68"/>
    </row>
    <row r="1042494" spans="8:8">
      <c r="H1042494" s="68"/>
    </row>
    <row r="1042495" spans="8:8">
      <c r="H1042495" s="68"/>
    </row>
    <row r="1042496" spans="8:8">
      <c r="H1042496" s="68"/>
    </row>
    <row r="1042497" spans="8:8">
      <c r="H1042497" s="68"/>
    </row>
    <row r="1042498" spans="8:8">
      <c r="H1042498" s="68"/>
    </row>
    <row r="1042499" spans="8:8">
      <c r="H1042499" s="68"/>
    </row>
    <row r="1042500" spans="8:8">
      <c r="H1042500" s="68"/>
    </row>
    <row r="1042501" spans="8:8">
      <c r="H1042501" s="68"/>
    </row>
    <row r="1042502" spans="8:8">
      <c r="H1042502" s="68"/>
    </row>
    <row r="1042503" spans="8:8">
      <c r="H1042503" s="68"/>
    </row>
    <row r="1042504" spans="8:8">
      <c r="H1042504" s="68"/>
    </row>
    <row r="1042505" spans="8:8">
      <c r="H1042505" s="68"/>
    </row>
    <row r="1042506" spans="8:8">
      <c r="H1042506" s="68"/>
    </row>
    <row r="1042507" spans="8:8">
      <c r="H1042507" s="68"/>
    </row>
    <row r="1042508" spans="8:8">
      <c r="H1042508" s="68"/>
    </row>
    <row r="1042509" spans="8:8">
      <c r="H1042509" s="68"/>
    </row>
    <row r="1042510" spans="8:8">
      <c r="H1042510" s="68"/>
    </row>
    <row r="1042511" spans="8:8">
      <c r="H1042511" s="68"/>
    </row>
    <row r="1042512" spans="8:8">
      <c r="H1042512" s="68"/>
    </row>
    <row r="1042513" spans="8:8">
      <c r="H1042513" s="68"/>
    </row>
    <row r="1042514" spans="8:8">
      <c r="H1042514" s="68"/>
    </row>
    <row r="1042515" spans="8:8">
      <c r="H1042515" s="68"/>
    </row>
    <row r="1042516" spans="8:8">
      <c r="H1042516" s="68"/>
    </row>
    <row r="1042517" spans="8:8">
      <c r="H1042517" s="68"/>
    </row>
    <row r="1042518" spans="8:8">
      <c r="H1042518" s="68"/>
    </row>
    <row r="1042519" spans="8:8">
      <c r="H1042519" s="68"/>
    </row>
    <row r="1042520" spans="8:8">
      <c r="H1042520" s="68"/>
    </row>
    <row r="1042521" spans="8:8">
      <c r="H1042521" s="68"/>
    </row>
    <row r="1042522" spans="8:8">
      <c r="H1042522" s="68"/>
    </row>
    <row r="1042523" spans="8:8">
      <c r="H1042523" s="68"/>
    </row>
    <row r="1042524" spans="8:8">
      <c r="H1042524" s="68"/>
    </row>
    <row r="1042525" spans="8:8">
      <c r="H1042525" s="68"/>
    </row>
    <row r="1042526" spans="8:8">
      <c r="H1042526" s="68"/>
    </row>
    <row r="1042527" spans="8:8">
      <c r="H1042527" s="68"/>
    </row>
    <row r="1042528" spans="8:8">
      <c r="H1042528" s="68"/>
    </row>
    <row r="1042529" spans="8:8">
      <c r="H1042529" s="68"/>
    </row>
    <row r="1042530" spans="8:8">
      <c r="H1042530" s="68"/>
    </row>
    <row r="1042531" spans="8:8">
      <c r="H1042531" s="68"/>
    </row>
    <row r="1042532" spans="8:8">
      <c r="H1042532" s="68"/>
    </row>
    <row r="1042533" spans="8:8">
      <c r="H1042533" s="68"/>
    </row>
    <row r="1042534" spans="8:8">
      <c r="H1042534" s="68"/>
    </row>
    <row r="1042535" spans="8:8">
      <c r="H1042535" s="68"/>
    </row>
    <row r="1042536" spans="8:8">
      <c r="H1042536" s="68"/>
    </row>
    <row r="1042537" spans="8:8">
      <c r="H1042537" s="68"/>
    </row>
    <row r="1042538" spans="8:8">
      <c r="H1042538" s="68"/>
    </row>
    <row r="1042539" spans="8:8">
      <c r="H1042539" s="68"/>
    </row>
    <row r="1042540" spans="8:8">
      <c r="H1042540" s="68"/>
    </row>
    <row r="1042541" spans="8:8">
      <c r="H1042541" s="68"/>
    </row>
    <row r="1042542" spans="8:8">
      <c r="H1042542" s="68"/>
    </row>
    <row r="1042543" spans="8:8">
      <c r="H1042543" s="68"/>
    </row>
    <row r="1042544" spans="8:8">
      <c r="H1042544" s="68"/>
    </row>
    <row r="1042545" spans="8:8">
      <c r="H1042545" s="68"/>
    </row>
    <row r="1042546" spans="8:8">
      <c r="H1042546" s="68"/>
    </row>
    <row r="1042547" spans="8:8">
      <c r="H1042547" s="68"/>
    </row>
    <row r="1042548" spans="8:8">
      <c r="H1042548" s="68"/>
    </row>
    <row r="1042549" spans="8:8">
      <c r="H1042549" s="68"/>
    </row>
    <row r="1042550" spans="8:8">
      <c r="H1042550" s="68"/>
    </row>
    <row r="1042551" spans="8:8">
      <c r="H1042551" s="68"/>
    </row>
    <row r="1042552" spans="8:8">
      <c r="H1042552" s="68"/>
    </row>
    <row r="1042553" spans="8:8">
      <c r="H1042553" s="68"/>
    </row>
    <row r="1042554" spans="8:8">
      <c r="H1042554" s="68"/>
    </row>
    <row r="1042555" spans="8:8">
      <c r="H1042555" s="68"/>
    </row>
    <row r="1042556" spans="8:8">
      <c r="H1042556" s="68"/>
    </row>
    <row r="1042557" spans="8:8">
      <c r="H1042557" s="68"/>
    </row>
    <row r="1042558" spans="8:8">
      <c r="H1042558" s="68"/>
    </row>
    <row r="1042559" spans="8:8">
      <c r="H1042559" s="68"/>
    </row>
    <row r="1042560" spans="8:8">
      <c r="H1042560" s="68"/>
    </row>
    <row r="1042561" spans="8:8">
      <c r="H1042561" s="68"/>
    </row>
    <row r="1042562" spans="8:8">
      <c r="H1042562" s="68"/>
    </row>
    <row r="1042563" spans="8:8">
      <c r="H1042563" s="68"/>
    </row>
    <row r="1042564" spans="8:8">
      <c r="H1042564" s="68"/>
    </row>
    <row r="1042565" spans="8:8">
      <c r="H1042565" s="68"/>
    </row>
    <row r="1042566" spans="8:8">
      <c r="H1042566" s="68"/>
    </row>
    <row r="1042567" spans="8:8">
      <c r="H1042567" s="68"/>
    </row>
    <row r="1042568" spans="8:8">
      <c r="H1042568" s="68"/>
    </row>
    <row r="1042569" spans="8:8">
      <c r="H1042569" s="68"/>
    </row>
    <row r="1042570" spans="8:8">
      <c r="H1042570" s="68"/>
    </row>
    <row r="1042571" spans="8:8">
      <c r="H1042571" s="68"/>
    </row>
    <row r="1042572" spans="8:8">
      <c r="H1042572" s="68"/>
    </row>
    <row r="1042573" spans="8:8">
      <c r="H1042573" s="68"/>
    </row>
    <row r="1042574" spans="8:8">
      <c r="H1042574" s="68"/>
    </row>
    <row r="1042575" spans="8:8">
      <c r="H1042575" s="68"/>
    </row>
    <row r="1042576" spans="8:8">
      <c r="H1042576" s="68"/>
    </row>
    <row r="1042577" spans="8:8">
      <c r="H1042577" s="68"/>
    </row>
    <row r="1042578" spans="8:8">
      <c r="H1042578" s="68"/>
    </row>
    <row r="1042579" spans="8:8">
      <c r="H1042579" s="68"/>
    </row>
    <row r="1042580" spans="8:8">
      <c r="H1042580" s="68"/>
    </row>
    <row r="1042581" spans="8:8">
      <c r="H1042581" s="68"/>
    </row>
    <row r="1042582" spans="8:8">
      <c r="H1042582" s="68"/>
    </row>
    <row r="1042583" spans="8:8">
      <c r="H1042583" s="68"/>
    </row>
    <row r="1042584" spans="8:8">
      <c r="H1042584" s="68"/>
    </row>
    <row r="1042585" spans="8:8">
      <c r="H1042585" s="68"/>
    </row>
    <row r="1042586" spans="8:8">
      <c r="H1042586" s="68"/>
    </row>
    <row r="1042587" spans="8:8">
      <c r="H1042587" s="68"/>
    </row>
    <row r="1042588" spans="8:8">
      <c r="H1042588" s="68"/>
    </row>
    <row r="1042589" spans="8:8">
      <c r="H1042589" s="68"/>
    </row>
    <row r="1042590" spans="8:8">
      <c r="H1042590" s="68"/>
    </row>
    <row r="1042591" spans="8:8">
      <c r="H1042591" s="68"/>
    </row>
    <row r="1042592" spans="8:8">
      <c r="H1042592" s="68"/>
    </row>
    <row r="1042593" spans="8:8">
      <c r="H1042593" s="68"/>
    </row>
    <row r="1042594" spans="8:8">
      <c r="H1042594" s="68"/>
    </row>
    <row r="1042595" spans="8:8">
      <c r="H1042595" s="68"/>
    </row>
    <row r="1042596" spans="8:8">
      <c r="H1042596" s="68"/>
    </row>
    <row r="1042597" spans="8:8">
      <c r="H1042597" s="68"/>
    </row>
    <row r="1042598" spans="8:8">
      <c r="H1042598" s="68"/>
    </row>
    <row r="1042599" spans="8:8">
      <c r="H1042599" s="68"/>
    </row>
    <row r="1042600" spans="8:8">
      <c r="H1042600" s="68"/>
    </row>
    <row r="1042601" spans="8:8">
      <c r="H1042601" s="68"/>
    </row>
    <row r="1042602" spans="8:8">
      <c r="H1042602" s="68"/>
    </row>
    <row r="1042603" spans="8:8">
      <c r="H1042603" s="68"/>
    </row>
    <row r="1042604" spans="8:8">
      <c r="H1042604" s="68"/>
    </row>
    <row r="1042605" spans="8:8">
      <c r="H1042605" s="68"/>
    </row>
    <row r="1042606" spans="8:8">
      <c r="H1042606" s="68"/>
    </row>
    <row r="1042607" spans="8:8">
      <c r="H1042607" s="68"/>
    </row>
    <row r="1042608" spans="8:8">
      <c r="H1042608" s="68"/>
    </row>
    <row r="1042609" spans="8:8">
      <c r="H1042609" s="68"/>
    </row>
    <row r="1042610" spans="8:8">
      <c r="H1042610" s="68"/>
    </row>
    <row r="1042611" spans="8:8">
      <c r="H1042611" s="68"/>
    </row>
    <row r="1042612" spans="8:8">
      <c r="H1042612" s="68"/>
    </row>
    <row r="1042613" spans="8:8">
      <c r="H1042613" s="68"/>
    </row>
    <row r="1042614" spans="8:8">
      <c r="H1042614" s="68"/>
    </row>
    <row r="1042615" spans="8:8">
      <c r="H1042615" s="68"/>
    </row>
    <row r="1042616" spans="8:8">
      <c r="H1042616" s="68"/>
    </row>
    <row r="1042617" spans="8:8">
      <c r="H1042617" s="68"/>
    </row>
    <row r="1042618" spans="8:8">
      <c r="H1042618" s="68"/>
    </row>
    <row r="1042619" spans="8:8">
      <c r="H1042619" s="68"/>
    </row>
    <row r="1042620" spans="8:8">
      <c r="H1042620" s="68"/>
    </row>
    <row r="1042621" spans="8:8">
      <c r="H1042621" s="68"/>
    </row>
    <row r="1042622" spans="8:8">
      <c r="H1042622" s="68"/>
    </row>
    <row r="1042623" spans="8:8">
      <c r="H1042623" s="68"/>
    </row>
    <row r="1042624" spans="8:8">
      <c r="H1042624" s="68"/>
    </row>
    <row r="1042625" spans="8:8">
      <c r="H1042625" s="68"/>
    </row>
    <row r="1042626" spans="8:8">
      <c r="H1042626" s="68"/>
    </row>
    <row r="1042627" spans="8:8">
      <c r="H1042627" s="68"/>
    </row>
    <row r="1042628" spans="8:8">
      <c r="H1042628" s="68"/>
    </row>
    <row r="1042629" spans="8:8">
      <c r="H1042629" s="68"/>
    </row>
    <row r="1042630" spans="8:8">
      <c r="H1042630" s="68"/>
    </row>
    <row r="1042631" spans="8:8">
      <c r="H1042631" s="68"/>
    </row>
    <row r="1042632" spans="8:8">
      <c r="H1042632" s="68"/>
    </row>
    <row r="1042633" spans="8:8">
      <c r="H1042633" s="68"/>
    </row>
    <row r="1042634" spans="8:8">
      <c r="H1042634" s="68"/>
    </row>
    <row r="1042635" spans="8:8">
      <c r="H1042635" s="68"/>
    </row>
    <row r="1042636" spans="8:8">
      <c r="H1042636" s="68"/>
    </row>
    <row r="1042637" spans="8:8">
      <c r="H1042637" s="68"/>
    </row>
    <row r="1042638" spans="8:8">
      <c r="H1042638" s="68"/>
    </row>
    <row r="1042639" spans="8:8">
      <c r="H1042639" s="68"/>
    </row>
    <row r="1042640" spans="8:8">
      <c r="H1042640" s="68"/>
    </row>
    <row r="1042641" spans="8:8">
      <c r="H1042641" s="68"/>
    </row>
    <row r="1042642" spans="8:8">
      <c r="H1042642" s="68"/>
    </row>
    <row r="1042643" spans="8:8">
      <c r="H1042643" s="68"/>
    </row>
    <row r="1042644" spans="8:8">
      <c r="H1042644" s="68"/>
    </row>
    <row r="1042645" spans="8:8">
      <c r="H1042645" s="68"/>
    </row>
    <row r="1042646" spans="8:8">
      <c r="H1042646" s="68"/>
    </row>
    <row r="1042647" spans="8:8">
      <c r="H1042647" s="68"/>
    </row>
    <row r="1042648" spans="8:8">
      <c r="H1042648" s="68"/>
    </row>
    <row r="1042649" spans="8:8">
      <c r="H1042649" s="68"/>
    </row>
    <row r="1042650" spans="8:8">
      <c r="H1042650" s="68"/>
    </row>
    <row r="1042651" spans="8:8">
      <c r="H1042651" s="68"/>
    </row>
    <row r="1042652" spans="8:8">
      <c r="H1042652" s="68"/>
    </row>
    <row r="1042653" spans="8:8">
      <c r="H1042653" s="68"/>
    </row>
    <row r="1042654" spans="8:8">
      <c r="H1042654" s="68"/>
    </row>
    <row r="1042655" spans="8:8">
      <c r="H1042655" s="68"/>
    </row>
    <row r="1042656" spans="8:8">
      <c r="H1042656" s="68"/>
    </row>
    <row r="1042657" spans="8:8">
      <c r="H1042657" s="68"/>
    </row>
    <row r="1042658" spans="8:8">
      <c r="H1042658" s="68"/>
    </row>
    <row r="1042659" spans="8:8">
      <c r="H1042659" s="68"/>
    </row>
    <row r="1042660" spans="8:8">
      <c r="H1042660" s="68"/>
    </row>
    <row r="1042661" spans="8:8">
      <c r="H1042661" s="68"/>
    </row>
    <row r="1042662" spans="8:8">
      <c r="H1042662" s="68"/>
    </row>
    <row r="1042663" spans="8:8">
      <c r="H1042663" s="68"/>
    </row>
    <row r="1042664" spans="8:8">
      <c r="H1042664" s="68"/>
    </row>
    <row r="1042665" spans="8:8">
      <c r="H1042665" s="68"/>
    </row>
    <row r="1042666" spans="8:8">
      <c r="H1042666" s="68"/>
    </row>
    <row r="1042667" spans="8:8">
      <c r="H1042667" s="68"/>
    </row>
    <row r="1042668" spans="8:8">
      <c r="H1042668" s="68"/>
    </row>
    <row r="1042669" spans="8:8">
      <c r="H1042669" s="68"/>
    </row>
    <row r="1042670" spans="8:8">
      <c r="H1042670" s="68"/>
    </row>
    <row r="1042671" spans="8:8">
      <c r="H1042671" s="68"/>
    </row>
    <row r="1042672" spans="8:8">
      <c r="H1042672" s="68"/>
    </row>
    <row r="1042673" spans="8:8">
      <c r="H1042673" s="68"/>
    </row>
    <row r="1042674" spans="8:8">
      <c r="H1042674" s="68"/>
    </row>
    <row r="1042675" spans="8:8">
      <c r="H1042675" s="68"/>
    </row>
    <row r="1042676" spans="8:8">
      <c r="H1042676" s="68"/>
    </row>
    <row r="1042677" spans="8:8">
      <c r="H1042677" s="68"/>
    </row>
    <row r="1042678" spans="8:8">
      <c r="H1042678" s="68"/>
    </row>
    <row r="1042679" spans="8:8">
      <c r="H1042679" s="68"/>
    </row>
    <row r="1042680" spans="8:8">
      <c r="H1042680" s="68"/>
    </row>
    <row r="1042681" spans="8:8">
      <c r="H1042681" s="68"/>
    </row>
    <row r="1042682" spans="8:8">
      <c r="H1042682" s="68"/>
    </row>
    <row r="1042683" spans="8:8">
      <c r="H1042683" s="68"/>
    </row>
    <row r="1042684" spans="8:8">
      <c r="H1042684" s="68"/>
    </row>
    <row r="1042685" spans="8:8">
      <c r="H1042685" s="68"/>
    </row>
    <row r="1042686" spans="8:8">
      <c r="H1042686" s="68"/>
    </row>
    <row r="1042687" spans="8:8">
      <c r="H1042687" s="68"/>
    </row>
    <row r="1042688" spans="8:8">
      <c r="H1042688" s="68"/>
    </row>
    <row r="1042689" spans="8:8">
      <c r="H1042689" s="68"/>
    </row>
    <row r="1042690" spans="8:8">
      <c r="H1042690" s="68"/>
    </row>
    <row r="1042691" spans="8:8">
      <c r="H1042691" s="68"/>
    </row>
    <row r="1042692" spans="8:8">
      <c r="H1042692" s="68"/>
    </row>
    <row r="1042693" spans="8:8">
      <c r="H1042693" s="68"/>
    </row>
    <row r="1042694" spans="8:8">
      <c r="H1042694" s="68"/>
    </row>
    <row r="1042695" spans="8:8">
      <c r="H1042695" s="68"/>
    </row>
    <row r="1042696" spans="8:8">
      <c r="H1042696" s="68"/>
    </row>
    <row r="1042697" spans="8:8">
      <c r="H1042697" s="68"/>
    </row>
    <row r="1042698" spans="8:8">
      <c r="H1042698" s="68"/>
    </row>
    <row r="1042699" spans="8:8">
      <c r="H1042699" s="68"/>
    </row>
    <row r="1042700" spans="8:8">
      <c r="H1042700" s="68"/>
    </row>
    <row r="1042701" spans="8:8">
      <c r="H1042701" s="68"/>
    </row>
    <row r="1042702" spans="8:8">
      <c r="H1042702" s="68"/>
    </row>
    <row r="1042703" spans="8:8">
      <c r="H1042703" s="68"/>
    </row>
    <row r="1042704" spans="8:8">
      <c r="H1042704" s="68"/>
    </row>
    <row r="1042705" spans="8:8">
      <c r="H1042705" s="68"/>
    </row>
    <row r="1042706" spans="8:8">
      <c r="H1042706" s="68"/>
    </row>
    <row r="1042707" spans="8:8">
      <c r="H1042707" s="68"/>
    </row>
    <row r="1042708" spans="8:8">
      <c r="H1042708" s="68"/>
    </row>
    <row r="1042709" spans="8:8">
      <c r="H1042709" s="68"/>
    </row>
    <row r="1042710" spans="8:8">
      <c r="H1042710" s="68"/>
    </row>
    <row r="1042711" spans="8:8">
      <c r="H1042711" s="68"/>
    </row>
    <row r="1042712" spans="8:8">
      <c r="H1042712" s="68"/>
    </row>
    <row r="1042713" spans="8:8">
      <c r="H1042713" s="68"/>
    </row>
    <row r="1042714" spans="8:8">
      <c r="H1042714" s="68"/>
    </row>
    <row r="1042715" spans="8:8">
      <c r="H1042715" s="68"/>
    </row>
    <row r="1042716" spans="8:8">
      <c r="H1042716" s="68"/>
    </row>
    <row r="1042717" spans="8:8">
      <c r="H1042717" s="68"/>
    </row>
    <row r="1042718" spans="8:8">
      <c r="H1042718" s="68"/>
    </row>
    <row r="1042719" spans="8:8">
      <c r="H1042719" s="68"/>
    </row>
    <row r="1042720" spans="8:8">
      <c r="H1042720" s="68"/>
    </row>
    <row r="1042721" spans="8:8">
      <c r="H1042721" s="68"/>
    </row>
    <row r="1042722" spans="8:8">
      <c r="H1042722" s="68"/>
    </row>
    <row r="1042723" spans="8:8">
      <c r="H1042723" s="68"/>
    </row>
    <row r="1042724" spans="8:8">
      <c r="H1042724" s="68"/>
    </row>
    <row r="1042725" spans="8:8">
      <c r="H1042725" s="68"/>
    </row>
    <row r="1042726" spans="8:8">
      <c r="H1042726" s="68"/>
    </row>
    <row r="1042727" spans="8:8">
      <c r="H1042727" s="68"/>
    </row>
    <row r="1042728" spans="8:8">
      <c r="H1042728" s="68"/>
    </row>
    <row r="1042729" spans="8:8">
      <c r="H1042729" s="68"/>
    </row>
    <row r="1042730" spans="8:8">
      <c r="H1042730" s="68"/>
    </row>
    <row r="1042731" spans="8:8">
      <c r="H1042731" s="68"/>
    </row>
    <row r="1042732" spans="8:8">
      <c r="H1042732" s="68"/>
    </row>
    <row r="1042733" spans="8:8">
      <c r="H1042733" s="68"/>
    </row>
    <row r="1042734" spans="8:8">
      <c r="H1042734" s="68"/>
    </row>
    <row r="1042735" spans="8:8">
      <c r="H1042735" s="68"/>
    </row>
    <row r="1042736" spans="8:8">
      <c r="H1042736" s="68"/>
    </row>
    <row r="1042737" spans="8:8">
      <c r="H1042737" s="68"/>
    </row>
    <row r="1042738" spans="8:8">
      <c r="H1042738" s="68"/>
    </row>
    <row r="1042739" spans="8:8">
      <c r="H1042739" s="68"/>
    </row>
    <row r="1042740" spans="8:8">
      <c r="H1042740" s="68"/>
    </row>
    <row r="1042741" spans="8:8">
      <c r="H1042741" s="68"/>
    </row>
    <row r="1042742" spans="8:8">
      <c r="H1042742" s="68"/>
    </row>
    <row r="1042743" spans="8:8">
      <c r="H1042743" s="68"/>
    </row>
    <row r="1042744" spans="8:8">
      <c r="H1042744" s="68"/>
    </row>
    <row r="1042745" spans="8:8">
      <c r="H1042745" s="68"/>
    </row>
    <row r="1042746" spans="8:8">
      <c r="H1042746" s="68"/>
    </row>
    <row r="1042747" spans="8:8">
      <c r="H1042747" s="68"/>
    </row>
    <row r="1042748" spans="8:8">
      <c r="H1042748" s="68"/>
    </row>
    <row r="1042749" spans="8:8">
      <c r="H1042749" s="68"/>
    </row>
    <row r="1042750" spans="8:8">
      <c r="H1042750" s="68"/>
    </row>
    <row r="1042751" spans="8:8">
      <c r="H1042751" s="68"/>
    </row>
    <row r="1042752" spans="8:8">
      <c r="H1042752" s="68"/>
    </row>
    <row r="1042753" spans="8:8">
      <c r="H1042753" s="68"/>
    </row>
    <row r="1042754" spans="8:8">
      <c r="H1042754" s="68"/>
    </row>
    <row r="1042755" spans="8:8">
      <c r="H1042755" s="68"/>
    </row>
    <row r="1042756" spans="8:8">
      <c r="H1042756" s="68"/>
    </row>
    <row r="1042757" spans="8:8">
      <c r="H1042757" s="68"/>
    </row>
    <row r="1042758" spans="8:8">
      <c r="H1042758" s="68"/>
    </row>
    <row r="1042759" spans="8:8">
      <c r="H1042759" s="68"/>
    </row>
    <row r="1042760" spans="8:8">
      <c r="H1042760" s="68"/>
    </row>
    <row r="1042761" spans="8:8">
      <c r="H1042761" s="68"/>
    </row>
    <row r="1042762" spans="8:8">
      <c r="H1042762" s="68"/>
    </row>
    <row r="1042763" spans="8:8">
      <c r="H1042763" s="68"/>
    </row>
    <row r="1042764" spans="8:8">
      <c r="H1042764" s="68"/>
    </row>
    <row r="1042765" spans="8:8">
      <c r="H1042765" s="68"/>
    </row>
    <row r="1042766" spans="8:8">
      <c r="H1042766" s="68"/>
    </row>
    <row r="1042767" spans="8:8">
      <c r="H1042767" s="68"/>
    </row>
    <row r="1042768" spans="8:8">
      <c r="H1042768" s="68"/>
    </row>
    <row r="1042769" spans="8:8">
      <c r="H1042769" s="68"/>
    </row>
    <row r="1042770" spans="8:8">
      <c r="H1042770" s="68"/>
    </row>
    <row r="1042771" spans="8:8">
      <c r="H1042771" s="68"/>
    </row>
    <row r="1042772" spans="8:8">
      <c r="H1042772" s="68"/>
    </row>
    <row r="1042773" spans="8:8">
      <c r="H1042773" s="68"/>
    </row>
    <row r="1042774" spans="8:8">
      <c r="H1042774" s="68"/>
    </row>
    <row r="1042775" spans="8:8">
      <c r="H1042775" s="68"/>
    </row>
    <row r="1042776" spans="8:8">
      <c r="H1042776" s="68"/>
    </row>
    <row r="1042777" spans="8:8">
      <c r="H1042777" s="68"/>
    </row>
    <row r="1042778" spans="8:8">
      <c r="H1042778" s="68"/>
    </row>
    <row r="1042779" spans="8:8">
      <c r="H1042779" s="68"/>
    </row>
    <row r="1042780" spans="8:8">
      <c r="H1042780" s="68"/>
    </row>
    <row r="1042781" spans="8:8">
      <c r="H1042781" s="68"/>
    </row>
    <row r="1042782" spans="8:8">
      <c r="H1042782" s="68"/>
    </row>
    <row r="1042783" spans="8:8">
      <c r="H1042783" s="68"/>
    </row>
    <row r="1042784" spans="8:8">
      <c r="H1042784" s="68"/>
    </row>
    <row r="1042785" spans="8:8">
      <c r="H1042785" s="68"/>
    </row>
    <row r="1042786" spans="8:8">
      <c r="H1042786" s="68"/>
    </row>
    <row r="1042787" spans="8:8">
      <c r="H1042787" s="68"/>
    </row>
    <row r="1042788" spans="8:8">
      <c r="H1042788" s="68"/>
    </row>
    <row r="1042789" spans="8:8">
      <c r="H1042789" s="68"/>
    </row>
    <row r="1042790" spans="8:8">
      <c r="H1042790" s="68"/>
    </row>
    <row r="1042791" spans="8:8">
      <c r="H1042791" s="68"/>
    </row>
    <row r="1042792" spans="8:8">
      <c r="H1042792" s="68"/>
    </row>
    <row r="1042793" spans="8:8">
      <c r="H1042793" s="68"/>
    </row>
    <row r="1042794" spans="8:8">
      <c r="H1042794" s="68"/>
    </row>
    <row r="1042795" spans="8:8">
      <c r="H1042795" s="68"/>
    </row>
    <row r="1042796" spans="8:8">
      <c r="H1042796" s="68"/>
    </row>
    <row r="1042797" spans="8:8">
      <c r="H1042797" s="68"/>
    </row>
    <row r="1042798" spans="8:8">
      <c r="H1042798" s="68"/>
    </row>
    <row r="1042799" spans="8:8">
      <c r="H1042799" s="68"/>
    </row>
    <row r="1042800" spans="8:8">
      <c r="H1042800" s="68"/>
    </row>
    <row r="1042801" spans="8:8">
      <c r="H1042801" s="68"/>
    </row>
    <row r="1042802" spans="8:8">
      <c r="H1042802" s="68"/>
    </row>
    <row r="1042803" spans="8:8">
      <c r="H1042803" s="68"/>
    </row>
    <row r="1042804" spans="8:8">
      <c r="H1042804" s="68"/>
    </row>
    <row r="1042805" spans="8:8">
      <c r="H1042805" s="68"/>
    </row>
    <row r="1042806" spans="8:8">
      <c r="H1042806" s="68"/>
    </row>
    <row r="1042807" spans="8:8">
      <c r="H1042807" s="68"/>
    </row>
    <row r="1042808" spans="8:8">
      <c r="H1042808" s="68"/>
    </row>
    <row r="1042809" spans="8:8">
      <c r="H1042809" s="68"/>
    </row>
    <row r="1042810" spans="8:8">
      <c r="H1042810" s="68"/>
    </row>
    <row r="1042811" spans="8:8">
      <c r="H1042811" s="68"/>
    </row>
    <row r="1042812" spans="8:8">
      <c r="H1042812" s="68"/>
    </row>
    <row r="1042813" spans="8:8">
      <c r="H1042813" s="68"/>
    </row>
    <row r="1042814" spans="8:8">
      <c r="H1042814" s="68"/>
    </row>
    <row r="1042815" spans="8:8">
      <c r="H1042815" s="68"/>
    </row>
    <row r="1042816" spans="8:8">
      <c r="H1042816" s="68"/>
    </row>
    <row r="1042817" spans="8:8">
      <c r="H1042817" s="68"/>
    </row>
    <row r="1042818" spans="8:8">
      <c r="H1042818" s="68"/>
    </row>
    <row r="1042819" spans="8:8">
      <c r="H1042819" s="68"/>
    </row>
    <row r="1042820" spans="8:8">
      <c r="H1042820" s="68"/>
    </row>
    <row r="1042821" spans="8:8">
      <c r="H1042821" s="68"/>
    </row>
    <row r="1042822" spans="8:8">
      <c r="H1042822" s="68"/>
    </row>
    <row r="1042823" spans="8:8">
      <c r="H1042823" s="68"/>
    </row>
    <row r="1042824" spans="8:8">
      <c r="H1042824" s="68"/>
    </row>
    <row r="1042825" spans="8:8">
      <c r="H1042825" s="68"/>
    </row>
    <row r="1042826" spans="8:8">
      <c r="H1042826" s="68"/>
    </row>
    <row r="1042827" spans="8:8">
      <c r="H1042827" s="68"/>
    </row>
    <row r="1042828" spans="8:8">
      <c r="H1042828" s="68"/>
    </row>
    <row r="1042829" spans="8:8">
      <c r="H1042829" s="68"/>
    </row>
    <row r="1042830" spans="8:8">
      <c r="H1042830" s="68"/>
    </row>
    <row r="1042831" spans="8:8">
      <c r="H1042831" s="68"/>
    </row>
    <row r="1042832" spans="8:8">
      <c r="H1042832" s="68"/>
    </row>
    <row r="1042833" spans="8:8">
      <c r="H1042833" s="68"/>
    </row>
    <row r="1042834" spans="8:8">
      <c r="H1042834" s="68"/>
    </row>
    <row r="1042835" spans="8:8">
      <c r="H1042835" s="68"/>
    </row>
    <row r="1042836" spans="8:8">
      <c r="H1042836" s="68"/>
    </row>
    <row r="1042837" spans="8:8">
      <c r="H1042837" s="68"/>
    </row>
    <row r="1042838" spans="8:8">
      <c r="H1042838" s="68"/>
    </row>
    <row r="1042839" spans="8:8">
      <c r="H1042839" s="68"/>
    </row>
    <row r="1042840" spans="8:8">
      <c r="H1042840" s="68"/>
    </row>
    <row r="1042841" spans="8:8">
      <c r="H1042841" s="68"/>
    </row>
    <row r="1042842" spans="8:8">
      <c r="H1042842" s="68"/>
    </row>
    <row r="1042843" spans="8:8">
      <c r="H1042843" s="68"/>
    </row>
    <row r="1042844" spans="8:8">
      <c r="H1042844" s="68"/>
    </row>
    <row r="1042845" spans="8:8">
      <c r="H1042845" s="68"/>
    </row>
    <row r="1042846" spans="8:8">
      <c r="H1042846" s="68"/>
    </row>
    <row r="1042847" spans="8:8">
      <c r="H1042847" s="68"/>
    </row>
    <row r="1042848" spans="8:8">
      <c r="H1042848" s="68"/>
    </row>
    <row r="1042849" spans="8:8">
      <c r="H1042849" s="68"/>
    </row>
    <row r="1042850" spans="8:8">
      <c r="H1042850" s="68"/>
    </row>
    <row r="1042851" spans="8:8">
      <c r="H1042851" s="68"/>
    </row>
    <row r="1042852" spans="8:8">
      <c r="H1042852" s="68"/>
    </row>
    <row r="1042853" spans="8:8">
      <c r="H1042853" s="68"/>
    </row>
    <row r="1042854" spans="8:8">
      <c r="H1042854" s="68"/>
    </row>
    <row r="1042855" spans="8:8">
      <c r="H1042855" s="68"/>
    </row>
    <row r="1042856" spans="8:8">
      <c r="H1042856" s="68"/>
    </row>
    <row r="1042857" spans="8:8">
      <c r="H1042857" s="68"/>
    </row>
    <row r="1042858" spans="8:8">
      <c r="H1042858" s="68"/>
    </row>
    <row r="1042859" spans="8:8">
      <c r="H1042859" s="68"/>
    </row>
    <row r="1042860" spans="8:8">
      <c r="H1042860" s="68"/>
    </row>
    <row r="1042861" spans="8:8">
      <c r="H1042861" s="68"/>
    </row>
    <row r="1042862" spans="8:8">
      <c r="H1042862" s="68"/>
    </row>
    <row r="1042863" spans="8:8">
      <c r="H1042863" s="68"/>
    </row>
    <row r="1042864" spans="8:8">
      <c r="H1042864" s="68"/>
    </row>
    <row r="1042865" spans="8:8">
      <c r="H1042865" s="68"/>
    </row>
    <row r="1042866" spans="8:8">
      <c r="H1042866" s="68"/>
    </row>
    <row r="1042867" spans="8:8">
      <c r="H1042867" s="68"/>
    </row>
    <row r="1042868" spans="8:8">
      <c r="H1042868" s="68"/>
    </row>
    <row r="1042869" spans="8:8">
      <c r="H1042869" s="68"/>
    </row>
    <row r="1042870" spans="8:8">
      <c r="H1042870" s="68"/>
    </row>
    <row r="1042871" spans="8:8">
      <c r="H1042871" s="68"/>
    </row>
    <row r="1042872" spans="8:8">
      <c r="H1042872" s="68"/>
    </row>
    <row r="1042873" spans="8:8">
      <c r="H1042873" s="68"/>
    </row>
    <row r="1042874" spans="8:8">
      <c r="H1042874" s="68"/>
    </row>
    <row r="1042875" spans="8:8">
      <c r="H1042875" s="68"/>
    </row>
    <row r="1042876" spans="8:8">
      <c r="H1042876" s="68"/>
    </row>
    <row r="1042877" spans="8:8">
      <c r="H1042877" s="68"/>
    </row>
    <row r="1042878" spans="8:8">
      <c r="H1042878" s="68"/>
    </row>
    <row r="1042879" spans="8:8">
      <c r="H1042879" s="68"/>
    </row>
    <row r="1042880" spans="8:8">
      <c r="H1042880" s="68"/>
    </row>
    <row r="1042881" spans="8:8">
      <c r="H1042881" s="68"/>
    </row>
    <row r="1042882" spans="8:8">
      <c r="H1042882" s="68"/>
    </row>
    <row r="1042883" spans="8:8">
      <c r="H1042883" s="68"/>
    </row>
    <row r="1042884" spans="8:8">
      <c r="H1042884" s="68"/>
    </row>
    <row r="1042885" spans="8:8">
      <c r="H1042885" s="68"/>
    </row>
    <row r="1042886" spans="8:8">
      <c r="H1042886" s="68"/>
    </row>
    <row r="1042887" spans="8:8">
      <c r="H1042887" s="68"/>
    </row>
    <row r="1042888" spans="8:8">
      <c r="H1042888" s="68"/>
    </row>
    <row r="1042889" spans="8:8">
      <c r="H1042889" s="68"/>
    </row>
    <row r="1042890" spans="8:8">
      <c r="H1042890" s="68"/>
    </row>
    <row r="1042891" spans="8:8">
      <c r="H1042891" s="68"/>
    </row>
    <row r="1042892" spans="8:8">
      <c r="H1042892" s="68"/>
    </row>
    <row r="1042893" spans="8:8">
      <c r="H1042893" s="68"/>
    </row>
    <row r="1042894" spans="8:8">
      <c r="H1042894" s="68"/>
    </row>
    <row r="1042895" spans="8:8">
      <c r="H1042895" s="68"/>
    </row>
    <row r="1042896" spans="8:8">
      <c r="H1042896" s="68"/>
    </row>
    <row r="1042897" spans="8:8">
      <c r="H1042897" s="68"/>
    </row>
    <row r="1042898" spans="8:8">
      <c r="H1042898" s="68"/>
    </row>
    <row r="1042899" spans="8:8">
      <c r="H1042899" s="68"/>
    </row>
    <row r="1042900" spans="8:8">
      <c r="H1042900" s="68"/>
    </row>
    <row r="1042901" spans="8:8">
      <c r="H1042901" s="68"/>
    </row>
    <row r="1042902" spans="8:8">
      <c r="H1042902" s="68"/>
    </row>
    <row r="1042903" spans="8:8">
      <c r="H1042903" s="68"/>
    </row>
    <row r="1042904" spans="8:8">
      <c r="H1042904" s="68"/>
    </row>
    <row r="1042905" spans="8:8">
      <c r="H1042905" s="68"/>
    </row>
    <row r="1042906" spans="8:8">
      <c r="H1042906" s="68"/>
    </row>
    <row r="1042907" spans="8:8">
      <c r="H1042907" s="68"/>
    </row>
    <row r="1042908" spans="8:8">
      <c r="H1042908" s="68"/>
    </row>
    <row r="1042909" spans="8:8">
      <c r="H1042909" s="68"/>
    </row>
    <row r="1042910" spans="8:8">
      <c r="H1042910" s="68"/>
    </row>
    <row r="1042911" spans="8:8">
      <c r="H1042911" s="68"/>
    </row>
    <row r="1042912" spans="8:8">
      <c r="H1042912" s="68"/>
    </row>
    <row r="1042913" spans="8:8">
      <c r="H1042913" s="68"/>
    </row>
    <row r="1042914" spans="8:8">
      <c r="H1042914" s="68"/>
    </row>
    <row r="1042915" spans="8:8">
      <c r="H1042915" s="68"/>
    </row>
    <row r="1042916" spans="8:8">
      <c r="H1042916" s="68"/>
    </row>
    <row r="1042917" spans="8:8">
      <c r="H1042917" s="68"/>
    </row>
    <row r="1042918" spans="8:8">
      <c r="H1042918" s="68"/>
    </row>
    <row r="1042919" spans="8:8">
      <c r="H1042919" s="68"/>
    </row>
    <row r="1042920" spans="8:8">
      <c r="H1042920" s="68"/>
    </row>
    <row r="1042921" spans="8:8">
      <c r="H1042921" s="68"/>
    </row>
    <row r="1042922" spans="8:8">
      <c r="H1042922" s="68"/>
    </row>
    <row r="1042923" spans="8:8">
      <c r="H1042923" s="68"/>
    </row>
    <row r="1042924" spans="8:8">
      <c r="H1042924" s="68"/>
    </row>
    <row r="1042925" spans="8:8">
      <c r="H1042925" s="68"/>
    </row>
    <row r="1042926" spans="8:8">
      <c r="H1042926" s="68"/>
    </row>
    <row r="1042927" spans="8:8">
      <c r="H1042927" s="68"/>
    </row>
    <row r="1042928" spans="8:8">
      <c r="H1042928" s="68"/>
    </row>
    <row r="1042929" spans="8:8">
      <c r="H1042929" s="68"/>
    </row>
    <row r="1042930" spans="8:8">
      <c r="H1042930" s="68"/>
    </row>
    <row r="1042931" spans="8:8">
      <c r="H1042931" s="68"/>
    </row>
    <row r="1042932" spans="8:8">
      <c r="H1042932" s="68"/>
    </row>
    <row r="1042933" spans="8:8">
      <c r="H1042933" s="68"/>
    </row>
    <row r="1042934" spans="8:8">
      <c r="H1042934" s="68"/>
    </row>
    <row r="1042935" spans="8:8">
      <c r="H1042935" s="68"/>
    </row>
    <row r="1042936" spans="8:8">
      <c r="H1042936" s="68"/>
    </row>
    <row r="1042937" spans="8:8">
      <c r="H1042937" s="68"/>
    </row>
    <row r="1042938" spans="8:8">
      <c r="H1042938" s="68"/>
    </row>
    <row r="1042939" spans="8:8">
      <c r="H1042939" s="68"/>
    </row>
    <row r="1042940" spans="8:8">
      <c r="H1042940" s="68"/>
    </row>
    <row r="1042941" spans="8:8">
      <c r="H1042941" s="68"/>
    </row>
    <row r="1042942" spans="8:8">
      <c r="H1042942" s="68"/>
    </row>
    <row r="1042943" spans="8:8">
      <c r="H1042943" s="68"/>
    </row>
    <row r="1042944" spans="8:8">
      <c r="H1042944" s="68"/>
    </row>
    <row r="1042945" spans="8:8">
      <c r="H1042945" s="68"/>
    </row>
    <row r="1042946" spans="8:8">
      <c r="H1042946" s="68"/>
    </row>
    <row r="1042947" spans="8:8">
      <c r="H1042947" s="68"/>
    </row>
    <row r="1042948" spans="8:8">
      <c r="H1042948" s="68"/>
    </row>
    <row r="1042949" spans="8:8">
      <c r="H1042949" s="68"/>
    </row>
    <row r="1042950" spans="8:8">
      <c r="H1042950" s="68"/>
    </row>
    <row r="1042951" spans="8:8">
      <c r="H1042951" s="68"/>
    </row>
    <row r="1042952" spans="8:8">
      <c r="H1042952" s="68"/>
    </row>
    <row r="1042953" spans="8:8">
      <c r="H1042953" s="68"/>
    </row>
    <row r="1042954" spans="8:8">
      <c r="H1042954" s="68"/>
    </row>
    <row r="1042955" spans="8:8">
      <c r="H1042955" s="68"/>
    </row>
    <row r="1042956" spans="8:8">
      <c r="H1042956" s="68"/>
    </row>
    <row r="1042957" spans="8:8">
      <c r="H1042957" s="68"/>
    </row>
    <row r="1042958" spans="8:8">
      <c r="H1042958" s="68"/>
    </row>
    <row r="1042959" spans="8:8">
      <c r="H1042959" s="68"/>
    </row>
    <row r="1042960" spans="8:8">
      <c r="H1042960" s="68"/>
    </row>
    <row r="1042961" spans="8:8">
      <c r="H1042961" s="68"/>
    </row>
    <row r="1042962" spans="8:8">
      <c r="H1042962" s="68"/>
    </row>
    <row r="1042963" spans="8:8">
      <c r="H1042963" s="68"/>
    </row>
    <row r="1042964" spans="8:8">
      <c r="H1042964" s="68"/>
    </row>
    <row r="1042965" spans="8:8">
      <c r="H1042965" s="68"/>
    </row>
    <row r="1042966" spans="8:8">
      <c r="H1042966" s="68"/>
    </row>
    <row r="1042967" spans="8:8">
      <c r="H1042967" s="68"/>
    </row>
    <row r="1042968" spans="8:8">
      <c r="H1042968" s="68"/>
    </row>
    <row r="1042969" spans="8:8">
      <c r="H1042969" s="68"/>
    </row>
    <row r="1042970" spans="8:8">
      <c r="H1042970" s="68"/>
    </row>
    <row r="1042971" spans="8:8">
      <c r="H1042971" s="68"/>
    </row>
    <row r="1042972" spans="8:8">
      <c r="H1042972" s="68"/>
    </row>
    <row r="1042973" spans="8:8">
      <c r="H1042973" s="68"/>
    </row>
    <row r="1042974" spans="8:8">
      <c r="H1042974" s="68"/>
    </row>
    <row r="1042975" spans="8:8">
      <c r="H1042975" s="68"/>
    </row>
    <row r="1042976" spans="8:8">
      <c r="H1042976" s="68"/>
    </row>
    <row r="1042977" spans="8:8">
      <c r="H1042977" s="68"/>
    </row>
    <row r="1042978" spans="8:8">
      <c r="H1042978" s="68"/>
    </row>
    <row r="1042979" spans="8:8">
      <c r="H1042979" s="68"/>
    </row>
    <row r="1042980" spans="8:8">
      <c r="H1042980" s="68"/>
    </row>
    <row r="1042981" spans="8:8">
      <c r="H1042981" s="68"/>
    </row>
    <row r="1042982" spans="8:8">
      <c r="H1042982" s="68"/>
    </row>
    <row r="1042983" spans="8:8">
      <c r="H1042983" s="68"/>
    </row>
    <row r="1042984" spans="8:8">
      <c r="H1042984" s="68"/>
    </row>
    <row r="1042985" spans="8:8">
      <c r="H1042985" s="68"/>
    </row>
    <row r="1042986" spans="8:8">
      <c r="H1042986" s="68"/>
    </row>
    <row r="1042987" spans="8:8">
      <c r="H1042987" s="68"/>
    </row>
    <row r="1042988" spans="8:8">
      <c r="H1042988" s="68"/>
    </row>
    <row r="1042989" spans="8:8">
      <c r="H1042989" s="68"/>
    </row>
    <row r="1042990" spans="8:8">
      <c r="H1042990" s="68"/>
    </row>
    <row r="1042991" spans="8:8">
      <c r="H1042991" s="68"/>
    </row>
    <row r="1042992" spans="8:8">
      <c r="H1042992" s="68"/>
    </row>
    <row r="1042993" spans="8:8">
      <c r="H1042993" s="68"/>
    </row>
    <row r="1042994" spans="8:8">
      <c r="H1042994" s="68"/>
    </row>
    <row r="1042995" spans="8:8">
      <c r="H1042995" s="68"/>
    </row>
    <row r="1042996" spans="8:8">
      <c r="H1042996" s="68"/>
    </row>
    <row r="1042997" spans="8:8">
      <c r="H1042997" s="68"/>
    </row>
    <row r="1042998" spans="8:8">
      <c r="H1042998" s="68"/>
    </row>
    <row r="1042999" spans="8:8">
      <c r="H1042999" s="68"/>
    </row>
    <row r="1043000" spans="8:8">
      <c r="H1043000" s="68"/>
    </row>
    <row r="1043001" spans="8:8">
      <c r="H1043001" s="68"/>
    </row>
    <row r="1043002" spans="8:8">
      <c r="H1043002" s="68"/>
    </row>
    <row r="1043003" spans="8:8">
      <c r="H1043003" s="68"/>
    </row>
    <row r="1043004" spans="8:8">
      <c r="H1043004" s="68"/>
    </row>
    <row r="1043005" spans="8:8">
      <c r="H1043005" s="68"/>
    </row>
    <row r="1043006" spans="8:8">
      <c r="H1043006" s="68"/>
    </row>
    <row r="1043007" spans="8:8">
      <c r="H1043007" s="68"/>
    </row>
    <row r="1043008" spans="8:8">
      <c r="H1043008" s="68"/>
    </row>
    <row r="1043009" spans="8:8">
      <c r="H1043009" s="68"/>
    </row>
    <row r="1043010" spans="8:8">
      <c r="H1043010" s="68"/>
    </row>
    <row r="1043011" spans="8:8">
      <c r="H1043011" s="68"/>
    </row>
    <row r="1043012" spans="8:8">
      <c r="H1043012" s="68"/>
    </row>
    <row r="1043013" spans="8:8">
      <c r="H1043013" s="68"/>
    </row>
    <row r="1043014" spans="8:8">
      <c r="H1043014" s="68"/>
    </row>
    <row r="1043015" spans="8:8">
      <c r="H1043015" s="68"/>
    </row>
    <row r="1043016" spans="8:8">
      <c r="H1043016" s="68"/>
    </row>
    <row r="1043017" spans="8:8">
      <c r="H1043017" s="68"/>
    </row>
    <row r="1043018" spans="8:8">
      <c r="H1043018" s="68"/>
    </row>
    <row r="1043019" spans="8:8">
      <c r="H1043019" s="68"/>
    </row>
    <row r="1043020" spans="8:8">
      <c r="H1043020" s="68"/>
    </row>
    <row r="1043021" spans="8:8">
      <c r="H1043021" s="68"/>
    </row>
    <row r="1043022" spans="8:8">
      <c r="H1043022" s="68"/>
    </row>
    <row r="1043023" spans="8:8">
      <c r="H1043023" s="68"/>
    </row>
    <row r="1043024" spans="8:8">
      <c r="H1043024" s="68"/>
    </row>
    <row r="1043025" spans="8:8">
      <c r="H1043025" s="68"/>
    </row>
    <row r="1043026" spans="8:8">
      <c r="H1043026" s="68"/>
    </row>
    <row r="1043027" spans="8:8">
      <c r="H1043027" s="68"/>
    </row>
    <row r="1043028" spans="8:8">
      <c r="H1043028" s="68"/>
    </row>
    <row r="1043029" spans="8:8">
      <c r="H1043029" s="68"/>
    </row>
    <row r="1043030" spans="8:8">
      <c r="H1043030" s="68"/>
    </row>
    <row r="1043031" spans="8:8">
      <c r="H1043031" s="68"/>
    </row>
    <row r="1043032" spans="8:8">
      <c r="H1043032" s="68"/>
    </row>
    <row r="1043033" spans="8:8">
      <c r="H1043033" s="68"/>
    </row>
    <row r="1043034" spans="8:8">
      <c r="H1043034" s="68"/>
    </row>
    <row r="1043035" spans="8:8">
      <c r="H1043035" s="68"/>
    </row>
    <row r="1043036" spans="8:8">
      <c r="H1043036" s="68"/>
    </row>
    <row r="1043037" spans="8:8">
      <c r="H1043037" s="68"/>
    </row>
    <row r="1043038" spans="8:8">
      <c r="H1043038" s="68"/>
    </row>
    <row r="1043039" spans="8:8">
      <c r="H1043039" s="68"/>
    </row>
    <row r="1043040" spans="8:8">
      <c r="H1043040" s="68"/>
    </row>
    <row r="1043041" spans="8:8">
      <c r="H1043041" s="68"/>
    </row>
    <row r="1043042" spans="8:8">
      <c r="H1043042" s="68"/>
    </row>
    <row r="1043043" spans="8:8">
      <c r="H1043043" s="68"/>
    </row>
    <row r="1043044" spans="8:8">
      <c r="H1043044" s="68"/>
    </row>
    <row r="1043045" spans="8:8">
      <c r="H1043045" s="68"/>
    </row>
    <row r="1043046" spans="8:8">
      <c r="H1043046" s="68"/>
    </row>
    <row r="1043047" spans="8:8">
      <c r="H1043047" s="68"/>
    </row>
    <row r="1043048" spans="8:8">
      <c r="H1043048" s="68"/>
    </row>
    <row r="1043049" spans="8:8">
      <c r="H1043049" s="68"/>
    </row>
    <row r="1043050" spans="8:8">
      <c r="H1043050" s="68"/>
    </row>
    <row r="1043051" spans="8:8">
      <c r="H1043051" s="68"/>
    </row>
    <row r="1043052" spans="8:8">
      <c r="H1043052" s="68"/>
    </row>
    <row r="1043053" spans="8:8">
      <c r="H1043053" s="68"/>
    </row>
    <row r="1043054" spans="8:8">
      <c r="H1043054" s="68"/>
    </row>
    <row r="1043055" spans="8:8">
      <c r="H1043055" s="68"/>
    </row>
    <row r="1043056" spans="8:8">
      <c r="H1043056" s="68"/>
    </row>
    <row r="1043057" spans="8:8">
      <c r="H1043057" s="68"/>
    </row>
    <row r="1043058" spans="8:8">
      <c r="H1043058" s="68"/>
    </row>
    <row r="1043059" spans="8:8">
      <c r="H1043059" s="68"/>
    </row>
    <row r="1043060" spans="8:8">
      <c r="H1043060" s="68"/>
    </row>
    <row r="1043061" spans="8:8">
      <c r="H1043061" s="68"/>
    </row>
    <row r="1043062" spans="8:8">
      <c r="H1043062" s="68"/>
    </row>
    <row r="1043063" spans="8:8">
      <c r="H1043063" s="68"/>
    </row>
    <row r="1043064" spans="8:8">
      <c r="H1043064" s="68"/>
    </row>
    <row r="1043065" spans="8:8">
      <c r="H1043065" s="68"/>
    </row>
    <row r="1043066" spans="8:8">
      <c r="H1043066" s="68"/>
    </row>
    <row r="1043067" spans="8:8">
      <c r="H1043067" s="68"/>
    </row>
    <row r="1043068" spans="8:8">
      <c r="H1043068" s="68"/>
    </row>
    <row r="1043069" spans="8:8">
      <c r="H1043069" s="68"/>
    </row>
    <row r="1043070" spans="8:8">
      <c r="H1043070" s="68"/>
    </row>
    <row r="1043071" spans="8:8">
      <c r="H1043071" s="68"/>
    </row>
    <row r="1043072" spans="8:8">
      <c r="H1043072" s="68"/>
    </row>
    <row r="1043073" spans="8:8">
      <c r="H1043073" s="68"/>
    </row>
    <row r="1043074" spans="8:8">
      <c r="H1043074" s="68"/>
    </row>
    <row r="1043075" spans="8:8">
      <c r="H1043075" s="68"/>
    </row>
    <row r="1043076" spans="8:8">
      <c r="H1043076" s="68"/>
    </row>
    <row r="1043077" spans="8:8">
      <c r="H1043077" s="68"/>
    </row>
    <row r="1043078" spans="8:8">
      <c r="H1043078" s="68"/>
    </row>
    <row r="1043079" spans="8:8">
      <c r="H1043079" s="68"/>
    </row>
    <row r="1043080" spans="8:8">
      <c r="H1043080" s="68"/>
    </row>
    <row r="1043081" spans="8:8">
      <c r="H1043081" s="68"/>
    </row>
    <row r="1043082" spans="8:8">
      <c r="H1043082" s="68"/>
    </row>
    <row r="1043083" spans="8:8">
      <c r="H1043083" s="68"/>
    </row>
    <row r="1043084" spans="8:8">
      <c r="H1043084" s="68"/>
    </row>
    <row r="1043085" spans="8:8">
      <c r="H1043085" s="68"/>
    </row>
    <row r="1043086" spans="8:8">
      <c r="H1043086" s="68"/>
    </row>
    <row r="1043087" spans="8:8">
      <c r="H1043087" s="68"/>
    </row>
    <row r="1043088" spans="8:8">
      <c r="H1043088" s="68"/>
    </row>
    <row r="1043089" spans="8:8">
      <c r="H1043089" s="68"/>
    </row>
    <row r="1043090" spans="8:8">
      <c r="H1043090" s="68"/>
    </row>
    <row r="1043091" spans="8:8">
      <c r="H1043091" s="68"/>
    </row>
    <row r="1043092" spans="8:8">
      <c r="H1043092" s="68"/>
    </row>
    <row r="1043093" spans="8:8">
      <c r="H1043093" s="68"/>
    </row>
    <row r="1043094" spans="8:8">
      <c r="H1043094" s="68"/>
    </row>
    <row r="1043095" spans="8:8">
      <c r="H1043095" s="68"/>
    </row>
    <row r="1043096" spans="8:8">
      <c r="H1043096" s="68"/>
    </row>
    <row r="1043097" spans="8:8">
      <c r="H1043097" s="68"/>
    </row>
    <row r="1043098" spans="8:8">
      <c r="H1043098" s="68"/>
    </row>
    <row r="1043099" spans="8:8">
      <c r="H1043099" s="68"/>
    </row>
    <row r="1043100" spans="8:8">
      <c r="H1043100" s="68"/>
    </row>
    <row r="1043101" spans="8:8">
      <c r="H1043101" s="68"/>
    </row>
    <row r="1043102" spans="8:8">
      <c r="H1043102" s="68"/>
    </row>
    <row r="1043103" spans="8:8">
      <c r="H1043103" s="68"/>
    </row>
    <row r="1043104" spans="8:8">
      <c r="H1043104" s="68"/>
    </row>
    <row r="1043105" spans="8:8">
      <c r="H1043105" s="68"/>
    </row>
    <row r="1043106" spans="8:8">
      <c r="H1043106" s="68"/>
    </row>
    <row r="1043107" spans="8:8">
      <c r="H1043107" s="68"/>
    </row>
    <row r="1043108" spans="8:8">
      <c r="H1043108" s="68"/>
    </row>
    <row r="1043109" spans="8:8">
      <c r="H1043109" s="68"/>
    </row>
    <row r="1043110" spans="8:8">
      <c r="H1043110" s="68"/>
    </row>
    <row r="1043111" spans="8:8">
      <c r="H1043111" s="68"/>
    </row>
    <row r="1043112" spans="8:8">
      <c r="H1043112" s="68"/>
    </row>
    <row r="1043113" spans="8:8">
      <c r="H1043113" s="68"/>
    </row>
    <row r="1043114" spans="8:8">
      <c r="H1043114" s="68"/>
    </row>
    <row r="1043115" spans="8:8">
      <c r="H1043115" s="68"/>
    </row>
    <row r="1043116" spans="8:8">
      <c r="H1043116" s="68"/>
    </row>
    <row r="1043117" spans="8:8">
      <c r="H1043117" s="68"/>
    </row>
    <row r="1043118" spans="8:8">
      <c r="H1043118" s="68"/>
    </row>
    <row r="1043119" spans="8:8">
      <c r="H1043119" s="68"/>
    </row>
    <row r="1043120" spans="8:8">
      <c r="H1043120" s="68"/>
    </row>
    <row r="1043121" spans="8:8">
      <c r="H1043121" s="68"/>
    </row>
    <row r="1043122" spans="8:8">
      <c r="H1043122" s="68"/>
    </row>
    <row r="1043123" spans="8:8">
      <c r="H1043123" s="68"/>
    </row>
    <row r="1043124" spans="8:8">
      <c r="H1043124" s="68"/>
    </row>
    <row r="1043125" spans="8:8">
      <c r="H1043125" s="68"/>
    </row>
    <row r="1043126" spans="8:8">
      <c r="H1043126" s="68"/>
    </row>
    <row r="1043127" spans="8:8">
      <c r="H1043127" s="68"/>
    </row>
    <row r="1043128" spans="8:8">
      <c r="H1043128" s="68"/>
    </row>
    <row r="1043129" spans="8:8">
      <c r="H1043129" s="68"/>
    </row>
    <row r="1043130" spans="8:8">
      <c r="H1043130" s="68"/>
    </row>
    <row r="1043131" spans="8:8">
      <c r="H1043131" s="68"/>
    </row>
    <row r="1043132" spans="8:8">
      <c r="H1043132" s="68"/>
    </row>
    <row r="1043133" spans="8:8">
      <c r="H1043133" s="68"/>
    </row>
    <row r="1043134" spans="8:8">
      <c r="H1043134" s="68"/>
    </row>
    <row r="1043135" spans="8:8">
      <c r="H1043135" s="68"/>
    </row>
    <row r="1043136" spans="8:8">
      <c r="H1043136" s="68"/>
    </row>
    <row r="1043137" spans="8:8">
      <c r="H1043137" s="68"/>
    </row>
    <row r="1043138" spans="8:8">
      <c r="H1043138" s="68"/>
    </row>
    <row r="1043139" spans="8:8">
      <c r="H1043139" s="68"/>
    </row>
    <row r="1043140" spans="8:8">
      <c r="H1043140" s="68"/>
    </row>
    <row r="1043141" spans="8:8">
      <c r="H1043141" s="68"/>
    </row>
    <row r="1043142" spans="8:8">
      <c r="H1043142" s="68"/>
    </row>
    <row r="1043143" spans="8:8">
      <c r="H1043143" s="68"/>
    </row>
    <row r="1043144" spans="8:8">
      <c r="H1043144" s="68"/>
    </row>
    <row r="1043145" spans="8:8">
      <c r="H1043145" s="68"/>
    </row>
    <row r="1043146" spans="8:8">
      <c r="H1043146" s="68"/>
    </row>
    <row r="1043147" spans="8:8">
      <c r="H1043147" s="68"/>
    </row>
    <row r="1043148" spans="8:8">
      <c r="H1043148" s="68"/>
    </row>
    <row r="1043149" spans="8:8">
      <c r="H1043149" s="68"/>
    </row>
    <row r="1043150" spans="8:8">
      <c r="H1043150" s="68"/>
    </row>
    <row r="1043151" spans="8:8">
      <c r="H1043151" s="68"/>
    </row>
    <row r="1043152" spans="8:8">
      <c r="H1043152" s="68"/>
    </row>
    <row r="1043153" spans="8:8">
      <c r="H1043153" s="68"/>
    </row>
    <row r="1043154" spans="8:8">
      <c r="H1043154" s="68"/>
    </row>
    <row r="1043155" spans="8:8">
      <c r="H1043155" s="68"/>
    </row>
    <row r="1043156" spans="8:8">
      <c r="H1043156" s="68"/>
    </row>
    <row r="1043157" spans="8:8">
      <c r="H1043157" s="68"/>
    </row>
    <row r="1043158" spans="8:8">
      <c r="H1043158" s="68"/>
    </row>
    <row r="1043159" spans="8:8">
      <c r="H1043159" s="68"/>
    </row>
    <row r="1043160" spans="8:8">
      <c r="H1043160" s="68"/>
    </row>
    <row r="1043161" spans="8:8">
      <c r="H1043161" s="68"/>
    </row>
    <row r="1043162" spans="8:8">
      <c r="H1043162" s="68"/>
    </row>
    <row r="1043163" spans="8:8">
      <c r="H1043163" s="68"/>
    </row>
    <row r="1043164" spans="8:8">
      <c r="H1043164" s="68"/>
    </row>
    <row r="1043165" spans="8:8">
      <c r="H1043165" s="68"/>
    </row>
    <row r="1043166" spans="8:8">
      <c r="H1043166" s="68"/>
    </row>
    <row r="1043167" spans="8:8">
      <c r="H1043167" s="68"/>
    </row>
    <row r="1043168" spans="8:8">
      <c r="H1043168" s="68"/>
    </row>
    <row r="1043169" spans="8:8">
      <c r="H1043169" s="68"/>
    </row>
    <row r="1043170" spans="8:8">
      <c r="H1043170" s="68"/>
    </row>
    <row r="1043171" spans="8:8">
      <c r="H1043171" s="68"/>
    </row>
    <row r="1043172" spans="8:8">
      <c r="H1043172" s="68"/>
    </row>
    <row r="1043173" spans="8:8">
      <c r="H1043173" s="68"/>
    </row>
    <row r="1043174" spans="8:8">
      <c r="H1043174" s="68"/>
    </row>
    <row r="1043175" spans="8:8">
      <c r="H1043175" s="68"/>
    </row>
    <row r="1043176" spans="8:8">
      <c r="H1043176" s="68"/>
    </row>
    <row r="1043177" spans="8:8">
      <c r="H1043177" s="68"/>
    </row>
    <row r="1043178" spans="8:8">
      <c r="H1043178" s="68"/>
    </row>
    <row r="1043179" spans="8:8">
      <c r="H1043179" s="68"/>
    </row>
    <row r="1043180" spans="8:8">
      <c r="H1043180" s="68"/>
    </row>
    <row r="1043181" spans="8:8">
      <c r="H1043181" s="68"/>
    </row>
    <row r="1043182" spans="8:8">
      <c r="H1043182" s="68"/>
    </row>
    <row r="1043183" spans="8:8">
      <c r="H1043183" s="68"/>
    </row>
    <row r="1043184" spans="8:8">
      <c r="H1043184" s="68"/>
    </row>
    <row r="1043185" spans="8:8">
      <c r="H1043185" s="68"/>
    </row>
    <row r="1043186" spans="8:8">
      <c r="H1043186" s="68"/>
    </row>
    <row r="1043187" spans="8:8">
      <c r="H1043187" s="68"/>
    </row>
    <row r="1043188" spans="8:8">
      <c r="H1043188" s="68"/>
    </row>
    <row r="1043189" spans="8:8">
      <c r="H1043189" s="68"/>
    </row>
    <row r="1043190" spans="8:8">
      <c r="H1043190" s="68"/>
    </row>
    <row r="1043191" spans="8:8">
      <c r="H1043191" s="68"/>
    </row>
    <row r="1043192" spans="8:8">
      <c r="H1043192" s="68"/>
    </row>
    <row r="1043193" spans="8:8">
      <c r="H1043193" s="68"/>
    </row>
    <row r="1043194" spans="8:8">
      <c r="H1043194" s="68"/>
    </row>
    <row r="1043195" spans="8:8">
      <c r="H1043195" s="68"/>
    </row>
    <row r="1043196" spans="8:8">
      <c r="H1043196" s="68"/>
    </row>
    <row r="1043197" spans="8:8">
      <c r="H1043197" s="68"/>
    </row>
    <row r="1043198" spans="8:8">
      <c r="H1043198" s="68"/>
    </row>
    <row r="1043199" spans="8:8">
      <c r="H1043199" s="68"/>
    </row>
    <row r="1043200" spans="8:8">
      <c r="H1043200" s="68"/>
    </row>
    <row r="1043201" spans="8:8">
      <c r="H1043201" s="68"/>
    </row>
    <row r="1043202" spans="8:8">
      <c r="H1043202" s="68"/>
    </row>
    <row r="1043203" spans="8:8">
      <c r="H1043203" s="68"/>
    </row>
    <row r="1043204" spans="8:8">
      <c r="H1043204" s="68"/>
    </row>
    <row r="1043205" spans="8:8">
      <c r="H1043205" s="68"/>
    </row>
    <row r="1043206" spans="8:8">
      <c r="H1043206" s="68"/>
    </row>
    <row r="1043207" spans="8:8">
      <c r="H1043207" s="68"/>
    </row>
    <row r="1043208" spans="8:8">
      <c r="H1043208" s="68"/>
    </row>
    <row r="1043209" spans="8:8">
      <c r="H1043209" s="68"/>
    </row>
    <row r="1043210" spans="8:8">
      <c r="H1043210" s="68"/>
    </row>
    <row r="1043211" spans="8:8">
      <c r="H1043211" s="68"/>
    </row>
    <row r="1043212" spans="8:8">
      <c r="H1043212" s="68"/>
    </row>
    <row r="1043213" spans="8:8">
      <c r="H1043213" s="68"/>
    </row>
    <row r="1043214" spans="8:8">
      <c r="H1043214" s="68"/>
    </row>
    <row r="1043215" spans="8:8">
      <c r="H1043215" s="68"/>
    </row>
    <row r="1043216" spans="8:8">
      <c r="H1043216" s="68"/>
    </row>
    <row r="1043217" spans="8:8">
      <c r="H1043217" s="68"/>
    </row>
    <row r="1043218" spans="8:8">
      <c r="H1043218" s="68"/>
    </row>
    <row r="1043219" spans="8:8">
      <c r="H1043219" s="68"/>
    </row>
    <row r="1043220" spans="8:8">
      <c r="H1043220" s="68"/>
    </row>
    <row r="1043221" spans="8:8">
      <c r="H1043221" s="68"/>
    </row>
    <row r="1043222" spans="8:8">
      <c r="H1043222" s="68"/>
    </row>
    <row r="1043223" spans="8:8">
      <c r="H1043223" s="68"/>
    </row>
    <row r="1043224" spans="8:8">
      <c r="H1043224" s="68"/>
    </row>
    <row r="1043225" spans="8:8">
      <c r="H1043225" s="68"/>
    </row>
    <row r="1043226" spans="8:8">
      <c r="H1043226" s="68"/>
    </row>
    <row r="1043227" spans="8:8">
      <c r="H1043227" s="68"/>
    </row>
    <row r="1043228" spans="8:8">
      <c r="H1043228" s="68"/>
    </row>
    <row r="1043229" spans="8:8">
      <c r="H1043229" s="68"/>
    </row>
    <row r="1043230" spans="8:8">
      <c r="H1043230" s="68"/>
    </row>
    <row r="1043231" spans="8:8">
      <c r="H1043231" s="68"/>
    </row>
    <row r="1043232" spans="8:8">
      <c r="H1043232" s="68"/>
    </row>
    <row r="1043233" spans="8:8">
      <c r="H1043233" s="68"/>
    </row>
    <row r="1043234" spans="8:8">
      <c r="H1043234" s="68"/>
    </row>
    <row r="1043235" spans="8:8">
      <c r="H1043235" s="68"/>
    </row>
    <row r="1043236" spans="8:8">
      <c r="H1043236" s="68"/>
    </row>
    <row r="1043237" spans="8:8">
      <c r="H1043237" s="68"/>
    </row>
    <row r="1043238" spans="8:8">
      <c r="H1043238" s="68"/>
    </row>
    <row r="1043239" spans="8:8">
      <c r="H1043239" s="68"/>
    </row>
    <row r="1043240" spans="8:8">
      <c r="H1043240" s="68"/>
    </row>
    <row r="1043241" spans="8:8">
      <c r="H1043241" s="68"/>
    </row>
    <row r="1043242" spans="8:8">
      <c r="H1043242" s="68"/>
    </row>
    <row r="1043243" spans="8:8">
      <c r="H1043243" s="68"/>
    </row>
    <row r="1043244" spans="8:8">
      <c r="H1043244" s="68"/>
    </row>
    <row r="1043245" spans="8:8">
      <c r="H1043245" s="68"/>
    </row>
    <row r="1043246" spans="8:8">
      <c r="H1043246" s="68"/>
    </row>
    <row r="1043247" spans="8:8">
      <c r="H1043247" s="68"/>
    </row>
    <row r="1043248" spans="8:8">
      <c r="H1043248" s="68"/>
    </row>
    <row r="1043249" spans="8:8">
      <c r="H1043249" s="68"/>
    </row>
    <row r="1043250" spans="8:8">
      <c r="H1043250" s="68"/>
    </row>
    <row r="1043251" spans="8:8">
      <c r="H1043251" s="68"/>
    </row>
    <row r="1043252" spans="8:8">
      <c r="H1043252" s="68"/>
    </row>
    <row r="1043253" spans="8:8">
      <c r="H1043253" s="68"/>
    </row>
    <row r="1043254" spans="8:8">
      <c r="H1043254" s="68"/>
    </row>
    <row r="1043255" spans="8:8">
      <c r="H1043255" s="68"/>
    </row>
    <row r="1043256" spans="8:8">
      <c r="H1043256" s="68"/>
    </row>
    <row r="1043257" spans="8:8">
      <c r="H1043257" s="68"/>
    </row>
    <row r="1043258" spans="8:8">
      <c r="H1043258" s="68"/>
    </row>
    <row r="1043259" spans="8:8">
      <c r="H1043259" s="68"/>
    </row>
    <row r="1043260" spans="8:8">
      <c r="H1043260" s="68"/>
    </row>
    <row r="1043261" spans="8:8">
      <c r="H1043261" s="68"/>
    </row>
    <row r="1043262" spans="8:8">
      <c r="H1043262" s="68"/>
    </row>
    <row r="1043263" spans="8:8">
      <c r="H1043263" s="68"/>
    </row>
    <row r="1043264" spans="8:8">
      <c r="H1043264" s="68"/>
    </row>
    <row r="1043265" spans="8:8">
      <c r="H1043265" s="68"/>
    </row>
    <row r="1043266" spans="8:8">
      <c r="H1043266" s="68"/>
    </row>
    <row r="1043267" spans="8:8">
      <c r="H1043267" s="68"/>
    </row>
    <row r="1043268" spans="8:8">
      <c r="H1043268" s="68"/>
    </row>
    <row r="1043269" spans="8:8">
      <c r="H1043269" s="68"/>
    </row>
    <row r="1043270" spans="8:8">
      <c r="H1043270" s="68"/>
    </row>
    <row r="1043271" spans="8:8">
      <c r="H1043271" s="68"/>
    </row>
    <row r="1043272" spans="8:8">
      <c r="H1043272" s="68"/>
    </row>
    <row r="1043273" spans="8:8">
      <c r="H1043273" s="68"/>
    </row>
    <row r="1043274" spans="8:8">
      <c r="H1043274" s="68"/>
    </row>
    <row r="1043275" spans="8:8">
      <c r="H1043275" s="68"/>
    </row>
    <row r="1043276" spans="8:8">
      <c r="H1043276" s="68"/>
    </row>
    <row r="1043277" spans="8:8">
      <c r="H1043277" s="68"/>
    </row>
    <row r="1043278" spans="8:8">
      <c r="H1043278" s="68"/>
    </row>
    <row r="1043279" spans="8:8">
      <c r="H1043279" s="68"/>
    </row>
    <row r="1043280" spans="8:8">
      <c r="H1043280" s="68"/>
    </row>
    <row r="1043281" spans="8:8">
      <c r="H1043281" s="68"/>
    </row>
    <row r="1043282" spans="8:8">
      <c r="H1043282" s="68"/>
    </row>
    <row r="1043283" spans="8:8">
      <c r="H1043283" s="68"/>
    </row>
    <row r="1043284" spans="8:8">
      <c r="H1043284" s="68"/>
    </row>
    <row r="1043285" spans="8:8">
      <c r="H1043285" s="68"/>
    </row>
    <row r="1043286" spans="8:8">
      <c r="H1043286" s="68"/>
    </row>
    <row r="1043287" spans="8:8">
      <c r="H1043287" s="68"/>
    </row>
    <row r="1043288" spans="8:8">
      <c r="H1043288" s="68"/>
    </row>
    <row r="1043289" spans="8:8">
      <c r="H1043289" s="68"/>
    </row>
    <row r="1043290" spans="8:8">
      <c r="H1043290" s="68"/>
    </row>
    <row r="1043291" spans="8:8">
      <c r="H1043291" s="68"/>
    </row>
    <row r="1043292" spans="8:8">
      <c r="H1043292" s="68"/>
    </row>
    <row r="1043293" spans="8:8">
      <c r="H1043293" s="68"/>
    </row>
    <row r="1043294" spans="8:8">
      <c r="H1043294" s="68"/>
    </row>
    <row r="1043295" spans="8:8">
      <c r="H1043295" s="68"/>
    </row>
    <row r="1043296" spans="8:8">
      <c r="H1043296" s="68"/>
    </row>
    <row r="1043297" spans="8:8">
      <c r="H1043297" s="68"/>
    </row>
    <row r="1043298" spans="8:8">
      <c r="H1043298" s="68"/>
    </row>
    <row r="1043299" spans="8:8">
      <c r="H1043299" s="68"/>
    </row>
    <row r="1043300" spans="8:8">
      <c r="H1043300" s="68"/>
    </row>
    <row r="1043301" spans="8:8">
      <c r="H1043301" s="68"/>
    </row>
    <row r="1043302" spans="8:8">
      <c r="H1043302" s="68"/>
    </row>
    <row r="1043303" spans="8:8">
      <c r="H1043303" s="68"/>
    </row>
    <row r="1043304" spans="8:8">
      <c r="H1043304" s="68"/>
    </row>
    <row r="1043305" spans="8:8">
      <c r="H1043305" s="68"/>
    </row>
    <row r="1043306" spans="8:8">
      <c r="H1043306" s="68"/>
    </row>
    <row r="1043307" spans="8:8">
      <c r="H1043307" s="68"/>
    </row>
    <row r="1043308" spans="8:8">
      <c r="H1043308" s="68"/>
    </row>
    <row r="1043309" spans="8:8">
      <c r="H1043309" s="68"/>
    </row>
    <row r="1043310" spans="8:8">
      <c r="H1043310" s="68"/>
    </row>
    <row r="1043311" spans="8:8">
      <c r="H1043311" s="68"/>
    </row>
    <row r="1043312" spans="8:8">
      <c r="H1043312" s="68"/>
    </row>
    <row r="1043313" spans="8:8">
      <c r="H1043313" s="68"/>
    </row>
    <row r="1043314" spans="8:8">
      <c r="H1043314" s="68"/>
    </row>
    <row r="1043315" spans="8:8">
      <c r="H1043315" s="68"/>
    </row>
    <row r="1043316" spans="8:8">
      <c r="H1043316" s="68"/>
    </row>
    <row r="1043317" spans="8:8">
      <c r="H1043317" s="68"/>
    </row>
    <row r="1043318" spans="8:8">
      <c r="H1043318" s="68"/>
    </row>
    <row r="1043319" spans="8:8">
      <c r="H1043319" s="68"/>
    </row>
    <row r="1043320" spans="8:8">
      <c r="H1043320" s="68"/>
    </row>
    <row r="1043321" spans="8:8">
      <c r="H1043321" s="68"/>
    </row>
    <row r="1043322" spans="8:8">
      <c r="H1043322" s="68"/>
    </row>
    <row r="1043323" spans="8:8">
      <c r="H1043323" s="68"/>
    </row>
    <row r="1043324" spans="8:8">
      <c r="H1043324" s="68"/>
    </row>
    <row r="1043325" spans="8:8">
      <c r="H1043325" s="68"/>
    </row>
    <row r="1043326" spans="8:8">
      <c r="H1043326" s="68"/>
    </row>
    <row r="1043327" spans="8:8">
      <c r="H1043327" s="68"/>
    </row>
    <row r="1043328" spans="8:8">
      <c r="H1043328" s="68"/>
    </row>
    <row r="1043329" spans="8:8">
      <c r="H1043329" s="68"/>
    </row>
    <row r="1043330" spans="8:8">
      <c r="H1043330" s="68"/>
    </row>
    <row r="1043331" spans="8:8">
      <c r="H1043331" s="68"/>
    </row>
    <row r="1043332" spans="8:8">
      <c r="H1043332" s="68"/>
    </row>
    <row r="1043333" spans="8:8">
      <c r="H1043333" s="68"/>
    </row>
    <row r="1043334" spans="8:8">
      <c r="H1043334" s="68"/>
    </row>
    <row r="1043335" spans="8:8">
      <c r="H1043335" s="68"/>
    </row>
    <row r="1043336" spans="8:8">
      <c r="H1043336" s="68"/>
    </row>
    <row r="1043337" spans="8:8">
      <c r="H1043337" s="68"/>
    </row>
    <row r="1043338" spans="8:8">
      <c r="H1043338" s="68"/>
    </row>
    <row r="1043339" spans="8:8">
      <c r="H1043339" s="68"/>
    </row>
    <row r="1043340" spans="8:8">
      <c r="H1043340" s="68"/>
    </row>
    <row r="1043341" spans="8:8">
      <c r="H1043341" s="68"/>
    </row>
    <row r="1043342" spans="8:8">
      <c r="H1043342" s="68"/>
    </row>
    <row r="1043343" spans="8:8">
      <c r="H1043343" s="68"/>
    </row>
    <row r="1043344" spans="8:8">
      <c r="H1043344" s="68"/>
    </row>
    <row r="1043345" spans="8:8">
      <c r="H1043345" s="68"/>
    </row>
    <row r="1043346" spans="8:8">
      <c r="H1043346" s="68"/>
    </row>
    <row r="1043347" spans="8:8">
      <c r="H1043347" s="68"/>
    </row>
    <row r="1043348" spans="8:8">
      <c r="H1043348" s="68"/>
    </row>
    <row r="1043349" spans="8:8">
      <c r="H1043349" s="68"/>
    </row>
    <row r="1043350" spans="8:8">
      <c r="H1043350" s="68"/>
    </row>
    <row r="1043351" spans="8:8">
      <c r="H1043351" s="68"/>
    </row>
    <row r="1043352" spans="8:8">
      <c r="H1043352" s="68"/>
    </row>
    <row r="1043353" spans="8:8">
      <c r="H1043353" s="68"/>
    </row>
    <row r="1043354" spans="8:8">
      <c r="H1043354" s="68"/>
    </row>
    <row r="1043355" spans="8:8">
      <c r="H1043355" s="68"/>
    </row>
    <row r="1043356" spans="8:8">
      <c r="H1043356" s="68"/>
    </row>
    <row r="1043357" spans="8:8">
      <c r="H1043357" s="68"/>
    </row>
    <row r="1043358" spans="8:8">
      <c r="H1043358" s="68"/>
    </row>
    <row r="1043359" spans="8:8">
      <c r="H1043359" s="68"/>
    </row>
    <row r="1043360" spans="8:8">
      <c r="H1043360" s="68"/>
    </row>
    <row r="1043361" spans="8:8">
      <c r="H1043361" s="68"/>
    </row>
    <row r="1043362" spans="8:8">
      <c r="H1043362" s="68"/>
    </row>
    <row r="1043363" spans="8:8">
      <c r="H1043363" s="68"/>
    </row>
    <row r="1043364" spans="8:8">
      <c r="H1043364" s="68"/>
    </row>
    <row r="1043365" spans="8:8">
      <c r="H1043365" s="68"/>
    </row>
    <row r="1043366" spans="8:8">
      <c r="H1043366" s="68"/>
    </row>
    <row r="1043367" spans="8:8">
      <c r="H1043367" s="68"/>
    </row>
    <row r="1043368" spans="8:8">
      <c r="H1043368" s="68"/>
    </row>
    <row r="1043369" spans="8:8">
      <c r="H1043369" s="68"/>
    </row>
    <row r="1043370" spans="8:8">
      <c r="H1043370" s="68"/>
    </row>
    <row r="1043371" spans="8:8">
      <c r="H1043371" s="68"/>
    </row>
    <row r="1043372" spans="8:8">
      <c r="H1043372" s="68"/>
    </row>
    <row r="1043373" spans="8:8">
      <c r="H1043373" s="68"/>
    </row>
    <row r="1043374" spans="8:8">
      <c r="H1043374" s="68"/>
    </row>
    <row r="1043375" spans="8:8">
      <c r="H1043375" s="68"/>
    </row>
    <row r="1043376" spans="8:8">
      <c r="H1043376" s="68"/>
    </row>
    <row r="1043377" spans="8:8">
      <c r="H1043377" s="68"/>
    </row>
    <row r="1043378" spans="8:8">
      <c r="H1043378" s="68"/>
    </row>
    <row r="1043379" spans="8:8">
      <c r="H1043379" s="68"/>
    </row>
    <row r="1043380" spans="8:8">
      <c r="H1043380" s="68"/>
    </row>
    <row r="1043381" spans="8:8">
      <c r="H1043381" s="68"/>
    </row>
    <row r="1043382" spans="8:8">
      <c r="H1043382" s="68"/>
    </row>
    <row r="1043383" spans="8:8">
      <c r="H1043383" s="68"/>
    </row>
    <row r="1043384" spans="8:8">
      <c r="H1043384" s="68"/>
    </row>
    <row r="1043385" spans="8:8">
      <c r="H1043385" s="68"/>
    </row>
    <row r="1043386" spans="8:8">
      <c r="H1043386" s="68"/>
    </row>
    <row r="1043387" spans="8:8">
      <c r="H1043387" s="68"/>
    </row>
    <row r="1043388" spans="8:8">
      <c r="H1043388" s="68"/>
    </row>
    <row r="1043389" spans="8:8">
      <c r="H1043389" s="68"/>
    </row>
    <row r="1043390" spans="8:8">
      <c r="H1043390" s="68"/>
    </row>
    <row r="1043391" spans="8:8">
      <c r="H1043391" s="68"/>
    </row>
    <row r="1043392" spans="8:8">
      <c r="H1043392" s="68"/>
    </row>
    <row r="1043393" spans="8:8">
      <c r="H1043393" s="68"/>
    </row>
    <row r="1043394" spans="8:8">
      <c r="H1043394" s="68"/>
    </row>
    <row r="1043395" spans="8:8">
      <c r="H1043395" s="68"/>
    </row>
    <row r="1043396" spans="8:8">
      <c r="H1043396" s="68"/>
    </row>
    <row r="1043397" spans="8:8">
      <c r="H1043397" s="68"/>
    </row>
    <row r="1043398" spans="8:8">
      <c r="H1043398" s="68"/>
    </row>
    <row r="1043399" spans="8:8">
      <c r="H1043399" s="68"/>
    </row>
    <row r="1043400" spans="8:8">
      <c r="H1043400" s="68"/>
    </row>
    <row r="1043401" spans="8:8">
      <c r="H1043401" s="68"/>
    </row>
    <row r="1043402" spans="8:8">
      <c r="H1043402" s="68"/>
    </row>
    <row r="1043403" spans="8:8">
      <c r="H1043403" s="68"/>
    </row>
    <row r="1043404" spans="8:8">
      <c r="H1043404" s="68"/>
    </row>
    <row r="1043405" spans="8:8">
      <c r="H1043405" s="68"/>
    </row>
    <row r="1043406" spans="8:8">
      <c r="H1043406" s="68"/>
    </row>
    <row r="1043407" spans="8:8">
      <c r="H1043407" s="68"/>
    </row>
    <row r="1043408" spans="8:8">
      <c r="H1043408" s="68"/>
    </row>
    <row r="1043409" spans="8:8">
      <c r="H1043409" s="68"/>
    </row>
    <row r="1043410" spans="8:8">
      <c r="H1043410" s="68"/>
    </row>
    <row r="1043411" spans="8:8">
      <c r="H1043411" s="68"/>
    </row>
    <row r="1043412" spans="8:8">
      <c r="H1043412" s="68"/>
    </row>
    <row r="1043413" spans="8:8">
      <c r="H1043413" s="68"/>
    </row>
    <row r="1043414" spans="8:8">
      <c r="H1043414" s="68"/>
    </row>
    <row r="1043415" spans="8:8">
      <c r="H1043415" s="68"/>
    </row>
    <row r="1043416" spans="8:8">
      <c r="H1043416" s="68"/>
    </row>
    <row r="1043417" spans="8:8">
      <c r="H1043417" s="68"/>
    </row>
    <row r="1043418" spans="8:8">
      <c r="H1043418" s="68"/>
    </row>
    <row r="1043419" spans="8:8">
      <c r="H1043419" s="68"/>
    </row>
    <row r="1043420" spans="8:8">
      <c r="H1043420" s="68"/>
    </row>
    <row r="1043421" spans="8:8">
      <c r="H1043421" s="68"/>
    </row>
    <row r="1043422" spans="8:8">
      <c r="H1043422" s="68"/>
    </row>
    <row r="1043423" spans="8:8">
      <c r="H1043423" s="68"/>
    </row>
    <row r="1043424" spans="8:8">
      <c r="H1043424" s="68"/>
    </row>
    <row r="1043425" spans="8:8">
      <c r="H1043425" s="68"/>
    </row>
    <row r="1043426" spans="8:8">
      <c r="H1043426" s="68"/>
    </row>
    <row r="1043427" spans="8:8">
      <c r="H1043427" s="68"/>
    </row>
    <row r="1043428" spans="8:8">
      <c r="H1043428" s="68"/>
    </row>
    <row r="1043429" spans="8:8">
      <c r="H1043429" s="68"/>
    </row>
    <row r="1043430" spans="8:8">
      <c r="H1043430" s="68"/>
    </row>
    <row r="1043431" spans="8:8">
      <c r="H1043431" s="68"/>
    </row>
    <row r="1043432" spans="8:8">
      <c r="H1043432" s="68"/>
    </row>
    <row r="1043433" spans="8:8">
      <c r="H1043433" s="68"/>
    </row>
    <row r="1043434" spans="8:8">
      <c r="H1043434" s="68"/>
    </row>
    <row r="1043435" spans="8:8">
      <c r="H1043435" s="68"/>
    </row>
    <row r="1043436" spans="8:8">
      <c r="H1043436" s="68"/>
    </row>
    <row r="1043437" spans="8:8">
      <c r="H1043437" s="68"/>
    </row>
    <row r="1043438" spans="8:8">
      <c r="H1043438" s="68"/>
    </row>
    <row r="1043439" spans="8:8">
      <c r="H1043439" s="68"/>
    </row>
    <row r="1043440" spans="8:8">
      <c r="H1043440" s="68"/>
    </row>
    <row r="1043441" spans="8:8">
      <c r="H1043441" s="68"/>
    </row>
    <row r="1043442" spans="8:8">
      <c r="H1043442" s="68"/>
    </row>
    <row r="1043443" spans="8:8">
      <c r="H1043443" s="68"/>
    </row>
    <row r="1043444" spans="8:8">
      <c r="H1043444" s="68"/>
    </row>
    <row r="1043445" spans="8:8">
      <c r="H1043445" s="68"/>
    </row>
    <row r="1043446" spans="8:8">
      <c r="H1043446" s="68"/>
    </row>
    <row r="1043447" spans="8:8">
      <c r="H1043447" s="68"/>
    </row>
    <row r="1043448" spans="8:8">
      <c r="H1043448" s="68"/>
    </row>
    <row r="1043449" spans="8:8">
      <c r="H1043449" s="68"/>
    </row>
    <row r="1043450" spans="8:8">
      <c r="H1043450" s="68"/>
    </row>
    <row r="1043451" spans="8:8">
      <c r="H1043451" s="68"/>
    </row>
    <row r="1043452" spans="8:8">
      <c r="H1043452" s="68"/>
    </row>
    <row r="1043453" spans="8:8">
      <c r="H1043453" s="68"/>
    </row>
    <row r="1043454" spans="8:8">
      <c r="H1043454" s="68"/>
    </row>
    <row r="1043455" spans="8:8">
      <c r="H1043455" s="68"/>
    </row>
    <row r="1043456" spans="8:8">
      <c r="H1043456" s="68"/>
    </row>
    <row r="1043457" spans="8:8">
      <c r="H1043457" s="68"/>
    </row>
    <row r="1043458" spans="8:8">
      <c r="H1043458" s="68"/>
    </row>
    <row r="1043459" spans="8:8">
      <c r="H1043459" s="68"/>
    </row>
    <row r="1043460" spans="8:8">
      <c r="H1043460" s="68"/>
    </row>
    <row r="1043461" spans="8:8">
      <c r="H1043461" s="68"/>
    </row>
    <row r="1043462" spans="8:8">
      <c r="H1043462" s="68"/>
    </row>
    <row r="1043463" spans="8:8">
      <c r="H1043463" s="68"/>
    </row>
    <row r="1043464" spans="8:8">
      <c r="H1043464" s="68"/>
    </row>
    <row r="1043465" spans="8:8">
      <c r="H1043465" s="68"/>
    </row>
    <row r="1043466" spans="8:8">
      <c r="H1043466" s="68"/>
    </row>
    <row r="1043467" spans="8:8">
      <c r="H1043467" s="68"/>
    </row>
    <row r="1043468" spans="8:8">
      <c r="H1043468" s="68"/>
    </row>
    <row r="1043469" spans="8:8">
      <c r="H1043469" s="68"/>
    </row>
    <row r="1043470" spans="8:8">
      <c r="H1043470" s="68"/>
    </row>
    <row r="1043471" spans="8:8">
      <c r="H1043471" s="68"/>
    </row>
    <row r="1043472" spans="8:8">
      <c r="H1043472" s="68"/>
    </row>
    <row r="1043473" spans="8:8">
      <c r="H1043473" s="68"/>
    </row>
    <row r="1043474" spans="8:8">
      <c r="H1043474" s="68"/>
    </row>
    <row r="1043475" spans="8:8">
      <c r="H1043475" s="68"/>
    </row>
    <row r="1043476" spans="8:8">
      <c r="H1043476" s="68"/>
    </row>
    <row r="1043477" spans="8:8">
      <c r="H1043477" s="68"/>
    </row>
    <row r="1043478" spans="8:8">
      <c r="H1043478" s="68"/>
    </row>
    <row r="1043479" spans="8:8">
      <c r="H1043479" s="68"/>
    </row>
    <row r="1043480" spans="8:8">
      <c r="H1043480" s="68"/>
    </row>
    <row r="1043481" spans="8:8">
      <c r="H1043481" s="68"/>
    </row>
    <row r="1043482" spans="8:8">
      <c r="H1043482" s="68"/>
    </row>
    <row r="1043483" spans="8:8">
      <c r="H1043483" s="68"/>
    </row>
    <row r="1043484" spans="8:8">
      <c r="H1043484" s="68"/>
    </row>
    <row r="1043485" spans="8:8">
      <c r="H1043485" s="68"/>
    </row>
    <row r="1043486" spans="8:8">
      <c r="H1043486" s="68"/>
    </row>
    <row r="1043487" spans="8:8">
      <c r="H1043487" s="68"/>
    </row>
    <row r="1043488" spans="8:8">
      <c r="H1043488" s="68"/>
    </row>
    <row r="1043489" spans="8:8">
      <c r="H1043489" s="68"/>
    </row>
    <row r="1043490" spans="8:8">
      <c r="H1043490" s="68"/>
    </row>
    <row r="1043491" spans="8:8">
      <c r="H1043491" s="68"/>
    </row>
    <row r="1043492" spans="8:8">
      <c r="H1043492" s="68"/>
    </row>
    <row r="1043493" spans="8:8">
      <c r="H1043493" s="68"/>
    </row>
    <row r="1043494" spans="8:8">
      <c r="H1043494" s="68"/>
    </row>
    <row r="1043495" spans="8:8">
      <c r="H1043495" s="68"/>
    </row>
    <row r="1043496" spans="8:8">
      <c r="H1043496" s="68"/>
    </row>
    <row r="1043497" spans="8:8">
      <c r="H1043497" s="68"/>
    </row>
    <row r="1043498" spans="8:8">
      <c r="H1043498" s="68"/>
    </row>
    <row r="1043499" spans="8:8">
      <c r="H1043499" s="68"/>
    </row>
    <row r="1043500" spans="8:8">
      <c r="H1043500" s="68"/>
    </row>
    <row r="1043501" spans="8:8">
      <c r="H1043501" s="68"/>
    </row>
    <row r="1043502" spans="8:8">
      <c r="H1043502" s="68"/>
    </row>
    <row r="1043503" spans="8:8">
      <c r="H1043503" s="68"/>
    </row>
    <row r="1043504" spans="8:8">
      <c r="H1043504" s="68"/>
    </row>
    <row r="1043505" spans="8:8">
      <c r="H1043505" s="68"/>
    </row>
    <row r="1043506" spans="8:8">
      <c r="H1043506" s="68"/>
    </row>
    <row r="1043507" spans="8:8">
      <c r="H1043507" s="68"/>
    </row>
    <row r="1043508" spans="8:8">
      <c r="H1043508" s="68"/>
    </row>
    <row r="1043509" spans="8:8">
      <c r="H1043509" s="68"/>
    </row>
    <row r="1043510" spans="8:8">
      <c r="H1043510" s="68"/>
    </row>
    <row r="1043511" spans="8:8">
      <c r="H1043511" s="68"/>
    </row>
    <row r="1043512" spans="8:8">
      <c r="H1043512" s="68"/>
    </row>
    <row r="1043513" spans="8:8">
      <c r="H1043513" s="68"/>
    </row>
    <row r="1043514" spans="8:8">
      <c r="H1043514" s="68"/>
    </row>
    <row r="1043515" spans="8:8">
      <c r="H1043515" s="68"/>
    </row>
    <row r="1043516" spans="8:8">
      <c r="H1043516" s="68"/>
    </row>
    <row r="1043517" spans="8:8">
      <c r="H1043517" s="68"/>
    </row>
    <row r="1043518" spans="8:8">
      <c r="H1043518" s="68"/>
    </row>
    <row r="1043519" spans="8:8">
      <c r="H1043519" s="68"/>
    </row>
    <row r="1043520" spans="8:8">
      <c r="H1043520" s="68"/>
    </row>
    <row r="1043521" spans="8:8">
      <c r="H1043521" s="68"/>
    </row>
    <row r="1043522" spans="8:8">
      <c r="H1043522" s="68"/>
    </row>
    <row r="1043523" spans="8:8">
      <c r="H1043523" s="68"/>
    </row>
    <row r="1043524" spans="8:8">
      <c r="H1043524" s="68"/>
    </row>
    <row r="1043525" spans="8:8">
      <c r="H1043525" s="68"/>
    </row>
    <row r="1043526" spans="8:8">
      <c r="H1043526" s="68"/>
    </row>
    <row r="1043527" spans="8:8">
      <c r="H1043527" s="68"/>
    </row>
    <row r="1043528" spans="8:8">
      <c r="H1043528" s="68"/>
    </row>
    <row r="1043529" spans="8:8">
      <c r="H1043529" s="68"/>
    </row>
    <row r="1043530" spans="8:8">
      <c r="H1043530" s="68"/>
    </row>
    <row r="1043531" spans="8:8">
      <c r="H1043531" s="68"/>
    </row>
    <row r="1043532" spans="8:8">
      <c r="H1043532" s="68"/>
    </row>
    <row r="1043533" spans="8:8">
      <c r="H1043533" s="68"/>
    </row>
    <row r="1043534" spans="8:8">
      <c r="H1043534" s="68"/>
    </row>
    <row r="1043535" spans="8:8">
      <c r="H1043535" s="68"/>
    </row>
    <row r="1043536" spans="8:8">
      <c r="H1043536" s="68"/>
    </row>
    <row r="1043537" spans="8:8">
      <c r="H1043537" s="68"/>
    </row>
    <row r="1043538" spans="8:8">
      <c r="H1043538" s="68"/>
    </row>
    <row r="1043539" spans="8:8">
      <c r="H1043539" s="68"/>
    </row>
    <row r="1043540" spans="8:8">
      <c r="H1043540" s="68"/>
    </row>
    <row r="1043541" spans="8:8">
      <c r="H1043541" s="68"/>
    </row>
    <row r="1043542" spans="8:8">
      <c r="H1043542" s="68"/>
    </row>
    <row r="1043543" spans="8:8">
      <c r="H1043543" s="68"/>
    </row>
    <row r="1043544" spans="8:8">
      <c r="H1043544" s="68"/>
    </row>
    <row r="1043545" spans="8:8">
      <c r="H1043545" s="68"/>
    </row>
    <row r="1043546" spans="8:8">
      <c r="H1043546" s="68"/>
    </row>
    <row r="1043547" spans="8:8">
      <c r="H1043547" s="68"/>
    </row>
    <row r="1043548" spans="8:8">
      <c r="H1043548" s="68"/>
    </row>
    <row r="1043549" spans="8:8">
      <c r="H1043549" s="68"/>
    </row>
    <row r="1043550" spans="8:8">
      <c r="H1043550" s="68"/>
    </row>
    <row r="1043551" spans="8:8">
      <c r="H1043551" s="68"/>
    </row>
    <row r="1043552" spans="8:8">
      <c r="H1043552" s="68"/>
    </row>
    <row r="1043553" spans="8:8">
      <c r="H1043553" s="68"/>
    </row>
    <row r="1043554" spans="8:8">
      <c r="H1043554" s="68"/>
    </row>
    <row r="1043555" spans="8:8">
      <c r="H1043555" s="68"/>
    </row>
    <row r="1043556" spans="8:8">
      <c r="H1043556" s="68"/>
    </row>
    <row r="1043557" spans="8:8">
      <c r="H1043557" s="68"/>
    </row>
    <row r="1043558" spans="8:8">
      <c r="H1043558" s="68"/>
    </row>
    <row r="1043559" spans="8:8">
      <c r="H1043559" s="68"/>
    </row>
    <row r="1043560" spans="8:8">
      <c r="H1043560" s="68"/>
    </row>
    <row r="1043561" spans="8:8">
      <c r="H1043561" s="68"/>
    </row>
    <row r="1043562" spans="8:8">
      <c r="H1043562" s="68"/>
    </row>
    <row r="1043563" spans="8:8">
      <c r="H1043563" s="68"/>
    </row>
    <row r="1043564" spans="8:8">
      <c r="H1043564" s="68"/>
    </row>
    <row r="1043565" spans="8:8">
      <c r="H1043565" s="68"/>
    </row>
    <row r="1043566" spans="8:8">
      <c r="H1043566" s="68"/>
    </row>
    <row r="1043567" spans="8:8">
      <c r="H1043567" s="68"/>
    </row>
    <row r="1043568" spans="8:8">
      <c r="H1043568" s="68"/>
    </row>
    <row r="1043569" spans="8:8">
      <c r="H1043569" s="68"/>
    </row>
    <row r="1043570" spans="8:8">
      <c r="H1043570" s="68"/>
    </row>
    <row r="1043571" spans="8:8">
      <c r="H1043571" s="68"/>
    </row>
    <row r="1043572" spans="8:8">
      <c r="H1043572" s="68"/>
    </row>
    <row r="1043573" spans="8:8">
      <c r="H1043573" s="68"/>
    </row>
    <row r="1043574" spans="8:8">
      <c r="H1043574" s="68"/>
    </row>
    <row r="1043575" spans="8:8">
      <c r="H1043575" s="68"/>
    </row>
    <row r="1043576" spans="8:8">
      <c r="H1043576" s="68"/>
    </row>
    <row r="1043577" spans="8:8">
      <c r="H1043577" s="68"/>
    </row>
    <row r="1043578" spans="8:8">
      <c r="H1043578" s="68"/>
    </row>
    <row r="1043579" spans="8:8">
      <c r="H1043579" s="68"/>
    </row>
    <row r="1043580" spans="8:8">
      <c r="H1043580" s="68"/>
    </row>
    <row r="1043581" spans="8:8">
      <c r="H1043581" s="68"/>
    </row>
    <row r="1043582" spans="8:8">
      <c r="H1043582" s="68"/>
    </row>
    <row r="1043583" spans="8:8">
      <c r="H1043583" s="68"/>
    </row>
    <row r="1043584" spans="8:8">
      <c r="H1043584" s="68"/>
    </row>
    <row r="1043585" spans="8:8">
      <c r="H1043585" s="68"/>
    </row>
    <row r="1043586" spans="8:8">
      <c r="H1043586" s="68"/>
    </row>
    <row r="1043587" spans="8:8">
      <c r="H1043587" s="68"/>
    </row>
    <row r="1043588" spans="8:8">
      <c r="H1043588" s="68"/>
    </row>
    <row r="1043589" spans="8:8">
      <c r="H1043589" s="68"/>
    </row>
    <row r="1043590" spans="8:8">
      <c r="H1043590" s="68"/>
    </row>
    <row r="1043591" spans="8:8">
      <c r="H1043591" s="68"/>
    </row>
    <row r="1043592" spans="8:8">
      <c r="H1043592" s="68"/>
    </row>
    <row r="1043593" spans="8:8">
      <c r="H1043593" s="68"/>
    </row>
    <row r="1043594" spans="8:8">
      <c r="H1043594" s="68"/>
    </row>
    <row r="1043595" spans="8:8">
      <c r="H1043595" s="68"/>
    </row>
    <row r="1043596" spans="8:8">
      <c r="H1043596" s="68"/>
    </row>
    <row r="1043597" spans="8:8">
      <c r="H1043597" s="68"/>
    </row>
    <row r="1043598" spans="8:8">
      <c r="H1043598" s="68"/>
    </row>
    <row r="1043599" spans="8:8">
      <c r="H1043599" s="68"/>
    </row>
    <row r="1043600" spans="8:8">
      <c r="H1043600" s="68"/>
    </row>
    <row r="1043601" spans="8:8">
      <c r="H1043601" s="68"/>
    </row>
    <row r="1043602" spans="8:8">
      <c r="H1043602" s="68"/>
    </row>
    <row r="1043603" spans="8:8">
      <c r="H1043603" s="68"/>
    </row>
    <row r="1043604" spans="8:8">
      <c r="H1043604" s="68"/>
    </row>
    <row r="1043605" spans="8:8">
      <c r="H1043605" s="68"/>
    </row>
    <row r="1043606" spans="8:8">
      <c r="H1043606" s="68"/>
    </row>
    <row r="1043607" spans="8:8">
      <c r="H1043607" s="68"/>
    </row>
    <row r="1043608" spans="8:8">
      <c r="H1043608" s="68"/>
    </row>
    <row r="1043609" spans="8:8">
      <c r="H1043609" s="68"/>
    </row>
    <row r="1043610" spans="8:8">
      <c r="H1043610" s="68"/>
    </row>
    <row r="1043611" spans="8:8">
      <c r="H1043611" s="68"/>
    </row>
    <row r="1043612" spans="8:8">
      <c r="H1043612" s="68"/>
    </row>
    <row r="1043613" spans="8:8">
      <c r="H1043613" s="68"/>
    </row>
    <row r="1043614" spans="8:8">
      <c r="H1043614" s="68"/>
    </row>
    <row r="1043615" spans="8:8">
      <c r="H1043615" s="68"/>
    </row>
    <row r="1043616" spans="8:8">
      <c r="H1043616" s="68"/>
    </row>
    <row r="1043617" spans="8:8">
      <c r="H1043617" s="68"/>
    </row>
    <row r="1043618" spans="8:8">
      <c r="H1043618" s="68"/>
    </row>
    <row r="1043619" spans="8:8">
      <c r="H1043619" s="68"/>
    </row>
    <row r="1043620" spans="8:8">
      <c r="H1043620" s="68"/>
    </row>
    <row r="1043621" spans="8:8">
      <c r="H1043621" s="68"/>
    </row>
    <row r="1043622" spans="8:8">
      <c r="H1043622" s="68"/>
    </row>
    <row r="1043623" spans="8:8">
      <c r="H1043623" s="68"/>
    </row>
    <row r="1043624" spans="8:8">
      <c r="H1043624" s="68"/>
    </row>
    <row r="1043625" spans="8:8">
      <c r="H1043625" s="68"/>
    </row>
    <row r="1043626" spans="8:8">
      <c r="H1043626" s="68"/>
    </row>
    <row r="1043627" spans="8:8">
      <c r="H1043627" s="68"/>
    </row>
    <row r="1043628" spans="8:8">
      <c r="H1043628" s="68"/>
    </row>
    <row r="1043629" spans="8:8">
      <c r="H1043629" s="68"/>
    </row>
    <row r="1043630" spans="8:8">
      <c r="H1043630" s="68"/>
    </row>
    <row r="1043631" spans="8:8">
      <c r="H1043631" s="68"/>
    </row>
    <row r="1043632" spans="8:8">
      <c r="H1043632" s="68"/>
    </row>
    <row r="1043633" spans="8:8">
      <c r="H1043633" s="68"/>
    </row>
    <row r="1043634" spans="8:8">
      <c r="H1043634" s="68"/>
    </row>
    <row r="1043635" spans="8:8">
      <c r="H1043635" s="68"/>
    </row>
    <row r="1043636" spans="8:8">
      <c r="H1043636" s="68"/>
    </row>
    <row r="1043637" spans="8:8">
      <c r="H1043637" s="68"/>
    </row>
    <row r="1043638" spans="8:8">
      <c r="H1043638" s="68"/>
    </row>
    <row r="1043639" spans="8:8">
      <c r="H1043639" s="68"/>
    </row>
    <row r="1043640" spans="8:8">
      <c r="H1043640" s="68"/>
    </row>
    <row r="1043641" spans="8:8">
      <c r="H1043641" s="68"/>
    </row>
    <row r="1043642" spans="8:8">
      <c r="H1043642" s="68"/>
    </row>
    <row r="1043643" spans="8:8">
      <c r="H1043643" s="68"/>
    </row>
    <row r="1043644" spans="8:8">
      <c r="H1043644" s="68"/>
    </row>
    <row r="1043645" spans="8:8">
      <c r="H1043645" s="68"/>
    </row>
    <row r="1043646" spans="8:8">
      <c r="H1043646" s="68"/>
    </row>
    <row r="1043647" spans="8:8">
      <c r="H1043647" s="68"/>
    </row>
    <row r="1043648" spans="8:8">
      <c r="H1043648" s="68"/>
    </row>
    <row r="1043649" spans="8:8">
      <c r="H1043649" s="68"/>
    </row>
    <row r="1043650" spans="8:8">
      <c r="H1043650" s="68"/>
    </row>
    <row r="1043651" spans="8:8">
      <c r="H1043651" s="68"/>
    </row>
    <row r="1043652" spans="8:8">
      <c r="H1043652" s="68"/>
    </row>
    <row r="1043653" spans="8:8">
      <c r="H1043653" s="68"/>
    </row>
    <row r="1043654" spans="8:8">
      <c r="H1043654" s="68"/>
    </row>
    <row r="1043655" spans="8:8">
      <c r="H1043655" s="68"/>
    </row>
    <row r="1043656" spans="8:8">
      <c r="H1043656" s="68"/>
    </row>
    <row r="1043657" spans="8:8">
      <c r="H1043657" s="68"/>
    </row>
    <row r="1043658" spans="8:8">
      <c r="H1043658" s="68"/>
    </row>
    <row r="1043659" spans="8:8">
      <c r="H1043659" s="68"/>
    </row>
    <row r="1043660" spans="8:8">
      <c r="H1043660" s="68"/>
    </row>
    <row r="1043661" spans="8:8">
      <c r="H1043661" s="68"/>
    </row>
    <row r="1043662" spans="8:8">
      <c r="H1043662" s="68"/>
    </row>
    <row r="1043663" spans="8:8">
      <c r="H1043663" s="68"/>
    </row>
    <row r="1043664" spans="8:8">
      <c r="H1043664" s="68"/>
    </row>
    <row r="1043665" spans="8:8">
      <c r="H1043665" s="68"/>
    </row>
    <row r="1043666" spans="8:8">
      <c r="H1043666" s="68"/>
    </row>
    <row r="1043667" spans="8:8">
      <c r="H1043667" s="68"/>
    </row>
    <row r="1043668" spans="8:8">
      <c r="H1043668" s="68"/>
    </row>
    <row r="1043669" spans="8:8">
      <c r="H1043669" s="68"/>
    </row>
    <row r="1043670" spans="8:8">
      <c r="H1043670" s="68"/>
    </row>
    <row r="1043671" spans="8:8">
      <c r="H1043671" s="68"/>
    </row>
    <row r="1043672" spans="8:8">
      <c r="H1043672" s="68"/>
    </row>
    <row r="1043673" spans="8:8">
      <c r="H1043673" s="68"/>
    </row>
    <row r="1043674" spans="8:8">
      <c r="H1043674" s="68"/>
    </row>
    <row r="1043675" spans="8:8">
      <c r="H1043675" s="68"/>
    </row>
    <row r="1043676" spans="8:8">
      <c r="H1043676" s="68"/>
    </row>
    <row r="1043677" spans="8:8">
      <c r="H1043677" s="68"/>
    </row>
    <row r="1043678" spans="8:8">
      <c r="H1043678" s="68"/>
    </row>
    <row r="1043679" spans="8:8">
      <c r="H1043679" s="68"/>
    </row>
    <row r="1043680" spans="8:8">
      <c r="H1043680" s="68"/>
    </row>
    <row r="1043681" spans="8:8">
      <c r="H1043681" s="68"/>
    </row>
    <row r="1043682" spans="8:8">
      <c r="H1043682" s="68"/>
    </row>
    <row r="1043683" spans="8:8">
      <c r="H1043683" s="68"/>
    </row>
    <row r="1043684" spans="8:8">
      <c r="H1043684" s="68"/>
    </row>
    <row r="1043685" spans="8:8">
      <c r="H1043685" s="68"/>
    </row>
    <row r="1043686" spans="8:8">
      <c r="H1043686" s="68"/>
    </row>
    <row r="1043687" spans="8:8">
      <c r="H1043687" s="68"/>
    </row>
    <row r="1043688" spans="8:8">
      <c r="H1043688" s="68"/>
    </row>
    <row r="1043689" spans="8:8">
      <c r="H1043689" s="68"/>
    </row>
    <row r="1043690" spans="8:8">
      <c r="H1043690" s="68"/>
    </row>
    <row r="1043691" spans="8:8">
      <c r="H1043691" s="68"/>
    </row>
    <row r="1043692" spans="8:8">
      <c r="H1043692" s="68"/>
    </row>
    <row r="1043693" spans="8:8">
      <c r="H1043693" s="68"/>
    </row>
    <row r="1043694" spans="8:8">
      <c r="H1043694" s="68"/>
    </row>
    <row r="1043695" spans="8:8">
      <c r="H1043695" s="68"/>
    </row>
    <row r="1043696" spans="8:8">
      <c r="H1043696" s="68"/>
    </row>
    <row r="1043697" spans="8:8">
      <c r="H1043697" s="68"/>
    </row>
    <row r="1043698" spans="8:8">
      <c r="H1043698" s="68"/>
    </row>
    <row r="1043699" spans="8:8">
      <c r="H1043699" s="68"/>
    </row>
    <row r="1043700" spans="8:8">
      <c r="H1043700" s="68"/>
    </row>
    <row r="1043701" spans="8:8">
      <c r="H1043701" s="68"/>
    </row>
    <row r="1043702" spans="8:8">
      <c r="H1043702" s="68"/>
    </row>
    <row r="1043703" spans="8:8">
      <c r="H1043703" s="68"/>
    </row>
    <row r="1043704" spans="8:8">
      <c r="H1043704" s="68"/>
    </row>
    <row r="1043705" spans="8:8">
      <c r="H1043705" s="68"/>
    </row>
    <row r="1043706" spans="8:8">
      <c r="H1043706" s="68"/>
    </row>
    <row r="1043707" spans="8:8">
      <c r="H1043707" s="68"/>
    </row>
    <row r="1043708" spans="8:8">
      <c r="H1043708" s="68"/>
    </row>
    <row r="1043709" spans="8:8">
      <c r="H1043709" s="68"/>
    </row>
    <row r="1043710" spans="8:8">
      <c r="H1043710" s="68"/>
    </row>
    <row r="1043711" spans="8:8">
      <c r="H1043711" s="68"/>
    </row>
    <row r="1043712" spans="8:8">
      <c r="H1043712" s="68"/>
    </row>
    <row r="1043713" spans="8:8">
      <c r="H1043713" s="68"/>
    </row>
    <row r="1043714" spans="8:8">
      <c r="H1043714" s="68"/>
    </row>
    <row r="1043715" spans="8:8">
      <c r="H1043715" s="68"/>
    </row>
    <row r="1043716" spans="8:8">
      <c r="H1043716" s="68"/>
    </row>
    <row r="1043717" spans="8:8">
      <c r="H1043717" s="68"/>
    </row>
    <row r="1043718" spans="8:8">
      <c r="H1043718" s="68"/>
    </row>
    <row r="1043719" spans="8:8">
      <c r="H1043719" s="68"/>
    </row>
    <row r="1043720" spans="8:8">
      <c r="H1043720" s="68"/>
    </row>
    <row r="1043721" spans="8:8">
      <c r="H1043721" s="68"/>
    </row>
    <row r="1043722" spans="8:8">
      <c r="H1043722" s="68"/>
    </row>
    <row r="1043723" spans="8:8">
      <c r="H1043723" s="68"/>
    </row>
    <row r="1043724" spans="8:8">
      <c r="H1043724" s="68"/>
    </row>
    <row r="1043725" spans="8:8">
      <c r="H1043725" s="68"/>
    </row>
    <row r="1043726" spans="8:8">
      <c r="H1043726" s="68"/>
    </row>
    <row r="1043727" spans="8:8">
      <c r="H1043727" s="68"/>
    </row>
    <row r="1043728" spans="8:8">
      <c r="H1043728" s="68"/>
    </row>
    <row r="1043729" spans="8:8">
      <c r="H1043729" s="68"/>
    </row>
    <row r="1043730" spans="8:8">
      <c r="H1043730" s="68"/>
    </row>
    <row r="1043731" spans="8:8">
      <c r="H1043731" s="68"/>
    </row>
    <row r="1043732" spans="8:8">
      <c r="H1043732" s="68"/>
    </row>
    <row r="1043733" spans="8:8">
      <c r="H1043733" s="68"/>
    </row>
    <row r="1043734" spans="8:8">
      <c r="H1043734" s="68"/>
    </row>
    <row r="1043735" spans="8:8">
      <c r="H1043735" s="68"/>
    </row>
    <row r="1043736" spans="8:8">
      <c r="H1043736" s="68"/>
    </row>
    <row r="1043737" spans="8:8">
      <c r="H1043737" s="68"/>
    </row>
    <row r="1043738" spans="8:8">
      <c r="H1043738" s="68"/>
    </row>
    <row r="1043739" spans="8:8">
      <c r="H1043739" s="68"/>
    </row>
    <row r="1043740" spans="8:8">
      <c r="H1043740" s="68"/>
    </row>
    <row r="1043741" spans="8:8">
      <c r="H1043741" s="68"/>
    </row>
    <row r="1043742" spans="8:8">
      <c r="H1043742" s="68"/>
    </row>
    <row r="1043743" spans="8:8">
      <c r="H1043743" s="68"/>
    </row>
    <row r="1043744" spans="8:8">
      <c r="H1043744" s="68"/>
    </row>
    <row r="1043745" spans="8:8">
      <c r="H1043745" s="68"/>
    </row>
    <row r="1043746" spans="8:8">
      <c r="H1043746" s="68"/>
    </row>
    <row r="1043747" spans="8:8">
      <c r="H1043747" s="68"/>
    </row>
    <row r="1043748" spans="8:8">
      <c r="H1043748" s="68"/>
    </row>
    <row r="1043749" spans="8:8">
      <c r="H1043749" s="68"/>
    </row>
    <row r="1043750" spans="8:8">
      <c r="H1043750" s="68"/>
    </row>
    <row r="1043751" spans="8:8">
      <c r="H1043751" s="68"/>
    </row>
    <row r="1043752" spans="8:8">
      <c r="H1043752" s="68"/>
    </row>
    <row r="1043753" spans="8:8">
      <c r="H1043753" s="68"/>
    </row>
    <row r="1043754" spans="8:8">
      <c r="H1043754" s="68"/>
    </row>
    <row r="1043755" spans="8:8">
      <c r="H1043755" s="68"/>
    </row>
    <row r="1043756" spans="8:8">
      <c r="H1043756" s="68"/>
    </row>
    <row r="1043757" spans="8:8">
      <c r="H1043757" s="68"/>
    </row>
    <row r="1043758" spans="8:8">
      <c r="H1043758" s="68"/>
    </row>
    <row r="1043759" spans="8:8">
      <c r="H1043759" s="68"/>
    </row>
    <row r="1043760" spans="8:8">
      <c r="H1043760" s="68"/>
    </row>
    <row r="1043761" spans="8:8">
      <c r="H1043761" s="68"/>
    </row>
    <row r="1043762" spans="8:8">
      <c r="H1043762" s="68"/>
    </row>
    <row r="1043763" spans="8:8">
      <c r="H1043763" s="68"/>
    </row>
    <row r="1043764" spans="8:8">
      <c r="H1043764" s="68"/>
    </row>
    <row r="1043765" spans="8:8">
      <c r="H1043765" s="68"/>
    </row>
    <row r="1043766" spans="8:8">
      <c r="H1043766" s="68"/>
    </row>
    <row r="1043767" spans="8:8">
      <c r="H1043767" s="68"/>
    </row>
    <row r="1043768" spans="8:8">
      <c r="H1043768" s="68"/>
    </row>
    <row r="1043769" spans="8:8">
      <c r="H1043769" s="68"/>
    </row>
    <row r="1043770" spans="8:8">
      <c r="H1043770" s="68"/>
    </row>
    <row r="1043771" spans="8:8">
      <c r="H1043771" s="68"/>
    </row>
    <row r="1043772" spans="8:8">
      <c r="H1043772" s="68"/>
    </row>
    <row r="1043773" spans="8:8">
      <c r="H1043773" s="68"/>
    </row>
    <row r="1043774" spans="8:8">
      <c r="H1043774" s="68"/>
    </row>
    <row r="1043775" spans="8:8">
      <c r="H1043775" s="68"/>
    </row>
    <row r="1043776" spans="8:8">
      <c r="H1043776" s="68"/>
    </row>
    <row r="1043777" spans="8:8">
      <c r="H1043777" s="68"/>
    </row>
    <row r="1043778" spans="8:8">
      <c r="H1043778" s="68"/>
    </row>
    <row r="1043779" spans="8:8">
      <c r="H1043779" s="68"/>
    </row>
    <row r="1043780" spans="8:8">
      <c r="H1043780" s="68"/>
    </row>
    <row r="1043781" spans="8:8">
      <c r="H1043781" s="68"/>
    </row>
    <row r="1043782" spans="8:8">
      <c r="H1043782" s="68"/>
    </row>
    <row r="1043783" spans="8:8">
      <c r="H1043783" s="68"/>
    </row>
    <row r="1043784" spans="8:8">
      <c r="H1043784" s="68"/>
    </row>
    <row r="1043785" spans="8:8">
      <c r="H1043785" s="68"/>
    </row>
    <row r="1043786" spans="8:8">
      <c r="H1043786" s="68"/>
    </row>
    <row r="1043787" spans="8:8">
      <c r="H1043787" s="68"/>
    </row>
    <row r="1043788" spans="8:8">
      <c r="H1043788" s="68"/>
    </row>
    <row r="1043789" spans="8:8">
      <c r="H1043789" s="68"/>
    </row>
    <row r="1043790" spans="8:8">
      <c r="H1043790" s="68"/>
    </row>
    <row r="1043791" spans="8:8">
      <c r="H1043791" s="68"/>
    </row>
    <row r="1043792" spans="8:8">
      <c r="H1043792" s="68"/>
    </row>
    <row r="1043793" spans="8:8">
      <c r="H1043793" s="68"/>
    </row>
    <row r="1043794" spans="8:8">
      <c r="H1043794" s="68"/>
    </row>
    <row r="1043795" spans="8:8">
      <c r="H1043795" s="68"/>
    </row>
    <row r="1043796" spans="8:8">
      <c r="H1043796" s="68"/>
    </row>
    <row r="1043797" spans="8:8">
      <c r="H1043797" s="68"/>
    </row>
    <row r="1043798" spans="8:8">
      <c r="H1043798" s="68"/>
    </row>
    <row r="1043799" spans="8:8">
      <c r="H1043799" s="68"/>
    </row>
    <row r="1043800" spans="8:8">
      <c r="H1043800" s="68"/>
    </row>
    <row r="1043801" spans="8:8">
      <c r="H1043801" s="68"/>
    </row>
    <row r="1043802" spans="8:8">
      <c r="H1043802" s="68"/>
    </row>
    <row r="1043803" spans="8:8">
      <c r="H1043803" s="68"/>
    </row>
    <row r="1043804" spans="8:8">
      <c r="H1043804" s="68"/>
    </row>
    <row r="1043805" spans="8:8">
      <c r="H1043805" s="68"/>
    </row>
    <row r="1043806" spans="8:8">
      <c r="H1043806" s="68"/>
    </row>
    <row r="1043807" spans="8:8">
      <c r="H1043807" s="68"/>
    </row>
    <row r="1043808" spans="8:8">
      <c r="H1043808" s="68"/>
    </row>
    <row r="1043809" spans="8:8">
      <c r="H1043809" s="68"/>
    </row>
    <row r="1043810" spans="8:8">
      <c r="H1043810" s="68"/>
    </row>
    <row r="1043811" spans="8:8">
      <c r="H1043811" s="68"/>
    </row>
    <row r="1043812" spans="8:8">
      <c r="H1043812" s="68"/>
    </row>
    <row r="1043813" spans="8:8">
      <c r="H1043813" s="68"/>
    </row>
    <row r="1043814" spans="8:8">
      <c r="H1043814" s="68"/>
    </row>
    <row r="1043815" spans="8:8">
      <c r="H1043815" s="68"/>
    </row>
    <row r="1043816" spans="8:8">
      <c r="H1043816" s="68"/>
    </row>
    <row r="1043817" spans="8:8">
      <c r="H1043817" s="68"/>
    </row>
    <row r="1043818" spans="8:8">
      <c r="H1043818" s="68"/>
    </row>
    <row r="1043819" spans="8:8">
      <c r="H1043819" s="68"/>
    </row>
    <row r="1043820" spans="8:8">
      <c r="H1043820" s="68"/>
    </row>
    <row r="1043821" spans="8:8">
      <c r="H1043821" s="68"/>
    </row>
    <row r="1043822" spans="8:8">
      <c r="H1043822" s="68"/>
    </row>
    <row r="1043823" spans="8:8">
      <c r="H1043823" s="68"/>
    </row>
    <row r="1043824" spans="8:8">
      <c r="H1043824" s="68"/>
    </row>
    <row r="1043825" spans="8:8">
      <c r="H1043825" s="68"/>
    </row>
    <row r="1043826" spans="8:8">
      <c r="H1043826" s="68"/>
    </row>
    <row r="1043827" spans="8:8">
      <c r="H1043827" s="68"/>
    </row>
    <row r="1043828" spans="8:8">
      <c r="H1043828" s="68"/>
    </row>
    <row r="1043829" spans="8:8">
      <c r="H1043829" s="68"/>
    </row>
    <row r="1043830" spans="8:8">
      <c r="H1043830" s="68"/>
    </row>
    <row r="1043831" spans="8:8">
      <c r="H1043831" s="68"/>
    </row>
    <row r="1043832" spans="8:8">
      <c r="H1043832" s="68"/>
    </row>
    <row r="1043833" spans="8:8">
      <c r="H1043833" s="68"/>
    </row>
    <row r="1043834" spans="8:8">
      <c r="H1043834" s="68"/>
    </row>
    <row r="1043835" spans="8:8">
      <c r="H1043835" s="68"/>
    </row>
    <row r="1043836" spans="8:8">
      <c r="H1043836" s="68"/>
    </row>
    <row r="1043837" spans="8:8">
      <c r="H1043837" s="68"/>
    </row>
    <row r="1043838" spans="8:8">
      <c r="H1043838" s="68"/>
    </row>
    <row r="1043839" spans="8:8">
      <c r="H1043839" s="68"/>
    </row>
    <row r="1043840" spans="8:8">
      <c r="H1043840" s="68"/>
    </row>
    <row r="1043841" spans="8:8">
      <c r="H1043841" s="68"/>
    </row>
    <row r="1043842" spans="8:8">
      <c r="H1043842" s="68"/>
    </row>
    <row r="1043843" spans="8:8">
      <c r="H1043843" s="68"/>
    </row>
    <row r="1043844" spans="8:8">
      <c r="H1043844" s="68"/>
    </row>
    <row r="1043845" spans="8:8">
      <c r="H1043845" s="68"/>
    </row>
    <row r="1043846" spans="8:8">
      <c r="H1043846" s="68"/>
    </row>
    <row r="1043847" spans="8:8">
      <c r="H1043847" s="68"/>
    </row>
    <row r="1043848" spans="8:8">
      <c r="H1043848" s="68"/>
    </row>
    <row r="1043849" spans="8:8">
      <c r="H1043849" s="68"/>
    </row>
    <row r="1043850" spans="8:8">
      <c r="H1043850" s="68"/>
    </row>
    <row r="1043851" spans="8:8">
      <c r="H1043851" s="68"/>
    </row>
    <row r="1043852" spans="8:8">
      <c r="H1043852" s="68"/>
    </row>
    <row r="1043853" spans="8:8">
      <c r="H1043853" s="68"/>
    </row>
    <row r="1043854" spans="8:8">
      <c r="H1043854" s="68"/>
    </row>
    <row r="1043855" spans="8:8">
      <c r="H1043855" s="68"/>
    </row>
    <row r="1043856" spans="8:8">
      <c r="H1043856" s="68"/>
    </row>
    <row r="1043857" spans="8:8">
      <c r="H1043857" s="68"/>
    </row>
    <row r="1043858" spans="8:8">
      <c r="H1043858" s="68"/>
    </row>
    <row r="1043859" spans="8:8">
      <c r="H1043859" s="68"/>
    </row>
    <row r="1043860" spans="8:8">
      <c r="H1043860" s="68"/>
    </row>
    <row r="1043861" spans="8:8">
      <c r="H1043861" s="68"/>
    </row>
    <row r="1043862" spans="8:8">
      <c r="H1043862" s="68"/>
    </row>
    <row r="1043863" spans="8:8">
      <c r="H1043863" s="68"/>
    </row>
    <row r="1043864" spans="8:8">
      <c r="H1043864" s="68"/>
    </row>
    <row r="1043865" spans="8:8">
      <c r="H1043865" s="68"/>
    </row>
    <row r="1043866" spans="8:8">
      <c r="H1043866" s="68"/>
    </row>
    <row r="1043867" spans="8:8">
      <c r="H1043867" s="68"/>
    </row>
    <row r="1043868" spans="8:8">
      <c r="H1043868" s="68"/>
    </row>
    <row r="1043869" spans="8:8">
      <c r="H1043869" s="68"/>
    </row>
    <row r="1043870" spans="8:8">
      <c r="H1043870" s="68"/>
    </row>
    <row r="1043871" spans="8:8">
      <c r="H1043871" s="68"/>
    </row>
    <row r="1043872" spans="8:8">
      <c r="H1043872" s="68"/>
    </row>
    <row r="1043873" spans="8:8">
      <c r="H1043873" s="68"/>
    </row>
    <row r="1043874" spans="8:8">
      <c r="H1043874" s="68"/>
    </row>
    <row r="1043875" spans="8:8">
      <c r="H1043875" s="68"/>
    </row>
    <row r="1043876" spans="8:8">
      <c r="H1043876" s="68"/>
    </row>
    <row r="1043877" spans="8:8">
      <c r="H1043877" s="68"/>
    </row>
    <row r="1043878" spans="8:8">
      <c r="H1043878" s="68"/>
    </row>
    <row r="1043879" spans="8:8">
      <c r="H1043879" s="68"/>
    </row>
    <row r="1043880" spans="8:8">
      <c r="H1043880" s="68"/>
    </row>
    <row r="1043881" spans="8:8">
      <c r="H1043881" s="68"/>
    </row>
    <row r="1043882" spans="8:8">
      <c r="H1043882" s="68"/>
    </row>
    <row r="1043883" spans="8:8">
      <c r="H1043883" s="68"/>
    </row>
    <row r="1043884" spans="8:8">
      <c r="H1043884" s="68"/>
    </row>
    <row r="1043885" spans="8:8">
      <c r="H1043885" s="68"/>
    </row>
    <row r="1043886" spans="8:8">
      <c r="H1043886" s="68"/>
    </row>
    <row r="1043887" spans="8:8">
      <c r="H1043887" s="68"/>
    </row>
    <row r="1043888" spans="8:8">
      <c r="H1043888" s="68"/>
    </row>
    <row r="1043889" spans="8:8">
      <c r="H1043889" s="68"/>
    </row>
    <row r="1043890" spans="8:8">
      <c r="H1043890" s="68"/>
    </row>
    <row r="1043891" spans="8:8">
      <c r="H1043891" s="68"/>
    </row>
    <row r="1043892" spans="8:8">
      <c r="H1043892" s="68"/>
    </row>
    <row r="1043893" spans="8:8">
      <c r="H1043893" s="68"/>
    </row>
    <row r="1043894" spans="8:8">
      <c r="H1043894" s="68"/>
    </row>
    <row r="1043895" spans="8:8">
      <c r="H1043895" s="68"/>
    </row>
    <row r="1043896" spans="8:8">
      <c r="H1043896" s="68"/>
    </row>
    <row r="1043897" spans="8:8">
      <c r="H1043897" s="68"/>
    </row>
    <row r="1043898" spans="8:8">
      <c r="H1043898" s="68"/>
    </row>
    <row r="1043899" spans="8:8">
      <c r="H1043899" s="68"/>
    </row>
    <row r="1043900" spans="8:8">
      <c r="H1043900" s="68"/>
    </row>
    <row r="1043901" spans="8:8">
      <c r="H1043901" s="68"/>
    </row>
    <row r="1043902" spans="8:8">
      <c r="H1043902" s="68"/>
    </row>
    <row r="1043903" spans="8:8">
      <c r="H1043903" s="68"/>
    </row>
    <row r="1043904" spans="8:8">
      <c r="H1043904" s="68"/>
    </row>
    <row r="1043905" spans="8:8">
      <c r="H1043905" s="68"/>
    </row>
    <row r="1043906" spans="8:8">
      <c r="H1043906" s="68"/>
    </row>
    <row r="1043907" spans="8:8">
      <c r="H1043907" s="68"/>
    </row>
    <row r="1043908" spans="8:8">
      <c r="H1043908" s="68"/>
    </row>
    <row r="1043909" spans="8:8">
      <c r="H1043909" s="68"/>
    </row>
    <row r="1043910" spans="8:8">
      <c r="H1043910" s="68"/>
    </row>
    <row r="1043911" spans="8:8">
      <c r="H1043911" s="68"/>
    </row>
    <row r="1043912" spans="8:8">
      <c r="H1043912" s="68"/>
    </row>
    <row r="1043913" spans="8:8">
      <c r="H1043913" s="68"/>
    </row>
    <row r="1043914" spans="8:8">
      <c r="H1043914" s="68"/>
    </row>
    <row r="1043915" spans="8:8">
      <c r="H1043915" s="68"/>
    </row>
    <row r="1043916" spans="8:8">
      <c r="H1043916" s="68"/>
    </row>
    <row r="1043917" spans="8:8">
      <c r="H1043917" s="68"/>
    </row>
    <row r="1043918" spans="8:8">
      <c r="H1043918" s="68"/>
    </row>
    <row r="1043919" spans="8:8">
      <c r="H1043919" s="68"/>
    </row>
    <row r="1043920" spans="8:8">
      <c r="H1043920" s="68"/>
    </row>
    <row r="1043921" spans="8:8">
      <c r="H1043921" s="68"/>
    </row>
    <row r="1043922" spans="8:8">
      <c r="H1043922" s="68"/>
    </row>
    <row r="1043923" spans="8:8">
      <c r="H1043923" s="68"/>
    </row>
    <row r="1043924" spans="8:8">
      <c r="H1043924" s="68"/>
    </row>
    <row r="1043925" spans="8:8">
      <c r="H1043925" s="68"/>
    </row>
    <row r="1043926" spans="8:8">
      <c r="H1043926" s="68"/>
    </row>
    <row r="1043927" spans="8:8">
      <c r="H1043927" s="68"/>
    </row>
    <row r="1043928" spans="8:8">
      <c r="H1043928" s="68"/>
    </row>
    <row r="1043929" spans="8:8">
      <c r="H1043929" s="68"/>
    </row>
    <row r="1043930" spans="8:8">
      <c r="H1043930" s="68"/>
    </row>
    <row r="1043931" spans="8:8">
      <c r="H1043931" s="68"/>
    </row>
    <row r="1043932" spans="8:8">
      <c r="H1043932" s="68"/>
    </row>
    <row r="1043933" spans="8:8">
      <c r="H1043933" s="68"/>
    </row>
    <row r="1043934" spans="8:8">
      <c r="H1043934" s="68"/>
    </row>
    <row r="1043935" spans="8:8">
      <c r="H1043935" s="68"/>
    </row>
    <row r="1043936" spans="8:8">
      <c r="H1043936" s="68"/>
    </row>
    <row r="1043937" spans="8:8">
      <c r="H1043937" s="68"/>
    </row>
    <row r="1043938" spans="8:8">
      <c r="H1043938" s="68"/>
    </row>
    <row r="1043939" spans="8:8">
      <c r="H1043939" s="68"/>
    </row>
    <row r="1043940" spans="8:8">
      <c r="H1043940" s="68"/>
    </row>
    <row r="1043941" spans="8:8">
      <c r="H1043941" s="68"/>
    </row>
    <row r="1043942" spans="8:8">
      <c r="H1043942" s="68"/>
    </row>
    <row r="1043943" spans="8:8">
      <c r="H1043943" s="68"/>
    </row>
    <row r="1043944" spans="8:8">
      <c r="H1043944" s="68"/>
    </row>
    <row r="1043945" spans="8:8">
      <c r="H1043945" s="68"/>
    </row>
    <row r="1043946" spans="8:8">
      <c r="H1043946" s="68"/>
    </row>
    <row r="1043947" spans="8:8">
      <c r="H1043947" s="68"/>
    </row>
    <row r="1043948" spans="8:8">
      <c r="H1043948" s="68"/>
    </row>
    <row r="1043949" spans="8:8">
      <c r="H1043949" s="68"/>
    </row>
    <row r="1043950" spans="8:8">
      <c r="H1043950" s="68"/>
    </row>
    <row r="1043951" spans="8:8">
      <c r="H1043951" s="68"/>
    </row>
    <row r="1043952" spans="8:8">
      <c r="H1043952" s="68"/>
    </row>
    <row r="1043953" spans="8:8">
      <c r="H1043953" s="68"/>
    </row>
    <row r="1043954" spans="8:8">
      <c r="H1043954" s="68"/>
    </row>
    <row r="1043955" spans="8:8">
      <c r="H1043955" s="68"/>
    </row>
    <row r="1043956" spans="8:8">
      <c r="H1043956" s="68"/>
    </row>
    <row r="1043957" spans="8:8">
      <c r="H1043957" s="68"/>
    </row>
    <row r="1043958" spans="8:8">
      <c r="H1043958" s="68"/>
    </row>
    <row r="1043959" spans="8:8">
      <c r="H1043959" s="68"/>
    </row>
    <row r="1043960" spans="8:8">
      <c r="H1043960" s="68"/>
    </row>
    <row r="1043961" spans="8:8">
      <c r="H1043961" s="68"/>
    </row>
    <row r="1043962" spans="8:8">
      <c r="H1043962" s="68"/>
    </row>
    <row r="1043963" spans="8:8">
      <c r="H1043963" s="68"/>
    </row>
    <row r="1043964" spans="8:8">
      <c r="H1043964" s="68"/>
    </row>
    <row r="1043965" spans="8:8">
      <c r="H1043965" s="68"/>
    </row>
    <row r="1043966" spans="8:8">
      <c r="H1043966" s="68"/>
    </row>
    <row r="1043967" spans="8:8">
      <c r="H1043967" s="68"/>
    </row>
    <row r="1043968" spans="8:8">
      <c r="H1043968" s="68"/>
    </row>
    <row r="1043969" spans="8:8">
      <c r="H1043969" s="68"/>
    </row>
    <row r="1043970" spans="8:8">
      <c r="H1043970" s="68"/>
    </row>
    <row r="1043971" spans="8:8">
      <c r="H1043971" s="68"/>
    </row>
    <row r="1043972" spans="8:8">
      <c r="H1043972" s="68"/>
    </row>
    <row r="1043973" spans="8:8">
      <c r="H1043973" s="68"/>
    </row>
    <row r="1043974" spans="8:8">
      <c r="H1043974" s="68"/>
    </row>
    <row r="1043975" spans="8:8">
      <c r="H1043975" s="68"/>
    </row>
    <row r="1043976" spans="8:8">
      <c r="H1043976" s="68"/>
    </row>
    <row r="1043977" spans="8:8">
      <c r="H1043977" s="68"/>
    </row>
    <row r="1043978" spans="8:8">
      <c r="H1043978" s="68"/>
    </row>
    <row r="1043979" spans="8:8">
      <c r="H1043979" s="68"/>
    </row>
    <row r="1043980" spans="8:8">
      <c r="H1043980" s="68"/>
    </row>
    <row r="1043981" spans="8:8">
      <c r="H1043981" s="68"/>
    </row>
    <row r="1043982" spans="8:8">
      <c r="H1043982" s="68"/>
    </row>
    <row r="1043983" spans="8:8">
      <c r="H1043983" s="68"/>
    </row>
    <row r="1043984" spans="8:8">
      <c r="H1043984" s="68"/>
    </row>
    <row r="1043985" spans="8:8">
      <c r="H1043985" s="68"/>
    </row>
    <row r="1043986" spans="8:8">
      <c r="H1043986" s="68"/>
    </row>
    <row r="1043987" spans="8:8">
      <c r="H1043987" s="68"/>
    </row>
    <row r="1043988" spans="8:8">
      <c r="H1043988" s="68"/>
    </row>
    <row r="1043989" spans="8:8">
      <c r="H1043989" s="68"/>
    </row>
    <row r="1043990" spans="8:8">
      <c r="H1043990" s="68"/>
    </row>
    <row r="1043991" spans="8:8">
      <c r="H1043991" s="68"/>
    </row>
    <row r="1043992" spans="8:8">
      <c r="H1043992" s="68"/>
    </row>
    <row r="1043993" spans="8:8">
      <c r="H1043993" s="68"/>
    </row>
    <row r="1043994" spans="8:8">
      <c r="H1043994" s="68"/>
    </row>
    <row r="1043995" spans="8:8">
      <c r="H1043995" s="68"/>
    </row>
    <row r="1043996" spans="8:8">
      <c r="H1043996" s="68"/>
    </row>
    <row r="1043997" spans="8:8">
      <c r="H1043997" s="68"/>
    </row>
    <row r="1043998" spans="8:8">
      <c r="H1043998" s="68"/>
    </row>
    <row r="1043999" spans="8:8">
      <c r="H1043999" s="68"/>
    </row>
    <row r="1044000" spans="8:8">
      <c r="H1044000" s="68"/>
    </row>
    <row r="1044001" spans="8:8">
      <c r="H1044001" s="68"/>
    </row>
    <row r="1044002" spans="8:8">
      <c r="H1044002" s="68"/>
    </row>
    <row r="1044003" spans="8:8">
      <c r="H1044003" s="68"/>
    </row>
    <row r="1044004" spans="8:8">
      <c r="H1044004" s="68"/>
    </row>
    <row r="1044005" spans="8:8">
      <c r="H1044005" s="68"/>
    </row>
    <row r="1044006" spans="8:8">
      <c r="H1044006" s="68"/>
    </row>
    <row r="1044007" spans="8:8">
      <c r="H1044007" s="68"/>
    </row>
    <row r="1044008" spans="8:8">
      <c r="H1044008" s="68"/>
    </row>
    <row r="1044009" spans="8:8">
      <c r="H1044009" s="68"/>
    </row>
    <row r="1044010" spans="8:8">
      <c r="H1044010" s="68"/>
    </row>
    <row r="1044011" spans="8:8">
      <c r="H1044011" s="68"/>
    </row>
    <row r="1044012" spans="8:8">
      <c r="H1044012" s="68"/>
    </row>
    <row r="1044013" spans="8:8">
      <c r="H1044013" s="68"/>
    </row>
    <row r="1044014" spans="8:8">
      <c r="H1044014" s="68"/>
    </row>
    <row r="1044015" spans="8:8">
      <c r="H1044015" s="68"/>
    </row>
    <row r="1044016" spans="8:8">
      <c r="H1044016" s="68"/>
    </row>
    <row r="1044017" spans="8:8">
      <c r="H1044017" s="68"/>
    </row>
    <row r="1044018" spans="8:8">
      <c r="H1044018" s="68"/>
    </row>
    <row r="1044019" spans="8:8">
      <c r="H1044019" s="68"/>
    </row>
    <row r="1044020" spans="8:8">
      <c r="H1044020" s="68"/>
    </row>
    <row r="1044021" spans="8:8">
      <c r="H1044021" s="68"/>
    </row>
    <row r="1044022" spans="8:8">
      <c r="H1044022" s="68"/>
    </row>
    <row r="1044023" spans="8:8">
      <c r="H1044023" s="68"/>
    </row>
    <row r="1044024" spans="8:8">
      <c r="H1044024" s="68"/>
    </row>
    <row r="1044025" spans="8:8">
      <c r="H1044025" s="68"/>
    </row>
    <row r="1044026" spans="8:8">
      <c r="H1044026" s="68"/>
    </row>
    <row r="1044027" spans="8:8">
      <c r="H1044027" s="68"/>
    </row>
    <row r="1044028" spans="8:8">
      <c r="H1044028" s="68"/>
    </row>
    <row r="1044029" spans="8:8">
      <c r="H1044029" s="68"/>
    </row>
    <row r="1044030" spans="8:8">
      <c r="H1044030" s="68"/>
    </row>
    <row r="1044031" spans="8:8">
      <c r="H1044031" s="68"/>
    </row>
    <row r="1044032" spans="8:8">
      <c r="H1044032" s="68"/>
    </row>
    <row r="1044033" spans="8:8">
      <c r="H1044033" s="68"/>
    </row>
    <row r="1044034" spans="8:8">
      <c r="H1044034" s="68"/>
    </row>
    <row r="1044035" spans="8:8">
      <c r="H1044035" s="68"/>
    </row>
    <row r="1044036" spans="8:8">
      <c r="H1044036" s="68"/>
    </row>
    <row r="1044037" spans="8:8">
      <c r="H1044037" s="68"/>
    </row>
    <row r="1044038" spans="8:8">
      <c r="H1044038" s="68"/>
    </row>
    <row r="1044039" spans="8:8">
      <c r="H1044039" s="68"/>
    </row>
    <row r="1044040" spans="8:8">
      <c r="H1044040" s="68"/>
    </row>
    <row r="1044041" spans="8:8">
      <c r="H1044041" s="68"/>
    </row>
    <row r="1044042" spans="8:8">
      <c r="H1044042" s="68"/>
    </row>
    <row r="1044043" spans="8:8">
      <c r="H1044043" s="68"/>
    </row>
    <row r="1044044" spans="8:8">
      <c r="H1044044" s="68"/>
    </row>
    <row r="1044045" spans="8:8">
      <c r="H1044045" s="68"/>
    </row>
    <row r="1044046" spans="8:8">
      <c r="H1044046" s="68"/>
    </row>
    <row r="1044047" spans="8:8">
      <c r="H1044047" s="68"/>
    </row>
    <row r="1044048" spans="8:8">
      <c r="H1044048" s="68"/>
    </row>
    <row r="1044049" spans="8:8">
      <c r="H1044049" s="68"/>
    </row>
    <row r="1044050" spans="8:8">
      <c r="H1044050" s="68"/>
    </row>
    <row r="1044051" spans="8:8">
      <c r="H1044051" s="68"/>
    </row>
    <row r="1044052" spans="8:8">
      <c r="H1044052" s="68"/>
    </row>
    <row r="1044053" spans="8:8">
      <c r="H1044053" s="68"/>
    </row>
    <row r="1044054" spans="8:8">
      <c r="H1044054" s="68"/>
    </row>
    <row r="1044055" spans="8:8">
      <c r="H1044055" s="68"/>
    </row>
    <row r="1044056" spans="8:8">
      <c r="H1044056" s="68"/>
    </row>
    <row r="1044057" spans="8:8">
      <c r="H1044057" s="68"/>
    </row>
    <row r="1044058" spans="8:8">
      <c r="H1044058" s="68"/>
    </row>
    <row r="1044059" spans="8:8">
      <c r="H1044059" s="68"/>
    </row>
    <row r="1044060" spans="8:8">
      <c r="H1044060" s="68"/>
    </row>
    <row r="1044061" spans="8:8">
      <c r="H1044061" s="68"/>
    </row>
    <row r="1044062" spans="8:8">
      <c r="H1044062" s="68"/>
    </row>
    <row r="1044063" spans="8:8">
      <c r="H1044063" s="68"/>
    </row>
    <row r="1044064" spans="8:8">
      <c r="H1044064" s="68"/>
    </row>
    <row r="1044065" spans="8:8">
      <c r="H1044065" s="68"/>
    </row>
    <row r="1044066" spans="8:8">
      <c r="H1044066" s="68"/>
    </row>
    <row r="1044067" spans="8:8">
      <c r="H1044067" s="68"/>
    </row>
    <row r="1044068" spans="8:8">
      <c r="H1044068" s="68"/>
    </row>
    <row r="1044069" spans="8:8">
      <c r="H1044069" s="68"/>
    </row>
    <row r="1044070" spans="8:8">
      <c r="H1044070" s="68"/>
    </row>
    <row r="1044071" spans="8:8">
      <c r="H1044071" s="68"/>
    </row>
    <row r="1044072" spans="8:8">
      <c r="H1044072" s="68"/>
    </row>
    <row r="1044073" spans="8:8">
      <c r="H1044073" s="68"/>
    </row>
    <row r="1044074" spans="8:8">
      <c r="H1044074" s="68"/>
    </row>
    <row r="1044075" spans="8:8">
      <c r="H1044075" s="68"/>
    </row>
    <row r="1044076" spans="8:8">
      <c r="H1044076" s="68"/>
    </row>
    <row r="1044077" spans="8:8">
      <c r="H1044077" s="68"/>
    </row>
    <row r="1044078" spans="8:8">
      <c r="H1044078" s="68"/>
    </row>
    <row r="1044079" spans="8:8">
      <c r="H1044079" s="68"/>
    </row>
    <row r="1044080" spans="8:8">
      <c r="H1044080" s="68"/>
    </row>
    <row r="1044081" spans="8:8">
      <c r="H1044081" s="68"/>
    </row>
    <row r="1044082" spans="8:8">
      <c r="H1044082" s="68"/>
    </row>
    <row r="1044083" spans="8:8">
      <c r="H1044083" s="68"/>
    </row>
    <row r="1044084" spans="8:8">
      <c r="H1044084" s="68"/>
    </row>
    <row r="1044085" spans="8:8">
      <c r="H1044085" s="68"/>
    </row>
    <row r="1044086" spans="8:8">
      <c r="H1044086" s="68"/>
    </row>
    <row r="1044087" spans="8:8">
      <c r="H1044087" s="68"/>
    </row>
    <row r="1044088" spans="8:8">
      <c r="H1044088" s="68"/>
    </row>
    <row r="1044089" spans="8:8">
      <c r="H1044089" s="68"/>
    </row>
    <row r="1044090" spans="8:8">
      <c r="H1044090" s="68"/>
    </row>
    <row r="1044091" spans="8:8">
      <c r="H1044091" s="68"/>
    </row>
    <row r="1044092" spans="8:8">
      <c r="H1044092" s="68"/>
    </row>
    <row r="1044093" spans="8:8">
      <c r="H1044093" s="68"/>
    </row>
    <row r="1044094" spans="8:8">
      <c r="H1044094" s="68"/>
    </row>
    <row r="1044095" spans="8:8">
      <c r="H1044095" s="68"/>
    </row>
    <row r="1044096" spans="8:8">
      <c r="H1044096" s="68"/>
    </row>
    <row r="1044097" spans="8:8">
      <c r="H1044097" s="68"/>
    </row>
    <row r="1044098" spans="8:8">
      <c r="H1044098" s="68"/>
    </row>
    <row r="1044099" spans="8:8">
      <c r="H1044099" s="68"/>
    </row>
    <row r="1044100" spans="8:8">
      <c r="H1044100" s="68"/>
    </row>
    <row r="1044101" spans="8:8">
      <c r="H1044101" s="68"/>
    </row>
    <row r="1044102" spans="8:8">
      <c r="H1044102" s="68"/>
    </row>
    <row r="1044103" spans="8:8">
      <c r="H1044103" s="68"/>
    </row>
    <row r="1044104" spans="8:8">
      <c r="H1044104" s="68"/>
    </row>
    <row r="1044105" spans="8:8">
      <c r="H1044105" s="68"/>
    </row>
    <row r="1044106" spans="8:8">
      <c r="H1044106" s="68"/>
    </row>
    <row r="1044107" spans="8:8">
      <c r="H1044107" s="68"/>
    </row>
    <row r="1044108" spans="8:8">
      <c r="H1044108" s="68"/>
    </row>
    <row r="1044109" spans="8:8">
      <c r="H1044109" s="68"/>
    </row>
    <row r="1044110" spans="8:8">
      <c r="H1044110" s="68"/>
    </row>
    <row r="1044111" spans="8:8">
      <c r="H1044111" s="68"/>
    </row>
    <row r="1044112" spans="8:8">
      <c r="H1044112" s="68"/>
    </row>
    <row r="1044113" spans="8:8">
      <c r="H1044113" s="68"/>
    </row>
    <row r="1044114" spans="8:8">
      <c r="H1044114" s="68"/>
    </row>
    <row r="1044115" spans="8:8">
      <c r="H1044115" s="68"/>
    </row>
    <row r="1044116" spans="8:8">
      <c r="H1044116" s="68"/>
    </row>
    <row r="1044117" spans="8:8">
      <c r="H1044117" s="68"/>
    </row>
    <row r="1044118" spans="8:8">
      <c r="H1044118" s="68"/>
    </row>
    <row r="1044119" spans="8:8">
      <c r="H1044119" s="68"/>
    </row>
    <row r="1044120" spans="8:8">
      <c r="H1044120" s="68"/>
    </row>
    <row r="1044121" spans="8:8">
      <c r="H1044121" s="68"/>
    </row>
    <row r="1044122" spans="8:8">
      <c r="H1044122" s="68"/>
    </row>
    <row r="1044123" spans="8:8">
      <c r="H1044123" s="68"/>
    </row>
    <row r="1044124" spans="8:8">
      <c r="H1044124" s="68"/>
    </row>
    <row r="1044125" spans="8:8">
      <c r="H1044125" s="68"/>
    </row>
    <row r="1044126" spans="8:8">
      <c r="H1044126" s="68"/>
    </row>
    <row r="1044127" spans="8:8">
      <c r="H1044127" s="68"/>
    </row>
    <row r="1044128" spans="8:8">
      <c r="H1044128" s="68"/>
    </row>
    <row r="1044129" spans="8:8">
      <c r="H1044129" s="68"/>
    </row>
    <row r="1044130" spans="8:8">
      <c r="H1044130" s="68"/>
    </row>
    <row r="1044131" spans="8:8">
      <c r="H1044131" s="68"/>
    </row>
    <row r="1044132" spans="8:8">
      <c r="H1044132" s="68"/>
    </row>
    <row r="1044133" spans="8:8">
      <c r="H1044133" s="68"/>
    </row>
    <row r="1044134" spans="8:8">
      <c r="H1044134" s="68"/>
    </row>
    <row r="1044135" spans="8:8">
      <c r="H1044135" s="68"/>
    </row>
    <row r="1044136" spans="8:8">
      <c r="H1044136" s="68"/>
    </row>
    <row r="1044137" spans="8:8">
      <c r="H1044137" s="68"/>
    </row>
    <row r="1044138" spans="8:8">
      <c r="H1044138" s="68"/>
    </row>
    <row r="1044139" spans="8:8">
      <c r="H1044139" s="68"/>
    </row>
    <row r="1044140" spans="8:8">
      <c r="H1044140" s="68"/>
    </row>
    <row r="1044141" spans="8:8">
      <c r="H1044141" s="68"/>
    </row>
    <row r="1044142" spans="8:8">
      <c r="H1044142" s="68"/>
    </row>
    <row r="1044143" spans="8:8">
      <c r="H1044143" s="68"/>
    </row>
    <row r="1044144" spans="8:8">
      <c r="H1044144" s="68"/>
    </row>
    <row r="1044145" spans="8:8">
      <c r="H1044145" s="68"/>
    </row>
    <row r="1044146" spans="8:8">
      <c r="H1044146" s="68"/>
    </row>
    <row r="1044147" spans="8:8">
      <c r="H1044147" s="68"/>
    </row>
    <row r="1044148" spans="8:8">
      <c r="H1044148" s="68"/>
    </row>
    <row r="1044149" spans="8:8">
      <c r="H1044149" s="68"/>
    </row>
    <row r="1044150" spans="8:8">
      <c r="H1044150" s="68"/>
    </row>
    <row r="1044151" spans="8:8">
      <c r="H1044151" s="68"/>
    </row>
    <row r="1044152" spans="8:8">
      <c r="H1044152" s="68"/>
    </row>
    <row r="1044153" spans="8:8">
      <c r="H1044153" s="68"/>
    </row>
    <row r="1044154" spans="8:8">
      <c r="H1044154" s="68"/>
    </row>
    <row r="1044155" spans="8:8">
      <c r="H1044155" s="68"/>
    </row>
    <row r="1044156" spans="8:8">
      <c r="H1044156" s="68"/>
    </row>
    <row r="1044157" spans="8:8">
      <c r="H1044157" s="68"/>
    </row>
    <row r="1044158" spans="8:8">
      <c r="H1044158" s="68"/>
    </row>
    <row r="1044159" spans="8:8">
      <c r="H1044159" s="68"/>
    </row>
    <row r="1044160" spans="8:8">
      <c r="H1044160" s="68"/>
    </row>
    <row r="1044161" spans="8:8">
      <c r="H1044161" s="68"/>
    </row>
    <row r="1044162" spans="8:8">
      <c r="H1044162" s="68"/>
    </row>
    <row r="1044163" spans="8:8">
      <c r="H1044163" s="68"/>
    </row>
    <row r="1044164" spans="8:8">
      <c r="H1044164" s="68"/>
    </row>
    <row r="1044165" spans="8:8">
      <c r="H1044165" s="68"/>
    </row>
    <row r="1044166" spans="8:8">
      <c r="H1044166" s="68"/>
    </row>
    <row r="1044167" spans="8:8">
      <c r="H1044167" s="68"/>
    </row>
    <row r="1044168" spans="8:8">
      <c r="H1044168" s="68"/>
    </row>
    <row r="1044169" spans="8:8">
      <c r="H1044169" s="68"/>
    </row>
    <row r="1044170" spans="8:8">
      <c r="H1044170" s="68"/>
    </row>
    <row r="1044171" spans="8:8">
      <c r="H1044171" s="68"/>
    </row>
    <row r="1044172" spans="8:8">
      <c r="H1044172" s="68"/>
    </row>
    <row r="1044173" spans="8:8">
      <c r="H1044173" s="68"/>
    </row>
    <row r="1044174" spans="8:8">
      <c r="H1044174" s="68"/>
    </row>
    <row r="1044175" spans="8:8">
      <c r="H1044175" s="68"/>
    </row>
    <row r="1044176" spans="8:8">
      <c r="H1044176" s="68"/>
    </row>
    <row r="1044177" spans="8:8">
      <c r="H1044177" s="68"/>
    </row>
    <row r="1044178" spans="8:8">
      <c r="H1044178" s="68"/>
    </row>
    <row r="1044179" spans="8:8">
      <c r="H1044179" s="68"/>
    </row>
    <row r="1044180" spans="8:8">
      <c r="H1044180" s="68"/>
    </row>
    <row r="1044181" spans="8:8">
      <c r="H1044181" s="68"/>
    </row>
    <row r="1044182" spans="8:8">
      <c r="H1044182" s="68"/>
    </row>
    <row r="1044183" spans="8:8">
      <c r="H1044183" s="68"/>
    </row>
    <row r="1044184" spans="8:8">
      <c r="H1044184" s="68"/>
    </row>
    <row r="1044185" spans="8:8">
      <c r="H1044185" s="68"/>
    </row>
    <row r="1044186" spans="8:8">
      <c r="H1044186" s="68"/>
    </row>
    <row r="1044187" spans="8:8">
      <c r="H1044187" s="68"/>
    </row>
    <row r="1044188" spans="8:8">
      <c r="H1044188" s="68"/>
    </row>
    <row r="1044189" spans="8:8">
      <c r="H1044189" s="68"/>
    </row>
    <row r="1044190" spans="8:8">
      <c r="H1044190" s="68"/>
    </row>
    <row r="1044191" spans="8:8">
      <c r="H1044191" s="68"/>
    </row>
    <row r="1044192" spans="8:8">
      <c r="H1044192" s="68"/>
    </row>
    <row r="1044193" spans="8:8">
      <c r="H1044193" s="68"/>
    </row>
    <row r="1044194" spans="8:8">
      <c r="H1044194" s="68"/>
    </row>
    <row r="1044195" spans="8:8">
      <c r="H1044195" s="68"/>
    </row>
    <row r="1044196" spans="8:8">
      <c r="H1044196" s="68"/>
    </row>
    <row r="1044197" spans="8:8">
      <c r="H1044197" s="68"/>
    </row>
    <row r="1044198" spans="8:8">
      <c r="H1044198" s="68"/>
    </row>
    <row r="1044199" spans="8:8">
      <c r="H1044199" s="68"/>
    </row>
    <row r="1044200" spans="8:8">
      <c r="H1044200" s="68"/>
    </row>
    <row r="1044201" spans="8:8">
      <c r="H1044201" s="68"/>
    </row>
    <row r="1044202" spans="8:8">
      <c r="H1044202" s="68"/>
    </row>
    <row r="1044203" spans="8:8">
      <c r="H1044203" s="68"/>
    </row>
    <row r="1044204" spans="8:8">
      <c r="H1044204" s="68"/>
    </row>
    <row r="1044205" spans="8:8">
      <c r="H1044205" s="68"/>
    </row>
    <row r="1044206" spans="8:8">
      <c r="H1044206" s="68"/>
    </row>
    <row r="1044207" spans="8:8">
      <c r="H1044207" s="68"/>
    </row>
    <row r="1044208" spans="8:8">
      <c r="H1044208" s="68"/>
    </row>
    <row r="1044209" spans="8:8">
      <c r="H1044209" s="68"/>
    </row>
    <row r="1044210" spans="8:8">
      <c r="H1044210" s="68"/>
    </row>
    <row r="1044211" spans="8:8">
      <c r="H1044211" s="68"/>
    </row>
    <row r="1044212" spans="8:8">
      <c r="H1044212" s="68"/>
    </row>
    <row r="1044213" spans="8:8">
      <c r="H1044213" s="68"/>
    </row>
    <row r="1044214" spans="8:8">
      <c r="H1044214" s="68"/>
    </row>
    <row r="1044215" spans="8:8">
      <c r="H1044215" s="68"/>
    </row>
    <row r="1044216" spans="8:8">
      <c r="H1044216" s="68"/>
    </row>
    <row r="1044217" spans="8:8">
      <c r="H1044217" s="68"/>
    </row>
    <row r="1044218" spans="8:8">
      <c r="H1044218" s="68"/>
    </row>
    <row r="1044219" spans="8:8">
      <c r="H1044219" s="68"/>
    </row>
    <row r="1044220" spans="8:8">
      <c r="H1044220" s="68"/>
    </row>
    <row r="1044221" spans="8:8">
      <c r="H1044221" s="68"/>
    </row>
    <row r="1044222" spans="8:8">
      <c r="H1044222" s="68"/>
    </row>
    <row r="1044223" spans="8:8">
      <c r="H1044223" s="68"/>
    </row>
    <row r="1044224" spans="8:8">
      <c r="H1044224" s="68"/>
    </row>
    <row r="1044225" spans="8:8">
      <c r="H1044225" s="68"/>
    </row>
    <row r="1044226" spans="8:8">
      <c r="H1044226" s="68"/>
    </row>
    <row r="1044227" spans="8:8">
      <c r="H1044227" s="68"/>
    </row>
    <row r="1044228" spans="8:8">
      <c r="H1044228" s="68"/>
    </row>
    <row r="1044229" spans="8:8">
      <c r="H1044229" s="68"/>
    </row>
    <row r="1044230" spans="8:8">
      <c r="H1044230" s="68"/>
    </row>
    <row r="1044231" spans="8:8">
      <c r="H1044231" s="68"/>
    </row>
    <row r="1044232" spans="8:8">
      <c r="H1044232" s="68"/>
    </row>
    <row r="1044233" spans="8:8">
      <c r="H1044233" s="68"/>
    </row>
    <row r="1044234" spans="8:8">
      <c r="H1044234" s="68"/>
    </row>
    <row r="1044235" spans="8:8">
      <c r="H1044235" s="68"/>
    </row>
    <row r="1044236" spans="8:8">
      <c r="H1044236" s="68"/>
    </row>
    <row r="1044237" spans="8:8">
      <c r="H1044237" s="68"/>
    </row>
    <row r="1044238" spans="8:8">
      <c r="H1044238" s="68"/>
    </row>
    <row r="1044239" spans="8:8">
      <c r="H1044239" s="68"/>
    </row>
    <row r="1044240" spans="8:8">
      <c r="H1044240" s="68"/>
    </row>
    <row r="1044241" spans="8:8">
      <c r="H1044241" s="68"/>
    </row>
    <row r="1044242" spans="8:8">
      <c r="H1044242" s="68"/>
    </row>
    <row r="1044243" spans="8:8">
      <c r="H1044243" s="68"/>
    </row>
    <row r="1044244" spans="8:8">
      <c r="H1044244" s="68"/>
    </row>
    <row r="1044245" spans="8:8">
      <c r="H1044245" s="68"/>
    </row>
    <row r="1044246" spans="8:8">
      <c r="H1044246" s="68"/>
    </row>
    <row r="1044247" spans="8:8">
      <c r="H1044247" s="68"/>
    </row>
    <row r="1044248" spans="8:8">
      <c r="H1044248" s="68"/>
    </row>
    <row r="1044249" spans="8:8">
      <c r="H1044249" s="68"/>
    </row>
    <row r="1044250" spans="8:8">
      <c r="H1044250" s="68"/>
    </row>
    <row r="1044251" spans="8:8">
      <c r="H1044251" s="68"/>
    </row>
    <row r="1044252" spans="8:8">
      <c r="H1044252" s="68"/>
    </row>
    <row r="1044253" spans="8:8">
      <c r="H1044253" s="68"/>
    </row>
    <row r="1044254" spans="8:8">
      <c r="H1044254" s="68"/>
    </row>
    <row r="1044255" spans="8:8">
      <c r="H1044255" s="68"/>
    </row>
    <row r="1044256" spans="8:8">
      <c r="H1044256" s="68"/>
    </row>
    <row r="1044257" spans="8:8">
      <c r="H1044257" s="68"/>
    </row>
    <row r="1044258" spans="8:8">
      <c r="H1044258" s="68"/>
    </row>
    <row r="1044259" spans="8:8">
      <c r="H1044259" s="68"/>
    </row>
    <row r="1044260" spans="8:8">
      <c r="H1044260" s="68"/>
    </row>
    <row r="1044261" spans="8:8">
      <c r="H1044261" s="68"/>
    </row>
    <row r="1044262" spans="8:8">
      <c r="H1044262" s="68"/>
    </row>
    <row r="1044263" spans="8:8">
      <c r="H1044263" s="68"/>
    </row>
    <row r="1044264" spans="8:8">
      <c r="H1044264" s="68"/>
    </row>
    <row r="1044265" spans="8:8">
      <c r="H1044265" s="68"/>
    </row>
    <row r="1044266" spans="8:8">
      <c r="H1044266" s="68"/>
    </row>
    <row r="1044267" spans="8:8">
      <c r="H1044267" s="68"/>
    </row>
    <row r="1044268" spans="8:8">
      <c r="H1044268" s="68"/>
    </row>
    <row r="1044269" spans="8:8">
      <c r="H1044269" s="68"/>
    </row>
    <row r="1044270" spans="8:8">
      <c r="H1044270" s="68"/>
    </row>
    <row r="1044271" spans="8:8">
      <c r="H1044271" s="68"/>
    </row>
    <row r="1044272" spans="8:8">
      <c r="H1044272" s="68"/>
    </row>
    <row r="1044273" spans="8:8">
      <c r="H1044273" s="68"/>
    </row>
    <row r="1044274" spans="8:8">
      <c r="H1044274" s="68"/>
    </row>
    <row r="1044275" spans="8:8">
      <c r="H1044275" s="68"/>
    </row>
    <row r="1044276" spans="8:8">
      <c r="H1044276" s="68"/>
    </row>
    <row r="1044277" spans="8:8">
      <c r="H1044277" s="68"/>
    </row>
    <row r="1044278" spans="8:8">
      <c r="H1044278" s="68"/>
    </row>
    <row r="1044279" spans="8:8">
      <c r="H1044279" s="68"/>
    </row>
    <row r="1044280" spans="8:8">
      <c r="H1044280" s="68"/>
    </row>
    <row r="1044281" spans="8:8">
      <c r="H1044281" s="68"/>
    </row>
    <row r="1044282" spans="8:8">
      <c r="H1044282" s="68"/>
    </row>
    <row r="1044283" spans="8:8">
      <c r="H1044283" s="68"/>
    </row>
    <row r="1044284" spans="8:8">
      <c r="H1044284" s="68"/>
    </row>
    <row r="1044285" spans="8:8">
      <c r="H1044285" s="68"/>
    </row>
    <row r="1044286" spans="8:8">
      <c r="H1044286" s="68"/>
    </row>
    <row r="1044287" spans="8:8">
      <c r="H1044287" s="68"/>
    </row>
    <row r="1044288" spans="8:8">
      <c r="H1044288" s="68"/>
    </row>
    <row r="1044289" spans="8:8">
      <c r="H1044289" s="68"/>
    </row>
    <row r="1044290" spans="8:8">
      <c r="H1044290" s="68"/>
    </row>
    <row r="1044291" spans="8:8">
      <c r="H1044291" s="68"/>
    </row>
    <row r="1044292" spans="8:8">
      <c r="H1044292" s="68"/>
    </row>
    <row r="1044293" spans="8:8">
      <c r="H1044293" s="68"/>
    </row>
    <row r="1044294" spans="8:8">
      <c r="H1044294" s="68"/>
    </row>
    <row r="1044295" spans="8:8">
      <c r="H1044295" s="68"/>
    </row>
    <row r="1044296" spans="8:8">
      <c r="H1044296" s="68"/>
    </row>
    <row r="1044297" spans="8:8">
      <c r="H1044297" s="68"/>
    </row>
    <row r="1044298" spans="8:8">
      <c r="H1044298" s="68"/>
    </row>
    <row r="1044299" spans="8:8">
      <c r="H1044299" s="68"/>
    </row>
    <row r="1044300" spans="8:8">
      <c r="H1044300" s="68"/>
    </row>
    <row r="1044301" spans="8:8">
      <c r="H1044301" s="68"/>
    </row>
    <row r="1044302" spans="8:8">
      <c r="H1044302" s="68"/>
    </row>
    <row r="1044303" spans="8:8">
      <c r="H1044303" s="68"/>
    </row>
    <row r="1044304" spans="8:8">
      <c r="H1044304" s="68"/>
    </row>
    <row r="1044305" spans="8:8">
      <c r="H1044305" s="68"/>
    </row>
    <row r="1044306" spans="8:8">
      <c r="H1044306" s="68"/>
    </row>
    <row r="1044307" spans="8:8">
      <c r="H1044307" s="68"/>
    </row>
    <row r="1044308" spans="8:8">
      <c r="H1044308" s="68"/>
    </row>
    <row r="1044309" spans="8:8">
      <c r="H1044309" s="68"/>
    </row>
    <row r="1044310" spans="8:8">
      <c r="H1044310" s="68"/>
    </row>
    <row r="1044311" spans="8:8">
      <c r="H1044311" s="68"/>
    </row>
    <row r="1044312" spans="8:8">
      <c r="H1044312" s="68"/>
    </row>
    <row r="1044313" spans="8:8">
      <c r="H1044313" s="68"/>
    </row>
    <row r="1044314" spans="8:8">
      <c r="H1044314" s="68"/>
    </row>
    <row r="1044315" spans="8:8">
      <c r="H1044315" s="68"/>
    </row>
    <row r="1044316" spans="8:8">
      <c r="H1044316" s="68"/>
    </row>
    <row r="1044317" spans="8:8">
      <c r="H1044317" s="68"/>
    </row>
    <row r="1044318" spans="8:8">
      <c r="H1044318" s="68"/>
    </row>
    <row r="1044319" spans="8:8">
      <c r="H1044319" s="68"/>
    </row>
    <row r="1044320" spans="8:8">
      <c r="H1044320" s="68"/>
    </row>
    <row r="1044321" spans="8:8">
      <c r="H1044321" s="68"/>
    </row>
    <row r="1044322" spans="8:8">
      <c r="H1044322" s="68"/>
    </row>
    <row r="1044323" spans="8:8">
      <c r="H1044323" s="68"/>
    </row>
    <row r="1044324" spans="8:8">
      <c r="H1044324" s="68"/>
    </row>
    <row r="1044325" spans="8:8">
      <c r="H1044325" s="68"/>
    </row>
    <row r="1044326" spans="8:8">
      <c r="H1044326" s="68"/>
    </row>
    <row r="1044327" spans="8:8">
      <c r="H1044327" s="68"/>
    </row>
    <row r="1044328" spans="8:8">
      <c r="H1044328" s="68"/>
    </row>
    <row r="1044329" spans="8:8">
      <c r="H1044329" s="68"/>
    </row>
    <row r="1044330" spans="8:8">
      <c r="H1044330" s="68"/>
    </row>
    <row r="1044331" spans="8:8">
      <c r="H1044331" s="68"/>
    </row>
    <row r="1044332" spans="8:8">
      <c r="H1044332" s="68"/>
    </row>
    <row r="1044333" spans="8:8">
      <c r="H1044333" s="68"/>
    </row>
    <row r="1044334" spans="8:8">
      <c r="H1044334" s="68"/>
    </row>
    <row r="1044335" spans="8:8">
      <c r="H1044335" s="68"/>
    </row>
    <row r="1044336" spans="8:8">
      <c r="H1044336" s="68"/>
    </row>
    <row r="1044337" spans="8:8">
      <c r="H1044337" s="68"/>
    </row>
    <row r="1044338" spans="8:8">
      <c r="H1044338" s="68"/>
    </row>
    <row r="1044339" spans="8:8">
      <c r="H1044339" s="68"/>
    </row>
    <row r="1044340" spans="8:8">
      <c r="H1044340" s="68"/>
    </row>
    <row r="1044341" spans="8:8">
      <c r="H1044341" s="68"/>
    </row>
    <row r="1044342" spans="8:8">
      <c r="H1044342" s="68"/>
    </row>
    <row r="1044343" spans="8:8">
      <c r="H1044343" s="68"/>
    </row>
    <row r="1044344" spans="8:8">
      <c r="H1044344" s="68"/>
    </row>
    <row r="1044345" spans="8:8">
      <c r="H1044345" s="68"/>
    </row>
    <row r="1044346" spans="8:8">
      <c r="H1044346" s="68"/>
    </row>
    <row r="1044347" spans="8:8">
      <c r="H1044347" s="68"/>
    </row>
    <row r="1044348" spans="8:8">
      <c r="H1044348" s="68"/>
    </row>
    <row r="1044349" spans="8:8">
      <c r="H1044349" s="68"/>
    </row>
    <row r="1044350" spans="8:8">
      <c r="H1044350" s="68"/>
    </row>
    <row r="1044351" spans="8:8">
      <c r="H1044351" s="68"/>
    </row>
    <row r="1044352" spans="8:8">
      <c r="H1044352" s="68"/>
    </row>
    <row r="1044353" spans="8:8">
      <c r="H1044353" s="68"/>
    </row>
    <row r="1044354" spans="8:8">
      <c r="H1044354" s="68"/>
    </row>
    <row r="1044355" spans="8:8">
      <c r="H1044355" s="68"/>
    </row>
    <row r="1044356" spans="8:8">
      <c r="H1044356" s="68"/>
    </row>
    <row r="1044357" spans="8:8">
      <c r="H1044357" s="68"/>
    </row>
    <row r="1044358" spans="8:8">
      <c r="H1044358" s="68"/>
    </row>
    <row r="1044359" spans="8:8">
      <c r="H1044359" s="68"/>
    </row>
    <row r="1044360" spans="8:8">
      <c r="H1044360" s="68"/>
    </row>
    <row r="1044361" spans="8:8">
      <c r="H1044361" s="68"/>
    </row>
    <row r="1044362" spans="8:8">
      <c r="H1044362" s="68"/>
    </row>
    <row r="1044363" spans="8:8">
      <c r="H1044363" s="68"/>
    </row>
    <row r="1044364" spans="8:8">
      <c r="H1044364" s="68"/>
    </row>
    <row r="1044365" spans="8:8">
      <c r="H1044365" s="68"/>
    </row>
    <row r="1044366" spans="8:8">
      <c r="H1044366" s="68"/>
    </row>
    <row r="1044367" spans="8:8">
      <c r="H1044367" s="68"/>
    </row>
    <row r="1044368" spans="8:8">
      <c r="H1044368" s="68"/>
    </row>
    <row r="1044369" spans="8:8">
      <c r="H1044369" s="68"/>
    </row>
    <row r="1044370" spans="8:8">
      <c r="H1044370" s="68"/>
    </row>
    <row r="1044371" spans="8:8">
      <c r="H1044371" s="68"/>
    </row>
    <row r="1044372" spans="8:8">
      <c r="H1044372" s="68"/>
    </row>
    <row r="1044373" spans="8:8">
      <c r="H1044373" s="68"/>
    </row>
    <row r="1044374" spans="8:8">
      <c r="H1044374" s="68"/>
    </row>
    <row r="1044375" spans="8:8">
      <c r="H1044375" s="68"/>
    </row>
    <row r="1044376" spans="8:8">
      <c r="H1044376" s="68"/>
    </row>
    <row r="1044377" spans="8:8">
      <c r="H1044377" s="68"/>
    </row>
    <row r="1044378" spans="8:8">
      <c r="H1044378" s="68"/>
    </row>
    <row r="1044379" spans="8:8">
      <c r="H1044379" s="68"/>
    </row>
    <row r="1044380" spans="8:8">
      <c r="H1044380" s="68"/>
    </row>
    <row r="1044381" spans="8:8">
      <c r="H1044381" s="68"/>
    </row>
    <row r="1044382" spans="8:8">
      <c r="H1044382" s="68"/>
    </row>
    <row r="1044383" spans="8:8">
      <c r="H1044383" s="68"/>
    </row>
    <row r="1044384" spans="8:8">
      <c r="H1044384" s="68"/>
    </row>
    <row r="1044385" spans="8:8">
      <c r="H1044385" s="68"/>
    </row>
    <row r="1044386" spans="8:8">
      <c r="H1044386" s="68"/>
    </row>
    <row r="1044387" spans="8:8">
      <c r="H1044387" s="68"/>
    </row>
    <row r="1044388" spans="8:8">
      <c r="H1044388" s="68"/>
    </row>
    <row r="1044389" spans="8:8">
      <c r="H1044389" s="68"/>
    </row>
    <row r="1044390" spans="8:8">
      <c r="H1044390" s="68"/>
    </row>
    <row r="1044391" spans="8:8">
      <c r="H1044391" s="68"/>
    </row>
    <row r="1044392" spans="8:8">
      <c r="H1044392" s="68"/>
    </row>
    <row r="1044393" spans="8:8">
      <c r="H1044393" s="68"/>
    </row>
    <row r="1044394" spans="8:8">
      <c r="H1044394" s="68"/>
    </row>
    <row r="1044395" spans="8:8">
      <c r="H1044395" s="68"/>
    </row>
    <row r="1044396" spans="8:8">
      <c r="H1044396" s="68"/>
    </row>
    <row r="1044397" spans="8:8">
      <c r="H1044397" s="68"/>
    </row>
    <row r="1044398" spans="8:8">
      <c r="H1044398" s="68"/>
    </row>
    <row r="1044399" spans="8:8">
      <c r="H1044399" s="68"/>
    </row>
    <row r="1044400" spans="8:8">
      <c r="H1044400" s="68"/>
    </row>
    <row r="1044401" spans="8:8">
      <c r="H1044401" s="68"/>
    </row>
    <row r="1044402" spans="8:8">
      <c r="H1044402" s="68"/>
    </row>
    <row r="1044403" spans="8:8">
      <c r="H1044403" s="68"/>
    </row>
    <row r="1044404" spans="8:8">
      <c r="H1044404" s="68"/>
    </row>
    <row r="1044405" spans="8:8">
      <c r="H1044405" s="68"/>
    </row>
    <row r="1044406" spans="8:8">
      <c r="H1044406" s="68"/>
    </row>
    <row r="1044407" spans="8:8">
      <c r="H1044407" s="68"/>
    </row>
    <row r="1044408" spans="8:8">
      <c r="H1044408" s="68"/>
    </row>
    <row r="1044409" spans="8:8">
      <c r="H1044409" s="68"/>
    </row>
    <row r="1044410" spans="8:8">
      <c r="H1044410" s="68"/>
    </row>
    <row r="1044411" spans="8:8">
      <c r="H1044411" s="68"/>
    </row>
    <row r="1044412" spans="8:8">
      <c r="H1044412" s="68"/>
    </row>
    <row r="1044413" spans="8:8">
      <c r="H1044413" s="68"/>
    </row>
    <row r="1044414" spans="8:8">
      <c r="H1044414" s="68"/>
    </row>
    <row r="1044415" spans="8:8">
      <c r="H1044415" s="68"/>
    </row>
    <row r="1044416" spans="8:8">
      <c r="H1044416" s="68"/>
    </row>
    <row r="1044417" spans="8:8">
      <c r="H1044417" s="68"/>
    </row>
    <row r="1044418" spans="8:8">
      <c r="H1044418" s="68"/>
    </row>
    <row r="1044419" spans="8:8">
      <c r="H1044419" s="68"/>
    </row>
    <row r="1044420" spans="8:8">
      <c r="H1044420" s="68"/>
    </row>
    <row r="1044421" spans="8:8">
      <c r="H1044421" s="68"/>
    </row>
    <row r="1044422" spans="8:8">
      <c r="H1044422" s="68"/>
    </row>
    <row r="1044423" spans="8:8">
      <c r="H1044423" s="68"/>
    </row>
    <row r="1044424" spans="8:8">
      <c r="H1044424" s="68"/>
    </row>
    <row r="1044425" spans="8:8">
      <c r="H1044425" s="68"/>
    </row>
    <row r="1044426" spans="8:8">
      <c r="H1044426" s="68"/>
    </row>
    <row r="1044427" spans="8:8">
      <c r="H1044427" s="68"/>
    </row>
    <row r="1044428" spans="8:8">
      <c r="H1044428" s="68"/>
    </row>
    <row r="1044429" spans="8:8">
      <c r="H1044429" s="68"/>
    </row>
    <row r="1044430" spans="8:8">
      <c r="H1044430" s="68"/>
    </row>
    <row r="1044431" spans="8:8">
      <c r="H1044431" s="68"/>
    </row>
    <row r="1044432" spans="8:8">
      <c r="H1044432" s="68"/>
    </row>
    <row r="1044433" spans="8:8">
      <c r="H1044433" s="68"/>
    </row>
    <row r="1044434" spans="8:8">
      <c r="H1044434" s="68"/>
    </row>
    <row r="1044435" spans="8:8">
      <c r="H1044435" s="68"/>
    </row>
    <row r="1044436" spans="8:8">
      <c r="H1044436" s="68"/>
    </row>
    <row r="1044437" spans="8:8">
      <c r="H1044437" s="68"/>
    </row>
    <row r="1044438" spans="8:8">
      <c r="H1044438" s="68"/>
    </row>
    <row r="1044439" spans="8:8">
      <c r="H1044439" s="68"/>
    </row>
    <row r="1044440" spans="8:8">
      <c r="H1044440" s="68"/>
    </row>
    <row r="1044441" spans="8:8">
      <c r="H1044441" s="68"/>
    </row>
    <row r="1044442" spans="8:8">
      <c r="H1044442" s="68"/>
    </row>
    <row r="1044443" spans="8:8">
      <c r="H1044443" s="68"/>
    </row>
    <row r="1044444" spans="8:8">
      <c r="H1044444" s="68"/>
    </row>
    <row r="1044445" spans="8:8">
      <c r="H1044445" s="68"/>
    </row>
    <row r="1044446" spans="8:8">
      <c r="H1044446" s="68"/>
    </row>
    <row r="1044447" spans="8:8">
      <c r="H1044447" s="68"/>
    </row>
    <row r="1044448" spans="8:8">
      <c r="H1044448" s="68"/>
    </row>
    <row r="1044449" spans="8:8">
      <c r="H1044449" s="68"/>
    </row>
    <row r="1044450" spans="8:8">
      <c r="H1044450" s="68"/>
    </row>
    <row r="1044451" spans="8:8">
      <c r="H1044451" s="68"/>
    </row>
    <row r="1044452" spans="8:8">
      <c r="H1044452" s="68"/>
    </row>
    <row r="1044453" spans="8:8">
      <c r="H1044453" s="68"/>
    </row>
    <row r="1044454" spans="8:8">
      <c r="H1044454" s="68"/>
    </row>
    <row r="1044455" spans="8:8">
      <c r="H1044455" s="68"/>
    </row>
    <row r="1044456" spans="8:8">
      <c r="H1044456" s="68"/>
    </row>
    <row r="1044457" spans="8:8">
      <c r="H1044457" s="68"/>
    </row>
    <row r="1044458" spans="8:8">
      <c r="H1044458" s="68"/>
    </row>
    <row r="1044459" spans="8:8">
      <c r="H1044459" s="68"/>
    </row>
    <row r="1044460" spans="8:8">
      <c r="H1044460" s="68"/>
    </row>
    <row r="1044461" spans="8:8">
      <c r="H1044461" s="68"/>
    </row>
    <row r="1044462" spans="8:8">
      <c r="H1044462" s="68"/>
    </row>
    <row r="1044463" spans="8:8">
      <c r="H1044463" s="68"/>
    </row>
    <row r="1044464" spans="8:8">
      <c r="H1044464" s="68"/>
    </row>
    <row r="1044465" spans="8:8">
      <c r="H1044465" s="68"/>
    </row>
    <row r="1044466" spans="8:8">
      <c r="H1044466" s="68"/>
    </row>
    <row r="1044467" spans="8:8">
      <c r="H1044467" s="68"/>
    </row>
    <row r="1044468" spans="8:8">
      <c r="H1044468" s="68"/>
    </row>
    <row r="1044469" spans="8:8">
      <c r="H1044469" s="68"/>
    </row>
    <row r="1044470" spans="8:8">
      <c r="H1044470" s="68"/>
    </row>
    <row r="1044471" spans="8:8">
      <c r="H1044471" s="68"/>
    </row>
    <row r="1044472" spans="8:8">
      <c r="H1044472" s="68"/>
    </row>
    <row r="1044473" spans="8:8">
      <c r="H1044473" s="68"/>
    </row>
    <row r="1044474" spans="8:8">
      <c r="H1044474" s="68"/>
    </row>
    <row r="1044475" spans="8:8">
      <c r="H1044475" s="68"/>
    </row>
    <row r="1044476" spans="8:8">
      <c r="H1044476" s="68"/>
    </row>
    <row r="1044477" spans="8:8">
      <c r="H1044477" s="68"/>
    </row>
    <row r="1044478" spans="8:8">
      <c r="H1044478" s="68"/>
    </row>
    <row r="1044479" spans="8:8">
      <c r="H1044479" s="68"/>
    </row>
    <row r="1044480" spans="8:8">
      <c r="H1044480" s="68"/>
    </row>
    <row r="1044481" spans="8:8">
      <c r="H1044481" s="68"/>
    </row>
    <row r="1044482" spans="8:8">
      <c r="H1044482" s="68"/>
    </row>
    <row r="1044483" spans="8:8">
      <c r="H1044483" s="68"/>
    </row>
    <row r="1044484" spans="8:8">
      <c r="H1044484" s="68"/>
    </row>
    <row r="1044485" spans="8:8">
      <c r="H1044485" s="68"/>
    </row>
    <row r="1044486" spans="8:8">
      <c r="H1044486" s="68"/>
    </row>
    <row r="1044487" spans="8:8">
      <c r="H1044487" s="68"/>
    </row>
    <row r="1044488" spans="8:8">
      <c r="H1044488" s="68"/>
    </row>
    <row r="1044489" spans="8:8">
      <c r="H1044489" s="68"/>
    </row>
    <row r="1044490" spans="8:8">
      <c r="H1044490" s="68"/>
    </row>
    <row r="1044491" spans="8:8">
      <c r="H1044491" s="68"/>
    </row>
    <row r="1044492" spans="8:8">
      <c r="H1044492" s="68"/>
    </row>
    <row r="1044493" spans="8:8">
      <c r="H1044493" s="68"/>
    </row>
    <row r="1044494" spans="8:8">
      <c r="H1044494" s="68"/>
    </row>
    <row r="1044495" spans="8:8">
      <c r="H1044495" s="68"/>
    </row>
    <row r="1044496" spans="8:8">
      <c r="H1044496" s="68"/>
    </row>
    <row r="1044497" spans="8:8">
      <c r="H1044497" s="68"/>
    </row>
    <row r="1044498" spans="8:8">
      <c r="H1044498" s="68"/>
    </row>
    <row r="1044499" spans="8:8">
      <c r="H1044499" s="68"/>
    </row>
    <row r="1044500" spans="8:8">
      <c r="H1044500" s="68"/>
    </row>
    <row r="1044501" spans="8:8">
      <c r="H1044501" s="68"/>
    </row>
    <row r="1044502" spans="8:8">
      <c r="H1044502" s="68"/>
    </row>
    <row r="1044503" spans="8:8">
      <c r="H1044503" s="68"/>
    </row>
    <row r="1044504" spans="8:8">
      <c r="H1044504" s="68"/>
    </row>
    <row r="1044505" spans="8:8">
      <c r="H1044505" s="68"/>
    </row>
    <row r="1044506" spans="8:8">
      <c r="H1044506" s="68"/>
    </row>
    <row r="1044507" spans="8:8">
      <c r="H1044507" s="68"/>
    </row>
    <row r="1044508" spans="8:8">
      <c r="H1044508" s="68"/>
    </row>
    <row r="1044509" spans="8:8">
      <c r="H1044509" s="68"/>
    </row>
    <row r="1044510" spans="8:8">
      <c r="H1044510" s="68"/>
    </row>
    <row r="1044511" spans="8:8">
      <c r="H1044511" s="68"/>
    </row>
    <row r="1044512" spans="8:8">
      <c r="H1044512" s="68"/>
    </row>
    <row r="1044513" spans="8:8">
      <c r="H1044513" s="68"/>
    </row>
    <row r="1044514" spans="8:8">
      <c r="H1044514" s="68"/>
    </row>
    <row r="1044515" spans="8:8">
      <c r="H1044515" s="68"/>
    </row>
    <row r="1044516" spans="8:8">
      <c r="H1044516" s="68"/>
    </row>
    <row r="1044517" spans="8:8">
      <c r="H1044517" s="68"/>
    </row>
    <row r="1044518" spans="8:8">
      <c r="H1044518" s="68"/>
    </row>
    <row r="1044519" spans="8:8">
      <c r="H1044519" s="68"/>
    </row>
    <row r="1044520" spans="8:8">
      <c r="H1044520" s="68"/>
    </row>
    <row r="1044521" spans="8:8">
      <c r="H1044521" s="68"/>
    </row>
    <row r="1044522" spans="8:8">
      <c r="H1044522" s="68"/>
    </row>
    <row r="1044523" spans="8:8">
      <c r="H1044523" s="68"/>
    </row>
    <row r="1044524" spans="8:8">
      <c r="H1044524" s="68"/>
    </row>
    <row r="1044525" spans="8:8">
      <c r="H1044525" s="68"/>
    </row>
    <row r="1044526" spans="8:8">
      <c r="H1044526" s="68"/>
    </row>
    <row r="1044527" spans="8:8">
      <c r="H1044527" s="68"/>
    </row>
    <row r="1044528" spans="8:8">
      <c r="H1044528" s="68"/>
    </row>
    <row r="1044529" spans="8:8">
      <c r="H1044529" s="68"/>
    </row>
    <row r="1044530" spans="8:8">
      <c r="H1044530" s="68"/>
    </row>
    <row r="1044531" spans="8:8">
      <c r="H1044531" s="68"/>
    </row>
    <row r="1044532" spans="8:8">
      <c r="H1044532" s="68"/>
    </row>
    <row r="1044533" spans="8:8">
      <c r="H1044533" s="68"/>
    </row>
    <row r="1044534" spans="8:8">
      <c r="H1044534" s="68"/>
    </row>
    <row r="1044535" spans="8:8">
      <c r="H1044535" s="68"/>
    </row>
    <row r="1044536" spans="8:8">
      <c r="H1044536" s="68"/>
    </row>
    <row r="1044537" spans="8:8">
      <c r="H1044537" s="68"/>
    </row>
    <row r="1044538" spans="8:8">
      <c r="H1044538" s="68"/>
    </row>
    <row r="1044539" spans="8:8">
      <c r="H1044539" s="68"/>
    </row>
    <row r="1044540" spans="8:8">
      <c r="H1044540" s="68"/>
    </row>
    <row r="1044541" spans="8:8">
      <c r="H1044541" s="68"/>
    </row>
    <row r="1044542" spans="8:8">
      <c r="H1044542" s="68"/>
    </row>
    <row r="1044543" spans="8:8">
      <c r="H1044543" s="68"/>
    </row>
    <row r="1044544" spans="8:8">
      <c r="H1044544" s="68"/>
    </row>
    <row r="1044545" spans="8:8">
      <c r="H1044545" s="68"/>
    </row>
    <row r="1044546" spans="8:8">
      <c r="H1044546" s="68"/>
    </row>
    <row r="1044547" spans="8:8">
      <c r="H1044547" s="68"/>
    </row>
    <row r="1044548" spans="8:8">
      <c r="H1044548" s="68"/>
    </row>
    <row r="1044549" spans="8:8">
      <c r="H1044549" s="68"/>
    </row>
    <row r="1044550" spans="8:8">
      <c r="H1044550" s="68"/>
    </row>
    <row r="1044551" spans="8:8">
      <c r="H1044551" s="68"/>
    </row>
    <row r="1044552" spans="8:8">
      <c r="H1044552" s="68"/>
    </row>
    <row r="1044553" spans="8:8">
      <c r="H1044553" s="68"/>
    </row>
    <row r="1044554" spans="8:8">
      <c r="H1044554" s="68"/>
    </row>
    <row r="1044555" spans="8:8">
      <c r="H1044555" s="68"/>
    </row>
    <row r="1044556" spans="8:8">
      <c r="H1044556" s="68"/>
    </row>
    <row r="1044557" spans="8:8">
      <c r="H1044557" s="68"/>
    </row>
    <row r="1044558" spans="8:8">
      <c r="H1044558" s="68"/>
    </row>
    <row r="1044559" spans="8:8">
      <c r="H1044559" s="68"/>
    </row>
    <row r="1044560" spans="8:8">
      <c r="H1044560" s="68"/>
    </row>
    <row r="1044561" spans="8:8">
      <c r="H1044561" s="68"/>
    </row>
    <row r="1044562" spans="8:8">
      <c r="H1044562" s="68"/>
    </row>
    <row r="1044563" spans="8:8">
      <c r="H1044563" s="68"/>
    </row>
    <row r="1044564" spans="8:8">
      <c r="H1044564" s="68"/>
    </row>
    <row r="1044565" spans="8:8">
      <c r="H1044565" s="68"/>
    </row>
    <row r="1044566" spans="8:8">
      <c r="H1044566" s="68"/>
    </row>
    <row r="1044567" spans="8:8">
      <c r="H1044567" s="68"/>
    </row>
    <row r="1044568" spans="8:8">
      <c r="H1044568" s="68"/>
    </row>
    <row r="1044569" spans="8:8">
      <c r="H1044569" s="68"/>
    </row>
    <row r="1044570" spans="8:8">
      <c r="H1044570" s="68"/>
    </row>
    <row r="1044571" spans="8:8">
      <c r="H1044571" s="68"/>
    </row>
    <row r="1044572" spans="8:8">
      <c r="H1044572" s="68"/>
    </row>
    <row r="1044573" spans="8:8">
      <c r="H1044573" s="68"/>
    </row>
    <row r="1044574" spans="8:8">
      <c r="H1044574" s="68"/>
    </row>
    <row r="1044575" spans="8:8">
      <c r="H1044575" s="68"/>
    </row>
    <row r="1044576" spans="8:8">
      <c r="H1044576" s="68"/>
    </row>
    <row r="1044577" spans="8:8">
      <c r="H1044577" s="68"/>
    </row>
    <row r="1044578" spans="8:8">
      <c r="H1044578" s="68"/>
    </row>
    <row r="1044579" spans="8:8">
      <c r="H1044579" s="68"/>
    </row>
    <row r="1044580" spans="8:8">
      <c r="H1044580" s="68"/>
    </row>
    <row r="1044581" spans="8:8">
      <c r="H1044581" s="68"/>
    </row>
    <row r="1044582" spans="8:8">
      <c r="H1044582" s="68"/>
    </row>
    <row r="1044583" spans="8:8">
      <c r="H1044583" s="68"/>
    </row>
    <row r="1044584" spans="8:8">
      <c r="H1044584" s="68"/>
    </row>
    <row r="1044585" spans="8:8">
      <c r="H1044585" s="68"/>
    </row>
    <row r="1044586" spans="8:8">
      <c r="H1044586" s="68"/>
    </row>
    <row r="1044587" spans="8:8">
      <c r="H1044587" s="68"/>
    </row>
    <row r="1044588" spans="8:8">
      <c r="H1044588" s="68"/>
    </row>
    <row r="1044589" spans="8:8">
      <c r="H1044589" s="68"/>
    </row>
    <row r="1044590" spans="8:8">
      <c r="H1044590" s="68"/>
    </row>
    <row r="1044591" spans="8:8">
      <c r="H1044591" s="68"/>
    </row>
    <row r="1044592" spans="8:8">
      <c r="H1044592" s="68"/>
    </row>
    <row r="1044593" spans="8:8">
      <c r="H1044593" s="68"/>
    </row>
    <row r="1044594" spans="8:8">
      <c r="H1044594" s="68"/>
    </row>
    <row r="1044595" spans="8:8">
      <c r="H1044595" s="68"/>
    </row>
    <row r="1044596" spans="8:8">
      <c r="H1044596" s="68"/>
    </row>
    <row r="1044597" spans="8:8">
      <c r="H1044597" s="68"/>
    </row>
    <row r="1044598" spans="8:8">
      <c r="H1044598" s="68"/>
    </row>
    <row r="1044599" spans="8:8">
      <c r="H1044599" s="68"/>
    </row>
    <row r="1044600" spans="8:8">
      <c r="H1044600" s="68"/>
    </row>
    <row r="1044601" spans="8:8">
      <c r="H1044601" s="68"/>
    </row>
    <row r="1044602" spans="8:8">
      <c r="H1044602" s="68"/>
    </row>
    <row r="1044603" spans="8:8">
      <c r="H1044603" s="68"/>
    </row>
    <row r="1044604" spans="8:8">
      <c r="H1044604" s="68"/>
    </row>
    <row r="1044605" spans="8:8">
      <c r="H1044605" s="68"/>
    </row>
    <row r="1044606" spans="8:8">
      <c r="H1044606" s="68"/>
    </row>
    <row r="1044607" spans="8:8">
      <c r="H1044607" s="68"/>
    </row>
    <row r="1044608" spans="8:8">
      <c r="H1044608" s="68"/>
    </row>
    <row r="1044609" spans="8:8">
      <c r="H1044609" s="68"/>
    </row>
    <row r="1044610" spans="8:8">
      <c r="H1044610" s="68"/>
    </row>
    <row r="1044611" spans="8:8">
      <c r="H1044611" s="68"/>
    </row>
    <row r="1044612" spans="8:8">
      <c r="H1044612" s="68"/>
    </row>
    <row r="1044613" spans="8:8">
      <c r="H1044613" s="68"/>
    </row>
    <row r="1044614" spans="8:8">
      <c r="H1044614" s="68"/>
    </row>
    <row r="1044615" spans="8:8">
      <c r="H1044615" s="68"/>
    </row>
    <row r="1044616" spans="8:8">
      <c r="H1044616" s="68"/>
    </row>
    <row r="1044617" spans="8:8">
      <c r="H1044617" s="68"/>
    </row>
    <row r="1044618" spans="8:8">
      <c r="H1044618" s="68"/>
    </row>
    <row r="1044619" spans="8:8">
      <c r="H1044619" s="68"/>
    </row>
    <row r="1044620" spans="8:8">
      <c r="H1044620" s="68"/>
    </row>
    <row r="1044621" spans="8:8">
      <c r="H1044621" s="68"/>
    </row>
    <row r="1044622" spans="8:8">
      <c r="H1044622" s="68"/>
    </row>
    <row r="1044623" spans="8:8">
      <c r="H1044623" s="68"/>
    </row>
    <row r="1044624" spans="8:8">
      <c r="H1044624" s="68"/>
    </row>
    <row r="1044625" spans="8:8">
      <c r="H1044625" s="68"/>
    </row>
    <row r="1044626" spans="8:8">
      <c r="H1044626" s="68"/>
    </row>
    <row r="1044627" spans="8:8">
      <c r="H1044627" s="68"/>
    </row>
    <row r="1044628" spans="8:8">
      <c r="H1044628" s="68"/>
    </row>
    <row r="1044629" spans="8:8">
      <c r="H1044629" s="68"/>
    </row>
    <row r="1044630" spans="8:8">
      <c r="H1044630" s="68"/>
    </row>
    <row r="1044631" spans="8:8">
      <c r="H1044631" s="68"/>
    </row>
    <row r="1044632" spans="8:8">
      <c r="H1044632" s="68"/>
    </row>
    <row r="1044633" spans="8:8">
      <c r="H1044633" s="68"/>
    </row>
    <row r="1044634" spans="8:8">
      <c r="H1044634" s="68"/>
    </row>
    <row r="1044635" spans="8:8">
      <c r="H1044635" s="68"/>
    </row>
    <row r="1044636" spans="8:8">
      <c r="H1044636" s="68"/>
    </row>
    <row r="1044637" spans="8:8">
      <c r="H1044637" s="68"/>
    </row>
    <row r="1044638" spans="8:8">
      <c r="H1044638" s="68"/>
    </row>
    <row r="1044639" spans="8:8">
      <c r="H1044639" s="68"/>
    </row>
    <row r="1044640" spans="8:8">
      <c r="H1044640" s="68"/>
    </row>
    <row r="1044641" spans="8:8">
      <c r="H1044641" s="68"/>
    </row>
    <row r="1044642" spans="8:8">
      <c r="H1044642" s="68"/>
    </row>
    <row r="1044643" spans="8:8">
      <c r="H1044643" s="68"/>
    </row>
    <row r="1044644" spans="8:8">
      <c r="H1044644" s="68"/>
    </row>
    <row r="1044645" spans="8:8">
      <c r="H1044645" s="68"/>
    </row>
    <row r="1044646" spans="8:8">
      <c r="H1044646" s="68"/>
    </row>
    <row r="1044647" spans="8:8">
      <c r="H1044647" s="68"/>
    </row>
    <row r="1044648" spans="8:8">
      <c r="H1044648" s="68"/>
    </row>
    <row r="1044649" spans="8:8">
      <c r="H1044649" s="68"/>
    </row>
    <row r="1044650" spans="8:8">
      <c r="H1044650" s="68"/>
    </row>
    <row r="1044651" spans="8:8">
      <c r="H1044651" s="68"/>
    </row>
    <row r="1044652" spans="8:8">
      <c r="H1044652" s="68"/>
    </row>
    <row r="1044653" spans="8:8">
      <c r="H1044653" s="68"/>
    </row>
    <row r="1044654" spans="8:8">
      <c r="H1044654" s="68"/>
    </row>
    <row r="1044655" spans="8:8">
      <c r="H1044655" s="68"/>
    </row>
    <row r="1044656" spans="8:8">
      <c r="H1044656" s="68"/>
    </row>
    <row r="1044657" spans="8:8">
      <c r="H1044657" s="68"/>
    </row>
    <row r="1044658" spans="8:8">
      <c r="H1044658" s="68"/>
    </row>
    <row r="1044659" spans="8:8">
      <c r="H1044659" s="68"/>
    </row>
    <row r="1044660" spans="8:8">
      <c r="H1044660" s="68"/>
    </row>
    <row r="1044661" spans="8:8">
      <c r="H1044661" s="68"/>
    </row>
    <row r="1044662" spans="8:8">
      <c r="H1044662" s="68"/>
    </row>
    <row r="1044663" spans="8:8">
      <c r="H1044663" s="68"/>
    </row>
    <row r="1044664" spans="8:8">
      <c r="H1044664" s="68"/>
    </row>
    <row r="1044665" spans="8:8">
      <c r="H1044665" s="68"/>
    </row>
    <row r="1044666" spans="8:8">
      <c r="H1044666" s="68"/>
    </row>
    <row r="1044667" spans="8:8">
      <c r="H1044667" s="68"/>
    </row>
    <row r="1044668" spans="8:8">
      <c r="H1044668" s="68"/>
    </row>
    <row r="1044669" spans="8:8">
      <c r="H1044669" s="68"/>
    </row>
    <row r="1044670" spans="8:8">
      <c r="H1044670" s="68"/>
    </row>
    <row r="1044671" spans="8:8">
      <c r="H1044671" s="68"/>
    </row>
    <row r="1044672" spans="8:8">
      <c r="H1044672" s="68"/>
    </row>
    <row r="1044673" spans="8:8">
      <c r="H1044673" s="68"/>
    </row>
    <row r="1044674" spans="8:8">
      <c r="H1044674" s="68"/>
    </row>
    <row r="1044675" spans="8:8">
      <c r="H1044675" s="68"/>
    </row>
    <row r="1044676" spans="8:8">
      <c r="H1044676" s="68"/>
    </row>
    <row r="1044677" spans="8:8">
      <c r="H1044677" s="68"/>
    </row>
    <row r="1044678" spans="8:8">
      <c r="H1044678" s="68"/>
    </row>
    <row r="1044679" spans="8:8">
      <c r="H1044679" s="68"/>
    </row>
    <row r="1044680" spans="8:8">
      <c r="H1044680" s="68"/>
    </row>
    <row r="1044681" spans="8:8">
      <c r="H1044681" s="68"/>
    </row>
    <row r="1044682" spans="8:8">
      <c r="H1044682" s="68"/>
    </row>
    <row r="1044683" spans="8:8">
      <c r="H1044683" s="68"/>
    </row>
    <row r="1044684" spans="8:8">
      <c r="H1044684" s="68"/>
    </row>
    <row r="1044685" spans="8:8">
      <c r="H1044685" s="68"/>
    </row>
    <row r="1044686" spans="8:8">
      <c r="H1044686" s="68"/>
    </row>
    <row r="1044687" spans="8:8">
      <c r="H1044687" s="68"/>
    </row>
    <row r="1044688" spans="8:8">
      <c r="H1044688" s="68"/>
    </row>
    <row r="1044689" spans="8:8">
      <c r="H1044689" s="68"/>
    </row>
    <row r="1044690" spans="8:8">
      <c r="H1044690" s="68"/>
    </row>
    <row r="1044691" spans="8:8">
      <c r="H1044691" s="68"/>
    </row>
    <row r="1044692" spans="8:8">
      <c r="H1044692" s="68"/>
    </row>
    <row r="1044693" spans="8:8">
      <c r="H1044693" s="68"/>
    </row>
    <row r="1044694" spans="8:8">
      <c r="H1044694" s="68"/>
    </row>
    <row r="1044695" spans="8:8">
      <c r="H1044695" s="68"/>
    </row>
    <row r="1044696" spans="8:8">
      <c r="H1044696" s="68"/>
    </row>
    <row r="1044697" spans="8:8">
      <c r="H1044697" s="68"/>
    </row>
    <row r="1044698" spans="8:8">
      <c r="H1044698" s="68"/>
    </row>
    <row r="1044699" spans="8:8">
      <c r="H1044699" s="68"/>
    </row>
    <row r="1044700" spans="8:8">
      <c r="H1044700" s="68"/>
    </row>
    <row r="1044701" spans="8:8">
      <c r="H1044701" s="68"/>
    </row>
    <row r="1044702" spans="8:8">
      <c r="H1044702" s="68"/>
    </row>
    <row r="1044703" spans="8:8">
      <c r="H1044703" s="68"/>
    </row>
    <row r="1044704" spans="8:8">
      <c r="H1044704" s="68"/>
    </row>
    <row r="1044705" spans="8:8">
      <c r="H1044705" s="68"/>
    </row>
    <row r="1044706" spans="8:8">
      <c r="H1044706" s="68"/>
    </row>
    <row r="1044707" spans="8:8">
      <c r="H1044707" s="68"/>
    </row>
    <row r="1044708" spans="8:8">
      <c r="H1044708" s="68"/>
    </row>
    <row r="1044709" spans="8:8">
      <c r="H1044709" s="68"/>
    </row>
    <row r="1044710" spans="8:8">
      <c r="H1044710" s="68"/>
    </row>
    <row r="1044711" spans="8:8">
      <c r="H1044711" s="68"/>
    </row>
    <row r="1044712" spans="8:8">
      <c r="H1044712" s="68"/>
    </row>
    <row r="1044713" spans="8:8">
      <c r="H1044713" s="68"/>
    </row>
    <row r="1044714" spans="8:8">
      <c r="H1044714" s="68"/>
    </row>
    <row r="1044715" spans="8:8">
      <c r="H1044715" s="68"/>
    </row>
    <row r="1044716" spans="8:8">
      <c r="H1044716" s="68"/>
    </row>
    <row r="1044717" spans="8:8">
      <c r="H1044717" s="68"/>
    </row>
    <row r="1044718" spans="8:8">
      <c r="H1044718" s="68"/>
    </row>
    <row r="1044719" spans="8:8">
      <c r="H1044719" s="68"/>
    </row>
    <row r="1044720" spans="8:8">
      <c r="H1044720" s="68"/>
    </row>
    <row r="1044721" spans="8:8">
      <c r="H1044721" s="68"/>
    </row>
    <row r="1044722" spans="8:8">
      <c r="H1044722" s="68"/>
    </row>
    <row r="1044723" spans="8:8">
      <c r="H1044723" s="68"/>
    </row>
    <row r="1044724" spans="8:8">
      <c r="H1044724" s="68"/>
    </row>
    <row r="1044725" spans="8:8">
      <c r="H1044725" s="68"/>
    </row>
    <row r="1044726" spans="8:8">
      <c r="H1044726" s="68"/>
    </row>
    <row r="1044727" spans="8:8">
      <c r="H1044727" s="68"/>
    </row>
    <row r="1044728" spans="8:8">
      <c r="H1044728" s="68"/>
    </row>
    <row r="1044729" spans="8:8">
      <c r="H1044729" s="68"/>
    </row>
    <row r="1044730" spans="8:8">
      <c r="H1044730" s="68"/>
    </row>
    <row r="1044731" spans="8:8">
      <c r="H1044731" s="68"/>
    </row>
    <row r="1044732" spans="8:8">
      <c r="H1044732" s="68"/>
    </row>
    <row r="1044733" spans="8:8">
      <c r="H1044733" s="68"/>
    </row>
    <row r="1044734" spans="8:8">
      <c r="H1044734" s="68"/>
    </row>
    <row r="1044735" spans="8:8">
      <c r="H1044735" s="68"/>
    </row>
    <row r="1044736" spans="8:8">
      <c r="H1044736" s="68"/>
    </row>
    <row r="1044737" spans="8:8">
      <c r="H1044737" s="68"/>
    </row>
    <row r="1044738" spans="8:8">
      <c r="H1044738" s="68"/>
    </row>
    <row r="1044739" spans="8:8">
      <c r="H1044739" s="68"/>
    </row>
    <row r="1044740" spans="8:8">
      <c r="H1044740" s="68"/>
    </row>
    <row r="1044741" spans="8:8">
      <c r="H1044741" s="68"/>
    </row>
    <row r="1044742" spans="8:8">
      <c r="H1044742" s="68"/>
    </row>
    <row r="1044743" spans="8:8">
      <c r="H1044743" s="68"/>
    </row>
    <row r="1044744" spans="8:8">
      <c r="H1044744" s="68"/>
    </row>
    <row r="1044745" spans="8:8">
      <c r="H1044745" s="68"/>
    </row>
    <row r="1044746" spans="8:8">
      <c r="H1044746" s="68"/>
    </row>
    <row r="1044747" spans="8:8">
      <c r="H1044747" s="68"/>
    </row>
    <row r="1044748" spans="8:8">
      <c r="H1044748" s="68"/>
    </row>
    <row r="1044749" spans="8:8">
      <c r="H1044749" s="68"/>
    </row>
    <row r="1044750" spans="8:8">
      <c r="H1044750" s="68"/>
    </row>
    <row r="1044751" spans="8:8">
      <c r="H1044751" s="68"/>
    </row>
    <row r="1044752" spans="8:8">
      <c r="H1044752" s="68"/>
    </row>
    <row r="1044753" spans="8:8">
      <c r="H1044753" s="68"/>
    </row>
    <row r="1044754" spans="8:8">
      <c r="H1044754" s="68"/>
    </row>
    <row r="1044755" spans="8:8">
      <c r="H1044755" s="68"/>
    </row>
    <row r="1044756" spans="8:8">
      <c r="H1044756" s="68"/>
    </row>
    <row r="1044757" spans="8:8">
      <c r="H1044757" s="68"/>
    </row>
    <row r="1044758" spans="8:8">
      <c r="H1044758" s="68"/>
    </row>
    <row r="1044759" spans="8:8">
      <c r="H1044759" s="68"/>
    </row>
    <row r="1044760" spans="8:8">
      <c r="H1044760" s="68"/>
    </row>
    <row r="1044761" spans="8:8">
      <c r="H1044761" s="68"/>
    </row>
    <row r="1044762" spans="8:8">
      <c r="H1044762" s="68"/>
    </row>
    <row r="1044763" spans="8:8">
      <c r="H1044763" s="68"/>
    </row>
    <row r="1044764" spans="8:8">
      <c r="H1044764" s="68"/>
    </row>
    <row r="1044765" spans="8:8">
      <c r="H1044765" s="68"/>
    </row>
    <row r="1044766" spans="8:8">
      <c r="H1044766" s="68"/>
    </row>
    <row r="1044767" spans="8:8">
      <c r="H1044767" s="68"/>
    </row>
    <row r="1044768" spans="8:8">
      <c r="H1044768" s="68"/>
    </row>
    <row r="1044769" spans="8:8">
      <c r="H1044769" s="68"/>
    </row>
    <row r="1044770" spans="8:8">
      <c r="H1044770" s="68"/>
    </row>
    <row r="1044771" spans="8:8">
      <c r="H1044771" s="68"/>
    </row>
    <row r="1044772" spans="8:8">
      <c r="H1044772" s="68"/>
    </row>
    <row r="1044773" spans="8:8">
      <c r="H1044773" s="68"/>
    </row>
    <row r="1044774" spans="8:8">
      <c r="H1044774" s="68"/>
    </row>
    <row r="1044775" spans="8:8">
      <c r="H1044775" s="68"/>
    </row>
    <row r="1044776" spans="8:8">
      <c r="H1044776" s="68"/>
    </row>
    <row r="1044777" spans="8:8">
      <c r="H1044777" s="68"/>
    </row>
    <row r="1044778" spans="8:8">
      <c r="H1044778" s="68"/>
    </row>
    <row r="1044779" spans="8:8">
      <c r="H1044779" s="68"/>
    </row>
    <row r="1044780" spans="8:8">
      <c r="H1044780" s="68"/>
    </row>
    <row r="1044781" spans="8:8">
      <c r="H1044781" s="68"/>
    </row>
    <row r="1044782" spans="8:8">
      <c r="H1044782" s="68"/>
    </row>
    <row r="1044783" spans="8:8">
      <c r="H1044783" s="68"/>
    </row>
    <row r="1044784" spans="8:8">
      <c r="H1044784" s="68"/>
    </row>
    <row r="1044785" spans="8:8">
      <c r="H1044785" s="68"/>
    </row>
    <row r="1044786" spans="8:8">
      <c r="H1044786" s="68"/>
    </row>
    <row r="1044787" spans="8:8">
      <c r="H1044787" s="68"/>
    </row>
    <row r="1044788" spans="8:8">
      <c r="H1044788" s="68"/>
    </row>
    <row r="1044789" spans="8:8">
      <c r="H1044789" s="68"/>
    </row>
    <row r="1044790" spans="8:8">
      <c r="H1044790" s="68"/>
    </row>
    <row r="1044791" spans="8:8">
      <c r="H1044791" s="68"/>
    </row>
    <row r="1044792" spans="8:8">
      <c r="H1044792" s="68"/>
    </row>
    <row r="1044793" spans="8:8">
      <c r="H1044793" s="68"/>
    </row>
    <row r="1044794" spans="8:8">
      <c r="H1044794" s="68"/>
    </row>
    <row r="1044795" spans="8:8">
      <c r="H1044795" s="68"/>
    </row>
    <row r="1044796" spans="8:8">
      <c r="H1044796" s="68"/>
    </row>
    <row r="1044797" spans="8:8">
      <c r="H1044797" s="68"/>
    </row>
    <row r="1044798" spans="8:8">
      <c r="H1044798" s="68"/>
    </row>
    <row r="1044799" spans="8:8">
      <c r="H1044799" s="68"/>
    </row>
    <row r="1044800" spans="8:8">
      <c r="H1044800" s="68"/>
    </row>
    <row r="1044801" spans="8:8">
      <c r="H1044801" s="68"/>
    </row>
    <row r="1044802" spans="8:8">
      <c r="H1044802" s="68"/>
    </row>
    <row r="1044803" spans="8:8">
      <c r="H1044803" s="68"/>
    </row>
    <row r="1044804" spans="8:8">
      <c r="H1044804" s="68"/>
    </row>
    <row r="1044805" spans="8:8">
      <c r="H1044805" s="68"/>
    </row>
    <row r="1044806" spans="8:8">
      <c r="H1044806" s="68"/>
    </row>
    <row r="1044807" spans="8:8">
      <c r="H1044807" s="68"/>
    </row>
    <row r="1044808" spans="8:8">
      <c r="H1044808" s="68"/>
    </row>
    <row r="1044809" spans="8:8">
      <c r="H1044809" s="68"/>
    </row>
    <row r="1044810" spans="8:8">
      <c r="H1044810" s="68"/>
    </row>
    <row r="1044811" spans="8:8">
      <c r="H1044811" s="68"/>
    </row>
    <row r="1044812" spans="8:8">
      <c r="H1044812" s="68"/>
    </row>
    <row r="1044813" spans="8:8">
      <c r="H1044813" s="68"/>
    </row>
    <row r="1044814" spans="8:8">
      <c r="H1044814" s="68"/>
    </row>
    <row r="1044815" spans="8:8">
      <c r="H1044815" s="68"/>
    </row>
    <row r="1044816" spans="8:8">
      <c r="H1044816" s="68"/>
    </row>
    <row r="1044817" spans="8:8">
      <c r="H1044817" s="68"/>
    </row>
    <row r="1044818" spans="8:8">
      <c r="H1044818" s="68"/>
    </row>
    <row r="1044819" spans="8:8">
      <c r="H1044819" s="68"/>
    </row>
    <row r="1044820" spans="8:8">
      <c r="H1044820" s="68"/>
    </row>
    <row r="1044821" spans="8:8">
      <c r="H1044821" s="68"/>
    </row>
    <row r="1044822" spans="8:8">
      <c r="H1044822" s="68"/>
    </row>
    <row r="1044823" spans="8:8">
      <c r="H1044823" s="68"/>
    </row>
    <row r="1044824" spans="8:8">
      <c r="H1044824" s="68"/>
    </row>
    <row r="1044825" spans="8:8">
      <c r="H1044825" s="68"/>
    </row>
    <row r="1044826" spans="8:8">
      <c r="H1044826" s="68"/>
    </row>
    <row r="1044827" spans="8:8">
      <c r="H1044827" s="68"/>
    </row>
    <row r="1044828" spans="8:8">
      <c r="H1044828" s="68"/>
    </row>
    <row r="1044829" spans="8:8">
      <c r="H1044829" s="68"/>
    </row>
    <row r="1044830" spans="8:8">
      <c r="H1044830" s="68"/>
    </row>
    <row r="1044831" spans="8:8">
      <c r="H1044831" s="68"/>
    </row>
    <row r="1044832" spans="8:8">
      <c r="H1044832" s="68"/>
    </row>
    <row r="1044833" spans="8:8">
      <c r="H1044833" s="68"/>
    </row>
    <row r="1044834" spans="8:8">
      <c r="H1044834" s="68"/>
    </row>
    <row r="1044835" spans="8:8">
      <c r="H1044835" s="68"/>
    </row>
    <row r="1044836" spans="8:8">
      <c r="H1044836" s="68"/>
    </row>
    <row r="1044837" spans="8:8">
      <c r="H1044837" s="68"/>
    </row>
    <row r="1044838" spans="8:8">
      <c r="H1044838" s="68"/>
    </row>
    <row r="1044839" spans="8:8">
      <c r="H1044839" s="68"/>
    </row>
    <row r="1044840" spans="8:8">
      <c r="H1044840" s="68"/>
    </row>
    <row r="1044841" spans="8:8">
      <c r="H1044841" s="68"/>
    </row>
    <row r="1044842" spans="8:8">
      <c r="H1044842" s="68"/>
    </row>
    <row r="1044843" spans="8:8">
      <c r="H1044843" s="68"/>
    </row>
    <row r="1044844" spans="8:8">
      <c r="H1044844" s="68"/>
    </row>
    <row r="1044845" spans="8:8">
      <c r="H1044845" s="68"/>
    </row>
    <row r="1044846" spans="8:8">
      <c r="H1044846" s="68"/>
    </row>
    <row r="1044847" spans="8:8">
      <c r="H1044847" s="68"/>
    </row>
    <row r="1044848" spans="8:8">
      <c r="H1044848" s="68"/>
    </row>
    <row r="1044849" spans="8:8">
      <c r="H1044849" s="68"/>
    </row>
    <row r="1044850" spans="8:8">
      <c r="H1044850" s="68"/>
    </row>
    <row r="1044851" spans="8:8">
      <c r="H1044851" s="68"/>
    </row>
    <row r="1044852" spans="8:8">
      <c r="H1044852" s="68"/>
    </row>
    <row r="1044853" spans="8:8">
      <c r="H1044853" s="68"/>
    </row>
    <row r="1044854" spans="8:8">
      <c r="H1044854" s="68"/>
    </row>
    <row r="1044855" spans="8:8">
      <c r="H1044855" s="68"/>
    </row>
    <row r="1044856" spans="8:8">
      <c r="H1044856" s="68"/>
    </row>
    <row r="1044857" spans="8:8">
      <c r="H1044857" s="68"/>
    </row>
    <row r="1044858" spans="8:8">
      <c r="H1044858" s="68"/>
    </row>
    <row r="1044859" spans="8:8">
      <c r="H1044859" s="68"/>
    </row>
    <row r="1044860" spans="8:8">
      <c r="H1044860" s="68"/>
    </row>
    <row r="1044861" spans="8:8">
      <c r="H1044861" s="68"/>
    </row>
    <row r="1044862" spans="8:8">
      <c r="H1044862" s="68"/>
    </row>
    <row r="1044863" spans="8:8">
      <c r="H1044863" s="68"/>
    </row>
    <row r="1044864" spans="8:8">
      <c r="H1044864" s="68"/>
    </row>
    <row r="1044865" spans="8:8">
      <c r="H1044865" s="68"/>
    </row>
    <row r="1044866" spans="8:8">
      <c r="H1044866" s="68"/>
    </row>
    <row r="1044867" spans="8:8">
      <c r="H1044867" s="68"/>
    </row>
    <row r="1044868" spans="8:8">
      <c r="H1044868" s="68"/>
    </row>
    <row r="1044869" spans="8:8">
      <c r="H1044869" s="68"/>
    </row>
    <row r="1044870" spans="8:8">
      <c r="H1044870" s="68"/>
    </row>
    <row r="1044871" spans="8:8">
      <c r="H1044871" s="68"/>
    </row>
    <row r="1044872" spans="8:8">
      <c r="H1044872" s="68"/>
    </row>
    <row r="1044873" spans="8:8">
      <c r="H1044873" s="68"/>
    </row>
    <row r="1044874" spans="8:8">
      <c r="H1044874" s="68"/>
    </row>
    <row r="1044875" spans="8:8">
      <c r="H1044875" s="68"/>
    </row>
    <row r="1044876" spans="8:8">
      <c r="H1044876" s="68"/>
    </row>
    <row r="1044877" spans="8:8">
      <c r="H1044877" s="68"/>
    </row>
    <row r="1044878" spans="8:8">
      <c r="H1044878" s="68"/>
    </row>
    <row r="1044879" spans="8:8">
      <c r="H1044879" s="68"/>
    </row>
    <row r="1044880" spans="8:8">
      <c r="H1044880" s="68"/>
    </row>
    <row r="1044881" spans="8:8">
      <c r="H1044881" s="68"/>
    </row>
    <row r="1044882" spans="8:8">
      <c r="H1044882" s="68"/>
    </row>
    <row r="1044883" spans="8:8">
      <c r="H1044883" s="68"/>
    </row>
    <row r="1044884" spans="8:8">
      <c r="H1044884" s="68"/>
    </row>
    <row r="1044885" spans="8:8">
      <c r="H1044885" s="68"/>
    </row>
    <row r="1044886" spans="8:8">
      <c r="H1044886" s="68"/>
    </row>
    <row r="1044887" spans="8:8">
      <c r="H1044887" s="68"/>
    </row>
    <row r="1044888" spans="8:8">
      <c r="H1044888" s="68"/>
    </row>
    <row r="1044889" spans="8:8">
      <c r="H1044889" s="68"/>
    </row>
    <row r="1044890" spans="8:8">
      <c r="H1044890" s="68"/>
    </row>
    <row r="1044891" spans="8:8">
      <c r="H1044891" s="68"/>
    </row>
    <row r="1044892" spans="8:8">
      <c r="H1044892" s="68"/>
    </row>
    <row r="1044893" spans="8:8">
      <c r="H1044893" s="68"/>
    </row>
    <row r="1044894" spans="8:8">
      <c r="H1044894" s="68"/>
    </row>
    <row r="1044895" spans="8:8">
      <c r="H1044895" s="68"/>
    </row>
    <row r="1044896" spans="8:8">
      <c r="H1044896" s="68"/>
    </row>
    <row r="1044897" spans="8:8">
      <c r="H1044897" s="68"/>
    </row>
    <row r="1044898" spans="8:8">
      <c r="H1044898" s="68"/>
    </row>
    <row r="1044899" spans="8:8">
      <c r="H1044899" s="68"/>
    </row>
    <row r="1044900" spans="8:8">
      <c r="H1044900" s="68"/>
    </row>
    <row r="1044901" spans="8:8">
      <c r="H1044901" s="68"/>
    </row>
    <row r="1044902" spans="8:8">
      <c r="H1044902" s="68"/>
    </row>
    <row r="1044903" spans="8:8">
      <c r="H1044903" s="68"/>
    </row>
    <row r="1044904" spans="8:8">
      <c r="H1044904" s="68"/>
    </row>
    <row r="1044905" spans="8:8">
      <c r="H1044905" s="68"/>
    </row>
    <row r="1044906" spans="8:8">
      <c r="H1044906" s="68"/>
    </row>
    <row r="1044907" spans="8:8">
      <c r="H1044907" s="68"/>
    </row>
    <row r="1044908" spans="8:8">
      <c r="H1044908" s="68"/>
    </row>
    <row r="1044909" spans="8:8">
      <c r="H1044909" s="68"/>
    </row>
    <row r="1044910" spans="8:8">
      <c r="H1044910" s="68"/>
    </row>
    <row r="1044911" spans="8:8">
      <c r="H1044911" s="68"/>
    </row>
    <row r="1044912" spans="8:8">
      <c r="H1044912" s="68"/>
    </row>
    <row r="1044913" spans="8:8">
      <c r="H1044913" s="68"/>
    </row>
    <row r="1044914" spans="8:8">
      <c r="H1044914" s="68"/>
    </row>
    <row r="1044915" spans="8:8">
      <c r="H1044915" s="68"/>
    </row>
    <row r="1044916" spans="8:8">
      <c r="H1044916" s="68"/>
    </row>
    <row r="1044917" spans="8:8">
      <c r="H1044917" s="68"/>
    </row>
    <row r="1044918" spans="8:8">
      <c r="H1044918" s="68"/>
    </row>
    <row r="1044919" spans="8:8">
      <c r="H1044919" s="68"/>
    </row>
    <row r="1044920" spans="8:8">
      <c r="H1044920" s="68"/>
    </row>
    <row r="1044921" spans="8:8">
      <c r="H1044921" s="68"/>
    </row>
    <row r="1044922" spans="8:8">
      <c r="H1044922" s="68"/>
    </row>
    <row r="1044923" spans="8:8">
      <c r="H1044923" s="68"/>
    </row>
    <row r="1044924" spans="8:8">
      <c r="H1044924" s="68"/>
    </row>
    <row r="1044925" spans="8:8">
      <c r="H1044925" s="68"/>
    </row>
    <row r="1044926" spans="8:8">
      <c r="H1044926" s="68"/>
    </row>
    <row r="1044927" spans="8:8">
      <c r="H1044927" s="68"/>
    </row>
    <row r="1044928" spans="8:8">
      <c r="H1044928" s="68"/>
    </row>
    <row r="1044929" spans="8:8">
      <c r="H1044929" s="68"/>
    </row>
    <row r="1044930" spans="8:8">
      <c r="H1044930" s="68"/>
    </row>
    <row r="1044931" spans="8:8">
      <c r="H1044931" s="68"/>
    </row>
    <row r="1044932" spans="8:8">
      <c r="H1044932" s="68"/>
    </row>
    <row r="1044933" spans="8:8">
      <c r="H1044933" s="68"/>
    </row>
    <row r="1044934" spans="8:8">
      <c r="H1044934" s="68"/>
    </row>
    <row r="1044935" spans="8:8">
      <c r="H1044935" s="68"/>
    </row>
    <row r="1044936" spans="8:8">
      <c r="H1044936" s="68"/>
    </row>
    <row r="1044937" spans="8:8">
      <c r="H1044937" s="68"/>
    </row>
    <row r="1044938" spans="8:8">
      <c r="H1044938" s="68"/>
    </row>
    <row r="1044939" spans="8:8">
      <c r="H1044939" s="68"/>
    </row>
    <row r="1044940" spans="8:8">
      <c r="H1044940" s="68"/>
    </row>
    <row r="1044941" spans="8:8">
      <c r="H1044941" s="68"/>
    </row>
    <row r="1044942" spans="8:8">
      <c r="H1044942" s="68"/>
    </row>
    <row r="1044943" spans="8:8">
      <c r="H1044943" s="68"/>
    </row>
    <row r="1044944" spans="8:8">
      <c r="H1044944" s="68"/>
    </row>
    <row r="1044945" spans="8:8">
      <c r="H1044945" s="68"/>
    </row>
    <row r="1044946" spans="8:8">
      <c r="H1044946" s="68"/>
    </row>
    <row r="1044947" spans="8:8">
      <c r="H1044947" s="68"/>
    </row>
    <row r="1044948" spans="8:8">
      <c r="H1044948" s="68"/>
    </row>
    <row r="1044949" spans="8:8">
      <c r="H1044949" s="68"/>
    </row>
    <row r="1044950" spans="8:8">
      <c r="H1044950" s="68"/>
    </row>
    <row r="1044951" spans="8:8">
      <c r="H1044951" s="68"/>
    </row>
    <row r="1044952" spans="8:8">
      <c r="H1044952" s="68"/>
    </row>
    <row r="1044953" spans="8:8">
      <c r="H1044953" s="68"/>
    </row>
    <row r="1044954" spans="8:8">
      <c r="H1044954" s="68"/>
    </row>
    <row r="1044955" spans="8:8">
      <c r="H1044955" s="68"/>
    </row>
    <row r="1044956" spans="8:8">
      <c r="H1044956" s="68"/>
    </row>
    <row r="1044957" spans="8:8">
      <c r="H1044957" s="68"/>
    </row>
    <row r="1044958" spans="8:8">
      <c r="H1044958" s="68"/>
    </row>
    <row r="1044959" spans="8:8">
      <c r="H1044959" s="68"/>
    </row>
    <row r="1044960" spans="8:8">
      <c r="H1044960" s="68"/>
    </row>
    <row r="1044961" spans="8:8">
      <c r="H1044961" s="68"/>
    </row>
    <row r="1044962" spans="8:8">
      <c r="H1044962" s="68"/>
    </row>
    <row r="1044963" spans="8:8">
      <c r="H1044963" s="68"/>
    </row>
    <row r="1044964" spans="8:8">
      <c r="H1044964" s="68"/>
    </row>
    <row r="1044965" spans="8:8">
      <c r="H1044965" s="68"/>
    </row>
    <row r="1044966" spans="8:8">
      <c r="H1044966" s="68"/>
    </row>
    <row r="1044967" spans="8:8">
      <c r="H1044967" s="68"/>
    </row>
    <row r="1044968" spans="8:8">
      <c r="H1044968" s="68"/>
    </row>
    <row r="1044969" spans="8:8">
      <c r="H1044969" s="68"/>
    </row>
    <row r="1044970" spans="8:8">
      <c r="H1044970" s="68"/>
    </row>
    <row r="1044971" spans="8:8">
      <c r="H1044971" s="68"/>
    </row>
    <row r="1044972" spans="8:8">
      <c r="H1044972" s="68"/>
    </row>
    <row r="1044973" spans="8:8">
      <c r="H1044973" s="68"/>
    </row>
    <row r="1044974" spans="8:8">
      <c r="H1044974" s="68"/>
    </row>
    <row r="1044975" spans="8:8">
      <c r="H1044975" s="68"/>
    </row>
    <row r="1044976" spans="8:8">
      <c r="H1044976" s="68"/>
    </row>
    <row r="1044977" spans="8:8">
      <c r="H1044977" s="68"/>
    </row>
    <row r="1044978" spans="8:8">
      <c r="H1044978" s="68"/>
    </row>
    <row r="1044979" spans="8:8">
      <c r="H1044979" s="68"/>
    </row>
    <row r="1044980" spans="8:8">
      <c r="H1044980" s="68"/>
    </row>
    <row r="1044981" spans="8:8">
      <c r="H1044981" s="68"/>
    </row>
    <row r="1044982" spans="8:8">
      <c r="H1044982" s="68"/>
    </row>
    <row r="1044983" spans="8:8">
      <c r="H1044983" s="68"/>
    </row>
    <row r="1044984" spans="8:8">
      <c r="H1044984" s="68"/>
    </row>
    <row r="1044985" spans="8:8">
      <c r="H1044985" s="68"/>
    </row>
    <row r="1044986" spans="8:8">
      <c r="H1044986" s="68"/>
    </row>
    <row r="1044987" spans="8:8">
      <c r="H1044987" s="68"/>
    </row>
    <row r="1044988" spans="8:8">
      <c r="H1044988" s="68"/>
    </row>
    <row r="1044989" spans="8:8">
      <c r="H1044989" s="68"/>
    </row>
    <row r="1044990" spans="8:8">
      <c r="H1044990" s="68"/>
    </row>
    <row r="1044991" spans="8:8">
      <c r="H1044991" s="68"/>
    </row>
    <row r="1044992" spans="8:8">
      <c r="H1044992" s="68"/>
    </row>
    <row r="1044993" spans="8:8">
      <c r="H1044993" s="68"/>
    </row>
    <row r="1044994" spans="8:8">
      <c r="H1044994" s="68"/>
    </row>
    <row r="1044995" spans="8:8">
      <c r="H1044995" s="68"/>
    </row>
    <row r="1044996" spans="8:8">
      <c r="H1044996" s="68"/>
    </row>
    <row r="1044997" spans="8:8">
      <c r="H1044997" s="68"/>
    </row>
    <row r="1044998" spans="8:8">
      <c r="H1044998" s="68"/>
    </row>
    <row r="1044999" spans="8:8">
      <c r="H1044999" s="68"/>
    </row>
    <row r="1045000" spans="8:8">
      <c r="H1045000" s="68"/>
    </row>
    <row r="1045001" spans="8:8">
      <c r="H1045001" s="68"/>
    </row>
    <row r="1045002" spans="8:8">
      <c r="H1045002" s="68"/>
    </row>
    <row r="1045003" spans="8:8">
      <c r="H1045003" s="68"/>
    </row>
    <row r="1045004" spans="8:8">
      <c r="H1045004" s="68"/>
    </row>
    <row r="1045005" spans="8:8">
      <c r="H1045005" s="68"/>
    </row>
    <row r="1045006" spans="8:8">
      <c r="H1045006" s="68"/>
    </row>
    <row r="1045007" spans="8:8">
      <c r="H1045007" s="68"/>
    </row>
    <row r="1045008" spans="8:8">
      <c r="H1045008" s="68"/>
    </row>
    <row r="1045009" spans="8:8">
      <c r="H1045009" s="68"/>
    </row>
    <row r="1045010" spans="8:8">
      <c r="H1045010" s="68"/>
    </row>
    <row r="1045011" spans="8:8">
      <c r="H1045011" s="68"/>
    </row>
    <row r="1045012" spans="8:8">
      <c r="H1045012" s="68"/>
    </row>
    <row r="1045013" spans="8:8">
      <c r="H1045013" s="68"/>
    </row>
    <row r="1045014" spans="8:8">
      <c r="H1045014" s="68"/>
    </row>
    <row r="1045015" spans="8:8">
      <c r="H1045015" s="68"/>
    </row>
    <row r="1045016" spans="8:8">
      <c r="H1045016" s="68"/>
    </row>
    <row r="1045017" spans="8:8">
      <c r="H1045017" s="68"/>
    </row>
    <row r="1045018" spans="8:8">
      <c r="H1045018" s="68"/>
    </row>
    <row r="1045019" spans="8:8">
      <c r="H1045019" s="68"/>
    </row>
    <row r="1045020" spans="8:8">
      <c r="H1045020" s="68"/>
    </row>
    <row r="1045021" spans="8:8">
      <c r="H1045021" s="68"/>
    </row>
    <row r="1045022" spans="8:8">
      <c r="H1045022" s="68"/>
    </row>
    <row r="1045023" spans="8:8">
      <c r="H1045023" s="68"/>
    </row>
    <row r="1045024" spans="8:8">
      <c r="H1045024" s="68"/>
    </row>
    <row r="1045025" spans="8:8">
      <c r="H1045025" s="68"/>
    </row>
    <row r="1045026" spans="8:8">
      <c r="H1045026" s="68"/>
    </row>
    <row r="1045027" spans="8:8">
      <c r="H1045027" s="68"/>
    </row>
    <row r="1045028" spans="8:8">
      <c r="H1045028" s="68"/>
    </row>
    <row r="1045029" spans="8:8">
      <c r="H1045029" s="68"/>
    </row>
    <row r="1045030" spans="8:8">
      <c r="H1045030" s="68"/>
    </row>
    <row r="1045031" spans="8:8">
      <c r="H1045031" s="68"/>
    </row>
    <row r="1045032" spans="8:8">
      <c r="H1045032" s="68"/>
    </row>
    <row r="1045033" spans="8:8">
      <c r="H1045033" s="68"/>
    </row>
    <row r="1045034" spans="8:8">
      <c r="H1045034" s="68"/>
    </row>
    <row r="1045035" spans="8:8">
      <c r="H1045035" s="68"/>
    </row>
    <row r="1045036" spans="8:8">
      <c r="H1045036" s="68"/>
    </row>
    <row r="1045037" spans="8:8">
      <c r="H1045037" s="68"/>
    </row>
    <row r="1045038" spans="8:8">
      <c r="H1045038" s="68"/>
    </row>
    <row r="1045039" spans="8:8">
      <c r="H1045039" s="68"/>
    </row>
    <row r="1045040" spans="8:8">
      <c r="H1045040" s="68"/>
    </row>
    <row r="1045041" spans="8:8">
      <c r="H1045041" s="68"/>
    </row>
    <row r="1045042" spans="8:8">
      <c r="H1045042" s="68"/>
    </row>
    <row r="1045043" spans="8:8">
      <c r="H1045043" s="68"/>
    </row>
    <row r="1045044" spans="8:8">
      <c r="H1045044" s="68"/>
    </row>
    <row r="1045045" spans="8:8">
      <c r="H1045045" s="68"/>
    </row>
    <row r="1045046" spans="8:8">
      <c r="H1045046" s="68"/>
    </row>
    <row r="1045047" spans="8:8">
      <c r="H1045047" s="68"/>
    </row>
    <row r="1045048" spans="8:8">
      <c r="H1045048" s="68"/>
    </row>
    <row r="1045049" spans="8:8">
      <c r="H1045049" s="68"/>
    </row>
    <row r="1045050" spans="8:8">
      <c r="H1045050" s="68"/>
    </row>
    <row r="1045051" spans="8:8">
      <c r="H1045051" s="68"/>
    </row>
    <row r="1045052" spans="8:8">
      <c r="H1045052" s="68"/>
    </row>
    <row r="1045053" spans="8:8">
      <c r="H1045053" s="68"/>
    </row>
    <row r="1045054" spans="8:8">
      <c r="H1045054" s="68"/>
    </row>
    <row r="1045055" spans="8:8">
      <c r="H1045055" s="68"/>
    </row>
    <row r="1045056" spans="8:8">
      <c r="H1045056" s="68"/>
    </row>
    <row r="1045057" spans="8:8">
      <c r="H1045057" s="68"/>
    </row>
    <row r="1045058" spans="8:8">
      <c r="H1045058" s="68"/>
    </row>
    <row r="1045059" spans="8:8">
      <c r="H1045059" s="68"/>
    </row>
    <row r="1045060" spans="8:8">
      <c r="H1045060" s="68"/>
    </row>
    <row r="1045061" spans="8:8">
      <c r="H1045061" s="68"/>
    </row>
    <row r="1045062" spans="8:8">
      <c r="H1045062" s="68"/>
    </row>
    <row r="1045063" spans="8:8">
      <c r="H1045063" s="68"/>
    </row>
    <row r="1045064" spans="8:8">
      <c r="H1045064" s="68"/>
    </row>
    <row r="1045065" spans="8:8">
      <c r="H1045065" s="68"/>
    </row>
    <row r="1045066" spans="8:8">
      <c r="H1045066" s="68"/>
    </row>
    <row r="1045067" spans="8:8">
      <c r="H1045067" s="68"/>
    </row>
    <row r="1045068" spans="8:8">
      <c r="H1045068" s="68"/>
    </row>
    <row r="1045069" spans="8:8">
      <c r="H1045069" s="68"/>
    </row>
    <row r="1045070" spans="8:8">
      <c r="H1045070" s="68"/>
    </row>
    <row r="1045071" spans="8:8">
      <c r="H1045071" s="68"/>
    </row>
    <row r="1045072" spans="8:8">
      <c r="H1045072" s="68"/>
    </row>
    <row r="1045073" spans="8:8">
      <c r="H1045073" s="68"/>
    </row>
    <row r="1045074" spans="8:8">
      <c r="H1045074" s="68"/>
    </row>
    <row r="1045075" spans="8:8">
      <c r="H1045075" s="68"/>
    </row>
    <row r="1045076" spans="8:8">
      <c r="H1045076" s="68"/>
    </row>
    <row r="1045077" spans="8:8">
      <c r="H1045077" s="68"/>
    </row>
    <row r="1045078" spans="8:8">
      <c r="H1045078" s="68"/>
    </row>
    <row r="1045079" spans="8:8">
      <c r="H1045079" s="68"/>
    </row>
    <row r="1045080" spans="8:8">
      <c r="H1045080" s="68"/>
    </row>
    <row r="1045081" spans="8:8">
      <c r="H1045081" s="68"/>
    </row>
    <row r="1045082" spans="8:8">
      <c r="H1045082" s="68"/>
    </row>
    <row r="1045083" spans="8:8">
      <c r="H1045083" s="68"/>
    </row>
    <row r="1045084" spans="8:8">
      <c r="H1045084" s="68"/>
    </row>
    <row r="1045085" spans="8:8">
      <c r="H1045085" s="68"/>
    </row>
    <row r="1045086" spans="8:8">
      <c r="H1045086" s="68"/>
    </row>
    <row r="1045087" spans="8:8">
      <c r="H1045087" s="68"/>
    </row>
    <row r="1045088" spans="8:8">
      <c r="H1045088" s="68"/>
    </row>
    <row r="1045089" spans="8:8">
      <c r="H1045089" s="68"/>
    </row>
    <row r="1045090" spans="8:8">
      <c r="H1045090" s="68"/>
    </row>
    <row r="1045091" spans="8:8">
      <c r="H1045091" s="68"/>
    </row>
    <row r="1045092" spans="8:8">
      <c r="H1045092" s="68"/>
    </row>
    <row r="1045093" spans="8:8">
      <c r="H1045093" s="68"/>
    </row>
    <row r="1045094" spans="8:8">
      <c r="H1045094" s="68"/>
    </row>
    <row r="1045095" spans="8:8">
      <c r="H1045095" s="68"/>
    </row>
    <row r="1045096" spans="8:8">
      <c r="H1045096" s="68"/>
    </row>
    <row r="1045097" spans="8:8">
      <c r="H1045097" s="68"/>
    </row>
    <row r="1045098" spans="8:8">
      <c r="H1045098" s="68"/>
    </row>
    <row r="1045099" spans="8:8">
      <c r="H1045099" s="68"/>
    </row>
    <row r="1045100" spans="8:8">
      <c r="H1045100" s="68"/>
    </row>
    <row r="1045101" spans="8:8">
      <c r="H1045101" s="68"/>
    </row>
    <row r="1045102" spans="8:8">
      <c r="H1045102" s="68"/>
    </row>
    <row r="1045103" spans="8:8">
      <c r="H1045103" s="68"/>
    </row>
    <row r="1045104" spans="8:8">
      <c r="H1045104" s="68"/>
    </row>
    <row r="1045105" spans="8:8">
      <c r="H1045105" s="68"/>
    </row>
    <row r="1045106" spans="8:8">
      <c r="H1045106" s="68"/>
    </row>
    <row r="1045107" spans="8:8">
      <c r="H1045107" s="68"/>
    </row>
    <row r="1045108" spans="8:8">
      <c r="H1045108" s="68"/>
    </row>
    <row r="1045109" spans="8:8">
      <c r="H1045109" s="68"/>
    </row>
    <row r="1045110" spans="8:8">
      <c r="H1045110" s="68"/>
    </row>
    <row r="1045111" spans="8:8">
      <c r="H1045111" s="68"/>
    </row>
    <row r="1045112" spans="8:8">
      <c r="H1045112" s="68"/>
    </row>
    <row r="1045113" spans="8:8">
      <c r="H1045113" s="68"/>
    </row>
    <row r="1045114" spans="8:8">
      <c r="H1045114" s="68"/>
    </row>
    <row r="1045115" spans="8:8">
      <c r="H1045115" s="68"/>
    </row>
    <row r="1045116" spans="8:8">
      <c r="H1045116" s="68"/>
    </row>
    <row r="1045117" spans="8:8">
      <c r="H1045117" s="68"/>
    </row>
    <row r="1045118" spans="8:8">
      <c r="H1045118" s="68"/>
    </row>
    <row r="1045119" spans="8:8">
      <c r="H1045119" s="68"/>
    </row>
    <row r="1045120" spans="8:8">
      <c r="H1045120" s="68"/>
    </row>
    <row r="1045121" spans="8:8">
      <c r="H1045121" s="68"/>
    </row>
    <row r="1045122" spans="8:8">
      <c r="H1045122" s="68"/>
    </row>
    <row r="1045123" spans="8:8">
      <c r="H1045123" s="68"/>
    </row>
    <row r="1045124" spans="8:8">
      <c r="H1045124" s="68"/>
    </row>
    <row r="1045125" spans="8:8">
      <c r="H1045125" s="68"/>
    </row>
    <row r="1045126" spans="8:8">
      <c r="H1045126" s="68"/>
    </row>
    <row r="1045127" spans="8:8">
      <c r="H1045127" s="68"/>
    </row>
    <row r="1045128" spans="8:8">
      <c r="H1045128" s="68"/>
    </row>
    <row r="1045129" spans="8:8">
      <c r="H1045129" s="68"/>
    </row>
    <row r="1045130" spans="8:8">
      <c r="H1045130" s="68"/>
    </row>
    <row r="1045131" spans="8:8">
      <c r="H1045131" s="68"/>
    </row>
    <row r="1045132" spans="8:8">
      <c r="H1045132" s="68"/>
    </row>
    <row r="1045133" spans="8:8">
      <c r="H1045133" s="68"/>
    </row>
    <row r="1045134" spans="8:8">
      <c r="H1045134" s="68"/>
    </row>
    <row r="1045135" spans="8:8">
      <c r="H1045135" s="68"/>
    </row>
    <row r="1045136" spans="8:8">
      <c r="H1045136" s="68"/>
    </row>
    <row r="1045137" spans="8:8">
      <c r="H1045137" s="68"/>
    </row>
    <row r="1045138" spans="8:8">
      <c r="H1045138" s="68"/>
    </row>
    <row r="1045139" spans="8:8">
      <c r="H1045139" s="68"/>
    </row>
    <row r="1045140" spans="8:8">
      <c r="H1045140" s="68"/>
    </row>
    <row r="1045141" spans="8:8">
      <c r="H1045141" s="68"/>
    </row>
    <row r="1045142" spans="8:8">
      <c r="H1045142" s="68"/>
    </row>
    <row r="1045143" spans="8:8">
      <c r="H1045143" s="68"/>
    </row>
    <row r="1045144" spans="8:8">
      <c r="H1045144" s="68"/>
    </row>
    <row r="1045145" spans="8:8">
      <c r="H1045145" s="68"/>
    </row>
    <row r="1045146" spans="8:8">
      <c r="H1045146" s="68"/>
    </row>
    <row r="1045147" spans="8:8">
      <c r="H1045147" s="68"/>
    </row>
    <row r="1045148" spans="8:8">
      <c r="H1045148" s="68"/>
    </row>
    <row r="1045149" spans="8:8">
      <c r="H1045149" s="68"/>
    </row>
    <row r="1045150" spans="8:8">
      <c r="H1045150" s="68"/>
    </row>
    <row r="1045151" spans="8:8">
      <c r="H1045151" s="68"/>
    </row>
    <row r="1045152" spans="8:8">
      <c r="H1045152" s="68"/>
    </row>
    <row r="1045153" spans="8:8">
      <c r="H1045153" s="68"/>
    </row>
    <row r="1045154" spans="8:8">
      <c r="H1045154" s="68"/>
    </row>
    <row r="1045155" spans="8:8">
      <c r="H1045155" s="68"/>
    </row>
    <row r="1045156" spans="8:8">
      <c r="H1045156" s="68"/>
    </row>
    <row r="1045157" spans="8:8">
      <c r="H1045157" s="68"/>
    </row>
    <row r="1045158" spans="8:8">
      <c r="H1045158" s="68"/>
    </row>
    <row r="1045159" spans="8:8">
      <c r="H1045159" s="68"/>
    </row>
    <row r="1045160" spans="8:8">
      <c r="H1045160" s="68"/>
    </row>
    <row r="1045161" spans="8:8">
      <c r="H1045161" s="68"/>
    </row>
    <row r="1045162" spans="8:8">
      <c r="H1045162" s="68"/>
    </row>
    <row r="1045163" spans="8:8">
      <c r="H1045163" s="68"/>
    </row>
    <row r="1045164" spans="8:8">
      <c r="H1045164" s="68"/>
    </row>
    <row r="1045165" spans="8:8">
      <c r="H1045165" s="68"/>
    </row>
    <row r="1045166" spans="8:8">
      <c r="H1045166" s="68"/>
    </row>
    <row r="1045167" spans="8:8">
      <c r="H1045167" s="68"/>
    </row>
    <row r="1045168" spans="8:8">
      <c r="H1045168" s="68"/>
    </row>
    <row r="1045169" spans="8:8">
      <c r="H1045169" s="68"/>
    </row>
    <row r="1045170" spans="8:8">
      <c r="H1045170" s="68"/>
    </row>
    <row r="1045171" spans="8:8">
      <c r="H1045171" s="68"/>
    </row>
    <row r="1045172" spans="8:8">
      <c r="H1045172" s="68"/>
    </row>
    <row r="1045173" spans="8:8">
      <c r="H1045173" s="68"/>
    </row>
    <row r="1045174" spans="8:8">
      <c r="H1045174" s="68"/>
    </row>
    <row r="1045175" spans="8:8">
      <c r="H1045175" s="68"/>
    </row>
    <row r="1045176" spans="8:8">
      <c r="H1045176" s="68"/>
    </row>
    <row r="1045177" spans="8:8">
      <c r="H1045177" s="68"/>
    </row>
    <row r="1045178" spans="8:8">
      <c r="H1045178" s="68"/>
    </row>
    <row r="1045179" spans="8:8">
      <c r="H1045179" s="68"/>
    </row>
    <row r="1045180" spans="8:8">
      <c r="H1045180" s="68"/>
    </row>
    <row r="1045181" spans="8:8">
      <c r="H1045181" s="68"/>
    </row>
    <row r="1045182" spans="8:8">
      <c r="H1045182" s="68"/>
    </row>
    <row r="1045183" spans="8:8">
      <c r="H1045183" s="68"/>
    </row>
    <row r="1045184" spans="8:8">
      <c r="H1045184" s="68"/>
    </row>
    <row r="1045185" spans="8:8">
      <c r="H1045185" s="68"/>
    </row>
    <row r="1045186" spans="8:8">
      <c r="H1045186" s="68"/>
    </row>
    <row r="1045187" spans="8:8">
      <c r="H1045187" s="68"/>
    </row>
    <row r="1045188" spans="8:8">
      <c r="H1045188" s="68"/>
    </row>
    <row r="1045189" spans="8:8">
      <c r="H1045189" s="68"/>
    </row>
    <row r="1045190" spans="8:8">
      <c r="H1045190" s="68"/>
    </row>
    <row r="1045191" spans="8:8">
      <c r="H1045191" s="68"/>
    </row>
    <row r="1045192" spans="8:8">
      <c r="H1045192" s="68"/>
    </row>
    <row r="1045193" spans="8:8">
      <c r="H1045193" s="68"/>
    </row>
    <row r="1045194" spans="8:8">
      <c r="H1045194" s="68"/>
    </row>
    <row r="1045195" spans="8:8">
      <c r="H1045195" s="68"/>
    </row>
    <row r="1045196" spans="8:8">
      <c r="H1045196" s="68"/>
    </row>
    <row r="1045197" spans="8:8">
      <c r="H1045197" s="68"/>
    </row>
    <row r="1045198" spans="8:8">
      <c r="H1045198" s="68"/>
    </row>
    <row r="1045199" spans="8:8">
      <c r="H1045199" s="68"/>
    </row>
    <row r="1045200" spans="8:8">
      <c r="H1045200" s="68"/>
    </row>
    <row r="1045201" spans="8:8">
      <c r="H1045201" s="68"/>
    </row>
    <row r="1045202" spans="8:8">
      <c r="H1045202" s="68"/>
    </row>
    <row r="1045203" spans="8:8">
      <c r="H1045203" s="68"/>
    </row>
    <row r="1045204" spans="8:8">
      <c r="H1045204" s="68"/>
    </row>
    <row r="1045205" spans="8:8">
      <c r="H1045205" s="68"/>
    </row>
    <row r="1045206" spans="8:8">
      <c r="H1045206" s="68"/>
    </row>
    <row r="1045207" spans="8:8">
      <c r="H1045207" s="68"/>
    </row>
    <row r="1045208" spans="8:8">
      <c r="H1045208" s="68"/>
    </row>
    <row r="1045209" spans="8:8">
      <c r="H1045209" s="68"/>
    </row>
    <row r="1045210" spans="8:8">
      <c r="H1045210" s="68"/>
    </row>
    <row r="1045211" spans="8:8">
      <c r="H1045211" s="68"/>
    </row>
    <row r="1045212" spans="8:8">
      <c r="H1045212" s="68"/>
    </row>
    <row r="1045213" spans="8:8">
      <c r="H1045213" s="68"/>
    </row>
    <row r="1045214" spans="8:8">
      <c r="H1045214" s="68"/>
    </row>
    <row r="1045215" spans="8:8">
      <c r="H1045215" s="68"/>
    </row>
    <row r="1045216" spans="8:8">
      <c r="H1045216" s="68"/>
    </row>
    <row r="1045217" spans="8:8">
      <c r="H1045217" s="68"/>
    </row>
    <row r="1045218" spans="8:8">
      <c r="H1045218" s="68"/>
    </row>
    <row r="1045219" spans="8:8">
      <c r="H1045219" s="68"/>
    </row>
    <row r="1045220" spans="8:8">
      <c r="H1045220" s="68"/>
    </row>
    <row r="1045221" spans="8:8">
      <c r="H1045221" s="68"/>
    </row>
    <row r="1045222" spans="8:8">
      <c r="H1045222" s="68"/>
    </row>
    <row r="1045223" spans="8:8">
      <c r="H1045223" s="68"/>
    </row>
    <row r="1045224" spans="8:8">
      <c r="H1045224" s="68"/>
    </row>
    <row r="1045225" spans="8:8">
      <c r="H1045225" s="68"/>
    </row>
    <row r="1045226" spans="8:8">
      <c r="H1045226" s="68"/>
    </row>
    <row r="1045227" spans="8:8">
      <c r="H1045227" s="68"/>
    </row>
    <row r="1045228" spans="8:8">
      <c r="H1045228" s="68"/>
    </row>
    <row r="1045229" spans="8:8">
      <c r="H1045229" s="68"/>
    </row>
    <row r="1045230" spans="8:8">
      <c r="H1045230" s="68"/>
    </row>
    <row r="1045231" spans="8:8">
      <c r="H1045231" s="68"/>
    </row>
    <row r="1045232" spans="8:8">
      <c r="H1045232" s="68"/>
    </row>
    <row r="1045233" spans="8:8">
      <c r="H1045233" s="68"/>
    </row>
    <row r="1045234" spans="8:8">
      <c r="H1045234" s="68"/>
    </row>
    <row r="1045235" spans="8:8">
      <c r="H1045235" s="68"/>
    </row>
    <row r="1045236" spans="8:8">
      <c r="H1045236" s="68"/>
    </row>
    <row r="1045237" spans="8:8">
      <c r="H1045237" s="68"/>
    </row>
    <row r="1045238" spans="8:8">
      <c r="H1045238" s="68"/>
    </row>
    <row r="1045239" spans="8:8">
      <c r="H1045239" s="68"/>
    </row>
    <row r="1045240" spans="8:8">
      <c r="H1045240" s="68"/>
    </row>
    <row r="1045241" spans="8:8">
      <c r="H1045241" s="68"/>
    </row>
    <row r="1045242" spans="8:8">
      <c r="H1045242" s="68"/>
    </row>
    <row r="1045243" spans="8:8">
      <c r="H1045243" s="68"/>
    </row>
    <row r="1045244" spans="8:8">
      <c r="H1045244" s="68"/>
    </row>
    <row r="1045245" spans="8:8">
      <c r="H1045245" s="68"/>
    </row>
    <row r="1045246" spans="8:8">
      <c r="H1045246" s="68"/>
    </row>
    <row r="1045247" spans="8:8">
      <c r="H1045247" s="68"/>
    </row>
    <row r="1045248" spans="8:8">
      <c r="H1045248" s="68"/>
    </row>
    <row r="1045249" spans="8:8">
      <c r="H1045249" s="68"/>
    </row>
    <row r="1045250" spans="8:8">
      <c r="H1045250" s="68"/>
    </row>
    <row r="1045251" spans="8:8">
      <c r="H1045251" s="68"/>
    </row>
    <row r="1045252" spans="8:8">
      <c r="H1045252" s="68"/>
    </row>
    <row r="1045253" spans="8:8">
      <c r="H1045253" s="68"/>
    </row>
    <row r="1045254" spans="8:8">
      <c r="H1045254" s="68"/>
    </row>
    <row r="1045255" spans="8:8">
      <c r="H1045255" s="68"/>
    </row>
    <row r="1045256" spans="8:8">
      <c r="H1045256" s="68"/>
    </row>
    <row r="1045257" spans="8:8">
      <c r="H1045257" s="68"/>
    </row>
    <row r="1045258" spans="8:8">
      <c r="H1045258" s="68"/>
    </row>
    <row r="1045259" spans="8:8">
      <c r="H1045259" s="68"/>
    </row>
    <row r="1045260" spans="8:8">
      <c r="H1045260" s="68"/>
    </row>
    <row r="1045261" spans="8:8">
      <c r="H1045261" s="68"/>
    </row>
    <row r="1045262" spans="8:8">
      <c r="H1045262" s="68"/>
    </row>
    <row r="1045263" spans="8:8">
      <c r="H1045263" s="68"/>
    </row>
    <row r="1045264" spans="8:8">
      <c r="H1045264" s="68"/>
    </row>
    <row r="1045265" spans="8:8">
      <c r="H1045265" s="68"/>
    </row>
    <row r="1045266" spans="8:8">
      <c r="H1045266" s="68"/>
    </row>
    <row r="1045267" spans="8:8">
      <c r="H1045267" s="68"/>
    </row>
    <row r="1045268" spans="8:8">
      <c r="H1045268" s="68"/>
    </row>
    <row r="1045269" spans="8:8">
      <c r="H1045269" s="68"/>
    </row>
    <row r="1045270" spans="8:8">
      <c r="H1045270" s="68"/>
    </row>
    <row r="1045271" spans="8:8">
      <c r="H1045271" s="68"/>
    </row>
    <row r="1045272" spans="8:8">
      <c r="H1045272" s="68"/>
    </row>
    <row r="1045273" spans="8:8">
      <c r="H1045273" s="68"/>
    </row>
    <row r="1045274" spans="8:8">
      <c r="H1045274" s="68"/>
    </row>
    <row r="1045275" spans="8:8">
      <c r="H1045275" s="68"/>
    </row>
    <row r="1045276" spans="8:8">
      <c r="H1045276" s="68"/>
    </row>
    <row r="1045277" spans="8:8">
      <c r="H1045277" s="68"/>
    </row>
    <row r="1045278" spans="8:8">
      <c r="H1045278" s="68"/>
    </row>
    <row r="1045279" spans="8:8">
      <c r="H1045279" s="68"/>
    </row>
    <row r="1045280" spans="8:8">
      <c r="H1045280" s="68"/>
    </row>
    <row r="1045281" spans="8:8">
      <c r="H1045281" s="68"/>
    </row>
    <row r="1045282" spans="8:8">
      <c r="H1045282" s="68"/>
    </row>
    <row r="1045283" spans="8:8">
      <c r="H1045283" s="68"/>
    </row>
    <row r="1045284" spans="8:8">
      <c r="H1045284" s="68"/>
    </row>
    <row r="1045285" spans="8:8">
      <c r="H1045285" s="68"/>
    </row>
    <row r="1045286" spans="8:8">
      <c r="H1045286" s="68"/>
    </row>
    <row r="1045287" spans="8:8">
      <c r="H1045287" s="68"/>
    </row>
    <row r="1045288" spans="8:8">
      <c r="H1045288" s="68"/>
    </row>
    <row r="1045289" spans="8:8">
      <c r="H1045289" s="68"/>
    </row>
    <row r="1045290" spans="8:8">
      <c r="H1045290" s="68"/>
    </row>
    <row r="1045291" spans="8:8">
      <c r="H1045291" s="68"/>
    </row>
    <row r="1045292" spans="8:8">
      <c r="H1045292" s="68"/>
    </row>
    <row r="1045293" spans="8:8">
      <c r="H1045293" s="68"/>
    </row>
    <row r="1045294" spans="8:8">
      <c r="H1045294" s="68"/>
    </row>
    <row r="1045295" spans="8:8">
      <c r="H1045295" s="68"/>
    </row>
    <row r="1045296" spans="8:8">
      <c r="H1045296" s="68"/>
    </row>
    <row r="1045297" spans="8:8">
      <c r="H1045297" s="68"/>
    </row>
    <row r="1045298" spans="8:8">
      <c r="H1045298" s="68"/>
    </row>
    <row r="1045299" spans="8:8">
      <c r="H1045299" s="68"/>
    </row>
    <row r="1045300" spans="8:8">
      <c r="H1045300" s="68"/>
    </row>
    <row r="1045301" spans="8:8">
      <c r="H1045301" s="68"/>
    </row>
    <row r="1045302" spans="8:8">
      <c r="H1045302" s="68"/>
    </row>
    <row r="1045303" spans="8:8">
      <c r="H1045303" s="68"/>
    </row>
    <row r="1045304" spans="8:8">
      <c r="H1045304" s="68"/>
    </row>
    <row r="1045305" spans="8:8">
      <c r="H1045305" s="68"/>
    </row>
    <row r="1045306" spans="8:8">
      <c r="H1045306" s="68"/>
    </row>
    <row r="1045307" spans="8:8">
      <c r="H1045307" s="68"/>
    </row>
    <row r="1045308" spans="8:8">
      <c r="H1045308" s="68"/>
    </row>
    <row r="1045309" spans="8:8">
      <c r="H1045309" s="68"/>
    </row>
    <row r="1045310" spans="8:8">
      <c r="H1045310" s="68"/>
    </row>
    <row r="1045311" spans="8:8">
      <c r="H1045311" s="68"/>
    </row>
    <row r="1045312" spans="8:8">
      <c r="H1045312" s="68"/>
    </row>
    <row r="1045313" spans="8:8">
      <c r="H1045313" s="68"/>
    </row>
    <row r="1045314" spans="8:8">
      <c r="H1045314" s="68"/>
    </row>
    <row r="1045315" spans="8:8">
      <c r="H1045315" s="68"/>
    </row>
    <row r="1045316" spans="8:8">
      <c r="H1045316" s="68"/>
    </row>
    <row r="1045317" spans="8:8">
      <c r="H1045317" s="68"/>
    </row>
    <row r="1045318" spans="8:8">
      <c r="H1045318" s="68"/>
    </row>
    <row r="1045319" spans="8:8">
      <c r="H1045319" s="68"/>
    </row>
    <row r="1045320" spans="8:8">
      <c r="H1045320" s="68"/>
    </row>
    <row r="1045321" spans="8:8">
      <c r="H1045321" s="68"/>
    </row>
    <row r="1045322" spans="8:8">
      <c r="H1045322" s="68"/>
    </row>
    <row r="1045323" spans="8:8">
      <c r="H1045323" s="68"/>
    </row>
    <row r="1045324" spans="8:8">
      <c r="H1045324" s="68"/>
    </row>
    <row r="1045325" spans="8:8">
      <c r="H1045325" s="68"/>
    </row>
    <row r="1045326" spans="8:8">
      <c r="H1045326" s="68"/>
    </row>
    <row r="1045327" spans="8:8">
      <c r="H1045327" s="68"/>
    </row>
    <row r="1045328" spans="8:8">
      <c r="H1045328" s="68"/>
    </row>
    <row r="1045329" spans="8:8">
      <c r="H1045329" s="68"/>
    </row>
    <row r="1045330" spans="8:8">
      <c r="H1045330" s="68"/>
    </row>
    <row r="1045331" spans="8:8">
      <c r="H1045331" s="68"/>
    </row>
    <row r="1045332" spans="8:8">
      <c r="H1045332" s="68"/>
    </row>
    <row r="1045333" spans="8:8">
      <c r="H1045333" s="68"/>
    </row>
    <row r="1045334" spans="8:8">
      <c r="H1045334" s="68"/>
    </row>
    <row r="1045335" spans="8:8">
      <c r="H1045335" s="68"/>
    </row>
    <row r="1045336" spans="8:8">
      <c r="H1045336" s="68"/>
    </row>
    <row r="1045337" spans="8:8">
      <c r="H1045337" s="68"/>
    </row>
    <row r="1045338" spans="8:8">
      <c r="H1045338" s="68"/>
    </row>
    <row r="1045339" spans="8:8">
      <c r="H1045339" s="68"/>
    </row>
    <row r="1045340" spans="8:8">
      <c r="H1045340" s="68"/>
    </row>
    <row r="1045341" spans="8:8">
      <c r="H1045341" s="68"/>
    </row>
    <row r="1045342" spans="8:8">
      <c r="H1045342" s="68"/>
    </row>
    <row r="1045343" spans="8:8">
      <c r="H1045343" s="68"/>
    </row>
    <row r="1045344" spans="8:8">
      <c r="H1045344" s="68"/>
    </row>
    <row r="1045345" spans="8:8">
      <c r="H1045345" s="68"/>
    </row>
    <row r="1045346" spans="8:8">
      <c r="H1045346" s="68"/>
    </row>
    <row r="1045347" spans="8:8">
      <c r="H1045347" s="68"/>
    </row>
    <row r="1045348" spans="8:8">
      <c r="H1045348" s="68"/>
    </row>
    <row r="1045349" spans="8:8">
      <c r="H1045349" s="68"/>
    </row>
    <row r="1045350" spans="8:8">
      <c r="H1045350" s="68"/>
    </row>
    <row r="1045351" spans="8:8">
      <c r="H1045351" s="68"/>
    </row>
    <row r="1045352" spans="8:8">
      <c r="H1045352" s="68"/>
    </row>
    <row r="1045353" spans="8:8">
      <c r="H1045353" s="68"/>
    </row>
    <row r="1045354" spans="8:8">
      <c r="H1045354" s="68"/>
    </row>
    <row r="1045355" spans="8:8">
      <c r="H1045355" s="68"/>
    </row>
    <row r="1045356" spans="8:8">
      <c r="H1045356" s="68"/>
    </row>
    <row r="1045357" spans="8:8">
      <c r="H1045357" s="68"/>
    </row>
    <row r="1045358" spans="8:8">
      <c r="H1045358" s="68"/>
    </row>
    <row r="1045359" spans="8:8">
      <c r="H1045359" s="68"/>
    </row>
    <row r="1045360" spans="8:8">
      <c r="H1045360" s="68"/>
    </row>
    <row r="1045361" spans="8:8">
      <c r="H1045361" s="68"/>
    </row>
    <row r="1045362" spans="8:8">
      <c r="H1045362" s="68"/>
    </row>
    <row r="1045363" spans="8:8">
      <c r="H1045363" s="68"/>
    </row>
    <row r="1045364" spans="8:8">
      <c r="H1045364" s="68"/>
    </row>
    <row r="1045365" spans="8:8">
      <c r="H1045365" s="68"/>
    </row>
    <row r="1045366" spans="8:8">
      <c r="H1045366" s="68"/>
    </row>
    <row r="1045367" spans="8:8">
      <c r="H1045367" s="68"/>
    </row>
    <row r="1045368" spans="8:8">
      <c r="H1045368" s="68"/>
    </row>
    <row r="1045369" spans="8:8">
      <c r="H1045369" s="68"/>
    </row>
    <row r="1045370" spans="8:8">
      <c r="H1045370" s="68"/>
    </row>
    <row r="1045371" spans="8:8">
      <c r="H1045371" s="68"/>
    </row>
    <row r="1045372" spans="8:8">
      <c r="H1045372" s="68"/>
    </row>
    <row r="1045373" spans="8:8">
      <c r="H1045373" s="68"/>
    </row>
    <row r="1045374" spans="8:8">
      <c r="H1045374" s="68"/>
    </row>
    <row r="1045375" spans="8:8">
      <c r="H1045375" s="68"/>
    </row>
    <row r="1045376" spans="8:8">
      <c r="H1045376" s="68"/>
    </row>
    <row r="1045377" spans="8:8">
      <c r="H1045377" s="68"/>
    </row>
    <row r="1045378" spans="8:8">
      <c r="H1045378" s="68"/>
    </row>
    <row r="1045379" spans="8:8">
      <c r="H1045379" s="68"/>
    </row>
    <row r="1045380" spans="8:8">
      <c r="H1045380" s="68"/>
    </row>
    <row r="1045381" spans="8:8">
      <c r="H1045381" s="68"/>
    </row>
    <row r="1045382" spans="8:8">
      <c r="H1045382" s="68"/>
    </row>
    <row r="1045383" spans="8:8">
      <c r="H1045383" s="68"/>
    </row>
    <row r="1045384" spans="8:8">
      <c r="H1045384" s="68"/>
    </row>
    <row r="1045385" spans="8:8">
      <c r="H1045385" s="68"/>
    </row>
    <row r="1045386" spans="8:8">
      <c r="H1045386" s="68"/>
    </row>
    <row r="1045387" spans="8:8">
      <c r="H1045387" s="68"/>
    </row>
    <row r="1045388" spans="8:8">
      <c r="H1045388" s="68"/>
    </row>
    <row r="1045389" spans="8:8">
      <c r="H1045389" s="68"/>
    </row>
    <row r="1045390" spans="8:8">
      <c r="H1045390" s="68"/>
    </row>
    <row r="1045391" spans="8:8">
      <c r="H1045391" s="68"/>
    </row>
    <row r="1045392" spans="8:8">
      <c r="H1045392" s="68"/>
    </row>
    <row r="1045393" spans="8:8">
      <c r="H1045393" s="68"/>
    </row>
    <row r="1045394" spans="8:8">
      <c r="H1045394" s="68"/>
    </row>
    <row r="1045395" spans="8:8">
      <c r="H1045395" s="68"/>
    </row>
    <row r="1045396" spans="8:8">
      <c r="H1045396" s="68"/>
    </row>
    <row r="1045397" spans="8:8">
      <c r="H1045397" s="68"/>
    </row>
    <row r="1045398" spans="8:8">
      <c r="H1045398" s="68"/>
    </row>
    <row r="1045399" spans="8:8">
      <c r="H1045399" s="68"/>
    </row>
    <row r="1045400" spans="8:8">
      <c r="H1045400" s="68"/>
    </row>
    <row r="1045401" spans="8:8">
      <c r="H1045401" s="68"/>
    </row>
    <row r="1045402" spans="8:8">
      <c r="H1045402" s="68"/>
    </row>
    <row r="1045403" spans="8:8">
      <c r="H1045403" s="68"/>
    </row>
    <row r="1045404" spans="8:8">
      <c r="H1045404" s="68"/>
    </row>
    <row r="1045405" spans="8:8">
      <c r="H1045405" s="68"/>
    </row>
    <row r="1045406" spans="8:8">
      <c r="H1045406" s="68"/>
    </row>
    <row r="1045407" spans="8:8">
      <c r="H1045407" s="68"/>
    </row>
    <row r="1045408" spans="8:8">
      <c r="H1045408" s="68"/>
    </row>
    <row r="1045409" spans="8:8">
      <c r="H1045409" s="68"/>
    </row>
    <row r="1045410" spans="8:8">
      <c r="H1045410" s="68"/>
    </row>
    <row r="1045411" spans="8:8">
      <c r="H1045411" s="68"/>
    </row>
    <row r="1045412" spans="8:8">
      <c r="H1045412" s="68"/>
    </row>
    <row r="1045413" spans="8:8">
      <c r="H1045413" s="68"/>
    </row>
    <row r="1045414" spans="8:8">
      <c r="H1045414" s="68"/>
    </row>
    <row r="1045415" spans="8:8">
      <c r="H1045415" s="68"/>
    </row>
    <row r="1045416" spans="8:8">
      <c r="H1045416" s="68"/>
    </row>
    <row r="1045417" spans="8:8">
      <c r="H1045417" s="68"/>
    </row>
    <row r="1045418" spans="8:8">
      <c r="H1045418" s="68"/>
    </row>
    <row r="1045419" spans="8:8">
      <c r="H1045419" s="68"/>
    </row>
    <row r="1045420" spans="8:8">
      <c r="H1045420" s="68"/>
    </row>
    <row r="1045421" spans="8:8">
      <c r="H1045421" s="68"/>
    </row>
    <row r="1045422" spans="8:8">
      <c r="H1045422" s="68"/>
    </row>
    <row r="1045423" spans="8:8">
      <c r="H1045423" s="68"/>
    </row>
    <row r="1045424" spans="8:8">
      <c r="H1045424" s="68"/>
    </row>
    <row r="1045425" spans="8:8">
      <c r="H1045425" s="68"/>
    </row>
    <row r="1045426" spans="8:8">
      <c r="H1045426" s="68"/>
    </row>
    <row r="1045427" spans="8:8">
      <c r="H1045427" s="68"/>
    </row>
    <row r="1045428" spans="8:8">
      <c r="H1045428" s="68"/>
    </row>
    <row r="1045429" spans="8:8">
      <c r="H1045429" s="68"/>
    </row>
    <row r="1045430" spans="8:8">
      <c r="H1045430" s="68"/>
    </row>
    <row r="1045431" spans="8:8">
      <c r="H1045431" s="68"/>
    </row>
    <row r="1045432" spans="8:8">
      <c r="H1045432" s="68"/>
    </row>
    <row r="1045433" spans="8:8">
      <c r="H1045433" s="68"/>
    </row>
    <row r="1045434" spans="8:8">
      <c r="H1045434" s="68"/>
    </row>
    <row r="1045435" spans="8:8">
      <c r="H1045435" s="68"/>
    </row>
    <row r="1045436" spans="8:8">
      <c r="H1045436" s="68"/>
    </row>
    <row r="1045437" spans="8:8">
      <c r="H1045437" s="68"/>
    </row>
    <row r="1045438" spans="8:8">
      <c r="H1045438" s="68"/>
    </row>
    <row r="1045439" spans="8:8">
      <c r="H1045439" s="68"/>
    </row>
    <row r="1045440" spans="8:8">
      <c r="H1045440" s="68"/>
    </row>
    <row r="1045441" spans="8:8">
      <c r="H1045441" s="68"/>
    </row>
    <row r="1045442" spans="8:8">
      <c r="H1045442" s="68"/>
    </row>
    <row r="1045443" spans="8:8">
      <c r="H1045443" s="68"/>
    </row>
    <row r="1045444" spans="8:8">
      <c r="H1045444" s="68"/>
    </row>
    <row r="1045445" spans="8:8">
      <c r="H1045445" s="68"/>
    </row>
    <row r="1045446" spans="8:8">
      <c r="H1045446" s="68"/>
    </row>
    <row r="1045447" spans="8:8">
      <c r="H1045447" s="68"/>
    </row>
    <row r="1045448" spans="8:8">
      <c r="H1045448" s="68"/>
    </row>
    <row r="1045449" spans="8:8">
      <c r="H1045449" s="68"/>
    </row>
    <row r="1045450" spans="8:8">
      <c r="H1045450" s="68"/>
    </row>
    <row r="1045451" spans="8:8">
      <c r="H1045451" s="68"/>
    </row>
    <row r="1045452" spans="8:8">
      <c r="H1045452" s="68"/>
    </row>
    <row r="1045453" spans="8:8">
      <c r="H1045453" s="68"/>
    </row>
    <row r="1045454" spans="8:8">
      <c r="H1045454" s="68"/>
    </row>
    <row r="1045455" spans="8:8">
      <c r="H1045455" s="68"/>
    </row>
    <row r="1045456" spans="8:8">
      <c r="H1045456" s="68"/>
    </row>
    <row r="1045457" spans="8:8">
      <c r="H1045457" s="68"/>
    </row>
    <row r="1045458" spans="8:8">
      <c r="H1045458" s="68"/>
    </row>
    <row r="1045459" spans="8:8">
      <c r="H1045459" s="68"/>
    </row>
    <row r="1045460" spans="8:8">
      <c r="H1045460" s="68"/>
    </row>
    <row r="1045461" spans="8:8">
      <c r="H1045461" s="68"/>
    </row>
    <row r="1045462" spans="8:8">
      <c r="H1045462" s="68"/>
    </row>
    <row r="1045463" spans="8:8">
      <c r="H1045463" s="68"/>
    </row>
    <row r="1045464" spans="8:8">
      <c r="H1045464" s="68"/>
    </row>
    <row r="1045465" spans="8:8">
      <c r="H1045465" s="68"/>
    </row>
    <row r="1045466" spans="8:8">
      <c r="H1045466" s="68"/>
    </row>
    <row r="1045467" spans="8:8">
      <c r="H1045467" s="68"/>
    </row>
    <row r="1045468" spans="8:8">
      <c r="H1045468" s="68"/>
    </row>
    <row r="1045469" spans="8:8">
      <c r="H1045469" s="68"/>
    </row>
    <row r="1045470" spans="8:8">
      <c r="H1045470" s="68"/>
    </row>
    <row r="1045471" spans="8:8">
      <c r="H1045471" s="68"/>
    </row>
    <row r="1045472" spans="8:8">
      <c r="H1045472" s="68"/>
    </row>
    <row r="1045473" spans="8:8">
      <c r="H1045473" s="68"/>
    </row>
    <row r="1045474" spans="8:8">
      <c r="H1045474" s="68"/>
    </row>
    <row r="1045475" spans="8:8">
      <c r="H1045475" s="68"/>
    </row>
    <row r="1045476" spans="8:8">
      <c r="H1045476" s="68"/>
    </row>
    <row r="1045477" spans="8:8">
      <c r="H1045477" s="68"/>
    </row>
    <row r="1045478" spans="8:8">
      <c r="H1045478" s="68"/>
    </row>
    <row r="1045479" spans="8:8">
      <c r="H1045479" s="68"/>
    </row>
    <row r="1045480" spans="8:8">
      <c r="H1045480" s="68"/>
    </row>
    <row r="1045481" spans="8:8">
      <c r="H1045481" s="68"/>
    </row>
    <row r="1045482" spans="8:8">
      <c r="H1045482" s="68"/>
    </row>
    <row r="1045483" spans="8:8">
      <c r="H1045483" s="68"/>
    </row>
    <row r="1045484" spans="8:8">
      <c r="H1045484" s="68"/>
    </row>
    <row r="1045485" spans="8:8">
      <c r="H1045485" s="68"/>
    </row>
    <row r="1045486" spans="8:8">
      <c r="H1045486" s="68"/>
    </row>
    <row r="1045487" spans="8:8">
      <c r="H1045487" s="68"/>
    </row>
    <row r="1045488" spans="8:8">
      <c r="H1045488" s="68"/>
    </row>
    <row r="1045489" spans="8:8">
      <c r="H1045489" s="68"/>
    </row>
    <row r="1045490" spans="8:8">
      <c r="H1045490" s="68"/>
    </row>
    <row r="1045491" spans="8:8">
      <c r="H1045491" s="68"/>
    </row>
    <row r="1045492" spans="8:8">
      <c r="H1045492" s="68"/>
    </row>
    <row r="1045493" spans="8:8">
      <c r="H1045493" s="68"/>
    </row>
    <row r="1045494" spans="8:8">
      <c r="H1045494" s="68"/>
    </row>
    <row r="1045495" spans="8:8">
      <c r="H1045495" s="68"/>
    </row>
    <row r="1045496" spans="8:8">
      <c r="H1045496" s="68"/>
    </row>
    <row r="1045497" spans="8:8">
      <c r="H1045497" s="68"/>
    </row>
    <row r="1045498" spans="8:8">
      <c r="H1045498" s="68"/>
    </row>
    <row r="1045499" spans="8:8">
      <c r="H1045499" s="68"/>
    </row>
    <row r="1045500" spans="8:8">
      <c r="H1045500" s="68"/>
    </row>
    <row r="1045501" spans="8:8">
      <c r="H1045501" s="68"/>
    </row>
    <row r="1045502" spans="8:8">
      <c r="H1045502" s="68"/>
    </row>
    <row r="1045503" spans="8:8">
      <c r="H1045503" s="68"/>
    </row>
    <row r="1045504" spans="8:8">
      <c r="H1045504" s="68"/>
    </row>
    <row r="1045505" spans="8:8">
      <c r="H1045505" s="68"/>
    </row>
    <row r="1045506" spans="8:8">
      <c r="H1045506" s="68"/>
    </row>
    <row r="1045507" spans="8:8">
      <c r="H1045507" s="68"/>
    </row>
    <row r="1045508" spans="8:8">
      <c r="H1045508" s="68"/>
    </row>
    <row r="1045509" spans="8:8">
      <c r="H1045509" s="68"/>
    </row>
    <row r="1045510" spans="8:8">
      <c r="H1045510" s="68"/>
    </row>
    <row r="1045511" spans="8:8">
      <c r="H1045511" s="68"/>
    </row>
    <row r="1045512" spans="8:8">
      <c r="H1045512" s="68"/>
    </row>
    <row r="1045513" spans="8:8">
      <c r="H1045513" s="68"/>
    </row>
    <row r="1045514" spans="8:8">
      <c r="H1045514" s="68"/>
    </row>
    <row r="1045515" spans="8:8">
      <c r="H1045515" s="68"/>
    </row>
    <row r="1045516" spans="8:8">
      <c r="H1045516" s="68"/>
    </row>
    <row r="1045517" spans="8:8">
      <c r="H1045517" s="68"/>
    </row>
    <row r="1045518" spans="8:8">
      <c r="H1045518" s="68"/>
    </row>
    <row r="1045519" spans="8:8">
      <c r="H1045519" s="68"/>
    </row>
    <row r="1045520" spans="8:8">
      <c r="H1045520" s="68"/>
    </row>
    <row r="1045521" spans="8:8">
      <c r="H1045521" s="68"/>
    </row>
    <row r="1045522" spans="8:8">
      <c r="H1045522" s="68"/>
    </row>
    <row r="1045523" spans="8:8">
      <c r="H1045523" s="68"/>
    </row>
    <row r="1045524" spans="8:8">
      <c r="H1045524" s="68"/>
    </row>
    <row r="1045525" spans="8:8">
      <c r="H1045525" s="68"/>
    </row>
    <row r="1045526" spans="8:8">
      <c r="H1045526" s="68"/>
    </row>
    <row r="1045527" spans="8:8">
      <c r="H1045527" s="68"/>
    </row>
    <row r="1045528" spans="8:8">
      <c r="H1045528" s="68"/>
    </row>
    <row r="1045529" spans="8:8">
      <c r="H1045529" s="68"/>
    </row>
    <row r="1045530" spans="8:8">
      <c r="H1045530" s="68"/>
    </row>
    <row r="1045531" spans="8:8">
      <c r="H1045531" s="68"/>
    </row>
    <row r="1045532" spans="8:8">
      <c r="H1045532" s="68"/>
    </row>
    <row r="1045533" spans="8:8">
      <c r="H1045533" s="68"/>
    </row>
    <row r="1045534" spans="8:8">
      <c r="H1045534" s="68"/>
    </row>
    <row r="1045535" spans="8:8">
      <c r="H1045535" s="68"/>
    </row>
    <row r="1045536" spans="8:8">
      <c r="H1045536" s="68"/>
    </row>
    <row r="1045537" spans="8:8">
      <c r="H1045537" s="68"/>
    </row>
    <row r="1045538" spans="8:8">
      <c r="H1045538" s="68"/>
    </row>
    <row r="1045539" spans="8:8">
      <c r="H1045539" s="68"/>
    </row>
    <row r="1045540" spans="8:8">
      <c r="H1045540" s="68"/>
    </row>
    <row r="1045541" spans="8:8">
      <c r="H1045541" s="68"/>
    </row>
    <row r="1045542" spans="8:8">
      <c r="H1045542" s="68"/>
    </row>
    <row r="1045543" spans="8:8">
      <c r="H1045543" s="68"/>
    </row>
    <row r="1045544" spans="8:8">
      <c r="H1045544" s="68"/>
    </row>
    <row r="1045545" spans="8:8">
      <c r="H1045545" s="68"/>
    </row>
    <row r="1045546" spans="8:8">
      <c r="H1045546" s="68"/>
    </row>
    <row r="1045547" spans="8:8">
      <c r="H1045547" s="68"/>
    </row>
    <row r="1045548" spans="8:8">
      <c r="H1045548" s="68"/>
    </row>
    <row r="1045549" spans="8:8">
      <c r="H1045549" s="68"/>
    </row>
    <row r="1045550" spans="8:8">
      <c r="H1045550" s="68"/>
    </row>
    <row r="1045551" spans="8:8">
      <c r="H1045551" s="68"/>
    </row>
    <row r="1045552" spans="8:8">
      <c r="H1045552" s="68"/>
    </row>
    <row r="1045553" spans="8:8">
      <c r="H1045553" s="68"/>
    </row>
    <row r="1045554" spans="8:8">
      <c r="H1045554" s="68"/>
    </row>
    <row r="1045555" spans="8:8">
      <c r="H1045555" s="68"/>
    </row>
    <row r="1045556" spans="8:8">
      <c r="H1045556" s="68"/>
    </row>
    <row r="1045557" spans="8:8">
      <c r="H1045557" s="68"/>
    </row>
    <row r="1045558" spans="8:8">
      <c r="H1045558" s="68"/>
    </row>
    <row r="1045559" spans="8:8">
      <c r="H1045559" s="68"/>
    </row>
    <row r="1045560" spans="8:8">
      <c r="H1045560" s="68"/>
    </row>
    <row r="1045561" spans="8:8">
      <c r="H1045561" s="68"/>
    </row>
    <row r="1045562" spans="8:8">
      <c r="H1045562" s="68"/>
    </row>
    <row r="1045563" spans="8:8">
      <c r="H1045563" s="68"/>
    </row>
    <row r="1045564" spans="8:8">
      <c r="H1045564" s="68"/>
    </row>
    <row r="1045565" spans="8:8">
      <c r="H1045565" s="68"/>
    </row>
    <row r="1045566" spans="8:8">
      <c r="H1045566" s="68"/>
    </row>
    <row r="1045567" spans="8:8">
      <c r="H1045567" s="68"/>
    </row>
    <row r="1045568" spans="8:8">
      <c r="H1045568" s="68"/>
    </row>
    <row r="1045569" spans="8:8">
      <c r="H1045569" s="68"/>
    </row>
    <row r="1045570" spans="8:8">
      <c r="H1045570" s="68"/>
    </row>
    <row r="1045571" spans="8:8">
      <c r="H1045571" s="68"/>
    </row>
    <row r="1045572" spans="8:8">
      <c r="H1045572" s="68"/>
    </row>
    <row r="1045573" spans="8:8">
      <c r="H1045573" s="68"/>
    </row>
    <row r="1045574" spans="8:8">
      <c r="H1045574" s="68"/>
    </row>
    <row r="1045575" spans="8:8">
      <c r="H1045575" s="68"/>
    </row>
    <row r="1045576" spans="8:8">
      <c r="H1045576" s="68"/>
    </row>
    <row r="1045577" spans="8:8">
      <c r="H1045577" s="68"/>
    </row>
    <row r="1045578" spans="8:8">
      <c r="H1045578" s="68"/>
    </row>
    <row r="1045579" spans="8:8">
      <c r="H1045579" s="68"/>
    </row>
    <row r="1045580" spans="8:8">
      <c r="H1045580" s="68"/>
    </row>
    <row r="1045581" spans="8:8">
      <c r="H1045581" s="68"/>
    </row>
    <row r="1045582" spans="8:8">
      <c r="H1045582" s="68"/>
    </row>
    <row r="1045583" spans="8:8">
      <c r="H1045583" s="68"/>
    </row>
    <row r="1045584" spans="8:8">
      <c r="H1045584" s="68"/>
    </row>
    <row r="1045585" spans="8:8">
      <c r="H1045585" s="68"/>
    </row>
    <row r="1045586" spans="8:8">
      <c r="H1045586" s="68"/>
    </row>
    <row r="1045587" spans="8:8">
      <c r="H1045587" s="68"/>
    </row>
    <row r="1045588" spans="8:8">
      <c r="H1045588" s="68"/>
    </row>
    <row r="1045589" spans="8:8">
      <c r="H1045589" s="68"/>
    </row>
    <row r="1045590" spans="8:8">
      <c r="H1045590" s="68"/>
    </row>
    <row r="1045591" spans="8:8">
      <c r="H1045591" s="68"/>
    </row>
    <row r="1045592" spans="8:8">
      <c r="H1045592" s="68"/>
    </row>
    <row r="1045593" spans="8:8">
      <c r="H1045593" s="68"/>
    </row>
    <row r="1045594" spans="8:8">
      <c r="H1045594" s="68"/>
    </row>
    <row r="1045595" spans="8:8">
      <c r="H1045595" s="68"/>
    </row>
    <row r="1045596" spans="8:8">
      <c r="H1045596" s="68"/>
    </row>
    <row r="1045597" spans="8:8">
      <c r="H1045597" s="68"/>
    </row>
    <row r="1045598" spans="8:8">
      <c r="H1045598" s="68"/>
    </row>
    <row r="1045599" spans="8:8">
      <c r="H1045599" s="68"/>
    </row>
    <row r="1045600" spans="8:8">
      <c r="H1045600" s="68"/>
    </row>
    <row r="1045601" spans="8:8">
      <c r="H1045601" s="68"/>
    </row>
    <row r="1045602" spans="8:8">
      <c r="H1045602" s="68"/>
    </row>
    <row r="1045603" spans="8:8">
      <c r="H1045603" s="68"/>
    </row>
    <row r="1045604" spans="8:8">
      <c r="H1045604" s="68"/>
    </row>
    <row r="1045605" spans="8:8">
      <c r="H1045605" s="68"/>
    </row>
    <row r="1045606" spans="8:8">
      <c r="H1045606" s="68"/>
    </row>
    <row r="1045607" spans="8:8">
      <c r="H1045607" s="68"/>
    </row>
    <row r="1045608" spans="8:8">
      <c r="H1045608" s="68"/>
    </row>
    <row r="1045609" spans="8:8">
      <c r="H1045609" s="68"/>
    </row>
    <row r="1045610" spans="8:8">
      <c r="H1045610" s="68"/>
    </row>
    <row r="1045611" spans="8:8">
      <c r="H1045611" s="68"/>
    </row>
    <row r="1045612" spans="8:8">
      <c r="H1045612" s="68"/>
    </row>
    <row r="1045613" spans="8:8">
      <c r="H1045613" s="68"/>
    </row>
    <row r="1045614" spans="8:8">
      <c r="H1045614" s="68"/>
    </row>
    <row r="1045615" spans="8:8">
      <c r="H1045615" s="68"/>
    </row>
    <row r="1045616" spans="8:8">
      <c r="H1045616" s="68"/>
    </row>
    <row r="1045617" spans="8:8">
      <c r="H1045617" s="68"/>
    </row>
    <row r="1045618" spans="8:8">
      <c r="H1045618" s="68"/>
    </row>
    <row r="1045619" spans="8:8">
      <c r="H1045619" s="68"/>
    </row>
    <row r="1045620" spans="8:8">
      <c r="H1045620" s="68"/>
    </row>
    <row r="1045621" spans="8:8">
      <c r="H1045621" s="68"/>
    </row>
    <row r="1045622" spans="8:8">
      <c r="H1045622" s="68"/>
    </row>
    <row r="1045623" spans="8:8">
      <c r="H1045623" s="68"/>
    </row>
    <row r="1045624" spans="8:8">
      <c r="H1045624" s="68"/>
    </row>
    <row r="1045625" spans="8:8">
      <c r="H1045625" s="68"/>
    </row>
    <row r="1045626" spans="8:8">
      <c r="H1045626" s="68"/>
    </row>
    <row r="1045627" spans="8:8">
      <c r="H1045627" s="68"/>
    </row>
    <row r="1045628" spans="8:8">
      <c r="H1045628" s="68"/>
    </row>
    <row r="1045629" spans="8:8">
      <c r="H1045629" s="68"/>
    </row>
    <row r="1045630" spans="8:8">
      <c r="H1045630" s="68"/>
    </row>
    <row r="1045631" spans="8:8">
      <c r="H1045631" s="68"/>
    </row>
    <row r="1045632" spans="8:8">
      <c r="H1045632" s="68"/>
    </row>
    <row r="1045633" spans="8:8">
      <c r="H1045633" s="68"/>
    </row>
    <row r="1045634" spans="8:8">
      <c r="H1045634" s="68"/>
    </row>
    <row r="1045635" spans="8:8">
      <c r="H1045635" s="68"/>
    </row>
    <row r="1045636" spans="8:8">
      <c r="H1045636" s="68"/>
    </row>
    <row r="1045637" spans="8:8">
      <c r="H1045637" s="68"/>
    </row>
    <row r="1045638" spans="8:8">
      <c r="H1045638" s="68"/>
    </row>
    <row r="1045639" spans="8:8">
      <c r="H1045639" s="68"/>
    </row>
    <row r="1045640" spans="8:8">
      <c r="H1045640" s="68"/>
    </row>
    <row r="1045641" spans="8:8">
      <c r="H1045641" s="68"/>
    </row>
    <row r="1045642" spans="8:8">
      <c r="H1045642" s="68"/>
    </row>
    <row r="1045643" spans="8:8">
      <c r="H1045643" s="68"/>
    </row>
    <row r="1045644" spans="8:8">
      <c r="H1045644" s="68"/>
    </row>
    <row r="1045645" spans="8:8">
      <c r="H1045645" s="68"/>
    </row>
    <row r="1045646" spans="8:8">
      <c r="H1045646" s="68"/>
    </row>
    <row r="1045647" spans="8:8">
      <c r="H1045647" s="68"/>
    </row>
    <row r="1045648" spans="8:8">
      <c r="H1045648" s="68"/>
    </row>
    <row r="1045649" spans="8:8">
      <c r="H1045649" s="68"/>
    </row>
    <row r="1045650" spans="8:8">
      <c r="H1045650" s="68"/>
    </row>
    <row r="1045651" spans="8:8">
      <c r="H1045651" s="68"/>
    </row>
    <row r="1045652" spans="8:8">
      <c r="H1045652" s="68"/>
    </row>
    <row r="1045653" spans="8:8">
      <c r="H1045653" s="68"/>
    </row>
    <row r="1045654" spans="8:8">
      <c r="H1045654" s="68"/>
    </row>
    <row r="1045655" spans="8:8">
      <c r="H1045655" s="68"/>
    </row>
    <row r="1045656" spans="8:8">
      <c r="H1045656" s="68"/>
    </row>
    <row r="1045657" spans="8:8">
      <c r="H1045657" s="68"/>
    </row>
    <row r="1045658" spans="8:8">
      <c r="H1045658" s="68"/>
    </row>
    <row r="1045659" spans="8:8">
      <c r="H1045659" s="68"/>
    </row>
    <row r="1045660" spans="8:8">
      <c r="H1045660" s="68"/>
    </row>
    <row r="1045661" spans="8:8">
      <c r="H1045661" s="68"/>
    </row>
    <row r="1045662" spans="8:8">
      <c r="H1045662" s="68"/>
    </row>
    <row r="1045663" spans="8:8">
      <c r="H1045663" s="68"/>
    </row>
    <row r="1045664" spans="8:8">
      <c r="H1045664" s="68"/>
    </row>
    <row r="1045665" spans="8:8">
      <c r="H1045665" s="68"/>
    </row>
    <row r="1045666" spans="8:8">
      <c r="H1045666" s="68"/>
    </row>
    <row r="1045667" spans="8:8">
      <c r="H1045667" s="68"/>
    </row>
    <row r="1045668" spans="8:8">
      <c r="H1045668" s="68"/>
    </row>
    <row r="1045669" spans="8:8">
      <c r="H1045669" s="68"/>
    </row>
    <row r="1045670" spans="8:8">
      <c r="H1045670" s="68"/>
    </row>
    <row r="1045671" spans="8:8">
      <c r="H1045671" s="68"/>
    </row>
    <row r="1045672" spans="8:8">
      <c r="H1045672" s="68"/>
    </row>
    <row r="1045673" spans="8:8">
      <c r="H1045673" s="68"/>
    </row>
    <row r="1045674" spans="8:8">
      <c r="H1045674" s="68"/>
    </row>
    <row r="1045675" spans="8:8">
      <c r="H1045675" s="68"/>
    </row>
    <row r="1045676" spans="8:8">
      <c r="H1045676" s="68"/>
    </row>
    <row r="1045677" spans="8:8">
      <c r="H1045677" s="68"/>
    </row>
    <row r="1045678" spans="8:8">
      <c r="H1045678" s="68"/>
    </row>
    <row r="1045679" spans="8:8">
      <c r="H1045679" s="68"/>
    </row>
    <row r="1045680" spans="8:8">
      <c r="H1045680" s="68"/>
    </row>
    <row r="1045681" spans="8:8">
      <c r="H1045681" s="68"/>
    </row>
    <row r="1045682" spans="8:8">
      <c r="H1045682" s="68"/>
    </row>
    <row r="1045683" spans="8:8">
      <c r="H1045683" s="68"/>
    </row>
    <row r="1045684" spans="8:8">
      <c r="H1045684" s="68"/>
    </row>
    <row r="1045685" spans="8:8">
      <c r="H1045685" s="68"/>
    </row>
    <row r="1045686" spans="8:8">
      <c r="H1045686" s="68"/>
    </row>
    <row r="1045687" spans="8:8">
      <c r="H1045687" s="68"/>
    </row>
    <row r="1045688" spans="8:8">
      <c r="H1045688" s="68"/>
    </row>
    <row r="1045689" spans="8:8">
      <c r="H1045689" s="68"/>
    </row>
    <row r="1045690" spans="8:8">
      <c r="H1045690" s="68"/>
    </row>
    <row r="1045691" spans="8:8">
      <c r="H1045691" s="68"/>
    </row>
    <row r="1045692" spans="8:8">
      <c r="H1045692" s="68"/>
    </row>
    <row r="1045693" spans="8:8">
      <c r="H1045693" s="68"/>
    </row>
    <row r="1045694" spans="8:8">
      <c r="H1045694" s="68"/>
    </row>
    <row r="1045695" spans="8:8">
      <c r="H1045695" s="68"/>
    </row>
    <row r="1045696" spans="8:8">
      <c r="H1045696" s="68"/>
    </row>
    <row r="1045697" spans="8:8">
      <c r="H1045697" s="68"/>
    </row>
    <row r="1045698" spans="8:8">
      <c r="H1045698" s="68"/>
    </row>
    <row r="1045699" spans="8:8">
      <c r="H1045699" s="68"/>
    </row>
    <row r="1045700" spans="8:8">
      <c r="H1045700" s="68"/>
    </row>
    <row r="1045701" spans="8:8">
      <c r="H1045701" s="68"/>
    </row>
    <row r="1045702" spans="8:8">
      <c r="H1045702" s="68"/>
    </row>
    <row r="1045703" spans="8:8">
      <c r="H1045703" s="68"/>
    </row>
    <row r="1045704" spans="8:8">
      <c r="H1045704" s="68"/>
    </row>
    <row r="1045705" spans="8:8">
      <c r="H1045705" s="68"/>
    </row>
    <row r="1045706" spans="8:8">
      <c r="H1045706" s="68"/>
    </row>
    <row r="1045707" spans="8:8">
      <c r="H1045707" s="68"/>
    </row>
    <row r="1045708" spans="8:8">
      <c r="H1045708" s="68"/>
    </row>
    <row r="1045709" spans="8:8">
      <c r="H1045709" s="68"/>
    </row>
    <row r="1045710" spans="8:8">
      <c r="H1045710" s="68"/>
    </row>
    <row r="1045711" spans="8:8">
      <c r="H1045711" s="68"/>
    </row>
    <row r="1045712" spans="8:8">
      <c r="H1045712" s="68"/>
    </row>
    <row r="1045713" spans="8:8">
      <c r="H1045713" s="68"/>
    </row>
    <row r="1045714" spans="8:8">
      <c r="H1045714" s="68"/>
    </row>
    <row r="1045715" spans="8:8">
      <c r="H1045715" s="68"/>
    </row>
    <row r="1045716" spans="8:8">
      <c r="H1045716" s="68"/>
    </row>
    <row r="1045717" spans="8:8">
      <c r="H1045717" s="68"/>
    </row>
    <row r="1045718" spans="8:8">
      <c r="H1045718" s="68"/>
    </row>
    <row r="1045719" spans="8:8">
      <c r="H1045719" s="68"/>
    </row>
    <row r="1045720" spans="8:8">
      <c r="H1045720" s="68"/>
    </row>
    <row r="1045721" spans="8:8">
      <c r="H1045721" s="68"/>
    </row>
    <row r="1045722" spans="8:8">
      <c r="H1045722" s="68"/>
    </row>
    <row r="1045723" spans="8:8">
      <c r="H1045723" s="68"/>
    </row>
    <row r="1045724" spans="8:8">
      <c r="H1045724" s="68"/>
    </row>
    <row r="1045725" spans="8:8">
      <c r="H1045725" s="68"/>
    </row>
    <row r="1045726" spans="8:8">
      <c r="H1045726" s="68"/>
    </row>
    <row r="1045727" spans="8:8">
      <c r="H1045727" s="68"/>
    </row>
    <row r="1045728" spans="8:8">
      <c r="H1045728" s="68"/>
    </row>
    <row r="1045729" spans="8:8">
      <c r="H1045729" s="68"/>
    </row>
    <row r="1045730" spans="8:8">
      <c r="H1045730" s="68"/>
    </row>
    <row r="1045731" spans="8:8">
      <c r="H1045731" s="68"/>
    </row>
    <row r="1045732" spans="8:8">
      <c r="H1045732" s="68"/>
    </row>
    <row r="1045733" spans="8:8">
      <c r="H1045733" s="68"/>
    </row>
    <row r="1045734" spans="8:8">
      <c r="H1045734" s="68"/>
    </row>
    <row r="1045735" spans="8:8">
      <c r="H1045735" s="68"/>
    </row>
    <row r="1045736" spans="8:8">
      <c r="H1045736" s="68"/>
    </row>
    <row r="1045737" spans="8:8">
      <c r="H1045737" s="68"/>
    </row>
    <row r="1045738" spans="8:8">
      <c r="H1045738" s="68"/>
    </row>
    <row r="1045739" spans="8:8">
      <c r="H1045739" s="68"/>
    </row>
    <row r="1045740" spans="8:8">
      <c r="H1045740" s="68"/>
    </row>
    <row r="1045741" spans="8:8">
      <c r="H1045741" s="68"/>
    </row>
    <row r="1045742" spans="8:8">
      <c r="H1045742" s="68"/>
    </row>
    <row r="1045743" spans="8:8">
      <c r="H1045743" s="68"/>
    </row>
    <row r="1045744" spans="8:8">
      <c r="H1045744" s="68"/>
    </row>
    <row r="1045745" spans="8:8">
      <c r="H1045745" s="68"/>
    </row>
    <row r="1045746" spans="8:8">
      <c r="H1045746" s="68"/>
    </row>
    <row r="1045747" spans="8:8">
      <c r="H1045747" s="68"/>
    </row>
    <row r="1045748" spans="8:8">
      <c r="H1045748" s="68"/>
    </row>
    <row r="1045749" spans="8:8">
      <c r="H1045749" s="68"/>
    </row>
    <row r="1045750" spans="8:8">
      <c r="H1045750" s="68"/>
    </row>
    <row r="1045751" spans="8:8">
      <c r="H1045751" s="68"/>
    </row>
    <row r="1045752" spans="8:8">
      <c r="H1045752" s="68"/>
    </row>
    <row r="1045753" spans="8:8">
      <c r="H1045753" s="68"/>
    </row>
    <row r="1045754" spans="8:8">
      <c r="H1045754" s="68"/>
    </row>
    <row r="1045755" spans="8:8">
      <c r="H1045755" s="68"/>
    </row>
    <row r="1045756" spans="8:8">
      <c r="H1045756" s="68"/>
    </row>
    <row r="1045757" spans="8:8">
      <c r="H1045757" s="68"/>
    </row>
    <row r="1045758" spans="8:8">
      <c r="H1045758" s="68"/>
    </row>
    <row r="1045759" spans="8:8">
      <c r="H1045759" s="68"/>
    </row>
    <row r="1045760" spans="8:8">
      <c r="H1045760" s="68"/>
    </row>
    <row r="1045761" spans="8:8">
      <c r="H1045761" s="68"/>
    </row>
    <row r="1045762" spans="8:8">
      <c r="H1045762" s="68"/>
    </row>
    <row r="1045763" spans="8:8">
      <c r="H1045763" s="68"/>
    </row>
    <row r="1045764" spans="8:8">
      <c r="H1045764" s="68"/>
    </row>
    <row r="1045765" spans="8:8">
      <c r="H1045765" s="68"/>
    </row>
    <row r="1045766" spans="8:8">
      <c r="H1045766" s="68"/>
    </row>
    <row r="1045767" spans="8:8">
      <c r="H1045767" s="68"/>
    </row>
    <row r="1045768" spans="8:8">
      <c r="H1045768" s="68"/>
    </row>
    <row r="1045769" spans="8:8">
      <c r="H1045769" s="68"/>
    </row>
    <row r="1045770" spans="8:8">
      <c r="H1045770" s="68"/>
    </row>
    <row r="1045771" spans="8:8">
      <c r="H1045771" s="68"/>
    </row>
    <row r="1045772" spans="8:8">
      <c r="H1045772" s="68"/>
    </row>
    <row r="1045773" spans="8:8">
      <c r="H1045773" s="68"/>
    </row>
    <row r="1045774" spans="8:8">
      <c r="H1045774" s="68"/>
    </row>
    <row r="1045775" spans="8:8">
      <c r="H1045775" s="68"/>
    </row>
    <row r="1045776" spans="8:8">
      <c r="H1045776" s="68"/>
    </row>
    <row r="1045777" spans="8:8">
      <c r="H1045777" s="68"/>
    </row>
    <row r="1045778" spans="8:8">
      <c r="H1045778" s="68"/>
    </row>
    <row r="1045779" spans="8:8">
      <c r="H1045779" s="68"/>
    </row>
    <row r="1045780" spans="8:8">
      <c r="H1045780" s="68"/>
    </row>
    <row r="1045781" spans="8:8">
      <c r="H1045781" s="68"/>
    </row>
    <row r="1045782" spans="8:8">
      <c r="H1045782" s="68"/>
    </row>
    <row r="1045783" spans="8:8">
      <c r="H1045783" s="68"/>
    </row>
    <row r="1045784" spans="8:8">
      <c r="H1045784" s="68"/>
    </row>
    <row r="1045785" spans="8:8">
      <c r="H1045785" s="68"/>
    </row>
    <row r="1045786" spans="8:8">
      <c r="H1045786" s="68"/>
    </row>
    <row r="1045787" spans="8:8">
      <c r="H1045787" s="68"/>
    </row>
    <row r="1045788" spans="8:8">
      <c r="H1045788" s="68"/>
    </row>
    <row r="1045789" spans="8:8">
      <c r="H1045789" s="68"/>
    </row>
    <row r="1045790" spans="8:8">
      <c r="H1045790" s="68"/>
    </row>
    <row r="1045791" spans="8:8">
      <c r="H1045791" s="68"/>
    </row>
    <row r="1045792" spans="8:8">
      <c r="H1045792" s="68"/>
    </row>
    <row r="1045793" spans="8:8">
      <c r="H1045793" s="68"/>
    </row>
    <row r="1045794" spans="8:8">
      <c r="H1045794" s="68"/>
    </row>
    <row r="1045795" spans="8:8">
      <c r="H1045795" s="68"/>
    </row>
    <row r="1045796" spans="8:8">
      <c r="H1045796" s="68"/>
    </row>
    <row r="1045797" spans="8:8">
      <c r="H1045797" s="68"/>
    </row>
    <row r="1045798" spans="8:8">
      <c r="H1045798" s="68"/>
    </row>
    <row r="1045799" spans="8:8">
      <c r="H1045799" s="68"/>
    </row>
    <row r="1045800" spans="8:8">
      <c r="H1045800" s="68"/>
    </row>
    <row r="1045801" spans="8:8">
      <c r="H1045801" s="68"/>
    </row>
    <row r="1045802" spans="8:8">
      <c r="H1045802" s="68"/>
    </row>
    <row r="1045803" spans="8:8">
      <c r="H1045803" s="68"/>
    </row>
    <row r="1045804" spans="8:8">
      <c r="H1045804" s="68"/>
    </row>
    <row r="1045805" spans="8:8">
      <c r="H1045805" s="68"/>
    </row>
    <row r="1045806" spans="8:8">
      <c r="H1045806" s="68"/>
    </row>
    <row r="1045807" spans="8:8">
      <c r="H1045807" s="68"/>
    </row>
    <row r="1045808" spans="8:8">
      <c r="H1045808" s="68"/>
    </row>
    <row r="1045809" spans="8:8">
      <c r="H1045809" s="68"/>
    </row>
    <row r="1045810" spans="8:8">
      <c r="H1045810" s="68"/>
    </row>
    <row r="1045811" spans="8:8">
      <c r="H1045811" s="68"/>
    </row>
    <row r="1045812" spans="8:8">
      <c r="H1045812" s="68"/>
    </row>
    <row r="1045813" spans="8:8">
      <c r="H1045813" s="68"/>
    </row>
    <row r="1045814" spans="8:8">
      <c r="H1045814" s="68"/>
    </row>
    <row r="1045815" spans="8:8">
      <c r="H1045815" s="68"/>
    </row>
    <row r="1045816" spans="8:8">
      <c r="H1045816" s="68"/>
    </row>
    <row r="1045817" spans="8:8">
      <c r="H1045817" s="68"/>
    </row>
    <row r="1045818" spans="8:8">
      <c r="H1045818" s="68"/>
    </row>
    <row r="1045819" spans="8:8">
      <c r="H1045819" s="68"/>
    </row>
    <row r="1045820" spans="8:8">
      <c r="H1045820" s="68"/>
    </row>
    <row r="1045821" spans="8:8">
      <c r="H1045821" s="68"/>
    </row>
    <row r="1045822" spans="8:8">
      <c r="H1045822" s="68"/>
    </row>
    <row r="1045823" spans="8:8">
      <c r="H1045823" s="68"/>
    </row>
    <row r="1045824" spans="8:8">
      <c r="H1045824" s="68"/>
    </row>
    <row r="1045825" spans="8:8">
      <c r="H1045825" s="68"/>
    </row>
    <row r="1045826" spans="8:8">
      <c r="H1045826" s="68"/>
    </row>
    <row r="1045827" spans="8:8">
      <c r="H1045827" s="68"/>
    </row>
    <row r="1045828" spans="8:8">
      <c r="H1045828" s="68"/>
    </row>
    <row r="1045829" spans="8:8">
      <c r="H1045829" s="68"/>
    </row>
    <row r="1045830" spans="8:8">
      <c r="H1045830" s="68"/>
    </row>
    <row r="1045831" spans="8:8">
      <c r="H1045831" s="68"/>
    </row>
    <row r="1045832" spans="8:8">
      <c r="H1045832" s="68"/>
    </row>
    <row r="1045833" spans="8:8">
      <c r="H1045833" s="68"/>
    </row>
    <row r="1045834" spans="8:8">
      <c r="H1045834" s="68"/>
    </row>
    <row r="1045835" spans="8:8">
      <c r="H1045835" s="68"/>
    </row>
    <row r="1045836" spans="8:8">
      <c r="H1045836" s="68"/>
    </row>
    <row r="1045837" spans="8:8">
      <c r="H1045837" s="68"/>
    </row>
    <row r="1045838" spans="8:8">
      <c r="H1045838" s="68"/>
    </row>
    <row r="1045839" spans="8:8">
      <c r="H1045839" s="68"/>
    </row>
    <row r="1045840" spans="8:8">
      <c r="H1045840" s="68"/>
    </row>
    <row r="1045841" spans="8:8">
      <c r="H1045841" s="68"/>
    </row>
    <row r="1045842" spans="8:8">
      <c r="H1045842" s="68"/>
    </row>
    <row r="1045843" spans="8:8">
      <c r="H1045843" s="68"/>
    </row>
    <row r="1045844" spans="8:8">
      <c r="H1045844" s="68"/>
    </row>
    <row r="1045845" spans="8:8">
      <c r="H1045845" s="68"/>
    </row>
    <row r="1045846" spans="8:8">
      <c r="H1045846" s="68"/>
    </row>
    <row r="1045847" spans="8:8">
      <c r="H1045847" s="68"/>
    </row>
    <row r="1045848" spans="8:8">
      <c r="H1045848" s="68"/>
    </row>
    <row r="1045849" spans="8:8">
      <c r="H1045849" s="68"/>
    </row>
    <row r="1045850" spans="8:8">
      <c r="H1045850" s="68"/>
    </row>
    <row r="1045851" spans="8:8">
      <c r="H1045851" s="68"/>
    </row>
    <row r="1045852" spans="8:8">
      <c r="H1045852" s="68"/>
    </row>
    <row r="1045853" spans="8:8">
      <c r="H1045853" s="68"/>
    </row>
    <row r="1045854" spans="8:8">
      <c r="H1045854" s="68"/>
    </row>
    <row r="1045855" spans="8:8">
      <c r="H1045855" s="68"/>
    </row>
    <row r="1045856" spans="8:8">
      <c r="H1045856" s="68"/>
    </row>
    <row r="1045857" spans="8:8">
      <c r="H1045857" s="68"/>
    </row>
    <row r="1045858" spans="8:8">
      <c r="H1045858" s="68"/>
    </row>
    <row r="1045859" spans="8:8">
      <c r="H1045859" s="68"/>
    </row>
    <row r="1045860" spans="8:8">
      <c r="H1045860" s="68"/>
    </row>
    <row r="1045861" spans="8:8">
      <c r="H1045861" s="68"/>
    </row>
    <row r="1045862" spans="8:8">
      <c r="H1045862" s="68"/>
    </row>
    <row r="1045863" spans="8:8">
      <c r="H1045863" s="68"/>
    </row>
    <row r="1045864" spans="8:8">
      <c r="H1045864" s="68"/>
    </row>
    <row r="1045865" spans="8:8">
      <c r="H1045865" s="68"/>
    </row>
    <row r="1045866" spans="8:8">
      <c r="H1045866" s="68"/>
    </row>
    <row r="1045867" spans="8:8">
      <c r="H1045867" s="68"/>
    </row>
    <row r="1045868" spans="8:8">
      <c r="H1045868" s="68"/>
    </row>
    <row r="1045869" spans="8:8">
      <c r="H1045869" s="68"/>
    </row>
    <row r="1045870" spans="8:8">
      <c r="H1045870" s="68"/>
    </row>
    <row r="1045871" spans="8:8">
      <c r="H1045871" s="68"/>
    </row>
    <row r="1045872" spans="8:8">
      <c r="H1045872" s="68"/>
    </row>
    <row r="1045873" spans="8:8">
      <c r="H1045873" s="68"/>
    </row>
    <row r="1045874" spans="8:8">
      <c r="H1045874" s="68"/>
    </row>
    <row r="1045875" spans="8:8">
      <c r="H1045875" s="68"/>
    </row>
    <row r="1045876" spans="8:8">
      <c r="H1045876" s="68"/>
    </row>
    <row r="1045877" spans="8:8">
      <c r="H1045877" s="68"/>
    </row>
    <row r="1045878" spans="8:8">
      <c r="H1045878" s="68"/>
    </row>
    <row r="1045879" spans="8:8">
      <c r="H1045879" s="68"/>
    </row>
    <row r="1045880" spans="8:8">
      <c r="H1045880" s="68"/>
    </row>
    <row r="1045881" spans="8:8">
      <c r="H1045881" s="68"/>
    </row>
    <row r="1045882" spans="8:8">
      <c r="H1045882" s="68"/>
    </row>
    <row r="1045883" spans="8:8">
      <c r="H1045883" s="68"/>
    </row>
    <row r="1045884" spans="8:8">
      <c r="H1045884" s="68"/>
    </row>
    <row r="1045885" spans="8:8">
      <c r="H1045885" s="68"/>
    </row>
    <row r="1045886" spans="8:8">
      <c r="H1045886" s="68"/>
    </row>
    <row r="1045887" spans="8:8">
      <c r="H1045887" s="68"/>
    </row>
    <row r="1045888" spans="8:8">
      <c r="H1045888" s="68"/>
    </row>
    <row r="1045889" spans="8:8">
      <c r="H1045889" s="68"/>
    </row>
    <row r="1045890" spans="8:8">
      <c r="H1045890" s="68"/>
    </row>
    <row r="1045891" spans="8:8">
      <c r="H1045891" s="68"/>
    </row>
    <row r="1045892" spans="8:8">
      <c r="H1045892" s="68"/>
    </row>
    <row r="1045893" spans="8:8">
      <c r="H1045893" s="68"/>
    </row>
    <row r="1045894" spans="8:8">
      <c r="H1045894" s="68"/>
    </row>
    <row r="1045895" spans="8:8">
      <c r="H1045895" s="68"/>
    </row>
    <row r="1045896" spans="8:8">
      <c r="H1045896" s="68"/>
    </row>
    <row r="1045897" spans="8:8">
      <c r="H1045897" s="68"/>
    </row>
    <row r="1045898" spans="8:8">
      <c r="H1045898" s="68"/>
    </row>
    <row r="1045899" spans="8:8">
      <c r="H1045899" s="68"/>
    </row>
    <row r="1045900" spans="8:8">
      <c r="H1045900" s="68"/>
    </row>
    <row r="1045901" spans="8:8">
      <c r="H1045901" s="68"/>
    </row>
    <row r="1045902" spans="8:8">
      <c r="H1045902" s="68"/>
    </row>
    <row r="1045903" spans="8:8">
      <c r="H1045903" s="68"/>
    </row>
    <row r="1045904" spans="8:8">
      <c r="H1045904" s="68"/>
    </row>
    <row r="1045905" spans="8:8">
      <c r="H1045905" s="68"/>
    </row>
    <row r="1045906" spans="8:8">
      <c r="H1045906" s="68"/>
    </row>
    <row r="1045907" spans="8:8">
      <c r="H1045907" s="68"/>
    </row>
    <row r="1045908" spans="8:8">
      <c r="H1045908" s="68"/>
    </row>
    <row r="1045909" spans="8:8">
      <c r="H1045909" s="68"/>
    </row>
    <row r="1045910" spans="8:8">
      <c r="H1045910" s="68"/>
    </row>
    <row r="1045911" spans="8:8">
      <c r="H1045911" s="68"/>
    </row>
    <row r="1045912" spans="8:8">
      <c r="H1045912" s="68"/>
    </row>
    <row r="1045913" spans="8:8">
      <c r="H1045913" s="68"/>
    </row>
    <row r="1045914" spans="8:8">
      <c r="H1045914" s="68"/>
    </row>
    <row r="1045915" spans="8:8">
      <c r="H1045915" s="68"/>
    </row>
    <row r="1045916" spans="8:8">
      <c r="H1045916" s="68"/>
    </row>
    <row r="1045917" spans="8:8">
      <c r="H1045917" s="68"/>
    </row>
    <row r="1045918" spans="8:8">
      <c r="H1045918" s="68"/>
    </row>
    <row r="1045919" spans="8:8">
      <c r="H1045919" s="68"/>
    </row>
    <row r="1045920" spans="8:8">
      <c r="H1045920" s="68"/>
    </row>
    <row r="1045921" spans="8:8">
      <c r="H1045921" s="68"/>
    </row>
    <row r="1045922" spans="8:8">
      <c r="H1045922" s="68"/>
    </row>
    <row r="1045923" spans="8:8">
      <c r="H1045923" s="68"/>
    </row>
    <row r="1045924" spans="8:8">
      <c r="H1045924" s="68"/>
    </row>
    <row r="1045925" spans="8:8">
      <c r="H1045925" s="68"/>
    </row>
    <row r="1045926" spans="8:8">
      <c r="H1045926" s="68"/>
    </row>
    <row r="1045927" spans="8:8">
      <c r="H1045927" s="68"/>
    </row>
    <row r="1045928" spans="8:8">
      <c r="H1045928" s="68"/>
    </row>
    <row r="1045929" spans="8:8">
      <c r="H1045929" s="68"/>
    </row>
    <row r="1045930" spans="8:8">
      <c r="H1045930" s="68"/>
    </row>
    <row r="1045931" spans="8:8">
      <c r="H1045931" s="68"/>
    </row>
    <row r="1045932" spans="8:8">
      <c r="H1045932" s="68"/>
    </row>
    <row r="1045933" spans="8:8">
      <c r="H1045933" s="68"/>
    </row>
    <row r="1045934" spans="8:8">
      <c r="H1045934" s="68"/>
    </row>
    <row r="1045935" spans="8:8">
      <c r="H1045935" s="68"/>
    </row>
    <row r="1045936" spans="8:8">
      <c r="H1045936" s="68"/>
    </row>
    <row r="1045937" spans="8:8">
      <c r="H1045937" s="68"/>
    </row>
    <row r="1045938" spans="8:8">
      <c r="H1045938" s="68"/>
    </row>
    <row r="1045939" spans="8:8">
      <c r="H1045939" s="68"/>
    </row>
    <row r="1045940" spans="8:8">
      <c r="H1045940" s="68"/>
    </row>
    <row r="1045941" spans="8:8">
      <c r="H1045941" s="68"/>
    </row>
    <row r="1045942" spans="8:8">
      <c r="H1045942" s="68"/>
    </row>
    <row r="1045943" spans="8:8">
      <c r="H1045943" s="68"/>
    </row>
    <row r="1045944" spans="8:8">
      <c r="H1045944" s="68"/>
    </row>
    <row r="1045945" spans="8:8">
      <c r="H1045945" s="68"/>
    </row>
    <row r="1045946" spans="8:8">
      <c r="H1045946" s="68"/>
    </row>
    <row r="1045947" spans="8:8">
      <c r="H1045947" s="68"/>
    </row>
    <row r="1045948" spans="8:8">
      <c r="H1045948" s="68"/>
    </row>
    <row r="1045949" spans="8:8">
      <c r="H1045949" s="68"/>
    </row>
    <row r="1045950" spans="8:8">
      <c r="H1045950" s="68"/>
    </row>
    <row r="1045951" spans="8:8">
      <c r="H1045951" s="68"/>
    </row>
    <row r="1045952" spans="8:8">
      <c r="H1045952" s="68"/>
    </row>
    <row r="1045953" spans="8:8">
      <c r="H1045953" s="68"/>
    </row>
    <row r="1045954" spans="8:8">
      <c r="H1045954" s="68"/>
    </row>
    <row r="1045955" spans="8:8">
      <c r="H1045955" s="68"/>
    </row>
    <row r="1045956" spans="8:8">
      <c r="H1045956" s="68"/>
    </row>
    <row r="1045957" spans="8:8">
      <c r="H1045957" s="68"/>
    </row>
    <row r="1045958" spans="8:8">
      <c r="H1045958" s="68"/>
    </row>
    <row r="1045959" spans="8:8">
      <c r="H1045959" s="68"/>
    </row>
    <row r="1045960" spans="8:8">
      <c r="H1045960" s="68"/>
    </row>
    <row r="1045961" spans="8:8">
      <c r="H1045961" s="68"/>
    </row>
    <row r="1045962" spans="8:8">
      <c r="H1045962" s="68"/>
    </row>
    <row r="1045963" spans="8:8">
      <c r="H1045963" s="68"/>
    </row>
    <row r="1045964" spans="8:8">
      <c r="H1045964" s="68"/>
    </row>
    <row r="1045965" spans="8:8">
      <c r="H1045965" s="68"/>
    </row>
    <row r="1045966" spans="8:8">
      <c r="H1045966" s="68"/>
    </row>
    <row r="1045967" spans="8:8">
      <c r="H1045967" s="68"/>
    </row>
    <row r="1045968" spans="8:8">
      <c r="H1045968" s="68"/>
    </row>
    <row r="1045969" spans="8:8">
      <c r="H1045969" s="68"/>
    </row>
    <row r="1045970" spans="8:8">
      <c r="H1045970" s="68"/>
    </row>
    <row r="1045971" spans="8:8">
      <c r="H1045971" s="68"/>
    </row>
    <row r="1045972" spans="8:8">
      <c r="H1045972" s="68"/>
    </row>
    <row r="1045973" spans="8:8">
      <c r="H1045973" s="68"/>
    </row>
    <row r="1045974" spans="8:8">
      <c r="H1045974" s="68"/>
    </row>
    <row r="1045975" spans="8:8">
      <c r="H1045975" s="68"/>
    </row>
    <row r="1045976" spans="8:8">
      <c r="H1045976" s="68"/>
    </row>
    <row r="1045977" spans="8:8">
      <c r="H1045977" s="68"/>
    </row>
    <row r="1045978" spans="8:8">
      <c r="H1045978" s="68"/>
    </row>
    <row r="1045979" spans="8:8">
      <c r="H1045979" s="68"/>
    </row>
    <row r="1045980" spans="8:8">
      <c r="H1045980" s="68"/>
    </row>
    <row r="1045981" spans="8:8">
      <c r="H1045981" s="68"/>
    </row>
    <row r="1045982" spans="8:8">
      <c r="H1045982" s="68"/>
    </row>
    <row r="1045983" spans="8:8">
      <c r="H1045983" s="68"/>
    </row>
    <row r="1045984" spans="8:8">
      <c r="H1045984" s="68"/>
    </row>
    <row r="1045985" spans="8:8">
      <c r="H1045985" s="68"/>
    </row>
    <row r="1045986" spans="8:8">
      <c r="H1045986" s="68"/>
    </row>
    <row r="1045987" spans="8:8">
      <c r="H1045987" s="68"/>
    </row>
    <row r="1045988" spans="8:8">
      <c r="H1045988" s="68"/>
    </row>
    <row r="1045989" spans="8:8">
      <c r="H1045989" s="68"/>
    </row>
    <row r="1045990" spans="8:8">
      <c r="H1045990" s="68"/>
    </row>
    <row r="1045991" spans="8:8">
      <c r="H1045991" s="68"/>
    </row>
    <row r="1045992" spans="8:8">
      <c r="H1045992" s="68"/>
    </row>
    <row r="1045993" spans="8:8">
      <c r="H1045993" s="68"/>
    </row>
    <row r="1045994" spans="8:8">
      <c r="H1045994" s="68"/>
    </row>
    <row r="1045995" spans="8:8">
      <c r="H1045995" s="68"/>
    </row>
    <row r="1045996" spans="8:8">
      <c r="H1045996" s="68"/>
    </row>
    <row r="1045997" spans="8:8">
      <c r="H1045997" s="68"/>
    </row>
    <row r="1045998" spans="8:8">
      <c r="H1045998" s="68"/>
    </row>
    <row r="1045999" spans="8:8">
      <c r="H1045999" s="68"/>
    </row>
    <row r="1046000" spans="8:8">
      <c r="H1046000" s="68"/>
    </row>
    <row r="1046001" spans="8:8">
      <c r="H1046001" s="68"/>
    </row>
    <row r="1046002" spans="8:8">
      <c r="H1046002" s="68"/>
    </row>
    <row r="1046003" spans="8:8">
      <c r="H1046003" s="68"/>
    </row>
    <row r="1046004" spans="8:8">
      <c r="H1046004" s="68"/>
    </row>
    <row r="1046005" spans="8:8">
      <c r="H1046005" s="68"/>
    </row>
    <row r="1046006" spans="8:8">
      <c r="H1046006" s="68"/>
    </row>
    <row r="1046007" spans="8:8">
      <c r="H1046007" s="68"/>
    </row>
    <row r="1046008" spans="8:8">
      <c r="H1046008" s="68"/>
    </row>
    <row r="1046009" spans="8:8">
      <c r="H1046009" s="68"/>
    </row>
    <row r="1046010" spans="8:8">
      <c r="H1046010" s="68"/>
    </row>
    <row r="1046011" spans="8:8">
      <c r="H1046011" s="68"/>
    </row>
    <row r="1046012" spans="8:8">
      <c r="H1046012" s="68"/>
    </row>
    <row r="1046013" spans="8:8">
      <c r="H1046013" s="68"/>
    </row>
    <row r="1046014" spans="8:8">
      <c r="H1046014" s="68"/>
    </row>
    <row r="1046015" spans="8:8">
      <c r="H1046015" s="68"/>
    </row>
    <row r="1046016" spans="8:8">
      <c r="H1046016" s="68"/>
    </row>
    <row r="1046017" spans="8:8">
      <c r="H1046017" s="68"/>
    </row>
    <row r="1046018" spans="8:8">
      <c r="H1046018" s="68"/>
    </row>
    <row r="1046019" spans="8:8">
      <c r="H1046019" s="68"/>
    </row>
    <row r="1046020" spans="8:8">
      <c r="H1046020" s="68"/>
    </row>
    <row r="1046021" spans="8:8">
      <c r="H1046021" s="68"/>
    </row>
    <row r="1046022" spans="8:8">
      <c r="H1046022" s="68"/>
    </row>
    <row r="1046023" spans="8:8">
      <c r="H1046023" s="68"/>
    </row>
    <row r="1046024" spans="8:8">
      <c r="H1046024" s="68"/>
    </row>
    <row r="1046025" spans="8:8">
      <c r="H1046025" s="68"/>
    </row>
    <row r="1046026" spans="8:8">
      <c r="H1046026" s="68"/>
    </row>
    <row r="1046027" spans="8:8">
      <c r="H1046027" s="68"/>
    </row>
    <row r="1046028" spans="8:8">
      <c r="H1046028" s="68"/>
    </row>
    <row r="1046029" spans="8:8">
      <c r="H1046029" s="68"/>
    </row>
    <row r="1046030" spans="8:8">
      <c r="H1046030" s="68"/>
    </row>
    <row r="1046031" spans="8:8">
      <c r="H1046031" s="68"/>
    </row>
    <row r="1046032" spans="8:8">
      <c r="H1046032" s="68"/>
    </row>
    <row r="1046033" spans="8:8">
      <c r="H1046033" s="68"/>
    </row>
    <row r="1046034" spans="8:8">
      <c r="H1046034" s="68"/>
    </row>
    <row r="1046035" spans="8:8">
      <c r="H1046035" s="68"/>
    </row>
    <row r="1046036" spans="8:8">
      <c r="H1046036" s="68"/>
    </row>
    <row r="1046037" spans="8:8">
      <c r="H1046037" s="68"/>
    </row>
    <row r="1046038" spans="8:8">
      <c r="H1046038" s="68"/>
    </row>
    <row r="1046039" spans="8:8">
      <c r="H1046039" s="68"/>
    </row>
    <row r="1046040" spans="8:8">
      <c r="H1046040" s="68"/>
    </row>
    <row r="1046041" spans="8:8">
      <c r="H1046041" s="68"/>
    </row>
    <row r="1046042" spans="8:8">
      <c r="H1046042" s="68"/>
    </row>
    <row r="1046043" spans="8:8">
      <c r="H1046043" s="68"/>
    </row>
    <row r="1046044" spans="8:8">
      <c r="H1046044" s="68"/>
    </row>
    <row r="1046045" spans="8:8">
      <c r="H1046045" s="68"/>
    </row>
    <row r="1046046" spans="8:8">
      <c r="H1046046" s="68"/>
    </row>
    <row r="1046047" spans="8:8">
      <c r="H1046047" s="68"/>
    </row>
    <row r="1046048" spans="8:8">
      <c r="H1046048" s="68"/>
    </row>
    <row r="1046049" spans="8:8">
      <c r="H1046049" s="68"/>
    </row>
    <row r="1046050" spans="8:8">
      <c r="H1046050" s="68"/>
    </row>
    <row r="1046051" spans="8:8">
      <c r="H1046051" s="68"/>
    </row>
    <row r="1046052" spans="8:8">
      <c r="H1046052" s="68"/>
    </row>
    <row r="1046053" spans="8:8">
      <c r="H1046053" s="68"/>
    </row>
    <row r="1046054" spans="8:8">
      <c r="H1046054" s="68"/>
    </row>
    <row r="1046055" spans="8:8">
      <c r="H1046055" s="68"/>
    </row>
    <row r="1046056" spans="8:8">
      <c r="H1046056" s="68"/>
    </row>
    <row r="1046057" spans="8:8">
      <c r="H1046057" s="68"/>
    </row>
    <row r="1046058" spans="8:8">
      <c r="H1046058" s="68"/>
    </row>
    <row r="1046059" spans="8:8">
      <c r="H1046059" s="68"/>
    </row>
    <row r="1046060" spans="8:8">
      <c r="H1046060" s="68"/>
    </row>
    <row r="1046061" spans="8:8">
      <c r="H1046061" s="68"/>
    </row>
    <row r="1046062" spans="8:8">
      <c r="H1046062" s="68"/>
    </row>
    <row r="1046063" spans="8:8">
      <c r="H1046063" s="68"/>
    </row>
    <row r="1046064" spans="8:8">
      <c r="H1046064" s="68"/>
    </row>
    <row r="1046065" spans="8:8">
      <c r="H1046065" s="68"/>
    </row>
    <row r="1046066" spans="8:8">
      <c r="H1046066" s="68"/>
    </row>
    <row r="1046067" spans="8:8">
      <c r="H1046067" s="68"/>
    </row>
    <row r="1046068" spans="8:8">
      <c r="H1046068" s="68"/>
    </row>
    <row r="1046069" spans="8:8">
      <c r="H1046069" s="68"/>
    </row>
    <row r="1046070" spans="8:8">
      <c r="H1046070" s="68"/>
    </row>
    <row r="1046071" spans="8:8">
      <c r="H1046071" s="68"/>
    </row>
    <row r="1046072" spans="8:8">
      <c r="H1046072" s="68"/>
    </row>
    <row r="1046073" spans="8:8">
      <c r="H1046073" s="68"/>
    </row>
    <row r="1046074" spans="8:8">
      <c r="H1046074" s="68"/>
    </row>
    <row r="1046075" spans="8:8">
      <c r="H1046075" s="68"/>
    </row>
    <row r="1046076" spans="8:8">
      <c r="H1046076" s="68"/>
    </row>
    <row r="1046077" spans="8:8">
      <c r="H1046077" s="68"/>
    </row>
    <row r="1046078" spans="8:8">
      <c r="H1046078" s="68"/>
    </row>
    <row r="1046079" spans="8:8">
      <c r="H1046079" s="68"/>
    </row>
    <row r="1046080" spans="8:8">
      <c r="H1046080" s="68"/>
    </row>
    <row r="1046081" spans="8:8">
      <c r="H1046081" s="68"/>
    </row>
    <row r="1046082" spans="8:8">
      <c r="H1046082" s="68"/>
    </row>
    <row r="1046083" spans="8:8">
      <c r="H1046083" s="68"/>
    </row>
    <row r="1046084" spans="8:8">
      <c r="H1046084" s="68"/>
    </row>
    <row r="1046085" spans="8:8">
      <c r="H1046085" s="68"/>
    </row>
    <row r="1046086" spans="8:8">
      <c r="H1046086" s="68"/>
    </row>
    <row r="1046087" spans="8:8">
      <c r="H1046087" s="68"/>
    </row>
    <row r="1046088" spans="8:8">
      <c r="H1046088" s="68"/>
    </row>
    <row r="1046089" spans="8:8">
      <c r="H1046089" s="68"/>
    </row>
    <row r="1046090" spans="8:8">
      <c r="H1046090" s="68"/>
    </row>
    <row r="1046091" spans="8:8">
      <c r="H1046091" s="68"/>
    </row>
    <row r="1046092" spans="8:8">
      <c r="H1046092" s="68"/>
    </row>
    <row r="1046093" spans="8:8">
      <c r="H1046093" s="68"/>
    </row>
    <row r="1046094" spans="8:8">
      <c r="H1046094" s="68"/>
    </row>
    <row r="1046095" spans="8:8">
      <c r="H1046095" s="68"/>
    </row>
    <row r="1046096" spans="8:8">
      <c r="H1046096" s="68"/>
    </row>
    <row r="1046097" spans="8:8">
      <c r="H1046097" s="68"/>
    </row>
    <row r="1046098" spans="8:8">
      <c r="H1046098" s="68"/>
    </row>
    <row r="1046099" spans="8:8">
      <c r="H1046099" s="68"/>
    </row>
    <row r="1046100" spans="8:8">
      <c r="H1046100" s="68"/>
    </row>
    <row r="1046101" spans="8:8">
      <c r="H1046101" s="68"/>
    </row>
    <row r="1046102" spans="8:8">
      <c r="H1046102" s="68"/>
    </row>
    <row r="1046103" spans="8:8">
      <c r="H1046103" s="68"/>
    </row>
    <row r="1046104" spans="8:8">
      <c r="H1046104" s="68"/>
    </row>
    <row r="1046105" spans="8:8">
      <c r="H1046105" s="68"/>
    </row>
    <row r="1046106" spans="8:8">
      <c r="H1046106" s="68"/>
    </row>
    <row r="1046107" spans="8:8">
      <c r="H1046107" s="68"/>
    </row>
    <row r="1046108" spans="8:8">
      <c r="H1046108" s="68"/>
    </row>
    <row r="1046109" spans="8:8">
      <c r="H1046109" s="68"/>
    </row>
    <row r="1046110" spans="8:8">
      <c r="H1046110" s="68"/>
    </row>
    <row r="1046111" spans="8:8">
      <c r="H1046111" s="68"/>
    </row>
    <row r="1046112" spans="8:8">
      <c r="H1046112" s="68"/>
    </row>
    <row r="1046113" spans="8:8">
      <c r="H1046113" s="68"/>
    </row>
    <row r="1046114" spans="8:8">
      <c r="H1046114" s="68"/>
    </row>
    <row r="1046115" spans="8:8">
      <c r="H1046115" s="68"/>
    </row>
    <row r="1046116" spans="8:8">
      <c r="H1046116" s="68"/>
    </row>
    <row r="1046117" spans="8:8">
      <c r="H1046117" s="68"/>
    </row>
    <row r="1046118" spans="8:8">
      <c r="H1046118" s="68"/>
    </row>
    <row r="1046119" spans="8:8">
      <c r="H1046119" s="68"/>
    </row>
    <row r="1046120" spans="8:8">
      <c r="H1046120" s="68"/>
    </row>
    <row r="1046121" spans="8:8">
      <c r="H1046121" s="68"/>
    </row>
    <row r="1046122" spans="8:8">
      <c r="H1046122" s="68"/>
    </row>
    <row r="1046123" spans="8:8">
      <c r="H1046123" s="68"/>
    </row>
    <row r="1046124" spans="8:8">
      <c r="H1046124" s="68"/>
    </row>
    <row r="1046125" spans="8:8">
      <c r="H1046125" s="68"/>
    </row>
    <row r="1046126" spans="8:8">
      <c r="H1046126" s="68"/>
    </row>
    <row r="1046127" spans="8:8">
      <c r="H1046127" s="68"/>
    </row>
    <row r="1046128" spans="8:8">
      <c r="H1046128" s="68"/>
    </row>
    <row r="1046129" spans="8:8">
      <c r="H1046129" s="68"/>
    </row>
    <row r="1046130" spans="8:8">
      <c r="H1046130" s="68"/>
    </row>
    <row r="1046131" spans="8:8">
      <c r="H1046131" s="68"/>
    </row>
    <row r="1046132" spans="8:8">
      <c r="H1046132" s="68"/>
    </row>
    <row r="1046133" spans="8:8">
      <c r="H1046133" s="68"/>
    </row>
    <row r="1046134" spans="8:8">
      <c r="H1046134" s="68"/>
    </row>
    <row r="1046135" spans="8:8">
      <c r="H1046135" s="68"/>
    </row>
    <row r="1046136" spans="8:8">
      <c r="H1046136" s="68"/>
    </row>
    <row r="1046137" spans="8:8">
      <c r="H1046137" s="68"/>
    </row>
    <row r="1046138" spans="8:8">
      <c r="H1046138" s="68"/>
    </row>
    <row r="1046139" spans="8:8">
      <c r="H1046139" s="68"/>
    </row>
    <row r="1046140" spans="8:8">
      <c r="H1046140" s="68"/>
    </row>
    <row r="1046141" spans="8:8">
      <c r="H1046141" s="68"/>
    </row>
    <row r="1046142" spans="8:8">
      <c r="H1046142" s="68"/>
    </row>
    <row r="1046143" spans="8:8">
      <c r="H1046143" s="68"/>
    </row>
    <row r="1046144" spans="8:8">
      <c r="H1046144" s="68"/>
    </row>
    <row r="1046145" spans="8:8">
      <c r="H1046145" s="68"/>
    </row>
    <row r="1046146" spans="8:8">
      <c r="H1046146" s="68"/>
    </row>
    <row r="1046147" spans="8:8">
      <c r="H1046147" s="68"/>
    </row>
    <row r="1046148" spans="8:8">
      <c r="H1046148" s="68"/>
    </row>
    <row r="1046149" spans="8:8">
      <c r="H1046149" s="68"/>
    </row>
    <row r="1046150" spans="8:8">
      <c r="H1046150" s="68"/>
    </row>
    <row r="1046151" spans="8:8">
      <c r="H1046151" s="68"/>
    </row>
    <row r="1046152" spans="8:8">
      <c r="H1046152" s="68"/>
    </row>
    <row r="1046153" spans="8:8">
      <c r="H1046153" s="68"/>
    </row>
    <row r="1046154" spans="8:8">
      <c r="H1046154" s="68"/>
    </row>
    <row r="1046155" spans="8:8">
      <c r="H1046155" s="68"/>
    </row>
    <row r="1046156" spans="8:8">
      <c r="H1046156" s="68"/>
    </row>
    <row r="1046157" spans="8:8">
      <c r="H1046157" s="68"/>
    </row>
    <row r="1046158" spans="8:8">
      <c r="H1046158" s="68"/>
    </row>
    <row r="1046159" spans="8:8">
      <c r="H1046159" s="68"/>
    </row>
    <row r="1046160" spans="8:8">
      <c r="H1046160" s="68"/>
    </row>
    <row r="1046161" spans="8:8">
      <c r="H1046161" s="68"/>
    </row>
    <row r="1046162" spans="8:8">
      <c r="H1046162" s="68"/>
    </row>
    <row r="1046163" spans="8:8">
      <c r="H1046163" s="68"/>
    </row>
    <row r="1046164" spans="8:8">
      <c r="H1046164" s="68"/>
    </row>
    <row r="1046165" spans="8:8">
      <c r="H1046165" s="68"/>
    </row>
    <row r="1046166" spans="8:8">
      <c r="H1046166" s="68"/>
    </row>
    <row r="1046167" spans="8:8">
      <c r="H1046167" s="68"/>
    </row>
    <row r="1046168" spans="8:8">
      <c r="H1046168" s="68"/>
    </row>
    <row r="1046169" spans="8:8">
      <c r="H1046169" s="68"/>
    </row>
    <row r="1046170" spans="8:8">
      <c r="H1046170" s="68"/>
    </row>
    <row r="1046171" spans="8:8">
      <c r="H1046171" s="68"/>
    </row>
    <row r="1046172" spans="8:8">
      <c r="H1046172" s="68"/>
    </row>
    <row r="1046173" spans="8:8">
      <c r="H1046173" s="68"/>
    </row>
    <row r="1046174" spans="8:8">
      <c r="H1046174" s="68"/>
    </row>
    <row r="1046175" spans="8:8">
      <c r="H1046175" s="68"/>
    </row>
    <row r="1046176" spans="8:8">
      <c r="H1046176" s="68"/>
    </row>
    <row r="1046177" spans="8:8">
      <c r="H1046177" s="68"/>
    </row>
    <row r="1046178" spans="8:8">
      <c r="H1046178" s="68"/>
    </row>
    <row r="1046179" spans="8:8">
      <c r="H1046179" s="68"/>
    </row>
    <row r="1046180" spans="8:8">
      <c r="H1046180" s="68"/>
    </row>
    <row r="1046181" spans="8:8">
      <c r="H1046181" s="68"/>
    </row>
    <row r="1046182" spans="8:8">
      <c r="H1046182" s="68"/>
    </row>
    <row r="1046183" spans="8:8">
      <c r="H1046183" s="68"/>
    </row>
    <row r="1046184" spans="8:8">
      <c r="H1046184" s="68"/>
    </row>
    <row r="1046185" spans="8:8">
      <c r="H1046185" s="68"/>
    </row>
    <row r="1046186" spans="8:8">
      <c r="H1046186" s="68"/>
    </row>
    <row r="1046187" spans="8:8">
      <c r="H1046187" s="68"/>
    </row>
    <row r="1046188" spans="8:8">
      <c r="H1046188" s="68"/>
    </row>
    <row r="1046189" spans="8:8">
      <c r="H1046189" s="68"/>
    </row>
    <row r="1046190" spans="8:8">
      <c r="H1046190" s="68"/>
    </row>
    <row r="1046191" spans="8:8">
      <c r="H1046191" s="68"/>
    </row>
    <row r="1046192" spans="8:8">
      <c r="H1046192" s="68"/>
    </row>
    <row r="1046193" spans="8:8">
      <c r="H1046193" s="68"/>
    </row>
    <row r="1046194" spans="8:8">
      <c r="H1046194" s="68"/>
    </row>
    <row r="1046195" spans="8:8">
      <c r="H1046195" s="68"/>
    </row>
    <row r="1046196" spans="8:8">
      <c r="H1046196" s="68"/>
    </row>
    <row r="1046197" spans="8:8">
      <c r="H1046197" s="68"/>
    </row>
    <row r="1046198" spans="8:8">
      <c r="H1046198" s="68"/>
    </row>
    <row r="1046199" spans="8:8">
      <c r="H1046199" s="68"/>
    </row>
    <row r="1046200" spans="8:8">
      <c r="H1046200" s="68"/>
    </row>
    <row r="1046201" spans="8:8">
      <c r="H1046201" s="68"/>
    </row>
    <row r="1046202" spans="8:8">
      <c r="H1046202" s="68"/>
    </row>
    <row r="1046203" spans="8:8">
      <c r="H1046203" s="68"/>
    </row>
    <row r="1046204" spans="8:8">
      <c r="H1046204" s="68"/>
    </row>
    <row r="1046205" spans="8:8">
      <c r="H1046205" s="68"/>
    </row>
    <row r="1046206" spans="8:8">
      <c r="H1046206" s="68"/>
    </row>
    <row r="1046207" spans="8:8">
      <c r="H1046207" s="68"/>
    </row>
    <row r="1046208" spans="8:8">
      <c r="H1046208" s="68"/>
    </row>
    <row r="1046209" spans="8:8">
      <c r="H1046209" s="68"/>
    </row>
    <row r="1046210" spans="8:8">
      <c r="H1046210" s="68"/>
    </row>
    <row r="1046211" spans="8:8">
      <c r="H1046211" s="68"/>
    </row>
    <row r="1046212" spans="8:8">
      <c r="H1046212" s="68"/>
    </row>
    <row r="1046213" spans="8:8">
      <c r="H1046213" s="68"/>
    </row>
    <row r="1046214" spans="8:8">
      <c r="H1046214" s="68"/>
    </row>
    <row r="1046215" spans="8:8">
      <c r="H1046215" s="68"/>
    </row>
    <row r="1046216" spans="8:8">
      <c r="H1046216" s="68"/>
    </row>
    <row r="1046217" spans="8:8">
      <c r="H1046217" s="68"/>
    </row>
    <row r="1046218" spans="8:8">
      <c r="H1046218" s="68"/>
    </row>
    <row r="1046219" spans="8:8">
      <c r="H1046219" s="68"/>
    </row>
    <row r="1046220" spans="8:8">
      <c r="H1046220" s="68"/>
    </row>
    <row r="1046221" spans="8:8">
      <c r="H1046221" s="68"/>
    </row>
    <row r="1046222" spans="8:8">
      <c r="H1046222" s="68"/>
    </row>
    <row r="1046223" spans="8:8">
      <c r="H1046223" s="68"/>
    </row>
    <row r="1046224" spans="8:8">
      <c r="H1046224" s="68"/>
    </row>
    <row r="1046225" spans="8:8">
      <c r="H1046225" s="68"/>
    </row>
    <row r="1046226" spans="8:8">
      <c r="H1046226" s="68"/>
    </row>
    <row r="1046227" spans="8:8">
      <c r="H1046227" s="68"/>
    </row>
    <row r="1046228" spans="8:8">
      <c r="H1046228" s="68"/>
    </row>
    <row r="1046229" spans="8:8">
      <c r="H1046229" s="68"/>
    </row>
    <row r="1046230" spans="8:8">
      <c r="H1046230" s="68"/>
    </row>
    <row r="1046231" spans="8:8">
      <c r="H1046231" s="68"/>
    </row>
    <row r="1046232" spans="8:8">
      <c r="H1046232" s="68"/>
    </row>
    <row r="1046233" spans="8:8">
      <c r="H1046233" s="68"/>
    </row>
    <row r="1046234" spans="8:8">
      <c r="H1046234" s="68"/>
    </row>
    <row r="1046235" spans="8:8">
      <c r="H1046235" s="68"/>
    </row>
    <row r="1046236" spans="8:8">
      <c r="H1046236" s="68"/>
    </row>
    <row r="1046237" spans="8:8">
      <c r="H1046237" s="68"/>
    </row>
    <row r="1046238" spans="8:8">
      <c r="H1046238" s="68"/>
    </row>
    <row r="1046239" spans="8:8">
      <c r="H1046239" s="68"/>
    </row>
    <row r="1046240" spans="8:8">
      <c r="H1046240" s="68"/>
    </row>
    <row r="1046241" spans="8:8">
      <c r="H1046241" s="68"/>
    </row>
    <row r="1046242" spans="8:8">
      <c r="H1046242" s="68"/>
    </row>
    <row r="1046243" spans="8:8">
      <c r="H1046243" s="68"/>
    </row>
    <row r="1046244" spans="8:8">
      <c r="H1046244" s="68"/>
    </row>
    <row r="1046245" spans="8:8">
      <c r="H1046245" s="68"/>
    </row>
    <row r="1046246" spans="8:8">
      <c r="H1046246" s="68"/>
    </row>
    <row r="1046247" spans="8:8">
      <c r="H1046247" s="68"/>
    </row>
    <row r="1046248" spans="8:8">
      <c r="H1046248" s="68"/>
    </row>
    <row r="1046249" spans="8:8">
      <c r="H1046249" s="68"/>
    </row>
    <row r="1046250" spans="8:8">
      <c r="H1046250" s="68"/>
    </row>
    <row r="1046251" spans="8:8">
      <c r="H1046251" s="68"/>
    </row>
    <row r="1046252" spans="8:8">
      <c r="H1046252" s="68"/>
    </row>
    <row r="1046253" spans="8:8">
      <c r="H1046253" s="68"/>
    </row>
    <row r="1046254" spans="8:8">
      <c r="H1046254" s="68"/>
    </row>
    <row r="1046255" spans="8:8">
      <c r="H1046255" s="68"/>
    </row>
    <row r="1046256" spans="8:8">
      <c r="H1046256" s="68"/>
    </row>
    <row r="1046257" spans="8:8">
      <c r="H1046257" s="68"/>
    </row>
    <row r="1046258" spans="8:8">
      <c r="H1046258" s="68"/>
    </row>
    <row r="1046259" spans="8:8">
      <c r="H1046259" s="68"/>
    </row>
    <row r="1046260" spans="8:8">
      <c r="H1046260" s="68"/>
    </row>
    <row r="1046261" spans="8:8">
      <c r="H1046261" s="68"/>
    </row>
    <row r="1046262" spans="8:8">
      <c r="H1046262" s="68"/>
    </row>
    <row r="1046263" spans="8:8">
      <c r="H1046263" s="68"/>
    </row>
    <row r="1046264" spans="8:8">
      <c r="H1046264" s="68"/>
    </row>
    <row r="1046265" spans="8:8">
      <c r="H1046265" s="68"/>
    </row>
    <row r="1046266" spans="8:8">
      <c r="H1046266" s="68"/>
    </row>
    <row r="1046267" spans="8:8">
      <c r="H1046267" s="68"/>
    </row>
    <row r="1046268" spans="8:8">
      <c r="H1046268" s="68"/>
    </row>
    <row r="1046269" spans="8:8">
      <c r="H1046269" s="68"/>
    </row>
    <row r="1046270" spans="8:8">
      <c r="H1046270" s="68"/>
    </row>
    <row r="1046271" spans="8:8">
      <c r="H1046271" s="68"/>
    </row>
    <row r="1046272" spans="8:8">
      <c r="H1046272" s="68"/>
    </row>
    <row r="1046273" spans="8:8">
      <c r="H1046273" s="68"/>
    </row>
    <row r="1046274" spans="8:8">
      <c r="H1046274" s="68"/>
    </row>
    <row r="1046275" spans="8:8">
      <c r="H1046275" s="68"/>
    </row>
    <row r="1046276" spans="8:8">
      <c r="H1046276" s="68"/>
    </row>
    <row r="1046277" spans="8:8">
      <c r="H1046277" s="68"/>
    </row>
    <row r="1046278" spans="8:8">
      <c r="H1046278" s="68"/>
    </row>
    <row r="1046279" spans="8:8">
      <c r="H1046279" s="68"/>
    </row>
    <row r="1046280" spans="8:8">
      <c r="H1046280" s="68"/>
    </row>
    <row r="1046281" spans="8:8">
      <c r="H1046281" s="68"/>
    </row>
    <row r="1046282" spans="8:8">
      <c r="H1046282" s="68"/>
    </row>
    <row r="1046283" spans="8:8">
      <c r="H1046283" s="68"/>
    </row>
    <row r="1046284" spans="8:8">
      <c r="H1046284" s="68"/>
    </row>
    <row r="1046285" spans="8:8">
      <c r="H1046285" s="68"/>
    </row>
    <row r="1046286" spans="8:8">
      <c r="H1046286" s="68"/>
    </row>
    <row r="1046287" spans="8:8">
      <c r="H1046287" s="68"/>
    </row>
    <row r="1046288" spans="8:8">
      <c r="H1046288" s="68"/>
    </row>
    <row r="1046289" spans="8:8">
      <c r="H1046289" s="68"/>
    </row>
    <row r="1046290" spans="8:8">
      <c r="H1046290" s="68"/>
    </row>
    <row r="1046291" spans="8:8">
      <c r="H1046291" s="68"/>
    </row>
    <row r="1046292" spans="8:8">
      <c r="H1046292" s="68"/>
    </row>
    <row r="1046293" spans="8:8">
      <c r="H1046293" s="68"/>
    </row>
    <row r="1046294" spans="8:8">
      <c r="H1046294" s="68"/>
    </row>
    <row r="1046295" spans="8:8">
      <c r="H1046295" s="68"/>
    </row>
    <row r="1046296" spans="8:8">
      <c r="H1046296" s="68"/>
    </row>
    <row r="1046297" spans="8:8">
      <c r="H1046297" s="68"/>
    </row>
    <row r="1046298" spans="8:8">
      <c r="H1046298" s="68"/>
    </row>
    <row r="1046299" spans="8:8">
      <c r="H1046299" s="68"/>
    </row>
    <row r="1046300" spans="8:8">
      <c r="H1046300" s="68"/>
    </row>
    <row r="1046301" spans="8:8">
      <c r="H1046301" s="68"/>
    </row>
    <row r="1046302" spans="8:8">
      <c r="H1046302" s="68"/>
    </row>
    <row r="1046303" spans="8:8">
      <c r="H1046303" s="68"/>
    </row>
    <row r="1046304" spans="8:8">
      <c r="H1046304" s="68"/>
    </row>
    <row r="1046305" spans="8:8">
      <c r="H1046305" s="68"/>
    </row>
    <row r="1046306" spans="8:8">
      <c r="H1046306" s="68"/>
    </row>
    <row r="1046307" spans="8:8">
      <c r="H1046307" s="68"/>
    </row>
    <row r="1046308" spans="8:8">
      <c r="H1046308" s="68"/>
    </row>
    <row r="1046309" spans="8:8">
      <c r="H1046309" s="68"/>
    </row>
    <row r="1046310" spans="8:8">
      <c r="H1046310" s="68"/>
    </row>
    <row r="1046311" spans="8:8">
      <c r="H1046311" s="68"/>
    </row>
    <row r="1046312" spans="8:8">
      <c r="H1046312" s="68"/>
    </row>
    <row r="1046313" spans="8:8">
      <c r="H1046313" s="68"/>
    </row>
    <row r="1046314" spans="8:8">
      <c r="H1046314" s="68"/>
    </row>
    <row r="1046315" spans="8:8">
      <c r="H1046315" s="68"/>
    </row>
    <row r="1046316" spans="8:8">
      <c r="H1046316" s="68"/>
    </row>
    <row r="1046317" spans="8:8">
      <c r="H1046317" s="68"/>
    </row>
    <row r="1046318" spans="8:8">
      <c r="H1046318" s="68"/>
    </row>
    <row r="1046319" spans="8:8">
      <c r="H1046319" s="68"/>
    </row>
    <row r="1046320" spans="8:8">
      <c r="H1046320" s="68"/>
    </row>
    <row r="1046321" spans="8:8">
      <c r="H1046321" s="68"/>
    </row>
    <row r="1046322" spans="8:8">
      <c r="H1046322" s="68"/>
    </row>
    <row r="1046323" spans="8:8">
      <c r="H1046323" s="68"/>
    </row>
    <row r="1046324" spans="8:8">
      <c r="H1046324" s="68"/>
    </row>
    <row r="1046325" spans="8:8">
      <c r="H1046325" s="68"/>
    </row>
    <row r="1046326" spans="8:8">
      <c r="H1046326" s="68"/>
    </row>
    <row r="1046327" spans="8:8">
      <c r="H1046327" s="68"/>
    </row>
    <row r="1046328" spans="8:8">
      <c r="H1046328" s="68"/>
    </row>
    <row r="1046329" spans="8:8">
      <c r="H1046329" s="68"/>
    </row>
    <row r="1046330" spans="8:8">
      <c r="H1046330" s="68"/>
    </row>
    <row r="1046331" spans="8:8">
      <c r="H1046331" s="68"/>
    </row>
    <row r="1046332" spans="8:8">
      <c r="H1046332" s="68"/>
    </row>
    <row r="1046333" spans="8:8">
      <c r="H1046333" s="68"/>
    </row>
    <row r="1046334" spans="8:8">
      <c r="H1046334" s="68"/>
    </row>
    <row r="1046335" spans="8:8">
      <c r="H1046335" s="68"/>
    </row>
    <row r="1046336" spans="8:8">
      <c r="H1046336" s="68"/>
    </row>
    <row r="1046337" spans="8:8">
      <c r="H1046337" s="68"/>
    </row>
    <row r="1046338" spans="8:8">
      <c r="H1046338" s="68"/>
    </row>
    <row r="1046339" spans="8:8">
      <c r="H1046339" s="68"/>
    </row>
    <row r="1046340" spans="8:8">
      <c r="H1046340" s="68"/>
    </row>
    <row r="1046341" spans="8:8">
      <c r="H1046341" s="68"/>
    </row>
    <row r="1046342" spans="8:8">
      <c r="H1046342" s="68"/>
    </row>
    <row r="1046343" spans="8:8">
      <c r="H1046343" s="68"/>
    </row>
    <row r="1046344" spans="8:8">
      <c r="H1046344" s="68"/>
    </row>
    <row r="1046345" spans="8:8">
      <c r="H1046345" s="68"/>
    </row>
    <row r="1046346" spans="8:8">
      <c r="H1046346" s="68"/>
    </row>
    <row r="1046347" spans="8:8">
      <c r="H1046347" s="68"/>
    </row>
    <row r="1046348" spans="8:8">
      <c r="H1046348" s="68"/>
    </row>
    <row r="1046349" spans="8:8">
      <c r="H1046349" s="68"/>
    </row>
    <row r="1046350" spans="8:8">
      <c r="H1046350" s="68"/>
    </row>
    <row r="1046351" spans="8:8">
      <c r="H1046351" s="68"/>
    </row>
    <row r="1046352" spans="8:8">
      <c r="H1046352" s="68"/>
    </row>
    <row r="1046353" spans="8:8">
      <c r="H1046353" s="68"/>
    </row>
    <row r="1046354" spans="8:8">
      <c r="H1046354" s="68"/>
    </row>
    <row r="1046355" spans="8:8">
      <c r="H1046355" s="68"/>
    </row>
    <row r="1046356" spans="8:8">
      <c r="H1046356" s="68"/>
    </row>
    <row r="1046357" spans="8:8">
      <c r="H1046357" s="68"/>
    </row>
    <row r="1046358" spans="8:8">
      <c r="H1046358" s="68"/>
    </row>
    <row r="1046359" spans="8:8">
      <c r="H1046359" s="68"/>
    </row>
    <row r="1046360" spans="8:8">
      <c r="H1046360" s="68"/>
    </row>
    <row r="1046361" spans="8:8">
      <c r="H1046361" s="68"/>
    </row>
    <row r="1046362" spans="8:8">
      <c r="H1046362" s="68"/>
    </row>
    <row r="1046363" spans="8:8">
      <c r="H1046363" s="68"/>
    </row>
    <row r="1046364" spans="8:8">
      <c r="H1046364" s="68"/>
    </row>
    <row r="1046365" spans="8:8">
      <c r="H1046365" s="68"/>
    </row>
    <row r="1046366" spans="8:8">
      <c r="H1046366" s="68"/>
    </row>
    <row r="1046367" spans="8:8">
      <c r="H1046367" s="68"/>
    </row>
    <row r="1046368" spans="8:8">
      <c r="H1046368" s="68"/>
    </row>
    <row r="1046369" spans="8:8">
      <c r="H1046369" s="68"/>
    </row>
    <row r="1046370" spans="8:8">
      <c r="H1046370" s="68"/>
    </row>
    <row r="1046371" spans="8:8">
      <c r="H1046371" s="68"/>
    </row>
    <row r="1046372" spans="8:8">
      <c r="H1046372" s="68"/>
    </row>
    <row r="1046373" spans="8:8">
      <c r="H1046373" s="68"/>
    </row>
    <row r="1046374" spans="8:8">
      <c r="H1046374" s="68"/>
    </row>
    <row r="1046375" spans="8:8">
      <c r="H1046375" s="68"/>
    </row>
    <row r="1046376" spans="8:8">
      <c r="H1046376" s="68"/>
    </row>
    <row r="1046377" spans="8:8">
      <c r="H1046377" s="68"/>
    </row>
    <row r="1046378" spans="8:8">
      <c r="H1046378" s="68"/>
    </row>
    <row r="1046379" spans="8:8">
      <c r="H1046379" s="68"/>
    </row>
    <row r="1046380" spans="8:8">
      <c r="H1046380" s="68"/>
    </row>
    <row r="1046381" spans="8:8">
      <c r="H1046381" s="68"/>
    </row>
    <row r="1046382" spans="8:8">
      <c r="H1046382" s="68"/>
    </row>
    <row r="1046383" spans="8:8">
      <c r="H1046383" s="68"/>
    </row>
    <row r="1046384" spans="8:8">
      <c r="H1046384" s="68"/>
    </row>
    <row r="1046385" spans="8:8">
      <c r="H1046385" s="68"/>
    </row>
    <row r="1046386" spans="8:8">
      <c r="H1046386" s="68"/>
    </row>
    <row r="1046387" spans="8:8">
      <c r="H1046387" s="68"/>
    </row>
    <row r="1046388" spans="8:8">
      <c r="H1046388" s="68"/>
    </row>
    <row r="1046389" spans="8:8">
      <c r="H1046389" s="68"/>
    </row>
    <row r="1046390" spans="8:8">
      <c r="H1046390" s="68"/>
    </row>
    <row r="1046391" spans="8:8">
      <c r="H1046391" s="68"/>
    </row>
    <row r="1046392" spans="8:8">
      <c r="H1046392" s="68"/>
    </row>
    <row r="1046393" spans="8:8">
      <c r="H1046393" s="68"/>
    </row>
    <row r="1046394" spans="8:8">
      <c r="H1046394" s="68"/>
    </row>
    <row r="1046395" spans="8:8">
      <c r="H1046395" s="68"/>
    </row>
    <row r="1046396" spans="8:8">
      <c r="H1046396" s="68"/>
    </row>
    <row r="1046397" spans="8:8">
      <c r="H1046397" s="68"/>
    </row>
    <row r="1046398" spans="8:8">
      <c r="H1046398" s="68"/>
    </row>
    <row r="1046399" spans="8:8">
      <c r="H1046399" s="68"/>
    </row>
    <row r="1046400" spans="8:8">
      <c r="H1046400" s="68"/>
    </row>
    <row r="1046401" spans="8:8">
      <c r="H1046401" s="68"/>
    </row>
    <row r="1046402" spans="8:8">
      <c r="H1046402" s="68"/>
    </row>
    <row r="1046403" spans="8:8">
      <c r="H1046403" s="68"/>
    </row>
    <row r="1046404" spans="8:8">
      <c r="H1046404" s="68"/>
    </row>
    <row r="1046405" spans="8:8">
      <c r="H1046405" s="68"/>
    </row>
    <row r="1046406" spans="8:8">
      <c r="H1046406" s="68"/>
    </row>
    <row r="1046407" spans="8:8">
      <c r="H1046407" s="68"/>
    </row>
    <row r="1046408" spans="8:8">
      <c r="H1046408" s="68"/>
    </row>
    <row r="1046409" spans="8:8">
      <c r="H1046409" s="68"/>
    </row>
    <row r="1046410" spans="8:8">
      <c r="H1046410" s="68"/>
    </row>
    <row r="1046411" spans="8:8">
      <c r="H1046411" s="68"/>
    </row>
    <row r="1046412" spans="8:8">
      <c r="H1046412" s="68"/>
    </row>
    <row r="1046413" spans="8:8">
      <c r="H1046413" s="68"/>
    </row>
    <row r="1046414" spans="8:8">
      <c r="H1046414" s="68"/>
    </row>
    <row r="1046415" spans="8:8">
      <c r="H1046415" s="68"/>
    </row>
    <row r="1046416" spans="8:8">
      <c r="H1046416" s="68"/>
    </row>
    <row r="1046417" spans="8:8">
      <c r="H1046417" s="68"/>
    </row>
    <row r="1046418" spans="8:8">
      <c r="H1046418" s="68"/>
    </row>
    <row r="1046419" spans="8:8">
      <c r="H1046419" s="68"/>
    </row>
    <row r="1046420" spans="8:8">
      <c r="H1046420" s="68"/>
    </row>
    <row r="1046421" spans="8:8">
      <c r="H1046421" s="68"/>
    </row>
    <row r="1046422" spans="8:8">
      <c r="H1046422" s="68"/>
    </row>
    <row r="1046423" spans="8:8">
      <c r="H1046423" s="68"/>
    </row>
    <row r="1046424" spans="8:8">
      <c r="H1046424" s="68"/>
    </row>
    <row r="1046425" spans="8:8">
      <c r="H1046425" s="68"/>
    </row>
    <row r="1046426" spans="8:8">
      <c r="H1046426" s="68"/>
    </row>
    <row r="1046427" spans="8:8">
      <c r="H1046427" s="68"/>
    </row>
    <row r="1046428" spans="8:8">
      <c r="H1046428" s="68"/>
    </row>
    <row r="1046429" spans="8:8">
      <c r="H1046429" s="68"/>
    </row>
    <row r="1046430" spans="8:8">
      <c r="H1046430" s="68"/>
    </row>
    <row r="1046431" spans="8:8">
      <c r="H1046431" s="68"/>
    </row>
    <row r="1046432" spans="8:8">
      <c r="H1046432" s="68"/>
    </row>
    <row r="1046433" spans="8:8">
      <c r="H1046433" s="68"/>
    </row>
    <row r="1046434" spans="8:8">
      <c r="H1046434" s="68"/>
    </row>
    <row r="1046435" spans="8:8">
      <c r="H1046435" s="68"/>
    </row>
    <row r="1046436" spans="8:8">
      <c r="H1046436" s="68"/>
    </row>
    <row r="1046437" spans="8:8">
      <c r="H1046437" s="68"/>
    </row>
    <row r="1046438" spans="8:8">
      <c r="H1046438" s="68"/>
    </row>
    <row r="1046439" spans="8:8">
      <c r="H1046439" s="68"/>
    </row>
    <row r="1046440" spans="8:8">
      <c r="H1046440" s="68"/>
    </row>
    <row r="1046441" spans="8:8">
      <c r="H1046441" s="68"/>
    </row>
    <row r="1046442" spans="8:8">
      <c r="H1046442" s="68"/>
    </row>
    <row r="1046443" spans="8:8">
      <c r="H1046443" s="68"/>
    </row>
    <row r="1046444" spans="8:8">
      <c r="H1046444" s="68"/>
    </row>
    <row r="1046445" spans="8:8">
      <c r="H1046445" s="68"/>
    </row>
    <row r="1046446" spans="8:8">
      <c r="H1046446" s="68"/>
    </row>
    <row r="1046447" spans="8:8">
      <c r="H1046447" s="68"/>
    </row>
    <row r="1046448" spans="8:8">
      <c r="H1046448" s="68"/>
    </row>
    <row r="1046449" spans="8:8">
      <c r="H1046449" s="68"/>
    </row>
    <row r="1046450" spans="8:8">
      <c r="H1046450" s="68"/>
    </row>
    <row r="1046451" spans="8:8">
      <c r="H1046451" s="68"/>
    </row>
    <row r="1046452" spans="8:8">
      <c r="H1046452" s="68"/>
    </row>
    <row r="1046453" spans="8:8">
      <c r="H1046453" s="68"/>
    </row>
    <row r="1046454" spans="8:8">
      <c r="H1046454" s="68"/>
    </row>
    <row r="1046455" spans="8:8">
      <c r="H1046455" s="68"/>
    </row>
    <row r="1046456" spans="8:8">
      <c r="H1046456" s="68"/>
    </row>
    <row r="1046457" spans="8:8">
      <c r="H1046457" s="68"/>
    </row>
    <row r="1046458" spans="8:8">
      <c r="H1046458" s="68"/>
    </row>
    <row r="1046459" spans="8:8">
      <c r="H1046459" s="68"/>
    </row>
    <row r="1046460" spans="8:8">
      <c r="H1046460" s="68"/>
    </row>
    <row r="1046461" spans="8:8">
      <c r="H1046461" s="68"/>
    </row>
    <row r="1046462" spans="8:8">
      <c r="H1046462" s="68"/>
    </row>
    <row r="1046463" spans="8:8">
      <c r="H1046463" s="68"/>
    </row>
    <row r="1046464" spans="8:8">
      <c r="H1046464" s="68"/>
    </row>
    <row r="1046465" spans="8:8">
      <c r="H1046465" s="68"/>
    </row>
    <row r="1046466" spans="8:8">
      <c r="H1046466" s="68"/>
    </row>
    <row r="1046467" spans="8:8">
      <c r="H1046467" s="68"/>
    </row>
    <row r="1046468" spans="8:8">
      <c r="H1046468" s="68"/>
    </row>
    <row r="1046469" spans="8:8">
      <c r="H1046469" s="68"/>
    </row>
    <row r="1046470" spans="8:8">
      <c r="H1046470" s="68"/>
    </row>
    <row r="1046471" spans="8:8">
      <c r="H1046471" s="68"/>
    </row>
    <row r="1046472" spans="8:8">
      <c r="H1046472" s="68"/>
    </row>
    <row r="1046473" spans="8:8">
      <c r="H1046473" s="68"/>
    </row>
    <row r="1046474" spans="8:8">
      <c r="H1046474" s="68"/>
    </row>
    <row r="1046475" spans="8:8">
      <c r="H1046475" s="68"/>
    </row>
    <row r="1046476" spans="8:8">
      <c r="H1046476" s="68"/>
    </row>
    <row r="1046477" spans="8:8">
      <c r="H1046477" s="68"/>
    </row>
    <row r="1046478" spans="8:8">
      <c r="H1046478" s="68"/>
    </row>
    <row r="1046479" spans="8:8">
      <c r="H1046479" s="68"/>
    </row>
    <row r="1046480" spans="8:8">
      <c r="H1046480" s="68"/>
    </row>
    <row r="1046481" spans="8:8">
      <c r="H1046481" s="68"/>
    </row>
    <row r="1046482" spans="8:8">
      <c r="H1046482" s="68"/>
    </row>
    <row r="1046483" spans="8:8">
      <c r="H1046483" s="68"/>
    </row>
    <row r="1046484" spans="8:8">
      <c r="H1046484" s="68"/>
    </row>
    <row r="1046485" spans="8:8">
      <c r="H1046485" s="68"/>
    </row>
    <row r="1046486" spans="8:8">
      <c r="H1046486" s="68"/>
    </row>
    <row r="1046487" spans="8:8">
      <c r="H1046487" s="68"/>
    </row>
    <row r="1046488" spans="8:8">
      <c r="H1046488" s="68"/>
    </row>
    <row r="1046489" spans="8:8">
      <c r="H1046489" s="68"/>
    </row>
    <row r="1046490" spans="8:8">
      <c r="H1046490" s="68"/>
    </row>
    <row r="1046491" spans="8:8">
      <c r="H1046491" s="68"/>
    </row>
    <row r="1046492" spans="8:8">
      <c r="H1046492" s="68"/>
    </row>
    <row r="1046493" spans="8:8">
      <c r="H1046493" s="68"/>
    </row>
    <row r="1046494" spans="8:8">
      <c r="H1046494" s="68"/>
    </row>
    <row r="1046495" spans="8:8">
      <c r="H1046495" s="68"/>
    </row>
    <row r="1046496" spans="8:8">
      <c r="H1046496" s="68"/>
    </row>
    <row r="1046497" spans="8:8">
      <c r="H1046497" s="68"/>
    </row>
    <row r="1046498" spans="8:8">
      <c r="H1046498" s="68"/>
    </row>
    <row r="1046499" spans="8:8">
      <c r="H1046499" s="68"/>
    </row>
    <row r="1046500" spans="8:8">
      <c r="H1046500" s="68"/>
    </row>
    <row r="1046501" spans="8:8">
      <c r="H1046501" s="68"/>
    </row>
    <row r="1046502" spans="8:8">
      <c r="H1046502" s="68"/>
    </row>
    <row r="1046503" spans="8:8">
      <c r="H1046503" s="68"/>
    </row>
    <row r="1046504" spans="8:8">
      <c r="H1046504" s="68"/>
    </row>
    <row r="1046505" spans="8:8">
      <c r="H1046505" s="68"/>
    </row>
    <row r="1046506" spans="8:8">
      <c r="H1046506" s="68"/>
    </row>
    <row r="1046507" spans="8:8">
      <c r="H1046507" s="68"/>
    </row>
    <row r="1046508" spans="8:8">
      <c r="H1046508" s="68"/>
    </row>
    <row r="1046509" spans="8:8">
      <c r="H1046509" s="68"/>
    </row>
    <row r="1046510" spans="8:8">
      <c r="H1046510" s="68"/>
    </row>
    <row r="1046511" spans="8:8">
      <c r="H1046511" s="68"/>
    </row>
    <row r="1046512" spans="8:8">
      <c r="H1046512" s="68"/>
    </row>
    <row r="1046513" spans="8:8">
      <c r="H1046513" s="68"/>
    </row>
    <row r="1046514" spans="8:8">
      <c r="H1046514" s="68"/>
    </row>
    <row r="1046515" spans="8:8">
      <c r="H1046515" s="68"/>
    </row>
    <row r="1046516" spans="8:8">
      <c r="H1046516" s="68"/>
    </row>
    <row r="1046517" spans="8:8">
      <c r="H1046517" s="68"/>
    </row>
    <row r="1046518" spans="8:8">
      <c r="H1046518" s="68"/>
    </row>
    <row r="1046519" spans="8:8">
      <c r="H1046519" s="68"/>
    </row>
    <row r="1046520" spans="8:8">
      <c r="H1046520" s="68"/>
    </row>
    <row r="1046521" spans="8:8">
      <c r="H1046521" s="68"/>
    </row>
    <row r="1046522" spans="8:8">
      <c r="H1046522" s="68"/>
    </row>
    <row r="1046523" spans="8:8">
      <c r="H1046523" s="68"/>
    </row>
    <row r="1046524" spans="8:8">
      <c r="H1046524" s="68"/>
    </row>
    <row r="1046525" spans="8:8">
      <c r="H1046525" s="68"/>
    </row>
    <row r="1046526" spans="8:8">
      <c r="H1046526" s="68"/>
    </row>
    <row r="1046527" spans="8:8">
      <c r="H1046527" s="68"/>
    </row>
    <row r="1046528" spans="8:8">
      <c r="H1046528" s="68"/>
    </row>
    <row r="1046529" spans="8:8">
      <c r="H1046529" s="68"/>
    </row>
    <row r="1046530" spans="8:8">
      <c r="H1046530" s="68"/>
    </row>
    <row r="1046531" spans="8:8">
      <c r="H1046531" s="68"/>
    </row>
    <row r="1046532" spans="8:8">
      <c r="H1046532" s="68"/>
    </row>
    <row r="1046533" spans="8:8">
      <c r="H1046533" s="68"/>
    </row>
    <row r="1046534" spans="8:8">
      <c r="H1046534" s="68"/>
    </row>
    <row r="1046535" spans="8:8">
      <c r="H1046535" s="68"/>
    </row>
    <row r="1046536" spans="8:8">
      <c r="H1046536" s="68"/>
    </row>
    <row r="1046537" spans="8:8">
      <c r="H1046537" s="68"/>
    </row>
    <row r="1046538" spans="8:8">
      <c r="H1046538" s="68"/>
    </row>
    <row r="1046539" spans="8:8">
      <c r="H1046539" s="68"/>
    </row>
    <row r="1046540" spans="8:8">
      <c r="H1046540" s="68"/>
    </row>
    <row r="1046541" spans="8:8">
      <c r="H1046541" s="68"/>
    </row>
    <row r="1046542" spans="8:8">
      <c r="H1046542" s="68"/>
    </row>
    <row r="1046543" spans="8:8">
      <c r="H1046543" s="68"/>
    </row>
    <row r="1046544" spans="8:8">
      <c r="H1046544" s="68"/>
    </row>
    <row r="1046545" spans="8:8">
      <c r="H1046545" s="68"/>
    </row>
    <row r="1046546" spans="8:8">
      <c r="H1046546" s="68"/>
    </row>
    <row r="1046547" spans="8:8">
      <c r="H1046547" s="68"/>
    </row>
    <row r="1046548" spans="8:8">
      <c r="H1046548" s="68"/>
    </row>
    <row r="1046549" spans="8:8">
      <c r="H1046549" s="68"/>
    </row>
    <row r="1046550" spans="8:8">
      <c r="H1046550" s="68"/>
    </row>
    <row r="1046551" spans="8:8">
      <c r="H1046551" s="68"/>
    </row>
    <row r="1046552" spans="8:8">
      <c r="H1046552" s="68"/>
    </row>
    <row r="1046553" spans="8:8">
      <c r="H1046553" s="68"/>
    </row>
    <row r="1046554" spans="8:8">
      <c r="H1046554" s="68"/>
    </row>
    <row r="1046555" spans="8:8">
      <c r="H1046555" s="68"/>
    </row>
    <row r="1046556" spans="8:8">
      <c r="H1046556" s="68"/>
    </row>
    <row r="1046557" spans="8:8">
      <c r="H1046557" s="68"/>
    </row>
    <row r="1046558" spans="8:8">
      <c r="H1046558" s="68"/>
    </row>
    <row r="1046559" spans="8:8">
      <c r="H1046559" s="68"/>
    </row>
    <row r="1046560" spans="8:8">
      <c r="H1046560" s="68"/>
    </row>
    <row r="1046561" spans="8:8">
      <c r="H1046561" s="68"/>
    </row>
    <row r="1046562" spans="8:8">
      <c r="H1046562" s="68"/>
    </row>
    <row r="1046563" spans="8:8">
      <c r="H1046563" s="68"/>
    </row>
    <row r="1046564" spans="8:8">
      <c r="H1046564" s="68"/>
    </row>
    <row r="1046565" spans="8:8">
      <c r="H1046565" s="68"/>
    </row>
    <row r="1046566" spans="8:8">
      <c r="H1046566" s="68"/>
    </row>
    <row r="1046567" spans="8:8">
      <c r="H1046567" s="68"/>
    </row>
    <row r="1046568" spans="8:8">
      <c r="H1046568" s="68"/>
    </row>
    <row r="1046569" spans="8:8">
      <c r="H1046569" s="68"/>
    </row>
    <row r="1046570" spans="8:8">
      <c r="H1046570" s="68"/>
    </row>
    <row r="1046571" spans="8:8">
      <c r="H1046571" s="68"/>
    </row>
    <row r="1046572" spans="8:8">
      <c r="H1046572" s="68"/>
    </row>
    <row r="1046573" spans="8:8">
      <c r="H1046573" s="68"/>
    </row>
    <row r="1046574" spans="8:8">
      <c r="H1046574" s="68"/>
    </row>
    <row r="1046575" spans="8:8">
      <c r="H1046575" s="68"/>
    </row>
    <row r="1046576" spans="8:8">
      <c r="H1046576" s="68"/>
    </row>
    <row r="1046577" spans="8:8">
      <c r="H1046577" s="68"/>
    </row>
    <row r="1046578" spans="8:8">
      <c r="H1046578" s="68"/>
    </row>
    <row r="1046579" spans="8:8">
      <c r="H1046579" s="68"/>
    </row>
    <row r="1046580" spans="8:8">
      <c r="H1046580" s="68"/>
    </row>
    <row r="1046581" spans="8:8">
      <c r="H1046581" s="68"/>
    </row>
    <row r="1046582" spans="8:8">
      <c r="H1046582" s="68"/>
    </row>
    <row r="1046583" spans="8:8">
      <c r="H1046583" s="68"/>
    </row>
    <row r="1046584" spans="8:8">
      <c r="H1046584" s="68"/>
    </row>
    <row r="1046585" spans="8:8">
      <c r="H1046585" s="68"/>
    </row>
    <row r="1046586" spans="8:8">
      <c r="H1046586" s="68"/>
    </row>
    <row r="1046587" spans="8:8">
      <c r="H1046587" s="68"/>
    </row>
    <row r="1046588" spans="8:8">
      <c r="H1046588" s="68"/>
    </row>
    <row r="1046589" spans="8:8">
      <c r="H1046589" s="68"/>
    </row>
    <row r="1046590" spans="8:8">
      <c r="H1046590" s="68"/>
    </row>
    <row r="1046591" spans="8:8">
      <c r="H1046591" s="68"/>
    </row>
    <row r="1046592" spans="8:8">
      <c r="H1046592" s="68"/>
    </row>
    <row r="1046593" spans="8:8">
      <c r="H1046593" s="68"/>
    </row>
    <row r="1046594" spans="8:8">
      <c r="H1046594" s="68"/>
    </row>
    <row r="1046595" spans="8:8">
      <c r="H1046595" s="68"/>
    </row>
    <row r="1046596" spans="8:8">
      <c r="H1046596" s="68"/>
    </row>
    <row r="1046597" spans="8:8">
      <c r="H1046597" s="68"/>
    </row>
    <row r="1046598" spans="8:8">
      <c r="H1046598" s="68"/>
    </row>
    <row r="1046599" spans="8:8">
      <c r="H1046599" s="68"/>
    </row>
    <row r="1046600" spans="8:8">
      <c r="H1046600" s="68"/>
    </row>
    <row r="1046601" spans="8:8">
      <c r="H1046601" s="68"/>
    </row>
    <row r="1046602" spans="8:8">
      <c r="H1046602" s="68"/>
    </row>
    <row r="1046603" spans="8:8">
      <c r="H1046603" s="68"/>
    </row>
    <row r="1046604" spans="8:8">
      <c r="H1046604" s="68"/>
    </row>
    <row r="1046605" spans="8:8">
      <c r="H1046605" s="68"/>
    </row>
    <row r="1046606" spans="8:8">
      <c r="H1046606" s="68"/>
    </row>
    <row r="1046607" spans="8:8">
      <c r="H1046607" s="68"/>
    </row>
    <row r="1046608" spans="8:8">
      <c r="H1046608" s="68"/>
    </row>
    <row r="1046609" spans="8:8">
      <c r="H1046609" s="68"/>
    </row>
    <row r="1046610" spans="8:8">
      <c r="H1046610" s="68"/>
    </row>
    <row r="1046611" spans="8:8">
      <c r="H1046611" s="68"/>
    </row>
    <row r="1046612" spans="8:8">
      <c r="H1046612" s="68"/>
    </row>
    <row r="1046613" spans="8:8">
      <c r="H1046613" s="68"/>
    </row>
    <row r="1046614" spans="8:8">
      <c r="H1046614" s="68"/>
    </row>
    <row r="1046615" spans="8:8">
      <c r="H1046615" s="68"/>
    </row>
    <row r="1046616" spans="8:8">
      <c r="H1046616" s="68"/>
    </row>
    <row r="1046617" spans="8:8">
      <c r="H1046617" s="68"/>
    </row>
    <row r="1046618" spans="8:8">
      <c r="H1046618" s="68"/>
    </row>
    <row r="1046619" spans="8:8">
      <c r="H1046619" s="68"/>
    </row>
    <row r="1046620" spans="8:8">
      <c r="H1046620" s="68"/>
    </row>
    <row r="1046621" spans="8:8">
      <c r="H1046621" s="68"/>
    </row>
    <row r="1046622" spans="8:8">
      <c r="H1046622" s="68"/>
    </row>
    <row r="1046623" spans="8:8">
      <c r="H1046623" s="68"/>
    </row>
    <row r="1046624" spans="8:8">
      <c r="H1046624" s="68"/>
    </row>
    <row r="1046625" spans="8:8">
      <c r="H1046625" s="68"/>
    </row>
    <row r="1046626" spans="8:8">
      <c r="H1046626" s="68"/>
    </row>
    <row r="1046627" spans="8:8">
      <c r="H1046627" s="68"/>
    </row>
    <row r="1046628" spans="8:8">
      <c r="H1046628" s="68"/>
    </row>
    <row r="1046629" spans="8:8">
      <c r="H1046629" s="68"/>
    </row>
    <row r="1046630" spans="8:8">
      <c r="H1046630" s="68"/>
    </row>
    <row r="1046631" spans="8:8">
      <c r="H1046631" s="68"/>
    </row>
    <row r="1046632" spans="8:8">
      <c r="H1046632" s="68"/>
    </row>
    <row r="1046633" spans="8:8">
      <c r="H1046633" s="68"/>
    </row>
    <row r="1046634" spans="8:8">
      <c r="H1046634" s="68"/>
    </row>
    <row r="1046635" spans="8:8">
      <c r="H1046635" s="68"/>
    </row>
    <row r="1046636" spans="8:8">
      <c r="H1046636" s="68"/>
    </row>
    <row r="1046637" spans="8:8">
      <c r="H1046637" s="68"/>
    </row>
    <row r="1046638" spans="8:8">
      <c r="H1046638" s="68"/>
    </row>
    <row r="1046639" spans="8:8">
      <c r="H1046639" s="68"/>
    </row>
    <row r="1046640" spans="8:8">
      <c r="H1046640" s="68"/>
    </row>
    <row r="1046641" spans="8:8">
      <c r="H1046641" s="68"/>
    </row>
    <row r="1046642" spans="8:8">
      <c r="H1046642" s="68"/>
    </row>
    <row r="1046643" spans="8:8">
      <c r="H1046643" s="68"/>
    </row>
    <row r="1046644" spans="8:8">
      <c r="H1046644" s="68"/>
    </row>
    <row r="1046645" spans="8:8">
      <c r="H1046645" s="68"/>
    </row>
    <row r="1046646" spans="8:8">
      <c r="H1046646" s="68"/>
    </row>
    <row r="1046647" spans="8:8">
      <c r="H1046647" s="68"/>
    </row>
    <row r="1046648" spans="8:8">
      <c r="H1046648" s="68"/>
    </row>
    <row r="1046649" spans="8:8">
      <c r="H1046649" s="68"/>
    </row>
    <row r="1046650" spans="8:8">
      <c r="H1046650" s="68"/>
    </row>
    <row r="1046651" spans="8:8">
      <c r="H1046651" s="68"/>
    </row>
    <row r="1046652" spans="8:8">
      <c r="H1046652" s="68"/>
    </row>
    <row r="1046653" spans="8:8">
      <c r="H1046653" s="68"/>
    </row>
    <row r="1046654" spans="8:8">
      <c r="H1046654" s="68"/>
    </row>
    <row r="1046655" spans="8:8">
      <c r="H1046655" s="68"/>
    </row>
    <row r="1046656" spans="8:8">
      <c r="H1046656" s="68"/>
    </row>
    <row r="1046657" spans="8:8">
      <c r="H1046657" s="68"/>
    </row>
    <row r="1046658" spans="8:8">
      <c r="H1046658" s="68"/>
    </row>
    <row r="1046659" spans="8:8">
      <c r="H1046659" s="68"/>
    </row>
    <row r="1046660" spans="8:8">
      <c r="H1046660" s="68"/>
    </row>
    <row r="1046661" spans="8:8">
      <c r="H1046661" s="68"/>
    </row>
    <row r="1046662" spans="8:8">
      <c r="H1046662" s="68"/>
    </row>
    <row r="1046663" spans="8:8">
      <c r="H1046663" s="68"/>
    </row>
    <row r="1046664" spans="8:8">
      <c r="H1046664" s="68"/>
    </row>
    <row r="1046665" spans="8:8">
      <c r="H1046665" s="68"/>
    </row>
    <row r="1046666" spans="8:8">
      <c r="H1046666" s="68"/>
    </row>
    <row r="1046667" spans="8:8">
      <c r="H1046667" s="68"/>
    </row>
    <row r="1046668" spans="8:8">
      <c r="H1046668" s="68"/>
    </row>
    <row r="1046669" spans="8:8">
      <c r="H1046669" s="68"/>
    </row>
    <row r="1046670" spans="8:8">
      <c r="H1046670" s="68"/>
    </row>
    <row r="1046671" spans="8:8">
      <c r="H1046671" s="68"/>
    </row>
    <row r="1046672" spans="8:8">
      <c r="H1046672" s="68"/>
    </row>
    <row r="1046673" spans="8:8">
      <c r="H1046673" s="68"/>
    </row>
    <row r="1046674" spans="8:8">
      <c r="H1046674" s="68"/>
    </row>
    <row r="1046675" spans="8:8">
      <c r="H1046675" s="68"/>
    </row>
    <row r="1046676" spans="8:8">
      <c r="H1046676" s="68"/>
    </row>
    <row r="1046677" spans="8:8">
      <c r="H1046677" s="68"/>
    </row>
    <row r="1046678" spans="8:8">
      <c r="H1046678" s="68"/>
    </row>
    <row r="1046679" spans="8:8">
      <c r="H1046679" s="68"/>
    </row>
    <row r="1046680" spans="8:8">
      <c r="H1046680" s="68"/>
    </row>
    <row r="1046681" spans="8:8">
      <c r="H1046681" s="68"/>
    </row>
    <row r="1046682" spans="8:8">
      <c r="H1046682" s="68"/>
    </row>
    <row r="1046683" spans="8:8">
      <c r="H1046683" s="68"/>
    </row>
    <row r="1046684" spans="8:8">
      <c r="H1046684" s="68"/>
    </row>
    <row r="1046685" spans="8:8">
      <c r="H1046685" s="68"/>
    </row>
    <row r="1046686" spans="8:8">
      <c r="H1046686" s="68"/>
    </row>
    <row r="1046687" spans="8:8">
      <c r="H1046687" s="68"/>
    </row>
    <row r="1046688" spans="8:8">
      <c r="H1046688" s="68"/>
    </row>
    <row r="1046689" spans="8:8">
      <c r="H1046689" s="68"/>
    </row>
    <row r="1046690" spans="8:8">
      <c r="H1046690" s="68"/>
    </row>
    <row r="1046691" spans="8:8">
      <c r="H1046691" s="68"/>
    </row>
    <row r="1046692" spans="8:8">
      <c r="H1046692" s="68"/>
    </row>
    <row r="1046693" spans="8:8">
      <c r="H1046693" s="68"/>
    </row>
    <row r="1046694" spans="8:8">
      <c r="H1046694" s="68"/>
    </row>
    <row r="1046695" spans="8:8">
      <c r="H1046695" s="68"/>
    </row>
    <row r="1046696" spans="8:8">
      <c r="H1046696" s="68"/>
    </row>
    <row r="1046697" spans="8:8">
      <c r="H1046697" s="68"/>
    </row>
    <row r="1046698" spans="8:8">
      <c r="H1046698" s="68"/>
    </row>
    <row r="1046699" spans="8:8">
      <c r="H1046699" s="68"/>
    </row>
    <row r="1046700" spans="8:8">
      <c r="H1046700" s="68"/>
    </row>
    <row r="1046701" spans="8:8">
      <c r="H1046701" s="68"/>
    </row>
    <row r="1046702" spans="8:8">
      <c r="H1046702" s="68"/>
    </row>
    <row r="1046703" spans="8:8">
      <c r="H1046703" s="68"/>
    </row>
    <row r="1046704" spans="8:8">
      <c r="H1046704" s="68"/>
    </row>
    <row r="1046705" spans="8:8">
      <c r="H1046705" s="68"/>
    </row>
    <row r="1046706" spans="8:8">
      <c r="H1046706" s="68"/>
    </row>
    <row r="1046707" spans="8:8">
      <c r="H1046707" s="68"/>
    </row>
    <row r="1046708" spans="8:8">
      <c r="H1046708" s="68"/>
    </row>
    <row r="1046709" spans="8:8">
      <c r="H1046709" s="68"/>
    </row>
    <row r="1046710" spans="8:8">
      <c r="H1046710" s="68"/>
    </row>
    <row r="1046711" spans="8:8">
      <c r="H1046711" s="68"/>
    </row>
    <row r="1046712" spans="8:8">
      <c r="H1046712" s="68"/>
    </row>
    <row r="1046713" spans="8:8">
      <c r="H1046713" s="68"/>
    </row>
    <row r="1046714" spans="8:8">
      <c r="H1046714" s="68"/>
    </row>
    <row r="1046715" spans="8:8">
      <c r="H1046715" s="68"/>
    </row>
    <row r="1046716" spans="8:8">
      <c r="H1046716" s="68"/>
    </row>
    <row r="1046717" spans="8:8">
      <c r="H1046717" s="68"/>
    </row>
    <row r="1046718" spans="8:8">
      <c r="H1046718" s="68"/>
    </row>
    <row r="1046719" spans="8:8">
      <c r="H1046719" s="68"/>
    </row>
    <row r="1046720" spans="8:8">
      <c r="H1046720" s="68"/>
    </row>
    <row r="1046721" spans="8:8">
      <c r="H1046721" s="68"/>
    </row>
    <row r="1046722" spans="8:8">
      <c r="H1046722" s="68"/>
    </row>
    <row r="1046723" spans="8:8">
      <c r="H1046723" s="68"/>
    </row>
    <row r="1046724" spans="8:8">
      <c r="H1046724" s="68"/>
    </row>
    <row r="1046725" spans="8:8">
      <c r="H1046725" s="68"/>
    </row>
    <row r="1046726" spans="8:8">
      <c r="H1046726" s="68"/>
    </row>
    <row r="1046727" spans="8:8">
      <c r="H1046727" s="68"/>
    </row>
    <row r="1046728" spans="8:8">
      <c r="H1046728" s="68"/>
    </row>
    <row r="1046729" spans="8:8">
      <c r="H1046729" s="68"/>
    </row>
    <row r="1046730" spans="8:8">
      <c r="H1046730" s="68"/>
    </row>
    <row r="1046731" spans="8:8">
      <c r="H1046731" s="68"/>
    </row>
    <row r="1046732" spans="8:8">
      <c r="H1046732" s="68"/>
    </row>
    <row r="1046733" spans="8:8">
      <c r="H1046733" s="68"/>
    </row>
    <row r="1046734" spans="8:8">
      <c r="H1046734" s="68"/>
    </row>
    <row r="1046735" spans="8:8">
      <c r="H1046735" s="68"/>
    </row>
    <row r="1046736" spans="8:8">
      <c r="H1046736" s="68"/>
    </row>
    <row r="1046737" spans="8:8">
      <c r="H1046737" s="68"/>
    </row>
    <row r="1046738" spans="8:8">
      <c r="H1046738" s="68"/>
    </row>
    <row r="1046739" spans="8:8">
      <c r="H1046739" s="68"/>
    </row>
    <row r="1046740" spans="8:8">
      <c r="H1046740" s="68"/>
    </row>
    <row r="1046741" spans="8:8">
      <c r="H1046741" s="68"/>
    </row>
    <row r="1046742" spans="8:8">
      <c r="H1046742" s="68"/>
    </row>
    <row r="1046743" spans="8:8">
      <c r="H1046743" s="68"/>
    </row>
    <row r="1046744" spans="8:8">
      <c r="H1046744" s="68"/>
    </row>
    <row r="1046745" spans="8:8">
      <c r="H1046745" s="68"/>
    </row>
    <row r="1046746" spans="8:8">
      <c r="H1046746" s="68"/>
    </row>
    <row r="1046747" spans="8:8">
      <c r="H1046747" s="68"/>
    </row>
    <row r="1046748" spans="8:8">
      <c r="H1046748" s="68"/>
    </row>
    <row r="1046749" spans="8:8">
      <c r="H1046749" s="68"/>
    </row>
    <row r="1046750" spans="8:8">
      <c r="H1046750" s="68"/>
    </row>
    <row r="1046751" spans="8:8">
      <c r="H1046751" s="68"/>
    </row>
    <row r="1046752" spans="8:8">
      <c r="H1046752" s="68"/>
    </row>
    <row r="1046753" spans="8:8">
      <c r="H1046753" s="68"/>
    </row>
    <row r="1046754" spans="8:8">
      <c r="H1046754" s="68"/>
    </row>
    <row r="1046755" spans="8:8">
      <c r="H1046755" s="68"/>
    </row>
    <row r="1046756" spans="8:8">
      <c r="H1046756" s="68"/>
    </row>
    <row r="1046757" spans="8:8">
      <c r="H1046757" s="68"/>
    </row>
    <row r="1046758" spans="8:8">
      <c r="H1046758" s="68"/>
    </row>
    <row r="1046759" spans="8:8">
      <c r="H1046759" s="68"/>
    </row>
    <row r="1046760" spans="8:8">
      <c r="H1046760" s="68"/>
    </row>
    <row r="1046761" spans="8:8">
      <c r="H1046761" s="68"/>
    </row>
    <row r="1046762" spans="8:8">
      <c r="H1046762" s="68"/>
    </row>
    <row r="1046763" spans="8:8">
      <c r="H1046763" s="68"/>
    </row>
    <row r="1046764" spans="8:8">
      <c r="H1046764" s="68"/>
    </row>
    <row r="1046765" spans="8:8">
      <c r="H1046765" s="68"/>
    </row>
    <row r="1046766" spans="8:8">
      <c r="H1046766" s="68"/>
    </row>
    <row r="1046767" spans="8:8">
      <c r="H1046767" s="68"/>
    </row>
    <row r="1046768" spans="8:8">
      <c r="H1046768" s="68"/>
    </row>
    <row r="1046769" spans="8:8">
      <c r="H1046769" s="68"/>
    </row>
    <row r="1046770" spans="8:8">
      <c r="H1046770" s="68"/>
    </row>
    <row r="1046771" spans="8:8">
      <c r="H1046771" s="68"/>
    </row>
    <row r="1046772" spans="8:8">
      <c r="H1046772" s="68"/>
    </row>
    <row r="1046773" spans="8:8">
      <c r="H1046773" s="68"/>
    </row>
    <row r="1046774" spans="8:8">
      <c r="H1046774" s="68"/>
    </row>
    <row r="1046775" spans="8:8">
      <c r="H1046775" s="68"/>
    </row>
    <row r="1046776" spans="8:8">
      <c r="H1046776" s="68"/>
    </row>
    <row r="1046777" spans="8:8">
      <c r="H1046777" s="68"/>
    </row>
    <row r="1046778" spans="8:8">
      <c r="H1046778" s="68"/>
    </row>
    <row r="1046779" spans="8:8">
      <c r="H1046779" s="68"/>
    </row>
    <row r="1046780" spans="8:8">
      <c r="H1046780" s="68"/>
    </row>
    <row r="1046781" spans="8:8">
      <c r="H1046781" s="68"/>
    </row>
    <row r="1046782" spans="8:8">
      <c r="H1046782" s="68"/>
    </row>
    <row r="1046783" spans="8:8">
      <c r="H1046783" s="68"/>
    </row>
    <row r="1046784" spans="8:8">
      <c r="H1046784" s="68"/>
    </row>
    <row r="1046785" spans="8:8">
      <c r="H1046785" s="68"/>
    </row>
    <row r="1046786" spans="8:8">
      <c r="H1046786" s="68"/>
    </row>
    <row r="1046787" spans="8:8">
      <c r="H1046787" s="68"/>
    </row>
    <row r="1046788" spans="8:8">
      <c r="H1046788" s="68"/>
    </row>
    <row r="1046789" spans="8:8">
      <c r="H1046789" s="68"/>
    </row>
    <row r="1046790" spans="8:8">
      <c r="H1046790" s="68"/>
    </row>
    <row r="1046791" spans="8:8">
      <c r="H1046791" s="68"/>
    </row>
    <row r="1046792" spans="8:8">
      <c r="H1046792" s="68"/>
    </row>
    <row r="1046793" spans="8:8">
      <c r="H1046793" s="68"/>
    </row>
    <row r="1046794" spans="8:8">
      <c r="H1046794" s="68"/>
    </row>
    <row r="1046795" spans="8:8">
      <c r="H1046795" s="68"/>
    </row>
    <row r="1046796" spans="8:8">
      <c r="H1046796" s="68"/>
    </row>
    <row r="1046797" spans="8:8">
      <c r="H1046797" s="68"/>
    </row>
    <row r="1046798" spans="8:8">
      <c r="H1046798" s="68"/>
    </row>
    <row r="1046799" spans="8:8">
      <c r="H1046799" s="68"/>
    </row>
    <row r="1046800" spans="8:8">
      <c r="H1046800" s="68"/>
    </row>
    <row r="1046801" spans="8:8">
      <c r="H1046801" s="68"/>
    </row>
    <row r="1046802" spans="8:8">
      <c r="H1046802" s="68"/>
    </row>
    <row r="1046803" spans="8:8">
      <c r="H1046803" s="68"/>
    </row>
    <row r="1046804" spans="8:8">
      <c r="H1046804" s="68"/>
    </row>
    <row r="1046805" spans="8:8">
      <c r="H1046805" s="68"/>
    </row>
    <row r="1046806" spans="8:8">
      <c r="H1046806" s="68"/>
    </row>
    <row r="1046807" spans="8:8">
      <c r="H1046807" s="68"/>
    </row>
    <row r="1046808" spans="8:8">
      <c r="H1046808" s="68"/>
    </row>
    <row r="1046809" spans="8:8">
      <c r="H1046809" s="68"/>
    </row>
    <row r="1046810" spans="8:8">
      <c r="H1046810" s="68"/>
    </row>
    <row r="1046811" spans="8:8">
      <c r="H1046811" s="68"/>
    </row>
    <row r="1046812" spans="8:8">
      <c r="H1046812" s="68"/>
    </row>
    <row r="1046813" spans="8:8">
      <c r="H1046813" s="68"/>
    </row>
    <row r="1046814" spans="8:8">
      <c r="H1046814" s="68"/>
    </row>
    <row r="1046815" spans="8:8">
      <c r="H1046815" s="68"/>
    </row>
    <row r="1046816" spans="8:8">
      <c r="H1046816" s="68"/>
    </row>
    <row r="1046817" spans="8:8">
      <c r="H1046817" s="68"/>
    </row>
    <row r="1046818" spans="8:8">
      <c r="H1046818" s="68"/>
    </row>
    <row r="1046819" spans="8:8">
      <c r="H1046819" s="68"/>
    </row>
    <row r="1046820" spans="8:8">
      <c r="H1046820" s="68"/>
    </row>
    <row r="1046821" spans="8:8">
      <c r="H1046821" s="68"/>
    </row>
    <row r="1046822" spans="8:8">
      <c r="H1046822" s="68"/>
    </row>
    <row r="1046823" spans="8:8">
      <c r="H1046823" s="68"/>
    </row>
    <row r="1046824" spans="8:8">
      <c r="H1046824" s="68"/>
    </row>
    <row r="1046825" spans="8:8">
      <c r="H1046825" s="68"/>
    </row>
    <row r="1046826" spans="8:8">
      <c r="H1046826" s="68"/>
    </row>
    <row r="1046827" spans="8:8">
      <c r="H1046827" s="68"/>
    </row>
    <row r="1046828" spans="8:8">
      <c r="H1046828" s="68"/>
    </row>
    <row r="1046829" spans="8:8">
      <c r="H1046829" s="68"/>
    </row>
    <row r="1046830" spans="8:8">
      <c r="H1046830" s="68"/>
    </row>
    <row r="1046831" spans="8:8">
      <c r="H1046831" s="68"/>
    </row>
    <row r="1046832" spans="8:8">
      <c r="H1046832" s="68"/>
    </row>
    <row r="1046833" spans="8:8">
      <c r="H1046833" s="68"/>
    </row>
    <row r="1046834" spans="8:8">
      <c r="H1046834" s="68"/>
    </row>
    <row r="1046835" spans="8:8">
      <c r="H1046835" s="68"/>
    </row>
    <row r="1046836" spans="8:8">
      <c r="H1046836" s="68"/>
    </row>
    <row r="1046837" spans="8:8">
      <c r="H1046837" s="68"/>
    </row>
    <row r="1046838" spans="8:8">
      <c r="H1046838" s="68"/>
    </row>
    <row r="1046839" spans="8:8">
      <c r="H1046839" s="68"/>
    </row>
    <row r="1046840" spans="8:8">
      <c r="H1046840" s="68"/>
    </row>
    <row r="1046841" spans="8:8">
      <c r="H1046841" s="68"/>
    </row>
    <row r="1046842" spans="8:8">
      <c r="H1046842" s="68"/>
    </row>
    <row r="1046843" spans="8:8">
      <c r="H1046843" s="68"/>
    </row>
    <row r="1046844" spans="8:8">
      <c r="H1046844" s="68"/>
    </row>
    <row r="1046845" spans="8:8">
      <c r="H1046845" s="68"/>
    </row>
    <row r="1046846" spans="8:8">
      <c r="H1046846" s="68"/>
    </row>
    <row r="1046847" spans="8:8">
      <c r="H1046847" s="68"/>
    </row>
    <row r="1046848" spans="8:8">
      <c r="H1046848" s="68"/>
    </row>
    <row r="1046849" spans="8:8">
      <c r="H1046849" s="68"/>
    </row>
    <row r="1046850" spans="8:8">
      <c r="H1046850" s="68"/>
    </row>
    <row r="1046851" spans="8:8">
      <c r="H1046851" s="68"/>
    </row>
    <row r="1046852" spans="8:8">
      <c r="H1046852" s="68"/>
    </row>
    <row r="1046853" spans="8:8">
      <c r="H1046853" s="68"/>
    </row>
    <row r="1046854" spans="8:8">
      <c r="H1046854" s="68"/>
    </row>
    <row r="1046855" spans="8:8">
      <c r="H1046855" s="68"/>
    </row>
    <row r="1046856" spans="8:8">
      <c r="H1046856" s="68"/>
    </row>
    <row r="1046857" spans="8:8">
      <c r="H1046857" s="68"/>
    </row>
    <row r="1046858" spans="8:8">
      <c r="H1046858" s="68"/>
    </row>
    <row r="1046859" spans="8:8">
      <c r="H1046859" s="68"/>
    </row>
    <row r="1046860" spans="8:8">
      <c r="H1046860" s="68"/>
    </row>
    <row r="1046861" spans="8:8">
      <c r="H1046861" s="68"/>
    </row>
    <row r="1046862" spans="8:8">
      <c r="H1046862" s="68"/>
    </row>
    <row r="1046863" spans="8:8">
      <c r="H1046863" s="68"/>
    </row>
    <row r="1046864" spans="8:8">
      <c r="H1046864" s="68"/>
    </row>
    <row r="1046865" spans="8:8">
      <c r="H1046865" s="68"/>
    </row>
    <row r="1046866" spans="8:8">
      <c r="H1046866" s="68"/>
    </row>
    <row r="1046867" spans="8:8">
      <c r="H1046867" s="68"/>
    </row>
    <row r="1046868" spans="8:8">
      <c r="H1046868" s="68"/>
    </row>
    <row r="1046869" spans="8:8">
      <c r="H1046869" s="68"/>
    </row>
    <row r="1046870" spans="8:8">
      <c r="H1046870" s="68"/>
    </row>
    <row r="1046871" spans="8:8">
      <c r="H1046871" s="68"/>
    </row>
    <row r="1046872" spans="8:8">
      <c r="H1046872" s="68"/>
    </row>
    <row r="1046873" spans="8:8">
      <c r="H1046873" s="68"/>
    </row>
    <row r="1046874" spans="8:8">
      <c r="H1046874" s="68"/>
    </row>
    <row r="1046875" spans="8:8">
      <c r="H1046875" s="68"/>
    </row>
    <row r="1046876" spans="8:8">
      <c r="H1046876" s="68"/>
    </row>
    <row r="1046877" spans="8:8">
      <c r="H1046877" s="68"/>
    </row>
    <row r="1046878" spans="8:8">
      <c r="H1046878" s="68"/>
    </row>
    <row r="1046879" spans="8:8">
      <c r="H1046879" s="68"/>
    </row>
    <row r="1046880" spans="8:8">
      <c r="H1046880" s="68"/>
    </row>
    <row r="1046881" spans="8:8">
      <c r="H1046881" s="68"/>
    </row>
    <row r="1046882" spans="8:8">
      <c r="H1046882" s="68"/>
    </row>
    <row r="1046883" spans="8:8">
      <c r="H1046883" s="68"/>
    </row>
    <row r="1046884" spans="8:8">
      <c r="H1046884" s="68"/>
    </row>
    <row r="1046885" spans="8:8">
      <c r="H1046885" s="68"/>
    </row>
    <row r="1046886" spans="8:8">
      <c r="H1046886" s="68"/>
    </row>
    <row r="1046887" spans="8:8">
      <c r="H1046887" s="68"/>
    </row>
    <row r="1046888" spans="8:8">
      <c r="H1046888" s="68"/>
    </row>
    <row r="1046889" spans="8:8">
      <c r="H1046889" s="68"/>
    </row>
    <row r="1046890" spans="8:8">
      <c r="H1046890" s="68"/>
    </row>
    <row r="1046891" spans="8:8">
      <c r="H1046891" s="68"/>
    </row>
    <row r="1046892" spans="8:8">
      <c r="H1046892" s="68"/>
    </row>
    <row r="1046893" spans="8:8">
      <c r="H1046893" s="68"/>
    </row>
    <row r="1046894" spans="8:8">
      <c r="H1046894" s="68"/>
    </row>
    <row r="1046895" spans="8:8">
      <c r="H1046895" s="68"/>
    </row>
    <row r="1046896" spans="8:8">
      <c r="H1046896" s="68"/>
    </row>
    <row r="1046897" spans="8:8">
      <c r="H1046897" s="68"/>
    </row>
    <row r="1046898" spans="8:8">
      <c r="H1046898" s="68"/>
    </row>
    <row r="1046899" spans="8:8">
      <c r="H1046899" s="68"/>
    </row>
    <row r="1046900" spans="8:8">
      <c r="H1046900" s="68"/>
    </row>
    <row r="1046901" spans="8:8">
      <c r="H1046901" s="68"/>
    </row>
    <row r="1046902" spans="8:8">
      <c r="H1046902" s="68"/>
    </row>
    <row r="1046903" spans="8:8">
      <c r="H1046903" s="68"/>
    </row>
    <row r="1046904" spans="8:8">
      <c r="H1046904" s="68"/>
    </row>
    <row r="1046905" spans="8:8">
      <c r="H1046905" s="68"/>
    </row>
    <row r="1046906" spans="8:8">
      <c r="H1046906" s="68"/>
    </row>
    <row r="1046907" spans="8:8">
      <c r="H1046907" s="68"/>
    </row>
    <row r="1046908" spans="8:8">
      <c r="H1046908" s="68"/>
    </row>
    <row r="1046909" spans="8:8">
      <c r="H1046909" s="68"/>
    </row>
    <row r="1046910" spans="8:8">
      <c r="H1046910" s="68"/>
    </row>
    <row r="1046911" spans="8:8">
      <c r="H1046911" s="68"/>
    </row>
    <row r="1046912" spans="8:8">
      <c r="H1046912" s="68"/>
    </row>
    <row r="1046913" spans="8:8">
      <c r="H1046913" s="68"/>
    </row>
    <row r="1046914" spans="8:8">
      <c r="H1046914" s="68"/>
    </row>
    <row r="1046915" spans="8:8">
      <c r="H1046915" s="68"/>
    </row>
    <row r="1046916" spans="8:8">
      <c r="H1046916" s="68"/>
    </row>
    <row r="1046917" spans="8:8">
      <c r="H1046917" s="68"/>
    </row>
    <row r="1046918" spans="8:8">
      <c r="H1046918" s="68"/>
    </row>
    <row r="1046919" spans="8:8">
      <c r="H1046919" s="68"/>
    </row>
    <row r="1046920" spans="8:8">
      <c r="H1046920" s="68"/>
    </row>
    <row r="1046921" spans="8:8">
      <c r="H1046921" s="68"/>
    </row>
    <row r="1046922" spans="8:8">
      <c r="H1046922" s="68"/>
    </row>
    <row r="1046923" spans="8:8">
      <c r="H1046923" s="68"/>
    </row>
    <row r="1046924" spans="8:8">
      <c r="H1046924" s="68"/>
    </row>
    <row r="1046925" spans="8:8">
      <c r="H1046925" s="68"/>
    </row>
    <row r="1046926" spans="8:8">
      <c r="H1046926" s="68"/>
    </row>
    <row r="1046927" spans="8:8">
      <c r="H1046927" s="68"/>
    </row>
    <row r="1046928" spans="8:8">
      <c r="H1046928" s="68"/>
    </row>
    <row r="1046929" spans="8:8">
      <c r="H1046929" s="68"/>
    </row>
    <row r="1046930" spans="8:8">
      <c r="H1046930" s="68"/>
    </row>
    <row r="1046931" spans="8:8">
      <c r="H1046931" s="68"/>
    </row>
    <row r="1046932" spans="8:8">
      <c r="H1046932" s="68"/>
    </row>
    <row r="1046933" spans="8:8">
      <c r="H1046933" s="68"/>
    </row>
    <row r="1046934" spans="8:8">
      <c r="H1046934" s="68"/>
    </row>
    <row r="1046935" spans="8:8">
      <c r="H1046935" s="68"/>
    </row>
    <row r="1046936" spans="8:8">
      <c r="H1046936" s="68"/>
    </row>
    <row r="1046937" spans="8:8">
      <c r="H1046937" s="68"/>
    </row>
    <row r="1046938" spans="8:8">
      <c r="H1046938" s="68"/>
    </row>
    <row r="1046939" spans="8:8">
      <c r="H1046939" s="68"/>
    </row>
    <row r="1046940" spans="8:8">
      <c r="H1046940" s="68"/>
    </row>
    <row r="1046941" spans="8:8">
      <c r="H1046941" s="68"/>
    </row>
    <row r="1046942" spans="8:8">
      <c r="H1046942" s="68"/>
    </row>
    <row r="1046943" spans="8:8">
      <c r="H1046943" s="68"/>
    </row>
    <row r="1046944" spans="8:8">
      <c r="H1046944" s="68"/>
    </row>
    <row r="1046945" spans="8:8">
      <c r="H1046945" s="68"/>
    </row>
    <row r="1046946" spans="8:8">
      <c r="H1046946" s="68"/>
    </row>
    <row r="1046947" spans="8:8">
      <c r="H1046947" s="68"/>
    </row>
    <row r="1046948" spans="8:8">
      <c r="H1046948" s="68"/>
    </row>
    <row r="1046949" spans="8:8">
      <c r="H1046949" s="68"/>
    </row>
    <row r="1046950" spans="8:8">
      <c r="H1046950" s="68"/>
    </row>
    <row r="1046951" spans="8:8">
      <c r="H1046951" s="68"/>
    </row>
    <row r="1046952" spans="8:8">
      <c r="H1046952" s="68"/>
    </row>
    <row r="1046953" spans="8:8">
      <c r="H1046953" s="68"/>
    </row>
    <row r="1046954" spans="8:8">
      <c r="H1046954" s="68"/>
    </row>
    <row r="1046955" spans="8:8">
      <c r="H1046955" s="68"/>
    </row>
    <row r="1046956" spans="8:8">
      <c r="H1046956" s="68"/>
    </row>
    <row r="1046957" spans="8:8">
      <c r="H1046957" s="68"/>
    </row>
    <row r="1046958" spans="8:8">
      <c r="H1046958" s="68"/>
    </row>
    <row r="1046959" spans="8:8">
      <c r="H1046959" s="68"/>
    </row>
    <row r="1046960" spans="8:8">
      <c r="H1046960" s="68"/>
    </row>
    <row r="1046961" spans="8:8">
      <c r="H1046961" s="68"/>
    </row>
    <row r="1046962" spans="8:8">
      <c r="H1046962" s="68"/>
    </row>
    <row r="1046963" spans="8:8">
      <c r="H1046963" s="68"/>
    </row>
    <row r="1046964" spans="8:8">
      <c r="H1046964" s="68"/>
    </row>
    <row r="1046965" spans="8:8">
      <c r="H1046965" s="68"/>
    </row>
    <row r="1046966" spans="8:8">
      <c r="H1046966" s="68"/>
    </row>
    <row r="1046967" spans="8:8">
      <c r="H1046967" s="68"/>
    </row>
    <row r="1046968" spans="8:8">
      <c r="H1046968" s="68"/>
    </row>
    <row r="1046969" spans="8:8">
      <c r="H1046969" s="68"/>
    </row>
    <row r="1046970" spans="8:8">
      <c r="H1046970" s="68"/>
    </row>
    <row r="1046971" spans="8:8">
      <c r="H1046971" s="68"/>
    </row>
    <row r="1046972" spans="8:8">
      <c r="H1046972" s="68"/>
    </row>
    <row r="1046973" spans="8:8">
      <c r="H1046973" s="68"/>
    </row>
    <row r="1046974" spans="8:8">
      <c r="H1046974" s="68"/>
    </row>
    <row r="1046975" spans="8:8">
      <c r="H1046975" s="68"/>
    </row>
    <row r="1046976" spans="8:8">
      <c r="H1046976" s="68"/>
    </row>
    <row r="1046977" spans="8:8">
      <c r="H1046977" s="68"/>
    </row>
    <row r="1046978" spans="8:8">
      <c r="H1046978" s="68"/>
    </row>
    <row r="1046979" spans="8:8">
      <c r="H1046979" s="68"/>
    </row>
    <row r="1046980" spans="8:8">
      <c r="H1046980" s="68"/>
    </row>
    <row r="1046981" spans="8:8">
      <c r="H1046981" s="68"/>
    </row>
    <row r="1046982" spans="8:8">
      <c r="H1046982" s="68"/>
    </row>
    <row r="1046983" spans="8:8">
      <c r="H1046983" s="68"/>
    </row>
    <row r="1046984" spans="8:8">
      <c r="H1046984" s="68"/>
    </row>
    <row r="1046985" spans="8:8">
      <c r="H1046985" s="68"/>
    </row>
    <row r="1046986" spans="8:8">
      <c r="H1046986" s="68"/>
    </row>
    <row r="1046987" spans="8:8">
      <c r="H1046987" s="68"/>
    </row>
    <row r="1046988" spans="8:8">
      <c r="H1046988" s="68"/>
    </row>
    <row r="1046989" spans="8:8">
      <c r="H1046989" s="68"/>
    </row>
    <row r="1046990" spans="8:8">
      <c r="H1046990" s="68"/>
    </row>
    <row r="1046991" spans="8:8">
      <c r="H1046991" s="68"/>
    </row>
    <row r="1046992" spans="8:8">
      <c r="H1046992" s="68"/>
    </row>
    <row r="1046993" spans="8:8">
      <c r="H1046993" s="68"/>
    </row>
    <row r="1046994" spans="8:8">
      <c r="H1046994" s="68"/>
    </row>
    <row r="1046995" spans="8:8">
      <c r="H1046995" s="68"/>
    </row>
    <row r="1046996" spans="8:8">
      <c r="H1046996" s="68"/>
    </row>
    <row r="1046997" spans="8:8">
      <c r="H1046997" s="68"/>
    </row>
    <row r="1046998" spans="8:8">
      <c r="H1046998" s="68"/>
    </row>
    <row r="1046999" spans="8:8">
      <c r="H1046999" s="68"/>
    </row>
    <row r="1047000" spans="8:8">
      <c r="H1047000" s="68"/>
    </row>
    <row r="1047001" spans="8:8">
      <c r="H1047001" s="68"/>
    </row>
    <row r="1047002" spans="8:8">
      <c r="H1047002" s="68"/>
    </row>
    <row r="1047003" spans="8:8">
      <c r="H1047003" s="68"/>
    </row>
    <row r="1047004" spans="8:8">
      <c r="H1047004" s="68"/>
    </row>
    <row r="1047005" spans="8:8">
      <c r="H1047005" s="68"/>
    </row>
    <row r="1047006" spans="8:8">
      <c r="H1047006" s="68"/>
    </row>
    <row r="1047007" spans="8:8">
      <c r="H1047007" s="68"/>
    </row>
    <row r="1047008" spans="8:8">
      <c r="H1047008" s="68"/>
    </row>
    <row r="1047009" spans="8:8">
      <c r="H1047009" s="68"/>
    </row>
    <row r="1047010" spans="8:8">
      <c r="H1047010" s="68"/>
    </row>
    <row r="1047011" spans="8:8">
      <c r="H1047011" s="68"/>
    </row>
    <row r="1047012" spans="8:8">
      <c r="H1047012" s="68"/>
    </row>
    <row r="1047013" spans="8:8">
      <c r="H1047013" s="68"/>
    </row>
    <row r="1047014" spans="8:8">
      <c r="H1047014" s="68"/>
    </row>
    <row r="1047015" spans="8:8">
      <c r="H1047015" s="68"/>
    </row>
    <row r="1047016" spans="8:8">
      <c r="H1047016" s="68"/>
    </row>
    <row r="1047017" spans="8:8">
      <c r="H1047017" s="68"/>
    </row>
    <row r="1047018" spans="8:8">
      <c r="H1047018" s="68"/>
    </row>
    <row r="1047019" spans="8:8">
      <c r="H1047019" s="68"/>
    </row>
    <row r="1047020" spans="8:8">
      <c r="H1047020" s="68"/>
    </row>
    <row r="1047021" spans="8:8">
      <c r="H1047021" s="68"/>
    </row>
    <row r="1047022" spans="8:8">
      <c r="H1047022" s="68"/>
    </row>
    <row r="1047023" spans="8:8">
      <c r="H1047023" s="68"/>
    </row>
    <row r="1047024" spans="8:8">
      <c r="H1047024" s="68"/>
    </row>
    <row r="1047025" spans="8:8">
      <c r="H1047025" s="68"/>
    </row>
    <row r="1047026" spans="8:8">
      <c r="H1047026" s="68"/>
    </row>
    <row r="1047027" spans="8:8">
      <c r="H1047027" s="68"/>
    </row>
    <row r="1047028" spans="8:8">
      <c r="H1047028" s="68"/>
    </row>
    <row r="1047029" spans="8:8">
      <c r="H1047029" s="68"/>
    </row>
    <row r="1047030" spans="8:8">
      <c r="H1047030" s="68"/>
    </row>
    <row r="1047031" spans="8:8">
      <c r="H1047031" s="68"/>
    </row>
    <row r="1047032" spans="8:8">
      <c r="H1047032" s="68"/>
    </row>
    <row r="1047033" spans="8:8">
      <c r="H1047033" s="68"/>
    </row>
    <row r="1047034" spans="8:8">
      <c r="H1047034" s="68"/>
    </row>
    <row r="1047035" spans="8:8">
      <c r="H1047035" s="68"/>
    </row>
    <row r="1047036" spans="8:8">
      <c r="H1047036" s="68"/>
    </row>
    <row r="1047037" spans="8:8">
      <c r="H1047037" s="68"/>
    </row>
    <row r="1047038" spans="8:8">
      <c r="H1047038" s="68"/>
    </row>
    <row r="1047039" spans="8:8">
      <c r="H1047039" s="68"/>
    </row>
    <row r="1047040" spans="8:8">
      <c r="H1047040" s="68"/>
    </row>
    <row r="1047041" spans="8:8">
      <c r="H1047041" s="68"/>
    </row>
    <row r="1047042" spans="8:8">
      <c r="H1047042" s="68"/>
    </row>
    <row r="1047043" spans="8:8">
      <c r="H1047043" s="68"/>
    </row>
    <row r="1047044" spans="8:8">
      <c r="H1047044" s="68"/>
    </row>
    <row r="1047045" spans="8:8">
      <c r="H1047045" s="68"/>
    </row>
    <row r="1047046" spans="8:8">
      <c r="H1047046" s="68"/>
    </row>
    <row r="1047047" spans="8:8">
      <c r="H1047047" s="68"/>
    </row>
    <row r="1047048" spans="8:8">
      <c r="H1047048" s="68"/>
    </row>
    <row r="1047049" spans="8:8">
      <c r="H1047049" s="68"/>
    </row>
    <row r="1047050" spans="8:8">
      <c r="H1047050" s="68"/>
    </row>
    <row r="1047051" spans="8:8">
      <c r="H1047051" s="68"/>
    </row>
    <row r="1047052" spans="8:8">
      <c r="H1047052" s="68"/>
    </row>
    <row r="1047053" spans="8:8">
      <c r="H1047053" s="68"/>
    </row>
    <row r="1047054" spans="8:8">
      <c r="H1047054" s="68"/>
    </row>
    <row r="1047055" spans="8:8">
      <c r="H1047055" s="68"/>
    </row>
    <row r="1047056" spans="8:8">
      <c r="H1047056" s="68"/>
    </row>
    <row r="1047057" spans="8:8">
      <c r="H1047057" s="68"/>
    </row>
    <row r="1047058" spans="8:8">
      <c r="H1047058" s="68"/>
    </row>
    <row r="1047059" spans="8:8">
      <c r="H1047059" s="68"/>
    </row>
    <row r="1047060" spans="8:8">
      <c r="H1047060" s="68"/>
    </row>
    <row r="1047061" spans="8:8">
      <c r="H1047061" s="68"/>
    </row>
    <row r="1047062" spans="8:8">
      <c r="H1047062" s="68"/>
    </row>
    <row r="1047063" spans="8:8">
      <c r="H1047063" s="68"/>
    </row>
    <row r="1047064" spans="8:8">
      <c r="H1047064" s="68"/>
    </row>
    <row r="1047065" spans="8:8">
      <c r="H1047065" s="68"/>
    </row>
    <row r="1047066" spans="8:8">
      <c r="H1047066" s="68"/>
    </row>
    <row r="1047067" spans="8:8">
      <c r="H1047067" s="68"/>
    </row>
    <row r="1047068" spans="8:8">
      <c r="H1047068" s="68"/>
    </row>
    <row r="1047069" spans="8:8">
      <c r="H1047069" s="68"/>
    </row>
    <row r="1047070" spans="8:8">
      <c r="H1047070" s="68"/>
    </row>
    <row r="1047071" spans="8:8">
      <c r="H1047071" s="68"/>
    </row>
    <row r="1047072" spans="8:8">
      <c r="H1047072" s="68"/>
    </row>
    <row r="1047073" spans="8:8">
      <c r="H1047073" s="68"/>
    </row>
    <row r="1047074" spans="8:8">
      <c r="H1047074" s="68"/>
    </row>
    <row r="1047075" spans="8:8">
      <c r="H1047075" s="68"/>
    </row>
    <row r="1047076" spans="8:8">
      <c r="H1047076" s="68"/>
    </row>
    <row r="1047077" spans="8:8">
      <c r="H1047077" s="68"/>
    </row>
    <row r="1047078" spans="8:8">
      <c r="H1047078" s="68"/>
    </row>
    <row r="1047079" spans="8:8">
      <c r="H1047079" s="68"/>
    </row>
    <row r="1047080" spans="8:8">
      <c r="H1047080" s="68"/>
    </row>
    <row r="1047081" spans="8:8">
      <c r="H1047081" s="68"/>
    </row>
    <row r="1047082" spans="8:8">
      <c r="H1047082" s="68"/>
    </row>
    <row r="1047083" spans="8:8">
      <c r="H1047083" s="68"/>
    </row>
    <row r="1047084" spans="8:8">
      <c r="H1047084" s="68"/>
    </row>
    <row r="1047085" spans="8:8">
      <c r="H1047085" s="68"/>
    </row>
    <row r="1047086" spans="8:8">
      <c r="H1047086" s="68"/>
    </row>
    <row r="1047087" spans="8:8">
      <c r="H1047087" s="68"/>
    </row>
    <row r="1047088" spans="8:8">
      <c r="H1047088" s="68"/>
    </row>
    <row r="1047089" spans="8:8">
      <c r="H1047089" s="68"/>
    </row>
    <row r="1047090" spans="8:8">
      <c r="H1047090" s="68"/>
    </row>
    <row r="1047091" spans="8:8">
      <c r="H1047091" s="68"/>
    </row>
    <row r="1047092" spans="8:8">
      <c r="H1047092" s="68"/>
    </row>
    <row r="1047093" spans="8:8">
      <c r="H1047093" s="68"/>
    </row>
    <row r="1047094" spans="8:8">
      <c r="H1047094" s="68"/>
    </row>
    <row r="1047095" spans="8:8">
      <c r="H1047095" s="68"/>
    </row>
    <row r="1047096" spans="8:8">
      <c r="H1047096" s="68"/>
    </row>
    <row r="1047097" spans="8:8">
      <c r="H1047097" s="68"/>
    </row>
    <row r="1047098" spans="8:8">
      <c r="H1047098" s="68"/>
    </row>
    <row r="1047099" spans="8:8">
      <c r="H1047099" s="68"/>
    </row>
    <row r="1047100" spans="8:8">
      <c r="H1047100" s="68"/>
    </row>
    <row r="1047101" spans="8:8">
      <c r="H1047101" s="68"/>
    </row>
    <row r="1047102" spans="8:8">
      <c r="H1047102" s="68"/>
    </row>
    <row r="1047103" spans="8:8">
      <c r="H1047103" s="68"/>
    </row>
    <row r="1047104" spans="8:8">
      <c r="H1047104" s="68"/>
    </row>
    <row r="1047105" spans="8:8">
      <c r="H1047105" s="68"/>
    </row>
    <row r="1047106" spans="8:8">
      <c r="H1047106" s="68"/>
    </row>
    <row r="1047107" spans="8:8">
      <c r="H1047107" s="68"/>
    </row>
    <row r="1047108" spans="8:8">
      <c r="H1047108" s="68"/>
    </row>
    <row r="1047109" spans="8:8">
      <c r="H1047109" s="68"/>
    </row>
    <row r="1047110" spans="8:8">
      <c r="H1047110" s="68"/>
    </row>
    <row r="1047111" spans="8:8">
      <c r="H1047111" s="68"/>
    </row>
    <row r="1047112" spans="8:8">
      <c r="H1047112" s="68"/>
    </row>
    <row r="1047113" spans="8:8">
      <c r="H1047113" s="68"/>
    </row>
    <row r="1047114" spans="8:8">
      <c r="H1047114" s="68"/>
    </row>
    <row r="1047115" spans="8:8">
      <c r="H1047115" s="68"/>
    </row>
    <row r="1047116" spans="8:8">
      <c r="H1047116" s="68"/>
    </row>
    <row r="1047117" spans="8:8">
      <c r="H1047117" s="68"/>
    </row>
    <row r="1047118" spans="8:8">
      <c r="H1047118" s="68"/>
    </row>
    <row r="1047119" spans="8:8">
      <c r="H1047119" s="68"/>
    </row>
    <row r="1047120" spans="8:8">
      <c r="H1047120" s="68"/>
    </row>
    <row r="1047121" spans="8:8">
      <c r="H1047121" s="68"/>
    </row>
    <row r="1047122" spans="8:8">
      <c r="H1047122" s="68"/>
    </row>
    <row r="1047123" spans="8:8">
      <c r="H1047123" s="68"/>
    </row>
    <row r="1047124" spans="8:8">
      <c r="H1047124" s="68"/>
    </row>
    <row r="1047125" spans="8:8">
      <c r="H1047125" s="68"/>
    </row>
    <row r="1047126" spans="8:8">
      <c r="H1047126" s="68"/>
    </row>
    <row r="1047127" spans="8:8">
      <c r="H1047127" s="68"/>
    </row>
    <row r="1047128" spans="8:8">
      <c r="H1047128" s="68"/>
    </row>
    <row r="1047129" spans="8:8">
      <c r="H1047129" s="68"/>
    </row>
    <row r="1047130" spans="8:8">
      <c r="H1047130" s="68"/>
    </row>
    <row r="1047131" spans="8:8">
      <c r="H1047131" s="68"/>
    </row>
    <row r="1047132" spans="8:8">
      <c r="H1047132" s="68"/>
    </row>
    <row r="1047133" spans="8:8">
      <c r="H1047133" s="68"/>
    </row>
    <row r="1047134" spans="8:8">
      <c r="H1047134" s="68"/>
    </row>
    <row r="1047135" spans="8:8">
      <c r="H1047135" s="68"/>
    </row>
    <row r="1047136" spans="8:8">
      <c r="H1047136" s="68"/>
    </row>
    <row r="1047137" spans="8:8">
      <c r="H1047137" s="68"/>
    </row>
    <row r="1047138" spans="8:8">
      <c r="H1047138" s="68"/>
    </row>
    <row r="1047139" spans="8:8">
      <c r="H1047139" s="68"/>
    </row>
    <row r="1047140" spans="8:8">
      <c r="H1047140" s="68"/>
    </row>
    <row r="1047141" spans="8:8">
      <c r="H1047141" s="68"/>
    </row>
    <row r="1047142" spans="8:8">
      <c r="H1047142" s="68"/>
    </row>
    <row r="1047143" spans="8:8">
      <c r="H1047143" s="68"/>
    </row>
    <row r="1047144" spans="8:8">
      <c r="H1047144" s="68"/>
    </row>
    <row r="1047145" spans="8:8">
      <c r="H1047145" s="68"/>
    </row>
    <row r="1047146" spans="8:8">
      <c r="H1047146" s="68"/>
    </row>
    <row r="1047147" spans="8:8">
      <c r="H1047147" s="68"/>
    </row>
    <row r="1047148" spans="8:8">
      <c r="H1047148" s="68"/>
    </row>
    <row r="1047149" spans="8:8">
      <c r="H1047149" s="68"/>
    </row>
    <row r="1047150" spans="8:8">
      <c r="H1047150" s="68"/>
    </row>
    <row r="1047151" spans="8:8">
      <c r="H1047151" s="68"/>
    </row>
    <row r="1047152" spans="8:8">
      <c r="H1047152" s="68"/>
    </row>
    <row r="1047153" spans="8:8">
      <c r="H1047153" s="68"/>
    </row>
    <row r="1047154" spans="8:8">
      <c r="H1047154" s="68"/>
    </row>
    <row r="1047155" spans="8:8">
      <c r="H1047155" s="68"/>
    </row>
    <row r="1047156" spans="8:8">
      <c r="H1047156" s="68"/>
    </row>
    <row r="1047157" spans="8:8">
      <c r="H1047157" s="68"/>
    </row>
    <row r="1047158" spans="8:8">
      <c r="H1047158" s="68"/>
    </row>
    <row r="1047159" spans="8:8">
      <c r="H1047159" s="68"/>
    </row>
    <row r="1047160" spans="8:8">
      <c r="H1047160" s="68"/>
    </row>
    <row r="1047161" spans="8:8">
      <c r="H1047161" s="68"/>
    </row>
    <row r="1047162" spans="8:8">
      <c r="H1047162" s="68"/>
    </row>
    <row r="1047163" spans="8:8">
      <c r="H1047163" s="68"/>
    </row>
    <row r="1047164" spans="8:8">
      <c r="H1047164" s="68"/>
    </row>
    <row r="1047165" spans="8:8">
      <c r="H1047165" s="68"/>
    </row>
    <row r="1047166" spans="8:8">
      <c r="H1047166" s="68"/>
    </row>
    <row r="1047167" spans="8:8">
      <c r="H1047167" s="68"/>
    </row>
    <row r="1047168" spans="8:8">
      <c r="H1047168" s="68"/>
    </row>
    <row r="1047169" spans="8:8">
      <c r="H1047169" s="68"/>
    </row>
    <row r="1047170" spans="8:8">
      <c r="H1047170" s="68"/>
    </row>
    <row r="1047171" spans="8:8">
      <c r="H1047171" s="68"/>
    </row>
    <row r="1047172" spans="8:8">
      <c r="H1047172" s="68"/>
    </row>
    <row r="1047173" spans="8:8">
      <c r="H1047173" s="68"/>
    </row>
    <row r="1047174" spans="8:8">
      <c r="H1047174" s="68"/>
    </row>
    <row r="1047175" spans="8:8">
      <c r="H1047175" s="68"/>
    </row>
    <row r="1047176" spans="8:8">
      <c r="H1047176" s="68"/>
    </row>
    <row r="1047177" spans="8:8">
      <c r="H1047177" s="68"/>
    </row>
    <row r="1047178" spans="8:8">
      <c r="H1047178" s="68"/>
    </row>
    <row r="1047179" spans="8:8">
      <c r="H1047179" s="68"/>
    </row>
    <row r="1047180" spans="8:8">
      <c r="H1047180" s="68"/>
    </row>
    <row r="1047181" spans="8:8">
      <c r="H1047181" s="68"/>
    </row>
    <row r="1047182" spans="8:8">
      <c r="H1047182" s="68"/>
    </row>
    <row r="1047183" spans="8:8">
      <c r="H1047183" s="68"/>
    </row>
    <row r="1047184" spans="8:8">
      <c r="H1047184" s="68"/>
    </row>
    <row r="1047185" spans="8:8">
      <c r="H1047185" s="68"/>
    </row>
    <row r="1047186" spans="8:8">
      <c r="H1047186" s="68"/>
    </row>
    <row r="1047187" spans="8:8">
      <c r="H1047187" s="68"/>
    </row>
    <row r="1047188" spans="8:8">
      <c r="H1047188" s="68"/>
    </row>
    <row r="1047189" spans="8:8">
      <c r="H1047189" s="68"/>
    </row>
    <row r="1047190" spans="8:8">
      <c r="H1047190" s="68"/>
    </row>
    <row r="1047191" spans="8:8">
      <c r="H1047191" s="68"/>
    </row>
    <row r="1047192" spans="8:8">
      <c r="H1047192" s="68"/>
    </row>
    <row r="1047193" spans="8:8">
      <c r="H1047193" s="68"/>
    </row>
    <row r="1047194" spans="8:8">
      <c r="H1047194" s="68"/>
    </row>
    <row r="1047195" spans="8:8">
      <c r="H1047195" s="68"/>
    </row>
    <row r="1047196" spans="8:8">
      <c r="H1047196" s="68"/>
    </row>
    <row r="1047197" spans="8:8">
      <c r="H1047197" s="68"/>
    </row>
    <row r="1047198" spans="8:8">
      <c r="H1047198" s="68"/>
    </row>
    <row r="1047199" spans="8:8">
      <c r="H1047199" s="68"/>
    </row>
    <row r="1047200" spans="8:8">
      <c r="H1047200" s="68"/>
    </row>
    <row r="1047201" spans="8:8">
      <c r="H1047201" s="68"/>
    </row>
    <row r="1047202" spans="8:8">
      <c r="H1047202" s="68"/>
    </row>
    <row r="1047203" spans="8:8">
      <c r="H1047203" s="68"/>
    </row>
    <row r="1047204" spans="8:8">
      <c r="H1047204" s="68"/>
    </row>
    <row r="1047205" spans="8:8">
      <c r="H1047205" s="68"/>
    </row>
    <row r="1047206" spans="8:8">
      <c r="H1047206" s="68"/>
    </row>
    <row r="1047207" spans="8:8">
      <c r="H1047207" s="68"/>
    </row>
    <row r="1047208" spans="8:8">
      <c r="H1047208" s="68"/>
    </row>
    <row r="1047209" spans="8:8">
      <c r="H1047209" s="68"/>
    </row>
    <row r="1047210" spans="8:8">
      <c r="H1047210" s="68"/>
    </row>
    <row r="1047211" spans="8:8">
      <c r="H1047211" s="68"/>
    </row>
    <row r="1047212" spans="8:8">
      <c r="H1047212" s="68"/>
    </row>
    <row r="1047213" spans="8:8">
      <c r="H1047213" s="68"/>
    </row>
    <row r="1047214" spans="8:8">
      <c r="H1047214" s="68"/>
    </row>
    <row r="1047215" spans="8:8">
      <c r="H1047215" s="68"/>
    </row>
    <row r="1047216" spans="8:8">
      <c r="H1047216" s="68"/>
    </row>
    <row r="1047217" spans="8:8">
      <c r="H1047217" s="68"/>
    </row>
    <row r="1047218" spans="8:8">
      <c r="H1047218" s="68"/>
    </row>
    <row r="1047219" spans="8:8">
      <c r="H1047219" s="68"/>
    </row>
    <row r="1047220" spans="8:8">
      <c r="H1047220" s="68"/>
    </row>
    <row r="1047221" spans="8:8">
      <c r="H1047221" s="68"/>
    </row>
    <row r="1047222" spans="8:8">
      <c r="H1047222" s="68"/>
    </row>
    <row r="1047223" spans="8:8">
      <c r="H1047223" s="68"/>
    </row>
    <row r="1047224" spans="8:8">
      <c r="H1047224" s="68"/>
    </row>
    <row r="1047225" spans="8:8">
      <c r="H1047225" s="68"/>
    </row>
    <row r="1047226" spans="8:8">
      <c r="H1047226" s="68"/>
    </row>
    <row r="1047227" spans="8:8">
      <c r="H1047227" s="68"/>
    </row>
    <row r="1047228" spans="8:8">
      <c r="H1047228" s="68"/>
    </row>
    <row r="1047229" spans="8:8">
      <c r="H1047229" s="68"/>
    </row>
    <row r="1047230" spans="8:8">
      <c r="H1047230" s="68"/>
    </row>
    <row r="1047231" spans="8:8">
      <c r="H1047231" s="68"/>
    </row>
    <row r="1047232" spans="8:8">
      <c r="H1047232" s="68"/>
    </row>
    <row r="1047233" spans="8:8">
      <c r="H1047233" s="68"/>
    </row>
    <row r="1047234" spans="8:8">
      <c r="H1047234" s="68"/>
    </row>
    <row r="1047235" spans="8:8">
      <c r="H1047235" s="68"/>
    </row>
    <row r="1047236" spans="8:8">
      <c r="H1047236" s="68"/>
    </row>
    <row r="1047237" spans="8:8">
      <c r="H1047237" s="68"/>
    </row>
    <row r="1047238" spans="8:8">
      <c r="H1047238" s="68"/>
    </row>
    <row r="1047239" spans="8:8">
      <c r="H1047239" s="68"/>
    </row>
    <row r="1047240" spans="8:8">
      <c r="H1047240" s="68"/>
    </row>
    <row r="1047241" spans="8:8">
      <c r="H1047241" s="68"/>
    </row>
    <row r="1047242" spans="8:8">
      <c r="H1047242" s="68"/>
    </row>
    <row r="1047243" spans="8:8">
      <c r="H1047243" s="68"/>
    </row>
    <row r="1047244" spans="8:8">
      <c r="H1047244" s="68"/>
    </row>
    <row r="1047245" spans="8:8">
      <c r="H1047245" s="68"/>
    </row>
    <row r="1047246" spans="8:8">
      <c r="H1047246" s="68"/>
    </row>
    <row r="1047247" spans="8:8">
      <c r="H1047247" s="68"/>
    </row>
    <row r="1047248" spans="8:8">
      <c r="H1047248" s="68"/>
    </row>
    <row r="1047249" spans="8:8">
      <c r="H1047249" s="68"/>
    </row>
    <row r="1047250" spans="8:8">
      <c r="H1047250" s="68"/>
    </row>
    <row r="1047251" spans="8:8">
      <c r="H1047251" s="68"/>
    </row>
    <row r="1047252" spans="8:8">
      <c r="H1047252" s="68"/>
    </row>
    <row r="1047253" spans="8:8">
      <c r="H1047253" s="68"/>
    </row>
    <row r="1047254" spans="8:8">
      <c r="H1047254" s="68"/>
    </row>
    <row r="1047255" spans="8:8">
      <c r="H1047255" s="68"/>
    </row>
    <row r="1047256" spans="8:8">
      <c r="H1047256" s="68"/>
    </row>
    <row r="1047257" spans="8:8">
      <c r="H1047257" s="68"/>
    </row>
    <row r="1047258" spans="8:8">
      <c r="H1047258" s="68"/>
    </row>
    <row r="1047259" spans="8:8">
      <c r="H1047259" s="68"/>
    </row>
    <row r="1047260" spans="8:8">
      <c r="H1047260" s="68"/>
    </row>
    <row r="1047261" spans="8:8">
      <c r="H1047261" s="68"/>
    </row>
    <row r="1047262" spans="8:8">
      <c r="H1047262" s="68"/>
    </row>
    <row r="1047263" spans="8:8">
      <c r="H1047263" s="68"/>
    </row>
    <row r="1047264" spans="8:8">
      <c r="H1047264" s="68"/>
    </row>
    <row r="1047265" spans="8:8">
      <c r="H1047265" s="68"/>
    </row>
    <row r="1047266" spans="8:8">
      <c r="H1047266" s="68"/>
    </row>
    <row r="1047267" spans="8:8">
      <c r="H1047267" s="68"/>
    </row>
    <row r="1047268" spans="8:8">
      <c r="H1047268" s="68"/>
    </row>
    <row r="1047269" spans="8:8">
      <c r="H1047269" s="68"/>
    </row>
    <row r="1047270" spans="8:8">
      <c r="H1047270" s="68"/>
    </row>
    <row r="1047271" spans="8:8">
      <c r="H1047271" s="68"/>
    </row>
    <row r="1047272" spans="8:8">
      <c r="H1047272" s="68"/>
    </row>
    <row r="1047273" spans="8:8">
      <c r="H1047273" s="68"/>
    </row>
    <row r="1047274" spans="8:8">
      <c r="H1047274" s="68"/>
    </row>
    <row r="1047275" spans="8:8">
      <c r="H1047275" s="68"/>
    </row>
    <row r="1047276" spans="8:8">
      <c r="H1047276" s="68"/>
    </row>
    <row r="1047277" spans="8:8">
      <c r="H1047277" s="68"/>
    </row>
    <row r="1047278" spans="8:8">
      <c r="H1047278" s="68"/>
    </row>
    <row r="1047279" spans="8:8">
      <c r="H1047279" s="68"/>
    </row>
    <row r="1047280" spans="8:8">
      <c r="H1047280" s="68"/>
    </row>
    <row r="1047281" spans="8:8">
      <c r="H1047281" s="68"/>
    </row>
    <row r="1047282" spans="8:8">
      <c r="H1047282" s="68"/>
    </row>
    <row r="1047283" spans="8:8">
      <c r="H1047283" s="68"/>
    </row>
    <row r="1047284" spans="8:8">
      <c r="H1047284" s="68"/>
    </row>
    <row r="1047285" spans="8:8">
      <c r="H1047285" s="68"/>
    </row>
    <row r="1047286" spans="8:8">
      <c r="H1047286" s="68"/>
    </row>
    <row r="1047287" spans="8:8">
      <c r="H1047287" s="68"/>
    </row>
    <row r="1047288" spans="8:8">
      <c r="H1047288" s="68"/>
    </row>
    <row r="1047289" spans="8:8">
      <c r="H1047289" s="68"/>
    </row>
    <row r="1047290" spans="8:8">
      <c r="H1047290" s="68"/>
    </row>
    <row r="1047291" spans="8:8">
      <c r="H1047291" s="68"/>
    </row>
    <row r="1047292" spans="8:8">
      <c r="H1047292" s="68"/>
    </row>
    <row r="1047293" spans="8:8">
      <c r="H1047293" s="68"/>
    </row>
    <row r="1047294" spans="8:8">
      <c r="H1047294" s="68"/>
    </row>
    <row r="1047295" spans="8:8">
      <c r="H1047295" s="68"/>
    </row>
    <row r="1047296" spans="8:8">
      <c r="H1047296" s="68"/>
    </row>
    <row r="1047297" spans="8:8">
      <c r="H1047297" s="68"/>
    </row>
    <row r="1047298" spans="8:8">
      <c r="H1047298" s="68"/>
    </row>
    <row r="1047299" spans="8:8">
      <c r="H1047299" s="68"/>
    </row>
    <row r="1047300" spans="8:8">
      <c r="H1047300" s="68"/>
    </row>
    <row r="1047301" spans="8:8">
      <c r="H1047301" s="68"/>
    </row>
    <row r="1047302" spans="8:8">
      <c r="H1047302" s="68"/>
    </row>
    <row r="1047303" spans="8:8">
      <c r="H1047303" s="68"/>
    </row>
    <row r="1047304" spans="8:8">
      <c r="H1047304" s="68"/>
    </row>
    <row r="1047305" spans="8:8">
      <c r="H1047305" s="68"/>
    </row>
    <row r="1047306" spans="8:8">
      <c r="H1047306" s="68"/>
    </row>
    <row r="1047307" spans="8:8">
      <c r="H1047307" s="68"/>
    </row>
    <row r="1047308" spans="8:8">
      <c r="H1047308" s="68"/>
    </row>
    <row r="1047309" spans="8:8">
      <c r="H1047309" s="68"/>
    </row>
    <row r="1047310" spans="8:8">
      <c r="H1047310" s="68"/>
    </row>
    <row r="1047311" spans="8:8">
      <c r="H1047311" s="68"/>
    </row>
    <row r="1047312" spans="8:8">
      <c r="H1047312" s="68"/>
    </row>
    <row r="1047313" spans="8:8">
      <c r="H1047313" s="68"/>
    </row>
    <row r="1047314" spans="8:8">
      <c r="H1047314" s="68"/>
    </row>
    <row r="1047315" spans="8:8">
      <c r="H1047315" s="68"/>
    </row>
    <row r="1047316" spans="8:8">
      <c r="H1047316" s="68"/>
    </row>
    <row r="1047317" spans="8:8">
      <c r="H1047317" s="68"/>
    </row>
    <row r="1047318" spans="8:8">
      <c r="H1047318" s="68"/>
    </row>
    <row r="1047319" spans="8:8">
      <c r="H1047319" s="68"/>
    </row>
    <row r="1047320" spans="8:8">
      <c r="H1047320" s="68"/>
    </row>
    <row r="1047321" spans="8:8">
      <c r="H1047321" s="68"/>
    </row>
    <row r="1047322" spans="8:8">
      <c r="H1047322" s="68"/>
    </row>
    <row r="1047323" spans="8:8">
      <c r="H1047323" s="68"/>
    </row>
    <row r="1047324" spans="8:8">
      <c r="H1047324" s="68"/>
    </row>
    <row r="1047325" spans="8:8">
      <c r="H1047325" s="68"/>
    </row>
    <row r="1047326" spans="8:8">
      <c r="H1047326" s="68"/>
    </row>
    <row r="1047327" spans="8:8">
      <c r="H1047327" s="68"/>
    </row>
    <row r="1047328" spans="8:8">
      <c r="H1047328" s="68"/>
    </row>
    <row r="1047329" spans="8:8">
      <c r="H1047329" s="68"/>
    </row>
    <row r="1047330" spans="8:8">
      <c r="H1047330" s="68"/>
    </row>
    <row r="1047331" spans="8:8">
      <c r="H1047331" s="68"/>
    </row>
    <row r="1047332" spans="8:8">
      <c r="H1047332" s="68"/>
    </row>
    <row r="1047333" spans="8:8">
      <c r="H1047333" s="68"/>
    </row>
    <row r="1047334" spans="8:8">
      <c r="H1047334" s="68"/>
    </row>
    <row r="1047335" spans="8:8">
      <c r="H1047335" s="68"/>
    </row>
    <row r="1047336" spans="8:8">
      <c r="H1047336" s="68"/>
    </row>
    <row r="1047337" spans="8:8">
      <c r="H1047337" s="68"/>
    </row>
    <row r="1047338" spans="8:8">
      <c r="H1047338" s="68"/>
    </row>
    <row r="1047339" spans="8:8">
      <c r="H1047339" s="68"/>
    </row>
    <row r="1047340" spans="8:8">
      <c r="H1047340" s="68"/>
    </row>
    <row r="1047341" spans="8:8">
      <c r="H1047341" s="68"/>
    </row>
    <row r="1047342" spans="8:8">
      <c r="H1047342" s="68"/>
    </row>
    <row r="1047343" spans="8:8">
      <c r="H1047343" s="68"/>
    </row>
    <row r="1047344" spans="8:8">
      <c r="H1047344" s="68"/>
    </row>
    <row r="1047345" spans="8:8">
      <c r="H1047345" s="68"/>
    </row>
    <row r="1047346" spans="8:8">
      <c r="H1047346" s="68"/>
    </row>
    <row r="1047347" spans="8:8">
      <c r="H1047347" s="68"/>
    </row>
    <row r="1047348" spans="8:8">
      <c r="H1047348" s="68"/>
    </row>
    <row r="1047349" spans="8:8">
      <c r="H1047349" s="68"/>
    </row>
    <row r="1047350" spans="8:8">
      <c r="H1047350" s="68"/>
    </row>
    <row r="1047351" spans="8:8">
      <c r="H1047351" s="68"/>
    </row>
    <row r="1047352" spans="8:8">
      <c r="H1047352" s="68"/>
    </row>
    <row r="1047353" spans="8:8">
      <c r="H1047353" s="68"/>
    </row>
    <row r="1047354" spans="8:8">
      <c r="H1047354" s="68"/>
    </row>
    <row r="1047355" spans="8:8">
      <c r="H1047355" s="68"/>
    </row>
    <row r="1047356" spans="8:8">
      <c r="H1047356" s="68"/>
    </row>
    <row r="1047357" spans="8:8">
      <c r="H1047357" s="68"/>
    </row>
    <row r="1047358" spans="8:8">
      <c r="H1047358" s="68"/>
    </row>
    <row r="1047359" spans="8:8">
      <c r="H1047359" s="68"/>
    </row>
    <row r="1047360" spans="8:8">
      <c r="H1047360" s="68"/>
    </row>
    <row r="1047361" spans="8:8">
      <c r="H1047361" s="68"/>
    </row>
    <row r="1047362" spans="8:8">
      <c r="H1047362" s="68"/>
    </row>
    <row r="1047363" spans="8:8">
      <c r="H1047363" s="68"/>
    </row>
    <row r="1047364" spans="8:8">
      <c r="H1047364" s="68"/>
    </row>
    <row r="1047365" spans="8:8">
      <c r="H1047365" s="68"/>
    </row>
    <row r="1047366" spans="8:8">
      <c r="H1047366" s="68"/>
    </row>
    <row r="1047367" spans="8:8">
      <c r="H1047367" s="68"/>
    </row>
    <row r="1047368" spans="8:8">
      <c r="H1047368" s="68"/>
    </row>
    <row r="1047369" spans="8:8">
      <c r="H1047369" s="68"/>
    </row>
    <row r="1047370" spans="8:8">
      <c r="H1047370" s="68"/>
    </row>
    <row r="1047371" spans="8:8">
      <c r="H1047371" s="68"/>
    </row>
    <row r="1047372" spans="8:8">
      <c r="H1047372" s="68"/>
    </row>
    <row r="1047373" spans="8:8">
      <c r="H1047373" s="68"/>
    </row>
    <row r="1047374" spans="8:8">
      <c r="H1047374" s="68"/>
    </row>
    <row r="1047375" spans="8:8">
      <c r="H1047375" s="68"/>
    </row>
    <row r="1047376" spans="8:8">
      <c r="H1047376" s="68"/>
    </row>
    <row r="1047377" spans="8:8">
      <c r="H1047377" s="68"/>
    </row>
    <row r="1047378" spans="8:8">
      <c r="H1047378" s="68"/>
    </row>
    <row r="1047379" spans="8:8">
      <c r="H1047379" s="68"/>
    </row>
    <row r="1047380" spans="8:8">
      <c r="H1047380" s="68"/>
    </row>
    <row r="1047381" spans="8:8">
      <c r="H1047381" s="68"/>
    </row>
    <row r="1047382" spans="8:8">
      <c r="H1047382" s="68"/>
    </row>
    <row r="1047383" spans="8:8">
      <c r="H1047383" s="68"/>
    </row>
    <row r="1047384" spans="8:8">
      <c r="H1047384" s="68"/>
    </row>
    <row r="1047385" spans="8:8">
      <c r="H1047385" s="68"/>
    </row>
    <row r="1047386" spans="8:8">
      <c r="H1047386" s="68"/>
    </row>
    <row r="1047387" spans="8:8">
      <c r="H1047387" s="68"/>
    </row>
    <row r="1047388" spans="8:8">
      <c r="H1047388" s="68"/>
    </row>
    <row r="1047389" spans="8:8">
      <c r="H1047389" s="68"/>
    </row>
    <row r="1047390" spans="8:8">
      <c r="H1047390" s="68"/>
    </row>
    <row r="1047391" spans="8:8">
      <c r="H1047391" s="68"/>
    </row>
    <row r="1047392" spans="8:8">
      <c r="H1047392" s="68"/>
    </row>
    <row r="1047393" spans="8:8">
      <c r="H1047393" s="68"/>
    </row>
    <row r="1047394" spans="8:8">
      <c r="H1047394" s="68"/>
    </row>
    <row r="1047395" spans="8:8">
      <c r="H1047395" s="68"/>
    </row>
    <row r="1047396" spans="8:8">
      <c r="H1047396" s="68"/>
    </row>
    <row r="1047397" spans="8:8">
      <c r="H1047397" s="68"/>
    </row>
    <row r="1047398" spans="8:8">
      <c r="H1047398" s="68"/>
    </row>
    <row r="1047399" spans="8:8">
      <c r="H1047399" s="68"/>
    </row>
    <row r="1047400" spans="8:8">
      <c r="H1047400" s="68"/>
    </row>
    <row r="1047401" spans="8:8">
      <c r="H1047401" s="68"/>
    </row>
    <row r="1047402" spans="8:8">
      <c r="H1047402" s="68"/>
    </row>
    <row r="1047403" spans="8:8">
      <c r="H1047403" s="68"/>
    </row>
    <row r="1047404" spans="8:8">
      <c r="H1047404" s="68"/>
    </row>
    <row r="1047405" spans="8:8">
      <c r="H1047405" s="68"/>
    </row>
    <row r="1047406" spans="8:8">
      <c r="H1047406" s="68"/>
    </row>
    <row r="1047407" spans="8:8">
      <c r="H1047407" s="68"/>
    </row>
    <row r="1047408" spans="8:8">
      <c r="H1047408" s="68"/>
    </row>
    <row r="1047409" spans="8:8">
      <c r="H1047409" s="68"/>
    </row>
    <row r="1047410" spans="8:8">
      <c r="H1047410" s="68"/>
    </row>
    <row r="1047411" spans="8:8">
      <c r="H1047411" s="68"/>
    </row>
    <row r="1047412" spans="8:8">
      <c r="H1047412" s="68"/>
    </row>
    <row r="1047413" spans="8:8">
      <c r="H1047413" s="68"/>
    </row>
    <row r="1047414" spans="8:8">
      <c r="H1047414" s="68"/>
    </row>
    <row r="1047415" spans="8:8">
      <c r="H1047415" s="68"/>
    </row>
    <row r="1047416" spans="8:8">
      <c r="H1047416" s="68"/>
    </row>
    <row r="1047417" spans="8:8">
      <c r="H1047417" s="68"/>
    </row>
    <row r="1047418" spans="8:8">
      <c r="H1047418" s="68"/>
    </row>
    <row r="1047419" spans="8:8">
      <c r="H1047419" s="68"/>
    </row>
    <row r="1047420" spans="8:8">
      <c r="H1047420" s="68"/>
    </row>
    <row r="1047421" spans="8:8">
      <c r="H1047421" s="68"/>
    </row>
    <row r="1047422" spans="8:8">
      <c r="H1047422" s="68"/>
    </row>
    <row r="1047423" spans="8:8">
      <c r="H1047423" s="68"/>
    </row>
    <row r="1047424" spans="8:8">
      <c r="H1047424" s="68"/>
    </row>
    <row r="1047425" spans="8:8">
      <c r="H1047425" s="68"/>
    </row>
    <row r="1047426" spans="8:8">
      <c r="H1047426" s="68"/>
    </row>
    <row r="1047427" spans="8:8">
      <c r="H1047427" s="68"/>
    </row>
    <row r="1047428" spans="8:8">
      <c r="H1047428" s="68"/>
    </row>
    <row r="1047429" spans="8:8">
      <c r="H1047429" s="68"/>
    </row>
    <row r="1047430" spans="8:8">
      <c r="H1047430" s="68"/>
    </row>
    <row r="1047431" spans="8:8">
      <c r="H1047431" s="68"/>
    </row>
    <row r="1047432" spans="8:8">
      <c r="H1047432" s="68"/>
    </row>
    <row r="1047433" spans="8:8">
      <c r="H1047433" s="68"/>
    </row>
    <row r="1047434" spans="8:8">
      <c r="H1047434" s="68"/>
    </row>
    <row r="1047435" spans="8:8">
      <c r="H1047435" s="68"/>
    </row>
    <row r="1047436" spans="8:8">
      <c r="H1047436" s="68"/>
    </row>
    <row r="1047437" spans="8:8">
      <c r="H1047437" s="68"/>
    </row>
    <row r="1047438" spans="8:8">
      <c r="H1047438" s="68"/>
    </row>
    <row r="1047439" spans="8:8">
      <c r="H1047439" s="68"/>
    </row>
    <row r="1047440" spans="8:8">
      <c r="H1047440" s="68"/>
    </row>
    <row r="1047441" spans="8:8">
      <c r="H1047441" s="68"/>
    </row>
    <row r="1047442" spans="8:8">
      <c r="H1047442" s="68"/>
    </row>
    <row r="1047443" spans="8:8">
      <c r="H1047443" s="68"/>
    </row>
    <row r="1047444" spans="8:8">
      <c r="H1047444" s="68"/>
    </row>
    <row r="1047445" spans="8:8">
      <c r="H1047445" s="68"/>
    </row>
    <row r="1047446" spans="8:8">
      <c r="H1047446" s="68"/>
    </row>
    <row r="1047447" spans="8:8">
      <c r="H1047447" s="68"/>
    </row>
    <row r="1047448" spans="8:8">
      <c r="H1047448" s="68"/>
    </row>
    <row r="1047449" spans="8:8">
      <c r="H1047449" s="68"/>
    </row>
    <row r="1047450" spans="8:8">
      <c r="H1047450" s="68"/>
    </row>
    <row r="1047451" spans="8:8">
      <c r="H1047451" s="68"/>
    </row>
    <row r="1047452" spans="8:8">
      <c r="H1047452" s="68"/>
    </row>
    <row r="1047453" spans="8:8">
      <c r="H1047453" s="68"/>
    </row>
    <row r="1047454" spans="8:8">
      <c r="H1047454" s="68"/>
    </row>
    <row r="1047455" spans="8:8">
      <c r="H1047455" s="68"/>
    </row>
    <row r="1047456" spans="8:8">
      <c r="H1047456" s="68"/>
    </row>
    <row r="1047457" spans="8:8">
      <c r="H1047457" s="68"/>
    </row>
    <row r="1047458" spans="8:8">
      <c r="H1047458" s="68"/>
    </row>
    <row r="1047459" spans="8:8">
      <c r="H1047459" s="68"/>
    </row>
    <row r="1047460" spans="8:8">
      <c r="H1047460" s="68"/>
    </row>
    <row r="1047461" spans="8:8">
      <c r="H1047461" s="68"/>
    </row>
    <row r="1047462" spans="8:8">
      <c r="H1047462" s="68"/>
    </row>
    <row r="1047463" spans="8:8">
      <c r="H1047463" s="68"/>
    </row>
    <row r="1047464" spans="8:8">
      <c r="H1047464" s="68"/>
    </row>
    <row r="1047465" spans="8:8">
      <c r="H1047465" s="68"/>
    </row>
    <row r="1047466" spans="8:8">
      <c r="H1047466" s="68"/>
    </row>
    <row r="1047467" spans="8:8">
      <c r="H1047467" s="68"/>
    </row>
    <row r="1047468" spans="8:8">
      <c r="H1047468" s="68"/>
    </row>
    <row r="1047469" spans="8:8">
      <c r="H1047469" s="68"/>
    </row>
    <row r="1047470" spans="8:8">
      <c r="H1047470" s="68"/>
    </row>
    <row r="1047471" spans="8:8">
      <c r="H1047471" s="68"/>
    </row>
    <row r="1047472" spans="8:8">
      <c r="H1047472" s="68"/>
    </row>
    <row r="1047473" spans="8:8">
      <c r="H1047473" s="68"/>
    </row>
    <row r="1047474" spans="8:8">
      <c r="H1047474" s="68"/>
    </row>
    <row r="1047475" spans="8:8">
      <c r="H1047475" s="68"/>
    </row>
    <row r="1047476" spans="8:8">
      <c r="H1047476" s="68"/>
    </row>
    <row r="1047477" spans="8:8">
      <c r="H1047477" s="68"/>
    </row>
    <row r="1047478" spans="8:8">
      <c r="H1047478" s="68"/>
    </row>
    <row r="1047479" spans="8:8">
      <c r="H1047479" s="68"/>
    </row>
    <row r="1047480" spans="8:8">
      <c r="H1047480" s="68"/>
    </row>
    <row r="1047481" spans="8:8">
      <c r="H1047481" s="68"/>
    </row>
    <row r="1047482" spans="8:8">
      <c r="H1047482" s="68"/>
    </row>
    <row r="1047483" spans="8:8">
      <c r="H1047483" s="68"/>
    </row>
    <row r="1047484" spans="8:8">
      <c r="H1047484" s="68"/>
    </row>
    <row r="1047485" spans="8:8">
      <c r="H1047485" s="68"/>
    </row>
    <row r="1047486" spans="8:8">
      <c r="H1047486" s="68"/>
    </row>
    <row r="1047487" spans="8:8">
      <c r="H1047487" s="68"/>
    </row>
    <row r="1047488" spans="8:8">
      <c r="H1047488" s="68"/>
    </row>
    <row r="1047489" spans="8:8">
      <c r="H1047489" s="68"/>
    </row>
    <row r="1047490" spans="8:8">
      <c r="H1047490" s="68"/>
    </row>
    <row r="1047491" spans="8:8">
      <c r="H1047491" s="68"/>
    </row>
    <row r="1047492" spans="8:8">
      <c r="H1047492" s="68"/>
    </row>
    <row r="1047493" spans="8:8">
      <c r="H1047493" s="68"/>
    </row>
    <row r="1047494" spans="8:8">
      <c r="H1047494" s="68"/>
    </row>
    <row r="1047495" spans="8:8">
      <c r="H1047495" s="68"/>
    </row>
    <row r="1047496" spans="8:8">
      <c r="H1047496" s="68"/>
    </row>
    <row r="1047497" spans="8:8">
      <c r="H1047497" s="68"/>
    </row>
    <row r="1047498" spans="8:8">
      <c r="H1047498" s="68"/>
    </row>
    <row r="1047499" spans="8:8">
      <c r="H1047499" s="68"/>
    </row>
    <row r="1047500" spans="8:8">
      <c r="H1047500" s="68"/>
    </row>
    <row r="1047501" spans="8:8">
      <c r="H1047501" s="68"/>
    </row>
    <row r="1047502" spans="8:8">
      <c r="H1047502" s="68"/>
    </row>
    <row r="1047503" spans="8:8">
      <c r="H1047503" s="68"/>
    </row>
    <row r="1047504" spans="8:8">
      <c r="H1047504" s="68"/>
    </row>
    <row r="1047505" spans="8:8">
      <c r="H1047505" s="68"/>
    </row>
    <row r="1047506" spans="8:8">
      <c r="H1047506" s="68"/>
    </row>
    <row r="1047507" spans="8:8">
      <c r="H1047507" s="68"/>
    </row>
    <row r="1047508" spans="8:8">
      <c r="H1047508" s="68"/>
    </row>
    <row r="1047509" spans="8:8">
      <c r="H1047509" s="68"/>
    </row>
    <row r="1047510" spans="8:8">
      <c r="H1047510" s="68"/>
    </row>
    <row r="1047511" spans="8:8">
      <c r="H1047511" s="68"/>
    </row>
    <row r="1047512" spans="8:8">
      <c r="H1047512" s="68"/>
    </row>
    <row r="1047513" spans="8:8">
      <c r="H1047513" s="68"/>
    </row>
    <row r="1047514" spans="8:8">
      <c r="H1047514" s="68"/>
    </row>
    <row r="1047515" spans="8:8">
      <c r="H1047515" s="68"/>
    </row>
    <row r="1047516" spans="8:8">
      <c r="H1047516" s="68"/>
    </row>
    <row r="1047517" spans="8:8">
      <c r="H1047517" s="68"/>
    </row>
    <row r="1047518" spans="8:8">
      <c r="H1047518" s="68"/>
    </row>
    <row r="1047519" spans="8:8">
      <c r="H1047519" s="68"/>
    </row>
    <row r="1047520" spans="8:8">
      <c r="H1047520" s="68"/>
    </row>
    <row r="1047521" spans="8:8">
      <c r="H1047521" s="68"/>
    </row>
    <row r="1047522" spans="8:8">
      <c r="H1047522" s="68"/>
    </row>
    <row r="1047523" spans="8:8">
      <c r="H1047523" s="68"/>
    </row>
    <row r="1047524" spans="8:8">
      <c r="H1047524" s="68"/>
    </row>
    <row r="1047525" spans="8:8">
      <c r="H1047525" s="68"/>
    </row>
    <row r="1047526" spans="8:8">
      <c r="H1047526" s="68"/>
    </row>
    <row r="1047527" spans="8:8">
      <c r="H1047527" s="68"/>
    </row>
    <row r="1047528" spans="8:8">
      <c r="H1047528" s="68"/>
    </row>
    <row r="1047529" spans="8:8">
      <c r="H1047529" s="68"/>
    </row>
    <row r="1047530" spans="8:8">
      <c r="H1047530" s="68"/>
    </row>
    <row r="1047531" spans="8:8">
      <c r="H1047531" s="68"/>
    </row>
    <row r="1047532" spans="8:8">
      <c r="H1047532" s="68"/>
    </row>
    <row r="1047533" spans="8:8">
      <c r="H1047533" s="68"/>
    </row>
    <row r="1047534" spans="8:8">
      <c r="H1047534" s="68"/>
    </row>
    <row r="1047535" spans="8:8">
      <c r="H1047535" s="68"/>
    </row>
    <row r="1047536" spans="8:8">
      <c r="H1047536" s="68"/>
    </row>
    <row r="1047537" spans="8:8">
      <c r="H1047537" s="68"/>
    </row>
    <row r="1047538" spans="8:8">
      <c r="H1047538" s="68"/>
    </row>
    <row r="1047539" spans="8:8">
      <c r="H1047539" s="68"/>
    </row>
    <row r="1047540" spans="8:8">
      <c r="H1047540" s="68"/>
    </row>
    <row r="1047541" spans="8:8">
      <c r="H1047541" s="68"/>
    </row>
    <row r="1047542" spans="8:8">
      <c r="H1047542" s="68"/>
    </row>
    <row r="1047543" spans="8:8">
      <c r="H1047543" s="68"/>
    </row>
    <row r="1047544" spans="8:8">
      <c r="H1047544" s="68"/>
    </row>
    <row r="1047545" spans="8:8">
      <c r="H1047545" s="68"/>
    </row>
    <row r="1047546" spans="8:8">
      <c r="H1047546" s="68"/>
    </row>
    <row r="1047547" spans="8:8">
      <c r="H1047547" s="68"/>
    </row>
    <row r="1047548" spans="8:8">
      <c r="H1047548" s="68"/>
    </row>
    <row r="1047549" spans="8:8">
      <c r="H1047549" s="68"/>
    </row>
    <row r="1047550" spans="8:8">
      <c r="H1047550" s="68"/>
    </row>
    <row r="1047551" spans="8:8">
      <c r="H1047551" s="68"/>
    </row>
    <row r="1047552" spans="8:8">
      <c r="H1047552" s="68"/>
    </row>
    <row r="1047553" spans="8:8">
      <c r="H1047553" s="68"/>
    </row>
    <row r="1047554" spans="8:8">
      <c r="H1047554" s="68"/>
    </row>
    <row r="1047555" spans="8:8">
      <c r="H1047555" s="68"/>
    </row>
    <row r="1047556" spans="8:8">
      <c r="H1047556" s="68"/>
    </row>
    <row r="1047557" spans="8:8">
      <c r="H1047557" s="68"/>
    </row>
    <row r="1047558" spans="8:8">
      <c r="H1047558" s="68"/>
    </row>
    <row r="1047559" spans="8:8">
      <c r="H1047559" s="68"/>
    </row>
    <row r="1047560" spans="8:8">
      <c r="H1047560" s="68"/>
    </row>
    <row r="1047561" spans="8:8">
      <c r="H1047561" s="68"/>
    </row>
    <row r="1047562" spans="8:8">
      <c r="H1047562" s="68"/>
    </row>
    <row r="1047563" spans="8:8">
      <c r="H1047563" s="68"/>
    </row>
    <row r="1047564" spans="8:8">
      <c r="H1047564" s="68"/>
    </row>
    <row r="1047565" spans="8:8">
      <c r="H1047565" s="68"/>
    </row>
    <row r="1047566" spans="8:8">
      <c r="H1047566" s="68"/>
    </row>
    <row r="1047567" spans="8:8">
      <c r="H1047567" s="68"/>
    </row>
    <row r="1047568" spans="8:8">
      <c r="H1047568" s="68"/>
    </row>
    <row r="1047569" spans="8:8">
      <c r="H1047569" s="68"/>
    </row>
    <row r="1047570" spans="8:8">
      <c r="H1047570" s="68"/>
    </row>
    <row r="1047571" spans="8:8">
      <c r="H1047571" s="68"/>
    </row>
    <row r="1047572" spans="8:8">
      <c r="H1047572" s="68"/>
    </row>
    <row r="1047573" spans="8:8">
      <c r="H1047573" s="68"/>
    </row>
    <row r="1047574" spans="8:8">
      <c r="H1047574" s="68"/>
    </row>
    <row r="1047575" spans="8:8">
      <c r="H1047575" s="68"/>
    </row>
    <row r="1047576" spans="8:8">
      <c r="H1047576" s="68"/>
    </row>
    <row r="1047577" spans="8:8">
      <c r="H1047577" s="68"/>
    </row>
    <row r="1047578" spans="8:8">
      <c r="H1047578" s="68"/>
    </row>
    <row r="1047579" spans="8:8">
      <c r="H1047579" s="68"/>
    </row>
    <row r="1047580" spans="8:8">
      <c r="H1047580" s="68"/>
    </row>
    <row r="1047581" spans="8:8">
      <c r="H1047581" s="68"/>
    </row>
    <row r="1047582" spans="8:8">
      <c r="H1047582" s="68"/>
    </row>
    <row r="1047583" spans="8:8">
      <c r="H1047583" s="68"/>
    </row>
    <row r="1047584" spans="8:8">
      <c r="H1047584" s="68"/>
    </row>
    <row r="1047585" spans="8:8">
      <c r="H1047585" s="68"/>
    </row>
    <row r="1047586" spans="8:8">
      <c r="H1047586" s="68"/>
    </row>
    <row r="1047587" spans="8:8">
      <c r="H1047587" s="68"/>
    </row>
    <row r="1047588" spans="8:8">
      <c r="H1047588" s="68"/>
    </row>
    <row r="1047589" spans="8:8">
      <c r="H1047589" s="68"/>
    </row>
    <row r="1047590" spans="8:8">
      <c r="H1047590" s="68"/>
    </row>
    <row r="1047591" spans="8:8">
      <c r="H1047591" s="68"/>
    </row>
    <row r="1047592" spans="8:8">
      <c r="H1047592" s="68"/>
    </row>
    <row r="1047593" spans="8:8">
      <c r="H1047593" s="68"/>
    </row>
    <row r="1047594" spans="8:8">
      <c r="H1047594" s="68"/>
    </row>
    <row r="1047595" spans="8:8">
      <c r="H1047595" s="68"/>
    </row>
    <row r="1047596" spans="8:8">
      <c r="H1047596" s="68"/>
    </row>
    <row r="1047597" spans="8:8">
      <c r="H1047597" s="68"/>
    </row>
    <row r="1047598" spans="8:8">
      <c r="H1047598" s="68"/>
    </row>
    <row r="1047599" spans="8:8">
      <c r="H1047599" s="68"/>
    </row>
    <row r="1047600" spans="8:8">
      <c r="H1047600" s="68"/>
    </row>
    <row r="1047601" spans="8:8">
      <c r="H1047601" s="68"/>
    </row>
    <row r="1047602" spans="8:8">
      <c r="H1047602" s="68"/>
    </row>
    <row r="1047603" spans="8:8">
      <c r="H1047603" s="68"/>
    </row>
    <row r="1047604" spans="8:8">
      <c r="H1047604" s="68"/>
    </row>
    <row r="1047605" spans="8:8">
      <c r="H1047605" s="68"/>
    </row>
    <row r="1047606" spans="8:8">
      <c r="H1047606" s="68"/>
    </row>
    <row r="1047607" spans="8:8">
      <c r="H1047607" s="68"/>
    </row>
    <row r="1047608" spans="8:8">
      <c r="H1047608" s="68"/>
    </row>
    <row r="1047609" spans="8:8">
      <c r="H1047609" s="68"/>
    </row>
    <row r="1047610" spans="8:8">
      <c r="H1047610" s="68"/>
    </row>
    <row r="1047611" spans="8:8">
      <c r="H1047611" s="68"/>
    </row>
    <row r="1047612" spans="8:8">
      <c r="H1047612" s="68"/>
    </row>
    <row r="1047613" spans="8:8">
      <c r="H1047613" s="68"/>
    </row>
    <row r="1047614" spans="8:8">
      <c r="H1047614" s="68"/>
    </row>
    <row r="1047615" spans="8:8">
      <c r="H1047615" s="68"/>
    </row>
    <row r="1047616" spans="8:8">
      <c r="H1047616" s="68"/>
    </row>
    <row r="1047617" spans="8:8">
      <c r="H1047617" s="68"/>
    </row>
    <row r="1047618" spans="8:8">
      <c r="H1047618" s="68"/>
    </row>
    <row r="1047619" spans="8:8">
      <c r="H1047619" s="68"/>
    </row>
    <row r="1047620" spans="8:8">
      <c r="H1047620" s="68"/>
    </row>
    <row r="1047621" spans="8:8">
      <c r="H1047621" s="68"/>
    </row>
    <row r="1047622" spans="8:8">
      <c r="H1047622" s="68"/>
    </row>
    <row r="1047623" spans="8:8">
      <c r="H1047623" s="68"/>
    </row>
    <row r="1047624" spans="8:8">
      <c r="H1047624" s="68"/>
    </row>
    <row r="1047625" spans="8:8">
      <c r="H1047625" s="68"/>
    </row>
    <row r="1047626" spans="8:8">
      <c r="H1047626" s="68"/>
    </row>
    <row r="1047627" spans="8:8">
      <c r="H1047627" s="68"/>
    </row>
    <row r="1047628" spans="8:8">
      <c r="H1047628" s="68"/>
    </row>
    <row r="1047629" spans="8:8">
      <c r="H1047629" s="68"/>
    </row>
    <row r="1047630" spans="8:8">
      <c r="H1047630" s="68"/>
    </row>
    <row r="1047631" spans="8:8">
      <c r="H1047631" s="68"/>
    </row>
    <row r="1047632" spans="8:8">
      <c r="H1047632" s="68"/>
    </row>
    <row r="1047633" spans="8:8">
      <c r="H1047633" s="68"/>
    </row>
    <row r="1047634" spans="8:8">
      <c r="H1047634" s="68"/>
    </row>
    <row r="1047635" spans="8:8">
      <c r="H1047635" s="68"/>
    </row>
    <row r="1047636" spans="8:8">
      <c r="H1047636" s="68"/>
    </row>
    <row r="1047637" spans="8:8">
      <c r="H1047637" s="68"/>
    </row>
    <row r="1047638" spans="8:8">
      <c r="H1047638" s="68"/>
    </row>
    <row r="1047639" spans="8:8">
      <c r="H1047639" s="68"/>
    </row>
    <row r="1047640" spans="8:8">
      <c r="H1047640" s="68"/>
    </row>
    <row r="1047641" spans="8:8">
      <c r="H1047641" s="68"/>
    </row>
    <row r="1047642" spans="8:8">
      <c r="H1047642" s="68"/>
    </row>
    <row r="1047643" spans="8:8">
      <c r="H1047643" s="68"/>
    </row>
    <row r="1047644" spans="8:8">
      <c r="H1047644" s="68"/>
    </row>
    <row r="1047645" spans="8:8">
      <c r="H1047645" s="68"/>
    </row>
    <row r="1047646" spans="8:8">
      <c r="H1047646" s="68"/>
    </row>
    <row r="1047647" spans="8:8">
      <c r="H1047647" s="68"/>
    </row>
    <row r="1047648" spans="8:8">
      <c r="H1047648" s="68"/>
    </row>
    <row r="1047649" spans="8:8">
      <c r="H1047649" s="68"/>
    </row>
    <row r="1047650" spans="8:8">
      <c r="H1047650" s="68"/>
    </row>
    <row r="1047651" spans="8:8">
      <c r="H1047651" s="68"/>
    </row>
    <row r="1047652" spans="8:8">
      <c r="H1047652" s="68"/>
    </row>
    <row r="1047653" spans="8:8">
      <c r="H1047653" s="68"/>
    </row>
    <row r="1047654" spans="8:8">
      <c r="H1047654" s="68"/>
    </row>
    <row r="1047655" spans="8:8">
      <c r="H1047655" s="68"/>
    </row>
    <row r="1047656" spans="8:8">
      <c r="H1047656" s="68"/>
    </row>
    <row r="1047657" spans="8:8">
      <c r="H1047657" s="68"/>
    </row>
    <row r="1047658" spans="8:8">
      <c r="H1047658" s="68"/>
    </row>
    <row r="1047659" spans="8:8">
      <c r="H1047659" s="68"/>
    </row>
    <row r="1047660" spans="8:8">
      <c r="H1047660" s="68"/>
    </row>
    <row r="1047661" spans="8:8">
      <c r="H1047661" s="68"/>
    </row>
    <row r="1047662" spans="8:8">
      <c r="H1047662" s="68"/>
    </row>
    <row r="1047663" spans="8:8">
      <c r="H1047663" s="68"/>
    </row>
    <row r="1047664" spans="8:8">
      <c r="H1047664" s="68"/>
    </row>
    <row r="1047665" spans="8:8">
      <c r="H1047665" s="68"/>
    </row>
    <row r="1047666" spans="8:8">
      <c r="H1047666" s="68"/>
    </row>
    <row r="1047667" spans="8:8">
      <c r="H1047667" s="68"/>
    </row>
    <row r="1047668" spans="8:8">
      <c r="H1047668" s="68"/>
    </row>
    <row r="1047669" spans="8:8">
      <c r="H1047669" s="68"/>
    </row>
    <row r="1047670" spans="8:8">
      <c r="H1047670" s="68"/>
    </row>
    <row r="1047671" spans="8:8">
      <c r="H1047671" s="68"/>
    </row>
    <row r="1047672" spans="8:8">
      <c r="H1047672" s="68"/>
    </row>
    <row r="1047673" spans="8:8">
      <c r="H1047673" s="68"/>
    </row>
    <row r="1047674" spans="8:8">
      <c r="H1047674" s="68"/>
    </row>
    <row r="1047675" spans="8:8">
      <c r="H1047675" s="68"/>
    </row>
    <row r="1047676" spans="8:8">
      <c r="H1047676" s="68"/>
    </row>
    <row r="1047677" spans="8:8">
      <c r="H1047677" s="68"/>
    </row>
    <row r="1047678" spans="8:8">
      <c r="H1047678" s="68"/>
    </row>
    <row r="1047679" spans="8:8">
      <c r="H1047679" s="68"/>
    </row>
    <row r="1047680" spans="8:8">
      <c r="H1047680" s="68"/>
    </row>
    <row r="1047681" spans="8:8">
      <c r="H1047681" s="68"/>
    </row>
    <row r="1047682" spans="8:8">
      <c r="H1047682" s="68"/>
    </row>
    <row r="1047683" spans="8:8">
      <c r="H1047683" s="68"/>
    </row>
    <row r="1047684" spans="8:8">
      <c r="H1047684" s="68"/>
    </row>
    <row r="1047685" spans="8:8">
      <c r="H1047685" s="68"/>
    </row>
    <row r="1047686" spans="8:8">
      <c r="H1047686" s="68"/>
    </row>
    <row r="1047687" spans="8:8">
      <c r="H1047687" s="68"/>
    </row>
    <row r="1047688" spans="8:8">
      <c r="H1047688" s="68"/>
    </row>
    <row r="1047689" spans="8:8">
      <c r="H1047689" s="68"/>
    </row>
    <row r="1047690" spans="8:8">
      <c r="H1047690" s="68"/>
    </row>
    <row r="1047691" spans="8:8">
      <c r="H1047691" s="68"/>
    </row>
    <row r="1047692" spans="8:8">
      <c r="H1047692" s="68"/>
    </row>
    <row r="1047693" spans="8:8">
      <c r="H1047693" s="68"/>
    </row>
    <row r="1047694" spans="8:8">
      <c r="H1047694" s="68"/>
    </row>
    <row r="1047695" spans="8:8">
      <c r="H1047695" s="68"/>
    </row>
    <row r="1047696" spans="8:8">
      <c r="H1047696" s="68"/>
    </row>
    <row r="1047697" spans="8:8">
      <c r="H1047697" s="68"/>
    </row>
    <row r="1047698" spans="8:8">
      <c r="H1047698" s="68"/>
    </row>
    <row r="1047699" spans="8:8">
      <c r="H1047699" s="68"/>
    </row>
    <row r="1047700" spans="8:8">
      <c r="H1047700" s="68"/>
    </row>
    <row r="1047701" spans="8:8">
      <c r="H1047701" s="68"/>
    </row>
    <row r="1047702" spans="8:8">
      <c r="H1047702" s="68"/>
    </row>
    <row r="1047703" spans="8:8">
      <c r="H1047703" s="68"/>
    </row>
    <row r="1047704" spans="8:8">
      <c r="H1047704" s="68"/>
    </row>
    <row r="1047705" spans="8:8">
      <c r="H1047705" s="68"/>
    </row>
    <row r="1047706" spans="8:8">
      <c r="H1047706" s="68"/>
    </row>
    <row r="1047707" spans="8:8">
      <c r="H1047707" s="68"/>
    </row>
    <row r="1047708" spans="8:8">
      <c r="H1047708" s="68"/>
    </row>
    <row r="1047709" spans="8:8">
      <c r="H1047709" s="68"/>
    </row>
    <row r="1047710" spans="8:8">
      <c r="H1047710" s="68"/>
    </row>
    <row r="1047711" spans="8:8">
      <c r="H1047711" s="68"/>
    </row>
    <row r="1047712" spans="8:8">
      <c r="H1047712" s="68"/>
    </row>
    <row r="1047713" spans="8:8">
      <c r="H1047713" s="68"/>
    </row>
    <row r="1047714" spans="8:8">
      <c r="H1047714" s="68"/>
    </row>
    <row r="1047715" spans="8:8">
      <c r="H1047715" s="68"/>
    </row>
    <row r="1047716" spans="8:8">
      <c r="H1047716" s="68"/>
    </row>
    <row r="1047717" spans="8:8">
      <c r="H1047717" s="68"/>
    </row>
    <row r="1047718" spans="8:8">
      <c r="H1047718" s="68"/>
    </row>
    <row r="1047719" spans="8:8">
      <c r="H1047719" s="68"/>
    </row>
    <row r="1047720" spans="8:8">
      <c r="H1047720" s="68"/>
    </row>
    <row r="1047721" spans="8:8">
      <c r="H1047721" s="68"/>
    </row>
    <row r="1047722" spans="8:8">
      <c r="H1047722" s="68"/>
    </row>
    <row r="1047723" spans="8:8">
      <c r="H1047723" s="68"/>
    </row>
    <row r="1047724" spans="8:8">
      <c r="H1047724" s="68"/>
    </row>
    <row r="1047725" spans="8:8">
      <c r="H1047725" s="68"/>
    </row>
    <row r="1047726" spans="8:8">
      <c r="H1047726" s="68"/>
    </row>
    <row r="1047727" spans="8:8">
      <c r="H1047727" s="68"/>
    </row>
    <row r="1047728" spans="8:8">
      <c r="H1047728" s="68"/>
    </row>
    <row r="1047729" spans="8:8">
      <c r="H1047729" s="68"/>
    </row>
    <row r="1047730" spans="8:8">
      <c r="H1047730" s="68"/>
    </row>
    <row r="1047731" spans="8:8">
      <c r="H1047731" s="68"/>
    </row>
    <row r="1047732" spans="8:8">
      <c r="H1047732" s="68"/>
    </row>
    <row r="1047733" spans="8:8">
      <c r="H1047733" s="68"/>
    </row>
    <row r="1047734" spans="8:8">
      <c r="H1047734" s="68"/>
    </row>
    <row r="1047735" spans="8:8">
      <c r="H1047735" s="68"/>
    </row>
    <row r="1047736" spans="8:8">
      <c r="H1047736" s="68"/>
    </row>
    <row r="1047737" spans="8:8">
      <c r="H1047737" s="68"/>
    </row>
    <row r="1047738" spans="8:8">
      <c r="H1047738" s="68"/>
    </row>
    <row r="1047739" spans="8:8">
      <c r="H1047739" s="68"/>
    </row>
    <row r="1047740" spans="8:8">
      <c r="H1047740" s="68"/>
    </row>
    <row r="1047741" spans="8:8">
      <c r="H1047741" s="68"/>
    </row>
    <row r="1047742" spans="8:8">
      <c r="H1047742" s="68"/>
    </row>
    <row r="1047743" spans="8:8">
      <c r="H1047743" s="68"/>
    </row>
    <row r="1047744" spans="8:8">
      <c r="H1047744" s="68"/>
    </row>
    <row r="1047745" spans="8:8">
      <c r="H1047745" s="68"/>
    </row>
    <row r="1047746" spans="8:8">
      <c r="H1047746" s="68"/>
    </row>
    <row r="1047747" spans="8:8">
      <c r="H1047747" s="68"/>
    </row>
    <row r="1047748" spans="8:8">
      <c r="H1047748" s="68"/>
    </row>
    <row r="1047749" spans="8:8">
      <c r="H1047749" s="68"/>
    </row>
    <row r="1047750" spans="8:8">
      <c r="H1047750" s="68"/>
    </row>
    <row r="1047751" spans="8:8">
      <c r="H1047751" s="68"/>
    </row>
    <row r="1047752" spans="8:8">
      <c r="H1047752" s="68"/>
    </row>
    <row r="1047753" spans="8:8">
      <c r="H1047753" s="68"/>
    </row>
    <row r="1047754" spans="8:8">
      <c r="H1047754" s="68"/>
    </row>
    <row r="1047755" spans="8:8">
      <c r="H1047755" s="68"/>
    </row>
    <row r="1047756" spans="8:8">
      <c r="H1047756" s="68"/>
    </row>
    <row r="1047757" spans="8:8">
      <c r="H1047757" s="68"/>
    </row>
    <row r="1047758" spans="8:8">
      <c r="H1047758" s="68"/>
    </row>
    <row r="1047759" spans="8:8">
      <c r="H1047759" s="68"/>
    </row>
    <row r="1047760" spans="8:8">
      <c r="H1047760" s="68"/>
    </row>
    <row r="1047761" spans="8:8">
      <c r="H1047761" s="68"/>
    </row>
    <row r="1047762" spans="8:8">
      <c r="H1047762" s="68"/>
    </row>
    <row r="1047763" spans="8:8">
      <c r="H1047763" s="68"/>
    </row>
    <row r="1047764" spans="8:8">
      <c r="H1047764" s="68"/>
    </row>
    <row r="1047765" spans="8:8">
      <c r="H1047765" s="68"/>
    </row>
    <row r="1047766" spans="8:8">
      <c r="H1047766" s="68"/>
    </row>
    <row r="1047767" spans="8:8">
      <c r="H1047767" s="68"/>
    </row>
    <row r="1047768" spans="8:8">
      <c r="H1047768" s="68"/>
    </row>
    <row r="1047769" spans="8:8">
      <c r="H1047769" s="68"/>
    </row>
    <row r="1047770" spans="8:8">
      <c r="H1047770" s="68"/>
    </row>
    <row r="1047771" spans="8:8">
      <c r="H1047771" s="68"/>
    </row>
    <row r="1047772" spans="8:8">
      <c r="H1047772" s="68"/>
    </row>
    <row r="1047773" spans="8:8">
      <c r="H1047773" s="68"/>
    </row>
    <row r="1047774" spans="8:8">
      <c r="H1047774" s="68"/>
    </row>
    <row r="1047775" spans="8:8">
      <c r="H1047775" s="68"/>
    </row>
    <row r="1047776" spans="8:8">
      <c r="H1047776" s="68"/>
    </row>
    <row r="1047777" spans="8:8">
      <c r="H1047777" s="68"/>
    </row>
    <row r="1047778" spans="8:8">
      <c r="H1047778" s="68"/>
    </row>
    <row r="1047779" spans="8:8">
      <c r="H1047779" s="68"/>
    </row>
    <row r="1047780" spans="8:8">
      <c r="H1047780" s="68"/>
    </row>
    <row r="1047781" spans="8:8">
      <c r="H1047781" s="68"/>
    </row>
    <row r="1047782" spans="8:8">
      <c r="H1047782" s="68"/>
    </row>
    <row r="1047783" spans="8:8">
      <c r="H1047783" s="68"/>
    </row>
    <row r="1047784" spans="8:8">
      <c r="H1047784" s="68"/>
    </row>
    <row r="1047785" spans="8:8">
      <c r="H1047785" s="68"/>
    </row>
    <row r="1047786" spans="8:8">
      <c r="H1047786" s="68"/>
    </row>
    <row r="1047787" spans="8:8">
      <c r="H1047787" s="68"/>
    </row>
    <row r="1047788" spans="8:8">
      <c r="H1047788" s="68"/>
    </row>
    <row r="1047789" spans="8:8">
      <c r="H1047789" s="68"/>
    </row>
    <row r="1047790" spans="8:8">
      <c r="H1047790" s="68"/>
    </row>
    <row r="1047791" spans="8:8">
      <c r="H1047791" s="68"/>
    </row>
    <row r="1047792" spans="8:8">
      <c r="H1047792" s="68"/>
    </row>
    <row r="1047793" spans="8:8">
      <c r="H1047793" s="68"/>
    </row>
    <row r="1047794" spans="8:8">
      <c r="H1047794" s="68"/>
    </row>
    <row r="1047795" spans="8:8">
      <c r="H1047795" s="68"/>
    </row>
    <row r="1047796" spans="8:8">
      <c r="H1047796" s="68"/>
    </row>
    <row r="1047797" spans="8:8">
      <c r="H1047797" s="68"/>
    </row>
    <row r="1047798" spans="8:8">
      <c r="H1047798" s="68"/>
    </row>
    <row r="1047799" spans="8:8">
      <c r="H1047799" s="68"/>
    </row>
    <row r="1047800" spans="8:8">
      <c r="H1047800" s="68"/>
    </row>
    <row r="1047801" spans="8:8">
      <c r="H1047801" s="68"/>
    </row>
    <row r="1047802" spans="8:8">
      <c r="H1047802" s="68"/>
    </row>
    <row r="1047803" spans="8:8">
      <c r="H1047803" s="68"/>
    </row>
    <row r="1047804" spans="8:8">
      <c r="H1047804" s="68"/>
    </row>
    <row r="1047805" spans="8:8">
      <c r="H1047805" s="68"/>
    </row>
    <row r="1047806" spans="8:8">
      <c r="H1047806" s="68"/>
    </row>
    <row r="1047807" spans="8:8">
      <c r="H1047807" s="68"/>
    </row>
    <row r="1047808" spans="8:8">
      <c r="H1047808" s="68"/>
    </row>
    <row r="1047809" spans="8:8">
      <c r="H1047809" s="68"/>
    </row>
    <row r="1047810" spans="8:8">
      <c r="H1047810" s="68"/>
    </row>
    <row r="1047811" spans="8:8">
      <c r="H1047811" s="68"/>
    </row>
    <row r="1047812" spans="8:8">
      <c r="H1047812" s="68"/>
    </row>
    <row r="1047813" spans="8:8">
      <c r="H1047813" s="68"/>
    </row>
    <row r="1047814" spans="8:8">
      <c r="H1047814" s="68"/>
    </row>
    <row r="1047815" spans="8:8">
      <c r="H1047815" s="68"/>
    </row>
    <row r="1047816" spans="8:8">
      <c r="H1047816" s="68"/>
    </row>
    <row r="1047817" spans="8:8">
      <c r="H1047817" s="68"/>
    </row>
    <row r="1047818" spans="8:8">
      <c r="H1047818" s="68"/>
    </row>
    <row r="1047819" spans="8:8">
      <c r="H1047819" s="68"/>
    </row>
    <row r="1047820" spans="8:8">
      <c r="H1047820" s="68"/>
    </row>
    <row r="1047821" spans="8:8">
      <c r="H1047821" s="68"/>
    </row>
    <row r="1047822" spans="8:8">
      <c r="H1047822" s="68"/>
    </row>
    <row r="1047823" spans="8:8">
      <c r="H1047823" s="68"/>
    </row>
    <row r="1047824" spans="8:8">
      <c r="H1047824" s="68"/>
    </row>
    <row r="1047825" spans="8:8">
      <c r="H1047825" s="68"/>
    </row>
    <row r="1047826" spans="8:8">
      <c r="H1047826" s="68"/>
    </row>
    <row r="1047827" spans="8:8">
      <c r="H1047827" s="68"/>
    </row>
    <row r="1047828" spans="8:8">
      <c r="H1047828" s="68"/>
    </row>
    <row r="1047829" spans="8:8">
      <c r="H1047829" s="68"/>
    </row>
    <row r="1047830" spans="8:8">
      <c r="H1047830" s="68"/>
    </row>
    <row r="1047831" spans="8:8">
      <c r="H1047831" s="68"/>
    </row>
    <row r="1047832" spans="8:8">
      <c r="H1047832" s="68"/>
    </row>
    <row r="1047833" spans="8:8">
      <c r="H1047833" s="68"/>
    </row>
    <row r="1047834" spans="8:8">
      <c r="H1047834" s="68"/>
    </row>
    <row r="1047835" spans="8:8">
      <c r="H1047835" s="68"/>
    </row>
    <row r="1047836" spans="8:8">
      <c r="H1047836" s="68"/>
    </row>
    <row r="1047837" spans="8:8">
      <c r="H1047837" s="68"/>
    </row>
    <row r="1047838" spans="8:8">
      <c r="H1047838" s="68"/>
    </row>
    <row r="1047839" spans="8:8">
      <c r="H1047839" s="68"/>
    </row>
    <row r="1047840" spans="8:8">
      <c r="H1047840" s="68"/>
    </row>
    <row r="1047841" spans="8:8">
      <c r="H1047841" s="68"/>
    </row>
    <row r="1047842" spans="8:8">
      <c r="H1047842" s="68"/>
    </row>
    <row r="1047843" spans="8:8">
      <c r="H1047843" s="68"/>
    </row>
    <row r="1047844" spans="8:8">
      <c r="H1047844" s="68"/>
    </row>
    <row r="1047845" spans="8:8">
      <c r="H1047845" s="68"/>
    </row>
    <row r="1047846" spans="8:8">
      <c r="H1047846" s="68"/>
    </row>
    <row r="1047847" spans="8:8">
      <c r="H1047847" s="68"/>
    </row>
    <row r="1047848" spans="8:8">
      <c r="H1047848" s="68"/>
    </row>
    <row r="1047849" spans="8:8">
      <c r="H1047849" s="68"/>
    </row>
    <row r="1047850" spans="8:8">
      <c r="H1047850" s="68"/>
    </row>
    <row r="1047851" spans="8:8">
      <c r="H1047851" s="68"/>
    </row>
    <row r="1047852" spans="8:8">
      <c r="H1047852" s="68"/>
    </row>
    <row r="1047853" spans="8:8">
      <c r="H1047853" s="68"/>
    </row>
    <row r="1047854" spans="8:8">
      <c r="H1047854" s="68"/>
    </row>
    <row r="1047855" spans="8:8">
      <c r="H1047855" s="68"/>
    </row>
    <row r="1047856" spans="8:8">
      <c r="H1047856" s="68"/>
    </row>
    <row r="1047857" spans="8:8">
      <c r="H1047857" s="68"/>
    </row>
    <row r="1047858" spans="8:8">
      <c r="H1047858" s="68"/>
    </row>
    <row r="1047859" spans="8:8">
      <c r="H1047859" s="68"/>
    </row>
    <row r="1047860" spans="8:8">
      <c r="H1047860" s="68"/>
    </row>
    <row r="1047861" spans="8:8">
      <c r="H1047861" s="68"/>
    </row>
    <row r="1047862" spans="8:8">
      <c r="H1047862" s="68"/>
    </row>
    <row r="1047863" spans="8:8">
      <c r="H1047863" s="68"/>
    </row>
    <row r="1047864" spans="8:8">
      <c r="H1047864" s="68"/>
    </row>
    <row r="1047865" spans="8:8">
      <c r="H1047865" s="68"/>
    </row>
    <row r="1047866" spans="8:8">
      <c r="H1047866" s="68"/>
    </row>
    <row r="1047867" spans="8:8">
      <c r="H1047867" s="68"/>
    </row>
    <row r="1047868" spans="8:8">
      <c r="H1047868" s="68"/>
    </row>
    <row r="1047869" spans="8:8">
      <c r="H1047869" s="68"/>
    </row>
    <row r="1047870" spans="8:8">
      <c r="H1047870" s="68"/>
    </row>
    <row r="1047871" spans="8:8">
      <c r="H1047871" s="68"/>
    </row>
    <row r="1047872" spans="8:8">
      <c r="H1047872" s="68"/>
    </row>
    <row r="1047873" spans="8:8">
      <c r="H1047873" s="68"/>
    </row>
    <row r="1047874" spans="8:8">
      <c r="H1047874" s="68"/>
    </row>
    <row r="1047875" spans="8:8">
      <c r="H1047875" s="68"/>
    </row>
    <row r="1047876" spans="8:8">
      <c r="H1047876" s="68"/>
    </row>
    <row r="1047877" spans="8:8">
      <c r="H1047877" s="68"/>
    </row>
    <row r="1047878" spans="8:8">
      <c r="H1047878" s="68"/>
    </row>
    <row r="1047879" spans="8:8">
      <c r="H1047879" s="68"/>
    </row>
    <row r="1047880" spans="8:8">
      <c r="H1047880" s="68"/>
    </row>
    <row r="1047881" spans="8:8">
      <c r="H1047881" s="68"/>
    </row>
    <row r="1047882" spans="8:8">
      <c r="H1047882" s="68"/>
    </row>
    <row r="1047883" spans="8:8">
      <c r="H1047883" s="68"/>
    </row>
    <row r="1047884" spans="8:8">
      <c r="H1047884" s="68"/>
    </row>
    <row r="1047885" spans="8:8">
      <c r="H1047885" s="68"/>
    </row>
    <row r="1047886" spans="8:8">
      <c r="H1047886" s="68"/>
    </row>
    <row r="1047887" spans="8:8">
      <c r="H1047887" s="68"/>
    </row>
    <row r="1047888" spans="8:8">
      <c r="H1047888" s="68"/>
    </row>
    <row r="1047889" spans="8:8">
      <c r="H1047889" s="68"/>
    </row>
    <row r="1047890" spans="8:8">
      <c r="H1047890" s="68"/>
    </row>
    <row r="1047891" spans="8:8">
      <c r="H1047891" s="68"/>
    </row>
    <row r="1047892" spans="8:8">
      <c r="H1047892" s="68"/>
    </row>
    <row r="1047893" spans="8:8">
      <c r="H1047893" s="68"/>
    </row>
    <row r="1047894" spans="8:8">
      <c r="H1047894" s="68"/>
    </row>
    <row r="1047895" spans="8:8">
      <c r="H1047895" s="68"/>
    </row>
    <row r="1047896" spans="8:8">
      <c r="H1047896" s="68"/>
    </row>
    <row r="1047897" spans="8:8">
      <c r="H1047897" s="68"/>
    </row>
    <row r="1047898" spans="8:8">
      <c r="H1047898" s="68"/>
    </row>
    <row r="1047899" spans="8:8">
      <c r="H1047899" s="68"/>
    </row>
    <row r="1047900" spans="8:8">
      <c r="H1047900" s="68"/>
    </row>
    <row r="1047901" spans="8:8">
      <c r="H1047901" s="68"/>
    </row>
    <row r="1047902" spans="8:8">
      <c r="H1047902" s="68"/>
    </row>
    <row r="1047903" spans="8:8">
      <c r="H1047903" s="68"/>
    </row>
    <row r="1047904" spans="8:8">
      <c r="H1047904" s="68"/>
    </row>
    <row r="1047905" spans="8:8">
      <c r="H1047905" s="68"/>
    </row>
    <row r="1047906" spans="8:8">
      <c r="H1047906" s="68"/>
    </row>
    <row r="1047907" spans="8:8">
      <c r="H1047907" s="68"/>
    </row>
    <row r="1047908" spans="8:8">
      <c r="H1047908" s="68"/>
    </row>
    <row r="1047909" spans="8:8">
      <c r="H1047909" s="68"/>
    </row>
    <row r="1047910" spans="8:8">
      <c r="H1047910" s="68"/>
    </row>
    <row r="1047911" spans="8:8">
      <c r="H1047911" s="68"/>
    </row>
    <row r="1047912" spans="8:8">
      <c r="H1047912" s="68"/>
    </row>
    <row r="1047913" spans="8:8">
      <c r="H1047913" s="68"/>
    </row>
    <row r="1047914" spans="8:8">
      <c r="H1047914" s="68"/>
    </row>
    <row r="1047915" spans="8:8">
      <c r="H1047915" s="68"/>
    </row>
    <row r="1047916" spans="8:8">
      <c r="H1047916" s="68"/>
    </row>
    <row r="1047917" spans="8:8">
      <c r="H1047917" s="68"/>
    </row>
    <row r="1047918" spans="8:8">
      <c r="H1047918" s="68"/>
    </row>
    <row r="1047919" spans="8:8">
      <c r="H1047919" s="68"/>
    </row>
    <row r="1047920" spans="8:8">
      <c r="H1047920" s="68"/>
    </row>
    <row r="1047921" spans="8:8">
      <c r="H1047921" s="68"/>
    </row>
    <row r="1047922" spans="8:8">
      <c r="H1047922" s="68"/>
    </row>
    <row r="1047923" spans="8:8">
      <c r="H1047923" s="68"/>
    </row>
    <row r="1047924" spans="8:8">
      <c r="H1047924" s="68"/>
    </row>
    <row r="1047925" spans="8:8">
      <c r="H1047925" s="68"/>
    </row>
    <row r="1047926" spans="8:8">
      <c r="H1047926" s="68"/>
    </row>
    <row r="1047927" spans="8:8">
      <c r="H1047927" s="68"/>
    </row>
    <row r="1047928" spans="8:8">
      <c r="H1047928" s="68"/>
    </row>
    <row r="1047929" spans="8:8">
      <c r="H1047929" s="68"/>
    </row>
    <row r="1047930" spans="8:8">
      <c r="H1047930" s="68"/>
    </row>
    <row r="1047931" spans="8:8">
      <c r="H1047931" s="68"/>
    </row>
    <row r="1047932" spans="8:8">
      <c r="H1047932" s="68"/>
    </row>
    <row r="1047933" spans="8:8">
      <c r="H1047933" s="68"/>
    </row>
    <row r="1047934" spans="8:8">
      <c r="H1047934" s="68"/>
    </row>
    <row r="1047935" spans="8:8">
      <c r="H1047935" s="68"/>
    </row>
    <row r="1047936" spans="8:8">
      <c r="H1047936" s="68"/>
    </row>
    <row r="1047937" spans="8:8">
      <c r="H1047937" s="68"/>
    </row>
    <row r="1047938" spans="8:8">
      <c r="H1047938" s="68"/>
    </row>
    <row r="1047939" spans="8:8">
      <c r="H1047939" s="68"/>
    </row>
    <row r="1047940" spans="8:8">
      <c r="H1047940" s="68"/>
    </row>
    <row r="1047941" spans="8:8">
      <c r="H1047941" s="68"/>
    </row>
    <row r="1047942" spans="8:8">
      <c r="H1047942" s="68"/>
    </row>
    <row r="1047943" spans="8:8">
      <c r="H1047943" s="68"/>
    </row>
    <row r="1047944" spans="8:8">
      <c r="H1047944" s="68"/>
    </row>
    <row r="1047945" spans="8:8">
      <c r="H1047945" s="68"/>
    </row>
    <row r="1047946" spans="8:8">
      <c r="H1047946" s="68"/>
    </row>
    <row r="1047947" spans="8:8">
      <c r="H1047947" s="68"/>
    </row>
    <row r="1047948" spans="8:8">
      <c r="H1047948" s="68"/>
    </row>
    <row r="1047949" spans="8:8">
      <c r="H1047949" s="68"/>
    </row>
    <row r="1047950" spans="8:8">
      <c r="H1047950" s="68"/>
    </row>
    <row r="1047951" spans="8:8">
      <c r="H1047951" s="68"/>
    </row>
    <row r="1047952" spans="8:8">
      <c r="H1047952" s="68"/>
    </row>
    <row r="1047953" spans="8:8">
      <c r="H1047953" s="68"/>
    </row>
    <row r="1047954" spans="8:8">
      <c r="H1047954" s="68"/>
    </row>
    <row r="1047955" spans="8:8">
      <c r="H1047955" s="68"/>
    </row>
    <row r="1047956" spans="8:8">
      <c r="H1047956" s="68"/>
    </row>
    <row r="1047957" spans="8:8">
      <c r="H1047957" s="68"/>
    </row>
    <row r="1047958" spans="8:8">
      <c r="H1047958" s="68"/>
    </row>
    <row r="1047959" spans="8:8">
      <c r="H1047959" s="68"/>
    </row>
    <row r="1047960" spans="8:8">
      <c r="H1047960" s="68"/>
    </row>
    <row r="1047961" spans="8:8">
      <c r="H1047961" s="68"/>
    </row>
    <row r="1047962" spans="8:8">
      <c r="H1047962" s="68"/>
    </row>
    <row r="1047963" spans="8:8">
      <c r="H1047963" s="68"/>
    </row>
    <row r="1047964" spans="8:8">
      <c r="H1047964" s="68"/>
    </row>
    <row r="1047965" spans="8:8">
      <c r="H1047965" s="68"/>
    </row>
    <row r="1047966" spans="8:8">
      <c r="H1047966" s="68"/>
    </row>
    <row r="1047967" spans="8:8">
      <c r="H1047967" s="68"/>
    </row>
    <row r="1047968" spans="8:8">
      <c r="H1047968" s="68"/>
    </row>
    <row r="1047969" spans="8:8">
      <c r="H1047969" s="68"/>
    </row>
    <row r="1047970" spans="8:8">
      <c r="H1047970" s="68"/>
    </row>
    <row r="1047971" spans="8:8">
      <c r="H1047971" s="68"/>
    </row>
    <row r="1047972" spans="8:8">
      <c r="H1047972" s="68"/>
    </row>
    <row r="1047973" spans="8:8">
      <c r="H1047973" s="68"/>
    </row>
    <row r="1047974" spans="8:8">
      <c r="H1047974" s="68"/>
    </row>
    <row r="1047975" spans="8:8">
      <c r="H1047975" s="68"/>
    </row>
    <row r="1047976" spans="8:8">
      <c r="H1047976" s="68"/>
    </row>
    <row r="1047977" spans="8:8">
      <c r="H1047977" s="68"/>
    </row>
    <row r="1047978" spans="8:8">
      <c r="H1047978" s="68"/>
    </row>
    <row r="1047979" spans="8:8">
      <c r="H1047979" s="68"/>
    </row>
    <row r="1047980" spans="8:8">
      <c r="H1047980" s="68"/>
    </row>
    <row r="1047981" spans="8:8">
      <c r="H1047981" s="68"/>
    </row>
    <row r="1047982" spans="8:8">
      <c r="H1047982" s="68"/>
    </row>
    <row r="1047983" spans="8:8">
      <c r="H1047983" s="68"/>
    </row>
    <row r="1047984" spans="8:8">
      <c r="H1047984" s="68"/>
    </row>
    <row r="1047985" spans="8:8">
      <c r="H1047985" s="68"/>
    </row>
    <row r="1047986" spans="8:8">
      <c r="H1047986" s="68"/>
    </row>
    <row r="1047987" spans="8:8">
      <c r="H1047987" s="68"/>
    </row>
    <row r="1047988" spans="8:8">
      <c r="H1047988" s="68"/>
    </row>
    <row r="1047989" spans="8:8">
      <c r="H1047989" s="68"/>
    </row>
    <row r="1047990" spans="8:8">
      <c r="H1047990" s="68"/>
    </row>
    <row r="1047991" spans="8:8">
      <c r="H1047991" s="68"/>
    </row>
    <row r="1047992" spans="8:8">
      <c r="H1047992" s="68"/>
    </row>
    <row r="1047993" spans="8:8">
      <c r="H1047993" s="68"/>
    </row>
    <row r="1047994" spans="8:8">
      <c r="H1047994" s="68"/>
    </row>
    <row r="1047995" spans="8:8">
      <c r="H1047995" s="68"/>
    </row>
    <row r="1047996" spans="8:8">
      <c r="H1047996" s="68"/>
    </row>
    <row r="1047997" spans="8:8">
      <c r="H1047997" s="68"/>
    </row>
    <row r="1047998" spans="8:8">
      <c r="H1047998" s="68"/>
    </row>
    <row r="1047999" spans="8:8">
      <c r="H1047999" s="68"/>
    </row>
    <row r="1048000" spans="8:8">
      <c r="H1048000" s="68"/>
    </row>
    <row r="1048001" spans="8:8">
      <c r="H1048001" s="68"/>
    </row>
    <row r="1048002" spans="8:8">
      <c r="H1048002" s="68"/>
    </row>
    <row r="1048003" spans="8:8">
      <c r="H1048003" s="68"/>
    </row>
    <row r="1048004" spans="8:8">
      <c r="H1048004" s="68"/>
    </row>
    <row r="1048005" spans="8:8">
      <c r="H1048005" s="68"/>
    </row>
    <row r="1048006" spans="8:8">
      <c r="H1048006" s="68"/>
    </row>
    <row r="1048007" spans="8:8">
      <c r="H1048007" s="68"/>
    </row>
    <row r="1048008" spans="8:8">
      <c r="H1048008" s="68"/>
    </row>
    <row r="1048009" spans="8:8">
      <c r="H1048009" s="68"/>
    </row>
    <row r="1048010" spans="8:8">
      <c r="H1048010" s="68"/>
    </row>
    <row r="1048011" spans="8:8">
      <c r="H1048011" s="68"/>
    </row>
    <row r="1048012" spans="8:8">
      <c r="H1048012" s="68"/>
    </row>
    <row r="1048013" spans="8:8">
      <c r="H1048013" s="68"/>
    </row>
    <row r="1048014" spans="8:8">
      <c r="H1048014" s="68"/>
    </row>
    <row r="1048015" spans="8:8">
      <c r="H1048015" s="68"/>
    </row>
    <row r="1048016" spans="8:8">
      <c r="H1048016" s="68"/>
    </row>
    <row r="1048017" spans="8:8">
      <c r="H1048017" s="68"/>
    </row>
    <row r="1048018" spans="8:8">
      <c r="H1048018" s="68"/>
    </row>
    <row r="1048019" spans="8:8">
      <c r="H1048019" s="68"/>
    </row>
    <row r="1048020" spans="8:8">
      <c r="H1048020" s="68"/>
    </row>
    <row r="1048021" spans="8:8">
      <c r="H1048021" s="68"/>
    </row>
    <row r="1048022" spans="8:8">
      <c r="H1048022" s="68"/>
    </row>
    <row r="1048023" spans="8:8">
      <c r="H1048023" s="68"/>
    </row>
    <row r="1048024" spans="8:8">
      <c r="H1048024" s="68"/>
    </row>
    <row r="1048025" spans="8:8">
      <c r="H1048025" s="68"/>
    </row>
    <row r="1048026" spans="8:8">
      <c r="H1048026" s="68"/>
    </row>
    <row r="1048027" spans="8:8">
      <c r="H1048027" s="68"/>
    </row>
    <row r="1048028" spans="8:8">
      <c r="H1048028" s="68"/>
    </row>
    <row r="1048029" spans="8:8">
      <c r="H1048029" s="68"/>
    </row>
    <row r="1048030" spans="8:8">
      <c r="H1048030" s="68"/>
    </row>
    <row r="1048031" spans="8:8">
      <c r="H1048031" s="68"/>
    </row>
    <row r="1048032" spans="8:8">
      <c r="H1048032" s="68"/>
    </row>
    <row r="1048033" spans="8:8">
      <c r="H1048033" s="68"/>
    </row>
    <row r="1048034" spans="8:8">
      <c r="H1048034" s="68"/>
    </row>
    <row r="1048035" spans="8:8">
      <c r="H1048035" s="68"/>
    </row>
    <row r="1048036" spans="8:8">
      <c r="H1048036" s="68"/>
    </row>
    <row r="1048037" spans="8:8">
      <c r="H1048037" s="68"/>
    </row>
    <row r="1048038" spans="8:8">
      <c r="H1048038" s="68"/>
    </row>
    <row r="1048039" spans="8:8">
      <c r="H1048039" s="68"/>
    </row>
    <row r="1048040" spans="8:8">
      <c r="H1048040" s="68"/>
    </row>
    <row r="1048041" spans="8:8">
      <c r="H1048041" s="68"/>
    </row>
    <row r="1048042" spans="8:8">
      <c r="H1048042" s="68"/>
    </row>
    <row r="1048043" spans="8:8">
      <c r="H1048043" s="68"/>
    </row>
    <row r="1048044" spans="8:8">
      <c r="H1048044" s="68"/>
    </row>
    <row r="1048045" spans="8:8">
      <c r="H1048045" s="68"/>
    </row>
    <row r="1048046" spans="8:8">
      <c r="H1048046" s="68"/>
    </row>
    <row r="1048047" spans="8:8">
      <c r="H1048047" s="68"/>
    </row>
    <row r="1048048" spans="8:8">
      <c r="H1048048" s="68"/>
    </row>
    <row r="1048049" spans="8:8">
      <c r="H1048049" s="68"/>
    </row>
    <row r="1048050" spans="8:8">
      <c r="H1048050" s="68"/>
    </row>
    <row r="1048051" spans="8:8">
      <c r="H1048051" s="68"/>
    </row>
    <row r="1048052" spans="8:8">
      <c r="H1048052" s="68"/>
    </row>
    <row r="1048053" spans="8:8">
      <c r="H1048053" s="68"/>
    </row>
    <row r="1048054" spans="8:8">
      <c r="H1048054" s="68"/>
    </row>
    <row r="1048055" spans="8:8">
      <c r="H1048055" s="68"/>
    </row>
    <row r="1048056" spans="8:8">
      <c r="H1048056" s="68"/>
    </row>
    <row r="1048057" spans="8:8">
      <c r="H1048057" s="68"/>
    </row>
    <row r="1048058" spans="8:8">
      <c r="H1048058" s="68"/>
    </row>
    <row r="1048059" spans="8:8">
      <c r="H1048059" s="68"/>
    </row>
    <row r="1048060" spans="8:8">
      <c r="H1048060" s="68"/>
    </row>
    <row r="1048061" spans="8:8">
      <c r="H1048061" s="68"/>
    </row>
    <row r="1048062" spans="8:8">
      <c r="H1048062" s="68"/>
    </row>
    <row r="1048063" spans="8:8">
      <c r="H1048063" s="68"/>
    </row>
    <row r="1048064" spans="8:8">
      <c r="H1048064" s="68"/>
    </row>
    <row r="1048065" spans="8:8">
      <c r="H1048065" s="68"/>
    </row>
    <row r="1048066" spans="8:8">
      <c r="H1048066" s="68"/>
    </row>
    <row r="1048067" spans="8:8">
      <c r="H1048067" s="68"/>
    </row>
    <row r="1048068" spans="8:8">
      <c r="H1048068" s="68"/>
    </row>
    <row r="1048069" spans="8:8">
      <c r="H1048069" s="68"/>
    </row>
    <row r="1048070" spans="8:8">
      <c r="H1048070" s="68"/>
    </row>
    <row r="1048071" spans="8:8">
      <c r="H1048071" s="68"/>
    </row>
    <row r="1048072" spans="8:8">
      <c r="H1048072" s="68"/>
    </row>
    <row r="1048073" spans="8:8">
      <c r="H1048073" s="68"/>
    </row>
    <row r="1048074" spans="8:8">
      <c r="H1048074" s="68"/>
    </row>
    <row r="1048075" spans="8:8">
      <c r="H1048075" s="68"/>
    </row>
    <row r="1048076" spans="8:8">
      <c r="H1048076" s="68"/>
    </row>
    <row r="1048077" spans="8:8">
      <c r="H1048077" s="68"/>
    </row>
    <row r="1048078" spans="8:8">
      <c r="H1048078" s="68"/>
    </row>
    <row r="1048079" spans="8:8">
      <c r="H1048079" s="68"/>
    </row>
    <row r="1048080" spans="8:8">
      <c r="H1048080" s="68"/>
    </row>
    <row r="1048081" spans="8:8">
      <c r="H1048081" s="68"/>
    </row>
    <row r="1048082" spans="8:8">
      <c r="H1048082" s="68"/>
    </row>
    <row r="1048083" spans="8:8">
      <c r="H1048083" s="68"/>
    </row>
    <row r="1048084" spans="8:8">
      <c r="H1048084" s="68"/>
    </row>
    <row r="1048085" spans="8:8">
      <c r="H1048085" s="68"/>
    </row>
    <row r="1048086" spans="8:8">
      <c r="H1048086" s="68"/>
    </row>
    <row r="1048087" spans="8:8">
      <c r="H1048087" s="68"/>
    </row>
    <row r="1048088" spans="8:8">
      <c r="H1048088" s="68"/>
    </row>
    <row r="1048089" spans="8:8">
      <c r="H1048089" s="68"/>
    </row>
    <row r="1048090" spans="8:8">
      <c r="H1048090" s="68"/>
    </row>
    <row r="1048091" spans="8:8">
      <c r="H1048091" s="68"/>
    </row>
    <row r="1048092" spans="8:8">
      <c r="H1048092" s="68"/>
    </row>
    <row r="1048093" spans="8:8">
      <c r="H1048093" s="68"/>
    </row>
    <row r="1048094" spans="8:8">
      <c r="H1048094" s="68"/>
    </row>
    <row r="1048095" spans="8:8">
      <c r="H1048095" s="68"/>
    </row>
    <row r="1048096" spans="8:8">
      <c r="H1048096" s="68"/>
    </row>
    <row r="1048097" spans="8:8">
      <c r="H1048097" s="68"/>
    </row>
    <row r="1048098" spans="8:8">
      <c r="H1048098" s="68"/>
    </row>
    <row r="1048099" spans="8:8">
      <c r="H1048099" s="68"/>
    </row>
    <row r="1048100" spans="8:8">
      <c r="H1048100" s="68"/>
    </row>
    <row r="1048101" spans="8:8">
      <c r="H1048101" s="68"/>
    </row>
    <row r="1048102" spans="8:8">
      <c r="H1048102" s="68"/>
    </row>
    <row r="1048103" spans="8:8">
      <c r="H1048103" s="68"/>
    </row>
    <row r="1048104" spans="8:8">
      <c r="H1048104" s="68"/>
    </row>
    <row r="1048105" spans="8:8">
      <c r="H1048105" s="68"/>
    </row>
    <row r="1048106" spans="8:8">
      <c r="H1048106" s="68"/>
    </row>
    <row r="1048107" spans="8:8">
      <c r="H1048107" s="68"/>
    </row>
    <row r="1048108" spans="8:8">
      <c r="H1048108" s="68"/>
    </row>
    <row r="1048109" spans="8:8">
      <c r="H1048109" s="68"/>
    </row>
    <row r="1048110" spans="8:8">
      <c r="H1048110" s="68"/>
    </row>
    <row r="1048111" spans="8:8">
      <c r="H1048111" s="68"/>
    </row>
    <row r="1048112" spans="8:8">
      <c r="H1048112" s="68"/>
    </row>
    <row r="1048113" spans="8:8">
      <c r="H1048113" s="68"/>
    </row>
    <row r="1048114" spans="8:8">
      <c r="H1048114" s="68"/>
    </row>
    <row r="1048115" spans="8:8">
      <c r="H1048115" s="68"/>
    </row>
    <row r="1048116" spans="8:8">
      <c r="H1048116" s="68"/>
    </row>
    <row r="1048117" spans="8:8">
      <c r="H1048117" s="68"/>
    </row>
    <row r="1048118" spans="8:8">
      <c r="H1048118" s="68"/>
    </row>
    <row r="1048119" spans="8:8">
      <c r="H1048119" s="68"/>
    </row>
    <row r="1048120" spans="8:8">
      <c r="H1048120" s="68"/>
    </row>
    <row r="1048121" spans="8:8">
      <c r="H1048121" s="68"/>
    </row>
    <row r="1048122" spans="8:8">
      <c r="H1048122" s="68"/>
    </row>
    <row r="1048123" spans="8:8">
      <c r="H1048123" s="68"/>
    </row>
    <row r="1048124" spans="8:8">
      <c r="H1048124" s="68"/>
    </row>
    <row r="1048125" spans="8:8">
      <c r="H1048125" s="68"/>
    </row>
    <row r="1048126" spans="8:8">
      <c r="H1048126" s="68"/>
    </row>
    <row r="1048127" spans="8:8">
      <c r="H1048127" s="68"/>
    </row>
    <row r="1048128" spans="8:8">
      <c r="H1048128" s="68"/>
    </row>
    <row r="1048129" spans="8:8">
      <c r="H1048129" s="68"/>
    </row>
    <row r="1048130" spans="8:8">
      <c r="H1048130" s="68"/>
    </row>
    <row r="1048131" spans="8:8">
      <c r="H1048131" s="68"/>
    </row>
    <row r="1048132" spans="8:8">
      <c r="H1048132" s="68"/>
    </row>
    <row r="1048133" spans="8:8">
      <c r="H1048133" s="68"/>
    </row>
    <row r="1048134" spans="8:8">
      <c r="H1048134" s="68"/>
    </row>
    <row r="1048135" spans="8:8">
      <c r="H1048135" s="68"/>
    </row>
    <row r="1048136" spans="8:8">
      <c r="H1048136" s="68"/>
    </row>
    <row r="1048137" spans="8:8">
      <c r="H1048137" s="68"/>
    </row>
    <row r="1048138" spans="8:8">
      <c r="H1048138" s="68"/>
    </row>
    <row r="1048139" spans="8:8">
      <c r="H1048139" s="68"/>
    </row>
    <row r="1048140" spans="8:8">
      <c r="H1048140" s="68"/>
    </row>
    <row r="1048141" spans="8:8">
      <c r="H1048141" s="68"/>
    </row>
    <row r="1048142" spans="8:8">
      <c r="H1048142" s="68"/>
    </row>
    <row r="1048143" spans="8:8">
      <c r="H1048143" s="68"/>
    </row>
    <row r="1048144" spans="8:8">
      <c r="H1048144" s="68"/>
    </row>
    <row r="1048145" spans="8:8">
      <c r="H1048145" s="68"/>
    </row>
    <row r="1048146" spans="8:8">
      <c r="H1048146" s="68"/>
    </row>
    <row r="1048147" spans="8:8">
      <c r="H1048147" s="68"/>
    </row>
    <row r="1048148" spans="8:8">
      <c r="H1048148" s="68"/>
    </row>
    <row r="1048149" spans="8:8">
      <c r="H1048149" s="68"/>
    </row>
    <row r="1048150" spans="8:8">
      <c r="H1048150" s="68"/>
    </row>
    <row r="1048151" spans="8:8">
      <c r="H1048151" s="68"/>
    </row>
    <row r="1048152" spans="8:8">
      <c r="H1048152" s="68"/>
    </row>
    <row r="1048153" spans="8:8">
      <c r="H1048153" s="68"/>
    </row>
    <row r="1048154" spans="8:8">
      <c r="H1048154" s="68"/>
    </row>
    <row r="1048155" spans="8:8">
      <c r="H1048155" s="68"/>
    </row>
    <row r="1048156" spans="8:8">
      <c r="H1048156" s="68"/>
    </row>
    <row r="1048157" spans="8:8">
      <c r="H1048157" s="68"/>
    </row>
    <row r="1048158" spans="8:8">
      <c r="H1048158" s="68"/>
    </row>
    <row r="1048159" spans="8:8">
      <c r="H1048159" s="68"/>
    </row>
    <row r="1048160" spans="8:8">
      <c r="H1048160" s="68"/>
    </row>
    <row r="1048161" spans="8:8">
      <c r="H1048161" s="68"/>
    </row>
    <row r="1048162" spans="8:8">
      <c r="H1048162" s="68"/>
    </row>
    <row r="1048163" spans="8:8">
      <c r="H1048163" s="68"/>
    </row>
    <row r="1048164" spans="8:8">
      <c r="H1048164" s="68"/>
    </row>
    <row r="1048165" spans="8:8">
      <c r="H1048165" s="68"/>
    </row>
    <row r="1048166" spans="8:8">
      <c r="H1048166" s="68"/>
    </row>
    <row r="1048167" spans="8:8">
      <c r="H1048167" s="68"/>
    </row>
    <row r="1048168" spans="8:8">
      <c r="H1048168" s="68"/>
    </row>
    <row r="1048169" spans="8:8">
      <c r="H1048169" s="68"/>
    </row>
    <row r="1048170" spans="8:8">
      <c r="H1048170" s="68"/>
    </row>
    <row r="1048171" spans="8:8">
      <c r="H1048171" s="68"/>
    </row>
    <row r="1048172" spans="8:8">
      <c r="H1048172" s="68"/>
    </row>
    <row r="1048173" spans="8:8">
      <c r="H1048173" s="68"/>
    </row>
    <row r="1048174" spans="8:8">
      <c r="H1048174" s="68"/>
    </row>
    <row r="1048175" spans="8:8">
      <c r="H1048175" s="68"/>
    </row>
    <row r="1048176" spans="8:8">
      <c r="H1048176" s="68"/>
    </row>
    <row r="1048177" spans="8:8">
      <c r="H1048177" s="68"/>
    </row>
    <row r="1048178" spans="8:8">
      <c r="H1048178" s="68"/>
    </row>
    <row r="1048179" spans="8:8">
      <c r="H1048179" s="68"/>
    </row>
    <row r="1048180" spans="8:8">
      <c r="H1048180" s="68"/>
    </row>
    <row r="1048181" spans="8:8">
      <c r="H1048181" s="68"/>
    </row>
    <row r="1048182" spans="8:8">
      <c r="H1048182" s="68"/>
    </row>
    <row r="1048183" spans="8:8">
      <c r="H1048183" s="68"/>
    </row>
    <row r="1048184" spans="8:8">
      <c r="H1048184" s="68"/>
    </row>
    <row r="1048185" spans="8:8">
      <c r="H1048185" s="68"/>
    </row>
    <row r="1048186" spans="8:8">
      <c r="H1048186" s="68"/>
    </row>
    <row r="1048187" spans="8:8">
      <c r="H1048187" s="68"/>
    </row>
    <row r="1048188" spans="8:8">
      <c r="H1048188" s="68"/>
    </row>
    <row r="1048189" spans="8:8">
      <c r="H1048189" s="68"/>
    </row>
    <row r="1048190" spans="8:8">
      <c r="H1048190" s="68"/>
    </row>
    <row r="1048191" spans="8:8">
      <c r="H1048191" s="68"/>
    </row>
    <row r="1048192" spans="8:8">
      <c r="H1048192" s="68"/>
    </row>
    <row r="1048193" spans="8:8">
      <c r="H1048193" s="68"/>
    </row>
    <row r="1048194" spans="8:8">
      <c r="H1048194" s="68"/>
    </row>
    <row r="1048195" spans="8:8">
      <c r="H1048195" s="68"/>
    </row>
    <row r="1048196" spans="8:8">
      <c r="H1048196" s="68"/>
    </row>
    <row r="1048197" spans="8:8">
      <c r="H1048197" s="68"/>
    </row>
    <row r="1048198" spans="8:8">
      <c r="H1048198" s="68"/>
    </row>
    <row r="1048199" spans="8:8">
      <c r="H1048199" s="68"/>
    </row>
    <row r="1048200" spans="8:8">
      <c r="H1048200" s="68"/>
    </row>
    <row r="1048201" spans="8:8">
      <c r="H1048201" s="68"/>
    </row>
    <row r="1048202" spans="8:8">
      <c r="H1048202" s="68"/>
    </row>
    <row r="1048203" spans="8:8">
      <c r="H1048203" s="68"/>
    </row>
    <row r="1048204" spans="8:8">
      <c r="H1048204" s="68"/>
    </row>
    <row r="1048205" spans="8:8">
      <c r="H1048205" s="68"/>
    </row>
    <row r="1048206" spans="8:8">
      <c r="H1048206" s="68"/>
    </row>
    <row r="1048207" spans="8:8">
      <c r="H1048207" s="68"/>
    </row>
    <row r="1048208" spans="8:8">
      <c r="H1048208" s="68"/>
    </row>
    <row r="1048209" spans="8:8">
      <c r="H1048209" s="68"/>
    </row>
    <row r="1048210" spans="8:8">
      <c r="H1048210" s="68"/>
    </row>
    <row r="1048211" spans="8:8">
      <c r="H1048211" s="68"/>
    </row>
    <row r="1048212" spans="8:8">
      <c r="H1048212" s="68"/>
    </row>
    <row r="1048213" spans="8:8">
      <c r="H1048213" s="68"/>
    </row>
    <row r="1048214" spans="8:8">
      <c r="H1048214" s="68"/>
    </row>
    <row r="1048215" spans="8:8">
      <c r="H1048215" s="68"/>
    </row>
    <row r="1048216" spans="8:8">
      <c r="H1048216" s="68"/>
    </row>
    <row r="1048217" spans="8:8">
      <c r="H1048217" s="68"/>
    </row>
    <row r="1048218" spans="8:8">
      <c r="H1048218" s="68"/>
    </row>
    <row r="1048219" spans="8:8">
      <c r="H1048219" s="68"/>
    </row>
    <row r="1048220" spans="8:8">
      <c r="H1048220" s="68"/>
    </row>
    <row r="1048221" spans="8:8">
      <c r="H1048221" s="68"/>
    </row>
    <row r="1048222" spans="8:8">
      <c r="H1048222" s="68"/>
    </row>
    <row r="1048223" spans="8:8">
      <c r="H1048223" s="68"/>
    </row>
    <row r="1048224" spans="8:8">
      <c r="H1048224" s="68"/>
    </row>
    <row r="1048225" spans="8:8">
      <c r="H1048225" s="68"/>
    </row>
    <row r="1048226" spans="8:8">
      <c r="H1048226" s="68"/>
    </row>
    <row r="1048227" spans="8:8">
      <c r="H1048227" s="68"/>
    </row>
    <row r="1048228" spans="8:8">
      <c r="H1048228" s="68"/>
    </row>
    <row r="1048229" spans="8:8">
      <c r="H1048229" s="68"/>
    </row>
    <row r="1048230" spans="8:8">
      <c r="H1048230" s="68"/>
    </row>
    <row r="1048231" spans="8:8">
      <c r="H1048231" s="68"/>
    </row>
    <row r="1048232" spans="8:8">
      <c r="H1048232" s="68"/>
    </row>
    <row r="1048233" spans="8:8">
      <c r="H1048233" s="68"/>
    </row>
    <row r="1048234" spans="8:8">
      <c r="H1048234" s="68"/>
    </row>
    <row r="1048235" spans="8:8">
      <c r="H1048235" s="68"/>
    </row>
    <row r="1048236" spans="8:8">
      <c r="H1048236" s="68"/>
    </row>
    <row r="1048237" spans="8:8">
      <c r="H1048237" s="68"/>
    </row>
    <row r="1048238" spans="8:8">
      <c r="H1048238" s="68"/>
    </row>
    <row r="1048239" spans="8:8">
      <c r="H1048239" s="68"/>
    </row>
    <row r="1048240" spans="8:8">
      <c r="H1048240" s="68"/>
    </row>
    <row r="1048241" spans="8:8">
      <c r="H1048241" s="68"/>
    </row>
    <row r="1048242" spans="8:8">
      <c r="H1048242" s="68"/>
    </row>
    <row r="1048243" spans="8:8">
      <c r="H1048243" s="68"/>
    </row>
    <row r="1048244" spans="8:8">
      <c r="H1048244" s="68"/>
    </row>
    <row r="1048245" spans="8:8">
      <c r="H1048245" s="68"/>
    </row>
    <row r="1048246" spans="8:8">
      <c r="H1048246" s="68"/>
    </row>
    <row r="1048247" spans="8:8">
      <c r="H1048247" s="68"/>
    </row>
    <row r="1048248" spans="8:8">
      <c r="H1048248" s="68"/>
    </row>
    <row r="1048249" spans="8:8">
      <c r="H1048249" s="68"/>
    </row>
    <row r="1048250" spans="8:8">
      <c r="H1048250" s="68"/>
    </row>
    <row r="1048251" spans="8:8">
      <c r="H1048251" s="68"/>
    </row>
    <row r="1048252" spans="8:8">
      <c r="H1048252" s="68"/>
    </row>
    <row r="1048253" spans="8:8">
      <c r="H1048253" s="68"/>
    </row>
    <row r="1048254" spans="8:8">
      <c r="H1048254" s="68"/>
    </row>
    <row r="1048255" spans="8:8">
      <c r="H1048255" s="68"/>
    </row>
    <row r="1048256" spans="8:8">
      <c r="H1048256" s="68"/>
    </row>
    <row r="1048257" spans="8:8">
      <c r="H1048257" s="68"/>
    </row>
    <row r="1048258" spans="8:8">
      <c r="H1048258" s="68"/>
    </row>
    <row r="1048259" spans="8:8">
      <c r="H1048259" s="68"/>
    </row>
    <row r="1048260" spans="8:8">
      <c r="H1048260" s="68"/>
    </row>
    <row r="1048261" spans="8:8">
      <c r="H1048261" s="68"/>
    </row>
    <row r="1048262" spans="8:8">
      <c r="H1048262" s="68"/>
    </row>
    <row r="1048263" spans="8:8">
      <c r="H1048263" s="68"/>
    </row>
    <row r="1048264" spans="8:8">
      <c r="H1048264" s="68"/>
    </row>
    <row r="1048265" spans="8:8">
      <c r="H1048265" s="68"/>
    </row>
    <row r="1048266" spans="8:8">
      <c r="H1048266" s="68"/>
    </row>
    <row r="1048267" spans="8:8">
      <c r="H1048267" s="68"/>
    </row>
    <row r="1048268" spans="8:8">
      <c r="H1048268" s="68"/>
    </row>
    <row r="1048269" spans="8:8">
      <c r="H1048269" s="68"/>
    </row>
    <row r="1048270" spans="8:8">
      <c r="H1048270" s="68"/>
    </row>
    <row r="1048271" spans="8:8">
      <c r="H1048271" s="68"/>
    </row>
    <row r="1048272" spans="8:8">
      <c r="H1048272" s="68"/>
    </row>
    <row r="1048273" spans="8:8">
      <c r="H1048273" s="68"/>
    </row>
    <row r="1048274" spans="8:8">
      <c r="H1048274" s="68"/>
    </row>
    <row r="1048275" spans="8:8">
      <c r="H1048275" s="68"/>
    </row>
    <row r="1048276" spans="8:8">
      <c r="H1048276" s="68"/>
    </row>
    <row r="1048277" spans="8:8">
      <c r="H1048277" s="68"/>
    </row>
    <row r="1048278" spans="8:8">
      <c r="H1048278" s="68"/>
    </row>
    <row r="1048279" spans="8:8">
      <c r="H1048279" s="68"/>
    </row>
    <row r="1048280" spans="8:8">
      <c r="H1048280" s="68"/>
    </row>
    <row r="1048281" spans="8:8">
      <c r="H1048281" s="68"/>
    </row>
    <row r="1048282" spans="8:8">
      <c r="H1048282" s="68"/>
    </row>
    <row r="1048283" spans="8:8">
      <c r="H1048283" s="68"/>
    </row>
    <row r="1048284" spans="8:8">
      <c r="H1048284" s="68"/>
    </row>
    <row r="1048285" spans="8:8">
      <c r="H1048285" s="68"/>
    </row>
    <row r="1048286" spans="8:8">
      <c r="H1048286" s="68"/>
    </row>
    <row r="1048287" spans="8:8">
      <c r="H1048287" s="68"/>
    </row>
    <row r="1048288" spans="8:8">
      <c r="H1048288" s="68"/>
    </row>
    <row r="1048289" spans="8:8">
      <c r="H1048289" s="68"/>
    </row>
    <row r="1048290" spans="8:8">
      <c r="H1048290" s="68"/>
    </row>
    <row r="1048291" spans="8:8">
      <c r="H1048291" s="68"/>
    </row>
    <row r="1048292" spans="8:8">
      <c r="H1048292" s="68"/>
    </row>
    <row r="1048293" spans="8:8">
      <c r="H1048293" s="68"/>
    </row>
    <row r="1048294" spans="8:8">
      <c r="H1048294" s="68"/>
    </row>
    <row r="1048295" spans="8:8">
      <c r="H1048295" s="68"/>
    </row>
    <row r="1048296" spans="8:8">
      <c r="H1048296" s="68"/>
    </row>
    <row r="1048297" spans="8:8">
      <c r="H1048297" s="68"/>
    </row>
    <row r="1048298" spans="8:8">
      <c r="H1048298" s="68"/>
    </row>
    <row r="1048299" spans="8:8">
      <c r="H1048299" s="68"/>
    </row>
    <row r="1048300" spans="8:8">
      <c r="H1048300" s="68"/>
    </row>
    <row r="1048301" spans="8:8">
      <c r="H1048301" s="68"/>
    </row>
    <row r="1048302" spans="8:8">
      <c r="H1048302" s="68"/>
    </row>
    <row r="1048303" spans="8:8">
      <c r="H1048303" s="68"/>
    </row>
    <row r="1048304" spans="8:8">
      <c r="H1048304" s="68"/>
    </row>
    <row r="1048305" spans="8:8">
      <c r="H1048305" s="68"/>
    </row>
    <row r="1048306" spans="8:8">
      <c r="H1048306" s="68"/>
    </row>
    <row r="1048307" spans="8:8">
      <c r="H1048307" s="68"/>
    </row>
    <row r="1048308" spans="8:8">
      <c r="H1048308" s="68"/>
    </row>
    <row r="1048309" spans="8:8">
      <c r="H1048309" s="68"/>
    </row>
    <row r="1048310" spans="8:8">
      <c r="H1048310" s="68"/>
    </row>
    <row r="1048311" spans="8:8">
      <c r="H1048311" s="68"/>
    </row>
    <row r="1048312" spans="8:8">
      <c r="H1048312" s="68"/>
    </row>
    <row r="1048313" spans="8:8">
      <c r="H1048313" s="68"/>
    </row>
    <row r="1048314" spans="8:8">
      <c r="H1048314" s="68"/>
    </row>
    <row r="1048315" spans="8:8">
      <c r="H1048315" s="68"/>
    </row>
    <row r="1048316" spans="8:8">
      <c r="H1048316" s="68"/>
    </row>
    <row r="1048317" spans="8:8">
      <c r="H1048317" s="68"/>
    </row>
    <row r="1048318" spans="8:8">
      <c r="H1048318" s="68"/>
    </row>
    <row r="1048319" spans="8:8">
      <c r="H1048319" s="68"/>
    </row>
    <row r="1048320" spans="8:8">
      <c r="H1048320" s="68"/>
    </row>
    <row r="1048321" spans="8:8">
      <c r="H1048321" s="68"/>
    </row>
    <row r="1048322" spans="8:8">
      <c r="H1048322" s="68"/>
    </row>
    <row r="1048323" spans="8:8">
      <c r="H1048323" s="68"/>
    </row>
    <row r="1048324" spans="8:8">
      <c r="H1048324" s="68"/>
    </row>
    <row r="1048325" spans="8:8">
      <c r="H1048325" s="68"/>
    </row>
    <row r="1048326" spans="8:8">
      <c r="H1048326" s="68"/>
    </row>
    <row r="1048327" spans="8:8">
      <c r="H1048327" s="68"/>
    </row>
    <row r="1048328" spans="8:8">
      <c r="H1048328" s="68"/>
    </row>
    <row r="1048329" spans="8:8">
      <c r="H1048329" s="68"/>
    </row>
    <row r="1048330" spans="8:8">
      <c r="H1048330" s="68"/>
    </row>
    <row r="1048331" spans="8:8">
      <c r="H1048331" s="68"/>
    </row>
    <row r="1048332" spans="8:8">
      <c r="H1048332" s="68"/>
    </row>
    <row r="1048333" spans="8:8">
      <c r="H1048333" s="68"/>
    </row>
    <row r="1048334" spans="8:8">
      <c r="H1048334" s="68"/>
    </row>
    <row r="1048335" spans="8:8">
      <c r="H1048335" s="68"/>
    </row>
    <row r="1048336" spans="8:8">
      <c r="H1048336" s="68"/>
    </row>
    <row r="1048337" spans="8:8">
      <c r="H1048337" s="68"/>
    </row>
    <row r="1048338" spans="8:8">
      <c r="H1048338" s="68"/>
    </row>
    <row r="1048339" spans="8:8">
      <c r="H1048339" s="68"/>
    </row>
    <row r="1048340" spans="8:8">
      <c r="H1048340" s="68"/>
    </row>
    <row r="1048341" spans="8:8">
      <c r="H1048341" s="68"/>
    </row>
    <row r="1048342" spans="8:8">
      <c r="H1048342" s="68"/>
    </row>
    <row r="1048343" spans="8:8">
      <c r="H1048343" s="68"/>
    </row>
    <row r="1048344" spans="8:8">
      <c r="H1048344" s="68"/>
    </row>
    <row r="1048345" spans="8:8">
      <c r="H1048345" s="68"/>
    </row>
    <row r="1048346" spans="8:8">
      <c r="H1048346" s="68"/>
    </row>
    <row r="1048347" spans="8:8">
      <c r="H1048347" s="68"/>
    </row>
    <row r="1048348" spans="8:8">
      <c r="H1048348" s="68"/>
    </row>
    <row r="1048349" spans="8:8">
      <c r="H1048349" s="68"/>
    </row>
    <row r="1048350" spans="8:8">
      <c r="H1048350" s="68"/>
    </row>
    <row r="1048351" spans="8:8">
      <c r="H1048351" s="68"/>
    </row>
    <row r="1048352" spans="8:8">
      <c r="H1048352" s="68"/>
    </row>
    <row r="1048353" spans="8:8">
      <c r="H1048353" s="68"/>
    </row>
    <row r="1048354" spans="8:8">
      <c r="H1048354" s="68"/>
    </row>
    <row r="1048355" spans="8:8">
      <c r="H1048355" s="68"/>
    </row>
    <row r="1048356" spans="8:8">
      <c r="H1048356" s="68"/>
    </row>
    <row r="1048357" spans="8:8">
      <c r="H1048357" s="68"/>
    </row>
    <row r="1048358" spans="8:8">
      <c r="H1048358" s="68"/>
    </row>
    <row r="1048359" spans="8:8">
      <c r="H1048359" s="68"/>
    </row>
    <row r="1048360" spans="8:8">
      <c r="H1048360" s="68"/>
    </row>
    <row r="1048361" spans="8:8">
      <c r="H1048361" s="68"/>
    </row>
    <row r="1048362" spans="8:8">
      <c r="H1048362" s="68"/>
    </row>
    <row r="1048363" spans="8:8">
      <c r="H1048363" s="68"/>
    </row>
    <row r="1048364" spans="8:8">
      <c r="H1048364" s="68"/>
    </row>
    <row r="1048365" spans="8:8">
      <c r="H1048365" s="68"/>
    </row>
    <row r="1048366" spans="8:8">
      <c r="H1048366" s="68"/>
    </row>
    <row r="1048367" spans="8:8">
      <c r="H1048367" s="68"/>
    </row>
    <row r="1048368" spans="8:8">
      <c r="H1048368" s="68"/>
    </row>
    <row r="1048369" spans="8:8">
      <c r="H1048369" s="68"/>
    </row>
    <row r="1048370" spans="8:8">
      <c r="H1048370" s="68"/>
    </row>
    <row r="1048371" spans="8:8">
      <c r="H1048371" s="68"/>
    </row>
    <row r="1048372" spans="8:8">
      <c r="H1048372" s="68"/>
    </row>
    <row r="1048373" spans="8:8">
      <c r="H1048373" s="68"/>
    </row>
    <row r="1048374" spans="8:8">
      <c r="H1048374" s="68"/>
    </row>
    <row r="1048375" spans="8:8">
      <c r="H1048375" s="68"/>
    </row>
    <row r="1048376" spans="8:8">
      <c r="H1048376" s="68"/>
    </row>
    <row r="1048377" spans="8:8">
      <c r="H1048377" s="68"/>
    </row>
    <row r="1048378" spans="8:8">
      <c r="H1048378" s="68"/>
    </row>
    <row r="1048379" spans="8:8">
      <c r="H1048379" s="68"/>
    </row>
    <row r="1048380" spans="8:8">
      <c r="H1048380" s="68"/>
    </row>
    <row r="1048381" spans="8:8">
      <c r="H1048381" s="68"/>
    </row>
    <row r="1048382" spans="8:8">
      <c r="H1048382" s="68"/>
    </row>
    <row r="1048383" spans="8:8">
      <c r="H1048383" s="68"/>
    </row>
    <row r="1048384" spans="8:8">
      <c r="H1048384" s="68"/>
    </row>
    <row r="1048385" spans="8:8">
      <c r="H1048385" s="68"/>
    </row>
    <row r="1048386" spans="8:8">
      <c r="H1048386" s="68"/>
    </row>
    <row r="1048387" spans="8:8">
      <c r="H1048387" s="68"/>
    </row>
    <row r="1048388" spans="8:8">
      <c r="H1048388" s="68"/>
    </row>
    <row r="1048389" spans="8:8">
      <c r="H1048389" s="68"/>
    </row>
    <row r="1048390" spans="8:8">
      <c r="H1048390" s="68"/>
    </row>
    <row r="1048391" spans="8:8">
      <c r="H1048391" s="68"/>
    </row>
    <row r="1048392" spans="8:8">
      <c r="H1048392" s="68"/>
    </row>
    <row r="1048393" spans="8:8">
      <c r="H1048393" s="68"/>
    </row>
    <row r="1048394" spans="8:8">
      <c r="H1048394" s="68"/>
    </row>
    <row r="1048395" spans="8:8">
      <c r="H1048395" s="68"/>
    </row>
    <row r="1048396" spans="8:8">
      <c r="H1048396" s="68"/>
    </row>
    <row r="1048397" spans="8:8">
      <c r="H1048397" s="68"/>
    </row>
    <row r="1048398" spans="8:8">
      <c r="H1048398" s="68"/>
    </row>
    <row r="1048399" spans="8:8">
      <c r="H1048399" s="68"/>
    </row>
    <row r="1048400" spans="8:8">
      <c r="H1048400" s="68"/>
    </row>
    <row r="1048401" spans="8:8">
      <c r="H1048401" s="68"/>
    </row>
    <row r="1048402" spans="8:8">
      <c r="H1048402" s="68"/>
    </row>
    <row r="1048403" spans="8:8">
      <c r="H1048403" s="68"/>
    </row>
    <row r="1048404" spans="8:8">
      <c r="H1048404" s="68"/>
    </row>
    <row r="1048405" spans="8:8">
      <c r="H1048405" s="68"/>
    </row>
    <row r="1048406" spans="8:8">
      <c r="H1048406" s="68"/>
    </row>
    <row r="1048407" spans="8:8">
      <c r="H1048407" s="68"/>
    </row>
    <row r="1048408" spans="8:8">
      <c r="H1048408" s="68"/>
    </row>
    <row r="1048409" spans="8:8">
      <c r="H1048409" s="68"/>
    </row>
    <row r="1048410" spans="8:8">
      <c r="H1048410" s="68"/>
    </row>
    <row r="1048411" spans="8:8">
      <c r="H1048411" s="68"/>
    </row>
    <row r="1048412" spans="8:8">
      <c r="H1048412" s="68"/>
    </row>
    <row r="1048413" spans="8:8">
      <c r="H1048413" s="68"/>
    </row>
    <row r="1048414" spans="8:8">
      <c r="H1048414" s="68"/>
    </row>
    <row r="1048415" spans="8:8">
      <c r="H1048415" s="68"/>
    </row>
    <row r="1048416" spans="8:8">
      <c r="H1048416" s="68"/>
    </row>
    <row r="1048417" spans="8:8">
      <c r="H1048417" s="68"/>
    </row>
    <row r="1048418" spans="8:8">
      <c r="H1048418" s="68"/>
    </row>
    <row r="1048419" spans="8:8">
      <c r="H1048419" s="68"/>
    </row>
    <row r="1048420" spans="8:8">
      <c r="H1048420" s="68"/>
    </row>
    <row r="1048421" spans="8:8">
      <c r="H1048421" s="68"/>
    </row>
    <row r="1048422" spans="8:8">
      <c r="H1048422" s="68"/>
    </row>
    <row r="1048423" spans="8:8">
      <c r="H1048423" s="68"/>
    </row>
    <row r="1048424" spans="8:8">
      <c r="H1048424" s="68"/>
    </row>
    <row r="1048425" spans="8:8">
      <c r="H1048425" s="68"/>
    </row>
    <row r="1048426" spans="8:8">
      <c r="H1048426" s="68"/>
    </row>
    <row r="1048427" spans="8:8">
      <c r="H1048427" s="68"/>
    </row>
    <row r="1048428" spans="8:8">
      <c r="H1048428" s="68"/>
    </row>
    <row r="1048429" spans="8:8">
      <c r="H1048429" s="68"/>
    </row>
    <row r="1048430" spans="8:8">
      <c r="H1048430" s="68"/>
    </row>
    <row r="1048431" spans="8:8">
      <c r="H1048431" s="68"/>
    </row>
    <row r="1048432" spans="8:8">
      <c r="H1048432" s="68"/>
    </row>
    <row r="1048433" spans="8:8">
      <c r="H1048433" s="68"/>
    </row>
    <row r="1048434" spans="8:8">
      <c r="H1048434" s="68"/>
    </row>
    <row r="1048435" spans="8:8">
      <c r="H1048435" s="68"/>
    </row>
    <row r="1048436" spans="8:8">
      <c r="H1048436" s="68"/>
    </row>
    <row r="1048437" spans="8:8">
      <c r="H1048437" s="68"/>
    </row>
    <row r="1048438" spans="8:8">
      <c r="H1048438" s="68"/>
    </row>
    <row r="1048439" spans="8:8">
      <c r="H1048439" s="68"/>
    </row>
    <row r="1048440" spans="8:8">
      <c r="H1048440" s="68"/>
    </row>
    <row r="1048441" spans="8:8">
      <c r="H1048441" s="68"/>
    </row>
    <row r="1048442" spans="8:8">
      <c r="H1048442" s="68"/>
    </row>
    <row r="1048443" spans="8:8">
      <c r="H1048443" s="68"/>
    </row>
    <row r="1048444" spans="8:8">
      <c r="H1048444" s="68"/>
    </row>
    <row r="1048445" spans="8:8">
      <c r="H1048445" s="68"/>
    </row>
    <row r="1048446" spans="8:8">
      <c r="H1048446" s="68"/>
    </row>
    <row r="1048447" spans="8:8">
      <c r="H1048447" s="68"/>
    </row>
    <row r="1048448" spans="8:8">
      <c r="H1048448" s="68"/>
    </row>
    <row r="1048449" spans="8:8">
      <c r="H1048449" s="68"/>
    </row>
    <row r="1048450" spans="8:8">
      <c r="H1048450" s="68"/>
    </row>
    <row r="1048451" spans="8:8">
      <c r="H1048451" s="68"/>
    </row>
    <row r="1048452" spans="8:8">
      <c r="H1048452" s="68"/>
    </row>
    <row r="1048453" spans="8:8">
      <c r="H1048453" s="68"/>
    </row>
    <row r="1048454" spans="8:8">
      <c r="H1048454" s="68"/>
    </row>
    <row r="1048455" spans="8:8">
      <c r="H1048455" s="68"/>
    </row>
    <row r="1048456" spans="8:8">
      <c r="H1048456" s="68"/>
    </row>
    <row r="1048457" spans="8:8">
      <c r="H1048457" s="68"/>
    </row>
    <row r="1048458" spans="8:8">
      <c r="H1048458" s="68"/>
    </row>
    <row r="1048459" spans="8:8">
      <c r="H1048459" s="68"/>
    </row>
    <row r="1048460" spans="8:8">
      <c r="H1048460" s="68"/>
    </row>
    <row r="1048461" spans="8:8">
      <c r="H1048461" s="68"/>
    </row>
    <row r="1048462" spans="8:8">
      <c r="H1048462" s="68"/>
    </row>
    <row r="1048463" spans="8:8">
      <c r="H1048463" s="68"/>
    </row>
    <row r="1048464" spans="8:8">
      <c r="H1048464" s="68"/>
    </row>
    <row r="1048465" spans="8:8">
      <c r="H1048465" s="68"/>
    </row>
    <row r="1048466" spans="8:8">
      <c r="H1048466" s="68"/>
    </row>
    <row r="1048467" spans="8:8">
      <c r="H1048467" s="68"/>
    </row>
    <row r="1048468" spans="8:8">
      <c r="H1048468" s="68"/>
    </row>
    <row r="1048469" spans="8:8">
      <c r="H1048469" s="68"/>
    </row>
    <row r="1048470" spans="8:8">
      <c r="H1048470" s="68"/>
    </row>
    <row r="1048471" spans="8:8">
      <c r="H1048471" s="68"/>
    </row>
    <row r="1048472" spans="8:8">
      <c r="H1048472" s="68"/>
    </row>
    <row r="1048473" spans="8:8">
      <c r="H1048473" s="68"/>
    </row>
    <row r="1048474" spans="8:8">
      <c r="H1048474" s="68"/>
    </row>
    <row r="1048475" spans="8:8">
      <c r="H1048475" s="68"/>
    </row>
    <row r="1048476" spans="8:8">
      <c r="H1048476" s="68"/>
    </row>
    <row r="1048477" spans="8:8">
      <c r="H1048477" s="68"/>
    </row>
    <row r="1048478" spans="8:8">
      <c r="H1048478" s="68"/>
    </row>
    <row r="1048479" spans="8:8">
      <c r="H1048479" s="68"/>
    </row>
    <row r="1048480" spans="8:8">
      <c r="H1048480" s="68"/>
    </row>
    <row r="1048481" spans="8:8">
      <c r="H1048481" s="68"/>
    </row>
    <row r="1048482" spans="8:8">
      <c r="H1048482" s="68"/>
    </row>
    <row r="1048483" spans="8:8">
      <c r="H1048483" s="68"/>
    </row>
    <row r="1048484" spans="8:8">
      <c r="H1048484" s="68"/>
    </row>
    <row r="1048485" spans="8:8">
      <c r="H1048485" s="68"/>
    </row>
    <row r="1048486" spans="8:8">
      <c r="H1048486" s="68"/>
    </row>
    <row r="1048487" spans="8:8">
      <c r="H1048487" s="68"/>
    </row>
    <row r="1048488" spans="8:8">
      <c r="H1048488" s="68"/>
    </row>
    <row r="1048489" spans="8:8">
      <c r="H1048489" s="68"/>
    </row>
    <row r="1048490" spans="8:8">
      <c r="H1048490" s="68"/>
    </row>
    <row r="1048491" spans="8:8">
      <c r="H1048491" s="68"/>
    </row>
    <row r="1048492" spans="8:8">
      <c r="H1048492" s="68"/>
    </row>
    <row r="1048493" spans="8:8">
      <c r="H1048493" s="68"/>
    </row>
    <row r="1048494" spans="8:8">
      <c r="H1048494" s="68"/>
    </row>
    <row r="1048495" spans="8:8">
      <c r="H1048495" s="68"/>
    </row>
    <row r="1048496" spans="8:8">
      <c r="H1048496" s="68"/>
    </row>
    <row r="1048497" spans="8:8">
      <c r="H1048497" s="68"/>
    </row>
    <row r="1048498" spans="8:8">
      <c r="H1048498" s="68"/>
    </row>
    <row r="1048499" spans="8:8">
      <c r="H1048499" s="68"/>
    </row>
    <row r="1048500" spans="8:8">
      <c r="H1048500" s="68"/>
    </row>
    <row r="1048501" spans="8:8">
      <c r="H1048501" s="68"/>
    </row>
    <row r="1048502" spans="8:8">
      <c r="H1048502" s="68"/>
    </row>
    <row r="1048503" spans="8:8">
      <c r="H1048503" s="68"/>
    </row>
    <row r="1048504" spans="8:8">
      <c r="H1048504" s="68"/>
    </row>
    <row r="1048505" spans="8:8">
      <c r="H1048505" s="68"/>
    </row>
    <row r="1048506" spans="8:8">
      <c r="H1048506" s="68"/>
    </row>
    <row r="1048507" spans="8:8">
      <c r="H1048507" s="68"/>
    </row>
    <row r="1048508" spans="8:8">
      <c r="H1048508" s="68"/>
    </row>
    <row r="1048509" spans="8:8">
      <c r="H1048509" s="68"/>
    </row>
    <row r="1048510" spans="8:8">
      <c r="H1048510" s="68"/>
    </row>
    <row r="1048511" spans="8:8">
      <c r="H1048511" s="68"/>
    </row>
    <row r="1048512" spans="8:8">
      <c r="H1048512" s="68"/>
    </row>
    <row r="1048513" spans="8:8">
      <c r="H1048513" s="68"/>
    </row>
    <row r="1048514" spans="8:8">
      <c r="H1048514" s="68"/>
    </row>
    <row r="1048515" spans="8:8">
      <c r="H1048515" s="68"/>
    </row>
    <row r="1048516" spans="8:8">
      <c r="H1048516" s="68"/>
    </row>
    <row r="1048517" spans="8:8">
      <c r="H1048517" s="68"/>
    </row>
    <row r="1048518" spans="8:8">
      <c r="H1048518" s="68"/>
    </row>
    <row r="1048519" spans="8:8">
      <c r="H1048519" s="68"/>
    </row>
    <row r="1048520" spans="8:8">
      <c r="H1048520" s="68"/>
    </row>
    <row r="1048521" spans="8:8">
      <c r="H1048521" s="68"/>
    </row>
    <row r="1048522" spans="8:8">
      <c r="H1048522" s="68"/>
    </row>
    <row r="1048523" spans="8:8">
      <c r="H1048523" s="68"/>
    </row>
    <row r="1048524" spans="8:8">
      <c r="H1048524" s="68"/>
    </row>
    <row r="1048525" spans="8:8">
      <c r="H1048525" s="68"/>
    </row>
    <row r="1048526" spans="8:8">
      <c r="H1048526" s="68"/>
    </row>
    <row r="1048527" spans="8:8">
      <c r="H1048527" s="68"/>
    </row>
    <row r="1048528" spans="8:8">
      <c r="H1048528" s="68"/>
    </row>
    <row r="1048529" spans="8:8">
      <c r="H1048529" s="68"/>
    </row>
    <row r="1048530" spans="8:8">
      <c r="H1048530" s="68"/>
    </row>
    <row r="1048531" spans="8:8">
      <c r="H1048531" s="68"/>
    </row>
    <row r="1048532" spans="8:8">
      <c r="H1048532" s="68"/>
    </row>
    <row r="1048533" spans="8:8">
      <c r="H1048533" s="68"/>
    </row>
    <row r="1048534" spans="8:8">
      <c r="H1048534" s="68"/>
    </row>
    <row r="1048535" spans="8:8">
      <c r="H1048535" s="68"/>
    </row>
    <row r="1048536" spans="8:8">
      <c r="H1048536" s="68"/>
    </row>
    <row r="1048537" spans="8:8">
      <c r="H1048537" s="68"/>
    </row>
    <row r="1048538" spans="8:8">
      <c r="H1048538" s="68"/>
    </row>
    <row r="1048539" spans="8:8">
      <c r="H1048539" s="68"/>
    </row>
    <row r="1048540" spans="8:8">
      <c r="H1048540" s="68"/>
    </row>
    <row r="1048541" spans="8:8">
      <c r="H1048541" s="68"/>
    </row>
    <row r="1048542" spans="8:8">
      <c r="H1048542" s="68"/>
    </row>
    <row r="1048543" spans="8:8">
      <c r="H1048543" s="68"/>
    </row>
    <row r="1048544" spans="8:8">
      <c r="H1048544" s="68"/>
    </row>
    <row r="1048545" spans="8:8">
      <c r="H1048545" s="68"/>
    </row>
    <row r="1048546" spans="8:8">
      <c r="H1048546" s="68"/>
    </row>
    <row r="1048547" spans="8:8">
      <c r="H1048547" s="68"/>
    </row>
    <row r="1048548" spans="8:8">
      <c r="H1048548" s="68"/>
    </row>
    <row r="1048549" spans="8:8">
      <c r="H1048549" s="68"/>
    </row>
    <row r="1048550" spans="8:8">
      <c r="H1048550" s="68"/>
    </row>
    <row r="1048551" spans="8:8">
      <c r="H1048551" s="68"/>
    </row>
    <row r="1048552" spans="8:8">
      <c r="H1048552" s="68"/>
    </row>
    <row r="1048553" spans="8:8">
      <c r="H1048553" s="68"/>
    </row>
    <row r="1048554" spans="8:8">
      <c r="H1048554" s="68"/>
    </row>
    <row r="1048555" spans="8:8">
      <c r="H1048555" s="68"/>
    </row>
    <row r="1048556" spans="8:8">
      <c r="H1048556" s="68"/>
    </row>
    <row r="1048557" spans="8:8">
      <c r="H1048557" s="68"/>
    </row>
    <row r="1048558" spans="8:8">
      <c r="H1048558" s="68"/>
    </row>
    <row r="1048559" spans="8:8">
      <c r="H1048559" s="68"/>
    </row>
    <row r="1048560" spans="8:8">
      <c r="H1048560" s="68"/>
    </row>
    <row r="1048561" spans="8:8">
      <c r="H1048561" s="68"/>
    </row>
    <row r="1048562" spans="8:8">
      <c r="H1048562" s="68"/>
    </row>
    <row r="1048563" spans="8:8">
      <c r="H1048563" s="68"/>
    </row>
    <row r="1048564" spans="8:8">
      <c r="H1048564" s="68"/>
    </row>
    <row r="1048565" spans="8:8">
      <c r="H1048565" s="68"/>
    </row>
    <row r="1048566" spans="8:8">
      <c r="H1048566" s="68"/>
    </row>
    <row r="1048567" spans="8:8">
      <c r="H1048567" s="68"/>
    </row>
    <row r="1048568" spans="8:8">
      <c r="H1048568" s="68"/>
    </row>
    <row r="1048569" spans="8:8">
      <c r="H1048569" s="68"/>
    </row>
    <row r="1048570" spans="8:8">
      <c r="H1048570" s="68"/>
    </row>
    <row r="1048571" spans="8:8">
      <c r="H1048571" s="68"/>
    </row>
    <row r="1048572" spans="8:8">
      <c r="H1048572" s="68"/>
    </row>
    <row r="1048573" spans="8:8">
      <c r="H1048573" s="68"/>
    </row>
    <row r="1048574" spans="8:8">
      <c r="H1048574" s="68"/>
    </row>
    <row r="1048575" spans="8:8">
      <c r="H1048575" s="68"/>
    </row>
    <row r="1048576" spans="8:8">
      <c r="H1048576" s="68"/>
    </row>
  </sheetData>
  <autoFilter ref="A1:J1389" xr:uid="{186D17B5-D589-40DD-BE79-73B98D60CED8}"/>
  <sortState xmlns:xlrd2="http://schemas.microsoft.com/office/spreadsheetml/2017/richdata2" ref="B3729:H3750">
    <sortCondition ref="C3729:C3750"/>
  </sortState>
  <mergeCells count="2">
    <mergeCell ref="B3523:C3523"/>
    <mergeCell ref="B3551:C3551"/>
  </mergeCells>
  <phoneticPr fontId="124" type="Hiragana"/>
  <printOptions horizontalCentered="1"/>
  <pageMargins left="0.19685039370078741" right="0.19685039370078741" top="0.74803149606299213" bottom="0.74803149606299213" header="0.31496062992125984" footer="0.31496062992125984"/>
  <pageSetup paperSize="9" scale="28" orientation="landscape" horizontalDpi="4294967292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U4977"/>
  <sheetViews>
    <sheetView workbookViewId="0"/>
  </sheetViews>
  <sheetFormatPr defaultColWidth="9" defaultRowHeight="15.5"/>
  <cols>
    <col min="1" max="1" width="7.36328125" style="24" customWidth="1"/>
    <col min="2" max="2" width="18.08984375" style="125" customWidth="1"/>
    <col min="3" max="3" width="9" style="179"/>
    <col min="4" max="4" width="9" style="140" customWidth="1"/>
    <col min="5" max="5" width="16.08984375" style="24" customWidth="1"/>
    <col min="6" max="6" width="19.08984375" style="68" bestFit="1" customWidth="1"/>
    <col min="7" max="7" width="13" style="140" customWidth="1"/>
    <col min="8" max="8" width="45.90625" style="24" customWidth="1"/>
    <col min="9" max="9" width="8.453125" style="24" customWidth="1"/>
    <col min="10" max="11" width="10.90625" style="68" customWidth="1"/>
    <col min="12" max="12" width="32.08984375" style="24" customWidth="1"/>
    <col min="13" max="13" width="21.08984375" style="24" customWidth="1"/>
    <col min="14" max="14" width="11.90625" style="24" customWidth="1"/>
    <col min="15" max="15" width="12.90625" style="24" customWidth="1"/>
    <col min="16" max="16" width="9" style="24"/>
    <col min="17" max="17" width="11.453125" style="24" bestFit="1" customWidth="1"/>
    <col min="18" max="16384" width="9" style="24"/>
  </cols>
  <sheetData>
    <row r="1" spans="1:12">
      <c r="A1" s="66" t="s">
        <v>874</v>
      </c>
      <c r="B1" s="1523" t="s">
        <v>94</v>
      </c>
      <c r="C1" s="264" t="s">
        <v>816</v>
      </c>
      <c r="D1" s="278" t="s">
        <v>814</v>
      </c>
      <c r="E1" s="263" t="s">
        <v>102</v>
      </c>
      <c r="F1" s="97" t="s">
        <v>13379</v>
      </c>
      <c r="G1" s="891" t="s">
        <v>885</v>
      </c>
      <c r="H1" s="265" t="s">
        <v>815</v>
      </c>
      <c r="I1" s="1423" t="s">
        <v>13375</v>
      </c>
      <c r="J1" s="2000" t="s">
        <v>25095</v>
      </c>
      <c r="K1" s="2000" t="s">
        <v>25096</v>
      </c>
      <c r="L1" s="28" t="s">
        <v>13376</v>
      </c>
    </row>
    <row r="2" spans="1:12">
      <c r="A2" s="66"/>
      <c r="B2" s="1524" t="s">
        <v>63</v>
      </c>
      <c r="C2" s="67"/>
      <c r="D2" s="140" t="s">
        <v>513</v>
      </c>
      <c r="E2" s="69" t="s">
        <v>514</v>
      </c>
      <c r="F2" s="69" t="s">
        <v>4</v>
      </c>
      <c r="G2" s="892">
        <v>39136</v>
      </c>
      <c r="H2" s="70" t="s">
        <v>515</v>
      </c>
    </row>
    <row r="3" spans="1:12">
      <c r="A3" s="66"/>
      <c r="B3" s="1524" t="s">
        <v>63</v>
      </c>
      <c r="C3" s="67"/>
      <c r="D3" s="140" t="s">
        <v>516</v>
      </c>
      <c r="E3" s="69" t="s">
        <v>514</v>
      </c>
      <c r="F3" s="69" t="s">
        <v>4</v>
      </c>
      <c r="G3" s="892">
        <v>39136</v>
      </c>
      <c r="H3" s="70" t="s">
        <v>515</v>
      </c>
    </row>
    <row r="4" spans="1:12">
      <c r="A4" s="66"/>
      <c r="B4" s="1524" t="s">
        <v>63</v>
      </c>
      <c r="C4" s="67"/>
      <c r="D4" s="140" t="s">
        <v>517</v>
      </c>
      <c r="E4" s="69" t="s">
        <v>514</v>
      </c>
      <c r="F4" s="69" t="s">
        <v>4</v>
      </c>
      <c r="G4" s="892">
        <v>39139</v>
      </c>
      <c r="H4" s="70" t="s">
        <v>515</v>
      </c>
    </row>
    <row r="5" spans="1:12">
      <c r="A5" s="66"/>
      <c r="B5" s="1524" t="s">
        <v>518</v>
      </c>
      <c r="C5" s="67"/>
      <c r="D5" s="140" t="s">
        <v>519</v>
      </c>
      <c r="E5" s="69" t="s">
        <v>111</v>
      </c>
      <c r="F5" s="69" t="s">
        <v>4</v>
      </c>
      <c r="G5" s="892">
        <v>39139</v>
      </c>
      <c r="H5" s="70"/>
    </row>
    <row r="6" spans="1:12">
      <c r="A6" s="66"/>
      <c r="B6" s="1524" t="s">
        <v>86</v>
      </c>
      <c r="C6" s="67"/>
      <c r="D6" s="140" t="s">
        <v>520</v>
      </c>
      <c r="E6" s="69" t="s">
        <v>521</v>
      </c>
      <c r="F6" s="69" t="s">
        <v>4</v>
      </c>
      <c r="G6" s="892">
        <v>39139</v>
      </c>
      <c r="H6" s="70" t="s">
        <v>515</v>
      </c>
    </row>
    <row r="7" spans="1:12">
      <c r="A7" s="66"/>
      <c r="B7" s="1524" t="s">
        <v>86</v>
      </c>
      <c r="C7" s="67"/>
      <c r="D7" s="140" t="s">
        <v>522</v>
      </c>
      <c r="E7" s="69" t="s">
        <v>521</v>
      </c>
      <c r="F7" s="69" t="s">
        <v>4</v>
      </c>
      <c r="G7" s="892">
        <v>39139</v>
      </c>
      <c r="H7" s="70" t="s">
        <v>515</v>
      </c>
    </row>
    <row r="8" spans="1:12">
      <c r="A8" s="66"/>
      <c r="B8" s="1524" t="s">
        <v>86</v>
      </c>
      <c r="C8" s="67"/>
      <c r="D8" s="140" t="s">
        <v>523</v>
      </c>
      <c r="E8" s="69" t="s">
        <v>521</v>
      </c>
      <c r="F8" s="69" t="s">
        <v>4</v>
      </c>
      <c r="G8" s="892">
        <v>39139</v>
      </c>
      <c r="H8" s="70" t="s">
        <v>515</v>
      </c>
    </row>
    <row r="9" spans="1:12">
      <c r="A9" s="66"/>
      <c r="B9" s="1524" t="s">
        <v>86</v>
      </c>
      <c r="C9" s="67"/>
      <c r="D9" s="140" t="s">
        <v>524</v>
      </c>
      <c r="E9" s="69" t="s">
        <v>521</v>
      </c>
      <c r="F9" s="69" t="s">
        <v>4</v>
      </c>
      <c r="G9" s="892">
        <v>39139</v>
      </c>
      <c r="H9" s="70" t="s">
        <v>515</v>
      </c>
    </row>
    <row r="10" spans="1:12">
      <c r="A10" s="66"/>
      <c r="B10" s="1524" t="s">
        <v>518</v>
      </c>
      <c r="C10" s="67"/>
      <c r="D10" s="140" t="s">
        <v>525</v>
      </c>
      <c r="E10" s="69" t="s">
        <v>526</v>
      </c>
      <c r="F10" s="69" t="s">
        <v>4</v>
      </c>
      <c r="G10" s="892">
        <v>39140</v>
      </c>
      <c r="H10" s="70"/>
    </row>
    <row r="11" spans="1:12">
      <c r="A11" s="66"/>
      <c r="B11" s="1524" t="s">
        <v>43</v>
      </c>
      <c r="C11" s="67"/>
      <c r="D11" s="140" t="s">
        <v>527</v>
      </c>
      <c r="E11" s="69" t="s">
        <v>528</v>
      </c>
      <c r="F11" s="69" t="s">
        <v>4</v>
      </c>
      <c r="G11" s="892">
        <v>39141</v>
      </c>
      <c r="H11" s="70"/>
    </row>
    <row r="12" spans="1:12">
      <c r="A12" s="66"/>
      <c r="B12" s="1524" t="s">
        <v>86</v>
      </c>
      <c r="C12" s="67"/>
      <c r="D12" s="140" t="s">
        <v>106</v>
      </c>
      <c r="E12" s="69" t="s">
        <v>49</v>
      </c>
      <c r="F12" s="69" t="s">
        <v>4</v>
      </c>
      <c r="G12" s="892">
        <v>39141</v>
      </c>
      <c r="H12" s="70"/>
    </row>
    <row r="13" spans="1:12">
      <c r="A13" s="66"/>
      <c r="B13" s="1524" t="s">
        <v>86</v>
      </c>
      <c r="C13" s="67"/>
      <c r="D13" s="140" t="s">
        <v>107</v>
      </c>
      <c r="E13" s="69" t="s">
        <v>49</v>
      </c>
      <c r="F13" s="69" t="s">
        <v>4</v>
      </c>
      <c r="G13" s="892">
        <v>39141</v>
      </c>
      <c r="H13" s="70"/>
    </row>
    <row r="14" spans="1:12">
      <c r="A14" s="66"/>
      <c r="B14" s="1524" t="s">
        <v>63</v>
      </c>
      <c r="C14" s="67"/>
      <c r="D14" s="140" t="s">
        <v>529</v>
      </c>
      <c r="E14" s="69" t="s">
        <v>111</v>
      </c>
      <c r="F14" s="69" t="s">
        <v>4</v>
      </c>
      <c r="G14" s="892">
        <v>39141</v>
      </c>
      <c r="H14" s="70"/>
    </row>
    <row r="15" spans="1:12">
      <c r="A15" s="66"/>
      <c r="B15" s="1524" t="s">
        <v>63</v>
      </c>
      <c r="C15" s="67"/>
      <c r="D15" s="140" t="s">
        <v>113</v>
      </c>
      <c r="E15" s="69" t="s">
        <v>111</v>
      </c>
      <c r="F15" s="69" t="s">
        <v>4</v>
      </c>
      <c r="G15" s="892">
        <v>39141</v>
      </c>
      <c r="H15" s="70"/>
    </row>
    <row r="16" spans="1:12" ht="16" thickBot="1">
      <c r="A16" s="66"/>
      <c r="B16" s="1525" t="s">
        <v>69</v>
      </c>
      <c r="C16" s="71"/>
      <c r="D16" s="140" t="s">
        <v>530</v>
      </c>
      <c r="E16" s="72" t="s">
        <v>514</v>
      </c>
      <c r="F16" s="72" t="s">
        <v>4</v>
      </c>
      <c r="G16" s="893">
        <f>SUM(G2:G14)</f>
        <v>508810</v>
      </c>
      <c r="H16" s="73" t="s">
        <v>515</v>
      </c>
    </row>
    <row r="17" spans="1:21" ht="16" thickTop="1">
      <c r="A17" s="66"/>
      <c r="B17" s="1526" t="s">
        <v>63</v>
      </c>
      <c r="C17" s="74"/>
      <c r="D17" s="140" t="s">
        <v>112</v>
      </c>
      <c r="E17" s="75" t="s">
        <v>88</v>
      </c>
      <c r="F17" s="75" t="s">
        <v>4</v>
      </c>
      <c r="G17" s="894">
        <v>39142</v>
      </c>
      <c r="H17" s="76"/>
    </row>
    <row r="18" spans="1:21">
      <c r="A18" s="66"/>
      <c r="B18" s="1526" t="s">
        <v>63</v>
      </c>
      <c r="C18" s="74"/>
      <c r="D18" s="140" t="s">
        <v>531</v>
      </c>
      <c r="E18" s="75" t="s">
        <v>88</v>
      </c>
      <c r="F18" s="75" t="s">
        <v>4</v>
      </c>
      <c r="G18" s="894">
        <v>39142</v>
      </c>
      <c r="H18" s="76"/>
    </row>
    <row r="19" spans="1:21">
      <c r="A19" s="66"/>
      <c r="B19" s="1526" t="s">
        <v>86</v>
      </c>
      <c r="C19" s="74"/>
      <c r="D19" s="140" t="s">
        <v>532</v>
      </c>
      <c r="E19" s="75" t="s">
        <v>88</v>
      </c>
      <c r="F19" s="75" t="s">
        <v>4</v>
      </c>
      <c r="G19" s="894">
        <v>39142</v>
      </c>
      <c r="H19" s="76"/>
    </row>
    <row r="20" spans="1:21">
      <c r="A20" s="66"/>
      <c r="B20" s="1526" t="s">
        <v>69</v>
      </c>
      <c r="C20" s="74"/>
      <c r="D20" s="140" t="s">
        <v>533</v>
      </c>
      <c r="E20" s="75" t="s">
        <v>56</v>
      </c>
      <c r="F20" s="75" t="s">
        <v>4</v>
      </c>
      <c r="G20" s="894">
        <v>39147</v>
      </c>
      <c r="H20" s="76"/>
    </row>
    <row r="21" spans="1:21">
      <c r="A21" s="66"/>
      <c r="B21" s="1526" t="s">
        <v>86</v>
      </c>
      <c r="C21" s="74"/>
      <c r="D21" s="140" t="s">
        <v>125</v>
      </c>
      <c r="E21" s="75" t="s">
        <v>132</v>
      </c>
      <c r="F21" s="75" t="s">
        <v>4</v>
      </c>
      <c r="G21" s="894">
        <v>39147</v>
      </c>
      <c r="H21" s="76"/>
    </row>
    <row r="22" spans="1:21">
      <c r="A22" s="66"/>
      <c r="B22" s="1526" t="s">
        <v>86</v>
      </c>
      <c r="C22" s="74"/>
      <c r="D22" s="140" t="s">
        <v>124</v>
      </c>
      <c r="E22" s="75" t="s">
        <v>49</v>
      </c>
      <c r="F22" s="75" t="s">
        <v>4</v>
      </c>
      <c r="G22" s="894">
        <v>39148</v>
      </c>
      <c r="H22" s="76"/>
    </row>
    <row r="23" spans="1:21">
      <c r="A23" s="66"/>
      <c r="B23" s="1526" t="s">
        <v>86</v>
      </c>
      <c r="C23" s="74"/>
      <c r="D23" s="140" t="s">
        <v>534</v>
      </c>
      <c r="E23" s="75" t="s">
        <v>111</v>
      </c>
      <c r="F23" s="75" t="s">
        <v>4</v>
      </c>
      <c r="G23" s="894">
        <v>39149</v>
      </c>
      <c r="H23" s="76"/>
    </row>
    <row r="24" spans="1:21">
      <c r="A24" s="66"/>
      <c r="B24" s="1526" t="s">
        <v>95</v>
      </c>
      <c r="C24" s="74"/>
      <c r="D24" s="140" t="s">
        <v>127</v>
      </c>
      <c r="E24" s="75" t="s">
        <v>128</v>
      </c>
      <c r="F24" s="75" t="s">
        <v>4</v>
      </c>
      <c r="G24" s="894">
        <v>39150</v>
      </c>
      <c r="H24" s="76"/>
    </row>
    <row r="25" spans="1:21">
      <c r="A25" s="66"/>
      <c r="B25" s="1526" t="s">
        <v>43</v>
      </c>
      <c r="C25" s="74"/>
      <c r="D25" s="140" t="s">
        <v>535</v>
      </c>
      <c r="E25" s="75" t="s">
        <v>528</v>
      </c>
      <c r="F25" s="75" t="s">
        <v>4</v>
      </c>
      <c r="G25" s="894">
        <v>39144</v>
      </c>
      <c r="H25" s="76"/>
    </row>
    <row r="26" spans="1:21">
      <c r="A26" s="66"/>
      <c r="B26" s="1526" t="s">
        <v>43</v>
      </c>
      <c r="C26" s="74"/>
      <c r="D26" s="140" t="s">
        <v>536</v>
      </c>
      <c r="E26" s="75" t="s">
        <v>49</v>
      </c>
      <c r="F26" s="75" t="s">
        <v>4</v>
      </c>
      <c r="G26" s="894">
        <v>39153</v>
      </c>
      <c r="H26" s="76"/>
    </row>
    <row r="27" spans="1:21">
      <c r="A27" s="66"/>
      <c r="B27" s="1526" t="s">
        <v>95</v>
      </c>
      <c r="C27" s="74"/>
      <c r="D27" s="140" t="s">
        <v>537</v>
      </c>
      <c r="E27" s="75" t="s">
        <v>538</v>
      </c>
      <c r="F27" s="75" t="s">
        <v>4</v>
      </c>
      <c r="G27" s="894">
        <v>39153</v>
      </c>
      <c r="H27" s="76"/>
    </row>
    <row r="28" spans="1:21">
      <c r="A28" s="66"/>
      <c r="B28" s="1526" t="s">
        <v>43</v>
      </c>
      <c r="C28" s="74"/>
      <c r="D28" s="140" t="s">
        <v>539</v>
      </c>
      <c r="E28" s="75" t="s">
        <v>52</v>
      </c>
      <c r="F28" s="75" t="s">
        <v>4</v>
      </c>
      <c r="G28" s="894">
        <v>39153</v>
      </c>
      <c r="H28" s="76"/>
    </row>
    <row r="29" spans="1:21">
      <c r="A29" s="66"/>
      <c r="B29" s="1526" t="s">
        <v>95</v>
      </c>
      <c r="C29" s="74"/>
      <c r="D29" s="140" t="s">
        <v>114</v>
      </c>
      <c r="E29" s="75" t="s">
        <v>115</v>
      </c>
      <c r="F29" s="75" t="s">
        <v>4</v>
      </c>
      <c r="G29" s="894">
        <v>39155</v>
      </c>
      <c r="H29" s="76" t="s">
        <v>540</v>
      </c>
      <c r="L29" s="1463" t="s">
        <v>18391</v>
      </c>
    </row>
    <row r="30" spans="1:21">
      <c r="A30" s="66"/>
      <c r="B30" s="1526" t="s">
        <v>86</v>
      </c>
      <c r="C30" s="74"/>
      <c r="D30" s="140" t="s">
        <v>541</v>
      </c>
      <c r="E30" s="75" t="s">
        <v>111</v>
      </c>
      <c r="F30" s="75" t="s">
        <v>4</v>
      </c>
      <c r="G30" s="894">
        <v>39156</v>
      </c>
      <c r="H30" s="76"/>
      <c r="U30" s="24" t="s">
        <v>17123</v>
      </c>
    </row>
    <row r="31" spans="1:21">
      <c r="A31" s="66"/>
      <c r="B31" s="1526" t="s">
        <v>518</v>
      </c>
      <c r="C31" s="74"/>
      <c r="D31" s="140" t="s">
        <v>542</v>
      </c>
      <c r="E31" s="75" t="s">
        <v>111</v>
      </c>
      <c r="F31" s="75" t="s">
        <v>4</v>
      </c>
      <c r="G31" s="894">
        <v>39156</v>
      </c>
      <c r="H31" s="76"/>
    </row>
    <row r="32" spans="1:21">
      <c r="A32" s="66"/>
      <c r="B32" s="1526" t="s">
        <v>86</v>
      </c>
      <c r="C32" s="74"/>
      <c r="D32" s="140" t="s">
        <v>543</v>
      </c>
      <c r="E32" s="75" t="s">
        <v>56</v>
      </c>
      <c r="F32" s="75" t="s">
        <v>4</v>
      </c>
      <c r="G32" s="894">
        <v>39160</v>
      </c>
      <c r="H32" s="76"/>
    </row>
    <row r="33" spans="1:8">
      <c r="A33" s="66"/>
      <c r="B33" s="1526" t="s">
        <v>99</v>
      </c>
      <c r="C33" s="74"/>
      <c r="D33" s="140" t="s">
        <v>503</v>
      </c>
      <c r="E33" s="75" t="s">
        <v>49</v>
      </c>
      <c r="F33" s="75" t="s">
        <v>4</v>
      </c>
      <c r="G33" s="894">
        <v>39160</v>
      </c>
      <c r="H33" s="76"/>
    </row>
    <row r="34" spans="1:8">
      <c r="A34" s="66"/>
      <c r="B34" s="1526" t="s">
        <v>95</v>
      </c>
      <c r="C34" s="74"/>
      <c r="D34" s="140" t="s">
        <v>544</v>
      </c>
      <c r="E34" s="75" t="s">
        <v>42</v>
      </c>
      <c r="F34" s="75" t="s">
        <v>4</v>
      </c>
      <c r="G34" s="894">
        <v>39160</v>
      </c>
      <c r="H34" s="76"/>
    </row>
    <row r="35" spans="1:8">
      <c r="A35" s="66"/>
      <c r="B35" s="1526" t="s">
        <v>4</v>
      </c>
      <c r="C35" s="74"/>
      <c r="D35" s="140" t="s">
        <v>146</v>
      </c>
      <c r="E35" s="75" t="s">
        <v>111</v>
      </c>
      <c r="F35" s="75" t="s">
        <v>4</v>
      </c>
      <c r="G35" s="894">
        <v>39163</v>
      </c>
      <c r="H35" s="76"/>
    </row>
    <row r="36" spans="1:8">
      <c r="A36" s="66"/>
      <c r="B36" s="1526" t="s">
        <v>4</v>
      </c>
      <c r="C36" s="74"/>
      <c r="D36" s="140" t="s">
        <v>147</v>
      </c>
      <c r="E36" s="75" t="s">
        <v>111</v>
      </c>
      <c r="F36" s="75" t="s">
        <v>4</v>
      </c>
      <c r="G36" s="894">
        <v>39163</v>
      </c>
      <c r="H36" s="76"/>
    </row>
    <row r="37" spans="1:8">
      <c r="A37" s="66"/>
      <c r="B37" s="1526" t="s">
        <v>75</v>
      </c>
      <c r="C37" s="74"/>
      <c r="D37" s="140" t="s">
        <v>285</v>
      </c>
      <c r="E37" s="75" t="s">
        <v>56</v>
      </c>
      <c r="F37" s="75" t="s">
        <v>4</v>
      </c>
      <c r="G37" s="894">
        <v>39163</v>
      </c>
      <c r="H37" s="76"/>
    </row>
    <row r="38" spans="1:8">
      <c r="A38" s="66"/>
      <c r="B38" s="1526" t="s">
        <v>95</v>
      </c>
      <c r="C38" s="74"/>
      <c r="D38" s="140" t="s">
        <v>139</v>
      </c>
      <c r="E38" s="75" t="s">
        <v>151</v>
      </c>
      <c r="F38" s="75" t="s">
        <v>4</v>
      </c>
      <c r="G38" s="894">
        <v>39163</v>
      </c>
      <c r="H38" s="76"/>
    </row>
    <row r="39" spans="1:8">
      <c r="A39" s="66"/>
      <c r="B39" s="1526" t="s">
        <v>95</v>
      </c>
      <c r="C39" s="74"/>
      <c r="D39" s="140" t="s">
        <v>145</v>
      </c>
      <c r="E39" s="75" t="s">
        <v>151</v>
      </c>
      <c r="F39" s="75" t="s">
        <v>4</v>
      </c>
      <c r="G39" s="894">
        <v>39164</v>
      </c>
      <c r="H39" s="76"/>
    </row>
    <row r="40" spans="1:8">
      <c r="A40" s="66"/>
      <c r="B40" s="1526" t="s">
        <v>69</v>
      </c>
      <c r="C40" s="74"/>
      <c r="D40" s="140" t="s">
        <v>545</v>
      </c>
      <c r="E40" s="75" t="s">
        <v>49</v>
      </c>
      <c r="F40" s="75" t="s">
        <v>4</v>
      </c>
      <c r="G40" s="894">
        <v>39167</v>
      </c>
      <c r="H40" s="76"/>
    </row>
    <row r="41" spans="1:8">
      <c r="A41" s="66"/>
      <c r="B41" s="1526" t="s">
        <v>54</v>
      </c>
      <c r="C41" s="74"/>
      <c r="D41" s="140" t="s">
        <v>150</v>
      </c>
      <c r="E41" s="75" t="s">
        <v>34</v>
      </c>
      <c r="F41" s="75" t="s">
        <v>4</v>
      </c>
      <c r="G41" s="894">
        <v>39261</v>
      </c>
      <c r="H41" s="76"/>
    </row>
    <row r="42" spans="1:8">
      <c r="A42" s="66"/>
      <c r="B42" s="1526" t="s">
        <v>86</v>
      </c>
      <c r="C42" s="74"/>
      <c r="D42" s="140" t="s">
        <v>157</v>
      </c>
      <c r="E42" s="75" t="s">
        <v>546</v>
      </c>
      <c r="F42" s="75" t="s">
        <v>4</v>
      </c>
      <c r="G42" s="894">
        <v>39169</v>
      </c>
      <c r="H42" s="76"/>
    </row>
    <row r="43" spans="1:8">
      <c r="A43" s="66"/>
      <c r="B43" s="1526" t="s">
        <v>75</v>
      </c>
      <c r="C43" s="74"/>
      <c r="D43" s="140" t="s">
        <v>153</v>
      </c>
      <c r="E43" s="75" t="s">
        <v>56</v>
      </c>
      <c r="F43" s="75" t="s">
        <v>4</v>
      </c>
      <c r="G43" s="894">
        <v>39170</v>
      </c>
      <c r="H43" s="76"/>
    </row>
    <row r="44" spans="1:8">
      <c r="A44" s="66"/>
      <c r="B44" s="1526" t="s">
        <v>98</v>
      </c>
      <c r="C44" s="74"/>
      <c r="D44" s="140" t="s">
        <v>547</v>
      </c>
      <c r="E44" s="75" t="s">
        <v>56</v>
      </c>
      <c r="F44" s="75" t="s">
        <v>4</v>
      </c>
      <c r="G44" s="894">
        <v>39172</v>
      </c>
      <c r="H44" s="76"/>
    </row>
    <row r="45" spans="1:8">
      <c r="A45" s="66"/>
      <c r="B45" s="1526" t="s">
        <v>58</v>
      </c>
      <c r="C45" s="74"/>
      <c r="D45" s="140" t="s">
        <v>548</v>
      </c>
      <c r="E45" s="75" t="s">
        <v>49</v>
      </c>
      <c r="F45" s="75" t="s">
        <v>4</v>
      </c>
      <c r="G45" s="894">
        <v>39172</v>
      </c>
      <c r="H45" s="76"/>
    </row>
    <row r="46" spans="1:8">
      <c r="A46" s="66"/>
      <c r="B46" s="1527" t="s">
        <v>70</v>
      </c>
      <c r="C46" s="77"/>
      <c r="D46" s="140" t="s">
        <v>549</v>
      </c>
      <c r="E46" s="78" t="s">
        <v>546</v>
      </c>
      <c r="F46" s="78" t="s">
        <v>4</v>
      </c>
      <c r="G46" s="895">
        <v>39174</v>
      </c>
      <c r="H46" s="79"/>
    </row>
    <row r="47" spans="1:8">
      <c r="A47" s="66"/>
      <c r="B47" s="1527" t="s">
        <v>75</v>
      </c>
      <c r="C47" s="77"/>
      <c r="D47" s="140" t="s">
        <v>144</v>
      </c>
      <c r="E47" s="78" t="s">
        <v>56</v>
      </c>
      <c r="F47" s="78" t="s">
        <v>4</v>
      </c>
      <c r="G47" s="895">
        <v>39174</v>
      </c>
      <c r="H47" s="79"/>
    </row>
    <row r="48" spans="1:8">
      <c r="A48" s="66"/>
      <c r="B48" s="1527" t="s">
        <v>75</v>
      </c>
      <c r="C48" s="77"/>
      <c r="D48" s="140" t="s">
        <v>158</v>
      </c>
      <c r="E48" s="78" t="s">
        <v>56</v>
      </c>
      <c r="F48" s="78" t="s">
        <v>4</v>
      </c>
      <c r="G48" s="895">
        <v>39174</v>
      </c>
      <c r="H48" s="79"/>
    </row>
    <row r="49" spans="1:8">
      <c r="A49" s="66"/>
      <c r="B49" s="1527" t="s">
        <v>67</v>
      </c>
      <c r="C49" s="77"/>
      <c r="D49" s="140" t="s">
        <v>550</v>
      </c>
      <c r="E49" s="78" t="s">
        <v>68</v>
      </c>
      <c r="F49" s="78" t="s">
        <v>4</v>
      </c>
      <c r="G49" s="895">
        <v>39177</v>
      </c>
      <c r="H49" s="79"/>
    </row>
    <row r="50" spans="1:8">
      <c r="A50" s="66"/>
      <c r="B50" s="1527" t="s">
        <v>169</v>
      </c>
      <c r="C50" s="77"/>
      <c r="D50" s="140" t="s">
        <v>165</v>
      </c>
      <c r="E50" s="78" t="s">
        <v>132</v>
      </c>
      <c r="F50" s="78" t="s">
        <v>4</v>
      </c>
      <c r="G50" s="895">
        <v>39178</v>
      </c>
      <c r="H50" s="79"/>
    </row>
    <row r="51" spans="1:8">
      <c r="A51" s="66"/>
      <c r="B51" s="1527" t="s">
        <v>4</v>
      </c>
      <c r="C51" s="77"/>
      <c r="D51" s="140" t="s">
        <v>166</v>
      </c>
      <c r="E51" s="78" t="s">
        <v>111</v>
      </c>
      <c r="F51" s="78" t="s">
        <v>4</v>
      </c>
      <c r="G51" s="895">
        <v>39178</v>
      </c>
      <c r="H51" s="79"/>
    </row>
    <row r="52" spans="1:8">
      <c r="A52" s="66"/>
      <c r="B52" s="1527" t="s">
        <v>67</v>
      </c>
      <c r="C52" s="77"/>
      <c r="D52" s="140" t="s">
        <v>551</v>
      </c>
      <c r="E52" s="78" t="s">
        <v>49</v>
      </c>
      <c r="F52" s="78" t="s">
        <v>4</v>
      </c>
      <c r="G52" s="895">
        <v>39181</v>
      </c>
      <c r="H52" s="79" t="s">
        <v>540</v>
      </c>
    </row>
    <row r="53" spans="1:8">
      <c r="A53" s="66"/>
      <c r="B53" s="1527" t="s">
        <v>169</v>
      </c>
      <c r="C53" s="77"/>
      <c r="D53" s="140" t="s">
        <v>172</v>
      </c>
      <c r="E53" s="78" t="s">
        <v>88</v>
      </c>
      <c r="F53" s="78" t="s">
        <v>4</v>
      </c>
      <c r="G53" s="895">
        <v>39182</v>
      </c>
      <c r="H53" s="79"/>
    </row>
    <row r="54" spans="1:8">
      <c r="A54" s="66"/>
      <c r="B54" s="1527" t="s">
        <v>63</v>
      </c>
      <c r="C54" s="77"/>
      <c r="D54" s="140" t="s">
        <v>168</v>
      </c>
      <c r="E54" s="78" t="s">
        <v>546</v>
      </c>
      <c r="F54" s="78" t="s">
        <v>4</v>
      </c>
      <c r="G54" s="895">
        <v>39182</v>
      </c>
      <c r="H54" s="79"/>
    </row>
    <row r="55" spans="1:8">
      <c r="A55" s="66"/>
      <c r="B55" s="1527" t="s">
        <v>169</v>
      </c>
      <c r="C55" s="77"/>
      <c r="D55" s="140" t="s">
        <v>188</v>
      </c>
      <c r="E55" s="78" t="s">
        <v>4</v>
      </c>
      <c r="F55" s="78" t="s">
        <v>4</v>
      </c>
      <c r="G55" s="895">
        <v>39183</v>
      </c>
      <c r="H55" s="79"/>
    </row>
    <row r="56" spans="1:8">
      <c r="A56" s="66"/>
      <c r="B56" s="1527" t="s">
        <v>169</v>
      </c>
      <c r="C56" s="77"/>
      <c r="D56" s="140" t="s">
        <v>189</v>
      </c>
      <c r="E56" s="78" t="s">
        <v>4</v>
      </c>
      <c r="F56" s="78" t="s">
        <v>4</v>
      </c>
      <c r="G56" s="895">
        <v>39183</v>
      </c>
      <c r="H56" s="79"/>
    </row>
    <row r="57" spans="1:8">
      <c r="A57" s="66"/>
      <c r="B57" s="1527" t="s">
        <v>169</v>
      </c>
      <c r="C57" s="77"/>
      <c r="D57" s="140" t="s">
        <v>190</v>
      </c>
      <c r="E57" s="78" t="s">
        <v>4</v>
      </c>
      <c r="F57" s="78" t="s">
        <v>4</v>
      </c>
      <c r="G57" s="895">
        <v>39183</v>
      </c>
      <c r="H57" s="79"/>
    </row>
    <row r="58" spans="1:8">
      <c r="A58" s="66"/>
      <c r="B58" s="1527" t="s">
        <v>92</v>
      </c>
      <c r="C58" s="77"/>
      <c r="D58" s="140" t="s">
        <v>185</v>
      </c>
      <c r="E58" s="78" t="s">
        <v>111</v>
      </c>
      <c r="F58" s="78" t="s">
        <v>4</v>
      </c>
      <c r="G58" s="895" t="s">
        <v>4483</v>
      </c>
      <c r="H58" s="79"/>
    </row>
    <row r="59" spans="1:8">
      <c r="A59" s="66"/>
      <c r="B59" s="1527" t="s">
        <v>92</v>
      </c>
      <c r="C59" s="77"/>
      <c r="D59" s="140" t="s">
        <v>552</v>
      </c>
      <c r="E59" s="78" t="s">
        <v>111</v>
      </c>
      <c r="F59" s="78" t="s">
        <v>4</v>
      </c>
      <c r="G59" s="895">
        <v>39184</v>
      </c>
      <c r="H59" s="79"/>
    </row>
    <row r="60" spans="1:8">
      <c r="A60" s="66"/>
      <c r="B60" s="1527" t="s">
        <v>92</v>
      </c>
      <c r="C60" s="77"/>
      <c r="D60" s="140" t="s">
        <v>553</v>
      </c>
      <c r="E60" s="78" t="s">
        <v>111</v>
      </c>
      <c r="F60" s="78" t="s">
        <v>4</v>
      </c>
      <c r="G60" s="895">
        <v>39184</v>
      </c>
      <c r="H60" s="79"/>
    </row>
    <row r="61" spans="1:8">
      <c r="A61" s="66"/>
      <c r="B61" s="1527" t="s">
        <v>169</v>
      </c>
      <c r="C61" s="77"/>
      <c r="D61" s="140" t="s">
        <v>194</v>
      </c>
      <c r="E61" s="78" t="s">
        <v>56</v>
      </c>
      <c r="F61" s="78" t="s">
        <v>4</v>
      </c>
      <c r="G61" s="895">
        <v>39186</v>
      </c>
      <c r="H61" s="79"/>
    </row>
    <row r="62" spans="1:8">
      <c r="A62" s="66"/>
      <c r="B62" s="1527" t="s">
        <v>169</v>
      </c>
      <c r="C62" s="77"/>
      <c r="D62" s="140" t="s">
        <v>193</v>
      </c>
      <c r="E62" s="78" t="s">
        <v>132</v>
      </c>
      <c r="F62" s="78" t="s">
        <v>4</v>
      </c>
      <c r="G62" s="895">
        <v>39186</v>
      </c>
      <c r="H62" s="79"/>
    </row>
    <row r="63" spans="1:8">
      <c r="A63" s="66"/>
      <c r="B63" s="1527" t="s">
        <v>86</v>
      </c>
      <c r="C63" s="77"/>
      <c r="D63" s="140" t="s">
        <v>554</v>
      </c>
      <c r="E63" s="78" t="s">
        <v>111</v>
      </c>
      <c r="F63" s="78" t="s">
        <v>4</v>
      </c>
      <c r="G63" s="895">
        <v>39186</v>
      </c>
      <c r="H63" s="79"/>
    </row>
    <row r="64" spans="1:8">
      <c r="A64" s="66"/>
      <c r="B64" s="1527" t="s">
        <v>72</v>
      </c>
      <c r="C64" s="77"/>
      <c r="D64" s="140" t="s">
        <v>195</v>
      </c>
      <c r="E64" s="78" t="s">
        <v>56</v>
      </c>
      <c r="F64" s="78" t="s">
        <v>4</v>
      </c>
      <c r="G64" s="895">
        <v>39186</v>
      </c>
      <c r="H64" s="79"/>
    </row>
    <row r="65" spans="1:11">
      <c r="A65" s="66"/>
      <c r="B65" s="1527" t="s">
        <v>54</v>
      </c>
      <c r="C65" s="77"/>
      <c r="D65" s="140" t="s">
        <v>555</v>
      </c>
      <c r="E65" s="78" t="s">
        <v>56</v>
      </c>
      <c r="F65" s="78" t="s">
        <v>4</v>
      </c>
      <c r="G65" s="895">
        <v>39186</v>
      </c>
      <c r="H65" s="79" t="s">
        <v>540</v>
      </c>
    </row>
    <row r="66" spans="1:11">
      <c r="A66" s="66"/>
      <c r="B66" s="1527" t="s">
        <v>63</v>
      </c>
      <c r="C66" s="77"/>
      <c r="D66" s="140" t="s">
        <v>196</v>
      </c>
      <c r="E66" s="78" t="s">
        <v>4</v>
      </c>
      <c r="F66" s="78" t="s">
        <v>4</v>
      </c>
      <c r="G66" s="895">
        <v>39186</v>
      </c>
      <c r="H66" s="79"/>
    </row>
    <row r="67" spans="1:11">
      <c r="A67" s="66"/>
      <c r="B67" s="1527" t="s">
        <v>63</v>
      </c>
      <c r="C67" s="77"/>
      <c r="D67" s="140" t="s">
        <v>556</v>
      </c>
      <c r="E67" s="78" t="s">
        <v>4</v>
      </c>
      <c r="F67" s="78" t="s">
        <v>4</v>
      </c>
      <c r="G67" s="895">
        <v>39188</v>
      </c>
      <c r="H67" s="79"/>
    </row>
    <row r="68" spans="1:11">
      <c r="A68" s="66"/>
      <c r="B68" s="1527" t="s">
        <v>63</v>
      </c>
      <c r="C68" s="77"/>
      <c r="D68" s="140" t="s">
        <v>310</v>
      </c>
      <c r="E68" s="78" t="s">
        <v>4</v>
      </c>
      <c r="F68" s="78" t="s">
        <v>4</v>
      </c>
      <c r="G68" s="895">
        <v>39188</v>
      </c>
      <c r="H68" s="79"/>
    </row>
    <row r="69" spans="1:11">
      <c r="A69" s="66"/>
      <c r="B69" s="1527" t="s">
        <v>169</v>
      </c>
      <c r="C69" s="77"/>
      <c r="D69" s="140" t="s">
        <v>183</v>
      </c>
      <c r="E69" s="78" t="s">
        <v>4</v>
      </c>
      <c r="F69" s="78" t="s">
        <v>4</v>
      </c>
      <c r="G69" s="895">
        <v>39188</v>
      </c>
      <c r="H69" s="79"/>
    </row>
    <row r="70" spans="1:11">
      <c r="A70" s="66"/>
      <c r="B70" s="1527" t="s">
        <v>92</v>
      </c>
      <c r="C70" s="77"/>
      <c r="D70" s="140" t="s">
        <v>557</v>
      </c>
      <c r="E70" s="78" t="s">
        <v>111</v>
      </c>
      <c r="F70" s="78" t="s">
        <v>4</v>
      </c>
      <c r="G70" s="895">
        <v>39189</v>
      </c>
      <c r="H70" s="79"/>
    </row>
    <row r="71" spans="1:11">
      <c r="A71" s="66"/>
      <c r="B71" s="1527" t="s">
        <v>169</v>
      </c>
      <c r="C71" s="77"/>
      <c r="D71" s="140" t="s">
        <v>208</v>
      </c>
      <c r="E71" s="78" t="s">
        <v>56</v>
      </c>
      <c r="F71" s="78" t="s">
        <v>4</v>
      </c>
      <c r="G71" s="895">
        <v>39189</v>
      </c>
      <c r="H71" s="79"/>
    </row>
    <row r="72" spans="1:11">
      <c r="A72" s="66"/>
      <c r="B72" s="1527" t="s">
        <v>169</v>
      </c>
      <c r="C72" s="77"/>
      <c r="D72" s="140" t="s">
        <v>209</v>
      </c>
      <c r="E72" s="78" t="s">
        <v>56</v>
      </c>
      <c r="F72" s="78" t="s">
        <v>4</v>
      </c>
      <c r="G72" s="895">
        <v>39189</v>
      </c>
      <c r="H72" s="80"/>
    </row>
    <row r="73" spans="1:11">
      <c r="A73" s="66"/>
      <c r="B73" s="1528" t="s">
        <v>63</v>
      </c>
      <c r="C73" s="81"/>
      <c r="D73" s="140" t="s">
        <v>203</v>
      </c>
      <c r="E73" s="82" t="s">
        <v>4</v>
      </c>
      <c r="F73" s="82" t="s">
        <v>4</v>
      </c>
      <c r="G73" s="896">
        <v>39191</v>
      </c>
      <c r="H73" s="83"/>
    </row>
    <row r="74" spans="1:11">
      <c r="A74" s="66"/>
      <c r="B74" s="1529" t="s">
        <v>4</v>
      </c>
      <c r="C74" s="84"/>
      <c r="D74" s="140" t="s">
        <v>207</v>
      </c>
      <c r="E74" s="85" t="s">
        <v>4</v>
      </c>
      <c r="F74" s="85" t="s">
        <v>4</v>
      </c>
      <c r="G74" s="897">
        <v>39191</v>
      </c>
      <c r="H74" s="86"/>
    </row>
    <row r="75" spans="1:11">
      <c r="A75" s="87"/>
      <c r="B75" s="1528" t="s">
        <v>169</v>
      </c>
      <c r="C75" s="81"/>
      <c r="D75" s="140" t="s">
        <v>210</v>
      </c>
      <c r="E75" s="82" t="s">
        <v>4</v>
      </c>
      <c r="F75" s="82" t="s">
        <v>4</v>
      </c>
      <c r="G75" s="896">
        <v>39192</v>
      </c>
      <c r="H75" s="88"/>
      <c r="I75" s="89"/>
      <c r="J75" s="2001"/>
      <c r="K75" s="2001"/>
    </row>
    <row r="76" spans="1:11">
      <c r="A76" s="66"/>
      <c r="B76" s="1529" t="s">
        <v>169</v>
      </c>
      <c r="C76" s="84"/>
      <c r="D76" s="140" t="s">
        <v>184</v>
      </c>
      <c r="E76" s="85" t="s">
        <v>4</v>
      </c>
      <c r="F76" s="85" t="s">
        <v>4</v>
      </c>
      <c r="G76" s="897">
        <v>39195</v>
      </c>
      <c r="H76" s="86"/>
    </row>
    <row r="77" spans="1:11">
      <c r="A77" s="66"/>
      <c r="B77" s="1527" t="s">
        <v>169</v>
      </c>
      <c r="C77" s="77"/>
      <c r="D77" s="140" t="s">
        <v>187</v>
      </c>
      <c r="E77" s="78" t="s">
        <v>4</v>
      </c>
      <c r="F77" s="78" t="s">
        <v>4</v>
      </c>
      <c r="G77" s="895">
        <v>39195</v>
      </c>
      <c r="H77" s="80"/>
    </row>
    <row r="78" spans="1:11">
      <c r="A78" s="66"/>
      <c r="B78" s="1527" t="s">
        <v>169</v>
      </c>
      <c r="C78" s="77"/>
      <c r="D78" s="140" t="s">
        <v>191</v>
      </c>
      <c r="E78" s="78" t="s">
        <v>4</v>
      </c>
      <c r="F78" s="78" t="s">
        <v>4</v>
      </c>
      <c r="G78" s="895">
        <v>39195</v>
      </c>
      <c r="H78" s="80"/>
    </row>
    <row r="79" spans="1:11">
      <c r="A79" s="66"/>
      <c r="B79" s="1527" t="s">
        <v>169</v>
      </c>
      <c r="C79" s="77"/>
      <c r="D79" s="140" t="s">
        <v>199</v>
      </c>
      <c r="E79" s="78" t="s">
        <v>4</v>
      </c>
      <c r="F79" s="78" t="s">
        <v>4</v>
      </c>
      <c r="G79" s="895">
        <v>39195</v>
      </c>
      <c r="H79" s="80"/>
    </row>
    <row r="80" spans="1:11">
      <c r="A80" s="66"/>
      <c r="B80" s="1527" t="s">
        <v>169</v>
      </c>
      <c r="C80" s="77"/>
      <c r="D80" s="140" t="s">
        <v>182</v>
      </c>
      <c r="E80" s="78" t="s">
        <v>4</v>
      </c>
      <c r="F80" s="78" t="s">
        <v>4</v>
      </c>
      <c r="G80" s="895">
        <v>39195</v>
      </c>
      <c r="H80" s="80"/>
    </row>
    <row r="81" spans="1:8">
      <c r="A81" s="66"/>
      <c r="B81" s="1527" t="s">
        <v>169</v>
      </c>
      <c r="C81" s="77"/>
      <c r="D81" s="140" t="s">
        <v>181</v>
      </c>
      <c r="E81" s="78" t="s">
        <v>4</v>
      </c>
      <c r="F81" s="78" t="s">
        <v>4</v>
      </c>
      <c r="G81" s="895">
        <v>39195</v>
      </c>
      <c r="H81" s="80"/>
    </row>
    <row r="82" spans="1:8">
      <c r="A82" s="66"/>
      <c r="B82" s="1527" t="s">
        <v>169</v>
      </c>
      <c r="C82" s="77"/>
      <c r="D82" s="140" t="s">
        <v>179</v>
      </c>
      <c r="E82" s="78" t="s">
        <v>4</v>
      </c>
      <c r="F82" s="78" t="s">
        <v>4</v>
      </c>
      <c r="G82" s="895">
        <v>39195</v>
      </c>
      <c r="H82" s="80"/>
    </row>
    <row r="83" spans="1:8">
      <c r="A83" s="66"/>
      <c r="B83" s="1527" t="s">
        <v>169</v>
      </c>
      <c r="C83" s="77"/>
      <c r="D83" s="140" t="s">
        <v>177</v>
      </c>
      <c r="E83" s="78" t="s">
        <v>4</v>
      </c>
      <c r="F83" s="78" t="s">
        <v>4</v>
      </c>
      <c r="G83" s="895">
        <v>39195</v>
      </c>
      <c r="H83" s="80"/>
    </row>
    <row r="84" spans="1:8">
      <c r="A84" s="66"/>
      <c r="B84" s="1527" t="s">
        <v>169</v>
      </c>
      <c r="C84" s="77"/>
      <c r="D84" s="140" t="s">
        <v>558</v>
      </c>
      <c r="E84" s="78" t="s">
        <v>4</v>
      </c>
      <c r="F84" s="78" t="s">
        <v>4</v>
      </c>
      <c r="G84" s="895">
        <v>39195</v>
      </c>
      <c r="H84" s="80"/>
    </row>
    <row r="85" spans="1:8">
      <c r="A85" s="66"/>
      <c r="B85" s="1527" t="s">
        <v>169</v>
      </c>
      <c r="C85" s="77"/>
      <c r="D85" s="140" t="s">
        <v>559</v>
      </c>
      <c r="E85" s="78" t="s">
        <v>4</v>
      </c>
      <c r="F85" s="78" t="s">
        <v>4</v>
      </c>
      <c r="G85" s="895">
        <v>39195</v>
      </c>
      <c r="H85" s="80"/>
    </row>
    <row r="86" spans="1:8">
      <c r="A86" s="66"/>
      <c r="B86" s="1527" t="s">
        <v>169</v>
      </c>
      <c r="C86" s="77"/>
      <c r="D86" s="140" t="s">
        <v>174</v>
      </c>
      <c r="E86" s="78" t="s">
        <v>4</v>
      </c>
      <c r="F86" s="78" t="s">
        <v>4</v>
      </c>
      <c r="G86" s="895">
        <v>39195</v>
      </c>
      <c r="H86" s="80"/>
    </row>
    <row r="87" spans="1:8">
      <c r="A87" s="66"/>
      <c r="B87" s="1527" t="s">
        <v>169</v>
      </c>
      <c r="C87" s="77"/>
      <c r="D87" s="140" t="s">
        <v>173</v>
      </c>
      <c r="E87" s="78" t="s">
        <v>4</v>
      </c>
      <c r="F87" s="78" t="s">
        <v>4</v>
      </c>
      <c r="G87" s="895">
        <v>39195</v>
      </c>
      <c r="H87" s="80"/>
    </row>
    <row r="88" spans="1:8">
      <c r="A88" s="66"/>
      <c r="B88" s="1527" t="s">
        <v>169</v>
      </c>
      <c r="C88" s="77"/>
      <c r="D88" s="140" t="s">
        <v>171</v>
      </c>
      <c r="E88" s="78" t="s">
        <v>4</v>
      </c>
      <c r="F88" s="78" t="s">
        <v>4</v>
      </c>
      <c r="G88" s="895">
        <v>39195</v>
      </c>
      <c r="H88" s="80"/>
    </row>
    <row r="89" spans="1:8">
      <c r="A89" s="66"/>
      <c r="B89" s="1527" t="s">
        <v>560</v>
      </c>
      <c r="C89" s="77"/>
      <c r="D89" s="140" t="s">
        <v>561</v>
      </c>
      <c r="E89" s="78" t="s">
        <v>56</v>
      </c>
      <c r="F89" s="78" t="s">
        <v>4</v>
      </c>
      <c r="G89" s="895">
        <v>39195</v>
      </c>
      <c r="H89" s="80"/>
    </row>
    <row r="90" spans="1:8">
      <c r="A90" s="66"/>
      <c r="B90" s="1528" t="s">
        <v>169</v>
      </c>
      <c r="C90" s="81"/>
      <c r="D90" s="140" t="s">
        <v>223</v>
      </c>
      <c r="E90" s="82" t="s">
        <v>4</v>
      </c>
      <c r="F90" s="82" t="s">
        <v>4</v>
      </c>
      <c r="G90" s="896">
        <v>39195</v>
      </c>
      <c r="H90" s="88"/>
    </row>
    <row r="91" spans="1:8">
      <c r="A91" s="66"/>
      <c r="B91" s="1529" t="s">
        <v>63</v>
      </c>
      <c r="C91" s="84"/>
      <c r="D91" s="140" t="s">
        <v>212</v>
      </c>
      <c r="E91" s="85" t="s">
        <v>4</v>
      </c>
      <c r="F91" s="85" t="s">
        <v>4</v>
      </c>
      <c r="G91" s="897">
        <v>39197</v>
      </c>
      <c r="H91" s="86" t="s">
        <v>540</v>
      </c>
    </row>
    <row r="92" spans="1:8">
      <c r="A92" s="66"/>
      <c r="B92" s="1527" t="s">
        <v>4</v>
      </c>
      <c r="C92" s="77"/>
      <c r="D92" s="140" t="s">
        <v>231</v>
      </c>
      <c r="E92" s="78" t="s">
        <v>111</v>
      </c>
      <c r="F92" s="78" t="s">
        <v>4</v>
      </c>
      <c r="G92" s="895">
        <v>39196</v>
      </c>
      <c r="H92" s="80"/>
    </row>
    <row r="93" spans="1:8">
      <c r="A93" s="66"/>
      <c r="B93" s="1527" t="s">
        <v>169</v>
      </c>
      <c r="C93" s="77"/>
      <c r="D93" s="140" t="s">
        <v>222</v>
      </c>
      <c r="E93" s="78" t="s">
        <v>4</v>
      </c>
      <c r="F93" s="78" t="s">
        <v>4</v>
      </c>
      <c r="G93" s="895">
        <v>39197</v>
      </c>
      <c r="H93" s="80"/>
    </row>
    <row r="94" spans="1:8">
      <c r="A94" s="66"/>
      <c r="B94" s="1527" t="s">
        <v>63</v>
      </c>
      <c r="C94" s="77"/>
      <c r="D94" s="140" t="s">
        <v>562</v>
      </c>
      <c r="E94" s="78" t="s">
        <v>4</v>
      </c>
      <c r="F94" s="78" t="s">
        <v>4</v>
      </c>
      <c r="G94" s="895">
        <v>39198</v>
      </c>
      <c r="H94" s="80"/>
    </row>
    <row r="95" spans="1:8">
      <c r="A95" s="66"/>
      <c r="B95" s="1527" t="s">
        <v>63</v>
      </c>
      <c r="C95" s="77"/>
      <c r="D95" s="140" t="s">
        <v>203</v>
      </c>
      <c r="E95" s="78" t="s">
        <v>4</v>
      </c>
      <c r="F95" s="78" t="s">
        <v>4</v>
      </c>
      <c r="G95" s="895">
        <v>39199</v>
      </c>
      <c r="H95" s="80"/>
    </row>
    <row r="96" spans="1:8">
      <c r="A96" s="66"/>
      <c r="B96" s="1527" t="s">
        <v>4</v>
      </c>
      <c r="C96" s="77"/>
      <c r="D96" s="140" t="s">
        <v>563</v>
      </c>
      <c r="E96" s="78" t="s">
        <v>111</v>
      </c>
      <c r="F96" s="78" t="s">
        <v>4</v>
      </c>
      <c r="G96" s="895">
        <v>39198</v>
      </c>
      <c r="H96" s="80"/>
    </row>
    <row r="97" spans="1:8">
      <c r="A97" s="66"/>
      <c r="B97" s="1527" t="s">
        <v>63</v>
      </c>
      <c r="C97" s="77"/>
      <c r="D97" s="140" t="s">
        <v>564</v>
      </c>
      <c r="E97" s="78" t="s">
        <v>57</v>
      </c>
      <c r="F97" s="78" t="s">
        <v>4</v>
      </c>
      <c r="G97" s="895">
        <v>39202</v>
      </c>
      <c r="H97" s="80"/>
    </row>
    <row r="98" spans="1:8">
      <c r="A98" s="66"/>
      <c r="B98" s="1527" t="s">
        <v>63</v>
      </c>
      <c r="C98" s="77"/>
      <c r="D98" s="140" t="s">
        <v>565</v>
      </c>
      <c r="E98" s="78" t="s">
        <v>4</v>
      </c>
      <c r="F98" s="78" t="s">
        <v>4</v>
      </c>
      <c r="G98" s="895">
        <v>39202</v>
      </c>
      <c r="H98" s="80" t="s">
        <v>540</v>
      </c>
    </row>
    <row r="99" spans="1:8">
      <c r="A99" s="66"/>
      <c r="B99" s="1527" t="s">
        <v>63</v>
      </c>
      <c r="C99" s="77"/>
      <c r="D99" s="140" t="s">
        <v>129</v>
      </c>
      <c r="E99" s="78" t="s">
        <v>4</v>
      </c>
      <c r="F99" s="78" t="s">
        <v>4</v>
      </c>
      <c r="G99" s="895">
        <v>39202</v>
      </c>
      <c r="H99" s="80" t="s">
        <v>540</v>
      </c>
    </row>
    <row r="100" spans="1:8">
      <c r="A100" s="66"/>
      <c r="B100" s="1527" t="s">
        <v>71</v>
      </c>
      <c r="C100" s="77"/>
      <c r="D100" s="140" t="s">
        <v>243</v>
      </c>
      <c r="E100" s="78" t="s">
        <v>57</v>
      </c>
      <c r="F100" s="78" t="s">
        <v>4</v>
      </c>
      <c r="G100" s="895">
        <v>39199</v>
      </c>
      <c r="H100" s="80"/>
    </row>
    <row r="101" spans="1:8">
      <c r="A101" s="66"/>
      <c r="B101" s="1527" t="s">
        <v>95</v>
      </c>
      <c r="C101" s="77"/>
      <c r="D101" s="140" t="s">
        <v>200</v>
      </c>
      <c r="E101" s="78" t="s">
        <v>151</v>
      </c>
      <c r="F101" s="78" t="s">
        <v>4</v>
      </c>
      <c r="G101" s="895">
        <v>39202</v>
      </c>
      <c r="H101" s="80"/>
    </row>
    <row r="102" spans="1:8">
      <c r="A102" s="66"/>
      <c r="B102" s="1527" t="s">
        <v>4</v>
      </c>
      <c r="C102" s="77"/>
      <c r="D102" s="140" t="s">
        <v>234</v>
      </c>
      <c r="E102" s="78" t="s">
        <v>111</v>
      </c>
      <c r="F102" s="78" t="s">
        <v>4</v>
      </c>
      <c r="G102" s="895">
        <v>39202</v>
      </c>
      <c r="H102" s="80"/>
    </row>
    <row r="103" spans="1:8">
      <c r="A103" s="66"/>
      <c r="B103" s="1530" t="s">
        <v>99</v>
      </c>
      <c r="C103" s="90"/>
      <c r="D103" s="140" t="s">
        <v>566</v>
      </c>
      <c r="E103" s="91" t="s">
        <v>567</v>
      </c>
      <c r="F103" s="91" t="s">
        <v>4</v>
      </c>
      <c r="G103" s="898">
        <v>39203</v>
      </c>
      <c r="H103" s="92" t="s">
        <v>515</v>
      </c>
    </row>
    <row r="104" spans="1:8">
      <c r="A104" s="66"/>
      <c r="B104" s="1530" t="s">
        <v>99</v>
      </c>
      <c r="C104" s="90"/>
      <c r="D104" s="140" t="s">
        <v>568</v>
      </c>
      <c r="E104" s="91" t="s">
        <v>111</v>
      </c>
      <c r="F104" s="91" t="s">
        <v>4</v>
      </c>
      <c r="G104" s="898">
        <v>39203</v>
      </c>
      <c r="H104" s="92" t="s">
        <v>515</v>
      </c>
    </row>
    <row r="105" spans="1:8">
      <c r="A105" s="66"/>
      <c r="B105" s="1530" t="s">
        <v>99</v>
      </c>
      <c r="C105" s="90"/>
      <c r="D105" s="140" t="s">
        <v>569</v>
      </c>
      <c r="E105" s="91" t="s">
        <v>111</v>
      </c>
      <c r="F105" s="91" t="s">
        <v>4</v>
      </c>
      <c r="G105" s="898">
        <v>39203</v>
      </c>
      <c r="H105" s="92" t="s">
        <v>515</v>
      </c>
    </row>
    <row r="106" spans="1:8">
      <c r="A106" s="66"/>
      <c r="B106" s="1530" t="s">
        <v>99</v>
      </c>
      <c r="C106" s="90"/>
      <c r="D106" s="140" t="s">
        <v>570</v>
      </c>
      <c r="E106" s="91" t="s">
        <v>111</v>
      </c>
      <c r="F106" s="91" t="s">
        <v>4</v>
      </c>
      <c r="G106" s="898">
        <v>39203</v>
      </c>
      <c r="H106" s="92" t="s">
        <v>515</v>
      </c>
    </row>
    <row r="107" spans="1:8">
      <c r="A107" s="66"/>
      <c r="B107" s="1530" t="s">
        <v>99</v>
      </c>
      <c r="C107" s="90"/>
      <c r="D107" s="140" t="s">
        <v>571</v>
      </c>
      <c r="E107" s="91" t="s">
        <v>111</v>
      </c>
      <c r="F107" s="91" t="s">
        <v>4</v>
      </c>
      <c r="G107" s="898">
        <v>39203</v>
      </c>
      <c r="H107" s="92" t="s">
        <v>515</v>
      </c>
    </row>
    <row r="108" spans="1:8">
      <c r="A108" s="66"/>
      <c r="B108" s="1530" t="s">
        <v>99</v>
      </c>
      <c r="C108" s="90"/>
      <c r="D108" s="140" t="s">
        <v>572</v>
      </c>
      <c r="E108" s="91" t="s">
        <v>111</v>
      </c>
      <c r="F108" s="91" t="s">
        <v>4</v>
      </c>
      <c r="G108" s="898">
        <v>39203</v>
      </c>
      <c r="H108" s="92" t="s">
        <v>515</v>
      </c>
    </row>
    <row r="109" spans="1:8">
      <c r="A109" s="66"/>
      <c r="B109" s="1530" t="s">
        <v>99</v>
      </c>
      <c r="C109" s="90"/>
      <c r="D109" s="140" t="s">
        <v>573</v>
      </c>
      <c r="E109" s="91" t="s">
        <v>111</v>
      </c>
      <c r="F109" s="91" t="s">
        <v>4</v>
      </c>
      <c r="G109" s="898">
        <v>39203</v>
      </c>
      <c r="H109" s="92" t="s">
        <v>515</v>
      </c>
    </row>
    <row r="110" spans="1:8">
      <c r="A110" s="66"/>
      <c r="B110" s="1530" t="s">
        <v>99</v>
      </c>
      <c r="C110" s="90"/>
      <c r="D110" s="140" t="s">
        <v>574</v>
      </c>
      <c r="E110" s="91" t="s">
        <v>111</v>
      </c>
      <c r="F110" s="91" t="s">
        <v>4</v>
      </c>
      <c r="G110" s="898">
        <v>39203</v>
      </c>
      <c r="H110" s="92" t="s">
        <v>515</v>
      </c>
    </row>
    <row r="111" spans="1:8">
      <c r="A111" s="66"/>
      <c r="B111" s="1530" t="s">
        <v>99</v>
      </c>
      <c r="C111" s="90"/>
      <c r="D111" s="140" t="s">
        <v>575</v>
      </c>
      <c r="E111" s="91" t="s">
        <v>111</v>
      </c>
      <c r="F111" s="91" t="s">
        <v>4</v>
      </c>
      <c r="G111" s="898">
        <v>39203</v>
      </c>
      <c r="H111" s="92" t="s">
        <v>515</v>
      </c>
    </row>
    <row r="112" spans="1:8">
      <c r="A112" s="66"/>
      <c r="B112" s="1530" t="s">
        <v>4</v>
      </c>
      <c r="C112" s="90"/>
      <c r="D112" s="140" t="s">
        <v>130</v>
      </c>
      <c r="E112" s="91" t="s">
        <v>111</v>
      </c>
      <c r="F112" s="91" t="s">
        <v>4</v>
      </c>
      <c r="G112" s="898">
        <v>39203</v>
      </c>
      <c r="H112" s="92"/>
    </row>
    <row r="113" spans="1:8">
      <c r="A113" s="66"/>
      <c r="B113" s="1530" t="s">
        <v>4</v>
      </c>
      <c r="C113" s="90"/>
      <c r="D113" s="140" t="s">
        <v>147</v>
      </c>
      <c r="E113" s="91" t="s">
        <v>111</v>
      </c>
      <c r="F113" s="91" t="s">
        <v>4</v>
      </c>
      <c r="G113" s="898">
        <v>39203</v>
      </c>
      <c r="H113" s="92"/>
    </row>
    <row r="114" spans="1:8">
      <c r="A114" s="66"/>
      <c r="B114" s="1530" t="s">
        <v>58</v>
      </c>
      <c r="C114" s="90"/>
      <c r="D114" s="140" t="s">
        <v>576</v>
      </c>
      <c r="E114" s="91" t="s">
        <v>56</v>
      </c>
      <c r="F114" s="91" t="s">
        <v>4</v>
      </c>
      <c r="G114" s="898">
        <v>39203</v>
      </c>
      <c r="H114" s="92"/>
    </row>
    <row r="115" spans="1:8">
      <c r="A115" s="66"/>
      <c r="B115" s="1530" t="s">
        <v>76</v>
      </c>
      <c r="C115" s="90"/>
      <c r="D115" s="140" t="s">
        <v>577</v>
      </c>
      <c r="E115" s="91" t="s">
        <v>57</v>
      </c>
      <c r="F115" s="91" t="s">
        <v>4</v>
      </c>
      <c r="G115" s="898">
        <v>39203</v>
      </c>
      <c r="H115" s="92"/>
    </row>
    <row r="116" spans="1:8">
      <c r="A116" s="66"/>
      <c r="B116" s="1530" t="s">
        <v>95</v>
      </c>
      <c r="C116" s="90"/>
      <c r="D116" s="140" t="s">
        <v>201</v>
      </c>
      <c r="E116" s="91" t="s">
        <v>202</v>
      </c>
      <c r="F116" s="91" t="s">
        <v>4</v>
      </c>
      <c r="G116" s="898">
        <v>39203</v>
      </c>
      <c r="H116" s="92"/>
    </row>
    <row r="117" spans="1:8">
      <c r="A117" s="66"/>
      <c r="B117" s="1530" t="s">
        <v>95</v>
      </c>
      <c r="C117" s="90"/>
      <c r="D117" s="140" t="s">
        <v>38</v>
      </c>
      <c r="E117" s="91" t="s">
        <v>151</v>
      </c>
      <c r="F117" s="91" t="s">
        <v>4</v>
      </c>
      <c r="G117" s="898">
        <v>39203</v>
      </c>
      <c r="H117" s="92"/>
    </row>
    <row r="118" spans="1:8">
      <c r="A118" s="66"/>
      <c r="B118" s="1530" t="s">
        <v>43</v>
      </c>
      <c r="C118" s="90"/>
      <c r="D118" s="140" t="s">
        <v>220</v>
      </c>
      <c r="E118" s="91" t="s">
        <v>49</v>
      </c>
      <c r="F118" s="91" t="s">
        <v>4</v>
      </c>
      <c r="G118" s="898">
        <v>39203</v>
      </c>
      <c r="H118" s="92"/>
    </row>
    <row r="119" spans="1:8">
      <c r="A119" s="66"/>
      <c r="B119" s="1530" t="s">
        <v>4</v>
      </c>
      <c r="C119" s="90"/>
      <c r="D119" s="140" t="s">
        <v>207</v>
      </c>
      <c r="E119" s="91" t="s">
        <v>4</v>
      </c>
      <c r="F119" s="91" t="s">
        <v>4</v>
      </c>
      <c r="G119" s="898">
        <v>39203</v>
      </c>
      <c r="H119" s="92" t="s">
        <v>540</v>
      </c>
    </row>
    <row r="120" spans="1:8">
      <c r="A120" s="66"/>
      <c r="B120" s="1530" t="s">
        <v>4</v>
      </c>
      <c r="C120" s="90"/>
      <c r="D120" s="140" t="s">
        <v>270</v>
      </c>
      <c r="E120" s="91" t="s">
        <v>82</v>
      </c>
      <c r="F120" s="91" t="s">
        <v>4</v>
      </c>
      <c r="G120" s="898">
        <v>39203</v>
      </c>
      <c r="H120" s="92"/>
    </row>
    <row r="121" spans="1:8">
      <c r="A121" s="66"/>
      <c r="B121" s="1530" t="s">
        <v>99</v>
      </c>
      <c r="C121" s="90"/>
      <c r="D121" s="140" t="s">
        <v>578</v>
      </c>
      <c r="E121" s="91" t="s">
        <v>56</v>
      </c>
      <c r="F121" s="91" t="s">
        <v>4</v>
      </c>
      <c r="G121" s="898">
        <v>39205</v>
      </c>
      <c r="H121" s="92"/>
    </row>
    <row r="122" spans="1:8">
      <c r="A122" s="66"/>
      <c r="B122" s="1530" t="s">
        <v>4</v>
      </c>
      <c r="C122" s="90"/>
      <c r="D122" s="140" t="s">
        <v>259</v>
      </c>
      <c r="E122" s="91" t="s">
        <v>111</v>
      </c>
      <c r="F122" s="91" t="s">
        <v>4</v>
      </c>
      <c r="G122" s="898">
        <v>39205</v>
      </c>
      <c r="H122" s="92"/>
    </row>
    <row r="123" spans="1:8">
      <c r="A123" s="66"/>
      <c r="B123" s="1530" t="s">
        <v>4</v>
      </c>
      <c r="C123" s="90"/>
      <c r="D123" s="140" t="s">
        <v>254</v>
      </c>
      <c r="E123" s="91" t="s">
        <v>56</v>
      </c>
      <c r="F123" s="91" t="s">
        <v>4</v>
      </c>
      <c r="G123" s="898">
        <v>39205</v>
      </c>
      <c r="H123" s="92"/>
    </row>
    <row r="124" spans="1:8">
      <c r="A124" s="66"/>
      <c r="B124" s="1530" t="s">
        <v>63</v>
      </c>
      <c r="C124" s="90"/>
      <c r="D124" s="140" t="s">
        <v>579</v>
      </c>
      <c r="E124" s="91" t="s">
        <v>4</v>
      </c>
      <c r="F124" s="91" t="s">
        <v>4</v>
      </c>
      <c r="G124" s="898">
        <v>39205</v>
      </c>
      <c r="H124" s="92"/>
    </row>
    <row r="125" spans="1:8">
      <c r="A125" s="66"/>
      <c r="B125" s="1530" t="s">
        <v>4</v>
      </c>
      <c r="C125" s="90"/>
      <c r="D125" s="140" t="s">
        <v>268</v>
      </c>
      <c r="E125" s="91" t="s">
        <v>56</v>
      </c>
      <c r="F125" s="91" t="s">
        <v>4</v>
      </c>
      <c r="G125" s="898">
        <v>39207</v>
      </c>
      <c r="H125" s="92"/>
    </row>
    <row r="126" spans="1:8">
      <c r="A126" s="66"/>
      <c r="B126" s="1530" t="s">
        <v>63</v>
      </c>
      <c r="C126" s="90"/>
      <c r="D126" s="140" t="s">
        <v>580</v>
      </c>
      <c r="E126" s="91" t="s">
        <v>4</v>
      </c>
      <c r="F126" s="91" t="s">
        <v>4</v>
      </c>
      <c r="G126" s="898">
        <v>39209</v>
      </c>
      <c r="H126" s="92" t="s">
        <v>540</v>
      </c>
    </row>
    <row r="127" spans="1:8">
      <c r="A127" s="66"/>
      <c r="B127" s="1530" t="s">
        <v>4</v>
      </c>
      <c r="C127" s="90"/>
      <c r="D127" s="140" t="s">
        <v>581</v>
      </c>
      <c r="E127" s="91" t="s">
        <v>111</v>
      </c>
      <c r="F127" s="91" t="s">
        <v>4</v>
      </c>
      <c r="G127" s="898">
        <v>39208</v>
      </c>
      <c r="H127" s="92"/>
    </row>
    <row r="128" spans="1:8">
      <c r="A128" s="66"/>
      <c r="B128" s="1531" t="s">
        <v>43</v>
      </c>
      <c r="C128" s="93"/>
      <c r="D128" s="140" t="s">
        <v>582</v>
      </c>
      <c r="E128" s="94" t="s">
        <v>49</v>
      </c>
      <c r="F128" s="94" t="s">
        <v>4</v>
      </c>
      <c r="G128" s="899">
        <v>39209</v>
      </c>
      <c r="H128" s="95"/>
    </row>
    <row r="129" spans="1:11">
      <c r="A129" s="66"/>
      <c r="B129" s="1530" t="s">
        <v>4</v>
      </c>
      <c r="C129" s="96"/>
      <c r="D129" s="140" t="s">
        <v>273</v>
      </c>
      <c r="E129" s="97" t="s">
        <v>56</v>
      </c>
      <c r="F129" s="97" t="s">
        <v>4</v>
      </c>
      <c r="G129" s="891">
        <v>39209</v>
      </c>
      <c r="H129" s="98"/>
    </row>
    <row r="130" spans="1:11">
      <c r="A130" s="66"/>
      <c r="B130" s="1530" t="s">
        <v>169</v>
      </c>
      <c r="C130" s="90"/>
      <c r="D130" s="140" t="s">
        <v>275</v>
      </c>
      <c r="E130" s="91" t="s">
        <v>4</v>
      </c>
      <c r="F130" s="91" t="s">
        <v>4</v>
      </c>
      <c r="G130" s="898">
        <v>39209</v>
      </c>
      <c r="H130" s="92"/>
    </row>
    <row r="131" spans="1:11">
      <c r="A131" s="66"/>
      <c r="B131" s="1530" t="s">
        <v>4</v>
      </c>
      <c r="C131" s="90"/>
      <c r="D131" s="140" t="s">
        <v>258</v>
      </c>
      <c r="E131" s="91" t="s">
        <v>111</v>
      </c>
      <c r="F131" s="91" t="s">
        <v>4</v>
      </c>
      <c r="G131" s="898">
        <v>39210</v>
      </c>
      <c r="H131" s="92"/>
    </row>
    <row r="132" spans="1:11">
      <c r="A132" s="66"/>
      <c r="B132" s="1530" t="s">
        <v>4</v>
      </c>
      <c r="C132" s="90"/>
      <c r="D132" s="140" t="s">
        <v>278</v>
      </c>
      <c r="E132" s="91" t="s">
        <v>111</v>
      </c>
      <c r="F132" s="91" t="s">
        <v>4</v>
      </c>
      <c r="G132" s="898">
        <v>39210</v>
      </c>
      <c r="H132" s="92"/>
    </row>
    <row r="133" spans="1:11">
      <c r="A133" s="66"/>
      <c r="B133" s="1530" t="s">
        <v>75</v>
      </c>
      <c r="C133" s="90"/>
      <c r="D133" s="140" t="s">
        <v>163</v>
      </c>
      <c r="E133" s="91" t="s">
        <v>267</v>
      </c>
      <c r="F133" s="91" t="s">
        <v>4</v>
      </c>
      <c r="G133" s="898">
        <v>39212</v>
      </c>
      <c r="H133" s="92"/>
    </row>
    <row r="134" spans="1:11">
      <c r="A134" s="66"/>
      <c r="B134" s="1530" t="s">
        <v>4</v>
      </c>
      <c r="C134" s="90"/>
      <c r="D134" s="140" t="s">
        <v>583</v>
      </c>
      <c r="E134" s="91" t="s">
        <v>111</v>
      </c>
      <c r="F134" s="91" t="s">
        <v>4</v>
      </c>
      <c r="G134" s="898">
        <v>39212</v>
      </c>
      <c r="H134" s="92"/>
    </row>
    <row r="135" spans="1:11">
      <c r="A135" s="66"/>
      <c r="B135" s="1530" t="s">
        <v>169</v>
      </c>
      <c r="C135" s="90"/>
      <c r="D135" s="140" t="s">
        <v>235</v>
      </c>
      <c r="E135" s="91" t="s">
        <v>4</v>
      </c>
      <c r="F135" s="91" t="s">
        <v>4</v>
      </c>
      <c r="G135" s="898">
        <v>39212</v>
      </c>
      <c r="H135" s="92"/>
    </row>
    <row r="136" spans="1:11">
      <c r="A136" s="66"/>
      <c r="B136" s="1530" t="s">
        <v>67</v>
      </c>
      <c r="C136" s="90"/>
      <c r="D136" s="140" t="s">
        <v>584</v>
      </c>
      <c r="E136" s="91" t="s">
        <v>68</v>
      </c>
      <c r="F136" s="91" t="s">
        <v>4</v>
      </c>
      <c r="G136" s="898">
        <v>39212</v>
      </c>
      <c r="H136" s="92" t="s">
        <v>585</v>
      </c>
    </row>
    <row r="137" spans="1:11">
      <c r="A137" s="99"/>
      <c r="B137" s="1530" t="s">
        <v>67</v>
      </c>
      <c r="C137" s="90"/>
      <c r="D137" s="140" t="s">
        <v>586</v>
      </c>
      <c r="E137" s="91" t="s">
        <v>587</v>
      </c>
      <c r="F137" s="91" t="s">
        <v>4</v>
      </c>
      <c r="G137" s="898">
        <v>39213</v>
      </c>
      <c r="H137" s="92" t="s">
        <v>585</v>
      </c>
      <c r="I137" s="95"/>
      <c r="J137" s="2002"/>
      <c r="K137" s="2002"/>
    </row>
    <row r="138" spans="1:11">
      <c r="A138" s="66"/>
      <c r="B138" s="1530" t="s">
        <v>43</v>
      </c>
      <c r="C138" s="90"/>
      <c r="D138" s="140" t="s">
        <v>135</v>
      </c>
      <c r="E138" s="91" t="s">
        <v>49</v>
      </c>
      <c r="F138" s="91" t="s">
        <v>4</v>
      </c>
      <c r="G138" s="898">
        <v>39213</v>
      </c>
      <c r="H138" s="92"/>
    </row>
    <row r="139" spans="1:11">
      <c r="A139" s="66"/>
      <c r="B139" s="1531" t="s">
        <v>169</v>
      </c>
      <c r="C139" s="93"/>
      <c r="D139" s="140" t="s">
        <v>588</v>
      </c>
      <c r="E139" s="94" t="s">
        <v>4</v>
      </c>
      <c r="F139" s="94" t="s">
        <v>4</v>
      </c>
      <c r="G139" s="899">
        <v>39213</v>
      </c>
      <c r="H139" s="95"/>
    </row>
    <row r="140" spans="1:11">
      <c r="A140" s="66"/>
      <c r="B140" s="1523" t="s">
        <v>4</v>
      </c>
      <c r="C140" s="96"/>
      <c r="D140" s="140" t="s">
        <v>216</v>
      </c>
      <c r="E140" s="97" t="s">
        <v>49</v>
      </c>
      <c r="F140" s="97" t="s">
        <v>4</v>
      </c>
      <c r="G140" s="891">
        <v>39203</v>
      </c>
      <c r="H140" s="98"/>
    </row>
    <row r="141" spans="1:11">
      <c r="A141" s="66"/>
      <c r="B141" s="1530" t="s">
        <v>4</v>
      </c>
      <c r="C141" s="90"/>
      <c r="D141" s="140" t="s">
        <v>291</v>
      </c>
      <c r="E141" s="91" t="s">
        <v>111</v>
      </c>
      <c r="F141" s="91" t="s">
        <v>4</v>
      </c>
      <c r="G141" s="898">
        <v>39217</v>
      </c>
      <c r="H141" s="92"/>
    </row>
    <row r="142" spans="1:11">
      <c r="A142" s="66"/>
      <c r="B142" s="1530" t="s">
        <v>67</v>
      </c>
      <c r="C142" s="90"/>
      <c r="D142" s="140" t="s">
        <v>287</v>
      </c>
      <c r="E142" s="91" t="s">
        <v>68</v>
      </c>
      <c r="F142" s="91" t="s">
        <v>4</v>
      </c>
      <c r="G142" s="898">
        <v>39218</v>
      </c>
      <c r="H142" s="92"/>
    </row>
    <row r="143" spans="1:11">
      <c r="A143" s="66"/>
      <c r="B143" s="1530" t="s">
        <v>43</v>
      </c>
      <c r="C143" s="90"/>
      <c r="D143" s="140" t="s">
        <v>109</v>
      </c>
      <c r="E143" s="91" t="s">
        <v>337</v>
      </c>
      <c r="F143" s="91" t="s">
        <v>4</v>
      </c>
      <c r="G143" s="898">
        <v>39218</v>
      </c>
      <c r="H143" s="92"/>
    </row>
    <row r="144" spans="1:11">
      <c r="A144" s="66"/>
      <c r="B144" s="1530" t="s">
        <v>67</v>
      </c>
      <c r="C144" s="90"/>
      <c r="D144" s="140" t="s">
        <v>292</v>
      </c>
      <c r="E144" s="91" t="s">
        <v>49</v>
      </c>
      <c r="F144" s="91" t="s">
        <v>4</v>
      </c>
      <c r="G144" s="898">
        <v>39219</v>
      </c>
      <c r="H144" s="92"/>
    </row>
    <row r="145" spans="1:8">
      <c r="A145" s="66"/>
      <c r="B145" s="1530" t="s">
        <v>63</v>
      </c>
      <c r="C145" s="90"/>
      <c r="D145" s="140" t="s">
        <v>262</v>
      </c>
      <c r="E145" s="91" t="s">
        <v>82</v>
      </c>
      <c r="F145" s="91" t="s">
        <v>4</v>
      </c>
      <c r="G145" s="898">
        <v>39220</v>
      </c>
      <c r="H145" s="92"/>
    </row>
    <row r="146" spans="1:8">
      <c r="A146" s="66"/>
      <c r="B146" s="1530" t="s">
        <v>63</v>
      </c>
      <c r="C146" s="90"/>
      <c r="D146" s="140" t="s">
        <v>264</v>
      </c>
      <c r="E146" s="91" t="s">
        <v>82</v>
      </c>
      <c r="F146" s="91" t="s">
        <v>4</v>
      </c>
      <c r="G146" s="898">
        <v>39220</v>
      </c>
      <c r="H146" s="92"/>
    </row>
    <row r="147" spans="1:8">
      <c r="A147" s="66"/>
      <c r="B147" s="1530" t="s">
        <v>4</v>
      </c>
      <c r="C147" s="90"/>
      <c r="D147" s="140" t="s">
        <v>589</v>
      </c>
      <c r="E147" s="91" t="s">
        <v>42</v>
      </c>
      <c r="F147" s="91" t="s">
        <v>4</v>
      </c>
      <c r="G147" s="898">
        <v>39223</v>
      </c>
      <c r="H147" s="92"/>
    </row>
    <row r="148" spans="1:8">
      <c r="A148" s="66"/>
      <c r="B148" s="1530" t="s">
        <v>43</v>
      </c>
      <c r="C148" s="90"/>
      <c r="D148" s="140" t="s">
        <v>295</v>
      </c>
      <c r="E148" s="91" t="s">
        <v>50</v>
      </c>
      <c r="F148" s="91" t="s">
        <v>4</v>
      </c>
      <c r="G148" s="898">
        <v>39223</v>
      </c>
      <c r="H148" s="92"/>
    </row>
    <row r="149" spans="1:8">
      <c r="A149" s="66"/>
      <c r="B149" s="1530" t="s">
        <v>4</v>
      </c>
      <c r="C149" s="90"/>
      <c r="D149" s="140" t="s">
        <v>294</v>
      </c>
      <c r="E149" s="91" t="s">
        <v>4</v>
      </c>
      <c r="F149" s="91" t="s">
        <v>4</v>
      </c>
      <c r="G149" s="898">
        <v>39223</v>
      </c>
      <c r="H149" s="92"/>
    </row>
    <row r="150" spans="1:8">
      <c r="A150" s="66"/>
      <c r="B150" s="1530" t="s">
        <v>169</v>
      </c>
      <c r="C150" s="90"/>
      <c r="D150" s="140" t="s">
        <v>590</v>
      </c>
      <c r="E150" s="91" t="s">
        <v>82</v>
      </c>
      <c r="F150" s="91" t="s">
        <v>4</v>
      </c>
      <c r="G150" s="898">
        <v>39224</v>
      </c>
      <c r="H150" s="92"/>
    </row>
    <row r="151" spans="1:8">
      <c r="A151" s="66"/>
      <c r="B151" s="1530" t="s">
        <v>169</v>
      </c>
      <c r="C151" s="90"/>
      <c r="D151" s="140" t="s">
        <v>303</v>
      </c>
      <c r="E151" s="91" t="s">
        <v>82</v>
      </c>
      <c r="F151" s="91" t="s">
        <v>4</v>
      </c>
      <c r="G151" s="898">
        <v>39225</v>
      </c>
      <c r="H151" s="92"/>
    </row>
    <row r="152" spans="1:8">
      <c r="A152" s="66"/>
      <c r="B152" s="1530" t="s">
        <v>560</v>
      </c>
      <c r="C152" s="90"/>
      <c r="D152" s="140" t="s">
        <v>192</v>
      </c>
      <c r="E152" s="91" t="s">
        <v>56</v>
      </c>
      <c r="F152" s="91" t="s">
        <v>4</v>
      </c>
      <c r="G152" s="898">
        <v>39226</v>
      </c>
      <c r="H152" s="92"/>
    </row>
    <row r="153" spans="1:8">
      <c r="A153" s="66"/>
      <c r="B153" s="1530" t="s">
        <v>4</v>
      </c>
      <c r="C153" s="90"/>
      <c r="D153" s="140" t="s">
        <v>299</v>
      </c>
      <c r="E153" s="91" t="s">
        <v>49</v>
      </c>
      <c r="F153" s="91" t="s">
        <v>4</v>
      </c>
      <c r="G153" s="898">
        <v>39226</v>
      </c>
      <c r="H153" s="92"/>
    </row>
    <row r="154" spans="1:8">
      <c r="A154" s="66"/>
      <c r="B154" s="1530" t="s">
        <v>169</v>
      </c>
      <c r="C154" s="90"/>
      <c r="D154" s="140" t="s">
        <v>305</v>
      </c>
      <c r="E154" s="91" t="s">
        <v>4</v>
      </c>
      <c r="F154" s="91" t="s">
        <v>4</v>
      </c>
      <c r="G154" s="898">
        <v>39226</v>
      </c>
      <c r="H154" s="92"/>
    </row>
    <row r="155" spans="1:8">
      <c r="A155" s="66"/>
      <c r="B155" s="1530" t="s">
        <v>169</v>
      </c>
      <c r="C155" s="90"/>
      <c r="D155" s="140" t="s">
        <v>306</v>
      </c>
      <c r="E155" s="91" t="s">
        <v>4</v>
      </c>
      <c r="F155" s="91" t="s">
        <v>4</v>
      </c>
      <c r="G155" s="898">
        <v>39226</v>
      </c>
      <c r="H155" s="92"/>
    </row>
    <row r="156" spans="1:8">
      <c r="A156" s="66"/>
      <c r="B156" s="1530" t="s">
        <v>169</v>
      </c>
      <c r="C156" s="90"/>
      <c r="D156" s="140" t="s">
        <v>591</v>
      </c>
      <c r="E156" s="91" t="s">
        <v>4</v>
      </c>
      <c r="F156" s="91" t="s">
        <v>4</v>
      </c>
      <c r="G156" s="898">
        <v>39226</v>
      </c>
      <c r="H156" s="92"/>
    </row>
    <row r="157" spans="1:8">
      <c r="A157" s="66"/>
      <c r="B157" s="1530" t="s">
        <v>169</v>
      </c>
      <c r="C157" s="90"/>
      <c r="D157" s="140" t="s">
        <v>261</v>
      </c>
      <c r="E157" s="91" t="s">
        <v>4</v>
      </c>
      <c r="F157" s="91" t="s">
        <v>4</v>
      </c>
      <c r="G157" s="898">
        <v>39228</v>
      </c>
      <c r="H157" s="92"/>
    </row>
    <row r="158" spans="1:8">
      <c r="A158" s="66"/>
      <c r="B158" s="1530" t="s">
        <v>4</v>
      </c>
      <c r="C158" s="90"/>
      <c r="D158" s="140" t="s">
        <v>307</v>
      </c>
      <c r="E158" s="91" t="s">
        <v>50</v>
      </c>
      <c r="F158" s="91" t="s">
        <v>4</v>
      </c>
      <c r="G158" s="898">
        <v>39230</v>
      </c>
      <c r="H158" s="92"/>
    </row>
    <row r="159" spans="1:8">
      <c r="A159" s="66"/>
      <c r="B159" s="1530" t="s">
        <v>4</v>
      </c>
      <c r="C159" s="90"/>
      <c r="D159" s="140" t="s">
        <v>308</v>
      </c>
      <c r="E159" s="91" t="s">
        <v>111</v>
      </c>
      <c r="F159" s="91" t="s">
        <v>4</v>
      </c>
      <c r="G159" s="898">
        <v>39230</v>
      </c>
      <c r="H159" s="92"/>
    </row>
    <row r="160" spans="1:8">
      <c r="A160" s="66"/>
      <c r="B160" s="1530" t="s">
        <v>4</v>
      </c>
      <c r="C160" s="90"/>
      <c r="D160" s="140" t="s">
        <v>309</v>
      </c>
      <c r="E160" s="91" t="s">
        <v>111</v>
      </c>
      <c r="F160" s="91" t="s">
        <v>4</v>
      </c>
      <c r="G160" s="898">
        <v>39230</v>
      </c>
      <c r="H160" s="92"/>
    </row>
    <row r="161" spans="1:11">
      <c r="A161" s="66"/>
      <c r="B161" s="1531" t="s">
        <v>169</v>
      </c>
      <c r="C161" s="93"/>
      <c r="D161" s="140" t="s">
        <v>314</v>
      </c>
      <c r="E161" s="94" t="s">
        <v>82</v>
      </c>
      <c r="F161" s="94" t="s">
        <v>4</v>
      </c>
      <c r="G161" s="899">
        <v>39231</v>
      </c>
      <c r="H161" s="100"/>
    </row>
    <row r="162" spans="1:11">
      <c r="A162" s="66"/>
      <c r="B162" s="1523" t="s">
        <v>54</v>
      </c>
      <c r="C162" s="96"/>
      <c r="D162" s="140" t="s">
        <v>131</v>
      </c>
      <c r="E162" s="97" t="s">
        <v>57</v>
      </c>
      <c r="F162" s="97" t="s">
        <v>4</v>
      </c>
      <c r="G162" s="891">
        <v>39233</v>
      </c>
      <c r="H162" s="98"/>
    </row>
    <row r="163" spans="1:11">
      <c r="A163" s="66"/>
      <c r="B163" s="1530" t="s">
        <v>99</v>
      </c>
      <c r="C163" s="90"/>
      <c r="D163" s="140" t="s">
        <v>592</v>
      </c>
      <c r="E163" s="91" t="s">
        <v>49</v>
      </c>
      <c r="F163" s="91" t="s">
        <v>4</v>
      </c>
      <c r="G163" s="898">
        <v>39233</v>
      </c>
      <c r="H163" s="92"/>
    </row>
    <row r="164" spans="1:11">
      <c r="A164" s="66"/>
      <c r="B164" s="1530" t="s">
        <v>4</v>
      </c>
      <c r="C164" s="90"/>
      <c r="D164" s="140" t="s">
        <v>311</v>
      </c>
      <c r="E164" s="91" t="s">
        <v>68</v>
      </c>
      <c r="F164" s="91" t="s">
        <v>4</v>
      </c>
      <c r="G164" s="898">
        <v>39233</v>
      </c>
      <c r="H164" s="92"/>
    </row>
    <row r="165" spans="1:11">
      <c r="A165" s="66"/>
      <c r="B165" s="1530" t="s">
        <v>92</v>
      </c>
      <c r="C165" s="90"/>
      <c r="D165" s="140" t="s">
        <v>593</v>
      </c>
      <c r="E165" s="91" t="s">
        <v>111</v>
      </c>
      <c r="F165" s="91" t="s">
        <v>4</v>
      </c>
      <c r="G165" s="898">
        <v>39233</v>
      </c>
      <c r="H165" s="92"/>
    </row>
    <row r="166" spans="1:11">
      <c r="A166" s="66"/>
      <c r="B166" s="1530" t="s">
        <v>92</v>
      </c>
      <c r="C166" s="90"/>
      <c r="D166" s="140" t="s">
        <v>594</v>
      </c>
      <c r="E166" s="91" t="s">
        <v>111</v>
      </c>
      <c r="F166" s="91" t="s">
        <v>4</v>
      </c>
      <c r="G166" s="898">
        <v>39233</v>
      </c>
      <c r="H166" s="92"/>
    </row>
    <row r="167" spans="1:11">
      <c r="A167" s="66"/>
      <c r="B167" s="1530" t="s">
        <v>93</v>
      </c>
      <c r="C167" s="90"/>
      <c r="D167" s="140" t="s">
        <v>595</v>
      </c>
      <c r="E167" s="91" t="s">
        <v>111</v>
      </c>
      <c r="F167" s="91" t="s">
        <v>4</v>
      </c>
      <c r="G167" s="898">
        <v>39233</v>
      </c>
      <c r="H167" s="92"/>
    </row>
    <row r="168" spans="1:11">
      <c r="A168" s="66"/>
      <c r="B168" s="1532" t="s">
        <v>72</v>
      </c>
      <c r="C168" s="101"/>
      <c r="D168" s="140" t="s">
        <v>215</v>
      </c>
      <c r="E168" s="102" t="s">
        <v>267</v>
      </c>
      <c r="F168" s="102" t="s">
        <v>4</v>
      </c>
      <c r="G168" s="900">
        <v>39234</v>
      </c>
      <c r="H168" s="103"/>
    </row>
    <row r="169" spans="1:11">
      <c r="A169" s="66"/>
      <c r="B169" s="1532" t="s">
        <v>69</v>
      </c>
      <c r="C169" s="101"/>
      <c r="D169" s="140" t="s">
        <v>596</v>
      </c>
      <c r="E169" s="102" t="s">
        <v>267</v>
      </c>
      <c r="F169" s="102" t="s">
        <v>4</v>
      </c>
      <c r="G169" s="900">
        <v>39234</v>
      </c>
      <c r="H169" s="103"/>
    </row>
    <row r="170" spans="1:11">
      <c r="A170" s="66"/>
      <c r="B170" s="1532" t="s">
        <v>169</v>
      </c>
      <c r="C170" s="101"/>
      <c r="D170" s="140" t="s">
        <v>242</v>
      </c>
      <c r="E170" s="102" t="s">
        <v>82</v>
      </c>
      <c r="F170" s="102" t="s">
        <v>4</v>
      </c>
      <c r="G170" s="900">
        <v>39234</v>
      </c>
      <c r="H170" s="103"/>
    </row>
    <row r="171" spans="1:11">
      <c r="A171" s="104"/>
      <c r="B171" s="1532" t="s">
        <v>4</v>
      </c>
      <c r="C171" s="101"/>
      <c r="D171" s="140" t="s">
        <v>318</v>
      </c>
      <c r="E171" s="102" t="s">
        <v>56</v>
      </c>
      <c r="F171" s="102" t="s">
        <v>4</v>
      </c>
      <c r="G171" s="900">
        <v>39235</v>
      </c>
      <c r="H171" s="103"/>
      <c r="I171" s="105"/>
      <c r="J171" s="2003"/>
      <c r="K171" s="2003"/>
    </row>
    <row r="172" spans="1:11">
      <c r="A172" s="66"/>
      <c r="B172" s="1532" t="s">
        <v>98</v>
      </c>
      <c r="C172" s="101"/>
      <c r="D172" s="140" t="s">
        <v>321</v>
      </c>
      <c r="E172" s="102" t="s">
        <v>267</v>
      </c>
      <c r="F172" s="102" t="s">
        <v>4</v>
      </c>
      <c r="G172" s="900">
        <v>39237</v>
      </c>
      <c r="H172" s="103"/>
    </row>
    <row r="173" spans="1:11">
      <c r="A173" s="66"/>
      <c r="B173" s="1533" t="s">
        <v>169</v>
      </c>
      <c r="C173" s="106"/>
      <c r="D173" s="140" t="s">
        <v>315</v>
      </c>
      <c r="E173" s="107" t="s">
        <v>4</v>
      </c>
      <c r="F173" s="108" t="s">
        <v>4</v>
      </c>
      <c r="G173" s="901">
        <v>39239</v>
      </c>
      <c r="H173" s="109"/>
    </row>
    <row r="174" spans="1:11">
      <c r="A174" s="66"/>
      <c r="B174" s="1534" t="s">
        <v>95</v>
      </c>
      <c r="C174" s="110"/>
      <c r="D174" s="140" t="s">
        <v>289</v>
      </c>
      <c r="E174" s="111" t="s">
        <v>290</v>
      </c>
      <c r="F174" s="111" t="s">
        <v>4</v>
      </c>
      <c r="G174" s="902">
        <v>39244</v>
      </c>
      <c r="H174" s="112"/>
    </row>
    <row r="175" spans="1:11">
      <c r="A175" s="66"/>
      <c r="B175" s="1532" t="s">
        <v>72</v>
      </c>
      <c r="C175" s="101"/>
      <c r="D175" s="140" t="s">
        <v>334</v>
      </c>
      <c r="E175" s="102" t="s">
        <v>56</v>
      </c>
      <c r="F175" s="102" t="s">
        <v>4</v>
      </c>
      <c r="G175" s="900">
        <v>39244</v>
      </c>
      <c r="H175" s="103"/>
    </row>
    <row r="176" spans="1:11">
      <c r="A176" s="66"/>
      <c r="B176" s="1532" t="s">
        <v>63</v>
      </c>
      <c r="C176" s="101"/>
      <c r="D176" s="140" t="s">
        <v>597</v>
      </c>
      <c r="E176" s="102" t="s">
        <v>4</v>
      </c>
      <c r="F176" s="102" t="s">
        <v>4</v>
      </c>
      <c r="G176" s="900">
        <v>39244</v>
      </c>
      <c r="H176" s="103"/>
    </row>
    <row r="177" spans="1:8">
      <c r="A177" s="66"/>
      <c r="B177" s="1533" t="s">
        <v>4</v>
      </c>
      <c r="C177" s="106"/>
      <c r="D177" s="140" t="s">
        <v>598</v>
      </c>
      <c r="E177" s="107" t="s">
        <v>56</v>
      </c>
      <c r="F177" s="107" t="s">
        <v>4</v>
      </c>
      <c r="G177" s="903">
        <v>96</v>
      </c>
      <c r="H177" s="109"/>
    </row>
    <row r="178" spans="1:8">
      <c r="A178" s="66"/>
      <c r="B178" s="1535" t="s">
        <v>98</v>
      </c>
      <c r="C178" s="113"/>
      <c r="D178" s="140" t="s">
        <v>348</v>
      </c>
      <c r="E178" s="114" t="s">
        <v>56</v>
      </c>
      <c r="F178" s="114" t="s">
        <v>4</v>
      </c>
      <c r="G178" s="904">
        <v>39244</v>
      </c>
      <c r="H178" s="109"/>
    </row>
    <row r="179" spans="1:8">
      <c r="A179" s="66"/>
      <c r="B179" s="1534" t="s">
        <v>96</v>
      </c>
      <c r="C179" s="110"/>
      <c r="D179" s="140" t="s">
        <v>338</v>
      </c>
      <c r="E179" s="111" t="s">
        <v>337</v>
      </c>
      <c r="F179" s="111" t="s">
        <v>4</v>
      </c>
      <c r="G179" s="902">
        <v>39246</v>
      </c>
      <c r="H179" s="112"/>
    </row>
    <row r="180" spans="1:8">
      <c r="A180" s="66"/>
      <c r="B180" s="1532" t="s">
        <v>560</v>
      </c>
      <c r="C180" s="101"/>
      <c r="D180" s="140" t="s">
        <v>192</v>
      </c>
      <c r="E180" s="102" t="s">
        <v>267</v>
      </c>
      <c r="F180" s="102" t="s">
        <v>4</v>
      </c>
      <c r="G180" s="900">
        <v>39246</v>
      </c>
      <c r="H180" s="103"/>
    </row>
    <row r="181" spans="1:8">
      <c r="A181" s="66"/>
      <c r="B181" s="1532" t="s">
        <v>4</v>
      </c>
      <c r="C181" s="101"/>
      <c r="D181" s="140" t="s">
        <v>599</v>
      </c>
      <c r="E181" s="102" t="s">
        <v>111</v>
      </c>
      <c r="F181" s="102" t="s">
        <v>4</v>
      </c>
      <c r="G181" s="900">
        <v>39246</v>
      </c>
      <c r="H181" s="103"/>
    </row>
    <row r="182" spans="1:8">
      <c r="A182" s="66"/>
      <c r="B182" s="1532" t="s">
        <v>63</v>
      </c>
      <c r="C182" s="101"/>
      <c r="D182" s="140" t="s">
        <v>110</v>
      </c>
      <c r="E182" s="102" t="s">
        <v>4</v>
      </c>
      <c r="F182" s="102" t="s">
        <v>4</v>
      </c>
      <c r="G182" s="900">
        <v>39246</v>
      </c>
      <c r="H182" s="103"/>
    </row>
    <row r="183" spans="1:8">
      <c r="A183" s="66"/>
      <c r="B183" s="1532" t="s">
        <v>78</v>
      </c>
      <c r="C183" s="101"/>
      <c r="D183" s="140" t="s">
        <v>351</v>
      </c>
      <c r="E183" s="102" t="s">
        <v>4</v>
      </c>
      <c r="F183" s="102" t="s">
        <v>4</v>
      </c>
      <c r="G183" s="900">
        <v>39248</v>
      </c>
      <c r="H183" s="103"/>
    </row>
    <row r="184" spans="1:8">
      <c r="A184" s="66"/>
      <c r="B184" s="1532" t="s">
        <v>78</v>
      </c>
      <c r="C184" s="101"/>
      <c r="D184" s="140" t="s">
        <v>345</v>
      </c>
      <c r="E184" s="102" t="s">
        <v>4</v>
      </c>
      <c r="F184" s="102" t="s">
        <v>4</v>
      </c>
      <c r="G184" s="900">
        <v>39248</v>
      </c>
      <c r="H184" s="103"/>
    </row>
    <row r="185" spans="1:8">
      <c r="A185" s="66"/>
      <c r="B185" s="1533" t="s">
        <v>63</v>
      </c>
      <c r="C185" s="106"/>
      <c r="D185" s="140" t="s">
        <v>213</v>
      </c>
      <c r="E185" s="107" t="s">
        <v>49</v>
      </c>
      <c r="F185" s="108" t="s">
        <v>4</v>
      </c>
      <c r="G185" s="901">
        <v>39248</v>
      </c>
      <c r="H185" s="109"/>
    </row>
    <row r="186" spans="1:8">
      <c r="A186" s="66"/>
      <c r="B186" s="1534" t="s">
        <v>99</v>
      </c>
      <c r="C186" s="110"/>
      <c r="D186" s="140" t="s">
        <v>339</v>
      </c>
      <c r="E186" s="111" t="s">
        <v>49</v>
      </c>
      <c r="F186" s="111" t="s">
        <v>4</v>
      </c>
      <c r="G186" s="902">
        <v>39251</v>
      </c>
      <c r="H186" s="112"/>
    </row>
    <row r="187" spans="1:8">
      <c r="A187" s="66"/>
      <c r="B187" s="1532" t="s">
        <v>63</v>
      </c>
      <c r="C187" s="101"/>
      <c r="D187" s="140" t="s">
        <v>600</v>
      </c>
      <c r="E187" s="102" t="s">
        <v>4</v>
      </c>
      <c r="F187" s="102" t="s">
        <v>4</v>
      </c>
      <c r="G187" s="900">
        <v>39248</v>
      </c>
      <c r="H187" s="103"/>
    </row>
    <row r="188" spans="1:8">
      <c r="A188" s="66"/>
      <c r="B188" s="1532" t="s">
        <v>4</v>
      </c>
      <c r="C188" s="101"/>
      <c r="D188" s="140" t="s">
        <v>601</v>
      </c>
      <c r="E188" s="102" t="s">
        <v>267</v>
      </c>
      <c r="F188" s="102" t="s">
        <v>4</v>
      </c>
      <c r="G188" s="900" t="s">
        <v>4484</v>
      </c>
      <c r="H188" s="103"/>
    </row>
    <row r="189" spans="1:8">
      <c r="A189" s="66"/>
      <c r="B189" s="1532" t="s">
        <v>4</v>
      </c>
      <c r="C189" s="101"/>
      <c r="D189" s="140" t="s">
        <v>356</v>
      </c>
      <c r="E189" s="102" t="s">
        <v>267</v>
      </c>
      <c r="F189" s="102" t="s">
        <v>4</v>
      </c>
      <c r="G189" s="900">
        <v>39253</v>
      </c>
      <c r="H189" s="103"/>
    </row>
    <row r="190" spans="1:8">
      <c r="A190" s="66"/>
      <c r="B190" s="1532" t="s">
        <v>98</v>
      </c>
      <c r="C190" s="101"/>
      <c r="D190" s="140" t="s">
        <v>355</v>
      </c>
      <c r="E190" s="102" t="s">
        <v>57</v>
      </c>
      <c r="F190" s="102" t="s">
        <v>4</v>
      </c>
      <c r="G190" s="900">
        <v>39254</v>
      </c>
      <c r="H190" s="103"/>
    </row>
    <row r="191" spans="1:8">
      <c r="A191" s="66"/>
      <c r="B191" s="1532" t="s">
        <v>63</v>
      </c>
      <c r="C191" s="101"/>
      <c r="D191" s="140" t="s">
        <v>66</v>
      </c>
      <c r="E191" s="102" t="s">
        <v>49</v>
      </c>
      <c r="F191" s="102" t="s">
        <v>4</v>
      </c>
      <c r="G191" s="900">
        <v>39254</v>
      </c>
      <c r="H191" s="103" t="s">
        <v>540</v>
      </c>
    </row>
    <row r="192" spans="1:8">
      <c r="A192" s="66"/>
      <c r="B192" s="1532" t="s">
        <v>4</v>
      </c>
      <c r="C192" s="101"/>
      <c r="D192" s="140" t="s">
        <v>602</v>
      </c>
      <c r="E192" s="102" t="s">
        <v>111</v>
      </c>
      <c r="F192" s="102" t="s">
        <v>4</v>
      </c>
      <c r="G192" s="900">
        <v>39254</v>
      </c>
      <c r="H192" s="103" t="s">
        <v>540</v>
      </c>
    </row>
    <row r="193" spans="1:8">
      <c r="A193" s="66"/>
      <c r="B193" s="1533" t="s">
        <v>4</v>
      </c>
      <c r="C193" s="106"/>
      <c r="D193" s="140" t="s">
        <v>366</v>
      </c>
      <c r="E193" s="107" t="s">
        <v>367</v>
      </c>
      <c r="F193" s="107" t="s">
        <v>4</v>
      </c>
      <c r="G193" s="903">
        <v>39254</v>
      </c>
      <c r="H193" s="109"/>
    </row>
    <row r="194" spans="1:8">
      <c r="A194" s="66"/>
      <c r="B194" s="1534" t="s">
        <v>63</v>
      </c>
      <c r="C194" s="110"/>
      <c r="D194" s="140" t="s">
        <v>368</v>
      </c>
      <c r="E194" s="111" t="s">
        <v>367</v>
      </c>
      <c r="F194" s="111" t="s">
        <v>4</v>
      </c>
      <c r="G194" s="902">
        <v>39258</v>
      </c>
      <c r="H194" s="112"/>
    </row>
    <row r="195" spans="1:8">
      <c r="A195" s="66"/>
      <c r="B195" s="1532" t="s">
        <v>63</v>
      </c>
      <c r="C195" s="101"/>
      <c r="D195" s="140" t="s">
        <v>344</v>
      </c>
      <c r="E195" s="102" t="s">
        <v>132</v>
      </c>
      <c r="F195" s="102" t="s">
        <v>4</v>
      </c>
      <c r="G195" s="900">
        <v>39258</v>
      </c>
      <c r="H195" s="103"/>
    </row>
    <row r="196" spans="1:8">
      <c r="A196" s="66"/>
      <c r="B196" s="1532" t="s">
        <v>85</v>
      </c>
      <c r="C196" s="101"/>
      <c r="D196" s="140" t="s">
        <v>603</v>
      </c>
      <c r="E196" s="102" t="s">
        <v>49</v>
      </c>
      <c r="F196" s="102" t="s">
        <v>4</v>
      </c>
      <c r="G196" s="900">
        <v>39258</v>
      </c>
      <c r="H196" s="103"/>
    </row>
    <row r="197" spans="1:8">
      <c r="A197" s="66"/>
      <c r="B197" s="1532" t="s">
        <v>98</v>
      </c>
      <c r="C197" s="101"/>
      <c r="D197" s="140" t="s">
        <v>371</v>
      </c>
      <c r="E197" s="102" t="s">
        <v>56</v>
      </c>
      <c r="F197" s="102" t="s">
        <v>4</v>
      </c>
      <c r="G197" s="900">
        <v>39258</v>
      </c>
      <c r="H197" s="103"/>
    </row>
    <row r="198" spans="1:8">
      <c r="A198" s="66"/>
      <c r="B198" s="1532" t="s">
        <v>78</v>
      </c>
      <c r="C198" s="101"/>
      <c r="D198" s="140" t="s">
        <v>346</v>
      </c>
      <c r="E198" s="102" t="s">
        <v>82</v>
      </c>
      <c r="F198" s="102" t="s">
        <v>4</v>
      </c>
      <c r="G198" s="900">
        <v>39259</v>
      </c>
      <c r="H198" s="103"/>
    </row>
    <row r="199" spans="1:8">
      <c r="A199" s="66"/>
      <c r="B199" s="1532" t="s">
        <v>78</v>
      </c>
      <c r="C199" s="101"/>
      <c r="D199" s="140" t="s">
        <v>604</v>
      </c>
      <c r="E199" s="102" t="s">
        <v>82</v>
      </c>
      <c r="F199" s="102" t="s">
        <v>4</v>
      </c>
      <c r="G199" s="900">
        <v>39259</v>
      </c>
      <c r="H199" s="103"/>
    </row>
    <row r="200" spans="1:8">
      <c r="A200" s="66"/>
      <c r="B200" s="1533" t="s">
        <v>85</v>
      </c>
      <c r="C200" s="106"/>
      <c r="D200" s="140" t="s">
        <v>372</v>
      </c>
      <c r="E200" s="107" t="s">
        <v>49</v>
      </c>
      <c r="F200" s="108" t="s">
        <v>4</v>
      </c>
      <c r="G200" s="901">
        <v>39259</v>
      </c>
      <c r="H200" s="109"/>
    </row>
    <row r="201" spans="1:8">
      <c r="A201" s="66"/>
      <c r="B201" s="1534" t="s">
        <v>54</v>
      </c>
      <c r="C201" s="110"/>
      <c r="D201" s="140" t="s">
        <v>381</v>
      </c>
      <c r="E201" s="111" t="s">
        <v>57</v>
      </c>
      <c r="F201" s="111" t="s">
        <v>4</v>
      </c>
      <c r="G201" s="902">
        <v>39260</v>
      </c>
      <c r="H201" s="112"/>
    </row>
    <row r="202" spans="1:8">
      <c r="A202" s="66"/>
      <c r="B202" s="1532" t="s">
        <v>4</v>
      </c>
      <c r="C202" s="101"/>
      <c r="D202" s="140" t="s">
        <v>605</v>
      </c>
      <c r="E202" s="102" t="s">
        <v>111</v>
      </c>
      <c r="F202" s="102" t="s">
        <v>4</v>
      </c>
      <c r="G202" s="900">
        <v>39260</v>
      </c>
      <c r="H202" s="103"/>
    </row>
    <row r="203" spans="1:8">
      <c r="A203" s="66"/>
      <c r="B203" s="1532" t="s">
        <v>78</v>
      </c>
      <c r="C203" s="101"/>
      <c r="D203" s="140" t="s">
        <v>382</v>
      </c>
      <c r="E203" s="102" t="s">
        <v>4</v>
      </c>
      <c r="F203" s="102" t="s">
        <v>4</v>
      </c>
      <c r="G203" s="900">
        <v>39260</v>
      </c>
      <c r="H203" s="103"/>
    </row>
    <row r="204" spans="1:8">
      <c r="A204" s="66"/>
      <c r="B204" s="1532" t="s">
        <v>63</v>
      </c>
      <c r="C204" s="101"/>
      <c r="D204" s="140" t="s">
        <v>383</v>
      </c>
      <c r="E204" s="102" t="s">
        <v>4</v>
      </c>
      <c r="F204" s="102" t="s">
        <v>4</v>
      </c>
      <c r="G204" s="900">
        <v>39260</v>
      </c>
      <c r="H204" s="103"/>
    </row>
    <row r="205" spans="1:8">
      <c r="A205" s="66"/>
      <c r="B205" s="1532" t="s">
        <v>63</v>
      </c>
      <c r="C205" s="101"/>
      <c r="D205" s="140" t="s">
        <v>384</v>
      </c>
      <c r="E205" s="102" t="s">
        <v>4</v>
      </c>
      <c r="F205" s="102" t="s">
        <v>4</v>
      </c>
      <c r="G205" s="900">
        <v>39260</v>
      </c>
      <c r="H205" s="103"/>
    </row>
    <row r="206" spans="1:8">
      <c r="A206" s="66"/>
      <c r="B206" s="1532" t="s">
        <v>78</v>
      </c>
      <c r="C206" s="101"/>
      <c r="D206" s="140" t="s">
        <v>606</v>
      </c>
      <c r="E206" s="102" t="s">
        <v>4</v>
      </c>
      <c r="F206" s="102" t="s">
        <v>4</v>
      </c>
      <c r="G206" s="900">
        <v>39261</v>
      </c>
      <c r="H206" s="103"/>
    </row>
    <row r="207" spans="1:8">
      <c r="A207" s="66"/>
      <c r="B207" s="1526" t="s">
        <v>85</v>
      </c>
      <c r="C207" s="74"/>
      <c r="D207" s="140" t="s">
        <v>607</v>
      </c>
      <c r="E207" s="75" t="s">
        <v>49</v>
      </c>
      <c r="F207" s="75" t="s">
        <v>4</v>
      </c>
      <c r="G207" s="894">
        <v>39265</v>
      </c>
      <c r="H207" s="115"/>
    </row>
    <row r="208" spans="1:8">
      <c r="A208" s="66"/>
      <c r="B208" s="1526" t="s">
        <v>63</v>
      </c>
      <c r="C208" s="74"/>
      <c r="D208" s="140" t="s">
        <v>373</v>
      </c>
      <c r="E208" s="75" t="s">
        <v>49</v>
      </c>
      <c r="F208" s="75" t="s">
        <v>4</v>
      </c>
      <c r="G208" s="894">
        <v>39265</v>
      </c>
      <c r="H208" s="115"/>
    </row>
    <row r="209" spans="1:11">
      <c r="A209" s="66"/>
      <c r="B209" s="1536" t="s">
        <v>71</v>
      </c>
      <c r="C209" s="116"/>
      <c r="D209" s="140" t="s">
        <v>608</v>
      </c>
      <c r="E209" s="117" t="s">
        <v>49</v>
      </c>
      <c r="F209" s="118" t="s">
        <v>4</v>
      </c>
      <c r="G209" s="905">
        <v>39265</v>
      </c>
      <c r="H209" s="119"/>
    </row>
    <row r="210" spans="1:11">
      <c r="A210" s="66"/>
      <c r="B210" s="147" t="s">
        <v>78</v>
      </c>
      <c r="C210" s="120"/>
      <c r="D210" s="140" t="s">
        <v>388</v>
      </c>
      <c r="E210" s="121" t="s">
        <v>4</v>
      </c>
      <c r="F210" s="121" t="s">
        <v>4</v>
      </c>
      <c r="G210" s="906">
        <v>39265</v>
      </c>
      <c r="H210" s="122"/>
    </row>
    <row r="211" spans="1:11">
      <c r="A211" s="66"/>
      <c r="B211" s="1526" t="s">
        <v>609</v>
      </c>
      <c r="C211" s="74"/>
      <c r="D211" s="140" t="s">
        <v>226</v>
      </c>
      <c r="E211" s="75" t="s">
        <v>4</v>
      </c>
      <c r="F211" s="75" t="s">
        <v>4</v>
      </c>
      <c r="G211" s="894">
        <v>39266</v>
      </c>
      <c r="H211" s="115"/>
    </row>
    <row r="212" spans="1:11">
      <c r="A212" s="66"/>
      <c r="B212" s="1526" t="s">
        <v>43</v>
      </c>
      <c r="C212" s="74"/>
      <c r="D212" s="140" t="s">
        <v>610</v>
      </c>
      <c r="E212" s="75" t="s">
        <v>59</v>
      </c>
      <c r="F212" s="75" t="s">
        <v>4</v>
      </c>
      <c r="G212" s="894">
        <v>39265</v>
      </c>
      <c r="H212" s="115"/>
    </row>
    <row r="213" spans="1:11">
      <c r="A213" s="66"/>
      <c r="B213" s="1526" t="s">
        <v>27</v>
      </c>
      <c r="C213" s="74"/>
      <c r="D213" s="140" t="s">
        <v>611</v>
      </c>
      <c r="E213" s="75" t="s">
        <v>29</v>
      </c>
      <c r="F213" s="75" t="s">
        <v>4</v>
      </c>
      <c r="G213" s="894">
        <v>39265</v>
      </c>
      <c r="H213" s="115"/>
    </row>
    <row r="214" spans="1:11">
      <c r="A214" s="66"/>
      <c r="B214" s="1526" t="s">
        <v>99</v>
      </c>
      <c r="C214" s="74"/>
      <c r="D214" s="140" t="s">
        <v>612</v>
      </c>
      <c r="E214" s="75" t="s">
        <v>57</v>
      </c>
      <c r="F214" s="75" t="s">
        <v>4</v>
      </c>
      <c r="G214" s="894">
        <v>39266</v>
      </c>
      <c r="H214" s="115"/>
    </row>
    <row r="215" spans="1:11">
      <c r="A215" s="66"/>
      <c r="B215" s="1526" t="s">
        <v>85</v>
      </c>
      <c r="C215" s="74"/>
      <c r="D215" s="140" t="s">
        <v>389</v>
      </c>
      <c r="E215" s="75" t="s">
        <v>49</v>
      </c>
      <c r="F215" s="75" t="s">
        <v>4</v>
      </c>
      <c r="G215" s="894">
        <v>39266</v>
      </c>
      <c r="H215" s="115"/>
    </row>
    <row r="216" spans="1:11">
      <c r="A216" s="123"/>
      <c r="B216" s="1536" t="s">
        <v>43</v>
      </c>
      <c r="C216" s="116"/>
      <c r="D216" s="140" t="s">
        <v>336</v>
      </c>
      <c r="E216" s="117" t="s">
        <v>454</v>
      </c>
      <c r="F216" s="118" t="s">
        <v>4</v>
      </c>
      <c r="G216" s="905">
        <v>39266</v>
      </c>
      <c r="H216" s="115"/>
      <c r="I216" s="119"/>
      <c r="J216" s="118"/>
      <c r="K216" s="118"/>
    </row>
    <row r="217" spans="1:11">
      <c r="A217" s="66"/>
      <c r="B217" s="147" t="s">
        <v>54</v>
      </c>
      <c r="C217" s="120"/>
      <c r="D217" s="140" t="s">
        <v>395</v>
      </c>
      <c r="E217" s="121" t="s">
        <v>57</v>
      </c>
      <c r="F217" s="121" t="s">
        <v>4</v>
      </c>
      <c r="G217" s="906">
        <v>39267</v>
      </c>
      <c r="H217" s="115"/>
    </row>
    <row r="218" spans="1:11">
      <c r="A218" s="66"/>
      <c r="B218" s="1526" t="s">
        <v>86</v>
      </c>
      <c r="C218" s="74"/>
      <c r="D218" s="140" t="s">
        <v>375</v>
      </c>
      <c r="E218" s="75" t="s">
        <v>267</v>
      </c>
      <c r="F218" s="75" t="s">
        <v>4</v>
      </c>
      <c r="G218" s="894">
        <v>39268</v>
      </c>
      <c r="H218" s="115"/>
    </row>
    <row r="219" spans="1:11">
      <c r="A219" s="66"/>
      <c r="B219" s="1526" t="s">
        <v>78</v>
      </c>
      <c r="C219" s="74"/>
      <c r="D219" s="140" t="s">
        <v>385</v>
      </c>
      <c r="E219" s="75" t="s">
        <v>4</v>
      </c>
      <c r="F219" s="75" t="s">
        <v>4</v>
      </c>
      <c r="G219" s="894">
        <v>39268</v>
      </c>
      <c r="H219" s="115"/>
    </row>
    <row r="220" spans="1:11">
      <c r="A220" s="66"/>
      <c r="B220" s="1536" t="s">
        <v>78</v>
      </c>
      <c r="C220" s="116"/>
      <c r="D220" s="140" t="s">
        <v>386</v>
      </c>
      <c r="E220" s="117" t="s">
        <v>4</v>
      </c>
      <c r="F220" s="117" t="s">
        <v>4</v>
      </c>
      <c r="G220" s="907">
        <v>39268</v>
      </c>
      <c r="H220" s="115"/>
    </row>
    <row r="221" spans="1:11">
      <c r="A221" s="66"/>
      <c r="B221" s="1536" t="s">
        <v>78</v>
      </c>
      <c r="C221" s="116"/>
      <c r="D221" s="140" t="s">
        <v>284</v>
      </c>
      <c r="E221" s="117" t="s">
        <v>4</v>
      </c>
      <c r="F221" s="118" t="s">
        <v>4</v>
      </c>
      <c r="G221" s="905">
        <v>39268</v>
      </c>
      <c r="H221" s="119"/>
    </row>
    <row r="222" spans="1:11">
      <c r="A222" s="66"/>
      <c r="B222" s="147" t="s">
        <v>78</v>
      </c>
      <c r="C222" s="120"/>
      <c r="D222" s="140" t="s">
        <v>250</v>
      </c>
      <c r="E222" s="121" t="s">
        <v>4</v>
      </c>
      <c r="F222" s="121" t="s">
        <v>4</v>
      </c>
      <c r="G222" s="906">
        <v>39269</v>
      </c>
      <c r="H222" s="122"/>
    </row>
    <row r="223" spans="1:11">
      <c r="A223" s="66"/>
      <c r="B223" s="1526" t="s">
        <v>78</v>
      </c>
      <c r="C223" s="74"/>
      <c r="D223" s="140" t="s">
        <v>293</v>
      </c>
      <c r="E223" s="75" t="s">
        <v>4</v>
      </c>
      <c r="F223" s="75" t="s">
        <v>4</v>
      </c>
      <c r="G223" s="894">
        <v>39273</v>
      </c>
      <c r="H223" s="115"/>
    </row>
    <row r="224" spans="1:11">
      <c r="A224" s="66"/>
      <c r="B224" s="1526" t="s">
        <v>78</v>
      </c>
      <c r="C224" s="74"/>
      <c r="D224" s="140" t="s">
        <v>225</v>
      </c>
      <c r="E224" s="75" t="s">
        <v>4</v>
      </c>
      <c r="F224" s="75" t="s">
        <v>4</v>
      </c>
      <c r="G224" s="894">
        <v>39273</v>
      </c>
      <c r="H224" s="115"/>
    </row>
    <row r="225" spans="1:11">
      <c r="A225" s="66"/>
      <c r="B225" s="1526" t="s">
        <v>4</v>
      </c>
      <c r="C225" s="74"/>
      <c r="D225" s="140" t="s">
        <v>411</v>
      </c>
      <c r="E225" s="75" t="s">
        <v>111</v>
      </c>
      <c r="F225" s="75" t="s">
        <v>4</v>
      </c>
      <c r="G225" s="894">
        <v>39275</v>
      </c>
      <c r="H225" s="115"/>
    </row>
    <row r="226" spans="1:11">
      <c r="A226" s="66"/>
      <c r="B226" s="1526" t="s">
        <v>4</v>
      </c>
      <c r="C226" s="74"/>
      <c r="D226" s="140" t="s">
        <v>412</v>
      </c>
      <c r="E226" s="75" t="s">
        <v>111</v>
      </c>
      <c r="F226" s="75" t="s">
        <v>4</v>
      </c>
      <c r="G226" s="894">
        <v>39275</v>
      </c>
      <c r="H226" s="115"/>
    </row>
    <row r="227" spans="1:11">
      <c r="A227" s="66"/>
      <c r="B227" s="1526" t="s">
        <v>76</v>
      </c>
      <c r="C227" s="74"/>
      <c r="D227" s="140" t="s">
        <v>414</v>
      </c>
      <c r="E227" s="75" t="s">
        <v>267</v>
      </c>
      <c r="F227" s="75" t="s">
        <v>4</v>
      </c>
      <c r="G227" s="894">
        <v>39275</v>
      </c>
      <c r="H227" s="115"/>
    </row>
    <row r="228" spans="1:11">
      <c r="A228" s="66"/>
      <c r="B228" s="1526" t="s">
        <v>4</v>
      </c>
      <c r="C228" s="74"/>
      <c r="D228" s="140" t="s">
        <v>416</v>
      </c>
      <c r="E228" s="75" t="s">
        <v>111</v>
      </c>
      <c r="F228" s="75" t="s">
        <v>4</v>
      </c>
      <c r="G228" s="894">
        <v>39276</v>
      </c>
      <c r="H228" s="115"/>
    </row>
    <row r="229" spans="1:11">
      <c r="A229" s="66"/>
      <c r="B229" s="1526" t="s">
        <v>98</v>
      </c>
      <c r="C229" s="74"/>
      <c r="D229" s="140" t="s">
        <v>423</v>
      </c>
      <c r="E229" s="75" t="s">
        <v>267</v>
      </c>
      <c r="F229" s="75" t="s">
        <v>4</v>
      </c>
      <c r="G229" s="894">
        <v>39276</v>
      </c>
      <c r="H229" s="115" t="s">
        <v>4</v>
      </c>
    </row>
    <row r="230" spans="1:11">
      <c r="A230" s="66"/>
      <c r="B230" s="1526" t="s">
        <v>54</v>
      </c>
      <c r="C230" s="74"/>
      <c r="D230" s="140" t="s">
        <v>398</v>
      </c>
      <c r="E230" s="75" t="s">
        <v>57</v>
      </c>
      <c r="F230" s="75" t="s">
        <v>4</v>
      </c>
      <c r="G230" s="894">
        <v>39279</v>
      </c>
      <c r="H230" s="115" t="s">
        <v>4</v>
      </c>
    </row>
    <row r="231" spans="1:11">
      <c r="A231" s="66"/>
      <c r="B231" s="1526" t="s">
        <v>4</v>
      </c>
      <c r="C231" s="74"/>
      <c r="D231" s="140" t="s">
        <v>424</v>
      </c>
      <c r="E231" s="75" t="s">
        <v>425</v>
      </c>
      <c r="F231" s="75" t="s">
        <v>4</v>
      </c>
      <c r="G231" s="894">
        <v>39279</v>
      </c>
      <c r="H231" s="115" t="s">
        <v>4</v>
      </c>
    </row>
    <row r="232" spans="1:11">
      <c r="A232" s="66"/>
      <c r="B232" s="1526" t="s">
        <v>4</v>
      </c>
      <c r="C232" s="74"/>
      <c r="D232" s="140" t="s">
        <v>376</v>
      </c>
      <c r="E232" s="75" t="s">
        <v>425</v>
      </c>
      <c r="F232" s="75" t="s">
        <v>4</v>
      </c>
      <c r="G232" s="894">
        <v>39279</v>
      </c>
      <c r="H232" s="115" t="s">
        <v>540</v>
      </c>
    </row>
    <row r="233" spans="1:11">
      <c r="A233" s="66"/>
      <c r="B233" s="1526" t="s">
        <v>86</v>
      </c>
      <c r="C233" s="74"/>
      <c r="D233" s="140" t="s">
        <v>415</v>
      </c>
      <c r="E233" s="75" t="s">
        <v>267</v>
      </c>
      <c r="F233" s="75" t="s">
        <v>4</v>
      </c>
      <c r="G233" s="894">
        <v>39279</v>
      </c>
      <c r="H233" s="115" t="s">
        <v>4</v>
      </c>
    </row>
    <row r="234" spans="1:11">
      <c r="A234" s="66"/>
      <c r="B234" s="1536" t="s">
        <v>4</v>
      </c>
      <c r="C234" s="116"/>
      <c r="D234" s="140" t="s">
        <v>420</v>
      </c>
      <c r="E234" s="117" t="s">
        <v>111</v>
      </c>
      <c r="F234" s="117" t="s">
        <v>4</v>
      </c>
      <c r="G234" s="907">
        <v>39279</v>
      </c>
      <c r="H234" s="119" t="s">
        <v>4</v>
      </c>
    </row>
    <row r="235" spans="1:11">
      <c r="A235" s="66"/>
      <c r="B235" s="147" t="s">
        <v>78</v>
      </c>
      <c r="C235" s="120"/>
      <c r="D235" s="140" t="s">
        <v>427</v>
      </c>
      <c r="E235" s="121" t="s">
        <v>82</v>
      </c>
      <c r="F235" s="121" t="s">
        <v>4</v>
      </c>
      <c r="G235" s="906">
        <v>39280</v>
      </c>
      <c r="H235" s="122" t="s">
        <v>4</v>
      </c>
    </row>
    <row r="236" spans="1:11">
      <c r="A236" s="66"/>
      <c r="B236" s="1526" t="s">
        <v>78</v>
      </c>
      <c r="C236" s="74"/>
      <c r="D236" s="140" t="s">
        <v>421</v>
      </c>
      <c r="E236" s="75" t="s">
        <v>82</v>
      </c>
      <c r="F236" s="75" t="s">
        <v>4</v>
      </c>
      <c r="G236" s="894">
        <v>39280</v>
      </c>
      <c r="H236" s="115" t="s">
        <v>4</v>
      </c>
    </row>
    <row r="237" spans="1:11">
      <c r="A237" s="66"/>
      <c r="B237" s="1536" t="s">
        <v>27</v>
      </c>
      <c r="C237" s="116"/>
      <c r="D237" s="140" t="s">
        <v>108</v>
      </c>
      <c r="E237" s="117" t="s">
        <v>29</v>
      </c>
      <c r="F237" s="118" t="s">
        <v>4</v>
      </c>
      <c r="G237" s="905">
        <v>39281</v>
      </c>
      <c r="H237" s="119"/>
    </row>
    <row r="238" spans="1:11">
      <c r="A238" s="123"/>
      <c r="B238" s="147" t="s">
        <v>4</v>
      </c>
      <c r="C238" s="120"/>
      <c r="D238" s="140" t="s">
        <v>613</v>
      </c>
      <c r="E238" s="121" t="s">
        <v>267</v>
      </c>
      <c r="F238" s="121" t="s">
        <v>4</v>
      </c>
      <c r="G238" s="906">
        <v>39283</v>
      </c>
      <c r="H238" s="122"/>
      <c r="I238" s="119"/>
      <c r="J238" s="118"/>
      <c r="K238" s="118"/>
    </row>
    <row r="239" spans="1:11">
      <c r="A239" s="123"/>
      <c r="B239" s="1526" t="s">
        <v>4</v>
      </c>
      <c r="C239" s="74"/>
      <c r="D239" s="140" t="s">
        <v>328</v>
      </c>
      <c r="E239" s="75" t="s">
        <v>4</v>
      </c>
      <c r="F239" s="75" t="s">
        <v>4</v>
      </c>
      <c r="G239" s="894">
        <v>39283</v>
      </c>
      <c r="H239" s="115" t="s">
        <v>4</v>
      </c>
      <c r="I239" s="119"/>
      <c r="J239" s="118"/>
      <c r="K239" s="118"/>
    </row>
    <row r="240" spans="1:11">
      <c r="A240" s="123"/>
      <c r="B240" s="1526" t="s">
        <v>98</v>
      </c>
      <c r="C240" s="74"/>
      <c r="D240" s="140" t="s">
        <v>428</v>
      </c>
      <c r="E240" s="75" t="s">
        <v>267</v>
      </c>
      <c r="F240" s="75" t="s">
        <v>4</v>
      </c>
      <c r="G240" s="894">
        <v>39283</v>
      </c>
      <c r="H240" s="115" t="s">
        <v>4</v>
      </c>
      <c r="I240" s="119"/>
      <c r="J240" s="118"/>
      <c r="K240" s="118"/>
    </row>
    <row r="241" spans="1:11">
      <c r="A241" s="66"/>
      <c r="B241" s="1526" t="s">
        <v>78</v>
      </c>
      <c r="C241" s="74"/>
      <c r="D241" s="140" t="s">
        <v>365</v>
      </c>
      <c r="E241" s="75" t="s">
        <v>82</v>
      </c>
      <c r="F241" s="75" t="s">
        <v>4</v>
      </c>
      <c r="G241" s="894">
        <v>39284</v>
      </c>
      <c r="H241" s="115"/>
    </row>
    <row r="242" spans="1:11">
      <c r="A242" s="66"/>
      <c r="B242" s="1526" t="s">
        <v>67</v>
      </c>
      <c r="C242" s="74"/>
      <c r="D242" s="140" t="s">
        <v>277</v>
      </c>
      <c r="E242" s="75" t="s">
        <v>68</v>
      </c>
      <c r="F242" s="75" t="s">
        <v>4</v>
      </c>
      <c r="G242" s="894">
        <v>39284</v>
      </c>
      <c r="H242" s="115" t="s">
        <v>4</v>
      </c>
    </row>
    <row r="243" spans="1:11">
      <c r="A243" s="66"/>
      <c r="B243" s="1526" t="s">
        <v>4</v>
      </c>
      <c r="C243" s="74"/>
      <c r="D243" s="140" t="s">
        <v>436</v>
      </c>
      <c r="E243" s="75" t="s">
        <v>49</v>
      </c>
      <c r="F243" s="75" t="s">
        <v>4</v>
      </c>
      <c r="G243" s="894">
        <v>39284</v>
      </c>
      <c r="H243" s="115" t="s">
        <v>4</v>
      </c>
    </row>
    <row r="244" spans="1:11">
      <c r="A244" s="66"/>
      <c r="B244" s="1526" t="s">
        <v>4</v>
      </c>
      <c r="C244" s="74"/>
      <c r="D244" s="140" t="s">
        <v>407</v>
      </c>
      <c r="E244" s="75" t="s">
        <v>4</v>
      </c>
      <c r="F244" s="75" t="s">
        <v>4</v>
      </c>
      <c r="G244" s="894">
        <v>39286</v>
      </c>
      <c r="H244" s="115" t="s">
        <v>4</v>
      </c>
    </row>
    <row r="245" spans="1:11">
      <c r="A245" s="66"/>
      <c r="B245" s="1536" t="s">
        <v>86</v>
      </c>
      <c r="C245" s="116"/>
      <c r="D245" s="140" t="s">
        <v>274</v>
      </c>
      <c r="E245" s="117" t="s">
        <v>57</v>
      </c>
      <c r="F245" s="118" t="s">
        <v>4</v>
      </c>
      <c r="G245" s="905">
        <v>39286</v>
      </c>
      <c r="H245" s="124" t="s">
        <v>4</v>
      </c>
    </row>
    <row r="246" spans="1:11">
      <c r="A246" s="66"/>
      <c r="B246" s="147" t="s">
        <v>92</v>
      </c>
      <c r="C246" s="120"/>
      <c r="D246" s="140" t="s">
        <v>406</v>
      </c>
      <c r="E246" s="121" t="s">
        <v>111</v>
      </c>
      <c r="F246" s="121" t="s">
        <v>4</v>
      </c>
      <c r="G246" s="906">
        <v>39286</v>
      </c>
      <c r="H246" s="122" t="s">
        <v>614</v>
      </c>
    </row>
    <row r="247" spans="1:11">
      <c r="A247" s="66"/>
      <c r="B247" s="1526" t="s">
        <v>74</v>
      </c>
      <c r="C247" s="74"/>
      <c r="D247" s="140" t="s">
        <v>615</v>
      </c>
      <c r="E247" s="75" t="s">
        <v>40</v>
      </c>
      <c r="F247" s="75" t="s">
        <v>4</v>
      </c>
      <c r="G247" s="894">
        <v>39286</v>
      </c>
      <c r="H247" s="115" t="s">
        <v>614</v>
      </c>
    </row>
    <row r="248" spans="1:11">
      <c r="A248" s="66"/>
      <c r="B248" s="1526" t="s">
        <v>4</v>
      </c>
      <c r="C248" s="74"/>
      <c r="D248" s="140" t="s">
        <v>347</v>
      </c>
      <c r="E248" s="75" t="s">
        <v>267</v>
      </c>
      <c r="F248" s="75" t="s">
        <v>4</v>
      </c>
      <c r="G248" s="894">
        <v>39287</v>
      </c>
      <c r="H248" s="115" t="s">
        <v>614</v>
      </c>
    </row>
    <row r="249" spans="1:11">
      <c r="A249" s="123"/>
      <c r="B249" s="1526" t="s">
        <v>86</v>
      </c>
      <c r="C249" s="74"/>
      <c r="D249" s="140" t="s">
        <v>616</v>
      </c>
      <c r="E249" s="75" t="s">
        <v>267</v>
      </c>
      <c r="F249" s="75" t="s">
        <v>4</v>
      </c>
      <c r="G249" s="894">
        <v>39288</v>
      </c>
      <c r="H249" s="115" t="s">
        <v>614</v>
      </c>
      <c r="I249" s="119"/>
      <c r="J249" s="118"/>
      <c r="K249" s="118"/>
    </row>
    <row r="250" spans="1:11">
      <c r="A250" s="123"/>
      <c r="B250" s="1526" t="s">
        <v>86</v>
      </c>
      <c r="C250" s="74"/>
      <c r="D250" s="140" t="s">
        <v>137</v>
      </c>
      <c r="E250" s="75" t="s">
        <v>267</v>
      </c>
      <c r="F250" s="75" t="s">
        <v>4</v>
      </c>
      <c r="G250" s="894">
        <v>39288</v>
      </c>
      <c r="H250" s="115" t="s">
        <v>614</v>
      </c>
      <c r="I250" s="119"/>
      <c r="J250" s="118"/>
      <c r="K250" s="118"/>
    </row>
    <row r="251" spans="1:11">
      <c r="A251" s="123"/>
      <c r="B251" s="1526" t="s">
        <v>86</v>
      </c>
      <c r="C251" s="74"/>
      <c r="D251" s="140" t="s">
        <v>617</v>
      </c>
      <c r="E251" s="75" t="s">
        <v>57</v>
      </c>
      <c r="F251" s="75" t="s">
        <v>4</v>
      </c>
      <c r="G251" s="894">
        <v>39288</v>
      </c>
      <c r="H251" s="115" t="s">
        <v>4</v>
      </c>
      <c r="I251" s="119"/>
      <c r="J251" s="118"/>
      <c r="K251" s="118"/>
    </row>
    <row r="252" spans="1:11">
      <c r="A252" s="123"/>
      <c r="B252" s="1526" t="s">
        <v>92</v>
      </c>
      <c r="C252" s="74"/>
      <c r="D252" s="140" t="s">
        <v>443</v>
      </c>
      <c r="E252" s="75" t="s">
        <v>111</v>
      </c>
      <c r="F252" s="75" t="s">
        <v>4</v>
      </c>
      <c r="G252" s="894">
        <v>39288</v>
      </c>
      <c r="H252" s="115" t="s">
        <v>4</v>
      </c>
      <c r="I252" s="119"/>
      <c r="J252" s="118"/>
      <c r="K252" s="118"/>
    </row>
    <row r="253" spans="1:11">
      <c r="A253" s="123"/>
      <c r="B253" s="1526" t="s">
        <v>99</v>
      </c>
      <c r="C253" s="74"/>
      <c r="D253" s="140" t="s">
        <v>138</v>
      </c>
      <c r="E253" s="75" t="s">
        <v>34</v>
      </c>
      <c r="F253" s="75" t="s">
        <v>4</v>
      </c>
      <c r="G253" s="894">
        <v>39289</v>
      </c>
      <c r="H253" s="115" t="s">
        <v>614</v>
      </c>
      <c r="I253" s="119"/>
      <c r="J253" s="118"/>
      <c r="K253" s="118"/>
    </row>
    <row r="254" spans="1:11">
      <c r="A254" s="123"/>
      <c r="B254" s="1536" t="s">
        <v>93</v>
      </c>
      <c r="C254" s="116"/>
      <c r="D254" s="140" t="s">
        <v>417</v>
      </c>
      <c r="E254" s="117" t="s">
        <v>341</v>
      </c>
      <c r="F254" s="118" t="s">
        <v>4</v>
      </c>
      <c r="G254" s="905">
        <v>39289</v>
      </c>
      <c r="H254" s="124" t="s">
        <v>4</v>
      </c>
      <c r="I254" s="119"/>
      <c r="J254" s="118"/>
      <c r="K254" s="118"/>
    </row>
    <row r="255" spans="1:11">
      <c r="A255" s="123"/>
      <c r="B255" s="147" t="s">
        <v>100</v>
      </c>
      <c r="C255" s="120"/>
      <c r="D255" s="140" t="s">
        <v>378</v>
      </c>
      <c r="E255" s="121" t="s">
        <v>111</v>
      </c>
      <c r="F255" s="121" t="s">
        <v>4</v>
      </c>
      <c r="G255" s="906">
        <v>39289</v>
      </c>
      <c r="H255" s="122" t="s">
        <v>4</v>
      </c>
      <c r="I255" s="122"/>
      <c r="J255" s="118"/>
      <c r="K255" s="118"/>
    </row>
    <row r="256" spans="1:11">
      <c r="A256" s="123"/>
      <c r="B256" s="1526" t="s">
        <v>86</v>
      </c>
      <c r="C256" s="74"/>
      <c r="D256" s="140" t="s">
        <v>274</v>
      </c>
      <c r="E256" s="75" t="s">
        <v>57</v>
      </c>
      <c r="F256" s="75" t="s">
        <v>4</v>
      </c>
      <c r="G256" s="894">
        <v>39285</v>
      </c>
      <c r="H256" s="115" t="s">
        <v>4</v>
      </c>
      <c r="I256" s="115"/>
      <c r="J256" s="118"/>
      <c r="K256" s="118"/>
    </row>
    <row r="257" spans="1:11">
      <c r="A257" s="123"/>
      <c r="B257" s="1526" t="s">
        <v>4</v>
      </c>
      <c r="C257" s="74"/>
      <c r="D257" s="140" t="s">
        <v>358</v>
      </c>
      <c r="E257" s="75" t="s">
        <v>425</v>
      </c>
      <c r="F257" s="75" t="s">
        <v>4</v>
      </c>
      <c r="G257" s="894">
        <v>39291</v>
      </c>
      <c r="H257" s="115" t="s">
        <v>4</v>
      </c>
      <c r="I257" s="115"/>
      <c r="J257" s="118"/>
      <c r="K257" s="118"/>
    </row>
    <row r="258" spans="1:11">
      <c r="A258" s="123"/>
      <c r="B258" s="1526" t="s">
        <v>78</v>
      </c>
      <c r="C258" s="74"/>
      <c r="D258" s="140" t="s">
        <v>410</v>
      </c>
      <c r="E258" s="75" t="s">
        <v>82</v>
      </c>
      <c r="F258" s="75" t="s">
        <v>4</v>
      </c>
      <c r="G258" s="894">
        <v>39294</v>
      </c>
      <c r="H258" s="115" t="s">
        <v>614</v>
      </c>
      <c r="I258" s="115"/>
      <c r="J258" s="118"/>
      <c r="K258" s="118"/>
    </row>
    <row r="259" spans="1:11">
      <c r="A259" s="123"/>
      <c r="B259" s="1526" t="s">
        <v>99</v>
      </c>
      <c r="C259" s="74"/>
      <c r="D259" s="140" t="s">
        <v>618</v>
      </c>
      <c r="E259" s="75" t="s">
        <v>49</v>
      </c>
      <c r="F259" s="75" t="s">
        <v>4</v>
      </c>
      <c r="G259" s="894">
        <v>39294</v>
      </c>
      <c r="H259" s="115" t="s">
        <v>614</v>
      </c>
      <c r="I259" s="125"/>
    </row>
    <row r="260" spans="1:11">
      <c r="A260" s="126"/>
      <c r="B260" s="1524" t="s">
        <v>27</v>
      </c>
      <c r="C260" s="67"/>
      <c r="D260" s="140" t="s">
        <v>374</v>
      </c>
      <c r="E260" s="69" t="s">
        <v>151</v>
      </c>
      <c r="F260" s="69" t="s">
        <v>4</v>
      </c>
      <c r="G260" s="892">
        <v>39295</v>
      </c>
      <c r="H260" s="127" t="s">
        <v>614</v>
      </c>
      <c r="I260" s="128"/>
      <c r="J260" s="131"/>
      <c r="K260" s="131"/>
    </row>
    <row r="261" spans="1:11">
      <c r="A261" s="126"/>
      <c r="B261" s="1524" t="s">
        <v>39</v>
      </c>
      <c r="C261" s="67"/>
      <c r="D261" s="140" t="s">
        <v>159</v>
      </c>
      <c r="E261" s="69" t="s">
        <v>619</v>
      </c>
      <c r="F261" s="69" t="s">
        <v>4</v>
      </c>
      <c r="G261" s="892">
        <v>39295</v>
      </c>
      <c r="H261" s="127" t="s">
        <v>614</v>
      </c>
      <c r="I261" s="128"/>
      <c r="J261" s="131"/>
      <c r="K261" s="131"/>
    </row>
    <row r="262" spans="1:11">
      <c r="A262" s="126"/>
      <c r="B262" s="1524" t="s">
        <v>43</v>
      </c>
      <c r="C262" s="67"/>
      <c r="D262" s="140" t="s">
        <v>105</v>
      </c>
      <c r="E262" s="69" t="s">
        <v>52</v>
      </c>
      <c r="F262" s="69" t="s">
        <v>4</v>
      </c>
      <c r="G262" s="892">
        <v>39295</v>
      </c>
      <c r="H262" s="127" t="s">
        <v>614</v>
      </c>
      <c r="I262" s="128"/>
      <c r="J262" s="131"/>
      <c r="K262" s="131"/>
    </row>
    <row r="263" spans="1:11">
      <c r="A263" s="126"/>
      <c r="B263" s="1524" t="s">
        <v>54</v>
      </c>
      <c r="C263" s="67"/>
      <c r="D263" s="140" t="s">
        <v>143</v>
      </c>
      <c r="E263" s="69" t="s">
        <v>267</v>
      </c>
      <c r="F263" s="69" t="s">
        <v>4</v>
      </c>
      <c r="G263" s="892">
        <v>39295</v>
      </c>
      <c r="H263" s="127" t="s">
        <v>614</v>
      </c>
      <c r="I263" s="128"/>
      <c r="J263" s="131"/>
      <c r="K263" s="131"/>
    </row>
    <row r="264" spans="1:11">
      <c r="A264" s="126"/>
      <c r="B264" s="1524" t="s">
        <v>86</v>
      </c>
      <c r="C264" s="67"/>
      <c r="D264" s="140" t="s">
        <v>620</v>
      </c>
      <c r="E264" s="69" t="s">
        <v>82</v>
      </c>
      <c r="F264" s="69" t="s">
        <v>4</v>
      </c>
      <c r="G264" s="892">
        <v>39295</v>
      </c>
      <c r="H264" s="127" t="s">
        <v>614</v>
      </c>
      <c r="I264" s="128"/>
      <c r="J264" s="131"/>
      <c r="K264" s="131"/>
    </row>
    <row r="265" spans="1:11">
      <c r="A265" s="126"/>
      <c r="B265" s="1524" t="s">
        <v>86</v>
      </c>
      <c r="C265" s="67"/>
      <c r="D265" s="140" t="s">
        <v>621</v>
      </c>
      <c r="E265" s="69" t="s">
        <v>82</v>
      </c>
      <c r="F265" s="69" t="s">
        <v>4</v>
      </c>
      <c r="G265" s="892">
        <v>39295</v>
      </c>
      <c r="H265" s="127" t="s">
        <v>614</v>
      </c>
      <c r="I265" s="128"/>
      <c r="J265" s="131"/>
      <c r="K265" s="131"/>
    </row>
    <row r="266" spans="1:11">
      <c r="A266" s="126"/>
      <c r="B266" s="1524" t="s">
        <v>70</v>
      </c>
      <c r="C266" s="67"/>
      <c r="D266" s="140" t="s">
        <v>622</v>
      </c>
      <c r="E266" s="69" t="s">
        <v>267</v>
      </c>
      <c r="F266" s="69" t="s">
        <v>4</v>
      </c>
      <c r="G266" s="892">
        <v>39295</v>
      </c>
      <c r="H266" s="127" t="s">
        <v>614</v>
      </c>
      <c r="I266" s="128"/>
      <c r="J266" s="131"/>
      <c r="K266" s="131"/>
    </row>
    <row r="267" spans="1:11">
      <c r="A267" s="126"/>
      <c r="B267" s="1524" t="s">
        <v>78</v>
      </c>
      <c r="C267" s="67"/>
      <c r="D267" s="140" t="s">
        <v>623</v>
      </c>
      <c r="E267" s="69" t="s">
        <v>82</v>
      </c>
      <c r="F267" s="69" t="s">
        <v>4</v>
      </c>
      <c r="G267" s="892">
        <v>39295</v>
      </c>
      <c r="H267" s="127" t="s">
        <v>4</v>
      </c>
      <c r="I267" s="128"/>
      <c r="J267" s="131"/>
      <c r="K267" s="131"/>
    </row>
    <row r="268" spans="1:11">
      <c r="A268" s="126"/>
      <c r="B268" s="1524" t="s">
        <v>78</v>
      </c>
      <c r="C268" s="67"/>
      <c r="D268" s="140" t="s">
        <v>226</v>
      </c>
      <c r="E268" s="69" t="s">
        <v>82</v>
      </c>
      <c r="F268" s="69" t="s">
        <v>4</v>
      </c>
      <c r="G268" s="892">
        <v>39295</v>
      </c>
      <c r="H268" s="127" t="s">
        <v>4</v>
      </c>
      <c r="I268" s="128"/>
      <c r="J268" s="131"/>
      <c r="K268" s="131"/>
    </row>
    <row r="269" spans="1:11">
      <c r="A269" s="126"/>
      <c r="B269" s="1524" t="s">
        <v>98</v>
      </c>
      <c r="C269" s="67"/>
      <c r="D269" s="140" t="s">
        <v>451</v>
      </c>
      <c r="E269" s="69" t="s">
        <v>267</v>
      </c>
      <c r="F269" s="69" t="s">
        <v>4</v>
      </c>
      <c r="G269" s="892">
        <v>39296</v>
      </c>
      <c r="H269" s="127" t="s">
        <v>4</v>
      </c>
      <c r="I269" s="128"/>
      <c r="J269" s="131"/>
      <c r="K269" s="131"/>
    </row>
    <row r="270" spans="1:11">
      <c r="A270" s="126"/>
      <c r="B270" s="1524" t="s">
        <v>86</v>
      </c>
      <c r="C270" s="67"/>
      <c r="D270" s="140" t="s">
        <v>452</v>
      </c>
      <c r="E270" s="69" t="s">
        <v>82</v>
      </c>
      <c r="F270" s="69" t="s">
        <v>4</v>
      </c>
      <c r="G270" s="892">
        <v>39296</v>
      </c>
      <c r="H270" s="127" t="s">
        <v>4</v>
      </c>
      <c r="I270" s="128"/>
      <c r="J270" s="131"/>
      <c r="K270" s="131"/>
    </row>
    <row r="271" spans="1:11">
      <c r="A271" s="126"/>
      <c r="B271" s="1524" t="s">
        <v>92</v>
      </c>
      <c r="C271" s="67"/>
      <c r="D271" s="140" t="s">
        <v>353</v>
      </c>
      <c r="E271" s="69" t="s">
        <v>341</v>
      </c>
      <c r="F271" s="69" t="s">
        <v>4</v>
      </c>
      <c r="G271" s="892">
        <v>39296</v>
      </c>
      <c r="H271" s="127" t="s">
        <v>624</v>
      </c>
      <c r="I271" s="128"/>
      <c r="J271" s="131"/>
      <c r="K271" s="131"/>
    </row>
    <row r="272" spans="1:11">
      <c r="A272" s="126"/>
      <c r="B272" s="1524" t="s">
        <v>97</v>
      </c>
      <c r="C272" s="67"/>
      <c r="D272" s="140" t="s">
        <v>625</v>
      </c>
      <c r="E272" s="69" t="s">
        <v>82</v>
      </c>
      <c r="F272" s="69" t="s">
        <v>4</v>
      </c>
      <c r="G272" s="892">
        <v>39296</v>
      </c>
      <c r="H272" s="127" t="s">
        <v>626</v>
      </c>
      <c r="I272" s="128"/>
      <c r="J272" s="131"/>
      <c r="K272" s="131"/>
    </row>
    <row r="273" spans="1:11">
      <c r="A273" s="126"/>
      <c r="B273" s="1524" t="s">
        <v>78</v>
      </c>
      <c r="C273" s="67"/>
      <c r="D273" s="140" t="s">
        <v>413</v>
      </c>
      <c r="E273" s="69" t="s">
        <v>82</v>
      </c>
      <c r="F273" s="69" t="s">
        <v>4</v>
      </c>
      <c r="G273" s="892">
        <v>39297</v>
      </c>
      <c r="H273" s="127" t="s">
        <v>614</v>
      </c>
      <c r="I273" s="128"/>
      <c r="J273" s="131"/>
      <c r="K273" s="131"/>
    </row>
    <row r="274" spans="1:11">
      <c r="A274" s="126"/>
      <c r="B274" s="1524" t="s">
        <v>54</v>
      </c>
      <c r="C274" s="67"/>
      <c r="D274" s="140" t="s">
        <v>460</v>
      </c>
      <c r="E274" s="69" t="s">
        <v>56</v>
      </c>
      <c r="F274" s="69" t="s">
        <v>4</v>
      </c>
      <c r="G274" s="892">
        <v>39300</v>
      </c>
      <c r="H274" s="127" t="s">
        <v>4</v>
      </c>
      <c r="I274" s="128"/>
      <c r="J274" s="131"/>
      <c r="K274" s="131"/>
    </row>
    <row r="275" spans="1:11">
      <c r="A275" s="126"/>
      <c r="B275" s="1524" t="s">
        <v>54</v>
      </c>
      <c r="C275" s="67"/>
      <c r="D275" s="140" t="s">
        <v>445</v>
      </c>
      <c r="E275" s="69" t="s">
        <v>56</v>
      </c>
      <c r="F275" s="69" t="s">
        <v>4</v>
      </c>
      <c r="G275" s="892">
        <v>39300</v>
      </c>
      <c r="H275" s="127" t="s">
        <v>614</v>
      </c>
      <c r="I275" s="128"/>
      <c r="J275" s="131"/>
      <c r="K275" s="131"/>
    </row>
    <row r="276" spans="1:11">
      <c r="A276" s="126"/>
      <c r="B276" s="1524" t="s">
        <v>78</v>
      </c>
      <c r="C276" s="67"/>
      <c r="D276" s="140" t="s">
        <v>224</v>
      </c>
      <c r="E276" s="69" t="s">
        <v>82</v>
      </c>
      <c r="F276" s="69" t="s">
        <v>4</v>
      </c>
      <c r="G276" s="892">
        <v>39300</v>
      </c>
      <c r="H276" s="127" t="s">
        <v>614</v>
      </c>
      <c r="I276" s="128"/>
      <c r="J276" s="131"/>
      <c r="K276" s="131"/>
    </row>
    <row r="277" spans="1:11">
      <c r="A277" s="126"/>
      <c r="B277" s="1524" t="s">
        <v>4</v>
      </c>
      <c r="C277" s="67"/>
      <c r="D277" s="140" t="s">
        <v>467</v>
      </c>
      <c r="E277" s="69" t="s">
        <v>425</v>
      </c>
      <c r="F277" s="69" t="s">
        <v>4</v>
      </c>
      <c r="G277" s="892">
        <v>39300</v>
      </c>
      <c r="H277" s="128" t="s">
        <v>4</v>
      </c>
      <c r="I277" s="128"/>
      <c r="J277" s="131"/>
      <c r="K277" s="131"/>
    </row>
    <row r="278" spans="1:11">
      <c r="A278" s="126"/>
      <c r="B278" s="1537" t="s">
        <v>627</v>
      </c>
      <c r="C278" s="129"/>
      <c r="D278" s="140" t="s">
        <v>335</v>
      </c>
      <c r="E278" s="130" t="s">
        <v>49</v>
      </c>
      <c r="F278" s="131" t="s">
        <v>4</v>
      </c>
      <c r="G278" s="908">
        <v>39302</v>
      </c>
      <c r="H278" s="128" t="s">
        <v>4</v>
      </c>
      <c r="I278" s="125"/>
    </row>
    <row r="279" spans="1:11">
      <c r="A279" s="87"/>
      <c r="B279" s="1538" t="s">
        <v>76</v>
      </c>
      <c r="C279" s="132"/>
      <c r="D279" s="140" t="s">
        <v>470</v>
      </c>
      <c r="E279" s="133" t="s">
        <v>267</v>
      </c>
      <c r="F279" s="133" t="s">
        <v>4</v>
      </c>
      <c r="G279" s="909">
        <v>39304</v>
      </c>
      <c r="H279" s="134" t="s">
        <v>4</v>
      </c>
      <c r="I279" s="89"/>
      <c r="J279" s="2001"/>
      <c r="K279" s="2001"/>
    </row>
    <row r="280" spans="1:11">
      <c r="A280" s="87"/>
      <c r="B280" s="1524" t="s">
        <v>95</v>
      </c>
      <c r="C280" s="67"/>
      <c r="D280" s="140" t="s">
        <v>441</v>
      </c>
      <c r="E280" s="69" t="s">
        <v>29</v>
      </c>
      <c r="F280" s="69" t="s">
        <v>4</v>
      </c>
      <c r="G280" s="892">
        <v>39307</v>
      </c>
      <c r="H280" s="127" t="s">
        <v>614</v>
      </c>
      <c r="I280" s="89"/>
      <c r="J280" s="2001"/>
      <c r="K280" s="2001"/>
    </row>
    <row r="281" spans="1:11">
      <c r="A281" s="126"/>
      <c r="B281" s="1524" t="s">
        <v>43</v>
      </c>
      <c r="C281" s="67"/>
      <c r="D281" s="140" t="s">
        <v>332</v>
      </c>
      <c r="E281" s="69" t="s">
        <v>454</v>
      </c>
      <c r="F281" s="69" t="s">
        <v>4</v>
      </c>
      <c r="G281" s="892">
        <v>39314</v>
      </c>
      <c r="H281" s="127" t="s">
        <v>614</v>
      </c>
      <c r="I281" s="128"/>
      <c r="J281" s="131"/>
      <c r="K281" s="131"/>
    </row>
    <row r="282" spans="1:11">
      <c r="A282" s="126"/>
      <c r="B282" s="1524" t="s">
        <v>86</v>
      </c>
      <c r="C282" s="67"/>
      <c r="D282" s="140" t="s">
        <v>472</v>
      </c>
      <c r="E282" s="69" t="s">
        <v>57</v>
      </c>
      <c r="F282" s="69" t="s">
        <v>4</v>
      </c>
      <c r="G282" s="892">
        <v>39314</v>
      </c>
      <c r="H282" s="127" t="s">
        <v>4</v>
      </c>
      <c r="I282" s="128"/>
      <c r="J282" s="131"/>
      <c r="K282" s="131"/>
    </row>
    <row r="283" spans="1:11">
      <c r="A283" s="126"/>
      <c r="B283" s="1537" t="s">
        <v>63</v>
      </c>
      <c r="C283" s="129"/>
      <c r="D283" s="140" t="s">
        <v>401</v>
      </c>
      <c r="E283" s="130" t="s">
        <v>82</v>
      </c>
      <c r="F283" s="131" t="s">
        <v>4</v>
      </c>
      <c r="G283" s="908">
        <v>39314</v>
      </c>
      <c r="H283" s="128" t="s">
        <v>626</v>
      </c>
      <c r="I283" s="128"/>
      <c r="J283" s="131"/>
      <c r="K283" s="131"/>
    </row>
    <row r="284" spans="1:11">
      <c r="A284" s="126"/>
      <c r="B284" s="1538" t="s">
        <v>85</v>
      </c>
      <c r="C284" s="132"/>
      <c r="D284" s="140" t="s">
        <v>339</v>
      </c>
      <c r="E284" s="133" t="s">
        <v>628</v>
      </c>
      <c r="F284" s="133" t="s">
        <v>4</v>
      </c>
      <c r="G284" s="909">
        <v>39316</v>
      </c>
      <c r="H284" s="134" t="s">
        <v>614</v>
      </c>
      <c r="I284" s="128"/>
      <c r="J284" s="131"/>
      <c r="K284" s="131"/>
    </row>
    <row r="285" spans="1:11">
      <c r="A285" s="126"/>
      <c r="B285" s="1524" t="s">
        <v>4</v>
      </c>
      <c r="C285" s="67"/>
      <c r="D285" s="140" t="s">
        <v>629</v>
      </c>
      <c r="E285" s="69" t="s">
        <v>49</v>
      </c>
      <c r="F285" s="69" t="s">
        <v>4</v>
      </c>
      <c r="G285" s="892">
        <v>39317</v>
      </c>
      <c r="H285" s="127" t="s">
        <v>4</v>
      </c>
      <c r="I285" s="125"/>
    </row>
    <row r="286" spans="1:11">
      <c r="A286" s="126"/>
      <c r="B286" s="1524" t="s">
        <v>78</v>
      </c>
      <c r="C286" s="67"/>
      <c r="D286" s="140" t="s">
        <v>345</v>
      </c>
      <c r="E286" s="69" t="s">
        <v>82</v>
      </c>
      <c r="F286" s="69" t="s">
        <v>4</v>
      </c>
      <c r="G286" s="892">
        <v>39317</v>
      </c>
      <c r="H286" s="127" t="s">
        <v>4</v>
      </c>
      <c r="I286" s="128"/>
      <c r="J286" s="131"/>
      <c r="K286" s="131"/>
    </row>
    <row r="287" spans="1:11">
      <c r="A287" s="126"/>
      <c r="B287" s="1524" t="s">
        <v>54</v>
      </c>
      <c r="C287" s="67"/>
      <c r="D287" s="140" t="s">
        <v>448</v>
      </c>
      <c r="E287" s="69" t="s">
        <v>267</v>
      </c>
      <c r="F287" s="69" t="s">
        <v>4</v>
      </c>
      <c r="G287" s="892">
        <v>39317</v>
      </c>
      <c r="H287" s="127" t="s">
        <v>614</v>
      </c>
      <c r="I287" s="128"/>
      <c r="J287" s="131"/>
      <c r="K287" s="131"/>
    </row>
    <row r="288" spans="1:11">
      <c r="A288" s="126"/>
      <c r="B288" s="1524" t="s">
        <v>54</v>
      </c>
      <c r="C288" s="67"/>
      <c r="D288" s="140" t="s">
        <v>119</v>
      </c>
      <c r="E288" s="69" t="s">
        <v>120</v>
      </c>
      <c r="F288" s="69" t="s">
        <v>4</v>
      </c>
      <c r="G288" s="892">
        <v>39319</v>
      </c>
      <c r="H288" s="127" t="s">
        <v>614</v>
      </c>
      <c r="I288" s="128"/>
      <c r="J288" s="131"/>
      <c r="K288" s="131"/>
    </row>
    <row r="289" spans="1:11">
      <c r="A289" s="126"/>
      <c r="B289" s="1524" t="s">
        <v>4</v>
      </c>
      <c r="C289" s="67"/>
      <c r="D289" s="140" t="s">
        <v>630</v>
      </c>
      <c r="E289" s="69" t="s">
        <v>631</v>
      </c>
      <c r="F289" s="69" t="s">
        <v>4</v>
      </c>
      <c r="G289" s="892">
        <v>39319</v>
      </c>
      <c r="H289" s="127" t="s">
        <v>614</v>
      </c>
      <c r="I289" s="128"/>
      <c r="J289" s="131"/>
      <c r="K289" s="131"/>
    </row>
    <row r="290" spans="1:11">
      <c r="A290" s="126"/>
      <c r="B290" s="1524" t="s">
        <v>54</v>
      </c>
      <c r="C290" s="129"/>
      <c r="D290" s="140" t="s">
        <v>471</v>
      </c>
      <c r="E290" s="130" t="s">
        <v>267</v>
      </c>
      <c r="F290" s="130" t="s">
        <v>4</v>
      </c>
      <c r="G290" s="910">
        <v>39318</v>
      </c>
      <c r="H290" s="135" t="s">
        <v>4</v>
      </c>
      <c r="I290" s="128"/>
      <c r="J290" s="131"/>
      <c r="K290" s="131"/>
    </row>
    <row r="291" spans="1:11">
      <c r="A291" s="126"/>
      <c r="B291" s="1524" t="s">
        <v>92</v>
      </c>
      <c r="C291" s="67"/>
      <c r="D291" s="140" t="s">
        <v>418</v>
      </c>
      <c r="E291" s="133" t="s">
        <v>341</v>
      </c>
      <c r="F291" s="133" t="s">
        <v>4</v>
      </c>
      <c r="G291" s="909">
        <v>39326</v>
      </c>
      <c r="H291" s="136"/>
      <c r="I291" s="136"/>
      <c r="J291" s="2004"/>
      <c r="K291" s="2004"/>
    </row>
    <row r="292" spans="1:11">
      <c r="A292" s="126"/>
      <c r="B292" s="1524" t="s">
        <v>92</v>
      </c>
      <c r="C292" s="67"/>
      <c r="D292" s="140" t="s">
        <v>419</v>
      </c>
      <c r="E292" s="69" t="s">
        <v>341</v>
      </c>
      <c r="F292" s="69" t="s">
        <v>4</v>
      </c>
      <c r="G292" s="892">
        <v>39326</v>
      </c>
      <c r="H292" s="127"/>
      <c r="I292" s="127"/>
      <c r="J292" s="131"/>
      <c r="K292" s="131"/>
    </row>
    <row r="293" spans="1:11">
      <c r="A293" s="126"/>
      <c r="B293" s="1524" t="s">
        <v>92</v>
      </c>
      <c r="C293" s="67"/>
      <c r="D293" s="140" t="s">
        <v>440</v>
      </c>
      <c r="E293" s="69" t="s">
        <v>341</v>
      </c>
      <c r="F293" s="69" t="s">
        <v>4</v>
      </c>
      <c r="G293" s="892">
        <v>39326</v>
      </c>
      <c r="H293" s="127"/>
      <c r="I293" s="127"/>
      <c r="J293" s="131"/>
      <c r="K293" s="131"/>
    </row>
    <row r="294" spans="1:11">
      <c r="A294" s="126"/>
      <c r="B294" s="1524" t="s">
        <v>92</v>
      </c>
      <c r="C294" s="67"/>
      <c r="D294" s="140" t="s">
        <v>438</v>
      </c>
      <c r="E294" s="69" t="s">
        <v>341</v>
      </c>
      <c r="F294" s="69" t="s">
        <v>4</v>
      </c>
      <c r="G294" s="892">
        <v>39326</v>
      </c>
      <c r="H294" s="127"/>
      <c r="I294" s="137"/>
      <c r="J294" s="2004"/>
      <c r="K294" s="2004"/>
    </row>
    <row r="295" spans="1:11">
      <c r="A295" s="126"/>
      <c r="B295" s="1524" t="s">
        <v>92</v>
      </c>
      <c r="C295" s="67"/>
      <c r="D295" s="140" t="s">
        <v>302</v>
      </c>
      <c r="E295" s="69" t="s">
        <v>341</v>
      </c>
      <c r="F295" s="69" t="s">
        <v>4</v>
      </c>
      <c r="G295" s="892">
        <v>39326</v>
      </c>
      <c r="H295" s="127"/>
      <c r="I295" s="127"/>
      <c r="J295" s="131"/>
      <c r="K295" s="131"/>
    </row>
    <row r="296" spans="1:11">
      <c r="A296" s="126"/>
      <c r="B296" s="1524" t="s">
        <v>92</v>
      </c>
      <c r="C296" s="67"/>
      <c r="D296" s="140" t="s">
        <v>326</v>
      </c>
      <c r="E296" s="69" t="s">
        <v>341</v>
      </c>
      <c r="F296" s="69" t="s">
        <v>4</v>
      </c>
      <c r="G296" s="892">
        <v>39326</v>
      </c>
      <c r="H296" s="127"/>
      <c r="I296" s="127"/>
      <c r="J296" s="131"/>
      <c r="K296" s="131"/>
    </row>
    <row r="297" spans="1:11">
      <c r="A297" s="126"/>
      <c r="B297" s="1524" t="s">
        <v>92</v>
      </c>
      <c r="C297" s="67"/>
      <c r="D297" s="140" t="s">
        <v>379</v>
      </c>
      <c r="E297" s="69" t="s">
        <v>341</v>
      </c>
      <c r="F297" s="69" t="s">
        <v>4</v>
      </c>
      <c r="G297" s="892">
        <v>39326</v>
      </c>
      <c r="H297" s="127"/>
      <c r="I297" s="137"/>
      <c r="J297" s="2004"/>
      <c r="K297" s="2004"/>
    </row>
    <row r="298" spans="1:11">
      <c r="A298" s="126"/>
      <c r="B298" s="1524" t="s">
        <v>92</v>
      </c>
      <c r="C298" s="67"/>
      <c r="D298" s="140" t="s">
        <v>380</v>
      </c>
      <c r="E298" s="69" t="s">
        <v>341</v>
      </c>
      <c r="F298" s="69" t="s">
        <v>4</v>
      </c>
      <c r="G298" s="892">
        <v>39326</v>
      </c>
      <c r="H298" s="127"/>
      <c r="I298" s="127"/>
      <c r="J298" s="131"/>
      <c r="K298" s="131"/>
    </row>
    <row r="299" spans="1:11">
      <c r="A299" s="126"/>
      <c r="B299" s="1524" t="s">
        <v>92</v>
      </c>
      <c r="C299" s="67"/>
      <c r="D299" s="140" t="s">
        <v>393</v>
      </c>
      <c r="E299" s="69" t="s">
        <v>341</v>
      </c>
      <c r="F299" s="69" t="s">
        <v>4</v>
      </c>
      <c r="G299" s="892">
        <v>39326</v>
      </c>
      <c r="H299" s="127"/>
      <c r="I299" s="127"/>
      <c r="J299" s="131"/>
      <c r="K299" s="131"/>
    </row>
    <row r="300" spans="1:11">
      <c r="A300" s="126"/>
      <c r="B300" s="1524" t="s">
        <v>92</v>
      </c>
      <c r="C300" s="67"/>
      <c r="D300" s="140" t="s">
        <v>632</v>
      </c>
      <c r="E300" s="69" t="s">
        <v>111</v>
      </c>
      <c r="F300" s="69" t="s">
        <v>4</v>
      </c>
      <c r="G300" s="892">
        <v>39326</v>
      </c>
      <c r="H300" s="127" t="s">
        <v>614</v>
      </c>
      <c r="I300" s="137"/>
      <c r="J300" s="2004"/>
      <c r="K300" s="2004"/>
    </row>
    <row r="301" spans="1:11">
      <c r="A301" s="126"/>
      <c r="B301" s="1524" t="s">
        <v>92</v>
      </c>
      <c r="C301" s="67"/>
      <c r="D301" s="140" t="s">
        <v>302</v>
      </c>
      <c r="E301" s="69" t="s">
        <v>341</v>
      </c>
      <c r="F301" s="69" t="s">
        <v>4</v>
      </c>
      <c r="G301" s="892">
        <v>39326</v>
      </c>
      <c r="H301" s="127"/>
      <c r="I301" s="127"/>
      <c r="J301" s="131"/>
      <c r="K301" s="131"/>
    </row>
    <row r="302" spans="1:11">
      <c r="A302" s="126"/>
      <c r="B302" s="1524" t="s">
        <v>4</v>
      </c>
      <c r="C302" s="67"/>
      <c r="D302" s="140" t="s">
        <v>633</v>
      </c>
      <c r="E302" s="69" t="s">
        <v>341</v>
      </c>
      <c r="F302" s="69" t="s">
        <v>4</v>
      </c>
      <c r="G302" s="892">
        <v>39326</v>
      </c>
      <c r="H302" s="127"/>
      <c r="I302" s="127"/>
      <c r="J302" s="131"/>
      <c r="K302" s="131"/>
    </row>
    <row r="303" spans="1:11">
      <c r="A303" s="126"/>
      <c r="B303" s="1524" t="s">
        <v>97</v>
      </c>
      <c r="C303" s="67"/>
      <c r="D303" s="140" t="s">
        <v>634</v>
      </c>
      <c r="E303" s="69" t="s">
        <v>82</v>
      </c>
      <c r="F303" s="69" t="s">
        <v>4</v>
      </c>
      <c r="G303" s="892">
        <v>39342</v>
      </c>
      <c r="H303" s="127"/>
      <c r="I303" s="137"/>
      <c r="J303" s="2004"/>
      <c r="K303" s="2004"/>
    </row>
    <row r="304" spans="1:11">
      <c r="A304" s="126"/>
      <c r="B304" s="1537" t="s">
        <v>75</v>
      </c>
      <c r="C304" s="129"/>
      <c r="D304" s="140" t="s">
        <v>285</v>
      </c>
      <c r="E304" s="130" t="s">
        <v>111</v>
      </c>
      <c r="F304" s="130" t="s">
        <v>4</v>
      </c>
      <c r="G304" s="910">
        <v>39342</v>
      </c>
      <c r="H304" s="135"/>
      <c r="I304" s="127"/>
      <c r="J304" s="131"/>
      <c r="K304" s="131"/>
    </row>
    <row r="305" spans="1:11">
      <c r="A305" s="126"/>
      <c r="B305" s="1538" t="s">
        <v>58</v>
      </c>
      <c r="C305" s="132"/>
      <c r="D305" s="140" t="s">
        <v>167</v>
      </c>
      <c r="E305" s="133" t="s">
        <v>34</v>
      </c>
      <c r="F305" s="133" t="s">
        <v>4</v>
      </c>
      <c r="G305" s="909">
        <v>39344</v>
      </c>
      <c r="H305" s="134"/>
      <c r="I305" s="127"/>
      <c r="J305" s="131"/>
      <c r="K305" s="131"/>
    </row>
    <row r="306" spans="1:11">
      <c r="A306" s="126"/>
      <c r="B306" s="1524" t="s">
        <v>58</v>
      </c>
      <c r="C306" s="67"/>
      <c r="D306" s="140" t="s">
        <v>319</v>
      </c>
      <c r="E306" s="69" t="s">
        <v>267</v>
      </c>
      <c r="F306" s="69" t="s">
        <v>4</v>
      </c>
      <c r="G306" s="892">
        <v>39349</v>
      </c>
      <c r="H306" s="127"/>
      <c r="I306" s="137"/>
      <c r="J306" s="2004"/>
      <c r="K306" s="2004"/>
    </row>
    <row r="307" spans="1:11">
      <c r="A307" s="126"/>
      <c r="B307" s="1524" t="s">
        <v>78</v>
      </c>
      <c r="C307" s="67"/>
      <c r="D307" s="140" t="s">
        <v>468</v>
      </c>
      <c r="E307" s="69" t="s">
        <v>82</v>
      </c>
      <c r="F307" s="69" t="s">
        <v>4</v>
      </c>
      <c r="G307" s="892">
        <v>39349</v>
      </c>
      <c r="H307" s="127"/>
      <c r="I307" s="127"/>
      <c r="J307" s="131"/>
      <c r="K307" s="131"/>
    </row>
    <row r="308" spans="1:11">
      <c r="A308" s="126"/>
      <c r="B308" s="1524" t="s">
        <v>74</v>
      </c>
      <c r="C308" s="67"/>
      <c r="D308" s="140" t="s">
        <v>635</v>
      </c>
      <c r="E308" s="69" t="s">
        <v>267</v>
      </c>
      <c r="F308" s="69" t="s">
        <v>4</v>
      </c>
      <c r="G308" s="892">
        <v>39353</v>
      </c>
      <c r="H308" s="127"/>
      <c r="I308" s="127"/>
      <c r="J308" s="131"/>
      <c r="K308" s="131"/>
    </row>
    <row r="309" spans="1:11">
      <c r="A309" s="126"/>
      <c r="B309" s="1524" t="s">
        <v>74</v>
      </c>
      <c r="C309" s="67"/>
      <c r="D309" s="140" t="s">
        <v>266</v>
      </c>
      <c r="E309" s="69" t="s">
        <v>267</v>
      </c>
      <c r="F309" s="69" t="s">
        <v>4</v>
      </c>
      <c r="G309" s="892">
        <v>39353</v>
      </c>
      <c r="H309" s="127"/>
      <c r="I309" s="137"/>
      <c r="J309" s="2004"/>
      <c r="K309" s="2004"/>
    </row>
    <row r="310" spans="1:11">
      <c r="A310" s="126"/>
      <c r="B310" s="1524" t="s">
        <v>74</v>
      </c>
      <c r="C310" s="67"/>
      <c r="D310" s="140" t="s">
        <v>636</v>
      </c>
      <c r="E310" s="69" t="s">
        <v>49</v>
      </c>
      <c r="F310" s="69" t="s">
        <v>4</v>
      </c>
      <c r="G310" s="892">
        <v>39353</v>
      </c>
      <c r="H310" s="127"/>
      <c r="I310" s="125"/>
    </row>
    <row r="311" spans="1:11">
      <c r="A311" s="138"/>
      <c r="B311" s="143" t="s">
        <v>4</v>
      </c>
      <c r="C311" s="139"/>
      <c r="D311" s="140" t="s">
        <v>507</v>
      </c>
      <c r="E311" s="141" t="s">
        <v>55</v>
      </c>
      <c r="F311" s="142" t="s">
        <v>4</v>
      </c>
      <c r="G311" s="549">
        <v>39351</v>
      </c>
      <c r="H311" s="143"/>
      <c r="I311" s="144"/>
      <c r="J311" s="2005"/>
      <c r="K311" s="2005"/>
    </row>
    <row r="312" spans="1:11">
      <c r="A312" s="138"/>
      <c r="B312" s="143" t="s">
        <v>92</v>
      </c>
      <c r="C312" s="139"/>
      <c r="D312" s="140" t="s">
        <v>509</v>
      </c>
      <c r="E312" s="141" t="s">
        <v>111</v>
      </c>
      <c r="F312" s="142" t="s">
        <v>4</v>
      </c>
      <c r="G312" s="549">
        <v>39351</v>
      </c>
      <c r="H312" s="143"/>
      <c r="I312" s="144"/>
      <c r="J312" s="2005"/>
      <c r="K312" s="2005"/>
    </row>
    <row r="313" spans="1:11">
      <c r="A313" s="66"/>
      <c r="B313" s="147" t="s">
        <v>913</v>
      </c>
      <c r="C313" s="145"/>
      <c r="D313" s="140" t="s">
        <v>914</v>
      </c>
      <c r="E313" s="121" t="s">
        <v>915</v>
      </c>
      <c r="F313" s="146" t="s">
        <v>4</v>
      </c>
      <c r="G313" s="911">
        <v>39357</v>
      </c>
      <c r="H313" s="147">
        <v>1</v>
      </c>
    </row>
    <row r="314" spans="1:11">
      <c r="A314" s="66"/>
      <c r="B314" s="147" t="s">
        <v>916</v>
      </c>
      <c r="C314" s="145"/>
      <c r="D314" s="140" t="s">
        <v>917</v>
      </c>
      <c r="E314" s="121" t="s">
        <v>3221</v>
      </c>
      <c r="F314" s="146" t="s">
        <v>4</v>
      </c>
      <c r="G314" s="911">
        <v>39359</v>
      </c>
      <c r="H314" s="147">
        <v>2</v>
      </c>
      <c r="I314" s="128"/>
      <c r="J314" s="131"/>
      <c r="K314" s="131"/>
    </row>
    <row r="315" spans="1:11">
      <c r="A315" s="66"/>
      <c r="B315" s="147" t="s">
        <v>3222</v>
      </c>
      <c r="C315" s="145"/>
      <c r="D315" s="140" t="s">
        <v>3223</v>
      </c>
      <c r="E315" s="121" t="s">
        <v>3224</v>
      </c>
      <c r="F315" s="146" t="s">
        <v>4</v>
      </c>
      <c r="G315" s="911">
        <v>39359</v>
      </c>
      <c r="H315" s="147">
        <v>3</v>
      </c>
    </row>
    <row r="316" spans="1:11">
      <c r="A316" s="66"/>
      <c r="B316" s="147" t="s">
        <v>3222</v>
      </c>
      <c r="C316" s="145"/>
      <c r="D316" s="140" t="s">
        <v>3225</v>
      </c>
      <c r="E316" s="121" t="s">
        <v>3224</v>
      </c>
      <c r="F316" s="146" t="s">
        <v>4</v>
      </c>
      <c r="G316" s="911">
        <v>39359</v>
      </c>
      <c r="H316" s="147">
        <v>4</v>
      </c>
    </row>
    <row r="317" spans="1:11">
      <c r="A317" s="66"/>
      <c r="B317" s="147" t="s">
        <v>3226</v>
      </c>
      <c r="C317" s="145"/>
      <c r="D317" s="140" t="s">
        <v>3227</v>
      </c>
      <c r="E317" s="121" t="s">
        <v>3228</v>
      </c>
      <c r="F317" s="146" t="s">
        <v>4</v>
      </c>
      <c r="G317" s="911">
        <v>39359</v>
      </c>
      <c r="H317" s="147">
        <v>5</v>
      </c>
    </row>
    <row r="318" spans="1:11">
      <c r="A318" s="66"/>
      <c r="B318" s="147" t="s">
        <v>3229</v>
      </c>
      <c r="C318" s="145"/>
      <c r="D318" s="140" t="s">
        <v>3230</v>
      </c>
      <c r="E318" s="121" t="s">
        <v>3231</v>
      </c>
      <c r="F318" s="146" t="s">
        <v>4</v>
      </c>
      <c r="G318" s="911">
        <v>39359</v>
      </c>
      <c r="H318" s="147">
        <v>6</v>
      </c>
    </row>
    <row r="319" spans="1:11">
      <c r="A319" s="66"/>
      <c r="B319" s="147" t="s">
        <v>3232</v>
      </c>
      <c r="C319" s="145"/>
      <c r="D319" s="140" t="s">
        <v>3233</v>
      </c>
      <c r="E319" s="121" t="s">
        <v>3234</v>
      </c>
      <c r="F319" s="146" t="s">
        <v>4</v>
      </c>
      <c r="G319" s="911">
        <v>39363</v>
      </c>
      <c r="H319" s="147">
        <v>7</v>
      </c>
    </row>
    <row r="320" spans="1:11">
      <c r="A320" s="66"/>
      <c r="B320" s="147" t="s">
        <v>3235</v>
      </c>
      <c r="C320" s="145"/>
      <c r="D320" s="140" t="s">
        <v>3236</v>
      </c>
      <c r="E320" s="121" t="s">
        <v>3237</v>
      </c>
      <c r="F320" s="146" t="s">
        <v>4</v>
      </c>
      <c r="G320" s="911">
        <v>39363</v>
      </c>
      <c r="H320" s="147">
        <v>8</v>
      </c>
    </row>
    <row r="321" spans="1:11">
      <c r="A321" s="66"/>
      <c r="B321" s="147" t="s">
        <v>3238</v>
      </c>
      <c r="C321" s="145"/>
      <c r="D321" s="140" t="s">
        <v>3239</v>
      </c>
      <c r="E321" s="121" t="s">
        <v>3234</v>
      </c>
      <c r="F321" s="146" t="s">
        <v>4</v>
      </c>
      <c r="G321" s="911">
        <v>39366</v>
      </c>
      <c r="H321" s="147">
        <v>9</v>
      </c>
    </row>
    <row r="322" spans="1:11">
      <c r="A322" s="66"/>
      <c r="B322" s="147" t="s">
        <v>3229</v>
      </c>
      <c r="C322" s="145"/>
      <c r="D322" s="140" t="s">
        <v>3240</v>
      </c>
      <c r="E322" s="121" t="s">
        <v>3228</v>
      </c>
      <c r="F322" s="146" t="s">
        <v>4</v>
      </c>
      <c r="G322" s="911">
        <v>39366</v>
      </c>
      <c r="H322" s="147">
        <v>10</v>
      </c>
    </row>
    <row r="323" spans="1:11">
      <c r="A323" s="66"/>
      <c r="B323" s="147" t="s">
        <v>3241</v>
      </c>
      <c r="C323" s="145"/>
      <c r="D323" s="140" t="s">
        <v>3242</v>
      </c>
      <c r="E323" s="121" t="s">
        <v>3237</v>
      </c>
      <c r="F323" s="146" t="s">
        <v>4</v>
      </c>
      <c r="G323" s="911">
        <v>39361</v>
      </c>
      <c r="H323" s="147">
        <v>11</v>
      </c>
    </row>
    <row r="324" spans="1:11">
      <c r="A324" s="66"/>
      <c r="B324" s="147" t="s">
        <v>3241</v>
      </c>
      <c r="C324" s="145"/>
      <c r="D324" s="140" t="s">
        <v>3243</v>
      </c>
      <c r="E324" s="121" t="s">
        <v>3237</v>
      </c>
      <c r="F324" s="146" t="s">
        <v>4</v>
      </c>
      <c r="G324" s="911">
        <v>39371</v>
      </c>
      <c r="H324" s="147">
        <v>12</v>
      </c>
    </row>
    <row r="325" spans="1:11">
      <c r="A325" s="66"/>
      <c r="B325" s="147" t="s">
        <v>3244</v>
      </c>
      <c r="C325" s="145"/>
      <c r="D325" s="140" t="s">
        <v>3245</v>
      </c>
      <c r="E325" s="121" t="s">
        <v>3234</v>
      </c>
      <c r="F325" s="146" t="s">
        <v>4</v>
      </c>
      <c r="G325" s="911">
        <v>39371</v>
      </c>
      <c r="H325" s="147">
        <v>13</v>
      </c>
    </row>
    <row r="326" spans="1:11">
      <c r="A326" s="66"/>
      <c r="B326" s="147" t="s">
        <v>3244</v>
      </c>
      <c r="C326" s="145"/>
      <c r="D326" s="140" t="s">
        <v>3246</v>
      </c>
      <c r="E326" s="121" t="s">
        <v>3234</v>
      </c>
      <c r="F326" s="146" t="s">
        <v>4</v>
      </c>
      <c r="G326" s="911">
        <v>39371</v>
      </c>
      <c r="H326" s="147">
        <v>14</v>
      </c>
    </row>
    <row r="327" spans="1:11">
      <c r="A327" s="66"/>
      <c r="B327" s="147" t="s">
        <v>916</v>
      </c>
      <c r="C327" s="145"/>
      <c r="D327" s="140" t="s">
        <v>3247</v>
      </c>
      <c r="E327" s="121" t="s">
        <v>3221</v>
      </c>
      <c r="F327" s="146" t="s">
        <v>4</v>
      </c>
      <c r="G327" s="911">
        <v>39371</v>
      </c>
      <c r="H327" s="147">
        <v>15</v>
      </c>
    </row>
    <row r="328" spans="1:11">
      <c r="A328" s="66"/>
      <c r="B328" s="147" t="s">
        <v>3232</v>
      </c>
      <c r="C328" s="145"/>
      <c r="D328" s="140" t="s">
        <v>3248</v>
      </c>
      <c r="E328" s="121" t="s">
        <v>3231</v>
      </c>
      <c r="F328" s="146" t="s">
        <v>4</v>
      </c>
      <c r="G328" s="911">
        <v>39371</v>
      </c>
      <c r="H328" s="147">
        <v>16</v>
      </c>
    </row>
    <row r="329" spans="1:11">
      <c r="A329" s="66"/>
      <c r="B329" s="147" t="s">
        <v>916</v>
      </c>
      <c r="C329" s="145"/>
      <c r="D329" s="140" t="s">
        <v>3249</v>
      </c>
      <c r="E329" s="121" t="s">
        <v>3221</v>
      </c>
      <c r="F329" s="146" t="s">
        <v>4</v>
      </c>
      <c r="G329" s="911">
        <v>39371</v>
      </c>
      <c r="H329" s="147">
        <v>17</v>
      </c>
    </row>
    <row r="330" spans="1:11">
      <c r="A330" s="123"/>
      <c r="B330" s="147" t="s">
        <v>3229</v>
      </c>
      <c r="C330" s="145"/>
      <c r="D330" s="140" t="s">
        <v>3250</v>
      </c>
      <c r="E330" s="121" t="s">
        <v>3221</v>
      </c>
      <c r="F330" s="146" t="s">
        <v>4</v>
      </c>
      <c r="G330" s="911">
        <v>39372</v>
      </c>
      <c r="H330" s="147">
        <v>18</v>
      </c>
      <c r="I330" s="119"/>
      <c r="J330" s="118"/>
      <c r="K330" s="118"/>
    </row>
    <row r="331" spans="1:11">
      <c r="A331" s="123"/>
      <c r="B331" s="147" t="s">
        <v>3238</v>
      </c>
      <c r="C331" s="145"/>
      <c r="D331" s="140" t="s">
        <v>3251</v>
      </c>
      <c r="E331" s="121" t="s">
        <v>3234</v>
      </c>
      <c r="F331" s="146" t="s">
        <v>4</v>
      </c>
      <c r="G331" s="911">
        <v>39377</v>
      </c>
      <c r="H331" s="147">
        <v>19</v>
      </c>
      <c r="I331" s="119"/>
      <c r="J331" s="118"/>
      <c r="K331" s="118"/>
    </row>
    <row r="332" spans="1:11">
      <c r="A332" s="66"/>
      <c r="B332" s="147" t="s">
        <v>3229</v>
      </c>
      <c r="C332" s="145"/>
      <c r="D332" s="140" t="s">
        <v>3252</v>
      </c>
      <c r="E332" s="121" t="s">
        <v>3221</v>
      </c>
      <c r="F332" s="146" t="s">
        <v>4</v>
      </c>
      <c r="G332" s="911">
        <v>39377</v>
      </c>
      <c r="H332" s="147">
        <v>20</v>
      </c>
    </row>
    <row r="333" spans="1:11">
      <c r="A333" s="123"/>
      <c r="B333" s="147" t="s">
        <v>3229</v>
      </c>
      <c r="C333" s="145"/>
      <c r="D333" s="140" t="s">
        <v>3253</v>
      </c>
      <c r="E333" s="121" t="s">
        <v>3254</v>
      </c>
      <c r="F333" s="146" t="s">
        <v>4</v>
      </c>
      <c r="G333" s="911">
        <v>39379</v>
      </c>
      <c r="H333" s="147">
        <v>21</v>
      </c>
      <c r="I333" s="119"/>
      <c r="J333" s="118"/>
      <c r="K333" s="118"/>
    </row>
    <row r="334" spans="1:11">
      <c r="A334" s="123"/>
      <c r="B334" s="147" t="s">
        <v>3255</v>
      </c>
      <c r="C334" s="145"/>
      <c r="D334" s="140" t="s">
        <v>3256</v>
      </c>
      <c r="E334" s="121" t="s">
        <v>3257</v>
      </c>
      <c r="F334" s="146" t="s">
        <v>4</v>
      </c>
      <c r="G334" s="911">
        <v>39384</v>
      </c>
      <c r="H334" s="147">
        <v>22</v>
      </c>
      <c r="I334" s="119"/>
      <c r="J334" s="118"/>
      <c r="K334" s="118"/>
    </row>
    <row r="335" spans="1:11">
      <c r="A335" s="123"/>
      <c r="B335" s="147" t="s">
        <v>3258</v>
      </c>
      <c r="C335" s="145"/>
      <c r="D335" s="140" t="s">
        <v>3259</v>
      </c>
      <c r="E335" s="121" t="s">
        <v>3260</v>
      </c>
      <c r="F335" s="146" t="s">
        <v>4</v>
      </c>
      <c r="G335" s="911">
        <v>39384</v>
      </c>
      <c r="H335" s="147">
        <v>23</v>
      </c>
      <c r="I335" s="119"/>
      <c r="J335" s="118"/>
      <c r="K335" s="118"/>
    </row>
    <row r="336" spans="1:11">
      <c r="A336" s="123"/>
      <c r="B336" s="147" t="s">
        <v>3261</v>
      </c>
      <c r="C336" s="145"/>
      <c r="D336" s="140" t="s">
        <v>3262</v>
      </c>
      <c r="E336" s="121" t="s">
        <v>3221</v>
      </c>
      <c r="F336" s="146" t="s">
        <v>4</v>
      </c>
      <c r="G336" s="911">
        <v>39384</v>
      </c>
      <c r="H336" s="147">
        <v>24</v>
      </c>
      <c r="I336" s="119"/>
      <c r="J336" s="118"/>
      <c r="K336" s="118"/>
    </row>
    <row r="337" spans="1:11">
      <c r="A337" s="123"/>
      <c r="B337" s="147" t="s">
        <v>3263</v>
      </c>
      <c r="C337" s="145"/>
      <c r="D337" s="140" t="s">
        <v>3264</v>
      </c>
      <c r="E337" s="121" t="s">
        <v>3234</v>
      </c>
      <c r="F337" s="146" t="s">
        <v>4</v>
      </c>
      <c r="G337" s="911">
        <v>39384</v>
      </c>
      <c r="H337" s="147">
        <v>25</v>
      </c>
      <c r="I337" s="119"/>
      <c r="J337" s="118"/>
      <c r="K337" s="118"/>
    </row>
    <row r="338" spans="1:11">
      <c r="A338" s="123"/>
      <c r="B338" s="147" t="s">
        <v>3263</v>
      </c>
      <c r="C338" s="145"/>
      <c r="D338" s="140" t="s">
        <v>3265</v>
      </c>
      <c r="E338" s="121" t="s">
        <v>3266</v>
      </c>
      <c r="F338" s="146" t="s">
        <v>4</v>
      </c>
      <c r="G338" s="911">
        <v>39384</v>
      </c>
      <c r="H338" s="147">
        <v>26</v>
      </c>
      <c r="I338" s="119"/>
      <c r="J338" s="118"/>
      <c r="K338" s="118"/>
    </row>
    <row r="339" spans="1:11">
      <c r="A339" s="123"/>
      <c r="B339" s="147" t="s">
        <v>3232</v>
      </c>
      <c r="C339" s="145"/>
      <c r="D339" s="140" t="s">
        <v>3267</v>
      </c>
      <c r="E339" s="121" t="s">
        <v>3221</v>
      </c>
      <c r="F339" s="146" t="s">
        <v>4</v>
      </c>
      <c r="G339" s="911">
        <v>39384</v>
      </c>
      <c r="H339" s="147">
        <v>27</v>
      </c>
      <c r="I339" s="119"/>
      <c r="J339" s="118"/>
      <c r="K339" s="118"/>
    </row>
    <row r="340" spans="1:11">
      <c r="A340" s="123"/>
      <c r="B340" s="151" t="s">
        <v>3268</v>
      </c>
      <c r="C340" s="148"/>
      <c r="D340" s="140" t="s">
        <v>3269</v>
      </c>
      <c r="E340" s="149" t="s">
        <v>3270</v>
      </c>
      <c r="F340" s="150" t="s">
        <v>4</v>
      </c>
      <c r="G340" s="912">
        <v>39384</v>
      </c>
      <c r="H340" s="151">
        <v>28</v>
      </c>
      <c r="I340" s="119"/>
      <c r="J340" s="118"/>
      <c r="K340" s="118"/>
    </row>
    <row r="341" spans="1:11">
      <c r="A341" s="138"/>
      <c r="B341" s="143" t="s">
        <v>3271</v>
      </c>
      <c r="C341" s="139"/>
      <c r="D341" s="140" t="s">
        <v>3272</v>
      </c>
      <c r="E341" s="141" t="s">
        <v>3260</v>
      </c>
      <c r="F341" s="142" t="s">
        <v>4</v>
      </c>
      <c r="G341" s="549">
        <v>39386</v>
      </c>
      <c r="H341" s="143">
        <v>29</v>
      </c>
      <c r="I341" s="143"/>
      <c r="J341" s="2005"/>
      <c r="K341" s="2005"/>
    </row>
    <row r="342" spans="1:11">
      <c r="A342" s="138"/>
      <c r="B342" s="143" t="s">
        <v>913</v>
      </c>
      <c r="C342" s="139"/>
      <c r="D342" s="140" t="s">
        <v>3273</v>
      </c>
      <c r="E342" s="141" t="s">
        <v>3274</v>
      </c>
      <c r="F342" s="142" t="s">
        <v>4</v>
      </c>
      <c r="G342" s="549">
        <v>39387</v>
      </c>
      <c r="I342" s="143"/>
      <c r="J342" s="2005"/>
      <c r="K342" s="2005"/>
    </row>
    <row r="343" spans="1:11">
      <c r="A343" s="138"/>
      <c r="B343" s="143" t="s">
        <v>3275</v>
      </c>
      <c r="C343" s="139"/>
      <c r="D343" s="140" t="s">
        <v>3276</v>
      </c>
      <c r="E343" s="141" t="s">
        <v>3277</v>
      </c>
      <c r="F343" s="142" t="s">
        <v>4</v>
      </c>
      <c r="G343" s="549">
        <v>39387</v>
      </c>
      <c r="I343" s="143"/>
      <c r="J343" s="2005"/>
      <c r="K343" s="2005"/>
    </row>
    <row r="344" spans="1:11">
      <c r="A344" s="138"/>
      <c r="B344" s="143" t="s">
        <v>3235</v>
      </c>
      <c r="C344" s="139"/>
      <c r="D344" s="140" t="s">
        <v>3278</v>
      </c>
      <c r="E344" s="141" t="s">
        <v>3234</v>
      </c>
      <c r="F344" s="142" t="s">
        <v>4</v>
      </c>
      <c r="G344" s="549" t="s">
        <v>4485</v>
      </c>
      <c r="I344" s="143"/>
      <c r="J344" s="2005"/>
      <c r="K344" s="2005"/>
    </row>
    <row r="345" spans="1:11">
      <c r="A345" s="138"/>
      <c r="B345" s="143" t="s">
        <v>3279</v>
      </c>
      <c r="C345" s="139"/>
      <c r="D345" s="140" t="s">
        <v>3280</v>
      </c>
      <c r="E345" s="141" t="s">
        <v>3277</v>
      </c>
      <c r="F345" s="142" t="s">
        <v>4</v>
      </c>
      <c r="G345" s="549">
        <v>39387</v>
      </c>
      <c r="I345" s="143"/>
      <c r="J345" s="2005"/>
      <c r="K345" s="2005"/>
    </row>
    <row r="346" spans="1:11">
      <c r="A346" s="138"/>
      <c r="B346" s="143" t="s">
        <v>916</v>
      </c>
      <c r="C346" s="139"/>
      <c r="D346" s="140" t="s">
        <v>3247</v>
      </c>
      <c r="E346" s="141" t="s">
        <v>3221</v>
      </c>
      <c r="F346" s="142" t="s">
        <v>4</v>
      </c>
      <c r="G346" s="549">
        <v>39391</v>
      </c>
      <c r="H346" s="143"/>
      <c r="I346" s="144"/>
      <c r="J346" s="2005"/>
      <c r="K346" s="2005"/>
    </row>
    <row r="347" spans="1:11">
      <c r="A347" s="138"/>
      <c r="B347" s="143" t="s">
        <v>3281</v>
      </c>
      <c r="C347" s="139"/>
      <c r="D347" s="140" t="s">
        <v>3282</v>
      </c>
      <c r="E347" s="141" t="s">
        <v>3234</v>
      </c>
      <c r="F347" s="142" t="s">
        <v>4</v>
      </c>
      <c r="G347" s="549">
        <v>39391</v>
      </c>
      <c r="H347" s="143"/>
      <c r="I347" s="144"/>
      <c r="J347" s="2005"/>
      <c r="K347" s="2005"/>
    </row>
    <row r="348" spans="1:11">
      <c r="A348" s="138"/>
      <c r="B348" s="143" t="s">
        <v>3281</v>
      </c>
      <c r="C348" s="139"/>
      <c r="D348" s="140" t="s">
        <v>3283</v>
      </c>
      <c r="E348" s="141" t="s">
        <v>3234</v>
      </c>
      <c r="F348" s="142" t="s">
        <v>4</v>
      </c>
      <c r="G348" s="549">
        <v>39391</v>
      </c>
      <c r="H348" s="143"/>
      <c r="I348" s="144"/>
      <c r="J348" s="2005"/>
      <c r="K348" s="2005"/>
    </row>
    <row r="349" spans="1:11">
      <c r="A349" s="138"/>
      <c r="B349" s="143" t="s">
        <v>3284</v>
      </c>
      <c r="C349" s="139"/>
      <c r="D349" s="140" t="s">
        <v>3285</v>
      </c>
      <c r="E349" s="141" t="s">
        <v>3228</v>
      </c>
      <c r="F349" s="142" t="s">
        <v>4</v>
      </c>
      <c r="G349" s="549">
        <v>39391</v>
      </c>
      <c r="H349" s="143"/>
      <c r="I349" s="144"/>
      <c r="J349" s="2005"/>
      <c r="K349" s="2005"/>
    </row>
    <row r="350" spans="1:11">
      <c r="A350" s="138"/>
      <c r="B350" s="143" t="s">
        <v>3261</v>
      </c>
      <c r="C350" s="139"/>
      <c r="D350" s="140" t="s">
        <v>3286</v>
      </c>
      <c r="E350" s="141" t="s">
        <v>3221</v>
      </c>
      <c r="F350" s="142" t="s">
        <v>4</v>
      </c>
      <c r="G350" s="549">
        <v>39393</v>
      </c>
      <c r="H350" s="143" t="s">
        <v>4</v>
      </c>
      <c r="I350" s="144"/>
      <c r="J350" s="2005"/>
      <c r="K350" s="2005"/>
    </row>
    <row r="351" spans="1:11">
      <c r="A351" s="138"/>
      <c r="B351" s="143" t="s">
        <v>3287</v>
      </c>
      <c r="C351" s="139"/>
      <c r="D351" s="140" t="s">
        <v>3288</v>
      </c>
      <c r="E351" s="141" t="s">
        <v>3260</v>
      </c>
      <c r="F351" s="142" t="s">
        <v>4</v>
      </c>
      <c r="G351" s="549">
        <v>39395</v>
      </c>
      <c r="H351" s="143"/>
      <c r="I351" s="144"/>
      <c r="J351" s="2005"/>
      <c r="K351" s="2005"/>
    </row>
    <row r="352" spans="1:11">
      <c r="A352" s="138"/>
      <c r="B352" s="143" t="s">
        <v>3284</v>
      </c>
      <c r="C352" s="139"/>
      <c r="D352" s="140" t="s">
        <v>3289</v>
      </c>
      <c r="E352" s="141" t="s">
        <v>3221</v>
      </c>
      <c r="F352" s="142" t="s">
        <v>4</v>
      </c>
      <c r="G352" s="549">
        <v>39398</v>
      </c>
      <c r="H352" s="143"/>
      <c r="I352" s="144"/>
      <c r="J352" s="2005"/>
      <c r="K352" s="2005"/>
    </row>
    <row r="353" spans="1:11">
      <c r="A353" s="138"/>
      <c r="B353" s="143" t="s">
        <v>3284</v>
      </c>
      <c r="C353" s="139"/>
      <c r="D353" s="140" t="s">
        <v>3290</v>
      </c>
      <c r="E353" s="141" t="s">
        <v>3221</v>
      </c>
      <c r="F353" s="142" t="s">
        <v>4</v>
      </c>
      <c r="G353" s="549">
        <v>39398</v>
      </c>
      <c r="H353" s="143"/>
      <c r="I353" s="144"/>
      <c r="J353" s="2005"/>
      <c r="K353" s="2005"/>
    </row>
    <row r="354" spans="1:11">
      <c r="A354" s="138"/>
      <c r="B354" s="143" t="s">
        <v>3284</v>
      </c>
      <c r="C354" s="139"/>
      <c r="D354" s="140" t="s">
        <v>3291</v>
      </c>
      <c r="E354" s="141" t="s">
        <v>3221</v>
      </c>
      <c r="F354" s="142" t="s">
        <v>4</v>
      </c>
      <c r="G354" s="549">
        <v>39398</v>
      </c>
      <c r="H354" s="143"/>
      <c r="I354" s="144"/>
      <c r="J354" s="2005"/>
      <c r="K354" s="2005"/>
    </row>
    <row r="355" spans="1:11">
      <c r="A355" s="138"/>
      <c r="B355" s="143" t="s">
        <v>3292</v>
      </c>
      <c r="C355" s="139"/>
      <c r="D355" s="140" t="s">
        <v>3293</v>
      </c>
      <c r="E355" s="141" t="s">
        <v>3274</v>
      </c>
      <c r="F355" s="142" t="s">
        <v>4</v>
      </c>
      <c r="G355" s="549">
        <v>39395</v>
      </c>
      <c r="H355" s="143"/>
      <c r="I355" s="144"/>
      <c r="J355" s="2005"/>
      <c r="K355" s="2005"/>
    </row>
    <row r="356" spans="1:11">
      <c r="A356" s="66"/>
      <c r="B356" s="143" t="s">
        <v>4</v>
      </c>
      <c r="C356" s="139"/>
      <c r="D356" s="140" t="s">
        <v>3294</v>
      </c>
      <c r="E356" s="141" t="s">
        <v>3224</v>
      </c>
      <c r="F356" s="142" t="s">
        <v>4</v>
      </c>
      <c r="G356" s="549">
        <v>39401</v>
      </c>
      <c r="H356" s="144"/>
    </row>
    <row r="357" spans="1:11">
      <c r="A357" s="66"/>
      <c r="B357" s="143" t="s">
        <v>4</v>
      </c>
      <c r="C357" s="139"/>
      <c r="D357" s="140" t="s">
        <v>3295</v>
      </c>
      <c r="E357" s="141" t="s">
        <v>3224</v>
      </c>
      <c r="F357" s="142" t="s">
        <v>4</v>
      </c>
      <c r="G357" s="549">
        <v>39401</v>
      </c>
      <c r="H357" s="144"/>
    </row>
    <row r="358" spans="1:11">
      <c r="A358" s="66"/>
      <c r="B358" s="143" t="s">
        <v>3229</v>
      </c>
      <c r="C358" s="139"/>
      <c r="D358" s="140" t="s">
        <v>3296</v>
      </c>
      <c r="E358" s="141" t="s">
        <v>3297</v>
      </c>
      <c r="F358" s="142" t="s">
        <v>4</v>
      </c>
      <c r="G358" s="549">
        <v>39408</v>
      </c>
    </row>
    <row r="359" spans="1:11">
      <c r="A359" s="66"/>
      <c r="B359" s="143" t="s">
        <v>3298</v>
      </c>
      <c r="C359" s="139"/>
      <c r="D359" s="140" t="s">
        <v>3299</v>
      </c>
      <c r="E359" s="141"/>
      <c r="F359" s="142" t="s">
        <v>4</v>
      </c>
      <c r="G359" s="549">
        <v>39408</v>
      </c>
    </row>
    <row r="360" spans="1:11">
      <c r="A360" s="66"/>
      <c r="B360" s="143" t="s">
        <v>3232</v>
      </c>
      <c r="C360" s="139"/>
      <c r="D360" s="140" t="s">
        <v>3300</v>
      </c>
      <c r="E360" s="141" t="s">
        <v>3301</v>
      </c>
      <c r="F360" s="142" t="s">
        <v>4</v>
      </c>
      <c r="G360" s="549">
        <v>39413</v>
      </c>
    </row>
    <row r="361" spans="1:11">
      <c r="A361" s="66"/>
      <c r="B361" s="143"/>
      <c r="C361" s="139"/>
      <c r="D361" s="140" t="s">
        <v>3302</v>
      </c>
      <c r="E361" s="141" t="s">
        <v>915</v>
      </c>
      <c r="F361" s="142" t="s">
        <v>4</v>
      </c>
      <c r="G361" s="549">
        <v>39416</v>
      </c>
    </row>
    <row r="362" spans="1:11">
      <c r="A362" s="66"/>
      <c r="B362" s="147" t="s">
        <v>3303</v>
      </c>
      <c r="C362" s="145"/>
      <c r="D362" s="140" t="s">
        <v>3304</v>
      </c>
      <c r="E362" s="121"/>
      <c r="F362" s="146" t="s">
        <v>4</v>
      </c>
      <c r="G362" s="911">
        <v>39419</v>
      </c>
    </row>
    <row r="363" spans="1:11">
      <c r="A363" s="66"/>
      <c r="B363" s="147" t="s">
        <v>3305</v>
      </c>
      <c r="C363" s="145"/>
      <c r="D363" s="140" t="s">
        <v>3306</v>
      </c>
      <c r="E363" s="121" t="s">
        <v>3307</v>
      </c>
      <c r="F363" s="146" t="s">
        <v>4</v>
      </c>
      <c r="G363" s="911">
        <v>39422</v>
      </c>
    </row>
    <row r="364" spans="1:11">
      <c r="A364" s="66"/>
      <c r="B364" s="147" t="s">
        <v>3308</v>
      </c>
      <c r="C364" s="145"/>
      <c r="D364" s="140" t="s">
        <v>3309</v>
      </c>
      <c r="E364" s="121" t="s">
        <v>3277</v>
      </c>
      <c r="F364" s="146" t="s">
        <v>4</v>
      </c>
      <c r="G364" s="911">
        <v>39428</v>
      </c>
    </row>
    <row r="365" spans="1:11">
      <c r="A365" s="66"/>
      <c r="B365" s="147" t="s">
        <v>3308</v>
      </c>
      <c r="C365" s="145"/>
      <c r="D365" s="140" t="s">
        <v>3310</v>
      </c>
      <c r="E365" s="121" t="s">
        <v>3311</v>
      </c>
      <c r="F365" s="146" t="s">
        <v>4</v>
      </c>
      <c r="G365" s="911">
        <v>39428</v>
      </c>
    </row>
    <row r="366" spans="1:11">
      <c r="A366" s="66"/>
      <c r="B366" s="147" t="s">
        <v>3235</v>
      </c>
      <c r="C366" s="145"/>
      <c r="D366" s="140" t="s">
        <v>3312</v>
      </c>
      <c r="E366" s="121" t="s">
        <v>3313</v>
      </c>
      <c r="F366" s="146" t="s">
        <v>4</v>
      </c>
      <c r="G366" s="911">
        <v>39428</v>
      </c>
    </row>
    <row r="367" spans="1:11">
      <c r="A367" s="66"/>
      <c r="B367" s="147" t="s">
        <v>3308</v>
      </c>
      <c r="C367" s="145"/>
      <c r="D367" s="140" t="s">
        <v>3314</v>
      </c>
      <c r="E367" s="121" t="s">
        <v>3315</v>
      </c>
      <c r="F367" s="146" t="s">
        <v>4</v>
      </c>
      <c r="G367" s="911">
        <v>39428</v>
      </c>
    </row>
    <row r="368" spans="1:11">
      <c r="A368" s="66"/>
      <c r="B368" s="147" t="s">
        <v>3316</v>
      </c>
      <c r="C368" s="145"/>
      <c r="D368" s="140" t="s">
        <v>3317</v>
      </c>
      <c r="E368" s="121" t="s">
        <v>3318</v>
      </c>
      <c r="F368" s="146" t="s">
        <v>4</v>
      </c>
      <c r="G368" s="911">
        <v>39429</v>
      </c>
    </row>
    <row r="369" spans="1:7">
      <c r="A369" s="66"/>
      <c r="B369" s="147" t="s">
        <v>3229</v>
      </c>
      <c r="C369" s="145"/>
      <c r="D369" s="140" t="s">
        <v>3319</v>
      </c>
      <c r="E369" s="121" t="s">
        <v>3228</v>
      </c>
      <c r="F369" s="146" t="s">
        <v>4</v>
      </c>
      <c r="G369" s="911">
        <v>39429</v>
      </c>
    </row>
    <row r="370" spans="1:7">
      <c r="A370" s="66"/>
      <c r="B370" s="147" t="s">
        <v>3226</v>
      </c>
      <c r="C370" s="145"/>
      <c r="D370" s="140" t="s">
        <v>3320</v>
      </c>
      <c r="E370" s="121" t="s">
        <v>3228</v>
      </c>
      <c r="F370" s="146" t="s">
        <v>4</v>
      </c>
      <c r="G370" s="911">
        <v>39429</v>
      </c>
    </row>
    <row r="371" spans="1:7">
      <c r="A371" s="66"/>
      <c r="B371" s="147" t="s">
        <v>3321</v>
      </c>
      <c r="C371" s="145"/>
      <c r="D371" s="140" t="s">
        <v>3322</v>
      </c>
      <c r="E371" s="121" t="s">
        <v>3234</v>
      </c>
      <c r="F371" s="146" t="s">
        <v>4</v>
      </c>
      <c r="G371" s="911">
        <v>39431</v>
      </c>
    </row>
    <row r="372" spans="1:7">
      <c r="A372" s="66"/>
      <c r="B372" s="147" t="s">
        <v>3323</v>
      </c>
      <c r="C372" s="145"/>
      <c r="D372" s="140" t="s">
        <v>3324</v>
      </c>
      <c r="E372" s="121" t="s">
        <v>3313</v>
      </c>
      <c r="F372" s="146" t="s">
        <v>4</v>
      </c>
      <c r="G372" s="911">
        <v>39435</v>
      </c>
    </row>
    <row r="373" spans="1:7">
      <c r="A373" s="66"/>
      <c r="B373" s="147" t="s">
        <v>3325</v>
      </c>
      <c r="C373" s="145"/>
      <c r="D373" s="140" t="s">
        <v>3326</v>
      </c>
      <c r="E373" s="121" t="s">
        <v>3274</v>
      </c>
      <c r="F373" s="146" t="s">
        <v>4</v>
      </c>
      <c r="G373" s="911">
        <v>39435</v>
      </c>
    </row>
    <row r="374" spans="1:7">
      <c r="A374" s="66"/>
      <c r="B374" s="147" t="s">
        <v>3325</v>
      </c>
      <c r="C374" s="145"/>
      <c r="D374" s="140" t="s">
        <v>3327</v>
      </c>
      <c r="E374" s="121" t="s">
        <v>3311</v>
      </c>
      <c r="F374" s="146" t="s">
        <v>4</v>
      </c>
      <c r="G374" s="911">
        <v>39435</v>
      </c>
    </row>
    <row r="375" spans="1:7">
      <c r="A375" s="66"/>
      <c r="B375" s="147" t="s">
        <v>3328</v>
      </c>
      <c r="C375" s="145"/>
      <c r="D375" s="140" t="s">
        <v>3329</v>
      </c>
      <c r="E375" s="121" t="s">
        <v>3277</v>
      </c>
      <c r="F375" s="146" t="s">
        <v>4</v>
      </c>
      <c r="G375" s="911">
        <v>39436</v>
      </c>
    </row>
    <row r="376" spans="1:7">
      <c r="A376" s="66"/>
      <c r="B376" s="147" t="s">
        <v>3238</v>
      </c>
      <c r="C376" s="145"/>
      <c r="D376" s="140" t="s">
        <v>3330</v>
      </c>
      <c r="E376" s="121" t="s">
        <v>3234</v>
      </c>
      <c r="F376" s="146" t="s">
        <v>4</v>
      </c>
      <c r="G376" s="911">
        <v>39442</v>
      </c>
    </row>
    <row r="377" spans="1:7">
      <c r="A377" s="66"/>
      <c r="B377" s="147" t="s">
        <v>3331</v>
      </c>
      <c r="C377" s="145"/>
      <c r="D377" s="140" t="s">
        <v>3332</v>
      </c>
      <c r="E377" s="121" t="s">
        <v>3333</v>
      </c>
      <c r="F377" s="146" t="s">
        <v>4</v>
      </c>
      <c r="G377" s="911">
        <v>39442</v>
      </c>
    </row>
    <row r="378" spans="1:7">
      <c r="A378" s="66"/>
      <c r="B378" s="147" t="s">
        <v>3331</v>
      </c>
      <c r="C378" s="145"/>
      <c r="D378" s="140" t="s">
        <v>3334</v>
      </c>
      <c r="E378" s="121" t="s">
        <v>3333</v>
      </c>
      <c r="F378" s="146" t="s">
        <v>4</v>
      </c>
      <c r="G378" s="911">
        <v>39442</v>
      </c>
    </row>
    <row r="379" spans="1:7">
      <c r="A379" s="66"/>
      <c r="B379" s="147" t="s">
        <v>3331</v>
      </c>
      <c r="C379" s="145"/>
      <c r="D379" s="140" t="s">
        <v>3335</v>
      </c>
      <c r="E379" s="121" t="s">
        <v>3333</v>
      </c>
      <c r="F379" s="146" t="s">
        <v>4</v>
      </c>
      <c r="G379" s="911">
        <v>39442</v>
      </c>
    </row>
    <row r="380" spans="1:7">
      <c r="A380" s="66"/>
      <c r="B380" s="147" t="s">
        <v>3336</v>
      </c>
      <c r="C380" s="145"/>
      <c r="D380" s="140" t="s">
        <v>3337</v>
      </c>
      <c r="E380" s="121" t="s">
        <v>3333</v>
      </c>
      <c r="F380" s="146" t="s">
        <v>4</v>
      </c>
      <c r="G380" s="911">
        <v>39445</v>
      </c>
    </row>
    <row r="381" spans="1:7">
      <c r="A381" s="66"/>
      <c r="B381" s="147" t="s">
        <v>3338</v>
      </c>
      <c r="C381" s="145"/>
      <c r="D381" s="140" t="s">
        <v>3339</v>
      </c>
      <c r="E381" s="121" t="s">
        <v>3340</v>
      </c>
      <c r="F381" s="146" t="s">
        <v>4</v>
      </c>
      <c r="G381" s="911">
        <v>39447</v>
      </c>
    </row>
    <row r="382" spans="1:7">
      <c r="A382" s="66"/>
      <c r="B382" s="147" t="s">
        <v>3321</v>
      </c>
      <c r="C382" s="145"/>
      <c r="D382" s="140" t="s">
        <v>3341</v>
      </c>
      <c r="E382" s="121" t="s">
        <v>3234</v>
      </c>
      <c r="F382" s="146" t="s">
        <v>4</v>
      </c>
      <c r="G382" s="911">
        <v>39447</v>
      </c>
    </row>
    <row r="383" spans="1:7">
      <c r="A383" s="66"/>
      <c r="B383" s="147" t="s">
        <v>3235</v>
      </c>
      <c r="C383" s="145"/>
      <c r="D383" s="140" t="s">
        <v>3342</v>
      </c>
      <c r="E383" s="121" t="s">
        <v>3237</v>
      </c>
      <c r="F383" s="146" t="s">
        <v>4</v>
      </c>
      <c r="G383" s="911">
        <v>39447</v>
      </c>
    </row>
    <row r="384" spans="1:7">
      <c r="A384" s="66"/>
      <c r="B384" s="1538" t="s">
        <v>3281</v>
      </c>
      <c r="C384" s="152"/>
      <c r="D384" s="140" t="s">
        <v>3343</v>
      </c>
      <c r="E384" s="133" t="s">
        <v>3234</v>
      </c>
      <c r="F384" s="153" t="s">
        <v>4</v>
      </c>
      <c r="G384" s="913">
        <v>39448</v>
      </c>
    </row>
    <row r="385" spans="1:7">
      <c r="A385" s="66"/>
      <c r="B385" s="1538" t="s">
        <v>3281</v>
      </c>
      <c r="C385" s="152"/>
      <c r="D385" s="140" t="s">
        <v>3344</v>
      </c>
      <c r="E385" s="133" t="s">
        <v>3234</v>
      </c>
      <c r="F385" s="153" t="s">
        <v>4</v>
      </c>
      <c r="G385" s="913">
        <v>39448</v>
      </c>
    </row>
    <row r="386" spans="1:7">
      <c r="A386" s="66"/>
      <c r="B386" s="1538" t="s">
        <v>3226</v>
      </c>
      <c r="C386" s="152"/>
      <c r="D386" s="140" t="s">
        <v>3345</v>
      </c>
      <c r="E386" s="133" t="s">
        <v>3237</v>
      </c>
      <c r="F386" s="153" t="s">
        <v>4</v>
      </c>
      <c r="G386" s="913">
        <v>39450</v>
      </c>
    </row>
    <row r="387" spans="1:7">
      <c r="A387" s="66"/>
      <c r="B387" s="1538" t="s">
        <v>3229</v>
      </c>
      <c r="C387" s="152"/>
      <c r="D387" s="140" t="s">
        <v>3346</v>
      </c>
      <c r="E387" s="133" t="s">
        <v>3237</v>
      </c>
      <c r="F387" s="153" t="s">
        <v>4</v>
      </c>
      <c r="G387" s="913">
        <v>39451</v>
      </c>
    </row>
    <row r="388" spans="1:7">
      <c r="A388" s="66"/>
      <c r="B388" s="1538" t="s">
        <v>3226</v>
      </c>
      <c r="C388" s="152"/>
      <c r="D388" s="140" t="s">
        <v>3347</v>
      </c>
      <c r="E388" s="133" t="s">
        <v>3237</v>
      </c>
      <c r="F388" s="153" t="s">
        <v>4</v>
      </c>
      <c r="G388" s="913">
        <v>39451</v>
      </c>
    </row>
    <row r="389" spans="1:7">
      <c r="A389" s="66"/>
      <c r="B389" s="1538" t="s">
        <v>3261</v>
      </c>
      <c r="C389" s="152"/>
      <c r="D389" s="140" t="s">
        <v>3286</v>
      </c>
      <c r="E389" s="133"/>
      <c r="F389" s="153" t="s">
        <v>4</v>
      </c>
      <c r="G389" s="913"/>
    </row>
    <row r="390" spans="1:7">
      <c r="A390" s="66"/>
      <c r="B390" s="1538" t="s">
        <v>3261</v>
      </c>
      <c r="C390" s="152"/>
      <c r="D390" s="140" t="s">
        <v>3348</v>
      </c>
      <c r="E390" s="133" t="s">
        <v>3349</v>
      </c>
      <c r="F390" s="153" t="s">
        <v>4</v>
      </c>
      <c r="G390" s="913">
        <v>35074</v>
      </c>
    </row>
    <row r="391" spans="1:7">
      <c r="A391" s="66"/>
      <c r="B391" s="1538" t="s">
        <v>3229</v>
      </c>
      <c r="C391" s="152"/>
      <c r="D391" s="140" t="s">
        <v>3337</v>
      </c>
      <c r="E391" s="133" t="s">
        <v>3350</v>
      </c>
      <c r="F391" s="153" t="s">
        <v>4</v>
      </c>
      <c r="G391" s="913">
        <v>35075</v>
      </c>
    </row>
    <row r="392" spans="1:7">
      <c r="A392" s="66"/>
      <c r="B392" s="1538" t="s">
        <v>3284</v>
      </c>
      <c r="C392" s="152"/>
      <c r="D392" s="140" t="s">
        <v>3351</v>
      </c>
      <c r="E392" s="133" t="s">
        <v>3349</v>
      </c>
      <c r="F392" s="153" t="s">
        <v>4</v>
      </c>
      <c r="G392" s="913">
        <v>39459</v>
      </c>
    </row>
    <row r="393" spans="1:7">
      <c r="A393" s="66"/>
      <c r="B393" s="1538" t="s">
        <v>3284</v>
      </c>
      <c r="C393" s="152"/>
      <c r="D393" s="140" t="s">
        <v>3352</v>
      </c>
      <c r="E393" s="133" t="s">
        <v>3349</v>
      </c>
      <c r="F393" s="153" t="s">
        <v>4</v>
      </c>
      <c r="G393" s="913">
        <v>39459</v>
      </c>
    </row>
    <row r="394" spans="1:7">
      <c r="A394" s="66"/>
      <c r="B394" s="1538" t="s">
        <v>3261</v>
      </c>
      <c r="C394" s="152"/>
      <c r="D394" s="140" t="s">
        <v>3353</v>
      </c>
      <c r="E394" s="133" t="s">
        <v>3349</v>
      </c>
      <c r="F394" s="153" t="s">
        <v>4</v>
      </c>
      <c r="G394" s="913">
        <v>39461</v>
      </c>
    </row>
    <row r="395" spans="1:7">
      <c r="A395" s="66"/>
      <c r="B395" s="1538" t="s">
        <v>3281</v>
      </c>
      <c r="C395" s="152"/>
      <c r="D395" s="140" t="s">
        <v>3354</v>
      </c>
      <c r="E395" s="133" t="s">
        <v>3234</v>
      </c>
      <c r="F395" s="153" t="s">
        <v>4</v>
      </c>
      <c r="G395" s="913">
        <v>39463</v>
      </c>
    </row>
    <row r="396" spans="1:7">
      <c r="A396" s="66"/>
      <c r="B396" s="1538" t="s">
        <v>3281</v>
      </c>
      <c r="C396" s="152"/>
      <c r="D396" s="140" t="s">
        <v>3355</v>
      </c>
      <c r="E396" s="133" t="s">
        <v>3234</v>
      </c>
      <c r="F396" s="153" t="s">
        <v>4</v>
      </c>
      <c r="G396" s="913">
        <v>35081</v>
      </c>
    </row>
    <row r="397" spans="1:7">
      <c r="A397" s="66"/>
      <c r="B397" s="1538" t="s">
        <v>3281</v>
      </c>
      <c r="C397" s="152"/>
      <c r="D397" s="140" t="s">
        <v>3356</v>
      </c>
      <c r="E397" s="133" t="s">
        <v>3234</v>
      </c>
      <c r="F397" s="153" t="s">
        <v>4</v>
      </c>
      <c r="G397" s="913">
        <v>39463</v>
      </c>
    </row>
    <row r="398" spans="1:7">
      <c r="A398" s="66"/>
      <c r="B398" s="1538" t="s">
        <v>3357</v>
      </c>
      <c r="C398" s="152"/>
      <c r="D398" s="140" t="s">
        <v>3358</v>
      </c>
      <c r="E398" s="133" t="s">
        <v>3359</v>
      </c>
      <c r="F398" s="153" t="s">
        <v>4</v>
      </c>
      <c r="G398" s="913">
        <v>39465</v>
      </c>
    </row>
    <row r="399" spans="1:7">
      <c r="A399" s="66"/>
      <c r="B399" s="1538" t="s">
        <v>3287</v>
      </c>
      <c r="C399" s="152"/>
      <c r="D399" s="140" t="s">
        <v>3360</v>
      </c>
      <c r="E399" s="133" t="s">
        <v>3237</v>
      </c>
      <c r="F399" s="153" t="s">
        <v>4</v>
      </c>
      <c r="G399" s="913">
        <v>39461</v>
      </c>
    </row>
    <row r="400" spans="1:7">
      <c r="A400" s="66"/>
      <c r="B400" s="1538" t="s">
        <v>3287</v>
      </c>
      <c r="C400" s="152"/>
      <c r="D400" s="140" t="s">
        <v>3361</v>
      </c>
      <c r="E400" s="133" t="s">
        <v>3237</v>
      </c>
      <c r="F400" s="153" t="s">
        <v>4</v>
      </c>
      <c r="G400" s="913">
        <v>39466</v>
      </c>
    </row>
    <row r="401" spans="1:7">
      <c r="A401" s="66"/>
      <c r="B401" s="1538" t="s">
        <v>3362</v>
      </c>
      <c r="C401" s="152"/>
      <c r="D401" s="140" t="s">
        <v>3363</v>
      </c>
      <c r="E401" s="133"/>
      <c r="F401" s="153" t="s">
        <v>4</v>
      </c>
      <c r="G401" s="913">
        <v>39466</v>
      </c>
    </row>
    <row r="402" spans="1:7">
      <c r="A402" s="66"/>
      <c r="B402" s="1538" t="s">
        <v>3232</v>
      </c>
      <c r="C402" s="152"/>
      <c r="D402" s="140" t="s">
        <v>3364</v>
      </c>
      <c r="E402" s="133"/>
      <c r="F402" s="153" t="s">
        <v>4</v>
      </c>
      <c r="G402" s="913">
        <v>39469</v>
      </c>
    </row>
    <row r="403" spans="1:7">
      <c r="A403" s="66"/>
      <c r="B403" s="1538" t="s">
        <v>3232</v>
      </c>
      <c r="C403" s="152"/>
      <c r="D403" s="140" t="s">
        <v>3365</v>
      </c>
      <c r="E403" s="133"/>
      <c r="F403" s="153" t="s">
        <v>4</v>
      </c>
      <c r="G403" s="913">
        <v>39469</v>
      </c>
    </row>
    <row r="404" spans="1:7">
      <c r="A404" s="66"/>
      <c r="B404" s="1538" t="s">
        <v>3232</v>
      </c>
      <c r="C404" s="152"/>
      <c r="D404" s="140" t="s">
        <v>3366</v>
      </c>
      <c r="E404" s="133"/>
      <c r="F404" s="153" t="s">
        <v>4</v>
      </c>
      <c r="G404" s="913">
        <v>39469</v>
      </c>
    </row>
    <row r="405" spans="1:7">
      <c r="A405" s="66"/>
      <c r="B405" s="1538" t="s">
        <v>3232</v>
      </c>
      <c r="C405" s="152"/>
      <c r="D405" s="140" t="s">
        <v>3367</v>
      </c>
      <c r="E405" s="133"/>
      <c r="F405" s="153" t="s">
        <v>4</v>
      </c>
      <c r="G405" s="913">
        <v>39469</v>
      </c>
    </row>
    <row r="406" spans="1:7">
      <c r="A406" s="66"/>
      <c r="B406" s="1538" t="s">
        <v>3232</v>
      </c>
      <c r="C406" s="152"/>
      <c r="D406" s="140" t="s">
        <v>3368</v>
      </c>
      <c r="E406" s="133"/>
      <c r="F406" s="153" t="s">
        <v>4</v>
      </c>
      <c r="G406" s="913">
        <v>39469</v>
      </c>
    </row>
    <row r="407" spans="1:7">
      <c r="A407" s="66"/>
      <c r="B407" s="1538" t="s">
        <v>3232</v>
      </c>
      <c r="C407" s="152"/>
      <c r="D407" s="140" t="s">
        <v>3369</v>
      </c>
      <c r="E407" s="133"/>
      <c r="F407" s="153" t="s">
        <v>4</v>
      </c>
      <c r="G407" s="913">
        <v>39469</v>
      </c>
    </row>
    <row r="408" spans="1:7">
      <c r="A408" s="66"/>
      <c r="B408" s="1538" t="s">
        <v>3232</v>
      </c>
      <c r="C408" s="152"/>
      <c r="D408" s="140" t="s">
        <v>3370</v>
      </c>
      <c r="E408" s="133"/>
      <c r="F408" s="153" t="s">
        <v>4</v>
      </c>
      <c r="G408" s="913">
        <v>39469</v>
      </c>
    </row>
    <row r="409" spans="1:7">
      <c r="A409" s="66"/>
      <c r="B409" s="1538" t="s">
        <v>3232</v>
      </c>
      <c r="C409" s="152"/>
      <c r="D409" s="140" t="s">
        <v>3371</v>
      </c>
      <c r="E409" s="133"/>
      <c r="F409" s="153" t="s">
        <v>4</v>
      </c>
      <c r="G409" s="913">
        <v>39469</v>
      </c>
    </row>
    <row r="410" spans="1:7">
      <c r="A410" s="66"/>
      <c r="B410" s="1538" t="s">
        <v>3232</v>
      </c>
      <c r="C410" s="152"/>
      <c r="D410" s="140" t="s">
        <v>3372</v>
      </c>
      <c r="E410" s="133"/>
      <c r="F410" s="153" t="s">
        <v>4</v>
      </c>
      <c r="G410" s="913">
        <v>39469</v>
      </c>
    </row>
    <row r="411" spans="1:7">
      <c r="A411" s="66"/>
      <c r="B411" s="1538" t="s">
        <v>3232</v>
      </c>
      <c r="C411" s="152"/>
      <c r="D411" s="140" t="s">
        <v>3373</v>
      </c>
      <c r="E411" s="133"/>
      <c r="F411" s="153" t="s">
        <v>4</v>
      </c>
      <c r="G411" s="913">
        <v>39469</v>
      </c>
    </row>
    <row r="412" spans="1:7">
      <c r="A412" s="66"/>
      <c r="B412" s="1538" t="s">
        <v>3232</v>
      </c>
      <c r="C412" s="152"/>
      <c r="D412" s="140" t="s">
        <v>3374</v>
      </c>
      <c r="E412" s="133"/>
      <c r="F412" s="153" t="s">
        <v>4</v>
      </c>
      <c r="G412" s="913">
        <v>39469</v>
      </c>
    </row>
    <row r="413" spans="1:7">
      <c r="A413" s="66"/>
      <c r="B413" s="1538" t="s">
        <v>3281</v>
      </c>
      <c r="C413" s="152"/>
      <c r="D413" s="140" t="s">
        <v>3375</v>
      </c>
      <c r="E413" s="133"/>
      <c r="F413" s="153" t="s">
        <v>4</v>
      </c>
      <c r="G413" s="913">
        <v>39465</v>
      </c>
    </row>
    <row r="414" spans="1:7">
      <c r="A414" s="66"/>
      <c r="B414" s="1538" t="s">
        <v>3232</v>
      </c>
      <c r="C414" s="152"/>
      <c r="D414" s="140" t="s">
        <v>3376</v>
      </c>
      <c r="E414" s="133"/>
      <c r="F414" s="153" t="s">
        <v>4</v>
      </c>
      <c r="G414" s="913">
        <v>39464</v>
      </c>
    </row>
    <row r="415" spans="1:7">
      <c r="A415" s="66"/>
      <c r="B415" s="1538" t="s">
        <v>3232</v>
      </c>
      <c r="C415" s="152"/>
      <c r="D415" s="140" t="s">
        <v>3377</v>
      </c>
      <c r="E415" s="133"/>
      <c r="F415" s="153" t="s">
        <v>4</v>
      </c>
      <c r="G415" s="913">
        <v>39469</v>
      </c>
    </row>
    <row r="416" spans="1:7">
      <c r="A416" s="66"/>
      <c r="B416" s="1538" t="s">
        <v>3232</v>
      </c>
      <c r="C416" s="152"/>
      <c r="D416" s="140" t="s">
        <v>3378</v>
      </c>
      <c r="E416" s="133"/>
      <c r="F416" s="153" t="s">
        <v>4</v>
      </c>
      <c r="G416" s="913">
        <v>39469</v>
      </c>
    </row>
    <row r="417" spans="1:7">
      <c r="A417" s="66"/>
      <c r="B417" s="1538" t="s">
        <v>3281</v>
      </c>
      <c r="C417" s="152"/>
      <c r="D417" s="140" t="s">
        <v>3375</v>
      </c>
      <c r="E417" s="133" t="s">
        <v>3234</v>
      </c>
      <c r="F417" s="153" t="s">
        <v>4</v>
      </c>
      <c r="G417" s="913">
        <v>39470</v>
      </c>
    </row>
    <row r="418" spans="1:7">
      <c r="A418" s="66"/>
      <c r="B418" s="1538" t="s">
        <v>3379</v>
      </c>
      <c r="C418" s="152"/>
      <c r="D418" s="140" t="s">
        <v>3380</v>
      </c>
      <c r="E418" s="133" t="s">
        <v>3381</v>
      </c>
      <c r="F418" s="153" t="s">
        <v>4</v>
      </c>
      <c r="G418" s="913">
        <v>39471</v>
      </c>
    </row>
    <row r="419" spans="1:7">
      <c r="A419" s="66"/>
      <c r="B419" s="1538" t="s">
        <v>916</v>
      </c>
      <c r="C419" s="152"/>
      <c r="D419" s="140" t="s">
        <v>3382</v>
      </c>
      <c r="E419" s="133"/>
      <c r="F419" s="153" t="s">
        <v>4</v>
      </c>
      <c r="G419" s="913">
        <v>39473</v>
      </c>
    </row>
    <row r="420" spans="1:7">
      <c r="A420" s="66"/>
      <c r="B420" s="1538" t="s">
        <v>3383</v>
      </c>
      <c r="C420" s="152"/>
      <c r="D420" s="140" t="s">
        <v>3384</v>
      </c>
      <c r="E420" s="133"/>
      <c r="F420" s="153" t="s">
        <v>4</v>
      </c>
      <c r="G420" s="913">
        <v>39478</v>
      </c>
    </row>
    <row r="421" spans="1:7">
      <c r="A421" s="66"/>
      <c r="B421" s="1538" t="s">
        <v>3383</v>
      </c>
      <c r="C421" s="152"/>
      <c r="D421" s="140" t="s">
        <v>3385</v>
      </c>
      <c r="E421" s="133"/>
      <c r="F421" s="153" t="s">
        <v>4</v>
      </c>
      <c r="G421" s="913">
        <v>39478</v>
      </c>
    </row>
    <row r="422" spans="1:7">
      <c r="A422" s="66"/>
      <c r="B422" s="1538" t="s">
        <v>3383</v>
      </c>
      <c r="C422" s="152"/>
      <c r="D422" s="140" t="s">
        <v>3386</v>
      </c>
      <c r="E422" s="133"/>
      <c r="F422" s="153" t="s">
        <v>4</v>
      </c>
      <c r="G422" s="913">
        <v>39478</v>
      </c>
    </row>
    <row r="423" spans="1:7">
      <c r="A423" s="66"/>
      <c r="B423" s="1538" t="s">
        <v>913</v>
      </c>
      <c r="C423" s="152"/>
      <c r="D423" s="140" t="s">
        <v>3387</v>
      </c>
      <c r="E423" s="133"/>
      <c r="F423" s="153" t="s">
        <v>4</v>
      </c>
      <c r="G423" s="913">
        <v>39478</v>
      </c>
    </row>
    <row r="424" spans="1:7">
      <c r="A424" s="66"/>
      <c r="B424" s="1538" t="s">
        <v>913</v>
      </c>
      <c r="C424" s="152"/>
      <c r="D424" s="140" t="s">
        <v>3388</v>
      </c>
      <c r="E424" s="133"/>
      <c r="F424" s="153" t="s">
        <v>4</v>
      </c>
      <c r="G424" s="913">
        <v>39478</v>
      </c>
    </row>
    <row r="425" spans="1:7">
      <c r="A425" s="66"/>
      <c r="B425" s="1538" t="s">
        <v>3244</v>
      </c>
      <c r="C425" s="152"/>
      <c r="D425" s="140" t="s">
        <v>3389</v>
      </c>
      <c r="E425" s="133"/>
      <c r="F425" s="153" t="s">
        <v>4</v>
      </c>
      <c r="G425" s="913">
        <v>39478</v>
      </c>
    </row>
    <row r="426" spans="1:7">
      <c r="A426" s="66"/>
      <c r="B426" s="1538" t="s">
        <v>3390</v>
      </c>
      <c r="C426" s="152"/>
      <c r="D426" s="140" t="s">
        <v>3391</v>
      </c>
      <c r="E426" s="133" t="s">
        <v>3274</v>
      </c>
      <c r="F426" s="153" t="s">
        <v>4</v>
      </c>
      <c r="G426" s="913">
        <v>39476</v>
      </c>
    </row>
    <row r="427" spans="1:7">
      <c r="A427" s="66"/>
      <c r="B427" s="27" t="s">
        <v>3383</v>
      </c>
      <c r="C427" s="154"/>
      <c r="D427" s="140" t="s">
        <v>3392</v>
      </c>
      <c r="E427" s="155" t="s">
        <v>3393</v>
      </c>
      <c r="F427" s="26" t="s">
        <v>4</v>
      </c>
      <c r="G427" s="548">
        <v>39479</v>
      </c>
    </row>
    <row r="428" spans="1:7">
      <c r="A428" s="66"/>
      <c r="B428" s="27" t="s">
        <v>3229</v>
      </c>
      <c r="C428" s="154"/>
      <c r="D428" s="140" t="s">
        <v>3394</v>
      </c>
      <c r="E428" s="155"/>
      <c r="F428" s="26" t="s">
        <v>4</v>
      </c>
      <c r="G428" s="548">
        <v>39483</v>
      </c>
    </row>
    <row r="429" spans="1:7">
      <c r="A429" s="66"/>
      <c r="B429" s="27" t="s">
        <v>3275</v>
      </c>
      <c r="C429" s="154"/>
      <c r="D429" s="140" t="s">
        <v>3395</v>
      </c>
      <c r="E429" s="155"/>
      <c r="F429" s="26" t="s">
        <v>4</v>
      </c>
      <c r="G429" s="548">
        <v>39483</v>
      </c>
    </row>
    <row r="430" spans="1:7">
      <c r="A430" s="66"/>
      <c r="B430" s="27" t="s">
        <v>3229</v>
      </c>
      <c r="C430" s="154"/>
      <c r="D430" s="140" t="s">
        <v>3396</v>
      </c>
      <c r="E430" s="155"/>
      <c r="F430" s="26" t="s">
        <v>4</v>
      </c>
      <c r="G430" s="548">
        <v>39497</v>
      </c>
    </row>
    <row r="431" spans="1:7">
      <c r="A431" s="66"/>
      <c r="B431" s="27" t="s">
        <v>3222</v>
      </c>
      <c r="C431" s="154"/>
      <c r="D431" s="140" t="s">
        <v>3397</v>
      </c>
      <c r="E431" s="155" t="s">
        <v>3237</v>
      </c>
      <c r="F431" s="26" t="s">
        <v>4</v>
      </c>
      <c r="G431" s="548">
        <v>39498</v>
      </c>
    </row>
    <row r="432" spans="1:7">
      <c r="A432" s="66"/>
      <c r="B432" s="27" t="s">
        <v>3222</v>
      </c>
      <c r="C432" s="154"/>
      <c r="D432" s="140" t="s">
        <v>3398</v>
      </c>
      <c r="E432" s="155" t="s">
        <v>3237</v>
      </c>
      <c r="F432" s="26" t="s">
        <v>4</v>
      </c>
      <c r="G432" s="548">
        <v>39498</v>
      </c>
    </row>
    <row r="433" spans="1:7">
      <c r="A433" s="66"/>
      <c r="B433" s="27" t="s">
        <v>3399</v>
      </c>
      <c r="C433" s="154"/>
      <c r="D433" s="140" t="s">
        <v>3400</v>
      </c>
      <c r="E433" s="155" t="s">
        <v>3237</v>
      </c>
      <c r="F433" s="26" t="s">
        <v>4</v>
      </c>
      <c r="G433" s="548">
        <v>39503</v>
      </c>
    </row>
    <row r="434" spans="1:7">
      <c r="A434" s="66"/>
      <c r="B434" s="27" t="s">
        <v>3275</v>
      </c>
      <c r="C434" s="154"/>
      <c r="D434" s="140" t="s">
        <v>3401</v>
      </c>
      <c r="E434" s="155" t="s">
        <v>3402</v>
      </c>
      <c r="F434" s="26" t="s">
        <v>4</v>
      </c>
      <c r="G434" s="548">
        <v>39503</v>
      </c>
    </row>
    <row r="435" spans="1:7">
      <c r="A435" s="66"/>
      <c r="B435" s="27" t="s">
        <v>3222</v>
      </c>
      <c r="C435" s="154"/>
      <c r="D435" s="140" t="s">
        <v>3403</v>
      </c>
      <c r="E435" s="155" t="s">
        <v>3237</v>
      </c>
      <c r="F435" s="26" t="s">
        <v>4</v>
      </c>
      <c r="G435" s="548">
        <v>39504</v>
      </c>
    </row>
    <row r="436" spans="1:7">
      <c r="A436" s="66"/>
      <c r="B436" s="27" t="s">
        <v>916</v>
      </c>
      <c r="C436" s="154"/>
      <c r="D436" s="140" t="s">
        <v>3404</v>
      </c>
      <c r="E436" s="155"/>
      <c r="F436" s="26" t="s">
        <v>4</v>
      </c>
      <c r="G436" s="548"/>
    </row>
    <row r="437" spans="1:7">
      <c r="A437" s="66"/>
      <c r="B437" s="27" t="s">
        <v>3405</v>
      </c>
      <c r="C437" s="154"/>
      <c r="D437" s="140" t="s">
        <v>3406</v>
      </c>
      <c r="E437" s="155" t="s">
        <v>3234</v>
      </c>
      <c r="F437" s="26" t="s">
        <v>4</v>
      </c>
      <c r="G437" s="548">
        <v>39507</v>
      </c>
    </row>
    <row r="438" spans="1:7">
      <c r="A438" s="66"/>
      <c r="B438" s="27" t="s">
        <v>3405</v>
      </c>
      <c r="C438" s="154"/>
      <c r="D438" s="140" t="s">
        <v>3407</v>
      </c>
      <c r="E438" s="155" t="s">
        <v>3237</v>
      </c>
      <c r="F438" s="26" t="s">
        <v>4</v>
      </c>
      <c r="G438" s="548">
        <v>39507</v>
      </c>
    </row>
    <row r="439" spans="1:7">
      <c r="A439" s="66"/>
      <c r="B439" s="27" t="s">
        <v>3235</v>
      </c>
      <c r="C439" s="154"/>
      <c r="D439" s="140" t="s">
        <v>3400</v>
      </c>
      <c r="E439" s="155" t="s">
        <v>3237</v>
      </c>
      <c r="F439" s="26" t="s">
        <v>4</v>
      </c>
      <c r="G439" s="548">
        <v>39503</v>
      </c>
    </row>
    <row r="440" spans="1:7">
      <c r="A440" s="66"/>
      <c r="B440" s="27" t="s">
        <v>3271</v>
      </c>
      <c r="C440" s="154"/>
      <c r="D440" s="140" t="s">
        <v>3408</v>
      </c>
      <c r="E440" s="155" t="s">
        <v>3237</v>
      </c>
      <c r="F440" s="26" t="s">
        <v>4</v>
      </c>
      <c r="G440" s="548">
        <v>39507</v>
      </c>
    </row>
    <row r="441" spans="1:7">
      <c r="A441" s="66"/>
      <c r="B441" s="27" t="s">
        <v>3409</v>
      </c>
      <c r="C441" s="154"/>
      <c r="D441" s="140" t="s">
        <v>3410</v>
      </c>
      <c r="E441" s="155" t="s">
        <v>3411</v>
      </c>
      <c r="F441" s="26" t="s">
        <v>4</v>
      </c>
      <c r="G441" s="548">
        <v>39507</v>
      </c>
    </row>
    <row r="442" spans="1:7">
      <c r="A442" s="66"/>
      <c r="B442" s="27" t="s">
        <v>3409</v>
      </c>
      <c r="C442" s="154"/>
      <c r="D442" s="140" t="s">
        <v>3412</v>
      </c>
      <c r="E442" s="155" t="s">
        <v>3411</v>
      </c>
      <c r="F442" s="26" t="s">
        <v>4</v>
      </c>
      <c r="G442" s="548">
        <v>39507</v>
      </c>
    </row>
    <row r="443" spans="1:7">
      <c r="A443" s="66"/>
      <c r="B443" s="27" t="s">
        <v>3409</v>
      </c>
      <c r="C443" s="154"/>
      <c r="D443" s="140" t="s">
        <v>3413</v>
      </c>
      <c r="E443" s="155" t="s">
        <v>3411</v>
      </c>
      <c r="F443" s="26" t="s">
        <v>4</v>
      </c>
      <c r="G443" s="548">
        <v>39507</v>
      </c>
    </row>
    <row r="444" spans="1:7">
      <c r="A444" s="66"/>
      <c r="B444" s="27" t="s">
        <v>3414</v>
      </c>
      <c r="C444" s="154"/>
      <c r="D444" s="140" t="s">
        <v>3415</v>
      </c>
      <c r="E444" s="155" t="s">
        <v>3277</v>
      </c>
      <c r="F444" s="26" t="s">
        <v>4</v>
      </c>
      <c r="G444" s="548">
        <v>39507</v>
      </c>
    </row>
    <row r="445" spans="1:7">
      <c r="A445" s="66"/>
      <c r="B445" s="27" t="s">
        <v>3232</v>
      </c>
      <c r="C445" s="154"/>
      <c r="D445" s="140" t="s">
        <v>3416</v>
      </c>
      <c r="E445" s="155" t="s">
        <v>3318</v>
      </c>
      <c r="F445" s="26" t="s">
        <v>4</v>
      </c>
      <c r="G445" s="548">
        <v>39508</v>
      </c>
    </row>
    <row r="446" spans="1:7">
      <c r="A446" s="66"/>
      <c r="B446" s="27" t="s">
        <v>3305</v>
      </c>
      <c r="C446" s="154"/>
      <c r="D446" s="140" t="s">
        <v>3417</v>
      </c>
      <c r="E446" s="155" t="s">
        <v>3277</v>
      </c>
      <c r="F446" s="26" t="s">
        <v>4</v>
      </c>
      <c r="G446" s="548">
        <v>39512</v>
      </c>
    </row>
    <row r="447" spans="1:7">
      <c r="A447" s="66"/>
      <c r="B447" s="27" t="s">
        <v>3305</v>
      </c>
      <c r="C447" s="154"/>
      <c r="D447" s="140" t="s">
        <v>3418</v>
      </c>
      <c r="E447" s="155" t="s">
        <v>3234</v>
      </c>
      <c r="F447" s="26" t="s">
        <v>4</v>
      </c>
      <c r="G447" s="548">
        <v>39515</v>
      </c>
    </row>
    <row r="448" spans="1:7">
      <c r="A448" s="66"/>
      <c r="B448" s="27" t="s">
        <v>3419</v>
      </c>
      <c r="C448" s="154"/>
      <c r="D448" s="140" t="s">
        <v>3420</v>
      </c>
      <c r="E448" s="155" t="s">
        <v>3234</v>
      </c>
      <c r="F448" s="26" t="s">
        <v>4</v>
      </c>
      <c r="G448" s="548">
        <v>39517</v>
      </c>
    </row>
    <row r="449" spans="1:7">
      <c r="A449" s="66"/>
      <c r="B449" s="27" t="s">
        <v>3419</v>
      </c>
      <c r="C449" s="154"/>
      <c r="D449" s="140" t="s">
        <v>3421</v>
      </c>
      <c r="E449" s="155" t="s">
        <v>3234</v>
      </c>
      <c r="F449" s="26" t="s">
        <v>4</v>
      </c>
      <c r="G449" s="548">
        <v>39521</v>
      </c>
    </row>
    <row r="450" spans="1:7">
      <c r="A450" s="66"/>
      <c r="B450" s="27" t="s">
        <v>3419</v>
      </c>
      <c r="C450" s="154"/>
      <c r="D450" s="140" t="s">
        <v>3422</v>
      </c>
      <c r="E450" s="155" t="s">
        <v>3234</v>
      </c>
      <c r="F450" s="26" t="s">
        <v>4</v>
      </c>
      <c r="G450" s="548">
        <v>39521</v>
      </c>
    </row>
    <row r="451" spans="1:7">
      <c r="A451" s="66"/>
      <c r="B451" s="27" t="s">
        <v>3222</v>
      </c>
      <c r="C451" s="154"/>
      <c r="D451" s="140" t="s">
        <v>3423</v>
      </c>
      <c r="E451" s="155" t="s">
        <v>3349</v>
      </c>
      <c r="F451" s="26" t="s">
        <v>4</v>
      </c>
      <c r="G451" s="548">
        <v>39522</v>
      </c>
    </row>
    <row r="452" spans="1:7">
      <c r="A452" s="66"/>
      <c r="B452" s="27" t="s">
        <v>3222</v>
      </c>
      <c r="C452" s="154"/>
      <c r="D452" s="140" t="s">
        <v>3424</v>
      </c>
      <c r="E452" s="155" t="s">
        <v>3349</v>
      </c>
      <c r="F452" s="26" t="s">
        <v>4</v>
      </c>
      <c r="G452" s="548">
        <v>39522</v>
      </c>
    </row>
    <row r="453" spans="1:7">
      <c r="A453" s="66"/>
      <c r="B453" s="27" t="s">
        <v>3222</v>
      </c>
      <c r="C453" s="154"/>
      <c r="D453" s="140" t="s">
        <v>3425</v>
      </c>
      <c r="E453" s="155" t="s">
        <v>3359</v>
      </c>
      <c r="F453" s="26" t="s">
        <v>4</v>
      </c>
      <c r="G453" s="548">
        <v>39524</v>
      </c>
    </row>
    <row r="454" spans="1:7">
      <c r="A454" s="66"/>
      <c r="B454" s="27" t="s">
        <v>3222</v>
      </c>
      <c r="C454" s="154"/>
      <c r="D454" s="140" t="s">
        <v>3426</v>
      </c>
      <c r="E454" s="155" t="s">
        <v>3318</v>
      </c>
      <c r="F454" s="26" t="s">
        <v>4</v>
      </c>
      <c r="G454" s="548">
        <v>39524</v>
      </c>
    </row>
    <row r="455" spans="1:7">
      <c r="A455" s="66"/>
      <c r="B455" s="27" t="s">
        <v>3427</v>
      </c>
      <c r="C455" s="154"/>
      <c r="D455" s="140" t="s">
        <v>3428</v>
      </c>
      <c r="E455" s="155" t="s">
        <v>3237</v>
      </c>
      <c r="F455" s="26" t="s">
        <v>4</v>
      </c>
      <c r="G455" s="548">
        <v>39529</v>
      </c>
    </row>
    <row r="456" spans="1:7">
      <c r="A456" s="66"/>
      <c r="B456" s="27" t="s">
        <v>3271</v>
      </c>
      <c r="C456" s="154"/>
      <c r="D456" s="140" t="s">
        <v>3429</v>
      </c>
      <c r="E456" s="155" t="s">
        <v>3234</v>
      </c>
      <c r="F456" s="26" t="s">
        <v>4</v>
      </c>
      <c r="G456" s="548">
        <v>39531</v>
      </c>
    </row>
    <row r="457" spans="1:7">
      <c r="A457" s="66"/>
      <c r="B457" s="27" t="s">
        <v>3232</v>
      </c>
      <c r="C457" s="154"/>
      <c r="D457" s="140" t="s">
        <v>3430</v>
      </c>
      <c r="E457" s="155" t="s">
        <v>3234</v>
      </c>
      <c r="F457" s="26" t="s">
        <v>4</v>
      </c>
      <c r="G457" s="548">
        <v>39538</v>
      </c>
    </row>
    <row r="458" spans="1:7">
      <c r="A458" s="66"/>
      <c r="B458" s="27" t="s">
        <v>3229</v>
      </c>
      <c r="C458" s="154"/>
      <c r="D458" s="140" t="s">
        <v>3431</v>
      </c>
      <c r="E458" s="155" t="s">
        <v>3237</v>
      </c>
      <c r="F458" s="26" t="s">
        <v>4</v>
      </c>
      <c r="G458" s="548">
        <v>39538</v>
      </c>
    </row>
    <row r="459" spans="1:7">
      <c r="A459" s="66"/>
      <c r="B459" s="27" t="s">
        <v>3229</v>
      </c>
      <c r="C459" s="154"/>
      <c r="D459" s="140" t="s">
        <v>3432</v>
      </c>
      <c r="E459" s="155" t="s">
        <v>3237</v>
      </c>
      <c r="F459" s="26" t="s">
        <v>4</v>
      </c>
      <c r="G459" s="548">
        <v>39538</v>
      </c>
    </row>
    <row r="460" spans="1:7">
      <c r="A460" s="66"/>
      <c r="B460" s="27" t="s">
        <v>3244</v>
      </c>
      <c r="C460" s="154"/>
      <c r="D460" s="140" t="s">
        <v>3433</v>
      </c>
      <c r="E460" s="155" t="s">
        <v>3359</v>
      </c>
      <c r="F460" s="26" t="s">
        <v>4</v>
      </c>
      <c r="G460" s="548">
        <v>39538</v>
      </c>
    </row>
    <row r="461" spans="1:7">
      <c r="A461" s="66"/>
      <c r="B461" s="27" t="s">
        <v>3244</v>
      </c>
      <c r="C461" s="154"/>
      <c r="D461" s="140" t="s">
        <v>3434</v>
      </c>
      <c r="E461" s="155" t="s">
        <v>3359</v>
      </c>
      <c r="F461" s="26" t="s">
        <v>4</v>
      </c>
      <c r="G461" s="548">
        <v>39538</v>
      </c>
    </row>
    <row r="462" spans="1:7">
      <c r="A462" s="66"/>
      <c r="B462" s="27" t="s">
        <v>3244</v>
      </c>
      <c r="C462" s="154"/>
      <c r="D462" s="140" t="s">
        <v>3435</v>
      </c>
      <c r="E462" s="155" t="s">
        <v>3436</v>
      </c>
      <c r="F462" s="26" t="s">
        <v>4</v>
      </c>
      <c r="G462" s="548">
        <v>39538</v>
      </c>
    </row>
    <row r="463" spans="1:7">
      <c r="A463" s="66"/>
      <c r="B463" s="27" t="s">
        <v>3437</v>
      </c>
      <c r="C463" s="154"/>
      <c r="D463" s="140" t="s">
        <v>3438</v>
      </c>
      <c r="E463" s="155" t="s">
        <v>4</v>
      </c>
      <c r="F463" s="26" t="s">
        <v>4</v>
      </c>
      <c r="G463" s="548">
        <v>39538</v>
      </c>
    </row>
    <row r="464" spans="1:7">
      <c r="A464" s="66"/>
      <c r="B464" s="27" t="s">
        <v>3229</v>
      </c>
      <c r="C464" s="154"/>
      <c r="D464" s="140" t="s">
        <v>3439</v>
      </c>
      <c r="E464" s="155" t="s">
        <v>3234</v>
      </c>
      <c r="F464" s="26" t="s">
        <v>4</v>
      </c>
      <c r="G464" s="548">
        <v>39538</v>
      </c>
    </row>
    <row r="465" spans="1:8">
      <c r="A465" s="66"/>
      <c r="B465" s="27" t="s">
        <v>3440</v>
      </c>
      <c r="C465" s="154"/>
      <c r="D465" s="140" t="s">
        <v>3441</v>
      </c>
      <c r="E465" s="155" t="s">
        <v>3274</v>
      </c>
      <c r="F465" s="26" t="s">
        <v>4</v>
      </c>
      <c r="G465" s="548">
        <v>39538</v>
      </c>
    </row>
    <row r="466" spans="1:8">
      <c r="A466" s="66"/>
      <c r="B466" s="27" t="s">
        <v>3229</v>
      </c>
      <c r="C466" s="154"/>
      <c r="D466" s="140" t="s">
        <v>3442</v>
      </c>
      <c r="E466" s="155" t="s">
        <v>3349</v>
      </c>
      <c r="F466" s="26" t="s">
        <v>4</v>
      </c>
      <c r="G466" s="548">
        <v>39538</v>
      </c>
    </row>
    <row r="467" spans="1:8">
      <c r="A467" s="66"/>
      <c r="B467" s="27" t="s">
        <v>3229</v>
      </c>
      <c r="C467" s="154"/>
      <c r="D467" s="140" t="s">
        <v>3443</v>
      </c>
      <c r="E467" s="155" t="s">
        <v>3349</v>
      </c>
      <c r="F467" s="26" t="s">
        <v>4</v>
      </c>
      <c r="G467" s="548">
        <v>39538</v>
      </c>
      <c r="H467" s="125" t="s">
        <v>643</v>
      </c>
    </row>
    <row r="468" spans="1:8">
      <c r="A468" s="66"/>
      <c r="B468" s="27" t="s">
        <v>3229</v>
      </c>
      <c r="C468" s="154"/>
      <c r="D468" s="140" t="s">
        <v>3444</v>
      </c>
      <c r="E468" s="155" t="s">
        <v>3349</v>
      </c>
      <c r="F468" s="26" t="s">
        <v>4</v>
      </c>
      <c r="G468" s="548">
        <v>39538</v>
      </c>
      <c r="H468" s="125" t="s">
        <v>4</v>
      </c>
    </row>
    <row r="469" spans="1:8">
      <c r="A469" s="66"/>
      <c r="B469" s="27" t="s">
        <v>3229</v>
      </c>
      <c r="C469" s="154"/>
      <c r="D469" s="140" t="s">
        <v>3445</v>
      </c>
      <c r="E469" s="155" t="s">
        <v>3349</v>
      </c>
      <c r="F469" s="26" t="s">
        <v>4</v>
      </c>
      <c r="G469" s="548">
        <v>39538</v>
      </c>
      <c r="H469" s="125" t="s">
        <v>4</v>
      </c>
    </row>
    <row r="470" spans="1:8">
      <c r="A470" s="66"/>
      <c r="B470" s="27" t="s">
        <v>3229</v>
      </c>
      <c r="C470" s="154"/>
      <c r="D470" s="140" t="s">
        <v>3446</v>
      </c>
      <c r="E470" s="155" t="s">
        <v>3349</v>
      </c>
      <c r="F470" s="26" t="s">
        <v>4</v>
      </c>
      <c r="G470" s="548">
        <v>39538</v>
      </c>
    </row>
    <row r="471" spans="1:8">
      <c r="A471" s="66"/>
      <c r="B471" s="27" t="s">
        <v>3229</v>
      </c>
      <c r="C471" s="154"/>
      <c r="D471" s="140" t="s">
        <v>3447</v>
      </c>
      <c r="E471" s="155" t="s">
        <v>3349</v>
      </c>
      <c r="F471" s="26" t="s">
        <v>4</v>
      </c>
      <c r="G471" s="548">
        <v>39538</v>
      </c>
    </row>
    <row r="472" spans="1:8">
      <c r="A472" s="66"/>
      <c r="B472" s="27" t="s">
        <v>3229</v>
      </c>
      <c r="C472" s="154"/>
      <c r="D472" s="140" t="s">
        <v>3448</v>
      </c>
      <c r="E472" s="155" t="s">
        <v>3349</v>
      </c>
      <c r="F472" s="26" t="s">
        <v>4</v>
      </c>
      <c r="G472" s="548">
        <v>39538</v>
      </c>
    </row>
    <row r="473" spans="1:8">
      <c r="A473" s="66"/>
      <c r="B473" s="27" t="s">
        <v>3229</v>
      </c>
      <c r="C473" s="154"/>
      <c r="D473" s="140" t="s">
        <v>3449</v>
      </c>
      <c r="E473" s="155" t="s">
        <v>3349</v>
      </c>
      <c r="F473" s="26" t="s">
        <v>4</v>
      </c>
      <c r="G473" s="548">
        <v>39538</v>
      </c>
    </row>
    <row r="474" spans="1:8">
      <c r="A474" s="66"/>
      <c r="B474" s="27" t="s">
        <v>3229</v>
      </c>
      <c r="C474" s="154"/>
      <c r="D474" s="140" t="s">
        <v>3450</v>
      </c>
      <c r="E474" s="155" t="s">
        <v>3349</v>
      </c>
      <c r="F474" s="26" t="s">
        <v>4</v>
      </c>
      <c r="G474" s="548">
        <v>39538</v>
      </c>
    </row>
    <row r="475" spans="1:8">
      <c r="A475" s="66"/>
      <c r="B475" s="27" t="s">
        <v>3229</v>
      </c>
      <c r="C475" s="154"/>
      <c r="D475" s="140" t="s">
        <v>3451</v>
      </c>
      <c r="E475" s="155" t="s">
        <v>3349</v>
      </c>
      <c r="F475" s="26" t="s">
        <v>4</v>
      </c>
      <c r="G475" s="548">
        <v>39538</v>
      </c>
    </row>
    <row r="476" spans="1:8">
      <c r="A476" s="66"/>
      <c r="B476" s="27" t="s">
        <v>3229</v>
      </c>
      <c r="C476" s="154"/>
      <c r="D476" s="140" t="s">
        <v>3452</v>
      </c>
      <c r="E476" s="155" t="s">
        <v>3349</v>
      </c>
      <c r="F476" s="26" t="s">
        <v>4</v>
      </c>
      <c r="G476" s="548">
        <v>39538</v>
      </c>
    </row>
    <row r="477" spans="1:8">
      <c r="A477" s="66"/>
      <c r="B477" s="27" t="s">
        <v>3232</v>
      </c>
      <c r="C477" s="154"/>
      <c r="D477" s="140" t="s">
        <v>3453</v>
      </c>
      <c r="E477" s="155" t="s">
        <v>3454</v>
      </c>
      <c r="F477" s="26" t="s">
        <v>4</v>
      </c>
      <c r="G477" s="548">
        <v>39539</v>
      </c>
    </row>
    <row r="478" spans="1:8">
      <c r="A478" s="66"/>
      <c r="B478" s="27" t="s">
        <v>3229</v>
      </c>
      <c r="C478" s="154"/>
      <c r="D478" s="140" t="s">
        <v>3455</v>
      </c>
      <c r="E478" s="155" t="s">
        <v>3237</v>
      </c>
      <c r="F478" s="26" t="s">
        <v>4</v>
      </c>
      <c r="G478" s="548">
        <v>39541</v>
      </c>
    </row>
    <row r="479" spans="1:8">
      <c r="A479" s="66"/>
      <c r="B479" s="27" t="s">
        <v>916</v>
      </c>
      <c r="C479" s="154"/>
      <c r="D479" s="140" t="s">
        <v>3456</v>
      </c>
      <c r="E479" s="155" t="s">
        <v>3349</v>
      </c>
      <c r="F479" s="26" t="s">
        <v>4</v>
      </c>
      <c r="G479" s="548">
        <v>39541</v>
      </c>
    </row>
    <row r="480" spans="1:8">
      <c r="A480" s="66"/>
      <c r="B480" s="27" t="s">
        <v>3261</v>
      </c>
      <c r="C480" s="154"/>
      <c r="D480" s="140" t="s">
        <v>3457</v>
      </c>
      <c r="E480" s="155" t="s">
        <v>3454</v>
      </c>
      <c r="F480" s="26" t="s">
        <v>4</v>
      </c>
      <c r="G480" s="548">
        <v>39545</v>
      </c>
    </row>
    <row r="481" spans="1:7">
      <c r="A481" s="66"/>
      <c r="B481" s="27" t="s">
        <v>3229</v>
      </c>
      <c r="C481" s="154"/>
      <c r="D481" s="140" t="s">
        <v>3458</v>
      </c>
      <c r="E481" s="155" t="s">
        <v>3349</v>
      </c>
      <c r="F481" s="26" t="s">
        <v>4</v>
      </c>
      <c r="G481" s="548">
        <v>39545</v>
      </c>
    </row>
    <row r="482" spans="1:7">
      <c r="A482" s="66"/>
      <c r="B482" s="27" t="s">
        <v>3229</v>
      </c>
      <c r="C482" s="154"/>
      <c r="D482" s="140" t="s">
        <v>3459</v>
      </c>
      <c r="E482" s="155" t="s">
        <v>3349</v>
      </c>
      <c r="F482" s="26" t="s">
        <v>4</v>
      </c>
      <c r="G482" s="548">
        <v>39545</v>
      </c>
    </row>
    <row r="483" spans="1:7">
      <c r="A483" s="66"/>
      <c r="B483" s="27" t="s">
        <v>3229</v>
      </c>
      <c r="C483" s="154"/>
      <c r="D483" s="140" t="s">
        <v>3460</v>
      </c>
      <c r="E483" s="155" t="s">
        <v>3349</v>
      </c>
      <c r="F483" s="26" t="s">
        <v>4</v>
      </c>
      <c r="G483" s="548">
        <v>39545</v>
      </c>
    </row>
    <row r="484" spans="1:7">
      <c r="A484" s="66"/>
      <c r="B484" s="27" t="s">
        <v>3229</v>
      </c>
      <c r="C484" s="154"/>
      <c r="D484" s="140" t="s">
        <v>3461</v>
      </c>
      <c r="E484" s="155" t="s">
        <v>3349</v>
      </c>
      <c r="F484" s="26" t="s">
        <v>4</v>
      </c>
      <c r="G484" s="548">
        <v>39545</v>
      </c>
    </row>
    <row r="485" spans="1:7">
      <c r="A485" s="66"/>
      <c r="B485" s="27" t="s">
        <v>3229</v>
      </c>
      <c r="C485" s="154"/>
      <c r="D485" s="140" t="s">
        <v>3462</v>
      </c>
      <c r="E485" s="155" t="s">
        <v>3349</v>
      </c>
      <c r="F485" s="26" t="s">
        <v>4</v>
      </c>
      <c r="G485" s="548">
        <v>39545</v>
      </c>
    </row>
    <row r="486" spans="1:7">
      <c r="A486" s="66"/>
      <c r="B486" s="27" t="s">
        <v>3229</v>
      </c>
      <c r="C486" s="154"/>
      <c r="D486" s="140" t="s">
        <v>3463</v>
      </c>
      <c r="E486" s="155" t="s">
        <v>3349</v>
      </c>
      <c r="F486" s="26" t="s">
        <v>4</v>
      </c>
      <c r="G486" s="548">
        <v>39545</v>
      </c>
    </row>
    <row r="487" spans="1:7">
      <c r="A487" s="66"/>
      <c r="B487" s="27" t="s">
        <v>3229</v>
      </c>
      <c r="C487" s="154"/>
      <c r="D487" s="140" t="s">
        <v>3464</v>
      </c>
      <c r="E487" s="155" t="s">
        <v>3349</v>
      </c>
      <c r="F487" s="26" t="s">
        <v>4</v>
      </c>
      <c r="G487" s="548">
        <v>39545</v>
      </c>
    </row>
    <row r="488" spans="1:7">
      <c r="A488" s="66"/>
      <c r="B488" s="27" t="s">
        <v>3229</v>
      </c>
      <c r="C488" s="154"/>
      <c r="D488" s="140" t="s">
        <v>3465</v>
      </c>
      <c r="E488" s="155" t="s">
        <v>3349</v>
      </c>
      <c r="F488" s="26" t="s">
        <v>4</v>
      </c>
      <c r="G488" s="548">
        <v>39545</v>
      </c>
    </row>
    <row r="489" spans="1:7">
      <c r="A489" s="66"/>
      <c r="B489" s="27" t="s">
        <v>3229</v>
      </c>
      <c r="C489" s="154"/>
      <c r="D489" s="140" t="s">
        <v>3466</v>
      </c>
      <c r="E489" s="155" t="s">
        <v>3349</v>
      </c>
      <c r="F489" s="26" t="s">
        <v>4</v>
      </c>
      <c r="G489" s="548">
        <v>39545</v>
      </c>
    </row>
    <row r="490" spans="1:7">
      <c r="A490" s="66"/>
      <c r="B490" s="27" t="s">
        <v>3229</v>
      </c>
      <c r="C490" s="154"/>
      <c r="D490" s="140" t="s">
        <v>3467</v>
      </c>
      <c r="E490" s="155" t="s">
        <v>3237</v>
      </c>
      <c r="F490" s="26" t="s">
        <v>4</v>
      </c>
      <c r="G490" s="548">
        <v>39547</v>
      </c>
    </row>
    <row r="491" spans="1:7">
      <c r="A491" s="66"/>
      <c r="B491" s="27" t="s">
        <v>3229</v>
      </c>
      <c r="C491" s="154"/>
      <c r="D491" s="140" t="s">
        <v>3468</v>
      </c>
      <c r="E491" s="155" t="s">
        <v>3237</v>
      </c>
      <c r="F491" s="26" t="s">
        <v>4</v>
      </c>
      <c r="G491" s="548">
        <v>39548</v>
      </c>
    </row>
    <row r="492" spans="1:7">
      <c r="A492" s="66"/>
      <c r="B492" s="27" t="s">
        <v>3229</v>
      </c>
      <c r="C492" s="154"/>
      <c r="D492" s="140" t="s">
        <v>3469</v>
      </c>
      <c r="E492" s="155" t="s">
        <v>3237</v>
      </c>
      <c r="F492" s="26" t="s">
        <v>4</v>
      </c>
      <c r="G492" s="548">
        <v>39548</v>
      </c>
    </row>
    <row r="493" spans="1:7">
      <c r="A493" s="66"/>
      <c r="B493" s="27" t="s">
        <v>3244</v>
      </c>
      <c r="C493" s="154"/>
      <c r="D493" s="140" t="s">
        <v>3470</v>
      </c>
      <c r="E493" s="155" t="s">
        <v>3311</v>
      </c>
      <c r="F493" s="26" t="s">
        <v>4</v>
      </c>
      <c r="G493" s="548">
        <v>39548</v>
      </c>
    </row>
    <row r="494" spans="1:7">
      <c r="A494" s="66"/>
      <c r="B494" s="27" t="s">
        <v>3287</v>
      </c>
      <c r="C494" s="154"/>
      <c r="D494" s="140" t="s">
        <v>3471</v>
      </c>
      <c r="E494" s="155" t="s">
        <v>3234</v>
      </c>
      <c r="F494" s="26" t="s">
        <v>4</v>
      </c>
      <c r="G494" s="548">
        <v>39550</v>
      </c>
    </row>
    <row r="495" spans="1:7">
      <c r="A495" s="66"/>
      <c r="B495" s="27" t="s">
        <v>3383</v>
      </c>
      <c r="C495" s="154"/>
      <c r="D495" s="140" t="s">
        <v>3472</v>
      </c>
      <c r="E495" s="155" t="s">
        <v>3381</v>
      </c>
      <c r="F495" s="26" t="s">
        <v>4</v>
      </c>
      <c r="G495" s="548">
        <v>39553</v>
      </c>
    </row>
    <row r="496" spans="1:7">
      <c r="A496" s="66"/>
      <c r="B496" s="27" t="s">
        <v>3287</v>
      </c>
      <c r="C496" s="154"/>
      <c r="D496" s="140" t="s">
        <v>3473</v>
      </c>
      <c r="E496" s="155" t="s">
        <v>3237</v>
      </c>
      <c r="F496" s="26" t="s">
        <v>4</v>
      </c>
      <c r="G496" s="548">
        <v>39554</v>
      </c>
    </row>
    <row r="497" spans="1:7">
      <c r="A497" s="66"/>
      <c r="B497" s="27" t="s">
        <v>3232</v>
      </c>
      <c r="C497" s="154"/>
      <c r="D497" s="140" t="s">
        <v>3474</v>
      </c>
      <c r="E497" s="155" t="s">
        <v>3237</v>
      </c>
      <c r="F497" s="26" t="s">
        <v>4</v>
      </c>
      <c r="G497" s="548">
        <v>39554</v>
      </c>
    </row>
    <row r="498" spans="1:7">
      <c r="A498" s="66"/>
      <c r="B498" s="27" t="s">
        <v>3232</v>
      </c>
      <c r="C498" s="154"/>
      <c r="D498" s="140" t="s">
        <v>3475</v>
      </c>
      <c r="E498" s="155" t="s">
        <v>3476</v>
      </c>
      <c r="F498" s="26" t="s">
        <v>4</v>
      </c>
      <c r="G498" s="548">
        <v>39554</v>
      </c>
    </row>
    <row r="499" spans="1:7">
      <c r="A499" s="66"/>
      <c r="B499" s="27" t="s">
        <v>3287</v>
      </c>
      <c r="C499" s="154"/>
      <c r="D499" s="140" t="s">
        <v>3477</v>
      </c>
      <c r="E499" s="155" t="s">
        <v>3237</v>
      </c>
      <c r="F499" s="26" t="s">
        <v>4</v>
      </c>
      <c r="G499" s="548">
        <v>39556</v>
      </c>
    </row>
    <row r="500" spans="1:7">
      <c r="A500" s="66"/>
      <c r="B500" s="27" t="s">
        <v>3478</v>
      </c>
      <c r="C500" s="154"/>
      <c r="D500" s="140" t="s">
        <v>3479</v>
      </c>
      <c r="E500" s="155" t="s">
        <v>3480</v>
      </c>
      <c r="F500" s="26" t="s">
        <v>4</v>
      </c>
      <c r="G500" s="548">
        <v>39557</v>
      </c>
    </row>
    <row r="501" spans="1:7">
      <c r="A501" s="66"/>
      <c r="B501" s="27" t="s">
        <v>3481</v>
      </c>
      <c r="C501" s="154"/>
      <c r="D501" s="140" t="s">
        <v>3482</v>
      </c>
      <c r="E501" s="155" t="s">
        <v>3349</v>
      </c>
      <c r="F501" s="26" t="s">
        <v>4</v>
      </c>
      <c r="G501" s="548">
        <v>39557</v>
      </c>
    </row>
    <row r="502" spans="1:7">
      <c r="A502" s="66"/>
      <c r="B502" s="27" t="s">
        <v>3226</v>
      </c>
      <c r="C502" s="154"/>
      <c r="D502" s="140" t="s">
        <v>3483</v>
      </c>
      <c r="E502" s="155" t="s">
        <v>3318</v>
      </c>
      <c r="F502" s="26" t="s">
        <v>4</v>
      </c>
      <c r="G502" s="548">
        <v>39558</v>
      </c>
    </row>
    <row r="503" spans="1:7">
      <c r="A503" s="66"/>
      <c r="B503" s="27" t="s">
        <v>3362</v>
      </c>
      <c r="C503" s="154"/>
      <c r="D503" s="140" t="s">
        <v>3484</v>
      </c>
      <c r="E503" s="155" t="s">
        <v>3485</v>
      </c>
      <c r="F503" s="26" t="s">
        <v>4</v>
      </c>
      <c r="G503" s="548">
        <v>39558</v>
      </c>
    </row>
    <row r="504" spans="1:7">
      <c r="A504" s="66"/>
      <c r="B504" s="27" t="s">
        <v>3409</v>
      </c>
      <c r="C504" s="154"/>
      <c r="D504" s="140" t="s">
        <v>3486</v>
      </c>
      <c r="E504" s="155" t="s">
        <v>3277</v>
      </c>
      <c r="F504" s="26" t="s">
        <v>4</v>
      </c>
      <c r="G504" s="548">
        <v>39559</v>
      </c>
    </row>
    <row r="505" spans="1:7">
      <c r="A505" s="66"/>
      <c r="B505" s="27" t="s">
        <v>3427</v>
      </c>
      <c r="C505" s="154"/>
      <c r="D505" s="140" t="s">
        <v>3487</v>
      </c>
      <c r="E505" s="155" t="s">
        <v>3237</v>
      </c>
      <c r="F505" s="26" t="s">
        <v>4</v>
      </c>
      <c r="G505" s="548">
        <v>39561</v>
      </c>
    </row>
    <row r="506" spans="1:7">
      <c r="A506" s="66"/>
      <c r="B506" s="27" t="s">
        <v>3229</v>
      </c>
      <c r="C506" s="154"/>
      <c r="D506" s="140" t="s">
        <v>3488</v>
      </c>
      <c r="E506" s="155" t="s">
        <v>3237</v>
      </c>
      <c r="F506" s="26" t="s">
        <v>4</v>
      </c>
      <c r="G506" s="548">
        <v>39561</v>
      </c>
    </row>
    <row r="507" spans="1:7">
      <c r="A507" s="66"/>
      <c r="B507" s="27" t="s">
        <v>3229</v>
      </c>
      <c r="C507" s="154"/>
      <c r="D507" s="140" t="s">
        <v>3489</v>
      </c>
      <c r="E507" s="155" t="s">
        <v>3237</v>
      </c>
      <c r="F507" s="26" t="s">
        <v>4</v>
      </c>
      <c r="G507" s="548">
        <v>39561</v>
      </c>
    </row>
    <row r="508" spans="1:7">
      <c r="A508" s="66"/>
      <c r="B508" s="27" t="s">
        <v>3490</v>
      </c>
      <c r="C508" s="154"/>
      <c r="D508" s="140" t="s">
        <v>3491</v>
      </c>
      <c r="E508" s="155" t="s">
        <v>3234</v>
      </c>
      <c r="F508" s="26" t="s">
        <v>4</v>
      </c>
      <c r="G508" s="548">
        <v>39563</v>
      </c>
    </row>
    <row r="509" spans="1:7">
      <c r="A509" s="66"/>
      <c r="B509" s="27" t="s">
        <v>3481</v>
      </c>
      <c r="C509" s="154"/>
      <c r="D509" s="140" t="s">
        <v>3492</v>
      </c>
      <c r="E509" s="155" t="s">
        <v>3349</v>
      </c>
      <c r="F509" s="26" t="s">
        <v>4</v>
      </c>
      <c r="G509" s="548">
        <v>39564</v>
      </c>
    </row>
    <row r="510" spans="1:7">
      <c r="A510" s="66"/>
      <c r="B510" s="27" t="s">
        <v>3481</v>
      </c>
      <c r="C510" s="154"/>
      <c r="D510" s="140" t="s">
        <v>3493</v>
      </c>
      <c r="E510" s="155" t="s">
        <v>3237</v>
      </c>
      <c r="F510" s="26" t="s">
        <v>4</v>
      </c>
      <c r="G510" s="548">
        <v>39564</v>
      </c>
    </row>
    <row r="511" spans="1:7">
      <c r="A511" s="66"/>
      <c r="B511" s="27" t="s">
        <v>3226</v>
      </c>
      <c r="C511" s="154"/>
      <c r="D511" s="140" t="s">
        <v>3494</v>
      </c>
      <c r="E511" s="155" t="s">
        <v>3234</v>
      </c>
      <c r="F511" s="26" t="s">
        <v>4</v>
      </c>
      <c r="G511" s="548">
        <v>39568</v>
      </c>
    </row>
    <row r="512" spans="1:7">
      <c r="A512" s="66"/>
      <c r="B512" s="27" t="s">
        <v>3409</v>
      </c>
      <c r="C512" s="154"/>
      <c r="D512" s="140" t="s">
        <v>3495</v>
      </c>
      <c r="E512" s="155" t="s">
        <v>3381</v>
      </c>
      <c r="F512" s="26" t="s">
        <v>4</v>
      </c>
      <c r="G512" s="548">
        <v>39568</v>
      </c>
    </row>
    <row r="513" spans="1:8">
      <c r="A513" s="66"/>
      <c r="B513" s="27" t="s">
        <v>3409</v>
      </c>
      <c r="C513" s="154"/>
      <c r="D513" s="140" t="s">
        <v>3496</v>
      </c>
      <c r="E513" s="155" t="s">
        <v>3277</v>
      </c>
      <c r="F513" s="26" t="s">
        <v>4</v>
      </c>
      <c r="G513" s="548">
        <v>39568</v>
      </c>
    </row>
    <row r="514" spans="1:8">
      <c r="A514" s="66"/>
      <c r="B514" s="27" t="s">
        <v>3338</v>
      </c>
      <c r="C514" s="154"/>
      <c r="D514" s="140" t="s">
        <v>3497</v>
      </c>
      <c r="E514" s="155" t="s">
        <v>3498</v>
      </c>
      <c r="F514" s="26" t="s">
        <v>4</v>
      </c>
      <c r="G514" s="548">
        <v>39568</v>
      </c>
    </row>
    <row r="515" spans="1:8">
      <c r="A515" s="66"/>
      <c r="B515" s="27" t="s">
        <v>3357</v>
      </c>
      <c r="C515" s="154"/>
      <c r="D515" s="140" t="s">
        <v>3499</v>
      </c>
      <c r="E515" s="155" t="s">
        <v>3500</v>
      </c>
      <c r="F515" s="26" t="s">
        <v>4</v>
      </c>
      <c r="G515" s="548">
        <v>39568</v>
      </c>
    </row>
    <row r="516" spans="1:8">
      <c r="A516" s="66"/>
      <c r="B516" s="27" t="s">
        <v>3383</v>
      </c>
      <c r="C516" s="154"/>
      <c r="D516" s="140" t="s">
        <v>3501</v>
      </c>
      <c r="E516" s="155" t="s">
        <v>3277</v>
      </c>
      <c r="F516" s="26" t="s">
        <v>4</v>
      </c>
      <c r="G516" s="548">
        <v>39568</v>
      </c>
    </row>
    <row r="517" spans="1:8">
      <c r="A517" s="66"/>
      <c r="B517" s="27" t="s">
        <v>3287</v>
      </c>
      <c r="C517" s="154"/>
      <c r="D517" s="140" t="s">
        <v>3502</v>
      </c>
      <c r="E517" s="155" t="s">
        <v>3237</v>
      </c>
      <c r="F517" s="26" t="s">
        <v>4</v>
      </c>
      <c r="G517" s="548">
        <v>39568</v>
      </c>
    </row>
    <row r="518" spans="1:8">
      <c r="A518" s="66"/>
      <c r="B518" s="27" t="s">
        <v>3235</v>
      </c>
      <c r="C518" s="154"/>
      <c r="D518" s="140" t="s">
        <v>4</v>
      </c>
      <c r="E518" s="155" t="s">
        <v>3237</v>
      </c>
      <c r="F518" s="26" t="s">
        <v>4</v>
      </c>
      <c r="G518" s="548">
        <v>39568</v>
      </c>
    </row>
    <row r="519" spans="1:8">
      <c r="A519" s="66"/>
      <c r="B519" s="27" t="s">
        <v>3229</v>
      </c>
      <c r="C519" s="154"/>
      <c r="D519" s="140" t="s">
        <v>3503</v>
      </c>
      <c r="E519" s="155" t="s">
        <v>3237</v>
      </c>
      <c r="F519" s="26" t="s">
        <v>4</v>
      </c>
      <c r="G519" s="548">
        <v>39569</v>
      </c>
      <c r="H519" s="125" t="s">
        <v>4</v>
      </c>
    </row>
    <row r="520" spans="1:8">
      <c r="A520" s="66"/>
      <c r="B520" s="27" t="s">
        <v>3229</v>
      </c>
      <c r="C520" s="154"/>
      <c r="D520" s="140" t="s">
        <v>3504</v>
      </c>
      <c r="E520" s="155" t="s">
        <v>3237</v>
      </c>
      <c r="F520" s="26" t="s">
        <v>4</v>
      </c>
      <c r="G520" s="548">
        <v>39569</v>
      </c>
      <c r="H520" s="125" t="s">
        <v>3505</v>
      </c>
    </row>
    <row r="521" spans="1:8">
      <c r="A521" s="66"/>
      <c r="B521" s="27" t="s">
        <v>3287</v>
      </c>
      <c r="C521" s="154"/>
      <c r="D521" s="140" t="s">
        <v>3288</v>
      </c>
      <c r="E521" s="155" t="s">
        <v>3237</v>
      </c>
      <c r="F521" s="26" t="s">
        <v>4</v>
      </c>
      <c r="G521" s="548">
        <v>39573</v>
      </c>
      <c r="H521" s="125" t="s">
        <v>3506</v>
      </c>
    </row>
    <row r="522" spans="1:8">
      <c r="A522" s="66"/>
      <c r="B522" s="27" t="s">
        <v>3287</v>
      </c>
      <c r="C522" s="154"/>
      <c r="D522" s="140" t="s">
        <v>3471</v>
      </c>
      <c r="E522" s="155" t="s">
        <v>3234</v>
      </c>
      <c r="F522" s="26" t="s">
        <v>4</v>
      </c>
      <c r="G522" s="548">
        <v>39573</v>
      </c>
      <c r="H522" s="125" t="s">
        <v>3506</v>
      </c>
    </row>
    <row r="523" spans="1:8">
      <c r="A523" s="66"/>
      <c r="B523" s="27" t="s">
        <v>3287</v>
      </c>
      <c r="C523" s="154"/>
      <c r="D523" s="140" t="s">
        <v>3507</v>
      </c>
      <c r="E523" s="155" t="s">
        <v>3318</v>
      </c>
      <c r="F523" s="26" t="s">
        <v>4</v>
      </c>
      <c r="G523" s="548">
        <v>39573</v>
      </c>
      <c r="H523" s="125" t="s">
        <v>3506</v>
      </c>
    </row>
    <row r="524" spans="1:8">
      <c r="A524" s="66"/>
      <c r="B524" s="27" t="s">
        <v>3287</v>
      </c>
      <c r="C524" s="154"/>
      <c r="D524" s="140" t="s">
        <v>3508</v>
      </c>
      <c r="E524" s="155" t="s">
        <v>3318</v>
      </c>
      <c r="F524" s="26" t="s">
        <v>4</v>
      </c>
      <c r="G524" s="548">
        <v>39573</v>
      </c>
      <c r="H524" s="125" t="s">
        <v>3506</v>
      </c>
    </row>
    <row r="525" spans="1:8">
      <c r="A525" s="66"/>
      <c r="B525" s="27" t="s">
        <v>3229</v>
      </c>
      <c r="C525" s="154"/>
      <c r="D525" s="140" t="s">
        <v>3509</v>
      </c>
      <c r="E525" s="155" t="s">
        <v>3237</v>
      </c>
      <c r="F525" s="26" t="s">
        <v>4</v>
      </c>
      <c r="G525" s="548">
        <v>39573</v>
      </c>
    </row>
    <row r="526" spans="1:8">
      <c r="A526" s="66"/>
      <c r="B526" s="27" t="s">
        <v>3510</v>
      </c>
      <c r="C526" s="154"/>
      <c r="D526" s="140" t="s">
        <v>3511</v>
      </c>
      <c r="E526" s="155" t="s">
        <v>3349</v>
      </c>
      <c r="F526" s="26" t="s">
        <v>4</v>
      </c>
      <c r="G526" s="548">
        <v>39573</v>
      </c>
      <c r="H526" s="125" t="s">
        <v>4</v>
      </c>
    </row>
    <row r="527" spans="1:8">
      <c r="A527" s="66"/>
      <c r="B527" s="27" t="s">
        <v>3287</v>
      </c>
      <c r="C527" s="154"/>
      <c r="D527" s="140" t="s">
        <v>3512</v>
      </c>
      <c r="E527" s="155" t="s">
        <v>3318</v>
      </c>
      <c r="F527" s="26" t="s">
        <v>4</v>
      </c>
      <c r="G527" s="548">
        <v>39576</v>
      </c>
      <c r="H527" s="125" t="s">
        <v>3513</v>
      </c>
    </row>
    <row r="528" spans="1:8">
      <c r="A528" s="66"/>
      <c r="B528" s="27" t="s">
        <v>3514</v>
      </c>
      <c r="C528" s="154"/>
      <c r="D528" s="140" t="s">
        <v>3515</v>
      </c>
      <c r="E528" s="155" t="s">
        <v>3516</v>
      </c>
      <c r="F528" s="26" t="s">
        <v>4</v>
      </c>
      <c r="G528" s="548">
        <v>39577</v>
      </c>
      <c r="H528" s="125" t="s">
        <v>3517</v>
      </c>
    </row>
    <row r="529" spans="1:8">
      <c r="A529" s="66"/>
      <c r="B529" s="27" t="s">
        <v>3518</v>
      </c>
      <c r="C529" s="154"/>
      <c r="D529" s="140" t="s">
        <v>3519</v>
      </c>
      <c r="E529" s="155" t="s">
        <v>3520</v>
      </c>
      <c r="F529" s="26" t="s">
        <v>4</v>
      </c>
      <c r="G529" s="548">
        <v>39577</v>
      </c>
      <c r="H529" s="125" t="s">
        <v>4</v>
      </c>
    </row>
    <row r="530" spans="1:8">
      <c r="A530" s="66"/>
      <c r="B530" s="27" t="s">
        <v>3521</v>
      </c>
      <c r="C530" s="154"/>
      <c r="D530" s="140" t="s">
        <v>3522</v>
      </c>
      <c r="E530" s="155" t="s">
        <v>3523</v>
      </c>
      <c r="F530" s="26" t="s">
        <v>4</v>
      </c>
      <c r="G530" s="548">
        <v>39578</v>
      </c>
    </row>
    <row r="531" spans="1:8">
      <c r="A531" s="66"/>
      <c r="B531" s="27" t="s">
        <v>3510</v>
      </c>
      <c r="C531" s="154"/>
      <c r="D531" s="140" t="s">
        <v>3524</v>
      </c>
      <c r="E531" s="155" t="s">
        <v>3523</v>
      </c>
      <c r="F531" s="26" t="s">
        <v>4</v>
      </c>
      <c r="G531" s="548">
        <v>39578</v>
      </c>
    </row>
    <row r="532" spans="1:8">
      <c r="A532" s="66"/>
      <c r="B532" s="27" t="s">
        <v>3284</v>
      </c>
      <c r="C532" s="154"/>
      <c r="D532" s="140" t="s">
        <v>3525</v>
      </c>
      <c r="E532" s="155" t="s">
        <v>3349</v>
      </c>
      <c r="F532" s="26" t="s">
        <v>4</v>
      </c>
      <c r="G532" s="548">
        <v>39578</v>
      </c>
      <c r="H532" s="125" t="s">
        <v>3526</v>
      </c>
    </row>
    <row r="533" spans="1:8">
      <c r="A533" s="66"/>
      <c r="B533" s="27" t="s">
        <v>3284</v>
      </c>
      <c r="C533" s="154"/>
      <c r="D533" s="140" t="s">
        <v>3527</v>
      </c>
      <c r="E533" s="155" t="s">
        <v>3349</v>
      </c>
      <c r="F533" s="26" t="s">
        <v>4</v>
      </c>
      <c r="G533" s="548">
        <v>39578</v>
      </c>
      <c r="H533" s="125" t="s">
        <v>3526</v>
      </c>
    </row>
    <row r="534" spans="1:8">
      <c r="A534" s="66"/>
      <c r="B534" s="27" t="s">
        <v>3287</v>
      </c>
      <c r="C534" s="154"/>
      <c r="D534" s="140" t="s">
        <v>3528</v>
      </c>
      <c r="E534" s="155" t="s">
        <v>3237</v>
      </c>
      <c r="F534" s="26" t="s">
        <v>4</v>
      </c>
      <c r="G534" s="548">
        <v>39580</v>
      </c>
      <c r="H534" s="125" t="s">
        <v>4</v>
      </c>
    </row>
    <row r="535" spans="1:8">
      <c r="A535" s="66"/>
      <c r="B535" s="27" t="s">
        <v>3510</v>
      </c>
      <c r="C535" s="154"/>
      <c r="D535" s="140" t="s">
        <v>3529</v>
      </c>
      <c r="E535" s="155" t="s">
        <v>3349</v>
      </c>
      <c r="F535" s="26" t="s">
        <v>4</v>
      </c>
      <c r="G535" s="548">
        <v>39580</v>
      </c>
      <c r="H535" s="125" t="s">
        <v>4</v>
      </c>
    </row>
    <row r="536" spans="1:8">
      <c r="A536" s="66"/>
      <c r="B536" s="1539" t="s">
        <v>3235</v>
      </c>
      <c r="C536" s="156"/>
      <c r="D536" s="140" t="s">
        <v>3530</v>
      </c>
      <c r="E536" s="157" t="s">
        <v>3234</v>
      </c>
      <c r="F536" s="158" t="s">
        <v>4</v>
      </c>
      <c r="G536" s="914">
        <v>39582</v>
      </c>
      <c r="H536" s="125" t="s">
        <v>4</v>
      </c>
    </row>
    <row r="537" spans="1:8">
      <c r="A537" s="66"/>
      <c r="B537" s="1539" t="s">
        <v>3235</v>
      </c>
      <c r="C537" s="156"/>
      <c r="D537" s="140" t="s">
        <v>3531</v>
      </c>
      <c r="E537" s="157" t="s">
        <v>3237</v>
      </c>
      <c r="F537" s="158" t="s">
        <v>4</v>
      </c>
      <c r="G537" s="914">
        <v>39583</v>
      </c>
      <c r="H537" s="125" t="s">
        <v>3532</v>
      </c>
    </row>
    <row r="538" spans="1:8">
      <c r="A538" s="66"/>
      <c r="B538" s="1539" t="s">
        <v>3287</v>
      </c>
      <c r="C538" s="156"/>
      <c r="D538" s="140" t="s">
        <v>3533</v>
      </c>
      <c r="E538" s="157" t="s">
        <v>3237</v>
      </c>
      <c r="F538" s="158" t="s">
        <v>4</v>
      </c>
      <c r="G538" s="914">
        <v>39583</v>
      </c>
      <c r="H538" s="125" t="s">
        <v>3534</v>
      </c>
    </row>
    <row r="539" spans="1:8">
      <c r="A539" s="66"/>
      <c r="B539" s="1539" t="s">
        <v>3535</v>
      </c>
      <c r="C539" s="156"/>
      <c r="D539" s="140" t="s">
        <v>3536</v>
      </c>
      <c r="E539" s="157" t="s">
        <v>915</v>
      </c>
      <c r="F539" s="158" t="s">
        <v>4</v>
      </c>
      <c r="G539" s="914">
        <v>39585</v>
      </c>
      <c r="H539" s="125" t="s">
        <v>3537</v>
      </c>
    </row>
    <row r="540" spans="1:8">
      <c r="A540" s="66"/>
      <c r="B540" s="1539" t="s">
        <v>3226</v>
      </c>
      <c r="C540" s="156"/>
      <c r="D540" s="140" t="s">
        <v>3538</v>
      </c>
      <c r="E540" s="157" t="s">
        <v>3234</v>
      </c>
      <c r="F540" s="158" t="s">
        <v>4</v>
      </c>
      <c r="G540" s="914">
        <v>39585</v>
      </c>
    </row>
    <row r="541" spans="1:8">
      <c r="A541" s="66"/>
      <c r="B541" s="1539" t="s">
        <v>3287</v>
      </c>
      <c r="C541" s="156"/>
      <c r="D541" s="140" t="s">
        <v>3539</v>
      </c>
      <c r="E541" s="157" t="s">
        <v>3237</v>
      </c>
      <c r="F541" s="158" t="s">
        <v>4</v>
      </c>
      <c r="G541" s="914">
        <v>39587</v>
      </c>
      <c r="H541" s="125" t="s">
        <v>4</v>
      </c>
    </row>
    <row r="542" spans="1:8">
      <c r="A542" s="66"/>
      <c r="B542" s="1539" t="s">
        <v>3271</v>
      </c>
      <c r="C542" s="156"/>
      <c r="D542" s="140" t="s">
        <v>3540</v>
      </c>
      <c r="E542" s="157" t="s">
        <v>3234</v>
      </c>
      <c r="F542" s="158" t="s">
        <v>4</v>
      </c>
      <c r="G542" s="914">
        <v>39589</v>
      </c>
      <c r="H542" s="89"/>
    </row>
    <row r="543" spans="1:8">
      <c r="A543" s="66"/>
      <c r="B543" s="1539" t="s">
        <v>3287</v>
      </c>
      <c r="C543" s="156"/>
      <c r="D543" s="140" t="s">
        <v>3541</v>
      </c>
      <c r="E543" s="157" t="s">
        <v>3318</v>
      </c>
      <c r="F543" s="158" t="s">
        <v>4</v>
      </c>
      <c r="G543" s="914">
        <v>39590</v>
      </c>
      <c r="H543" s="89" t="s">
        <v>3542</v>
      </c>
    </row>
    <row r="544" spans="1:8">
      <c r="A544" s="66"/>
      <c r="B544" s="1539" t="s">
        <v>3232</v>
      </c>
      <c r="C544" s="156"/>
      <c r="D544" s="140" t="s">
        <v>3543</v>
      </c>
      <c r="E544" s="157" t="s">
        <v>4</v>
      </c>
      <c r="F544" s="158" t="s">
        <v>4</v>
      </c>
      <c r="G544" s="914">
        <v>39590</v>
      </c>
      <c r="H544" s="89" t="s">
        <v>3542</v>
      </c>
    </row>
    <row r="545" spans="1:8">
      <c r="A545" s="66"/>
      <c r="B545" s="1539" t="s">
        <v>3287</v>
      </c>
      <c r="C545" s="156"/>
      <c r="D545" s="140" t="s">
        <v>3544</v>
      </c>
      <c r="E545" s="157" t="s">
        <v>3318</v>
      </c>
      <c r="F545" s="158" t="s">
        <v>4</v>
      </c>
      <c r="G545" s="914">
        <v>39590</v>
      </c>
      <c r="H545" s="89" t="s">
        <v>3545</v>
      </c>
    </row>
    <row r="546" spans="1:8">
      <c r="A546" s="66"/>
      <c r="B546" s="1539" t="s">
        <v>3287</v>
      </c>
      <c r="C546" s="156"/>
      <c r="D546" s="140" t="s">
        <v>3546</v>
      </c>
      <c r="E546" s="157" t="s">
        <v>3318</v>
      </c>
      <c r="F546" s="158" t="s">
        <v>4</v>
      </c>
      <c r="G546" s="914">
        <v>39594</v>
      </c>
      <c r="H546" s="89" t="s">
        <v>4</v>
      </c>
    </row>
    <row r="547" spans="1:8">
      <c r="A547" s="66"/>
      <c r="B547" s="1539" t="s">
        <v>4</v>
      </c>
      <c r="C547" s="156"/>
      <c r="D547" s="140" t="s">
        <v>3547</v>
      </c>
      <c r="E547" s="157" t="s">
        <v>3237</v>
      </c>
      <c r="F547" s="158" t="s">
        <v>4</v>
      </c>
      <c r="G547" s="914">
        <v>39594</v>
      </c>
      <c r="H547" s="89" t="s">
        <v>3548</v>
      </c>
    </row>
    <row r="548" spans="1:8">
      <c r="A548" s="66"/>
      <c r="B548" s="1539" t="s">
        <v>3284</v>
      </c>
      <c r="C548" s="156"/>
      <c r="D548" s="140" t="s">
        <v>3549</v>
      </c>
      <c r="E548" s="157" t="s">
        <v>3221</v>
      </c>
      <c r="F548" s="158" t="s">
        <v>4</v>
      </c>
      <c r="G548" s="914">
        <v>39594</v>
      </c>
      <c r="H548" s="89"/>
    </row>
    <row r="549" spans="1:8">
      <c r="A549" s="66"/>
      <c r="B549" s="1539" t="s">
        <v>3281</v>
      </c>
      <c r="C549" s="156"/>
      <c r="D549" s="140" t="s">
        <v>3550</v>
      </c>
      <c r="E549" s="157" t="s">
        <v>3234</v>
      </c>
      <c r="F549" s="158" t="s">
        <v>4</v>
      </c>
      <c r="G549" s="914">
        <v>39595</v>
      </c>
      <c r="H549" s="89"/>
    </row>
    <row r="550" spans="1:8">
      <c r="A550" s="66"/>
      <c r="B550" s="1539" t="s">
        <v>3281</v>
      </c>
      <c r="C550" s="156"/>
      <c r="D550" s="140" t="s">
        <v>3551</v>
      </c>
      <c r="E550" s="157" t="s">
        <v>3234</v>
      </c>
      <c r="F550" s="158" t="s">
        <v>4</v>
      </c>
      <c r="G550" s="914">
        <v>39595</v>
      </c>
    </row>
    <row r="551" spans="1:8">
      <c r="A551" s="66"/>
      <c r="B551" s="1539" t="s">
        <v>3271</v>
      </c>
      <c r="C551" s="156"/>
      <c r="D551" s="140" t="s">
        <v>3552</v>
      </c>
      <c r="E551" s="157" t="s">
        <v>3237</v>
      </c>
      <c r="F551" s="158" t="s">
        <v>4</v>
      </c>
      <c r="G551" s="914">
        <v>39596</v>
      </c>
      <c r="H551" s="159" t="s">
        <v>4</v>
      </c>
    </row>
    <row r="552" spans="1:8">
      <c r="A552" s="66"/>
      <c r="B552" s="1539" t="s">
        <v>3271</v>
      </c>
      <c r="C552" s="156"/>
      <c r="D552" s="140" t="s">
        <v>3361</v>
      </c>
      <c r="E552" s="157" t="s">
        <v>3234</v>
      </c>
      <c r="F552" s="158" t="s">
        <v>4</v>
      </c>
      <c r="G552" s="914">
        <v>39596</v>
      </c>
      <c r="H552" s="89"/>
    </row>
    <row r="553" spans="1:8">
      <c r="A553" s="66"/>
      <c r="B553" s="1539" t="s">
        <v>3514</v>
      </c>
      <c r="C553" s="156"/>
      <c r="D553" s="140" t="s">
        <v>3553</v>
      </c>
      <c r="E553" s="157" t="s">
        <v>3277</v>
      </c>
      <c r="F553" s="158" t="s">
        <v>4</v>
      </c>
      <c r="G553" s="914">
        <v>39598</v>
      </c>
      <c r="H553" s="89"/>
    </row>
    <row r="554" spans="1:8">
      <c r="A554" s="66"/>
      <c r="B554" s="1539" t="s">
        <v>3271</v>
      </c>
      <c r="C554" s="156"/>
      <c r="D554" s="140" t="s">
        <v>3554</v>
      </c>
      <c r="E554" s="157" t="s">
        <v>3237</v>
      </c>
      <c r="F554" s="158" t="s">
        <v>4</v>
      </c>
      <c r="G554" s="914">
        <v>39599</v>
      </c>
      <c r="H554" s="89"/>
    </row>
    <row r="555" spans="1:8">
      <c r="A555" s="66"/>
      <c r="B555" s="1539" t="s">
        <v>3362</v>
      </c>
      <c r="C555" s="156"/>
      <c r="D555" s="140" t="s">
        <v>3555</v>
      </c>
      <c r="E555" s="157" t="s">
        <v>3556</v>
      </c>
      <c r="F555" s="158" t="s">
        <v>4</v>
      </c>
      <c r="G555" s="914">
        <v>39599</v>
      </c>
      <c r="H555" s="125" t="s">
        <v>3557</v>
      </c>
    </row>
    <row r="556" spans="1:8">
      <c r="A556" s="66"/>
      <c r="B556" s="1539" t="s">
        <v>3558</v>
      </c>
      <c r="C556" s="156"/>
      <c r="D556" s="140" t="s">
        <v>3559</v>
      </c>
      <c r="E556" s="157" t="s">
        <v>3311</v>
      </c>
      <c r="F556" s="158" t="s">
        <v>4</v>
      </c>
      <c r="G556" s="914">
        <v>39599</v>
      </c>
      <c r="H556" s="125" t="s">
        <v>3548</v>
      </c>
    </row>
    <row r="557" spans="1:8">
      <c r="A557" s="66"/>
      <c r="B557" s="1539" t="s">
        <v>3235</v>
      </c>
      <c r="C557" s="156"/>
      <c r="D557" s="140" t="s">
        <v>3560</v>
      </c>
      <c r="E557" s="157" t="s">
        <v>3234</v>
      </c>
      <c r="F557" s="158" t="s">
        <v>4</v>
      </c>
      <c r="G557" s="914">
        <v>39599</v>
      </c>
    </row>
    <row r="558" spans="1:8">
      <c r="A558" s="66"/>
      <c r="B558" s="1539" t="s">
        <v>3409</v>
      </c>
      <c r="C558" s="156"/>
      <c r="D558" s="140" t="s">
        <v>3561</v>
      </c>
      <c r="E558" s="157" t="s">
        <v>3562</v>
      </c>
      <c r="F558" s="158" t="s">
        <v>4</v>
      </c>
      <c r="G558" s="914">
        <v>39599</v>
      </c>
    </row>
    <row r="559" spans="1:8">
      <c r="A559" s="66"/>
      <c r="B559" s="1539" t="s">
        <v>3229</v>
      </c>
      <c r="C559" s="156"/>
      <c r="D559" s="140" t="s">
        <v>3563</v>
      </c>
      <c r="E559" s="157" t="s">
        <v>3237</v>
      </c>
      <c r="F559" s="158" t="s">
        <v>4</v>
      </c>
      <c r="G559" s="914">
        <v>39599</v>
      </c>
    </row>
    <row r="560" spans="1:8">
      <c r="A560" s="66"/>
      <c r="B560" s="27" t="s">
        <v>3510</v>
      </c>
      <c r="C560" s="154"/>
      <c r="D560" s="140" t="s">
        <v>3564</v>
      </c>
      <c r="E560" s="155" t="s">
        <v>3565</v>
      </c>
      <c r="F560" s="26" t="s">
        <v>4</v>
      </c>
      <c r="G560" s="548">
        <v>39599</v>
      </c>
    </row>
    <row r="561" spans="1:8">
      <c r="A561" s="66"/>
      <c r="B561" s="27" t="s">
        <v>3284</v>
      </c>
      <c r="C561" s="154"/>
      <c r="D561" s="140" t="s">
        <v>3566</v>
      </c>
      <c r="E561" s="155" t="s">
        <v>3221</v>
      </c>
      <c r="F561" s="26" t="s">
        <v>4</v>
      </c>
      <c r="G561" s="548">
        <v>39599</v>
      </c>
    </row>
    <row r="562" spans="1:8">
      <c r="A562" s="66"/>
      <c r="B562" s="27" t="s">
        <v>3261</v>
      </c>
      <c r="C562" s="154"/>
      <c r="D562" s="140" t="s">
        <v>3567</v>
      </c>
      <c r="E562" s="155" t="s">
        <v>3221</v>
      </c>
      <c r="F562" s="26" t="s">
        <v>4</v>
      </c>
      <c r="G562" s="548">
        <v>39601</v>
      </c>
      <c r="H562" s="125" t="s">
        <v>3568</v>
      </c>
    </row>
    <row r="563" spans="1:8">
      <c r="A563" s="66"/>
      <c r="B563" s="27" t="s">
        <v>3409</v>
      </c>
      <c r="C563" s="154"/>
      <c r="D563" s="140" t="s">
        <v>3569</v>
      </c>
      <c r="E563" s="155" t="s">
        <v>3570</v>
      </c>
      <c r="F563" s="26" t="s">
        <v>4</v>
      </c>
      <c r="G563" s="548">
        <v>39602</v>
      </c>
    </row>
    <row r="564" spans="1:8">
      <c r="A564" s="66"/>
      <c r="B564" s="1539" t="s">
        <v>3558</v>
      </c>
      <c r="C564" s="156"/>
      <c r="D564" s="140" t="s">
        <v>3571</v>
      </c>
      <c r="E564" s="157" t="s">
        <v>3234</v>
      </c>
      <c r="F564" s="158" t="s">
        <v>4</v>
      </c>
      <c r="G564" s="914">
        <v>39608</v>
      </c>
    </row>
    <row r="565" spans="1:8">
      <c r="A565" s="66"/>
      <c r="B565" s="1539" t="s">
        <v>3558</v>
      </c>
      <c r="C565" s="156"/>
      <c r="D565" s="140" t="s">
        <v>3572</v>
      </c>
      <c r="E565" s="157" t="s">
        <v>3381</v>
      </c>
      <c r="F565" s="158" t="s">
        <v>4</v>
      </c>
      <c r="G565" s="914">
        <v>39609</v>
      </c>
      <c r="H565" s="125" t="s">
        <v>3573</v>
      </c>
    </row>
    <row r="566" spans="1:8">
      <c r="A566" s="66"/>
      <c r="B566" s="1539" t="s">
        <v>3229</v>
      </c>
      <c r="C566" s="156"/>
      <c r="D566" s="140" t="s">
        <v>3574</v>
      </c>
      <c r="E566" s="157" t="s">
        <v>3237</v>
      </c>
      <c r="F566" s="158" t="s">
        <v>4</v>
      </c>
      <c r="G566" s="914">
        <v>39609</v>
      </c>
    </row>
    <row r="567" spans="1:8">
      <c r="A567" s="66"/>
      <c r="B567" s="1539" t="s">
        <v>3575</v>
      </c>
      <c r="C567" s="156"/>
      <c r="D567" s="140" t="s">
        <v>3576</v>
      </c>
      <c r="E567" s="157" t="s">
        <v>3577</v>
      </c>
      <c r="F567" s="158" t="s">
        <v>4</v>
      </c>
      <c r="G567" s="914">
        <v>39610</v>
      </c>
      <c r="H567" s="125" t="s">
        <v>4</v>
      </c>
    </row>
    <row r="568" spans="1:8">
      <c r="A568" s="66"/>
      <c r="B568" s="1539" t="s">
        <v>3261</v>
      </c>
      <c r="C568" s="156"/>
      <c r="D568" s="140" t="s">
        <v>3578</v>
      </c>
      <c r="E568" s="157" t="s">
        <v>3221</v>
      </c>
      <c r="F568" s="158" t="s">
        <v>4</v>
      </c>
      <c r="G568" s="914">
        <v>39610</v>
      </c>
    </row>
    <row r="569" spans="1:8">
      <c r="A569" s="66"/>
      <c r="B569" s="1539" t="s">
        <v>3229</v>
      </c>
      <c r="C569" s="156"/>
      <c r="D569" s="140" t="s">
        <v>3579</v>
      </c>
      <c r="E569" s="157" t="s">
        <v>3237</v>
      </c>
      <c r="F569" s="158" t="s">
        <v>4</v>
      </c>
      <c r="G569" s="914">
        <v>39613</v>
      </c>
    </row>
    <row r="570" spans="1:8">
      <c r="A570" s="66"/>
      <c r="B570" s="1539" t="s">
        <v>4</v>
      </c>
      <c r="C570" s="156"/>
      <c r="D570" s="140" t="s">
        <v>3580</v>
      </c>
      <c r="E570" s="157" t="s">
        <v>3221</v>
      </c>
      <c r="F570" s="158" t="s">
        <v>4</v>
      </c>
      <c r="G570" s="914">
        <v>39613</v>
      </c>
    </row>
    <row r="571" spans="1:8">
      <c r="A571" s="66"/>
      <c r="B571" s="1539" t="s">
        <v>3316</v>
      </c>
      <c r="C571" s="156"/>
      <c r="D571" s="140" t="s">
        <v>3581</v>
      </c>
      <c r="E571" s="157" t="s">
        <v>3318</v>
      </c>
      <c r="F571" s="158" t="s">
        <v>4</v>
      </c>
      <c r="G571" s="914">
        <v>39615</v>
      </c>
    </row>
    <row r="572" spans="1:8">
      <c r="A572" s="66"/>
      <c r="B572" s="1539" t="s">
        <v>3232</v>
      </c>
      <c r="C572" s="156"/>
      <c r="D572" s="140" t="s">
        <v>3582</v>
      </c>
      <c r="E572" s="157" t="s">
        <v>3237</v>
      </c>
      <c r="F572" s="158" t="s">
        <v>4</v>
      </c>
      <c r="G572" s="914">
        <v>39615</v>
      </c>
    </row>
    <row r="573" spans="1:8">
      <c r="A573" s="66"/>
      <c r="B573" s="1539" t="s">
        <v>3583</v>
      </c>
      <c r="C573" s="156"/>
      <c r="D573" s="140" t="s">
        <v>3584</v>
      </c>
      <c r="E573" s="157" t="s">
        <v>3381</v>
      </c>
      <c r="F573" s="158" t="s">
        <v>4</v>
      </c>
      <c r="G573" s="914">
        <v>39616</v>
      </c>
      <c r="H573" s="125" t="s">
        <v>3585</v>
      </c>
    </row>
    <row r="574" spans="1:8">
      <c r="A574" s="66"/>
      <c r="B574" s="1539" t="s">
        <v>3284</v>
      </c>
      <c r="C574" s="156"/>
      <c r="D574" s="140" t="s">
        <v>3586</v>
      </c>
      <c r="E574" s="157" t="s">
        <v>3221</v>
      </c>
      <c r="F574" s="158" t="s">
        <v>4</v>
      </c>
      <c r="G574" s="914">
        <v>39617</v>
      </c>
      <c r="H574" s="125" t="s">
        <v>4</v>
      </c>
    </row>
    <row r="575" spans="1:8">
      <c r="A575" s="66"/>
      <c r="B575" s="1539" t="s">
        <v>3409</v>
      </c>
      <c r="C575" s="156"/>
      <c r="D575" s="140" t="s">
        <v>3587</v>
      </c>
      <c r="E575" s="157" t="s">
        <v>3588</v>
      </c>
      <c r="F575" s="158" t="s">
        <v>4</v>
      </c>
      <c r="G575" s="914">
        <v>39620</v>
      </c>
      <c r="H575" s="125" t="s">
        <v>3589</v>
      </c>
    </row>
    <row r="576" spans="1:8">
      <c r="A576" s="66"/>
      <c r="B576" s="1539" t="s">
        <v>3281</v>
      </c>
      <c r="C576" s="156"/>
      <c r="D576" s="140" t="s">
        <v>3590</v>
      </c>
      <c r="E576" s="157" t="s">
        <v>3234</v>
      </c>
      <c r="F576" s="158" t="s">
        <v>4</v>
      </c>
      <c r="G576" s="914">
        <v>39627</v>
      </c>
    </row>
    <row r="577" spans="1:8">
      <c r="A577" s="66"/>
      <c r="B577" s="1539" t="s">
        <v>3261</v>
      </c>
      <c r="C577" s="156"/>
      <c r="D577" s="140" t="s">
        <v>4</v>
      </c>
      <c r="E577" s="157" t="s">
        <v>3221</v>
      </c>
      <c r="F577" s="158" t="s">
        <v>4</v>
      </c>
      <c r="G577" s="914">
        <v>39629</v>
      </c>
    </row>
    <row r="578" spans="1:8">
      <c r="A578" s="66"/>
      <c r="B578" s="1539" t="s">
        <v>3583</v>
      </c>
      <c r="C578" s="156"/>
      <c r="D578" s="140" t="s">
        <v>3591</v>
      </c>
      <c r="E578" s="157" t="s">
        <v>3592</v>
      </c>
      <c r="F578" s="158" t="s">
        <v>4</v>
      </c>
      <c r="G578" s="914">
        <v>39629</v>
      </c>
    </row>
    <row r="579" spans="1:8">
      <c r="A579" s="66"/>
      <c r="B579" s="1539" t="s">
        <v>3583</v>
      </c>
      <c r="C579" s="156"/>
      <c r="D579" s="140" t="s">
        <v>3593</v>
      </c>
      <c r="E579" s="157" t="s">
        <v>3381</v>
      </c>
      <c r="F579" s="158" t="s">
        <v>4</v>
      </c>
      <c r="G579" s="914">
        <v>39629</v>
      </c>
    </row>
    <row r="580" spans="1:8">
      <c r="A580" s="66"/>
      <c r="B580" s="1539" t="s">
        <v>3261</v>
      </c>
      <c r="C580" s="156"/>
      <c r="D580" s="140" t="s">
        <v>3594</v>
      </c>
      <c r="E580" s="157" t="s">
        <v>3228</v>
      </c>
      <c r="F580" s="158" t="s">
        <v>4</v>
      </c>
      <c r="G580" s="914">
        <v>39629</v>
      </c>
    </row>
    <row r="581" spans="1:8">
      <c r="A581" s="66"/>
      <c r="B581" s="1539" t="s">
        <v>3478</v>
      </c>
      <c r="C581" s="156"/>
      <c r="D581" s="140" t="s">
        <v>3595</v>
      </c>
      <c r="E581" s="157" t="s">
        <v>3277</v>
      </c>
      <c r="F581" s="158" t="s">
        <v>4</v>
      </c>
      <c r="G581" s="914">
        <v>39629</v>
      </c>
    </row>
    <row r="582" spans="1:8">
      <c r="A582" s="66"/>
      <c r="B582" s="1539" t="s">
        <v>3478</v>
      </c>
      <c r="C582" s="156"/>
      <c r="D582" s="140" t="s">
        <v>3596</v>
      </c>
      <c r="E582" s="157" t="s">
        <v>3597</v>
      </c>
      <c r="F582" s="158" t="s">
        <v>4</v>
      </c>
      <c r="G582" s="914">
        <v>39629</v>
      </c>
    </row>
    <row r="583" spans="1:8">
      <c r="A583" s="66"/>
      <c r="B583" s="1539" t="s">
        <v>3261</v>
      </c>
      <c r="C583" s="156"/>
      <c r="D583" s="140" t="s">
        <v>3598</v>
      </c>
      <c r="E583" s="157" t="s">
        <v>3221</v>
      </c>
      <c r="F583" s="158" t="s">
        <v>4</v>
      </c>
      <c r="G583" s="914">
        <v>39629</v>
      </c>
    </row>
    <row r="584" spans="1:8">
      <c r="A584" s="66"/>
      <c r="B584" s="1539" t="s">
        <v>3226</v>
      </c>
      <c r="C584" s="156"/>
      <c r="D584" s="140" t="s">
        <v>3599</v>
      </c>
      <c r="E584" s="157" t="s">
        <v>3349</v>
      </c>
      <c r="F584" s="158" t="s">
        <v>4</v>
      </c>
      <c r="G584" s="914">
        <v>39630</v>
      </c>
    </row>
    <row r="585" spans="1:8">
      <c r="A585" s="66"/>
      <c r="B585" s="1540" t="s">
        <v>3510</v>
      </c>
      <c r="C585" s="160"/>
      <c r="D585" s="279" t="s">
        <v>3600</v>
      </c>
      <c r="E585" s="161" t="s">
        <v>3601</v>
      </c>
      <c r="F585" s="162" t="s">
        <v>4</v>
      </c>
      <c r="G585" s="915">
        <v>39630</v>
      </c>
    </row>
    <row r="586" spans="1:8">
      <c r="A586" s="66"/>
      <c r="B586" s="1540" t="s">
        <v>3229</v>
      </c>
      <c r="C586" s="160"/>
      <c r="D586" s="279" t="s">
        <v>3602</v>
      </c>
      <c r="E586" s="161" t="s">
        <v>3237</v>
      </c>
      <c r="F586" s="162" t="s">
        <v>4</v>
      </c>
      <c r="G586" s="915">
        <v>39631</v>
      </c>
      <c r="H586" s="125" t="s">
        <v>4</v>
      </c>
    </row>
    <row r="587" spans="1:8">
      <c r="A587" s="66"/>
      <c r="B587" s="1539" t="s">
        <v>3261</v>
      </c>
      <c r="C587" s="156"/>
      <c r="D587" s="140" t="s">
        <v>3603</v>
      </c>
      <c r="E587" s="157" t="s">
        <v>3221</v>
      </c>
      <c r="F587" s="162" t="s">
        <v>4</v>
      </c>
      <c r="G587" s="914">
        <v>39631</v>
      </c>
      <c r="H587" s="159" t="s">
        <v>3604</v>
      </c>
    </row>
    <row r="588" spans="1:8">
      <c r="A588" s="66"/>
      <c r="B588" s="1539" t="s">
        <v>4</v>
      </c>
      <c r="C588" s="156"/>
      <c r="D588" s="140" t="s">
        <v>3605</v>
      </c>
      <c r="E588" s="157" t="s">
        <v>3221</v>
      </c>
      <c r="F588" s="162" t="s">
        <v>4</v>
      </c>
      <c r="G588" s="914">
        <v>39632</v>
      </c>
    </row>
    <row r="589" spans="1:8">
      <c r="A589" s="66"/>
      <c r="B589" s="1539" t="s">
        <v>3232</v>
      </c>
      <c r="C589" s="156"/>
      <c r="D589" s="140" t="s">
        <v>3606</v>
      </c>
      <c r="E589" s="157" t="s">
        <v>3234</v>
      </c>
      <c r="F589" s="162" t="s">
        <v>4</v>
      </c>
      <c r="G589" s="914">
        <v>39632</v>
      </c>
      <c r="H589" s="125" t="s">
        <v>3607</v>
      </c>
    </row>
    <row r="590" spans="1:8">
      <c r="A590" s="66"/>
      <c r="B590" s="1539" t="s">
        <v>3229</v>
      </c>
      <c r="C590" s="156"/>
      <c r="D590" s="140" t="s">
        <v>3608</v>
      </c>
      <c r="E590" s="157" t="s">
        <v>3237</v>
      </c>
      <c r="F590" s="158" t="s">
        <v>4</v>
      </c>
      <c r="G590" s="914">
        <v>39633</v>
      </c>
      <c r="H590" s="163" t="s">
        <v>4</v>
      </c>
    </row>
    <row r="591" spans="1:8">
      <c r="A591" s="66"/>
      <c r="B591" s="1539" t="s">
        <v>3437</v>
      </c>
      <c r="C591" s="156"/>
      <c r="D591" s="140" t="s">
        <v>3609</v>
      </c>
      <c r="E591" s="157" t="s">
        <v>3349</v>
      </c>
      <c r="F591" s="158" t="s">
        <v>4</v>
      </c>
      <c r="G591" s="914">
        <v>39634</v>
      </c>
      <c r="H591" s="164"/>
    </row>
    <row r="592" spans="1:8">
      <c r="A592" s="66"/>
      <c r="B592" s="1539" t="s">
        <v>3427</v>
      </c>
      <c r="C592" s="156"/>
      <c r="D592" s="140" t="s">
        <v>3610</v>
      </c>
      <c r="E592" s="157" t="s">
        <v>3237</v>
      </c>
      <c r="F592" s="158" t="s">
        <v>4</v>
      </c>
      <c r="G592" s="914">
        <v>39634</v>
      </c>
    </row>
    <row r="593" spans="1:7">
      <c r="A593" s="66"/>
      <c r="B593" s="1539" t="s">
        <v>4</v>
      </c>
      <c r="C593" s="156"/>
      <c r="D593" s="140" t="s">
        <v>3611</v>
      </c>
      <c r="E593" s="157" t="s">
        <v>3221</v>
      </c>
      <c r="F593" s="158" t="s">
        <v>4</v>
      </c>
      <c r="G593" s="914">
        <v>39637</v>
      </c>
    </row>
    <row r="594" spans="1:7">
      <c r="A594" s="66"/>
      <c r="B594" s="1539" t="s">
        <v>3287</v>
      </c>
      <c r="C594" s="156"/>
      <c r="D594" s="140" t="s">
        <v>3473</v>
      </c>
      <c r="E594" s="157" t="s">
        <v>3237</v>
      </c>
      <c r="F594" s="158" t="s">
        <v>4</v>
      </c>
      <c r="G594" s="914">
        <v>39638</v>
      </c>
    </row>
    <row r="595" spans="1:7">
      <c r="A595" s="66"/>
      <c r="B595" s="1539" t="s">
        <v>3287</v>
      </c>
      <c r="C595" s="156"/>
      <c r="D595" s="140" t="s">
        <v>3612</v>
      </c>
      <c r="E595" s="157" t="s">
        <v>3237</v>
      </c>
      <c r="F595" s="158" t="s">
        <v>4</v>
      </c>
      <c r="G595" s="914">
        <v>39638</v>
      </c>
    </row>
    <row r="596" spans="1:7">
      <c r="A596" s="66"/>
      <c r="B596" s="1539" t="s">
        <v>3316</v>
      </c>
      <c r="C596" s="156"/>
      <c r="D596" s="140" t="s">
        <v>3613</v>
      </c>
      <c r="E596" s="157" t="s">
        <v>3318</v>
      </c>
      <c r="F596" s="158" t="s">
        <v>4</v>
      </c>
      <c r="G596" s="914">
        <v>39638</v>
      </c>
    </row>
    <row r="597" spans="1:7">
      <c r="A597" s="66"/>
      <c r="B597" s="1539" t="s">
        <v>3490</v>
      </c>
      <c r="C597" s="156"/>
      <c r="D597" s="140" t="s">
        <v>3614</v>
      </c>
      <c r="E597" s="157" t="s">
        <v>3221</v>
      </c>
      <c r="F597" s="158" t="s">
        <v>4</v>
      </c>
      <c r="G597" s="914">
        <v>39638</v>
      </c>
    </row>
    <row r="598" spans="1:7">
      <c r="A598" s="66"/>
      <c r="B598" s="1539" t="s">
        <v>3409</v>
      </c>
      <c r="C598" s="156"/>
      <c r="D598" s="140" t="s">
        <v>3615</v>
      </c>
      <c r="E598" s="157" t="s">
        <v>3402</v>
      </c>
      <c r="F598" s="158" t="s">
        <v>4</v>
      </c>
      <c r="G598" s="914">
        <v>39640</v>
      </c>
    </row>
    <row r="599" spans="1:7">
      <c r="A599" s="66"/>
      <c r="B599" s="1539" t="s">
        <v>4</v>
      </c>
      <c r="C599" s="156"/>
      <c r="D599" s="140" t="s">
        <v>3616</v>
      </c>
      <c r="E599" s="157" t="s">
        <v>3237</v>
      </c>
      <c r="F599" s="158" t="s">
        <v>4</v>
      </c>
      <c r="G599" s="914">
        <v>39640</v>
      </c>
    </row>
    <row r="600" spans="1:7">
      <c r="A600" s="66"/>
      <c r="B600" s="1539" t="s">
        <v>3235</v>
      </c>
      <c r="C600" s="156"/>
      <c r="D600" s="140" t="s">
        <v>3617</v>
      </c>
      <c r="E600" s="157" t="s">
        <v>3221</v>
      </c>
      <c r="F600" s="158" t="s">
        <v>4</v>
      </c>
      <c r="G600" s="914">
        <v>39640</v>
      </c>
    </row>
    <row r="601" spans="1:7">
      <c r="A601" s="66"/>
      <c r="B601" s="1539" t="s">
        <v>3287</v>
      </c>
      <c r="C601" s="156"/>
      <c r="D601" s="140" t="s">
        <v>3618</v>
      </c>
      <c r="E601" s="157" t="s">
        <v>3234</v>
      </c>
      <c r="F601" s="158" t="s">
        <v>4</v>
      </c>
      <c r="G601" s="914">
        <v>39640</v>
      </c>
    </row>
    <row r="602" spans="1:7">
      <c r="A602" s="66"/>
      <c r="B602" s="1539" t="s">
        <v>3232</v>
      </c>
      <c r="C602" s="156"/>
      <c r="D602" s="140" t="s">
        <v>3619</v>
      </c>
      <c r="E602" s="157" t="s">
        <v>3234</v>
      </c>
      <c r="F602" s="158" t="s">
        <v>4</v>
      </c>
      <c r="G602" s="914">
        <v>39643</v>
      </c>
    </row>
    <row r="603" spans="1:7">
      <c r="A603" s="66"/>
      <c r="B603" s="1539" t="s">
        <v>3620</v>
      </c>
      <c r="C603" s="156"/>
      <c r="D603" s="140" t="s">
        <v>3621</v>
      </c>
      <c r="E603" s="157" t="s">
        <v>3221</v>
      </c>
      <c r="F603" s="158" t="s">
        <v>4</v>
      </c>
      <c r="G603" s="914">
        <v>39644</v>
      </c>
    </row>
    <row r="604" spans="1:7">
      <c r="A604" s="66"/>
      <c r="B604" s="1539" t="s">
        <v>3287</v>
      </c>
      <c r="C604" s="156"/>
      <c r="D604" s="140" t="s">
        <v>3622</v>
      </c>
      <c r="E604" s="157" t="s">
        <v>3237</v>
      </c>
      <c r="F604" s="158" t="s">
        <v>4</v>
      </c>
      <c r="G604" s="914">
        <v>39645</v>
      </c>
    </row>
    <row r="605" spans="1:7">
      <c r="A605" s="66"/>
      <c r="B605" s="1539" t="s">
        <v>3623</v>
      </c>
      <c r="C605" s="156"/>
      <c r="D605" s="140" t="s">
        <v>3624</v>
      </c>
      <c r="E605" s="157" t="s">
        <v>3221</v>
      </c>
      <c r="F605" s="158" t="s">
        <v>4</v>
      </c>
      <c r="G605" s="914">
        <v>39645</v>
      </c>
    </row>
    <row r="606" spans="1:7">
      <c r="A606" s="66"/>
      <c r="B606" s="1539" t="s">
        <v>3287</v>
      </c>
      <c r="C606" s="156"/>
      <c r="D606" s="140" t="s">
        <v>3625</v>
      </c>
      <c r="E606" s="157" t="s">
        <v>3237</v>
      </c>
      <c r="F606" s="158" t="s">
        <v>4</v>
      </c>
      <c r="G606" s="914">
        <v>39646</v>
      </c>
    </row>
    <row r="607" spans="1:7">
      <c r="A607" s="66"/>
      <c r="B607" s="1539" t="s">
        <v>3232</v>
      </c>
      <c r="C607" s="156"/>
      <c r="D607" s="140" t="s">
        <v>3626</v>
      </c>
      <c r="E607" s="157" t="s">
        <v>4</v>
      </c>
      <c r="F607" s="158" t="s">
        <v>4</v>
      </c>
      <c r="G607" s="914">
        <v>39647</v>
      </c>
    </row>
    <row r="608" spans="1:7">
      <c r="A608" s="66"/>
      <c r="B608" s="1539" t="s">
        <v>3261</v>
      </c>
      <c r="C608" s="156"/>
      <c r="D608" s="140" t="s">
        <v>3627</v>
      </c>
      <c r="E608" s="157" t="s">
        <v>3221</v>
      </c>
      <c r="F608" s="158" t="s">
        <v>4</v>
      </c>
      <c r="G608" s="914">
        <v>39650</v>
      </c>
    </row>
    <row r="609" spans="1:11">
      <c r="A609" s="66"/>
      <c r="B609" s="1539" t="s">
        <v>3628</v>
      </c>
      <c r="C609" s="156"/>
      <c r="D609" s="140" t="s">
        <v>3629</v>
      </c>
      <c r="E609" s="157" t="s">
        <v>3630</v>
      </c>
      <c r="F609" s="158" t="s">
        <v>4</v>
      </c>
      <c r="G609" s="914">
        <v>39653</v>
      </c>
    </row>
    <row r="610" spans="1:11">
      <c r="A610" s="66"/>
      <c r="B610" s="1539" t="s">
        <v>3287</v>
      </c>
      <c r="C610" s="156"/>
      <c r="D610" s="140" t="s">
        <v>3631</v>
      </c>
      <c r="E610" s="157" t="s">
        <v>3318</v>
      </c>
      <c r="F610" s="158" t="s">
        <v>4</v>
      </c>
      <c r="G610" s="914">
        <v>39656</v>
      </c>
    </row>
    <row r="611" spans="1:11">
      <c r="A611" s="66"/>
      <c r="B611" s="1539" t="s">
        <v>3284</v>
      </c>
      <c r="C611" s="156"/>
      <c r="D611" s="140" t="s">
        <v>3632</v>
      </c>
      <c r="E611" s="157" t="s">
        <v>3221</v>
      </c>
      <c r="F611" s="158" t="s">
        <v>4</v>
      </c>
      <c r="G611" s="914">
        <v>39636</v>
      </c>
    </row>
    <row r="612" spans="1:11">
      <c r="A612" s="66"/>
      <c r="B612" s="1539" t="s">
        <v>3261</v>
      </c>
      <c r="C612" s="156"/>
      <c r="D612" s="140" t="s">
        <v>3633</v>
      </c>
      <c r="E612" s="157" t="s">
        <v>4</v>
      </c>
      <c r="F612" s="158" t="s">
        <v>4</v>
      </c>
      <c r="G612" s="914">
        <v>39659</v>
      </c>
    </row>
    <row r="613" spans="1:11">
      <c r="A613" s="87"/>
      <c r="B613" s="1539" t="s">
        <v>3232</v>
      </c>
      <c r="C613" s="156"/>
      <c r="D613" s="140" t="s">
        <v>3634</v>
      </c>
      <c r="E613" s="157" t="s">
        <v>4</v>
      </c>
      <c r="F613" s="158" t="s">
        <v>4</v>
      </c>
      <c r="G613" s="914">
        <v>39659</v>
      </c>
      <c r="I613" s="89"/>
      <c r="J613" s="2001"/>
      <c r="K613" s="2001"/>
    </row>
    <row r="614" spans="1:11">
      <c r="A614" s="66"/>
      <c r="B614" s="1539" t="s">
        <v>3261</v>
      </c>
      <c r="C614" s="156"/>
      <c r="D614" s="140" t="s">
        <v>3635</v>
      </c>
      <c r="E614" s="157" t="s">
        <v>3234</v>
      </c>
      <c r="F614" s="158" t="s">
        <v>4</v>
      </c>
      <c r="G614" s="914">
        <v>39660</v>
      </c>
    </row>
    <row r="615" spans="1:11">
      <c r="A615" s="66"/>
      <c r="B615" s="1539" t="s">
        <v>3261</v>
      </c>
      <c r="C615" s="156"/>
      <c r="D615" s="140" t="s">
        <v>3636</v>
      </c>
      <c r="E615" s="157" t="s">
        <v>4</v>
      </c>
      <c r="F615" s="158" t="s">
        <v>4</v>
      </c>
      <c r="G615" s="914">
        <v>39660</v>
      </c>
    </row>
    <row r="616" spans="1:11">
      <c r="A616" s="66"/>
      <c r="B616" s="1539" t="s">
        <v>3261</v>
      </c>
      <c r="C616" s="156"/>
      <c r="D616" s="140" t="s">
        <v>3637</v>
      </c>
      <c r="E616" s="157" t="s">
        <v>3221</v>
      </c>
      <c r="F616" s="158" t="s">
        <v>4</v>
      </c>
      <c r="G616" s="914">
        <v>39660</v>
      </c>
    </row>
    <row r="617" spans="1:11">
      <c r="A617" s="66"/>
      <c r="B617" s="1539" t="s">
        <v>3638</v>
      </c>
      <c r="C617" s="156"/>
      <c r="D617" s="140" t="s">
        <v>3639</v>
      </c>
      <c r="E617" s="157" t="s">
        <v>3520</v>
      </c>
      <c r="F617" s="158" t="s">
        <v>4</v>
      </c>
      <c r="G617" s="914">
        <v>39660</v>
      </c>
    </row>
    <row r="618" spans="1:11">
      <c r="A618" s="66"/>
      <c r="B618" s="1539" t="s">
        <v>3281</v>
      </c>
      <c r="C618" s="156"/>
      <c r="D618" s="140" t="s">
        <v>3640</v>
      </c>
      <c r="E618" s="157" t="s">
        <v>3234</v>
      </c>
      <c r="F618" s="158" t="s">
        <v>4</v>
      </c>
      <c r="G618" s="914">
        <v>39660</v>
      </c>
    </row>
    <row r="619" spans="1:11">
      <c r="A619" s="66"/>
      <c r="B619" s="1539" t="s">
        <v>3281</v>
      </c>
      <c r="C619" s="156"/>
      <c r="D619" s="140" t="s">
        <v>3641</v>
      </c>
      <c r="E619" s="157" t="s">
        <v>3234</v>
      </c>
      <c r="F619" s="158" t="s">
        <v>4</v>
      </c>
      <c r="G619" s="914">
        <v>39660</v>
      </c>
    </row>
    <row r="620" spans="1:11">
      <c r="A620" s="66"/>
      <c r="B620" s="1539" t="s">
        <v>3292</v>
      </c>
      <c r="C620" s="156"/>
      <c r="D620" s="140" t="s">
        <v>3642</v>
      </c>
      <c r="E620" s="157" t="s">
        <v>3311</v>
      </c>
      <c r="F620" s="158" t="s">
        <v>4</v>
      </c>
      <c r="G620" s="914">
        <v>39660</v>
      </c>
    </row>
    <row r="621" spans="1:11">
      <c r="A621" s="66"/>
      <c r="B621" s="1539" t="s">
        <v>3357</v>
      </c>
      <c r="C621" s="156"/>
      <c r="D621" s="140" t="s">
        <v>3643</v>
      </c>
      <c r="E621" s="157" t="s">
        <v>3520</v>
      </c>
      <c r="F621" s="158" t="s">
        <v>4</v>
      </c>
      <c r="G621" s="914">
        <v>39660</v>
      </c>
    </row>
    <row r="622" spans="1:11">
      <c r="A622" s="66"/>
      <c r="B622" s="1539" t="s">
        <v>3383</v>
      </c>
      <c r="C622" s="156"/>
      <c r="D622" s="140" t="s">
        <v>3644</v>
      </c>
      <c r="E622" s="157" t="s">
        <v>3393</v>
      </c>
      <c r="F622" s="158" t="s">
        <v>4</v>
      </c>
      <c r="G622" s="914">
        <v>39660</v>
      </c>
    </row>
    <row r="623" spans="1:11">
      <c r="A623" s="66"/>
      <c r="B623" s="1539" t="s">
        <v>3558</v>
      </c>
      <c r="C623" s="156"/>
      <c r="D623" s="140" t="s">
        <v>3645</v>
      </c>
      <c r="E623" s="157" t="s">
        <v>3221</v>
      </c>
      <c r="F623" s="158" t="s">
        <v>4</v>
      </c>
      <c r="G623" s="914">
        <v>39660</v>
      </c>
    </row>
    <row r="624" spans="1:11">
      <c r="A624" s="66"/>
      <c r="B624" s="1539" t="s">
        <v>3287</v>
      </c>
      <c r="C624" s="156"/>
      <c r="D624" s="140" t="s">
        <v>3646</v>
      </c>
      <c r="E624" s="157" t="s">
        <v>3237</v>
      </c>
      <c r="F624" s="158" t="s">
        <v>4</v>
      </c>
      <c r="G624" s="914">
        <v>39660</v>
      </c>
    </row>
    <row r="625" spans="1:7">
      <c r="A625" s="66"/>
      <c r="B625" s="1539" t="s">
        <v>3510</v>
      </c>
      <c r="C625" s="156">
        <v>929</v>
      </c>
      <c r="D625" s="140" t="s">
        <v>3647</v>
      </c>
      <c r="E625" s="157" t="s">
        <v>3565</v>
      </c>
      <c r="F625" s="158" t="s">
        <v>4</v>
      </c>
      <c r="G625" s="914">
        <v>39661</v>
      </c>
    </row>
    <row r="626" spans="1:7">
      <c r="A626" s="66"/>
      <c r="B626" s="27" t="s">
        <v>3229</v>
      </c>
      <c r="C626" s="154"/>
      <c r="D626" s="140" t="s">
        <v>3461</v>
      </c>
      <c r="E626" s="155" t="s">
        <v>3221</v>
      </c>
      <c r="F626" s="26" t="s">
        <v>4</v>
      </c>
      <c r="G626" s="914">
        <v>39661</v>
      </c>
    </row>
    <row r="627" spans="1:7">
      <c r="A627" s="66"/>
      <c r="B627" s="1539" t="s">
        <v>3284</v>
      </c>
      <c r="C627" s="156"/>
      <c r="D627" s="140" t="s">
        <v>3648</v>
      </c>
      <c r="E627" s="157" t="s">
        <v>3649</v>
      </c>
      <c r="F627" s="158" t="s">
        <v>4</v>
      </c>
      <c r="G627" s="914">
        <v>39666</v>
      </c>
    </row>
    <row r="628" spans="1:7">
      <c r="A628" s="66">
        <v>39665</v>
      </c>
      <c r="B628" s="1539" t="s">
        <v>4</v>
      </c>
      <c r="C628" s="156"/>
      <c r="D628" s="140" t="s">
        <v>3243</v>
      </c>
      <c r="E628" s="157" t="s">
        <v>3237</v>
      </c>
      <c r="F628" s="158" t="s">
        <v>4</v>
      </c>
      <c r="G628" s="548">
        <v>39668</v>
      </c>
    </row>
    <row r="629" spans="1:7">
      <c r="A629" s="66">
        <v>39665</v>
      </c>
      <c r="B629" s="1539" t="s">
        <v>3338</v>
      </c>
      <c r="C629" s="156"/>
      <c r="D629" s="140" t="s">
        <v>3650</v>
      </c>
      <c r="E629" s="157" t="s">
        <v>915</v>
      </c>
      <c r="F629" s="158" t="s">
        <v>4</v>
      </c>
      <c r="G629" s="914">
        <v>39660</v>
      </c>
    </row>
    <row r="630" spans="1:7">
      <c r="A630" s="66">
        <v>39665</v>
      </c>
      <c r="B630" s="1539" t="s">
        <v>916</v>
      </c>
      <c r="C630" s="156"/>
      <c r="D630" s="140" t="s">
        <v>3651</v>
      </c>
      <c r="E630" s="157" t="s">
        <v>3221</v>
      </c>
      <c r="F630" s="158" t="s">
        <v>4</v>
      </c>
      <c r="G630" s="914">
        <v>39652</v>
      </c>
    </row>
    <row r="631" spans="1:7">
      <c r="A631" s="66">
        <v>39665</v>
      </c>
      <c r="B631" s="1539" t="s">
        <v>3232</v>
      </c>
      <c r="C631" s="156">
        <v>907</v>
      </c>
      <c r="D631" s="140" t="s">
        <v>3652</v>
      </c>
      <c r="E631" s="157" t="s">
        <v>3234</v>
      </c>
      <c r="F631" s="158" t="s">
        <v>4</v>
      </c>
      <c r="G631" s="914">
        <v>39662</v>
      </c>
    </row>
    <row r="632" spans="1:7">
      <c r="A632" s="66">
        <v>39667</v>
      </c>
      <c r="B632" s="27" t="s">
        <v>3287</v>
      </c>
      <c r="C632" s="154">
        <v>942</v>
      </c>
      <c r="D632" s="140" t="s">
        <v>3653</v>
      </c>
      <c r="E632" s="157" t="s">
        <v>3318</v>
      </c>
      <c r="F632" s="158" t="s">
        <v>4</v>
      </c>
      <c r="G632" s="548">
        <v>39664</v>
      </c>
    </row>
    <row r="633" spans="1:7">
      <c r="A633" s="66">
        <v>39666</v>
      </c>
      <c r="B633" s="27" t="s">
        <v>3654</v>
      </c>
      <c r="C633" s="154">
        <v>933</v>
      </c>
      <c r="D633" s="140" t="s">
        <v>3655</v>
      </c>
      <c r="E633" s="155" t="s">
        <v>3480</v>
      </c>
      <c r="F633" s="26" t="s">
        <v>4</v>
      </c>
      <c r="G633" s="42">
        <v>39665</v>
      </c>
    </row>
    <row r="634" spans="1:7">
      <c r="A634" s="66">
        <v>39668</v>
      </c>
      <c r="B634" s="27" t="s">
        <v>3656</v>
      </c>
      <c r="C634" s="154">
        <v>946</v>
      </c>
      <c r="D634" s="140" t="s">
        <v>3657</v>
      </c>
      <c r="E634" s="155" t="s">
        <v>3234</v>
      </c>
      <c r="F634" s="26" t="s">
        <v>4</v>
      </c>
      <c r="G634" s="42">
        <v>39667</v>
      </c>
    </row>
    <row r="635" spans="1:7">
      <c r="A635" s="66">
        <v>39668</v>
      </c>
      <c r="B635" s="274" t="s">
        <v>3638</v>
      </c>
      <c r="C635" s="154">
        <v>905</v>
      </c>
      <c r="D635" s="140" t="s">
        <v>3658</v>
      </c>
      <c r="E635" s="155" t="s">
        <v>3274</v>
      </c>
      <c r="F635" s="26" t="s">
        <v>4</v>
      </c>
      <c r="G635" s="548">
        <v>39668</v>
      </c>
    </row>
    <row r="636" spans="1:7">
      <c r="A636" s="66">
        <v>39673</v>
      </c>
      <c r="B636" s="27" t="s">
        <v>3271</v>
      </c>
      <c r="C636" s="154">
        <v>949</v>
      </c>
      <c r="D636" s="140" t="s">
        <v>3659</v>
      </c>
      <c r="E636" s="155" t="s">
        <v>4</v>
      </c>
      <c r="F636" s="26" t="s">
        <v>4</v>
      </c>
      <c r="G636" s="42">
        <v>39669</v>
      </c>
    </row>
    <row r="637" spans="1:7">
      <c r="A637" s="66">
        <v>39671</v>
      </c>
      <c r="B637" s="27" t="s">
        <v>3383</v>
      </c>
      <c r="C637" s="154">
        <v>646</v>
      </c>
      <c r="D637" s="140" t="s">
        <v>3660</v>
      </c>
      <c r="E637" s="155" t="s">
        <v>915</v>
      </c>
      <c r="F637" s="26" t="s">
        <v>4</v>
      </c>
      <c r="G637" s="42">
        <v>39671</v>
      </c>
    </row>
    <row r="638" spans="1:7">
      <c r="A638" s="66">
        <v>39674</v>
      </c>
      <c r="B638" s="27" t="s">
        <v>3226</v>
      </c>
      <c r="C638" s="154">
        <v>953</v>
      </c>
      <c r="D638" s="140" t="s">
        <v>3661</v>
      </c>
      <c r="E638" s="155" t="s">
        <v>4</v>
      </c>
      <c r="F638" s="26" t="s">
        <v>4</v>
      </c>
      <c r="G638" s="42">
        <v>39673</v>
      </c>
    </row>
    <row r="639" spans="1:7">
      <c r="A639" s="66"/>
      <c r="B639" s="27" t="s">
        <v>3303</v>
      </c>
      <c r="C639" s="154">
        <v>960</v>
      </c>
      <c r="D639" s="140" t="s">
        <v>3662</v>
      </c>
      <c r="E639" s="155" t="s">
        <v>4</v>
      </c>
      <c r="F639" s="26" t="s">
        <v>4</v>
      </c>
      <c r="G639" s="42">
        <v>39673</v>
      </c>
    </row>
    <row r="640" spans="1:7">
      <c r="A640" s="66"/>
      <c r="B640" s="27" t="s">
        <v>3303</v>
      </c>
      <c r="C640" s="154">
        <v>961</v>
      </c>
      <c r="D640" s="140" t="s">
        <v>3663</v>
      </c>
      <c r="E640" s="155" t="s">
        <v>4</v>
      </c>
      <c r="F640" s="26" t="s">
        <v>4</v>
      </c>
      <c r="G640" s="42">
        <v>39673</v>
      </c>
    </row>
    <row r="641" spans="1:7">
      <c r="A641" s="66"/>
      <c r="B641" s="27" t="s">
        <v>3232</v>
      </c>
      <c r="C641" s="154">
        <v>857</v>
      </c>
      <c r="D641" s="140" t="s">
        <v>3664</v>
      </c>
      <c r="E641" s="155" t="s">
        <v>3665</v>
      </c>
      <c r="F641" s="26" t="s">
        <v>4</v>
      </c>
      <c r="G641" s="42">
        <v>39672</v>
      </c>
    </row>
    <row r="642" spans="1:7">
      <c r="A642" s="66"/>
      <c r="B642" s="27" t="s">
        <v>3666</v>
      </c>
      <c r="C642" s="154">
        <v>962</v>
      </c>
      <c r="D642" s="140" t="s">
        <v>3667</v>
      </c>
      <c r="E642" s="155" t="s">
        <v>4</v>
      </c>
      <c r="F642" s="26" t="s">
        <v>4</v>
      </c>
      <c r="G642" s="42">
        <v>39674</v>
      </c>
    </row>
    <row r="643" spans="1:7">
      <c r="A643" s="66">
        <v>39675</v>
      </c>
      <c r="B643" s="27" t="s">
        <v>916</v>
      </c>
      <c r="C643" s="154">
        <v>752</v>
      </c>
      <c r="D643" s="140" t="s">
        <v>3668</v>
      </c>
      <c r="E643" s="155" t="s">
        <v>3221</v>
      </c>
      <c r="F643" s="26" t="s">
        <v>4</v>
      </c>
      <c r="G643" s="42">
        <v>39674</v>
      </c>
    </row>
    <row r="644" spans="1:7">
      <c r="A644" s="66"/>
      <c r="B644" s="27" t="s">
        <v>3656</v>
      </c>
      <c r="C644" s="154">
        <v>964</v>
      </c>
      <c r="D644" s="140" t="s">
        <v>3669</v>
      </c>
      <c r="E644" s="155" t="s">
        <v>3221</v>
      </c>
      <c r="F644" s="26" t="s">
        <v>4</v>
      </c>
      <c r="G644" s="42">
        <v>39674</v>
      </c>
    </row>
    <row r="645" spans="1:7">
      <c r="A645" s="66"/>
      <c r="B645" s="27" t="s">
        <v>3656</v>
      </c>
      <c r="C645" s="154">
        <v>965</v>
      </c>
      <c r="D645" s="140" t="s">
        <v>3670</v>
      </c>
      <c r="E645" s="155" t="s">
        <v>3221</v>
      </c>
      <c r="F645" s="26" t="s">
        <v>4</v>
      </c>
      <c r="G645" s="42">
        <v>39674</v>
      </c>
    </row>
    <row r="646" spans="1:7">
      <c r="A646" s="66">
        <v>39673</v>
      </c>
      <c r="B646" s="27" t="s">
        <v>3671</v>
      </c>
      <c r="C646" s="154">
        <v>818</v>
      </c>
      <c r="D646" s="140" t="s">
        <v>3672</v>
      </c>
      <c r="E646" s="155" t="s">
        <v>3277</v>
      </c>
      <c r="F646" s="26" t="s">
        <v>4</v>
      </c>
      <c r="G646" s="42">
        <v>39675</v>
      </c>
    </row>
    <row r="647" spans="1:7">
      <c r="A647" s="66">
        <v>39673</v>
      </c>
      <c r="B647" s="27" t="s">
        <v>3656</v>
      </c>
      <c r="C647" s="154">
        <v>577</v>
      </c>
      <c r="D647" s="140" t="s">
        <v>3673</v>
      </c>
      <c r="E647" s="155" t="s">
        <v>3234</v>
      </c>
      <c r="F647" s="26" t="s">
        <v>4</v>
      </c>
      <c r="G647" s="42">
        <v>39675</v>
      </c>
    </row>
    <row r="648" spans="1:7">
      <c r="A648" s="66">
        <v>39673</v>
      </c>
      <c r="B648" s="27" t="s">
        <v>916</v>
      </c>
      <c r="C648" s="154">
        <v>959</v>
      </c>
      <c r="D648" s="140" t="s">
        <v>3674</v>
      </c>
      <c r="E648" s="155" t="s">
        <v>4</v>
      </c>
      <c r="F648" s="26" t="s">
        <v>4</v>
      </c>
      <c r="G648" s="42">
        <v>39676</v>
      </c>
    </row>
    <row r="649" spans="1:7">
      <c r="A649" s="66">
        <v>39673</v>
      </c>
      <c r="B649" s="27" t="s">
        <v>916</v>
      </c>
      <c r="C649" s="154">
        <v>923</v>
      </c>
      <c r="D649" s="140" t="s">
        <v>3675</v>
      </c>
      <c r="E649" s="155" t="s">
        <v>4</v>
      </c>
      <c r="F649" s="26" t="s">
        <v>4</v>
      </c>
      <c r="G649" s="42">
        <v>39676</v>
      </c>
    </row>
    <row r="650" spans="1:7">
      <c r="A650" s="66">
        <v>39667</v>
      </c>
      <c r="B650" s="27" t="s">
        <v>3383</v>
      </c>
      <c r="C650" s="154">
        <v>261</v>
      </c>
      <c r="D650" s="140" t="s">
        <v>3676</v>
      </c>
      <c r="E650" s="155" t="s">
        <v>3381</v>
      </c>
      <c r="F650" s="26" t="s">
        <v>4</v>
      </c>
      <c r="G650" s="42">
        <v>39678</v>
      </c>
    </row>
    <row r="651" spans="1:7">
      <c r="A651" s="66"/>
      <c r="B651" s="27" t="s">
        <v>3271</v>
      </c>
      <c r="C651" s="165">
        <v>975</v>
      </c>
      <c r="D651" s="140" t="s">
        <v>3677</v>
      </c>
      <c r="E651" s="155" t="s">
        <v>3221</v>
      </c>
      <c r="F651" s="26" t="s">
        <v>4</v>
      </c>
      <c r="G651" s="42">
        <v>39678</v>
      </c>
    </row>
    <row r="652" spans="1:7">
      <c r="A652" s="66"/>
      <c r="B652" s="27" t="s">
        <v>3490</v>
      </c>
      <c r="C652" s="165">
        <v>977</v>
      </c>
      <c r="D652" s="140" t="s">
        <v>3678</v>
      </c>
      <c r="E652" s="155" t="s">
        <v>3221</v>
      </c>
      <c r="F652" s="26" t="s">
        <v>4</v>
      </c>
      <c r="G652" s="42">
        <v>39679</v>
      </c>
    </row>
    <row r="653" spans="1:7">
      <c r="A653" s="66">
        <v>39678</v>
      </c>
      <c r="B653" s="27" t="s">
        <v>3232</v>
      </c>
      <c r="C653" s="154">
        <v>664</v>
      </c>
      <c r="D653" s="140" t="s">
        <v>3679</v>
      </c>
      <c r="E653" s="155" t="s">
        <v>3237</v>
      </c>
      <c r="F653" s="26" t="s">
        <v>4</v>
      </c>
      <c r="G653" s="42">
        <v>39680</v>
      </c>
    </row>
    <row r="654" spans="1:7">
      <c r="A654" s="66">
        <v>39673</v>
      </c>
      <c r="B654" s="27" t="s">
        <v>3478</v>
      </c>
      <c r="C654" s="154">
        <v>655</v>
      </c>
      <c r="D654" s="140" t="s">
        <v>3680</v>
      </c>
      <c r="E654" s="155" t="s">
        <v>3277</v>
      </c>
      <c r="F654" s="26" t="s">
        <v>4</v>
      </c>
      <c r="G654" s="42">
        <v>39680</v>
      </c>
    </row>
    <row r="655" spans="1:7">
      <c r="A655" s="66">
        <v>39680</v>
      </c>
      <c r="B655" s="27" t="s">
        <v>3292</v>
      </c>
      <c r="C655" s="154">
        <v>417</v>
      </c>
      <c r="D655" s="140" t="s">
        <v>3681</v>
      </c>
      <c r="E655" s="155" t="s">
        <v>3228</v>
      </c>
      <c r="F655" s="26" t="s">
        <v>4</v>
      </c>
      <c r="G655" s="42">
        <v>39680</v>
      </c>
    </row>
    <row r="656" spans="1:7">
      <c r="A656" s="66">
        <v>39682</v>
      </c>
      <c r="B656" s="27" t="s">
        <v>3478</v>
      </c>
      <c r="C656" s="154">
        <v>972</v>
      </c>
      <c r="D656" s="140" t="s">
        <v>3682</v>
      </c>
      <c r="E656" s="155" t="s">
        <v>3257</v>
      </c>
      <c r="F656" s="26" t="s">
        <v>4</v>
      </c>
      <c r="G656" s="42">
        <v>39682</v>
      </c>
    </row>
    <row r="657" spans="1:7">
      <c r="A657" s="66">
        <v>39682</v>
      </c>
      <c r="B657" s="27" t="s">
        <v>3478</v>
      </c>
      <c r="C657" s="154">
        <v>791</v>
      </c>
      <c r="D657" s="140" t="s">
        <v>3683</v>
      </c>
      <c r="E657" s="155" t="s">
        <v>3270</v>
      </c>
      <c r="F657" s="26" t="s">
        <v>4</v>
      </c>
      <c r="G657" s="42">
        <v>39682</v>
      </c>
    </row>
    <row r="658" spans="1:7">
      <c r="A658" s="66">
        <v>39681</v>
      </c>
      <c r="B658" s="27" t="s">
        <v>3226</v>
      </c>
      <c r="C658" s="154">
        <v>952</v>
      </c>
      <c r="D658" s="140" t="s">
        <v>3684</v>
      </c>
      <c r="E658" s="155" t="s">
        <v>3221</v>
      </c>
      <c r="F658" s="26" t="s">
        <v>4</v>
      </c>
      <c r="G658" s="42">
        <v>39682</v>
      </c>
    </row>
    <row r="659" spans="1:7">
      <c r="A659" s="66"/>
      <c r="B659" s="27" t="s">
        <v>3271</v>
      </c>
      <c r="C659" s="165">
        <v>943</v>
      </c>
      <c r="D659" s="140" t="s">
        <v>3685</v>
      </c>
      <c r="E659" s="155" t="s">
        <v>3221</v>
      </c>
      <c r="F659" s="26" t="s">
        <v>4</v>
      </c>
      <c r="G659" s="42">
        <v>39682</v>
      </c>
    </row>
    <row r="660" spans="1:7">
      <c r="A660" s="66"/>
      <c r="B660" s="27" t="s">
        <v>3232</v>
      </c>
      <c r="C660" s="165"/>
      <c r="D660" s="140" t="s">
        <v>3686</v>
      </c>
      <c r="E660" s="155" t="s">
        <v>3221</v>
      </c>
      <c r="F660" s="26" t="s">
        <v>4</v>
      </c>
      <c r="G660" s="42">
        <v>39683</v>
      </c>
    </row>
    <row r="661" spans="1:7">
      <c r="A661" s="66">
        <v>39681</v>
      </c>
      <c r="B661" s="27" t="s">
        <v>3620</v>
      </c>
      <c r="C661" s="154">
        <v>897</v>
      </c>
      <c r="D661" s="140" t="s">
        <v>3687</v>
      </c>
      <c r="E661" s="155" t="s">
        <v>3221</v>
      </c>
      <c r="F661" s="26" t="s">
        <v>4</v>
      </c>
      <c r="G661" s="42">
        <v>39684</v>
      </c>
    </row>
    <row r="662" spans="1:7">
      <c r="A662" s="66"/>
      <c r="B662" s="27" t="s">
        <v>3303</v>
      </c>
      <c r="C662" s="165">
        <v>986</v>
      </c>
      <c r="D662" s="140" t="s">
        <v>3688</v>
      </c>
      <c r="E662" s="155" t="s">
        <v>3221</v>
      </c>
      <c r="F662" s="26" t="s">
        <v>4</v>
      </c>
      <c r="G662" s="42">
        <v>39684</v>
      </c>
    </row>
    <row r="663" spans="1:7">
      <c r="A663" s="66"/>
      <c r="B663" s="27" t="s">
        <v>3666</v>
      </c>
      <c r="C663" s="165">
        <v>997</v>
      </c>
      <c r="D663" s="140" t="s">
        <v>3689</v>
      </c>
      <c r="E663" s="155" t="s">
        <v>3221</v>
      </c>
      <c r="F663" s="26" t="s">
        <v>4</v>
      </c>
      <c r="G663" s="42">
        <v>39684</v>
      </c>
    </row>
    <row r="664" spans="1:7">
      <c r="A664" s="66"/>
      <c r="B664" s="27" t="s">
        <v>3303</v>
      </c>
      <c r="C664" s="165">
        <v>985</v>
      </c>
      <c r="D664" s="140" t="s">
        <v>3690</v>
      </c>
      <c r="E664" s="155" t="s">
        <v>3221</v>
      </c>
      <c r="F664" s="26" t="s">
        <v>4</v>
      </c>
      <c r="G664" s="42">
        <v>39684</v>
      </c>
    </row>
    <row r="665" spans="1:7">
      <c r="A665" s="66">
        <v>39685</v>
      </c>
      <c r="B665" s="27" t="s">
        <v>3628</v>
      </c>
      <c r="C665" s="165">
        <v>950</v>
      </c>
      <c r="D665" s="140" t="s">
        <v>3691</v>
      </c>
      <c r="E665" s="155" t="s">
        <v>3221</v>
      </c>
      <c r="F665" s="26" t="s">
        <v>4</v>
      </c>
      <c r="G665" s="42">
        <v>39684</v>
      </c>
    </row>
    <row r="666" spans="1:7">
      <c r="A666" s="66"/>
      <c r="B666" s="27" t="s">
        <v>3226</v>
      </c>
      <c r="C666" s="165">
        <v>1006</v>
      </c>
      <c r="D666" s="140" t="s">
        <v>3692</v>
      </c>
      <c r="E666" s="155" t="s">
        <v>3221</v>
      </c>
      <c r="F666" s="26" t="s">
        <v>4</v>
      </c>
      <c r="G666" s="42">
        <v>39685</v>
      </c>
    </row>
    <row r="667" spans="1:7">
      <c r="A667" s="66"/>
      <c r="B667" s="27" t="s">
        <v>3226</v>
      </c>
      <c r="C667" s="165">
        <v>1005</v>
      </c>
      <c r="D667" s="140" t="s">
        <v>3693</v>
      </c>
      <c r="E667" s="155" t="s">
        <v>3221</v>
      </c>
      <c r="F667" s="26" t="s">
        <v>4</v>
      </c>
      <c r="G667" s="42">
        <v>39685</v>
      </c>
    </row>
    <row r="668" spans="1:7">
      <c r="A668" s="66"/>
      <c r="B668" s="27" t="s">
        <v>3271</v>
      </c>
      <c r="C668" s="154">
        <v>1014</v>
      </c>
      <c r="D668" s="140" t="s">
        <v>3694</v>
      </c>
      <c r="E668" s="155" t="s">
        <v>3221</v>
      </c>
      <c r="F668" s="26" t="s">
        <v>4</v>
      </c>
      <c r="G668" s="42">
        <v>39687</v>
      </c>
    </row>
    <row r="669" spans="1:7">
      <c r="A669" s="66"/>
      <c r="B669" s="27" t="s">
        <v>3656</v>
      </c>
      <c r="C669" s="165">
        <v>988</v>
      </c>
      <c r="D669" s="140" t="s">
        <v>3695</v>
      </c>
      <c r="E669" s="155" t="s">
        <v>3221</v>
      </c>
      <c r="F669" s="26" t="s">
        <v>4</v>
      </c>
      <c r="G669" s="42">
        <v>39681</v>
      </c>
    </row>
    <row r="670" spans="1:7">
      <c r="A670" s="66"/>
      <c r="B670" s="27" t="s">
        <v>3284</v>
      </c>
      <c r="C670" s="165">
        <v>999</v>
      </c>
      <c r="D670" s="140" t="s">
        <v>3696</v>
      </c>
      <c r="E670" s="155" t="s">
        <v>3221</v>
      </c>
      <c r="F670" s="26" t="s">
        <v>4</v>
      </c>
      <c r="G670" s="42">
        <v>39682</v>
      </c>
    </row>
    <row r="671" spans="1:7">
      <c r="A671" s="66"/>
      <c r="B671" s="27" t="s">
        <v>3303</v>
      </c>
      <c r="C671" s="165">
        <v>1004</v>
      </c>
      <c r="D671" s="140" t="s">
        <v>3697</v>
      </c>
      <c r="E671" s="155" t="s">
        <v>3221</v>
      </c>
      <c r="F671" s="26" t="s">
        <v>4</v>
      </c>
      <c r="G671" s="42">
        <v>39687</v>
      </c>
    </row>
    <row r="672" spans="1:7">
      <c r="A672" s="66">
        <v>39686</v>
      </c>
      <c r="B672" s="27" t="s">
        <v>916</v>
      </c>
      <c r="C672" s="165">
        <v>915</v>
      </c>
      <c r="D672" s="140" t="s">
        <v>3698</v>
      </c>
      <c r="E672" s="155" t="s">
        <v>3221</v>
      </c>
      <c r="F672" s="26" t="s">
        <v>4</v>
      </c>
      <c r="G672" s="42">
        <v>39689</v>
      </c>
    </row>
    <row r="673" spans="1:7">
      <c r="A673" s="66">
        <v>39686</v>
      </c>
      <c r="B673" s="27" t="s">
        <v>916</v>
      </c>
      <c r="C673" s="165">
        <v>914</v>
      </c>
      <c r="D673" s="140" t="s">
        <v>3699</v>
      </c>
      <c r="E673" s="155" t="s">
        <v>3221</v>
      </c>
      <c r="F673" s="26" t="s">
        <v>4</v>
      </c>
      <c r="G673" s="42">
        <v>39689</v>
      </c>
    </row>
    <row r="674" spans="1:7">
      <c r="A674" s="66">
        <v>39685</v>
      </c>
      <c r="B674" s="27" t="s">
        <v>3226</v>
      </c>
      <c r="C674" s="165">
        <v>951</v>
      </c>
      <c r="D674" s="140" t="s">
        <v>4</v>
      </c>
      <c r="E674" s="155" t="s">
        <v>3221</v>
      </c>
      <c r="F674" s="26" t="s">
        <v>4</v>
      </c>
      <c r="G674" s="548">
        <v>39688</v>
      </c>
    </row>
    <row r="675" spans="1:7">
      <c r="A675" s="66"/>
      <c r="B675" s="27" t="s">
        <v>3271</v>
      </c>
      <c r="C675" s="154">
        <v>1020</v>
      </c>
      <c r="D675" s="140" t="s">
        <v>3700</v>
      </c>
      <c r="E675" s="155" t="s">
        <v>3221</v>
      </c>
      <c r="F675" s="26" t="s">
        <v>4</v>
      </c>
      <c r="G675" s="42">
        <v>39690</v>
      </c>
    </row>
    <row r="676" spans="1:7">
      <c r="A676" s="66"/>
      <c r="B676" s="27" t="s">
        <v>3478</v>
      </c>
      <c r="C676" s="165">
        <v>462</v>
      </c>
      <c r="D676" s="140" t="s">
        <v>3701</v>
      </c>
      <c r="E676" s="155" t="s">
        <v>3313</v>
      </c>
      <c r="F676" s="26" t="s">
        <v>4</v>
      </c>
      <c r="G676" s="548">
        <v>39691</v>
      </c>
    </row>
    <row r="677" spans="1:7">
      <c r="A677" s="66"/>
      <c r="B677" s="27" t="s">
        <v>3279</v>
      </c>
      <c r="C677" s="165">
        <v>869</v>
      </c>
      <c r="D677" s="140" t="s">
        <v>3702</v>
      </c>
      <c r="E677" s="155" t="s">
        <v>3277</v>
      </c>
      <c r="F677" s="26" t="s">
        <v>4</v>
      </c>
      <c r="G677" s="548">
        <v>39691</v>
      </c>
    </row>
    <row r="678" spans="1:7">
      <c r="A678" s="66"/>
      <c r="B678" s="27" t="s">
        <v>3656</v>
      </c>
      <c r="C678" s="154">
        <v>709</v>
      </c>
      <c r="D678" s="140" t="s">
        <v>3703</v>
      </c>
      <c r="E678" s="155" t="s">
        <v>3234</v>
      </c>
      <c r="F678" s="26" t="s">
        <v>4</v>
      </c>
      <c r="G678" s="548">
        <v>39691</v>
      </c>
    </row>
    <row r="679" spans="1:7">
      <c r="A679" s="66">
        <v>39692</v>
      </c>
      <c r="B679" s="27" t="s">
        <v>3490</v>
      </c>
      <c r="C679" s="154">
        <v>1015</v>
      </c>
      <c r="D679" s="140" t="s">
        <v>3704</v>
      </c>
      <c r="E679" s="155" t="s">
        <v>3221</v>
      </c>
      <c r="F679" s="26" t="s">
        <v>4</v>
      </c>
      <c r="G679" s="548">
        <v>39689</v>
      </c>
    </row>
    <row r="680" spans="1:7">
      <c r="A680" s="66"/>
      <c r="B680" s="27" t="s">
        <v>3666</v>
      </c>
      <c r="C680" s="154">
        <v>995</v>
      </c>
      <c r="D680" s="140" t="s">
        <v>3705</v>
      </c>
      <c r="E680" s="155" t="s">
        <v>3221</v>
      </c>
      <c r="F680" s="26" t="s">
        <v>4</v>
      </c>
      <c r="G680" s="548">
        <v>39692</v>
      </c>
    </row>
    <row r="681" spans="1:7">
      <c r="A681" s="66"/>
      <c r="B681" s="27" t="s">
        <v>3666</v>
      </c>
      <c r="C681" s="154">
        <v>997</v>
      </c>
      <c r="D681" s="140" t="s">
        <v>3689</v>
      </c>
      <c r="E681" s="155" t="s">
        <v>3221</v>
      </c>
      <c r="F681" s="26" t="s">
        <v>4</v>
      </c>
      <c r="G681" s="548">
        <v>39692</v>
      </c>
    </row>
    <row r="682" spans="1:7">
      <c r="A682" s="66"/>
      <c r="B682" s="27" t="s">
        <v>3303</v>
      </c>
      <c r="C682" s="154">
        <v>1022</v>
      </c>
      <c r="D682" s="140" t="s">
        <v>3706</v>
      </c>
      <c r="E682" s="155" t="s">
        <v>3221</v>
      </c>
      <c r="F682" s="26" t="s">
        <v>4</v>
      </c>
      <c r="G682" s="548">
        <v>39693</v>
      </c>
    </row>
    <row r="683" spans="1:7">
      <c r="A683" s="66"/>
      <c r="B683" s="27" t="s">
        <v>3229</v>
      </c>
      <c r="C683" s="165">
        <v>1026</v>
      </c>
      <c r="D683" s="140" t="s">
        <v>3707</v>
      </c>
      <c r="E683" s="155" t="s">
        <v>3221</v>
      </c>
      <c r="F683" s="26" t="s">
        <v>4</v>
      </c>
      <c r="G683" s="42">
        <v>39694</v>
      </c>
    </row>
    <row r="684" spans="1:7">
      <c r="A684" s="66"/>
      <c r="B684" s="27" t="s">
        <v>3232</v>
      </c>
      <c r="C684" s="154">
        <v>1013</v>
      </c>
      <c r="D684" s="140" t="s">
        <v>3364</v>
      </c>
      <c r="E684" s="155" t="s">
        <v>3221</v>
      </c>
      <c r="F684" s="26" t="s">
        <v>4</v>
      </c>
      <c r="G684" s="42">
        <v>39695</v>
      </c>
    </row>
    <row r="685" spans="1:7">
      <c r="A685" s="66"/>
      <c r="B685" s="27" t="s">
        <v>3303</v>
      </c>
      <c r="C685" s="154">
        <v>1023</v>
      </c>
      <c r="D685" s="140" t="s">
        <v>3708</v>
      </c>
      <c r="E685" s="155" t="s">
        <v>3221</v>
      </c>
      <c r="F685" s="26" t="s">
        <v>4</v>
      </c>
      <c r="G685" s="42">
        <v>39695</v>
      </c>
    </row>
    <row r="686" spans="1:7">
      <c r="A686" s="66"/>
      <c r="B686" s="27" t="s">
        <v>916</v>
      </c>
      <c r="C686" s="154">
        <v>934</v>
      </c>
      <c r="D686" s="140" t="s">
        <v>3709</v>
      </c>
      <c r="E686" s="155" t="s">
        <v>3221</v>
      </c>
      <c r="F686" s="26" t="s">
        <v>4</v>
      </c>
      <c r="G686" s="42">
        <v>39698</v>
      </c>
    </row>
    <row r="687" spans="1:7">
      <c r="A687" s="66"/>
      <c r="B687" s="27" t="s">
        <v>916</v>
      </c>
      <c r="C687" s="154">
        <v>936</v>
      </c>
      <c r="D687" s="140" t="s">
        <v>3710</v>
      </c>
      <c r="E687" s="155" t="s">
        <v>3221</v>
      </c>
      <c r="F687" s="26" t="s">
        <v>4</v>
      </c>
      <c r="G687" s="42">
        <v>39698</v>
      </c>
    </row>
    <row r="688" spans="1:7">
      <c r="A688" s="66"/>
      <c r="B688" s="27" t="s">
        <v>916</v>
      </c>
      <c r="C688" s="154">
        <v>937</v>
      </c>
      <c r="D688" s="140" t="s">
        <v>3711</v>
      </c>
      <c r="E688" s="155" t="s">
        <v>3221</v>
      </c>
      <c r="F688" s="26" t="s">
        <v>4</v>
      </c>
      <c r="G688" s="42">
        <v>39698</v>
      </c>
    </row>
    <row r="689" spans="1:7">
      <c r="A689" s="66"/>
      <c r="B689" s="27" t="s">
        <v>3490</v>
      </c>
      <c r="C689" s="154">
        <v>1031</v>
      </c>
      <c r="D689" s="140" t="s">
        <v>3712</v>
      </c>
      <c r="E689" s="155" t="s">
        <v>3221</v>
      </c>
      <c r="F689" s="26" t="s">
        <v>4</v>
      </c>
      <c r="G689" s="42">
        <v>39698</v>
      </c>
    </row>
    <row r="690" spans="1:7">
      <c r="A690" s="66"/>
      <c r="B690" s="27" t="s">
        <v>3316</v>
      </c>
      <c r="C690" s="165">
        <v>628</v>
      </c>
      <c r="D690" s="140" t="s">
        <v>3713</v>
      </c>
      <c r="E690" s="166" t="s">
        <v>3649</v>
      </c>
      <c r="F690" s="59" t="s">
        <v>4</v>
      </c>
      <c r="G690" s="42">
        <v>39700</v>
      </c>
    </row>
    <row r="691" spans="1:7">
      <c r="A691" s="66"/>
      <c r="B691" s="27" t="s">
        <v>3656</v>
      </c>
      <c r="C691" s="154">
        <v>639</v>
      </c>
      <c r="D691" s="140" t="s">
        <v>3714</v>
      </c>
      <c r="E691" s="155" t="s">
        <v>3266</v>
      </c>
      <c r="F691" s="26" t="s">
        <v>4</v>
      </c>
      <c r="G691" s="42">
        <v>39701</v>
      </c>
    </row>
    <row r="692" spans="1:7">
      <c r="A692" s="66"/>
      <c r="B692" s="27" t="s">
        <v>3656</v>
      </c>
      <c r="C692" s="165">
        <v>1032</v>
      </c>
      <c r="D692" s="140" t="s">
        <v>186</v>
      </c>
      <c r="E692" s="166" t="s">
        <v>919</v>
      </c>
      <c r="F692" s="59" t="s">
        <v>4</v>
      </c>
      <c r="G692" s="42">
        <v>39702</v>
      </c>
    </row>
    <row r="693" spans="1:7">
      <c r="A693" s="66"/>
      <c r="B693" s="27" t="s">
        <v>920</v>
      </c>
      <c r="C693" s="154">
        <v>921</v>
      </c>
      <c r="D693" s="140" t="s">
        <v>921</v>
      </c>
      <c r="E693" s="155" t="s">
        <v>922</v>
      </c>
      <c r="F693" s="26" t="s">
        <v>4</v>
      </c>
      <c r="G693" s="42">
        <v>39702</v>
      </c>
    </row>
    <row r="694" spans="1:7">
      <c r="A694" s="66"/>
      <c r="B694" s="27" t="s">
        <v>920</v>
      </c>
      <c r="C694" s="154">
        <v>1011</v>
      </c>
      <c r="D694" s="140" t="s">
        <v>923</v>
      </c>
      <c r="E694" s="166" t="s">
        <v>919</v>
      </c>
      <c r="F694" s="26" t="s">
        <v>4</v>
      </c>
      <c r="G694" s="42">
        <v>39702</v>
      </c>
    </row>
    <row r="695" spans="1:7">
      <c r="A695" s="66"/>
      <c r="B695" s="27" t="s">
        <v>920</v>
      </c>
      <c r="C695" s="154">
        <v>978</v>
      </c>
      <c r="D695" s="140" t="s">
        <v>924</v>
      </c>
      <c r="E695" s="166" t="s">
        <v>919</v>
      </c>
      <c r="F695" s="26" t="s">
        <v>4</v>
      </c>
      <c r="G695" s="42">
        <v>39702</v>
      </c>
    </row>
    <row r="696" spans="1:7">
      <c r="A696" s="66">
        <v>39707</v>
      </c>
      <c r="B696" s="27" t="s">
        <v>925</v>
      </c>
      <c r="C696" s="154">
        <v>846</v>
      </c>
      <c r="D696" s="140" t="s">
        <v>926</v>
      </c>
      <c r="E696" s="155" t="s">
        <v>927</v>
      </c>
      <c r="F696" s="26" t="s">
        <v>4</v>
      </c>
      <c r="G696" s="42">
        <v>39706</v>
      </c>
    </row>
    <row r="697" spans="1:7">
      <c r="A697" s="66"/>
      <c r="B697" s="27" t="s">
        <v>928</v>
      </c>
      <c r="C697" s="154">
        <v>1027</v>
      </c>
      <c r="D697" s="140" t="s">
        <v>929</v>
      </c>
      <c r="E697" s="155" t="s">
        <v>919</v>
      </c>
      <c r="F697" s="26" t="s">
        <v>4</v>
      </c>
      <c r="G697" s="42">
        <v>39707</v>
      </c>
    </row>
    <row r="698" spans="1:7">
      <c r="A698" s="66"/>
      <c r="B698" s="27" t="s">
        <v>930</v>
      </c>
      <c r="C698" s="154">
        <v>1033</v>
      </c>
      <c r="D698" s="140" t="s">
        <v>931</v>
      </c>
      <c r="E698" s="155" t="s">
        <v>919</v>
      </c>
      <c r="F698" s="26" t="s">
        <v>4</v>
      </c>
      <c r="G698" s="42">
        <v>39708</v>
      </c>
    </row>
    <row r="699" spans="1:7">
      <c r="A699" s="66">
        <v>39709</v>
      </c>
      <c r="B699" s="27" t="s">
        <v>932</v>
      </c>
      <c r="C699" s="154">
        <v>1002</v>
      </c>
      <c r="D699" s="140" t="s">
        <v>933</v>
      </c>
      <c r="E699" s="155" t="s">
        <v>919</v>
      </c>
      <c r="F699" s="26" t="s">
        <v>4</v>
      </c>
      <c r="G699" s="42">
        <v>39701</v>
      </c>
    </row>
    <row r="700" spans="1:7">
      <c r="A700" s="66">
        <v>39713</v>
      </c>
      <c r="B700" s="27" t="s">
        <v>934</v>
      </c>
      <c r="C700" s="154">
        <v>1046</v>
      </c>
      <c r="D700" s="140" t="s">
        <v>935</v>
      </c>
      <c r="E700" s="155" t="s">
        <v>919</v>
      </c>
      <c r="F700" s="26" t="s">
        <v>4</v>
      </c>
      <c r="G700" s="42">
        <v>39710</v>
      </c>
    </row>
    <row r="701" spans="1:7">
      <c r="A701" s="66"/>
      <c r="B701" s="27" t="s">
        <v>936</v>
      </c>
      <c r="C701" s="154">
        <v>859</v>
      </c>
      <c r="D701" s="140" t="s">
        <v>937</v>
      </c>
      <c r="E701" s="155" t="s">
        <v>938</v>
      </c>
      <c r="F701" s="26" t="s">
        <v>4</v>
      </c>
      <c r="G701" s="42">
        <v>39713</v>
      </c>
    </row>
    <row r="702" spans="1:7">
      <c r="A702" s="66"/>
      <c r="B702" s="27" t="s">
        <v>936</v>
      </c>
      <c r="C702" s="154">
        <v>811</v>
      </c>
      <c r="D702" s="140" t="s">
        <v>939</v>
      </c>
      <c r="E702" s="155" t="s">
        <v>938</v>
      </c>
      <c r="F702" s="26" t="s">
        <v>4</v>
      </c>
      <c r="G702" s="42">
        <v>39714</v>
      </c>
    </row>
    <row r="703" spans="1:7">
      <c r="A703" s="66"/>
      <c r="B703" s="27" t="s">
        <v>925</v>
      </c>
      <c r="C703" s="154">
        <v>1028</v>
      </c>
      <c r="D703" s="140" t="s">
        <v>3715</v>
      </c>
      <c r="E703" s="155" t="s">
        <v>919</v>
      </c>
      <c r="F703" s="26" t="s">
        <v>4</v>
      </c>
      <c r="G703" s="42">
        <v>39714</v>
      </c>
    </row>
    <row r="704" spans="1:7">
      <c r="A704" s="66"/>
      <c r="B704" s="27" t="s">
        <v>3716</v>
      </c>
      <c r="C704" s="154">
        <v>1045</v>
      </c>
      <c r="D704" s="140" t="s">
        <v>3717</v>
      </c>
      <c r="E704" s="155" t="s">
        <v>922</v>
      </c>
      <c r="F704" s="26" t="s">
        <v>4</v>
      </c>
      <c r="G704" s="42">
        <v>39714</v>
      </c>
    </row>
    <row r="705" spans="1:7">
      <c r="A705" s="66">
        <v>39715</v>
      </c>
      <c r="B705" s="27" t="s">
        <v>3718</v>
      </c>
      <c r="C705" s="154">
        <v>1000</v>
      </c>
      <c r="D705" s="140" t="s">
        <v>3719</v>
      </c>
      <c r="E705" s="155" t="s">
        <v>919</v>
      </c>
      <c r="F705" s="26" t="s">
        <v>4</v>
      </c>
      <c r="G705" s="42">
        <v>39714</v>
      </c>
    </row>
    <row r="706" spans="1:7">
      <c r="A706" s="66">
        <v>39716</v>
      </c>
      <c r="B706" s="27" t="s">
        <v>3720</v>
      </c>
      <c r="C706" s="154">
        <v>1050</v>
      </c>
      <c r="D706" s="140" t="s">
        <v>3721</v>
      </c>
      <c r="E706" s="155" t="s">
        <v>3722</v>
      </c>
      <c r="F706" s="26" t="s">
        <v>4</v>
      </c>
      <c r="G706" s="42">
        <v>39715</v>
      </c>
    </row>
    <row r="707" spans="1:7">
      <c r="A707" s="66">
        <v>39717</v>
      </c>
      <c r="B707" s="27" t="s">
        <v>3723</v>
      </c>
      <c r="C707" s="154">
        <v>836</v>
      </c>
      <c r="D707" s="140" t="s">
        <v>3724</v>
      </c>
      <c r="E707" s="155" t="s">
        <v>3725</v>
      </c>
      <c r="F707" s="26" t="s">
        <v>4</v>
      </c>
      <c r="G707" s="42">
        <v>39716</v>
      </c>
    </row>
    <row r="708" spans="1:7">
      <c r="A708" s="66"/>
      <c r="B708" s="27" t="s">
        <v>3726</v>
      </c>
      <c r="C708" s="154">
        <v>860</v>
      </c>
      <c r="D708" s="140" t="s">
        <v>3727</v>
      </c>
      <c r="E708" s="155" t="s">
        <v>3728</v>
      </c>
      <c r="F708" s="26" t="s">
        <v>4</v>
      </c>
      <c r="G708" s="42">
        <v>39717</v>
      </c>
    </row>
    <row r="709" spans="1:7">
      <c r="A709" s="66"/>
      <c r="B709" s="27" t="s">
        <v>3729</v>
      </c>
      <c r="C709" s="154">
        <v>1048</v>
      </c>
      <c r="D709" s="140" t="s">
        <v>3730</v>
      </c>
      <c r="E709" s="155" t="s">
        <v>3731</v>
      </c>
      <c r="F709" s="26" t="s">
        <v>4</v>
      </c>
      <c r="G709" s="42">
        <v>39717</v>
      </c>
    </row>
    <row r="710" spans="1:7">
      <c r="A710" s="66">
        <v>39721</v>
      </c>
      <c r="B710" s="27" t="s">
        <v>3732</v>
      </c>
      <c r="C710" s="165">
        <v>979</v>
      </c>
      <c r="D710" s="140" t="s">
        <v>3733</v>
      </c>
      <c r="E710" s="155" t="s">
        <v>919</v>
      </c>
      <c r="F710" s="26" t="s">
        <v>4</v>
      </c>
      <c r="G710" s="42">
        <v>39718</v>
      </c>
    </row>
    <row r="711" spans="1:7">
      <c r="A711" s="66"/>
      <c r="B711" s="27" t="s">
        <v>3734</v>
      </c>
      <c r="C711" s="154">
        <v>477</v>
      </c>
      <c r="D711" s="140" t="s">
        <v>3735</v>
      </c>
      <c r="E711" s="155" t="s">
        <v>919</v>
      </c>
      <c r="F711" s="26" t="s">
        <v>4</v>
      </c>
      <c r="G711" s="42">
        <v>39721</v>
      </c>
    </row>
    <row r="712" spans="1:7">
      <c r="A712" s="66"/>
      <c r="B712" s="27" t="s">
        <v>3736</v>
      </c>
      <c r="C712" s="154">
        <v>994</v>
      </c>
      <c r="D712" s="140" t="s">
        <v>3737</v>
      </c>
      <c r="E712" s="155" t="s">
        <v>919</v>
      </c>
      <c r="F712" s="26" t="s">
        <v>4</v>
      </c>
      <c r="G712" s="42">
        <v>39721</v>
      </c>
    </row>
    <row r="713" spans="1:7">
      <c r="A713" s="66"/>
      <c r="B713" s="27" t="s">
        <v>925</v>
      </c>
      <c r="C713" s="154">
        <v>24</v>
      </c>
      <c r="D713" s="140" t="s">
        <v>639</v>
      </c>
      <c r="E713" s="155" t="s">
        <v>940</v>
      </c>
      <c r="F713" s="26" t="s">
        <v>4</v>
      </c>
      <c r="G713" s="42">
        <v>39721</v>
      </c>
    </row>
    <row r="714" spans="1:7">
      <c r="A714" s="66"/>
      <c r="B714" s="27" t="s">
        <v>941</v>
      </c>
      <c r="C714" s="154">
        <v>25</v>
      </c>
      <c r="D714" s="140" t="s">
        <v>942</v>
      </c>
      <c r="E714" s="155" t="s">
        <v>940</v>
      </c>
      <c r="F714" s="26" t="s">
        <v>4</v>
      </c>
      <c r="G714" s="42">
        <v>39721</v>
      </c>
    </row>
    <row r="715" spans="1:7">
      <c r="A715" s="66"/>
      <c r="B715" s="27" t="s">
        <v>941</v>
      </c>
      <c r="C715" s="154">
        <v>26</v>
      </c>
      <c r="D715" s="140" t="s">
        <v>640</v>
      </c>
      <c r="E715" s="155" t="s">
        <v>940</v>
      </c>
      <c r="F715" s="26" t="s">
        <v>4</v>
      </c>
      <c r="G715" s="42">
        <v>39721</v>
      </c>
    </row>
    <row r="716" spans="1:7">
      <c r="A716" s="66"/>
      <c r="B716" s="27" t="s">
        <v>941</v>
      </c>
      <c r="C716" s="154">
        <v>27</v>
      </c>
      <c r="D716" s="140" t="s">
        <v>641</v>
      </c>
      <c r="E716" s="155" t="s">
        <v>943</v>
      </c>
      <c r="F716" s="26" t="s">
        <v>4</v>
      </c>
      <c r="G716" s="42">
        <v>39721</v>
      </c>
    </row>
    <row r="717" spans="1:7">
      <c r="A717" s="66"/>
      <c r="B717" s="27" t="s">
        <v>944</v>
      </c>
      <c r="C717" s="154">
        <v>37</v>
      </c>
      <c r="D717" s="140" t="s">
        <v>642</v>
      </c>
      <c r="E717" s="155" t="s">
        <v>945</v>
      </c>
      <c r="F717" s="26" t="s">
        <v>4</v>
      </c>
      <c r="G717" s="42">
        <v>39721</v>
      </c>
    </row>
    <row r="718" spans="1:7">
      <c r="A718" s="66"/>
      <c r="B718" s="27" t="s">
        <v>946</v>
      </c>
      <c r="C718" s="154">
        <v>40</v>
      </c>
      <c r="D718" s="140" t="s">
        <v>947</v>
      </c>
      <c r="E718" s="155" t="s">
        <v>945</v>
      </c>
      <c r="F718" s="26" t="s">
        <v>4</v>
      </c>
      <c r="G718" s="42">
        <v>39721</v>
      </c>
    </row>
    <row r="719" spans="1:7">
      <c r="A719" s="66"/>
      <c r="B719" s="27" t="s">
        <v>946</v>
      </c>
      <c r="C719" s="154">
        <v>41</v>
      </c>
      <c r="D719" s="140" t="s">
        <v>948</v>
      </c>
      <c r="E719" s="155" t="s">
        <v>945</v>
      </c>
      <c r="F719" s="26" t="s">
        <v>4</v>
      </c>
      <c r="G719" s="42">
        <v>39721</v>
      </c>
    </row>
    <row r="720" spans="1:7">
      <c r="A720" s="66"/>
      <c r="B720" s="27" t="s">
        <v>946</v>
      </c>
      <c r="C720" s="154">
        <v>42</v>
      </c>
      <c r="D720" s="140" t="s">
        <v>3738</v>
      </c>
      <c r="E720" s="155" t="s">
        <v>945</v>
      </c>
      <c r="F720" s="26" t="s">
        <v>4</v>
      </c>
      <c r="G720" s="42">
        <v>39721</v>
      </c>
    </row>
    <row r="721" spans="1:9">
      <c r="A721" s="66"/>
      <c r="B721" s="27" t="s">
        <v>946</v>
      </c>
      <c r="C721" s="154">
        <v>43</v>
      </c>
      <c r="D721" s="140" t="s">
        <v>3739</v>
      </c>
      <c r="E721" s="155" t="s">
        <v>945</v>
      </c>
      <c r="F721" s="26" t="s">
        <v>4</v>
      </c>
      <c r="G721" s="42">
        <v>39721</v>
      </c>
    </row>
    <row r="722" spans="1:9">
      <c r="A722" s="66">
        <v>39722</v>
      </c>
      <c r="B722" s="1541" t="s">
        <v>3740</v>
      </c>
      <c r="C722" s="154">
        <v>1059</v>
      </c>
      <c r="D722" s="140" t="s">
        <v>3741</v>
      </c>
      <c r="E722" s="155" t="s">
        <v>3742</v>
      </c>
      <c r="F722" s="26" t="s">
        <v>4</v>
      </c>
      <c r="G722" s="42">
        <v>39721</v>
      </c>
    </row>
    <row r="723" spans="1:9">
      <c r="A723" s="66">
        <v>39722</v>
      </c>
      <c r="B723" s="1541" t="s">
        <v>3743</v>
      </c>
      <c r="C723" s="154">
        <v>1035</v>
      </c>
      <c r="D723" s="140" t="s">
        <v>3744</v>
      </c>
      <c r="E723" s="155" t="s">
        <v>3745</v>
      </c>
      <c r="F723" s="26" t="s">
        <v>4</v>
      </c>
      <c r="G723" s="42">
        <v>39721</v>
      </c>
    </row>
    <row r="724" spans="1:9">
      <c r="A724" s="66">
        <v>39729</v>
      </c>
      <c r="B724" s="1541" t="s">
        <v>3743</v>
      </c>
      <c r="C724" s="154">
        <v>1039</v>
      </c>
      <c r="D724" s="140" t="s">
        <v>3746</v>
      </c>
      <c r="E724" s="155" t="s">
        <v>3745</v>
      </c>
      <c r="F724" s="26" t="s">
        <v>4</v>
      </c>
      <c r="G724" s="42">
        <v>39721</v>
      </c>
    </row>
    <row r="725" spans="1:9">
      <c r="A725" s="66">
        <v>39724</v>
      </c>
      <c r="B725" s="27" t="s">
        <v>3747</v>
      </c>
      <c r="C725" s="154">
        <v>917</v>
      </c>
      <c r="D725" s="140" t="s">
        <v>3748</v>
      </c>
      <c r="E725" s="155" t="s">
        <v>3749</v>
      </c>
      <c r="F725" s="26" t="s">
        <v>4</v>
      </c>
      <c r="G725" s="42">
        <v>39723</v>
      </c>
    </row>
    <row r="726" spans="1:9">
      <c r="A726" s="66"/>
      <c r="B726" s="27" t="s">
        <v>3750</v>
      </c>
      <c r="C726" s="154">
        <v>783</v>
      </c>
      <c r="D726" s="140" t="s">
        <v>3751</v>
      </c>
      <c r="E726" s="155" t="s">
        <v>3752</v>
      </c>
      <c r="F726" s="26" t="s">
        <v>4</v>
      </c>
      <c r="G726" s="42">
        <v>39725</v>
      </c>
    </row>
    <row r="727" spans="1:9">
      <c r="A727" s="66">
        <v>39727</v>
      </c>
      <c r="B727" s="1541" t="s">
        <v>3753</v>
      </c>
      <c r="C727" s="154">
        <v>597</v>
      </c>
      <c r="D727" s="140" t="s">
        <v>3754</v>
      </c>
      <c r="E727" s="155" t="s">
        <v>3755</v>
      </c>
      <c r="F727" s="26" t="s">
        <v>4</v>
      </c>
      <c r="G727" s="42">
        <v>39726</v>
      </c>
    </row>
    <row r="728" spans="1:9">
      <c r="A728" s="66"/>
      <c r="B728" s="1541" t="s">
        <v>3743</v>
      </c>
      <c r="C728" s="154">
        <v>857</v>
      </c>
      <c r="D728" s="140" t="s">
        <v>3756</v>
      </c>
      <c r="E728" s="155" t="s">
        <v>3757</v>
      </c>
      <c r="F728" s="26" t="s">
        <v>4</v>
      </c>
      <c r="G728" s="42">
        <v>39731</v>
      </c>
    </row>
    <row r="729" spans="1:9">
      <c r="A729" s="66">
        <v>39734</v>
      </c>
      <c r="B729" s="1541" t="s">
        <v>3758</v>
      </c>
      <c r="C729" s="154"/>
      <c r="D729" s="140" t="s">
        <v>3759</v>
      </c>
      <c r="E729" s="155" t="s">
        <v>945</v>
      </c>
      <c r="F729" s="26" t="s">
        <v>4</v>
      </c>
      <c r="G729" s="42">
        <v>39730</v>
      </c>
    </row>
    <row r="730" spans="1:9">
      <c r="A730" s="66">
        <v>39734</v>
      </c>
      <c r="B730" s="1541" t="s">
        <v>3758</v>
      </c>
      <c r="C730" s="154"/>
      <c r="D730" s="140" t="s">
        <v>3760</v>
      </c>
      <c r="E730" s="155" t="s">
        <v>3761</v>
      </c>
      <c r="F730" s="26" t="s">
        <v>4</v>
      </c>
      <c r="G730" s="42">
        <v>39731</v>
      </c>
    </row>
    <row r="731" spans="1:9">
      <c r="A731" s="66">
        <v>39734</v>
      </c>
      <c r="B731" s="27" t="s">
        <v>3762</v>
      </c>
      <c r="C731" s="154">
        <v>1062</v>
      </c>
      <c r="D731" s="140" t="s">
        <v>3763</v>
      </c>
      <c r="E731" s="155" t="s">
        <v>3764</v>
      </c>
      <c r="F731" s="26" t="s">
        <v>4</v>
      </c>
      <c r="G731" s="42">
        <v>39731</v>
      </c>
    </row>
    <row r="732" spans="1:9">
      <c r="A732" s="66">
        <v>39736</v>
      </c>
      <c r="B732" s="1541" t="s">
        <v>3765</v>
      </c>
      <c r="C732" s="154"/>
      <c r="D732" s="140" t="s">
        <v>3766</v>
      </c>
      <c r="E732" s="155" t="s">
        <v>3767</v>
      </c>
      <c r="F732" s="26" t="s">
        <v>4</v>
      </c>
      <c r="G732" s="42">
        <v>39732</v>
      </c>
    </row>
    <row r="733" spans="1:9">
      <c r="A733" s="66"/>
      <c r="B733" s="1541" t="s">
        <v>3768</v>
      </c>
      <c r="C733" s="154"/>
      <c r="D733" s="140" t="s">
        <v>3769</v>
      </c>
      <c r="E733" s="155" t="s">
        <v>3770</v>
      </c>
      <c r="F733" s="26" t="s">
        <v>4</v>
      </c>
      <c r="G733" s="42">
        <v>39734</v>
      </c>
    </row>
    <row r="734" spans="1:9">
      <c r="A734" s="66">
        <v>39736</v>
      </c>
      <c r="B734" s="1541" t="s">
        <v>946</v>
      </c>
      <c r="C734" s="154"/>
      <c r="D734" s="140" t="s">
        <v>3771</v>
      </c>
      <c r="E734" s="155" t="s">
        <v>3770</v>
      </c>
      <c r="F734" s="26" t="s">
        <v>4</v>
      </c>
      <c r="G734" s="42">
        <v>39735</v>
      </c>
    </row>
    <row r="735" spans="1:9">
      <c r="A735" s="66">
        <v>39736</v>
      </c>
      <c r="B735" s="1541" t="s">
        <v>3772</v>
      </c>
      <c r="C735" s="154"/>
      <c r="D735" s="140" t="s">
        <v>3773</v>
      </c>
      <c r="E735" s="155" t="s">
        <v>546</v>
      </c>
      <c r="F735" s="26" t="s">
        <v>4</v>
      </c>
      <c r="G735" s="42">
        <v>39736</v>
      </c>
    </row>
    <row r="736" spans="1:9">
      <c r="A736" s="66"/>
      <c r="B736" s="27" t="s">
        <v>3743</v>
      </c>
      <c r="C736" s="154"/>
      <c r="D736" s="140" t="s">
        <v>3774</v>
      </c>
      <c r="E736" s="155" t="s">
        <v>3775</v>
      </c>
      <c r="F736" s="26" t="s">
        <v>4</v>
      </c>
      <c r="G736" s="548">
        <v>39738</v>
      </c>
      <c r="I736" s="125" t="s">
        <v>3776</v>
      </c>
    </row>
    <row r="737" spans="1:9">
      <c r="A737" s="66"/>
      <c r="B737" s="27" t="s">
        <v>3743</v>
      </c>
      <c r="C737" s="154"/>
      <c r="D737" s="140" t="s">
        <v>3777</v>
      </c>
      <c r="E737" s="155" t="s">
        <v>3745</v>
      </c>
      <c r="F737" s="26" t="s">
        <v>4</v>
      </c>
      <c r="G737" s="42">
        <v>39737</v>
      </c>
      <c r="I737" s="125" t="s">
        <v>3776</v>
      </c>
    </row>
    <row r="738" spans="1:9">
      <c r="A738" s="66"/>
      <c r="B738" s="27" t="s">
        <v>3743</v>
      </c>
      <c r="C738" s="154"/>
      <c r="D738" s="140" t="s">
        <v>3778</v>
      </c>
      <c r="E738" s="155" t="s">
        <v>3745</v>
      </c>
      <c r="F738" s="26" t="s">
        <v>4</v>
      </c>
      <c r="G738" s="42">
        <v>39737</v>
      </c>
      <c r="I738" s="125" t="s">
        <v>3776</v>
      </c>
    </row>
    <row r="739" spans="1:9">
      <c r="A739" s="66"/>
      <c r="B739" s="27" t="s">
        <v>3779</v>
      </c>
      <c r="C739" s="154"/>
      <c r="D739" s="140" t="s">
        <v>3780</v>
      </c>
      <c r="E739" s="155" t="s">
        <v>3742</v>
      </c>
      <c r="F739" s="26" t="s">
        <v>4</v>
      </c>
      <c r="G739" s="42">
        <v>39738</v>
      </c>
      <c r="I739" s="125" t="s">
        <v>3776</v>
      </c>
    </row>
    <row r="740" spans="1:9">
      <c r="A740" s="66"/>
      <c r="B740" s="27" t="s">
        <v>3740</v>
      </c>
      <c r="C740" s="154"/>
      <c r="D740" s="140" t="s">
        <v>3781</v>
      </c>
      <c r="E740" s="155" t="s">
        <v>3770</v>
      </c>
      <c r="F740" s="26" t="s">
        <v>4</v>
      </c>
      <c r="G740" s="42">
        <v>39738</v>
      </c>
      <c r="I740" s="125" t="s">
        <v>3776</v>
      </c>
    </row>
    <row r="741" spans="1:9">
      <c r="A741" s="66"/>
      <c r="B741" s="27" t="s">
        <v>3768</v>
      </c>
      <c r="C741" s="154"/>
      <c r="D741" s="140" t="s">
        <v>3782</v>
      </c>
      <c r="E741" s="155" t="s">
        <v>3770</v>
      </c>
      <c r="F741" s="26" t="s">
        <v>4</v>
      </c>
      <c r="G741" s="42">
        <v>39738</v>
      </c>
      <c r="I741" s="125" t="s">
        <v>3776</v>
      </c>
    </row>
    <row r="742" spans="1:9">
      <c r="A742" s="66"/>
      <c r="B742" s="27" t="s">
        <v>3768</v>
      </c>
      <c r="C742" s="154"/>
      <c r="D742" s="140" t="s">
        <v>3783</v>
      </c>
      <c r="E742" s="155" t="s">
        <v>3770</v>
      </c>
      <c r="F742" s="26" t="s">
        <v>4</v>
      </c>
      <c r="G742" s="42">
        <v>39738</v>
      </c>
      <c r="I742" s="125" t="s">
        <v>3776</v>
      </c>
    </row>
    <row r="743" spans="1:9">
      <c r="A743" s="66"/>
      <c r="B743" s="27" t="s">
        <v>3768</v>
      </c>
      <c r="C743" s="154"/>
      <c r="D743" s="140" t="s">
        <v>3784</v>
      </c>
      <c r="E743" s="155" t="s">
        <v>3770</v>
      </c>
      <c r="F743" s="26" t="s">
        <v>4</v>
      </c>
      <c r="G743" s="42">
        <v>39738</v>
      </c>
      <c r="I743" s="125" t="s">
        <v>3776</v>
      </c>
    </row>
    <row r="744" spans="1:9">
      <c r="A744" s="66"/>
      <c r="B744" s="27" t="s">
        <v>3768</v>
      </c>
      <c r="C744" s="154"/>
      <c r="D744" s="140" t="s">
        <v>3785</v>
      </c>
      <c r="E744" s="155" t="s">
        <v>3770</v>
      </c>
      <c r="F744" s="26" t="s">
        <v>4</v>
      </c>
      <c r="G744" s="42">
        <v>39738</v>
      </c>
      <c r="I744" s="125" t="s">
        <v>3776</v>
      </c>
    </row>
    <row r="745" spans="1:9">
      <c r="A745" s="66"/>
      <c r="B745" s="27" t="s">
        <v>3786</v>
      </c>
      <c r="C745" s="154"/>
      <c r="D745" s="140" t="s">
        <v>3787</v>
      </c>
      <c r="E745" s="155" t="s">
        <v>3770</v>
      </c>
      <c r="F745" s="26" t="s">
        <v>4</v>
      </c>
      <c r="G745" s="42">
        <v>39738</v>
      </c>
      <c r="I745" s="125" t="s">
        <v>3776</v>
      </c>
    </row>
    <row r="746" spans="1:9">
      <c r="A746" s="66"/>
      <c r="B746" s="27" t="s">
        <v>3753</v>
      </c>
      <c r="C746" s="154"/>
      <c r="D746" s="140" t="s">
        <v>3788</v>
      </c>
      <c r="E746" s="155" t="s">
        <v>3770</v>
      </c>
      <c r="F746" s="26" t="s">
        <v>4</v>
      </c>
      <c r="G746" s="42">
        <v>39738</v>
      </c>
      <c r="I746" s="125" t="s">
        <v>3776</v>
      </c>
    </row>
    <row r="747" spans="1:9">
      <c r="A747" s="66"/>
      <c r="B747" s="27" t="s">
        <v>3753</v>
      </c>
      <c r="C747" s="154"/>
      <c r="D747" s="140" t="s">
        <v>3789</v>
      </c>
      <c r="E747" s="155" t="s">
        <v>3770</v>
      </c>
      <c r="F747" s="26" t="s">
        <v>4</v>
      </c>
      <c r="G747" s="42">
        <v>39738</v>
      </c>
      <c r="I747" s="125" t="s">
        <v>3776</v>
      </c>
    </row>
    <row r="748" spans="1:9">
      <c r="A748" s="66"/>
      <c r="B748" s="27" t="s">
        <v>3753</v>
      </c>
      <c r="C748" s="154"/>
      <c r="D748" s="140" t="s">
        <v>3790</v>
      </c>
      <c r="E748" s="155" t="s">
        <v>3770</v>
      </c>
      <c r="F748" s="26" t="s">
        <v>4</v>
      </c>
      <c r="G748" s="42">
        <v>39738</v>
      </c>
      <c r="I748" s="125" t="s">
        <v>3776</v>
      </c>
    </row>
    <row r="749" spans="1:9">
      <c r="A749" s="66"/>
      <c r="B749" s="27" t="s">
        <v>3753</v>
      </c>
      <c r="C749" s="154"/>
      <c r="D749" s="140" t="s">
        <v>3791</v>
      </c>
      <c r="E749" s="155" t="s">
        <v>3770</v>
      </c>
      <c r="F749" s="26" t="s">
        <v>4</v>
      </c>
      <c r="G749" s="42">
        <v>39738</v>
      </c>
      <c r="I749" s="125" t="s">
        <v>3776</v>
      </c>
    </row>
    <row r="750" spans="1:9">
      <c r="A750" s="66"/>
      <c r="B750" s="27" t="s">
        <v>3779</v>
      </c>
      <c r="C750" s="154"/>
      <c r="D750" s="140" t="s">
        <v>3792</v>
      </c>
      <c r="E750" s="155" t="s">
        <v>3770</v>
      </c>
      <c r="F750" s="26" t="s">
        <v>4</v>
      </c>
      <c r="G750" s="42">
        <v>39739</v>
      </c>
      <c r="I750" s="125" t="s">
        <v>3776</v>
      </c>
    </row>
    <row r="751" spans="1:9">
      <c r="A751" s="66"/>
      <c r="B751" s="27" t="s">
        <v>3793</v>
      </c>
      <c r="C751" s="154"/>
      <c r="D751" s="140" t="s">
        <v>3794</v>
      </c>
      <c r="E751" s="155" t="s">
        <v>3761</v>
      </c>
      <c r="F751" s="26" t="s">
        <v>4</v>
      </c>
      <c r="G751" s="42">
        <v>39739</v>
      </c>
      <c r="I751" s="125" t="s">
        <v>3776</v>
      </c>
    </row>
    <row r="752" spans="1:9">
      <c r="A752" s="66"/>
      <c r="B752" s="27" t="s">
        <v>3795</v>
      </c>
      <c r="C752" s="154"/>
      <c r="D752" s="140" t="s">
        <v>3796</v>
      </c>
      <c r="E752" s="155" t="s">
        <v>3770</v>
      </c>
      <c r="F752" s="26" t="s">
        <v>4</v>
      </c>
      <c r="G752" s="42">
        <v>39739</v>
      </c>
      <c r="I752" s="125" t="s">
        <v>3776</v>
      </c>
    </row>
    <row r="753" spans="1:9">
      <c r="A753" s="66"/>
      <c r="B753" s="27" t="s">
        <v>3795</v>
      </c>
      <c r="C753" s="154"/>
      <c r="D753" s="140" t="s">
        <v>3797</v>
      </c>
      <c r="E753" s="155" t="s">
        <v>3770</v>
      </c>
      <c r="F753" s="26" t="s">
        <v>4</v>
      </c>
      <c r="G753" s="42">
        <v>39739</v>
      </c>
      <c r="I753" s="125" t="s">
        <v>3776</v>
      </c>
    </row>
    <row r="754" spans="1:9">
      <c r="A754" s="66"/>
      <c r="B754" s="27" t="s">
        <v>3743</v>
      </c>
      <c r="C754" s="154"/>
      <c r="D754" s="140" t="s">
        <v>3798</v>
      </c>
      <c r="E754" s="155" t="s">
        <v>3770</v>
      </c>
      <c r="F754" s="26" t="s">
        <v>4</v>
      </c>
      <c r="G754" s="42">
        <v>39741</v>
      </c>
      <c r="I754" s="125" t="s">
        <v>3776</v>
      </c>
    </row>
    <row r="755" spans="1:9">
      <c r="A755" s="66"/>
      <c r="B755" s="27" t="s">
        <v>3743</v>
      </c>
      <c r="C755" s="154"/>
      <c r="D755" s="140" t="s">
        <v>3799</v>
      </c>
      <c r="E755" s="155" t="s">
        <v>3770</v>
      </c>
      <c r="F755" s="26" t="s">
        <v>4</v>
      </c>
      <c r="G755" s="42">
        <v>39741</v>
      </c>
      <c r="I755" s="125" t="s">
        <v>3776</v>
      </c>
    </row>
    <row r="756" spans="1:9">
      <c r="A756" s="66"/>
      <c r="B756" s="27" t="s">
        <v>3743</v>
      </c>
      <c r="C756" s="154"/>
      <c r="D756" s="140" t="s">
        <v>3800</v>
      </c>
      <c r="E756" s="155" t="s">
        <v>3770</v>
      </c>
      <c r="F756" s="26" t="s">
        <v>4</v>
      </c>
      <c r="G756" s="42">
        <v>39741</v>
      </c>
      <c r="I756" s="125" t="s">
        <v>3776</v>
      </c>
    </row>
    <row r="757" spans="1:9">
      <c r="A757" s="66"/>
      <c r="B757" s="27" t="s">
        <v>3801</v>
      </c>
      <c r="C757" s="154"/>
      <c r="D757" s="140" t="s">
        <v>3802</v>
      </c>
      <c r="E757" s="155" t="s">
        <v>3770</v>
      </c>
      <c r="F757" s="26" t="s">
        <v>4</v>
      </c>
      <c r="G757" s="42">
        <v>39742</v>
      </c>
      <c r="I757" s="125" t="s">
        <v>3776</v>
      </c>
    </row>
    <row r="758" spans="1:9">
      <c r="A758" s="66"/>
      <c r="B758" s="27" t="s">
        <v>3803</v>
      </c>
      <c r="C758" s="154"/>
      <c r="D758" s="140" t="s">
        <v>3804</v>
      </c>
      <c r="E758" s="155" t="s">
        <v>3775</v>
      </c>
      <c r="F758" s="26" t="s">
        <v>4</v>
      </c>
      <c r="G758" s="42">
        <v>39742</v>
      </c>
      <c r="I758" s="125" t="s">
        <v>3776</v>
      </c>
    </row>
    <row r="759" spans="1:9">
      <c r="A759" s="66"/>
      <c r="B759" s="27" t="s">
        <v>3753</v>
      </c>
      <c r="C759" s="154"/>
      <c r="D759" s="140" t="s">
        <v>3805</v>
      </c>
      <c r="E759" s="155" t="s">
        <v>3770</v>
      </c>
      <c r="F759" s="26" t="s">
        <v>4</v>
      </c>
      <c r="G759" s="42">
        <v>39742</v>
      </c>
      <c r="I759" s="125" t="s">
        <v>3776</v>
      </c>
    </row>
    <row r="760" spans="1:9">
      <c r="A760" s="66"/>
      <c r="B760" s="27" t="s">
        <v>3806</v>
      </c>
      <c r="C760" s="154"/>
      <c r="D760" s="140" t="s">
        <v>3807</v>
      </c>
      <c r="E760" s="155" t="s">
        <v>3770</v>
      </c>
      <c r="F760" s="26" t="s">
        <v>4</v>
      </c>
      <c r="G760" s="42">
        <v>39742</v>
      </c>
      <c r="I760" s="125" t="s">
        <v>3776</v>
      </c>
    </row>
    <row r="761" spans="1:9">
      <c r="A761" s="66">
        <v>39742</v>
      </c>
      <c r="B761" s="27" t="s">
        <v>3753</v>
      </c>
      <c r="C761" s="154"/>
      <c r="D761" s="140" t="s">
        <v>3808</v>
      </c>
      <c r="E761" s="155" t="s">
        <v>3770</v>
      </c>
      <c r="F761" s="26" t="s">
        <v>4</v>
      </c>
      <c r="G761" s="42">
        <v>39739</v>
      </c>
      <c r="I761" s="125" t="s">
        <v>3776</v>
      </c>
    </row>
    <row r="762" spans="1:9">
      <c r="A762" s="66">
        <v>39743</v>
      </c>
      <c r="B762" s="27" t="s">
        <v>3743</v>
      </c>
      <c r="C762" s="154"/>
      <c r="D762" s="140" t="s">
        <v>3809</v>
      </c>
      <c r="E762" s="155" t="s">
        <v>3775</v>
      </c>
      <c r="F762" s="26" t="s">
        <v>4</v>
      </c>
      <c r="G762" s="42">
        <v>39745</v>
      </c>
      <c r="I762" s="125"/>
    </row>
    <row r="763" spans="1:9">
      <c r="A763" s="66"/>
      <c r="B763" s="27" t="s">
        <v>946</v>
      </c>
      <c r="C763" s="154"/>
      <c r="D763" s="140" t="s">
        <v>3810</v>
      </c>
      <c r="E763" s="155" t="s">
        <v>3761</v>
      </c>
      <c r="F763" s="26" t="s">
        <v>4</v>
      </c>
      <c r="G763" s="42">
        <v>39741</v>
      </c>
      <c r="I763" s="125" t="s">
        <v>3776</v>
      </c>
    </row>
    <row r="764" spans="1:9">
      <c r="A764" s="66"/>
      <c r="B764" s="27" t="s">
        <v>3811</v>
      </c>
      <c r="C764" s="154"/>
      <c r="D764" s="140" t="s">
        <v>3812</v>
      </c>
      <c r="E764" s="155" t="s">
        <v>3770</v>
      </c>
      <c r="F764" s="26" t="s">
        <v>4</v>
      </c>
      <c r="G764" s="42">
        <v>39743</v>
      </c>
      <c r="I764" s="125" t="s">
        <v>3776</v>
      </c>
    </row>
    <row r="765" spans="1:9">
      <c r="A765" s="66"/>
      <c r="B765" s="27" t="s">
        <v>3811</v>
      </c>
      <c r="C765" s="154"/>
      <c r="D765" s="140" t="s">
        <v>3813</v>
      </c>
      <c r="E765" s="155" t="s">
        <v>3770</v>
      </c>
      <c r="F765" s="26" t="s">
        <v>4</v>
      </c>
      <c r="G765" s="42">
        <v>39743</v>
      </c>
      <c r="I765" s="125" t="s">
        <v>3776</v>
      </c>
    </row>
    <row r="766" spans="1:9">
      <c r="A766" s="66"/>
      <c r="B766" s="27" t="s">
        <v>946</v>
      </c>
      <c r="C766" s="154"/>
      <c r="D766" s="140" t="s">
        <v>3814</v>
      </c>
      <c r="E766" s="155" t="s">
        <v>3770</v>
      </c>
      <c r="F766" s="26" t="s">
        <v>4</v>
      </c>
      <c r="G766" s="42">
        <v>39743</v>
      </c>
      <c r="I766" s="125" t="s">
        <v>3776</v>
      </c>
    </row>
    <row r="767" spans="1:9">
      <c r="A767" s="66"/>
      <c r="B767" s="27" t="s">
        <v>946</v>
      </c>
      <c r="C767" s="154"/>
      <c r="D767" s="140" t="s">
        <v>3815</v>
      </c>
      <c r="E767" s="155" t="s">
        <v>3770</v>
      </c>
      <c r="F767" s="26" t="s">
        <v>4</v>
      </c>
      <c r="G767" s="42">
        <v>39743</v>
      </c>
      <c r="I767" s="125" t="s">
        <v>3776</v>
      </c>
    </row>
    <row r="768" spans="1:9">
      <c r="A768" s="66"/>
      <c r="B768" s="27" t="s">
        <v>946</v>
      </c>
      <c r="C768" s="154"/>
      <c r="D768" s="140" t="s">
        <v>3816</v>
      </c>
      <c r="E768" s="155" t="s">
        <v>3770</v>
      </c>
      <c r="F768" s="26" t="s">
        <v>4</v>
      </c>
      <c r="G768" s="42">
        <v>39743</v>
      </c>
      <c r="I768" s="125" t="s">
        <v>3776</v>
      </c>
    </row>
    <row r="769" spans="1:9">
      <c r="A769" s="66"/>
      <c r="B769" s="27" t="s">
        <v>946</v>
      </c>
      <c r="C769" s="154"/>
      <c r="D769" s="140" t="s">
        <v>3817</v>
      </c>
      <c r="E769" s="155" t="s">
        <v>3770</v>
      </c>
      <c r="F769" s="26" t="s">
        <v>4</v>
      </c>
      <c r="G769" s="42">
        <v>39743</v>
      </c>
      <c r="I769" s="125" t="s">
        <v>3776</v>
      </c>
    </row>
    <row r="770" spans="1:9">
      <c r="A770" s="66"/>
      <c r="B770" s="27" t="s">
        <v>3818</v>
      </c>
      <c r="C770" s="154"/>
      <c r="D770" s="140" t="s">
        <v>3819</v>
      </c>
      <c r="E770" s="155" t="s">
        <v>3770</v>
      </c>
      <c r="F770" s="26" t="s">
        <v>4</v>
      </c>
      <c r="G770" s="42">
        <v>39743</v>
      </c>
      <c r="I770" s="125" t="s">
        <v>3776</v>
      </c>
    </row>
    <row r="771" spans="1:9">
      <c r="A771" s="66"/>
      <c r="B771" s="27" t="s">
        <v>3820</v>
      </c>
      <c r="C771" s="154"/>
      <c r="D771" s="140" t="s">
        <v>3821</v>
      </c>
      <c r="E771" s="155" t="s">
        <v>3770</v>
      </c>
      <c r="F771" s="26" t="s">
        <v>4</v>
      </c>
      <c r="G771" s="42">
        <v>39744</v>
      </c>
      <c r="I771" s="125" t="s">
        <v>3776</v>
      </c>
    </row>
    <row r="772" spans="1:9">
      <c r="A772" s="66"/>
      <c r="B772" s="27" t="s">
        <v>3818</v>
      </c>
      <c r="C772" s="154"/>
      <c r="D772" s="140" t="s">
        <v>3822</v>
      </c>
      <c r="E772" s="155" t="s">
        <v>3775</v>
      </c>
      <c r="F772" s="26" t="s">
        <v>4</v>
      </c>
      <c r="G772" s="42">
        <v>39745</v>
      </c>
    </row>
    <row r="773" spans="1:9">
      <c r="A773" s="66"/>
      <c r="B773" s="27" t="s">
        <v>3811</v>
      </c>
      <c r="C773" s="154"/>
      <c r="D773" s="140" t="s">
        <v>3823</v>
      </c>
      <c r="E773" s="155" t="s">
        <v>3767</v>
      </c>
      <c r="F773" s="26" t="s">
        <v>4</v>
      </c>
      <c r="G773" s="42">
        <v>39743</v>
      </c>
    </row>
    <row r="774" spans="1:9">
      <c r="A774" s="66"/>
      <c r="B774" s="27" t="s">
        <v>3793</v>
      </c>
      <c r="C774" s="154"/>
      <c r="D774" s="140" t="s">
        <v>3824</v>
      </c>
      <c r="E774" s="155" t="s">
        <v>3770</v>
      </c>
      <c r="F774" s="26" t="s">
        <v>4</v>
      </c>
      <c r="G774" s="42">
        <v>39746</v>
      </c>
    </row>
    <row r="775" spans="1:9">
      <c r="A775" s="66"/>
      <c r="B775" s="27" t="s">
        <v>3793</v>
      </c>
      <c r="C775" s="154"/>
      <c r="D775" s="140" t="s">
        <v>3825</v>
      </c>
      <c r="E775" s="155" t="s">
        <v>3770</v>
      </c>
      <c r="F775" s="26" t="s">
        <v>4</v>
      </c>
      <c r="G775" s="42">
        <v>39746</v>
      </c>
    </row>
    <row r="776" spans="1:9">
      <c r="A776" s="66"/>
      <c r="B776" s="27" t="s">
        <v>3793</v>
      </c>
      <c r="C776" s="154"/>
      <c r="D776" s="140" t="s">
        <v>3826</v>
      </c>
      <c r="E776" s="155" t="s">
        <v>3770</v>
      </c>
      <c r="F776" s="26" t="s">
        <v>4</v>
      </c>
      <c r="G776" s="42">
        <v>39746</v>
      </c>
    </row>
    <row r="777" spans="1:9">
      <c r="A777" s="66"/>
      <c r="B777" s="27" t="s">
        <v>3793</v>
      </c>
      <c r="C777" s="154"/>
      <c r="D777" s="140" t="s">
        <v>3827</v>
      </c>
      <c r="E777" s="155" t="s">
        <v>3770</v>
      </c>
      <c r="F777" s="26" t="s">
        <v>4</v>
      </c>
      <c r="G777" s="42">
        <v>39746</v>
      </c>
    </row>
    <row r="778" spans="1:9">
      <c r="A778" s="66"/>
      <c r="B778" s="27" t="s">
        <v>3793</v>
      </c>
      <c r="C778" s="154"/>
      <c r="D778" s="140" t="s">
        <v>3828</v>
      </c>
      <c r="E778" s="155" t="s">
        <v>3770</v>
      </c>
      <c r="F778" s="26" t="s">
        <v>4</v>
      </c>
      <c r="G778" s="42">
        <v>39746</v>
      </c>
    </row>
    <row r="779" spans="1:9">
      <c r="A779" s="66"/>
      <c r="B779" s="27" t="s">
        <v>3793</v>
      </c>
      <c r="C779" s="154"/>
      <c r="D779" s="140" t="s">
        <v>3829</v>
      </c>
      <c r="E779" s="155" t="s">
        <v>3770</v>
      </c>
      <c r="F779" s="26" t="s">
        <v>4</v>
      </c>
      <c r="G779" s="42">
        <v>39746</v>
      </c>
    </row>
    <row r="780" spans="1:9">
      <c r="A780" s="66"/>
      <c r="B780" s="27" t="s">
        <v>3830</v>
      </c>
      <c r="C780" s="154"/>
      <c r="D780" s="140" t="s">
        <v>3831</v>
      </c>
      <c r="E780" s="155"/>
      <c r="F780" s="26" t="s">
        <v>4</v>
      </c>
      <c r="G780" s="548">
        <v>39744</v>
      </c>
    </row>
    <row r="781" spans="1:9">
      <c r="A781" s="66"/>
      <c r="B781" s="27" t="s">
        <v>3830</v>
      </c>
      <c r="C781" s="154"/>
      <c r="D781" s="140" t="s">
        <v>3832</v>
      </c>
      <c r="E781" s="155"/>
      <c r="F781" s="26" t="s">
        <v>4</v>
      </c>
      <c r="G781" s="548">
        <v>39744</v>
      </c>
    </row>
    <row r="782" spans="1:9">
      <c r="A782" s="66"/>
      <c r="B782" s="27" t="s">
        <v>3830</v>
      </c>
      <c r="C782" s="154"/>
      <c r="D782" s="140" t="s">
        <v>3833</v>
      </c>
      <c r="E782" s="155"/>
      <c r="F782" s="26" t="s">
        <v>4</v>
      </c>
      <c r="G782" s="548">
        <v>39744</v>
      </c>
    </row>
    <row r="783" spans="1:9">
      <c r="A783" s="66"/>
      <c r="B783" s="27" t="s">
        <v>3830</v>
      </c>
      <c r="C783" s="154"/>
      <c r="D783" s="140" t="s">
        <v>3834</v>
      </c>
      <c r="E783" s="155" t="s">
        <v>3835</v>
      </c>
      <c r="F783" s="26" t="s">
        <v>4</v>
      </c>
      <c r="G783" s="548">
        <v>39744</v>
      </c>
    </row>
    <row r="784" spans="1:9">
      <c r="A784" s="66"/>
      <c r="B784" s="27" t="s">
        <v>3836</v>
      </c>
      <c r="C784" s="154"/>
      <c r="D784" s="140" t="s">
        <v>3837</v>
      </c>
      <c r="E784" s="155"/>
      <c r="F784" s="26" t="s">
        <v>4</v>
      </c>
      <c r="G784" s="548">
        <v>39744</v>
      </c>
    </row>
    <row r="785" spans="1:7">
      <c r="A785" s="66"/>
      <c r="B785" s="27" t="s">
        <v>3838</v>
      </c>
      <c r="C785" s="154"/>
      <c r="D785" s="140" t="s">
        <v>3839</v>
      </c>
      <c r="E785" s="155"/>
      <c r="F785" s="26" t="s">
        <v>4</v>
      </c>
      <c r="G785" s="548">
        <v>39745</v>
      </c>
    </row>
    <row r="786" spans="1:7">
      <c r="A786" s="66"/>
      <c r="B786" s="27" t="s">
        <v>3838</v>
      </c>
      <c r="C786" s="154"/>
      <c r="D786" s="140" t="s">
        <v>3840</v>
      </c>
      <c r="E786" s="155"/>
      <c r="F786" s="26" t="s">
        <v>4</v>
      </c>
      <c r="G786" s="548">
        <v>39745</v>
      </c>
    </row>
    <row r="787" spans="1:7">
      <c r="A787" s="66"/>
      <c r="B787" s="27" t="s">
        <v>3838</v>
      </c>
      <c r="C787" s="154"/>
      <c r="D787" s="140" t="s">
        <v>3841</v>
      </c>
      <c r="E787" s="155"/>
      <c r="F787" s="26" t="s">
        <v>4</v>
      </c>
      <c r="G787" s="548">
        <v>39745</v>
      </c>
    </row>
    <row r="788" spans="1:7">
      <c r="A788" s="66"/>
      <c r="B788" s="27" t="s">
        <v>3838</v>
      </c>
      <c r="C788" s="154"/>
      <c r="D788" s="140" t="s">
        <v>3842</v>
      </c>
      <c r="E788" s="155"/>
      <c r="F788" s="26" t="s">
        <v>4</v>
      </c>
      <c r="G788" s="548">
        <v>39745</v>
      </c>
    </row>
    <row r="789" spans="1:7">
      <c r="A789" s="66"/>
      <c r="B789" s="27" t="s">
        <v>3838</v>
      </c>
      <c r="C789" s="154"/>
      <c r="D789" s="140" t="s">
        <v>3843</v>
      </c>
      <c r="E789" s="155"/>
      <c r="F789" s="26" t="s">
        <v>4</v>
      </c>
      <c r="G789" s="548">
        <v>39745</v>
      </c>
    </row>
    <row r="790" spans="1:7">
      <c r="A790" s="66"/>
      <c r="B790" s="27" t="s">
        <v>3838</v>
      </c>
      <c r="C790" s="154"/>
      <c r="D790" s="140" t="s">
        <v>3844</v>
      </c>
      <c r="E790" s="155"/>
      <c r="F790" s="26" t="s">
        <v>4</v>
      </c>
      <c r="G790" s="548">
        <v>39745</v>
      </c>
    </row>
    <row r="791" spans="1:7">
      <c r="A791" s="66"/>
      <c r="B791" s="27" t="s">
        <v>3838</v>
      </c>
      <c r="C791" s="154"/>
      <c r="D791" s="140" t="s">
        <v>3845</v>
      </c>
      <c r="E791" s="155"/>
      <c r="F791" s="26" t="s">
        <v>4</v>
      </c>
      <c r="G791" s="548">
        <v>39745</v>
      </c>
    </row>
    <row r="792" spans="1:7">
      <c r="A792" s="66"/>
      <c r="B792" s="27" t="s">
        <v>3838</v>
      </c>
      <c r="C792" s="154"/>
      <c r="D792" s="140" t="s">
        <v>3846</v>
      </c>
      <c r="E792" s="155"/>
      <c r="F792" s="26" t="s">
        <v>4</v>
      </c>
      <c r="G792" s="548">
        <v>39745</v>
      </c>
    </row>
    <row r="793" spans="1:7">
      <c r="A793" s="66"/>
      <c r="B793" s="27" t="s">
        <v>3847</v>
      </c>
      <c r="C793" s="154"/>
      <c r="D793" s="140" t="s">
        <v>3848</v>
      </c>
      <c r="E793" s="155"/>
      <c r="F793" s="26" t="s">
        <v>4</v>
      </c>
      <c r="G793" s="548">
        <v>39745</v>
      </c>
    </row>
    <row r="794" spans="1:7">
      <c r="A794" s="66"/>
      <c r="B794" s="27" t="s">
        <v>3847</v>
      </c>
      <c r="C794" s="154"/>
      <c r="D794" s="140" t="s">
        <v>3849</v>
      </c>
      <c r="E794" s="155"/>
      <c r="F794" s="26" t="s">
        <v>4</v>
      </c>
      <c r="G794" s="548">
        <v>39745</v>
      </c>
    </row>
    <row r="795" spans="1:7">
      <c r="A795" s="66"/>
      <c r="B795" s="27" t="s">
        <v>3847</v>
      </c>
      <c r="C795" s="154"/>
      <c r="D795" s="140" t="s">
        <v>3850</v>
      </c>
      <c r="E795" s="155"/>
      <c r="F795" s="26" t="s">
        <v>4</v>
      </c>
      <c r="G795" s="548">
        <v>39745</v>
      </c>
    </row>
    <row r="796" spans="1:7">
      <c r="A796" s="66"/>
      <c r="B796" s="27" t="s">
        <v>3851</v>
      </c>
      <c r="C796" s="154"/>
      <c r="D796" s="140" t="s">
        <v>3852</v>
      </c>
      <c r="E796" s="155"/>
      <c r="F796" s="26" t="s">
        <v>4</v>
      </c>
      <c r="G796" s="548">
        <v>39745</v>
      </c>
    </row>
    <row r="797" spans="1:7">
      <c r="A797" s="66"/>
      <c r="B797" s="27" t="s">
        <v>3853</v>
      </c>
      <c r="C797" s="154"/>
      <c r="D797" s="140" t="s">
        <v>3854</v>
      </c>
      <c r="E797" s="155"/>
      <c r="F797" s="26" t="s">
        <v>4</v>
      </c>
      <c r="G797" s="548">
        <v>39745</v>
      </c>
    </row>
    <row r="798" spans="1:7">
      <c r="A798" s="66"/>
      <c r="B798" s="27" t="s">
        <v>3853</v>
      </c>
      <c r="C798" s="154"/>
      <c r="D798" s="140" t="s">
        <v>3855</v>
      </c>
      <c r="E798" s="155"/>
      <c r="F798" s="26" t="s">
        <v>4</v>
      </c>
      <c r="G798" s="548">
        <v>39745</v>
      </c>
    </row>
    <row r="799" spans="1:7">
      <c r="A799" s="66"/>
      <c r="B799" s="27" t="s">
        <v>3856</v>
      </c>
      <c r="C799" s="154"/>
      <c r="D799" s="140" t="s">
        <v>3857</v>
      </c>
      <c r="E799" s="155"/>
      <c r="F799" s="26" t="s">
        <v>4</v>
      </c>
      <c r="G799" s="548">
        <v>39745</v>
      </c>
    </row>
    <row r="800" spans="1:7">
      <c r="A800" s="66"/>
      <c r="B800" s="27" t="s">
        <v>4</v>
      </c>
      <c r="C800" s="154"/>
      <c r="D800" s="140" t="s">
        <v>3858</v>
      </c>
      <c r="E800" s="155"/>
      <c r="F800" s="26" t="s">
        <v>4</v>
      </c>
      <c r="G800" s="548"/>
    </row>
    <row r="801" spans="1:7">
      <c r="A801" s="66"/>
      <c r="B801" s="27" t="s">
        <v>4</v>
      </c>
      <c r="C801" s="154"/>
      <c r="D801" s="140" t="s">
        <v>3859</v>
      </c>
      <c r="E801" s="155"/>
      <c r="F801" s="26" t="s">
        <v>4</v>
      </c>
      <c r="G801" s="548"/>
    </row>
    <row r="802" spans="1:7">
      <c r="A802" s="66"/>
      <c r="B802" s="27" t="s">
        <v>4</v>
      </c>
      <c r="C802" s="154"/>
      <c r="D802" s="140" t="s">
        <v>3860</v>
      </c>
      <c r="E802" s="155"/>
      <c r="F802" s="26" t="s">
        <v>4</v>
      </c>
      <c r="G802" s="548"/>
    </row>
    <row r="803" spans="1:7">
      <c r="A803" s="66"/>
      <c r="B803" s="27" t="s">
        <v>3765</v>
      </c>
      <c r="C803" s="154"/>
      <c r="D803" s="140" t="s">
        <v>3861</v>
      </c>
      <c r="E803" s="155"/>
      <c r="F803" s="26"/>
      <c r="G803" s="548">
        <v>39745</v>
      </c>
    </row>
    <row r="804" spans="1:7">
      <c r="A804" s="66"/>
      <c r="B804" s="27" t="s">
        <v>3862</v>
      </c>
      <c r="C804" s="154"/>
      <c r="D804" s="140" t="s">
        <v>3863</v>
      </c>
      <c r="E804" s="155"/>
      <c r="F804" s="26" t="s">
        <v>4</v>
      </c>
      <c r="G804" s="548">
        <v>39745</v>
      </c>
    </row>
    <row r="805" spans="1:7">
      <c r="A805" s="66"/>
      <c r="B805" s="27" t="s">
        <v>3820</v>
      </c>
      <c r="C805" s="154"/>
      <c r="D805" s="140" t="s">
        <v>3864</v>
      </c>
      <c r="E805" s="155"/>
      <c r="F805" s="26"/>
      <c r="G805" s="548">
        <v>39746</v>
      </c>
    </row>
    <row r="806" spans="1:7">
      <c r="A806" s="66"/>
      <c r="B806" s="27" t="s">
        <v>3820</v>
      </c>
      <c r="C806" s="154"/>
      <c r="D806" s="140" t="s">
        <v>3865</v>
      </c>
      <c r="E806" s="155"/>
      <c r="F806" s="26"/>
      <c r="G806" s="548">
        <v>39746</v>
      </c>
    </row>
    <row r="807" spans="1:7">
      <c r="A807" s="66"/>
      <c r="B807" s="27" t="s">
        <v>3820</v>
      </c>
      <c r="C807" s="154"/>
      <c r="D807" s="140" t="s">
        <v>3866</v>
      </c>
      <c r="E807" s="155"/>
      <c r="F807" s="26"/>
      <c r="G807" s="548">
        <v>39746</v>
      </c>
    </row>
    <row r="808" spans="1:7">
      <c r="A808" s="66"/>
      <c r="B808" s="27" t="s">
        <v>3811</v>
      </c>
      <c r="C808" s="154"/>
      <c r="D808" s="140" t="s">
        <v>3867</v>
      </c>
      <c r="E808" s="155"/>
      <c r="F808" s="26"/>
      <c r="G808" s="548">
        <v>39746</v>
      </c>
    </row>
    <row r="809" spans="1:7">
      <c r="A809" s="66"/>
      <c r="B809" s="27" t="s">
        <v>3868</v>
      </c>
      <c r="C809" s="154"/>
      <c r="D809" s="140" t="s">
        <v>3869</v>
      </c>
      <c r="E809" s="155"/>
      <c r="F809" s="26"/>
      <c r="G809" s="548">
        <v>39745</v>
      </c>
    </row>
    <row r="810" spans="1:7">
      <c r="A810" s="66"/>
      <c r="B810" s="27" t="s">
        <v>3811</v>
      </c>
      <c r="C810" s="154"/>
      <c r="D810" s="140" t="s">
        <v>3823</v>
      </c>
      <c r="E810" s="155"/>
      <c r="F810" s="26"/>
      <c r="G810" s="548">
        <v>39746</v>
      </c>
    </row>
    <row r="811" spans="1:7">
      <c r="A811" s="66"/>
      <c r="B811" s="27" t="s">
        <v>3870</v>
      </c>
      <c r="C811" s="154"/>
      <c r="D811" s="140" t="s">
        <v>3871</v>
      </c>
      <c r="E811" s="155"/>
      <c r="F811" s="26"/>
      <c r="G811" s="548">
        <v>39746</v>
      </c>
    </row>
    <row r="812" spans="1:7">
      <c r="A812" s="66"/>
      <c r="B812" s="27" t="s">
        <v>3870</v>
      </c>
      <c r="C812" s="154"/>
      <c r="D812" s="140" t="s">
        <v>3872</v>
      </c>
      <c r="E812" s="155"/>
      <c r="F812" s="26"/>
      <c r="G812" s="548">
        <v>39743</v>
      </c>
    </row>
    <row r="813" spans="1:7">
      <c r="A813" s="66"/>
      <c r="B813" s="27" t="s">
        <v>3753</v>
      </c>
      <c r="C813" s="154"/>
      <c r="D813" s="140" t="s">
        <v>3873</v>
      </c>
      <c r="E813" s="155"/>
      <c r="F813" s="26"/>
      <c r="G813" s="548">
        <v>39749</v>
      </c>
    </row>
    <row r="814" spans="1:7">
      <c r="A814" s="66"/>
      <c r="B814" s="27" t="s">
        <v>3818</v>
      </c>
      <c r="C814" s="154"/>
      <c r="D814" s="140" t="s">
        <v>3874</v>
      </c>
      <c r="E814" s="155"/>
      <c r="F814" s="26"/>
      <c r="G814" s="548">
        <v>39750</v>
      </c>
    </row>
    <row r="815" spans="1:7">
      <c r="A815" s="66"/>
      <c r="B815" s="27" t="s">
        <v>3875</v>
      </c>
      <c r="C815" s="154"/>
      <c r="D815" s="140" t="s">
        <v>3876</v>
      </c>
      <c r="E815" s="155"/>
      <c r="F815" s="26"/>
      <c r="G815" s="548">
        <v>39750</v>
      </c>
    </row>
    <row r="816" spans="1:7">
      <c r="A816" s="66"/>
      <c r="B816" s="27" t="s">
        <v>3820</v>
      </c>
      <c r="C816" s="154"/>
      <c r="D816" s="140" t="s">
        <v>3877</v>
      </c>
      <c r="E816" s="155"/>
      <c r="F816" s="26"/>
      <c r="G816" s="548">
        <v>39752</v>
      </c>
    </row>
    <row r="817" spans="1:7">
      <c r="A817" s="66"/>
      <c r="B817" s="27" t="s">
        <v>3820</v>
      </c>
      <c r="C817" s="154"/>
      <c r="D817" s="140" t="s">
        <v>3878</v>
      </c>
      <c r="E817" s="155"/>
      <c r="F817" s="26"/>
      <c r="G817" s="548">
        <v>39752</v>
      </c>
    </row>
    <row r="818" spans="1:7">
      <c r="A818" s="66"/>
      <c r="B818" s="27" t="s">
        <v>3820</v>
      </c>
      <c r="C818" s="154"/>
      <c r="D818" s="140" t="s">
        <v>3879</v>
      </c>
      <c r="E818" s="155"/>
      <c r="F818" s="26"/>
      <c r="G818" s="548">
        <v>39752</v>
      </c>
    </row>
    <row r="819" spans="1:7">
      <c r="A819" s="66"/>
      <c r="B819" s="27" t="s">
        <v>3880</v>
      </c>
      <c r="C819" s="154"/>
      <c r="D819" s="140" t="s">
        <v>3881</v>
      </c>
      <c r="E819" s="155"/>
      <c r="F819" s="26"/>
      <c r="G819" s="548">
        <v>39752</v>
      </c>
    </row>
    <row r="820" spans="1:7">
      <c r="A820" s="66"/>
      <c r="B820" s="27" t="s">
        <v>3880</v>
      </c>
      <c r="C820" s="154"/>
      <c r="D820" s="140" t="s">
        <v>3882</v>
      </c>
      <c r="E820" s="155"/>
      <c r="F820" s="26"/>
      <c r="G820" s="548">
        <v>39752</v>
      </c>
    </row>
    <row r="821" spans="1:7">
      <c r="A821" s="66"/>
      <c r="B821" s="27" t="s">
        <v>3880</v>
      </c>
      <c r="C821" s="154"/>
      <c r="D821" s="140" t="s">
        <v>3883</v>
      </c>
      <c r="E821" s="155"/>
      <c r="F821" s="26"/>
      <c r="G821" s="548">
        <v>39752</v>
      </c>
    </row>
    <row r="822" spans="1:7">
      <c r="A822" s="66"/>
      <c r="B822" s="27" t="s">
        <v>3884</v>
      </c>
      <c r="C822" s="154"/>
      <c r="D822" s="140" t="s">
        <v>3885</v>
      </c>
      <c r="E822" s="155"/>
      <c r="F822" s="26"/>
      <c r="G822" s="548">
        <v>39752</v>
      </c>
    </row>
    <row r="823" spans="1:7">
      <c r="A823" s="66"/>
      <c r="B823" s="27" t="s">
        <v>3884</v>
      </c>
      <c r="C823" s="154"/>
      <c r="D823" s="140" t="s">
        <v>3886</v>
      </c>
      <c r="E823" s="155"/>
      <c r="F823" s="26"/>
      <c r="G823" s="548">
        <v>39752</v>
      </c>
    </row>
    <row r="824" spans="1:7">
      <c r="A824" s="66"/>
      <c r="B824" s="27" t="s">
        <v>3884</v>
      </c>
      <c r="C824" s="154"/>
      <c r="D824" s="140" t="s">
        <v>3887</v>
      </c>
      <c r="E824" s="155"/>
      <c r="F824" s="26"/>
      <c r="G824" s="548">
        <v>39752</v>
      </c>
    </row>
    <row r="825" spans="1:7">
      <c r="A825" s="66"/>
      <c r="B825" s="27" t="s">
        <v>3750</v>
      </c>
      <c r="C825" s="154"/>
      <c r="D825" s="140" t="s">
        <v>3888</v>
      </c>
      <c r="E825" s="155"/>
      <c r="F825" s="26"/>
      <c r="G825" s="548">
        <v>39752</v>
      </c>
    </row>
    <row r="826" spans="1:7">
      <c r="A826" s="66"/>
      <c r="B826" s="27" t="s">
        <v>3750</v>
      </c>
      <c r="C826" s="154"/>
      <c r="D826" s="140" t="s">
        <v>3889</v>
      </c>
      <c r="E826" s="155"/>
      <c r="F826" s="26"/>
      <c r="G826" s="548">
        <v>39752</v>
      </c>
    </row>
    <row r="827" spans="1:7">
      <c r="A827" s="66"/>
      <c r="B827" s="27" t="s">
        <v>3779</v>
      </c>
      <c r="C827" s="154"/>
      <c r="D827" s="140" t="s">
        <v>3890</v>
      </c>
      <c r="E827" s="155"/>
      <c r="F827" s="26"/>
      <c r="G827" s="548">
        <v>39752</v>
      </c>
    </row>
    <row r="828" spans="1:7">
      <c r="A828" s="66"/>
      <c r="B828" s="27" t="s">
        <v>3779</v>
      </c>
      <c r="C828" s="154"/>
      <c r="D828" s="140" t="s">
        <v>3891</v>
      </c>
      <c r="E828" s="155"/>
      <c r="F828" s="26"/>
      <c r="G828" s="548">
        <v>39752</v>
      </c>
    </row>
    <row r="829" spans="1:7">
      <c r="A829" s="66"/>
      <c r="B829" s="27" t="s">
        <v>3818</v>
      </c>
      <c r="C829" s="154"/>
      <c r="D829" s="140" t="s">
        <v>3892</v>
      </c>
      <c r="E829" s="155"/>
      <c r="F829" s="26"/>
      <c r="G829" s="548">
        <v>39752</v>
      </c>
    </row>
    <row r="830" spans="1:7">
      <c r="A830" s="66"/>
      <c r="B830" s="27" t="s">
        <v>946</v>
      </c>
      <c r="C830" s="154"/>
      <c r="D830" s="140" t="s">
        <v>3893</v>
      </c>
      <c r="E830" s="155"/>
      <c r="F830" s="26"/>
      <c r="G830" s="548">
        <v>39752</v>
      </c>
    </row>
    <row r="831" spans="1:7">
      <c r="A831" s="66"/>
      <c r="B831" s="27" t="s">
        <v>3870</v>
      </c>
      <c r="C831" s="154"/>
      <c r="D831" s="140" t="s">
        <v>3894</v>
      </c>
      <c r="E831" s="155"/>
      <c r="F831" s="26"/>
      <c r="G831" s="548">
        <v>39752</v>
      </c>
    </row>
    <row r="832" spans="1:7">
      <c r="A832" s="66"/>
      <c r="B832" s="27" t="s">
        <v>4</v>
      </c>
      <c r="C832" s="154"/>
      <c r="D832" s="140" t="s">
        <v>3895</v>
      </c>
      <c r="E832" s="155"/>
      <c r="F832" s="26" t="s">
        <v>4</v>
      </c>
      <c r="G832" s="548">
        <v>39751</v>
      </c>
    </row>
    <row r="833" spans="1:7">
      <c r="A833" s="66"/>
      <c r="B833" s="27" t="s">
        <v>3896</v>
      </c>
      <c r="C833" s="154"/>
      <c r="D833" s="140" t="s">
        <v>3897</v>
      </c>
      <c r="E833" s="155"/>
      <c r="F833" s="26" t="s">
        <v>4</v>
      </c>
      <c r="G833" s="548">
        <v>39752</v>
      </c>
    </row>
    <row r="834" spans="1:7">
      <c r="A834" s="66"/>
      <c r="B834" s="27" t="s">
        <v>3896</v>
      </c>
      <c r="C834" s="154"/>
      <c r="D834" s="140" t="s">
        <v>3898</v>
      </c>
      <c r="E834" s="155"/>
      <c r="F834" s="26" t="s">
        <v>4</v>
      </c>
      <c r="G834" s="548">
        <v>39752</v>
      </c>
    </row>
    <row r="835" spans="1:7">
      <c r="A835" s="66"/>
      <c r="B835" s="27" t="s">
        <v>3762</v>
      </c>
      <c r="C835" s="154"/>
      <c r="D835" s="140" t="s">
        <v>3899</v>
      </c>
      <c r="E835" s="155"/>
      <c r="F835" s="26" t="s">
        <v>4</v>
      </c>
      <c r="G835" s="548">
        <v>39752</v>
      </c>
    </row>
    <row r="836" spans="1:7">
      <c r="A836" s="66"/>
      <c r="B836" s="27" t="s">
        <v>3743</v>
      </c>
      <c r="C836" s="154">
        <v>781</v>
      </c>
      <c r="D836" s="140" t="s">
        <v>3900</v>
      </c>
      <c r="E836" s="155" t="s">
        <v>546</v>
      </c>
      <c r="F836" s="26" t="s">
        <v>4</v>
      </c>
      <c r="G836" s="42">
        <v>39752</v>
      </c>
    </row>
    <row r="837" spans="1:7">
      <c r="A837" s="66"/>
      <c r="B837" s="27" t="s">
        <v>3753</v>
      </c>
      <c r="C837" s="154"/>
      <c r="D837" s="140" t="s">
        <v>3901</v>
      </c>
      <c r="E837" s="155"/>
      <c r="F837" s="26" t="s">
        <v>4</v>
      </c>
      <c r="G837" s="548">
        <v>39752</v>
      </c>
    </row>
    <row r="838" spans="1:7">
      <c r="A838" s="66"/>
      <c r="B838" s="27" t="s">
        <v>3806</v>
      </c>
      <c r="C838" s="154"/>
      <c r="D838" s="140" t="s">
        <v>3902</v>
      </c>
      <c r="E838" s="155"/>
      <c r="F838" s="26" t="s">
        <v>4</v>
      </c>
      <c r="G838" s="548">
        <v>39752</v>
      </c>
    </row>
    <row r="839" spans="1:7">
      <c r="A839" s="66"/>
      <c r="B839" s="27" t="s">
        <v>3806</v>
      </c>
      <c r="C839" s="154"/>
      <c r="D839" s="140" t="s">
        <v>3903</v>
      </c>
      <c r="E839" s="155"/>
      <c r="F839" s="26" t="s">
        <v>4</v>
      </c>
      <c r="G839" s="548">
        <v>39752</v>
      </c>
    </row>
    <row r="840" spans="1:7">
      <c r="A840" s="66"/>
      <c r="B840" s="27" t="s">
        <v>3806</v>
      </c>
      <c r="C840" s="154"/>
      <c r="D840" s="140" t="s">
        <v>3904</v>
      </c>
      <c r="E840" s="155"/>
      <c r="F840" s="26" t="s">
        <v>4</v>
      </c>
      <c r="G840" s="548">
        <v>39752</v>
      </c>
    </row>
    <row r="841" spans="1:7">
      <c r="A841" s="66"/>
      <c r="B841" s="27" t="s">
        <v>3806</v>
      </c>
      <c r="C841" s="154"/>
      <c r="D841" s="140" t="s">
        <v>3905</v>
      </c>
      <c r="E841" s="155"/>
      <c r="F841" s="26" t="s">
        <v>4</v>
      </c>
      <c r="G841" s="548">
        <v>39752</v>
      </c>
    </row>
    <row r="842" spans="1:7">
      <c r="A842" s="66"/>
      <c r="B842" s="27" t="s">
        <v>3793</v>
      </c>
      <c r="C842" s="154"/>
      <c r="D842" s="140" t="s">
        <v>3906</v>
      </c>
      <c r="E842" s="155"/>
      <c r="F842" s="26" t="s">
        <v>4</v>
      </c>
      <c r="G842" s="548">
        <v>39752</v>
      </c>
    </row>
    <row r="843" spans="1:7">
      <c r="A843" s="66"/>
      <c r="B843" s="27" t="s">
        <v>3793</v>
      </c>
      <c r="C843" s="154"/>
      <c r="D843" s="140" t="s">
        <v>3907</v>
      </c>
      <c r="E843" s="155"/>
      <c r="F843" s="26" t="s">
        <v>4</v>
      </c>
      <c r="G843" s="548">
        <v>39752</v>
      </c>
    </row>
    <row r="844" spans="1:7">
      <c r="A844" s="66"/>
      <c r="B844" s="27" t="s">
        <v>3793</v>
      </c>
      <c r="C844" s="154"/>
      <c r="D844" s="140" t="s">
        <v>3908</v>
      </c>
      <c r="E844" s="155"/>
      <c r="F844" s="26" t="s">
        <v>4</v>
      </c>
      <c r="G844" s="548">
        <v>39752</v>
      </c>
    </row>
    <row r="845" spans="1:7">
      <c r="A845" s="66"/>
      <c r="B845" s="27" t="s">
        <v>3793</v>
      </c>
      <c r="C845" s="154"/>
      <c r="D845" s="140" t="s">
        <v>3909</v>
      </c>
      <c r="E845" s="155"/>
      <c r="F845" s="26" t="s">
        <v>4</v>
      </c>
      <c r="G845" s="548">
        <v>39752</v>
      </c>
    </row>
    <row r="846" spans="1:7">
      <c r="A846" s="66"/>
      <c r="B846" s="27" t="s">
        <v>3795</v>
      </c>
      <c r="C846" s="154"/>
      <c r="D846" s="140" t="s">
        <v>3910</v>
      </c>
      <c r="E846" s="155"/>
      <c r="F846" s="26" t="s">
        <v>4</v>
      </c>
      <c r="G846" s="548">
        <v>39752</v>
      </c>
    </row>
    <row r="847" spans="1:7">
      <c r="A847" s="66"/>
      <c r="B847" s="27" t="s">
        <v>3795</v>
      </c>
      <c r="C847" s="154"/>
      <c r="D847" s="140" t="s">
        <v>3911</v>
      </c>
      <c r="E847" s="155"/>
      <c r="F847" s="26" t="s">
        <v>4</v>
      </c>
      <c r="G847" s="548">
        <v>39752</v>
      </c>
    </row>
    <row r="848" spans="1:7">
      <c r="A848" s="66"/>
      <c r="B848" s="27" t="s">
        <v>3912</v>
      </c>
      <c r="C848" s="154"/>
      <c r="D848" s="140" t="s">
        <v>3913</v>
      </c>
      <c r="E848" s="155"/>
      <c r="F848" s="26"/>
      <c r="G848" s="548">
        <v>39752</v>
      </c>
    </row>
    <row r="849" spans="1:7">
      <c r="A849" s="66"/>
      <c r="B849" s="27" t="s">
        <v>3912</v>
      </c>
      <c r="C849" s="154"/>
      <c r="D849" s="140" t="s">
        <v>3914</v>
      </c>
      <c r="E849" s="155"/>
      <c r="F849" s="26"/>
      <c r="G849" s="548">
        <v>39752</v>
      </c>
    </row>
    <row r="850" spans="1:7">
      <c r="A850" s="66"/>
      <c r="B850" s="27" t="s">
        <v>3912</v>
      </c>
      <c r="C850" s="154"/>
      <c r="D850" s="140" t="s">
        <v>3915</v>
      </c>
      <c r="E850" s="155"/>
      <c r="F850" s="26"/>
      <c r="G850" s="548">
        <v>39752</v>
      </c>
    </row>
    <row r="851" spans="1:7">
      <c r="A851" s="66"/>
      <c r="B851" s="27" t="s">
        <v>3916</v>
      </c>
      <c r="C851" s="154"/>
      <c r="D851" s="140" t="s">
        <v>3917</v>
      </c>
      <c r="E851" s="155"/>
      <c r="F851" s="26"/>
      <c r="G851" s="548">
        <v>39752</v>
      </c>
    </row>
    <row r="852" spans="1:7">
      <c r="A852" s="66"/>
      <c r="B852" s="27" t="s">
        <v>3743</v>
      </c>
      <c r="C852" s="154"/>
      <c r="D852" s="140" t="s">
        <v>3895</v>
      </c>
      <c r="E852" s="155" t="s">
        <v>3770</v>
      </c>
      <c r="F852" s="26" t="s">
        <v>4</v>
      </c>
      <c r="G852" s="42">
        <v>39751</v>
      </c>
    </row>
    <row r="853" spans="1:7">
      <c r="A853" s="66"/>
      <c r="B853" s="27" t="s">
        <v>946</v>
      </c>
      <c r="C853" s="154"/>
      <c r="D853" s="140" t="s">
        <v>3918</v>
      </c>
      <c r="E853" s="155" t="s">
        <v>3767</v>
      </c>
      <c r="F853" s="26" t="s">
        <v>4</v>
      </c>
      <c r="G853" s="42">
        <v>39752</v>
      </c>
    </row>
    <row r="854" spans="1:7">
      <c r="A854" s="66"/>
      <c r="B854" s="27" t="s">
        <v>4</v>
      </c>
      <c r="C854" s="154"/>
      <c r="D854" s="140" t="s">
        <v>3919</v>
      </c>
      <c r="E854" s="155"/>
      <c r="F854" s="26" t="s">
        <v>4</v>
      </c>
      <c r="G854" s="548">
        <v>39752</v>
      </c>
    </row>
    <row r="855" spans="1:7">
      <c r="A855" s="66"/>
      <c r="B855" s="27" t="s">
        <v>3820</v>
      </c>
      <c r="C855" s="154"/>
      <c r="D855" s="140" t="s">
        <v>3920</v>
      </c>
      <c r="E855" s="155"/>
      <c r="F855" s="26" t="s">
        <v>4</v>
      </c>
      <c r="G855" s="548">
        <v>39752</v>
      </c>
    </row>
    <row r="856" spans="1:7">
      <c r="A856" s="66"/>
      <c r="B856" s="27" t="s">
        <v>3820</v>
      </c>
      <c r="C856" s="154"/>
      <c r="D856" s="140" t="s">
        <v>3921</v>
      </c>
      <c r="E856" s="155"/>
      <c r="F856" s="26" t="s">
        <v>4</v>
      </c>
      <c r="G856" s="548">
        <v>39752</v>
      </c>
    </row>
    <row r="857" spans="1:7">
      <c r="A857" s="66"/>
      <c r="B857" s="27" t="s">
        <v>4</v>
      </c>
      <c r="C857" s="154"/>
      <c r="D857" s="140" t="s">
        <v>3922</v>
      </c>
      <c r="E857" s="155"/>
      <c r="F857" s="26" t="s">
        <v>4</v>
      </c>
      <c r="G857" s="548">
        <v>39749</v>
      </c>
    </row>
    <row r="858" spans="1:7">
      <c r="A858" s="167"/>
      <c r="B858" s="213" t="s">
        <v>4</v>
      </c>
      <c r="C858" s="168"/>
      <c r="D858" s="140" t="s">
        <v>3923</v>
      </c>
      <c r="E858" s="166"/>
      <c r="F858" s="59" t="s">
        <v>4</v>
      </c>
      <c r="G858" s="916">
        <v>39749</v>
      </c>
    </row>
    <row r="859" spans="1:7">
      <c r="A859" s="66"/>
      <c r="B859" s="27" t="s">
        <v>3830</v>
      </c>
      <c r="C859" s="30"/>
      <c r="D859" s="29" t="s">
        <v>3924</v>
      </c>
      <c r="E859" s="26"/>
      <c r="F859" s="26" t="s">
        <v>4</v>
      </c>
      <c r="G859" s="548">
        <v>39752</v>
      </c>
    </row>
    <row r="860" spans="1:7">
      <c r="A860" s="66"/>
      <c r="B860" s="27" t="s">
        <v>3743</v>
      </c>
      <c r="C860" s="30"/>
      <c r="D860" s="29" t="s">
        <v>3925</v>
      </c>
      <c r="E860" s="26"/>
      <c r="F860" s="26" t="s">
        <v>4</v>
      </c>
      <c r="G860" s="548">
        <v>39752</v>
      </c>
    </row>
    <row r="861" spans="1:7">
      <c r="A861" s="66"/>
      <c r="B861" s="27" t="s">
        <v>3862</v>
      </c>
      <c r="C861" s="30"/>
      <c r="D861" s="29" t="s">
        <v>3926</v>
      </c>
      <c r="E861" s="26"/>
      <c r="F861" s="26" t="s">
        <v>4</v>
      </c>
      <c r="G861" s="548">
        <v>39755</v>
      </c>
    </row>
    <row r="862" spans="1:7">
      <c r="A862" s="66"/>
      <c r="B862" s="27" t="s">
        <v>3786</v>
      </c>
      <c r="C862" s="30"/>
      <c r="D862" s="29" t="s">
        <v>3927</v>
      </c>
      <c r="E862" s="26"/>
      <c r="F862" s="26" t="s">
        <v>4</v>
      </c>
      <c r="G862" s="548">
        <v>39752</v>
      </c>
    </row>
    <row r="863" spans="1:7">
      <c r="A863" s="66"/>
      <c r="B863" s="27" t="s">
        <v>3928</v>
      </c>
      <c r="C863" s="30"/>
      <c r="D863" s="29" t="s">
        <v>3929</v>
      </c>
      <c r="E863" s="26"/>
      <c r="F863" s="26" t="s">
        <v>4</v>
      </c>
      <c r="G863" s="548">
        <v>39752</v>
      </c>
    </row>
    <row r="864" spans="1:7">
      <c r="A864" s="66"/>
      <c r="B864" s="27" t="s">
        <v>3928</v>
      </c>
      <c r="C864" s="30"/>
      <c r="D864" s="29" t="s">
        <v>3930</v>
      </c>
      <c r="E864" s="26"/>
      <c r="F864" s="26" t="s">
        <v>4</v>
      </c>
      <c r="G864" s="548">
        <v>39752</v>
      </c>
    </row>
    <row r="865" spans="1:7">
      <c r="A865" s="66"/>
      <c r="B865" s="27" t="s">
        <v>3743</v>
      </c>
      <c r="C865" s="30"/>
      <c r="D865" s="29" t="s">
        <v>3931</v>
      </c>
      <c r="E865" s="26"/>
      <c r="F865" s="26" t="s">
        <v>4</v>
      </c>
      <c r="G865" s="548">
        <v>39752</v>
      </c>
    </row>
    <row r="866" spans="1:7">
      <c r="A866" s="66"/>
      <c r="B866" s="27" t="s">
        <v>3932</v>
      </c>
      <c r="C866" s="30"/>
      <c r="D866" s="29" t="s">
        <v>3933</v>
      </c>
      <c r="E866" s="26"/>
      <c r="F866" s="26" t="s">
        <v>4</v>
      </c>
      <c r="G866" s="548">
        <v>39752</v>
      </c>
    </row>
    <row r="867" spans="1:7">
      <c r="A867" s="66"/>
      <c r="B867" s="27" t="s">
        <v>3753</v>
      </c>
      <c r="C867" s="30"/>
      <c r="D867" s="29" t="s">
        <v>3934</v>
      </c>
      <c r="E867" s="26"/>
      <c r="F867" s="26" t="s">
        <v>4</v>
      </c>
      <c r="G867" s="548">
        <v>39752</v>
      </c>
    </row>
    <row r="868" spans="1:7">
      <c r="A868" s="66"/>
      <c r="B868" s="27" t="s">
        <v>3912</v>
      </c>
      <c r="C868" s="30"/>
      <c r="D868" s="29" t="s">
        <v>3913</v>
      </c>
      <c r="E868" s="26"/>
      <c r="F868" s="26" t="s">
        <v>4</v>
      </c>
      <c r="G868" s="548">
        <v>39752</v>
      </c>
    </row>
    <row r="869" spans="1:7">
      <c r="A869" s="66"/>
      <c r="B869" s="27" t="s">
        <v>3912</v>
      </c>
      <c r="C869" s="30"/>
      <c r="D869" s="29" t="s">
        <v>3935</v>
      </c>
      <c r="E869" s="26"/>
      <c r="F869" s="26" t="s">
        <v>4</v>
      </c>
      <c r="G869" s="548">
        <v>39752</v>
      </c>
    </row>
    <row r="870" spans="1:7">
      <c r="A870" s="66"/>
      <c r="B870" s="27" t="s">
        <v>3912</v>
      </c>
      <c r="C870" s="30"/>
      <c r="D870" s="29" t="s">
        <v>3915</v>
      </c>
      <c r="E870" s="26"/>
      <c r="F870" s="26" t="s">
        <v>4</v>
      </c>
      <c r="G870" s="548">
        <v>39752</v>
      </c>
    </row>
    <row r="871" spans="1:7">
      <c r="A871" s="66"/>
      <c r="B871" s="27" t="s">
        <v>3912</v>
      </c>
      <c r="C871" s="30"/>
      <c r="D871" s="29" t="s">
        <v>3936</v>
      </c>
      <c r="E871" s="26"/>
      <c r="F871" s="26" t="s">
        <v>4</v>
      </c>
      <c r="G871" s="548">
        <v>39752</v>
      </c>
    </row>
    <row r="872" spans="1:7">
      <c r="A872" s="66"/>
      <c r="B872" s="27" t="s">
        <v>3912</v>
      </c>
      <c r="C872" s="30"/>
      <c r="D872" s="29" t="s">
        <v>3937</v>
      </c>
      <c r="E872" s="26"/>
      <c r="F872" s="26" t="s">
        <v>4</v>
      </c>
      <c r="G872" s="548">
        <v>39752</v>
      </c>
    </row>
    <row r="873" spans="1:7">
      <c r="A873" s="66"/>
      <c r="B873" s="27" t="s">
        <v>3743</v>
      </c>
      <c r="C873" s="30"/>
      <c r="D873" s="29" t="s">
        <v>3938</v>
      </c>
      <c r="E873" s="26"/>
      <c r="F873" s="26" t="s">
        <v>4</v>
      </c>
      <c r="G873" s="548">
        <v>39752</v>
      </c>
    </row>
    <row r="874" spans="1:7">
      <c r="A874" s="66"/>
      <c r="B874" s="27" t="s">
        <v>3743</v>
      </c>
      <c r="C874" s="30"/>
      <c r="D874" s="169" t="s">
        <v>3939</v>
      </c>
      <c r="E874" s="26"/>
      <c r="F874" s="26" t="s">
        <v>4</v>
      </c>
      <c r="G874" s="548">
        <v>39752</v>
      </c>
    </row>
    <row r="875" spans="1:7">
      <c r="A875" s="66"/>
      <c r="B875" s="27" t="s">
        <v>3743</v>
      </c>
      <c r="C875" s="30"/>
      <c r="D875" s="169" t="s">
        <v>3940</v>
      </c>
      <c r="E875" s="26"/>
      <c r="F875" s="26" t="s">
        <v>4</v>
      </c>
      <c r="G875" s="548">
        <v>39752</v>
      </c>
    </row>
    <row r="876" spans="1:7">
      <c r="A876" s="66"/>
      <c r="B876" s="27" t="s">
        <v>3912</v>
      </c>
      <c r="C876" s="30"/>
      <c r="D876" s="29" t="s">
        <v>3941</v>
      </c>
      <c r="E876" s="26"/>
      <c r="F876" s="26" t="s">
        <v>4</v>
      </c>
      <c r="G876" s="548">
        <v>39754</v>
      </c>
    </row>
    <row r="877" spans="1:7">
      <c r="A877" s="66"/>
      <c r="B877" s="27" t="s">
        <v>3912</v>
      </c>
      <c r="C877" s="30"/>
      <c r="D877" s="29" t="s">
        <v>3942</v>
      </c>
      <c r="E877" s="26"/>
      <c r="F877" s="26" t="s">
        <v>4</v>
      </c>
      <c r="G877" s="548">
        <v>39754</v>
      </c>
    </row>
    <row r="878" spans="1:7">
      <c r="A878" s="66"/>
      <c r="B878" s="27" t="s">
        <v>3912</v>
      </c>
      <c r="C878" s="30"/>
      <c r="D878" s="29" t="s">
        <v>3943</v>
      </c>
      <c r="E878" s="26"/>
      <c r="F878" s="26" t="s">
        <v>4</v>
      </c>
      <c r="G878" s="548">
        <v>39759</v>
      </c>
    </row>
    <row r="879" spans="1:7">
      <c r="A879" s="66"/>
      <c r="B879" s="27" t="s">
        <v>3912</v>
      </c>
      <c r="C879" s="30"/>
      <c r="D879" s="29" t="s">
        <v>3944</v>
      </c>
      <c r="E879" s="26"/>
      <c r="F879" s="26" t="s">
        <v>4</v>
      </c>
      <c r="G879" s="548">
        <v>39774</v>
      </c>
    </row>
    <row r="880" spans="1:7">
      <c r="A880" s="66"/>
      <c r="B880" s="27" t="s">
        <v>3912</v>
      </c>
      <c r="C880" s="30"/>
      <c r="D880" s="29" t="s">
        <v>3945</v>
      </c>
      <c r="E880" s="26"/>
      <c r="F880" s="26" t="s">
        <v>4</v>
      </c>
      <c r="G880" s="548">
        <v>39774</v>
      </c>
    </row>
    <row r="881" spans="1:7">
      <c r="A881" s="66"/>
      <c r="B881" s="27" t="s">
        <v>3912</v>
      </c>
      <c r="C881" s="30"/>
      <c r="D881" s="29" t="s">
        <v>3946</v>
      </c>
      <c r="E881" s="26"/>
      <c r="F881" s="26" t="s">
        <v>4</v>
      </c>
      <c r="G881" s="548">
        <v>39774</v>
      </c>
    </row>
    <row r="882" spans="1:7">
      <c r="A882" s="66"/>
      <c r="B882" s="27" t="s">
        <v>3912</v>
      </c>
      <c r="C882" s="30"/>
      <c r="D882" s="29" t="s">
        <v>3947</v>
      </c>
      <c r="E882" s="26"/>
      <c r="F882" s="26" t="s">
        <v>4</v>
      </c>
      <c r="G882" s="548">
        <v>39774</v>
      </c>
    </row>
    <row r="883" spans="1:7">
      <c r="A883" s="66"/>
      <c r="B883" s="27" t="s">
        <v>3912</v>
      </c>
      <c r="C883" s="30"/>
      <c r="D883" s="29" t="s">
        <v>3948</v>
      </c>
      <c r="E883" s="26"/>
      <c r="F883" s="26" t="s">
        <v>4</v>
      </c>
      <c r="G883" s="548">
        <v>39774</v>
      </c>
    </row>
    <row r="884" spans="1:7">
      <c r="A884" s="66"/>
      <c r="B884" s="27" t="s">
        <v>3912</v>
      </c>
      <c r="C884" s="30"/>
      <c r="D884" s="29" t="s">
        <v>3949</v>
      </c>
      <c r="E884" s="26"/>
      <c r="F884" s="26" t="s">
        <v>4</v>
      </c>
      <c r="G884" s="548">
        <v>39774</v>
      </c>
    </row>
    <row r="885" spans="1:7">
      <c r="A885" s="66"/>
      <c r="B885" s="27" t="s">
        <v>3862</v>
      </c>
      <c r="C885" s="30"/>
      <c r="D885" s="29" t="s">
        <v>3950</v>
      </c>
      <c r="E885" s="26"/>
      <c r="F885" s="26" t="s">
        <v>4</v>
      </c>
      <c r="G885" s="548">
        <v>39755</v>
      </c>
    </row>
    <row r="886" spans="1:7">
      <c r="A886" s="66"/>
      <c r="B886" s="27" t="s">
        <v>946</v>
      </c>
      <c r="C886" s="30"/>
      <c r="D886" s="29" t="s">
        <v>3951</v>
      </c>
      <c r="E886" s="26"/>
      <c r="F886" s="26" t="s">
        <v>4</v>
      </c>
      <c r="G886" s="548">
        <v>39762</v>
      </c>
    </row>
    <row r="887" spans="1:7">
      <c r="A887" s="66"/>
      <c r="B887" s="27" t="s">
        <v>3779</v>
      </c>
      <c r="C887" s="30"/>
      <c r="D887" s="29" t="s">
        <v>3952</v>
      </c>
      <c r="E887" s="26"/>
      <c r="F887" s="26" t="s">
        <v>4</v>
      </c>
      <c r="G887" s="548">
        <v>39761</v>
      </c>
    </row>
    <row r="888" spans="1:7">
      <c r="A888" s="66"/>
      <c r="B888" s="27" t="s">
        <v>3768</v>
      </c>
      <c r="C888" s="30"/>
      <c r="D888" s="29" t="s">
        <v>3953</v>
      </c>
      <c r="E888" s="26"/>
      <c r="F888" s="26" t="s">
        <v>4</v>
      </c>
      <c r="G888" s="548">
        <v>39761</v>
      </c>
    </row>
    <row r="889" spans="1:7">
      <c r="A889" s="66"/>
      <c r="B889" s="27" t="s">
        <v>3768</v>
      </c>
      <c r="C889" s="30"/>
      <c r="D889" s="29" t="s">
        <v>3954</v>
      </c>
      <c r="E889" s="26"/>
      <c r="F889" s="26" t="s">
        <v>4</v>
      </c>
      <c r="G889" s="548">
        <v>39761</v>
      </c>
    </row>
    <row r="890" spans="1:7">
      <c r="A890" s="66"/>
      <c r="B890" s="27" t="s">
        <v>3768</v>
      </c>
      <c r="C890" s="30"/>
      <c r="D890" s="29" t="s">
        <v>3955</v>
      </c>
      <c r="E890" s="26"/>
      <c r="F890" s="26" t="s">
        <v>4</v>
      </c>
      <c r="G890" s="548">
        <v>39761</v>
      </c>
    </row>
    <row r="891" spans="1:7">
      <c r="A891" s="66"/>
      <c r="B891" s="27" t="s">
        <v>3956</v>
      </c>
      <c r="C891" s="30"/>
      <c r="D891" s="29" t="s">
        <v>24</v>
      </c>
      <c r="E891" s="26"/>
      <c r="F891" s="26" t="s">
        <v>4</v>
      </c>
      <c r="G891" s="548">
        <v>39762</v>
      </c>
    </row>
    <row r="892" spans="1:7">
      <c r="A892" s="66"/>
      <c r="B892" s="27" t="s">
        <v>950</v>
      </c>
      <c r="C892" s="30"/>
      <c r="D892" s="29" t="s">
        <v>951</v>
      </c>
      <c r="E892" s="26"/>
      <c r="F892" s="26" t="s">
        <v>4</v>
      </c>
      <c r="G892" s="548">
        <v>39762</v>
      </c>
    </row>
    <row r="893" spans="1:7">
      <c r="A893" s="66"/>
      <c r="B893" s="27" t="s">
        <v>952</v>
      </c>
      <c r="C893" s="30"/>
      <c r="D893" s="29" t="s">
        <v>46</v>
      </c>
      <c r="E893" s="26"/>
      <c r="F893" s="26" t="s">
        <v>4</v>
      </c>
      <c r="G893" s="548">
        <v>39762</v>
      </c>
    </row>
    <row r="894" spans="1:7">
      <c r="A894" s="66"/>
      <c r="B894" s="27" t="s">
        <v>953</v>
      </c>
      <c r="C894" s="30"/>
      <c r="D894" s="29" t="s">
        <v>47</v>
      </c>
      <c r="E894" s="26"/>
      <c r="F894" s="26" t="s">
        <v>4</v>
      </c>
      <c r="G894" s="548">
        <v>39762</v>
      </c>
    </row>
    <row r="895" spans="1:7">
      <c r="A895" s="66"/>
      <c r="B895" s="27" t="s">
        <v>954</v>
      </c>
      <c r="C895" s="30"/>
      <c r="D895" s="29" t="s">
        <v>955</v>
      </c>
      <c r="E895" s="26"/>
      <c r="F895" s="26" t="s">
        <v>4</v>
      </c>
      <c r="G895" s="548">
        <v>39758</v>
      </c>
    </row>
    <row r="896" spans="1:7">
      <c r="A896" s="66"/>
      <c r="B896" s="27" t="s">
        <v>956</v>
      </c>
      <c r="C896" s="30"/>
      <c r="D896" s="29" t="s">
        <v>957</v>
      </c>
      <c r="E896" s="26"/>
      <c r="F896" s="26" t="s">
        <v>4</v>
      </c>
      <c r="G896" s="548">
        <v>39764</v>
      </c>
    </row>
    <row r="897" spans="1:9">
      <c r="A897" s="66"/>
      <c r="B897" s="27" t="s">
        <v>956</v>
      </c>
      <c r="C897" s="30"/>
      <c r="D897" s="29" t="s">
        <v>958</v>
      </c>
      <c r="E897" s="26"/>
      <c r="F897" s="26" t="s">
        <v>4</v>
      </c>
      <c r="G897" s="548">
        <v>39764</v>
      </c>
    </row>
    <row r="898" spans="1:9">
      <c r="A898" s="66"/>
      <c r="B898" s="27" t="s">
        <v>956</v>
      </c>
      <c r="C898" s="30"/>
      <c r="D898" s="29" t="s">
        <v>959</v>
      </c>
      <c r="E898" s="26"/>
      <c r="F898" s="26" t="s">
        <v>4</v>
      </c>
      <c r="G898" s="548">
        <v>39764</v>
      </c>
    </row>
    <row r="899" spans="1:9">
      <c r="A899" s="66"/>
      <c r="B899" s="27" t="s">
        <v>960</v>
      </c>
      <c r="C899" s="30"/>
      <c r="D899" s="29" t="s">
        <v>961</v>
      </c>
      <c r="E899" s="26"/>
      <c r="F899" s="26" t="s">
        <v>4</v>
      </c>
      <c r="G899" s="548">
        <v>39759</v>
      </c>
    </row>
    <row r="900" spans="1:9">
      <c r="A900" s="66"/>
      <c r="B900" s="27" t="s">
        <v>962</v>
      </c>
      <c r="C900" s="30"/>
      <c r="D900" s="29" t="s">
        <v>963</v>
      </c>
      <c r="E900" s="26"/>
      <c r="F900" s="26" t="s">
        <v>4</v>
      </c>
      <c r="G900" s="548">
        <v>39765</v>
      </c>
    </row>
    <row r="901" spans="1:9">
      <c r="A901" s="66"/>
      <c r="B901" s="27" t="s">
        <v>964</v>
      </c>
      <c r="C901" s="30"/>
      <c r="D901" s="29" t="s">
        <v>965</v>
      </c>
      <c r="E901" s="26"/>
      <c r="F901" s="26" t="s">
        <v>4</v>
      </c>
      <c r="G901" s="548">
        <v>39765</v>
      </c>
    </row>
    <row r="902" spans="1:9">
      <c r="A902" s="66"/>
      <c r="B902" s="27" t="s">
        <v>966</v>
      </c>
      <c r="C902" s="30"/>
      <c r="D902" s="29" t="s">
        <v>967</v>
      </c>
      <c r="E902" s="26"/>
      <c r="F902" s="26" t="s">
        <v>4</v>
      </c>
      <c r="G902" s="548">
        <v>39765</v>
      </c>
      <c r="H902" s="125"/>
      <c r="I902" s="125"/>
    </row>
    <row r="903" spans="1:9">
      <c r="A903" s="66"/>
      <c r="B903" s="27" t="s">
        <v>968</v>
      </c>
      <c r="C903" s="30"/>
      <c r="D903" s="29" t="s">
        <v>969</v>
      </c>
      <c r="E903" s="26"/>
      <c r="F903" s="26" t="s">
        <v>4</v>
      </c>
      <c r="G903" s="548">
        <v>39766</v>
      </c>
      <c r="H903" s="125"/>
      <c r="I903" s="125"/>
    </row>
    <row r="904" spans="1:9">
      <c r="A904" s="66"/>
      <c r="B904" s="27" t="s">
        <v>970</v>
      </c>
      <c r="C904" s="30"/>
      <c r="D904" s="29" t="s">
        <v>971</v>
      </c>
      <c r="E904" s="26"/>
      <c r="F904" s="26" t="s">
        <v>4</v>
      </c>
      <c r="G904" s="548">
        <v>39767</v>
      </c>
      <c r="H904" s="125"/>
      <c r="I904" s="125"/>
    </row>
    <row r="905" spans="1:9">
      <c r="A905" s="66"/>
      <c r="B905" s="27" t="s">
        <v>970</v>
      </c>
      <c r="C905" s="30"/>
      <c r="D905" s="170" t="s">
        <v>972</v>
      </c>
      <c r="E905" s="26"/>
      <c r="F905" s="26" t="s">
        <v>4</v>
      </c>
      <c r="G905" s="548">
        <v>39767</v>
      </c>
      <c r="H905" s="125"/>
      <c r="I905" s="125"/>
    </row>
    <row r="906" spans="1:9">
      <c r="A906" s="66"/>
      <c r="B906" s="27" t="s">
        <v>970</v>
      </c>
      <c r="C906" s="30"/>
      <c r="D906" s="170" t="s">
        <v>973</v>
      </c>
      <c r="E906" s="26"/>
      <c r="F906" s="26" t="s">
        <v>4</v>
      </c>
      <c r="G906" s="548">
        <v>39767</v>
      </c>
      <c r="H906" s="125"/>
      <c r="I906" s="125"/>
    </row>
    <row r="907" spans="1:9">
      <c r="A907" s="66"/>
      <c r="B907" s="27" t="s">
        <v>970</v>
      </c>
      <c r="C907" s="30"/>
      <c r="D907" s="170" t="s">
        <v>974</v>
      </c>
      <c r="E907" s="26"/>
      <c r="F907" s="26" t="s">
        <v>4</v>
      </c>
      <c r="G907" s="548">
        <v>39767</v>
      </c>
      <c r="H907" s="125"/>
      <c r="I907" s="125"/>
    </row>
    <row r="908" spans="1:9">
      <c r="A908" s="66"/>
      <c r="B908" s="27" t="s">
        <v>970</v>
      </c>
      <c r="C908" s="30"/>
      <c r="D908" s="170" t="s">
        <v>975</v>
      </c>
      <c r="E908" s="26"/>
      <c r="F908" s="26" t="s">
        <v>4</v>
      </c>
      <c r="G908" s="548">
        <v>39767</v>
      </c>
      <c r="H908" s="125"/>
      <c r="I908" s="125"/>
    </row>
    <row r="909" spans="1:9">
      <c r="A909" s="66"/>
      <c r="B909" s="27" t="s">
        <v>970</v>
      </c>
      <c r="C909" s="30"/>
      <c r="D909" s="170" t="s">
        <v>976</v>
      </c>
      <c r="E909" s="26"/>
      <c r="F909" s="26" t="s">
        <v>4</v>
      </c>
      <c r="G909" s="548">
        <v>39767</v>
      </c>
      <c r="H909" s="125"/>
      <c r="I909" s="125"/>
    </row>
    <row r="910" spans="1:9">
      <c r="A910" s="66"/>
      <c r="B910" s="27" t="s">
        <v>970</v>
      </c>
      <c r="C910" s="30"/>
      <c r="D910" s="170" t="s">
        <v>977</v>
      </c>
      <c r="E910" s="26"/>
      <c r="F910" s="26" t="s">
        <v>4</v>
      </c>
      <c r="G910" s="548">
        <v>39767</v>
      </c>
      <c r="H910" s="125"/>
      <c r="I910" s="125"/>
    </row>
    <row r="911" spans="1:9">
      <c r="A911" s="66"/>
      <c r="B911" s="27" t="s">
        <v>970</v>
      </c>
      <c r="C911" s="30"/>
      <c r="D911" s="170" t="s">
        <v>978</v>
      </c>
      <c r="E911" s="26"/>
      <c r="F911" s="26" t="s">
        <v>4</v>
      </c>
      <c r="G911" s="548">
        <v>39767</v>
      </c>
      <c r="H911" s="125"/>
      <c r="I911" s="125"/>
    </row>
    <row r="912" spans="1:9">
      <c r="A912" s="66"/>
      <c r="B912" s="27" t="s">
        <v>979</v>
      </c>
      <c r="C912" s="30"/>
      <c r="D912" s="170" t="s">
        <v>980</v>
      </c>
      <c r="E912" s="26"/>
      <c r="F912" s="26" t="s">
        <v>4</v>
      </c>
      <c r="G912" s="548">
        <v>39767</v>
      </c>
      <c r="H912" s="125"/>
      <c r="I912" s="125"/>
    </row>
    <row r="913" spans="1:9">
      <c r="A913" s="66"/>
      <c r="B913" s="27" t="s">
        <v>979</v>
      </c>
      <c r="C913" s="30"/>
      <c r="D913" s="170" t="s">
        <v>981</v>
      </c>
      <c r="E913" s="26"/>
      <c r="F913" s="26" t="s">
        <v>4</v>
      </c>
      <c r="G913" s="548">
        <v>39767</v>
      </c>
      <c r="H913" s="125"/>
      <c r="I913" s="125"/>
    </row>
    <row r="914" spans="1:9">
      <c r="A914" s="66"/>
      <c r="B914" s="27" t="s">
        <v>968</v>
      </c>
      <c r="C914" s="30"/>
      <c r="D914" s="170" t="s">
        <v>982</v>
      </c>
      <c r="E914" s="26"/>
      <c r="F914" s="26" t="s">
        <v>4</v>
      </c>
      <c r="G914" s="548">
        <v>39773</v>
      </c>
    </row>
    <row r="915" spans="1:9">
      <c r="A915" s="66"/>
      <c r="B915" s="27" t="s">
        <v>968</v>
      </c>
      <c r="C915" s="30"/>
      <c r="D915" s="29" t="s">
        <v>13</v>
      </c>
      <c r="E915" s="26"/>
      <c r="F915" s="26" t="s">
        <v>4</v>
      </c>
      <c r="G915" s="548">
        <v>39773</v>
      </c>
    </row>
    <row r="916" spans="1:9">
      <c r="A916" s="66"/>
      <c r="B916" s="27" t="s">
        <v>983</v>
      </c>
      <c r="C916" s="30"/>
      <c r="D916" s="29" t="s">
        <v>14</v>
      </c>
      <c r="E916" s="26"/>
      <c r="F916" s="26" t="s">
        <v>4</v>
      </c>
      <c r="G916" s="548">
        <v>39773</v>
      </c>
    </row>
    <row r="917" spans="1:9">
      <c r="A917" s="66"/>
      <c r="B917" s="27" t="s">
        <v>984</v>
      </c>
      <c r="C917" s="30"/>
      <c r="D917" s="29" t="s">
        <v>985</v>
      </c>
      <c r="E917" s="26"/>
      <c r="F917" s="26" t="s">
        <v>4</v>
      </c>
      <c r="G917" s="548">
        <v>39773</v>
      </c>
    </row>
    <row r="918" spans="1:9">
      <c r="A918" s="66"/>
      <c r="B918" s="27" t="s">
        <v>986</v>
      </c>
      <c r="C918" s="30"/>
      <c r="D918" s="29" t="s">
        <v>987</v>
      </c>
      <c r="E918" s="26"/>
      <c r="F918" s="26" t="s">
        <v>4</v>
      </c>
      <c r="G918" s="548">
        <v>39775</v>
      </c>
    </row>
    <row r="919" spans="1:9">
      <c r="A919" s="66"/>
      <c r="B919" s="27" t="s">
        <v>988</v>
      </c>
      <c r="C919" s="30"/>
      <c r="D919" s="170" t="s">
        <v>989</v>
      </c>
      <c r="E919" s="26"/>
      <c r="F919" s="26" t="s">
        <v>4</v>
      </c>
      <c r="G919" s="548">
        <v>39782</v>
      </c>
    </row>
    <row r="920" spans="1:9">
      <c r="A920" s="66"/>
      <c r="B920" s="27" t="s">
        <v>990</v>
      </c>
      <c r="C920" s="30"/>
      <c r="D920" s="29" t="s">
        <v>991</v>
      </c>
      <c r="E920" s="26"/>
      <c r="F920" s="26" t="s">
        <v>4</v>
      </c>
      <c r="G920" s="548">
        <v>39782</v>
      </c>
    </row>
    <row r="921" spans="1:9">
      <c r="A921" s="66"/>
      <c r="B921" s="27" t="s">
        <v>984</v>
      </c>
      <c r="C921" s="30"/>
      <c r="D921" s="29" t="s">
        <v>992</v>
      </c>
      <c r="E921" s="26"/>
      <c r="F921" s="26" t="s">
        <v>4</v>
      </c>
      <c r="G921" s="548">
        <v>39775</v>
      </c>
    </row>
    <row r="922" spans="1:9">
      <c r="A922" s="66"/>
      <c r="B922" s="27" t="s">
        <v>993</v>
      </c>
      <c r="C922" s="30"/>
      <c r="D922" s="29" t="s">
        <v>994</v>
      </c>
      <c r="E922" s="26"/>
      <c r="F922" s="26" t="s">
        <v>4</v>
      </c>
      <c r="G922" s="548">
        <v>39785</v>
      </c>
    </row>
    <row r="923" spans="1:9">
      <c r="A923" s="66"/>
      <c r="B923" s="27" t="s">
        <v>995</v>
      </c>
      <c r="C923" s="30"/>
      <c r="D923" s="29" t="s">
        <v>647</v>
      </c>
      <c r="E923" s="26"/>
      <c r="F923" s="26" t="s">
        <v>4</v>
      </c>
      <c r="G923" s="548">
        <v>39805</v>
      </c>
    </row>
    <row r="924" spans="1:9">
      <c r="A924" s="66"/>
      <c r="B924" s="27" t="s">
        <v>996</v>
      </c>
      <c r="C924" s="30"/>
      <c r="D924" s="170" t="s">
        <v>997</v>
      </c>
      <c r="E924" s="26"/>
      <c r="F924" s="26" t="s">
        <v>4</v>
      </c>
      <c r="G924" s="548">
        <v>39802</v>
      </c>
    </row>
    <row r="925" spans="1:9">
      <c r="A925" s="66"/>
      <c r="B925" s="27" t="s">
        <v>998</v>
      </c>
      <c r="C925" s="30"/>
      <c r="D925" s="29" t="s">
        <v>999</v>
      </c>
      <c r="E925" s="26"/>
      <c r="F925" s="26" t="s">
        <v>4</v>
      </c>
      <c r="G925" s="548">
        <v>39813</v>
      </c>
    </row>
    <row r="926" spans="1:9">
      <c r="A926" s="66"/>
      <c r="B926" s="27" t="s">
        <v>4</v>
      </c>
      <c r="C926" s="30"/>
      <c r="D926" s="170" t="s">
        <v>1000</v>
      </c>
      <c r="E926" s="26"/>
      <c r="F926" s="26" t="s">
        <v>4</v>
      </c>
      <c r="G926" s="548">
        <v>39813</v>
      </c>
    </row>
    <row r="927" spans="1:9">
      <c r="A927" s="66"/>
      <c r="B927" s="27" t="s">
        <v>1001</v>
      </c>
      <c r="C927" s="30"/>
      <c r="D927" s="170" t="s">
        <v>1002</v>
      </c>
      <c r="E927" s="26"/>
      <c r="F927" s="26" t="s">
        <v>4</v>
      </c>
      <c r="G927" s="548">
        <v>39813</v>
      </c>
    </row>
    <row r="928" spans="1:9">
      <c r="A928" s="66"/>
      <c r="B928" s="27" t="s">
        <v>1003</v>
      </c>
      <c r="C928" s="30"/>
      <c r="D928" s="169" t="s">
        <v>1004</v>
      </c>
      <c r="E928" s="26"/>
      <c r="F928" s="26" t="s">
        <v>4</v>
      </c>
      <c r="G928" s="548">
        <v>39813</v>
      </c>
    </row>
    <row r="929" spans="1:7">
      <c r="A929" s="66"/>
      <c r="B929" s="27" t="s">
        <v>1003</v>
      </c>
      <c r="C929" s="30"/>
      <c r="D929" s="169" t="s">
        <v>1005</v>
      </c>
      <c r="E929" s="26"/>
      <c r="F929" s="26" t="s">
        <v>4</v>
      </c>
      <c r="G929" s="548">
        <v>39813</v>
      </c>
    </row>
    <row r="930" spans="1:7">
      <c r="A930" s="66"/>
      <c r="B930" s="27" t="s">
        <v>1003</v>
      </c>
      <c r="C930" s="30"/>
      <c r="D930" s="169" t="s">
        <v>1006</v>
      </c>
      <c r="E930" s="26"/>
      <c r="F930" s="26" t="s">
        <v>4</v>
      </c>
      <c r="G930" s="548">
        <v>39813</v>
      </c>
    </row>
    <row r="931" spans="1:7">
      <c r="A931" s="66"/>
      <c r="B931" s="27" t="s">
        <v>1003</v>
      </c>
      <c r="C931" s="30"/>
      <c r="D931" s="169" t="s">
        <v>1007</v>
      </c>
      <c r="E931" s="26"/>
      <c r="F931" s="26" t="s">
        <v>4</v>
      </c>
      <c r="G931" s="548">
        <v>39813</v>
      </c>
    </row>
    <row r="932" spans="1:7">
      <c r="A932" s="66"/>
      <c r="B932" s="27" t="s">
        <v>1003</v>
      </c>
      <c r="C932" s="30"/>
      <c r="D932" s="169" t="s">
        <v>1008</v>
      </c>
      <c r="E932" s="26"/>
      <c r="F932" s="26" t="s">
        <v>4</v>
      </c>
      <c r="G932" s="548">
        <v>39813</v>
      </c>
    </row>
    <row r="933" spans="1:7">
      <c r="A933" s="66"/>
      <c r="B933" s="27" t="s">
        <v>1003</v>
      </c>
      <c r="C933" s="30"/>
      <c r="D933" s="169" t="s">
        <v>1009</v>
      </c>
      <c r="E933" s="26"/>
      <c r="F933" s="26" t="s">
        <v>4</v>
      </c>
      <c r="G933" s="548">
        <v>39813</v>
      </c>
    </row>
    <row r="934" spans="1:7">
      <c r="A934" s="66"/>
      <c r="B934" s="27" t="s">
        <v>1010</v>
      </c>
      <c r="C934" s="30"/>
      <c r="D934" s="170" t="s">
        <v>1011</v>
      </c>
      <c r="E934" s="26"/>
      <c r="F934" s="26" t="s">
        <v>4</v>
      </c>
      <c r="G934" s="548">
        <v>39813</v>
      </c>
    </row>
    <row r="935" spans="1:7">
      <c r="A935" s="66"/>
      <c r="B935" s="27" t="s">
        <v>4</v>
      </c>
      <c r="C935" s="30"/>
      <c r="D935" s="170" t="s">
        <v>51</v>
      </c>
      <c r="E935" s="26"/>
      <c r="F935" s="26" t="s">
        <v>4</v>
      </c>
      <c r="G935" s="548">
        <v>39813</v>
      </c>
    </row>
    <row r="936" spans="1:7">
      <c r="A936" s="66"/>
      <c r="B936" s="27" t="s">
        <v>1012</v>
      </c>
      <c r="C936" s="30"/>
      <c r="D936" s="170" t="s">
        <v>1013</v>
      </c>
      <c r="E936" s="26"/>
      <c r="F936" s="26" t="s">
        <v>4</v>
      </c>
      <c r="G936" s="548">
        <v>39813</v>
      </c>
    </row>
    <row r="937" spans="1:7">
      <c r="A937" s="66"/>
      <c r="B937" s="27" t="s">
        <v>1012</v>
      </c>
      <c r="C937" s="30"/>
      <c r="D937" s="170" t="s">
        <v>1014</v>
      </c>
      <c r="E937" s="26"/>
      <c r="F937" s="26" t="s">
        <v>4</v>
      </c>
      <c r="G937" s="548">
        <v>39813</v>
      </c>
    </row>
    <row r="938" spans="1:7">
      <c r="A938" s="66"/>
      <c r="B938" s="27" t="s">
        <v>1012</v>
      </c>
      <c r="C938" s="30"/>
      <c r="D938" s="170" t="s">
        <v>1015</v>
      </c>
      <c r="E938" s="26"/>
      <c r="F938" s="26" t="s">
        <v>4</v>
      </c>
      <c r="G938" s="548">
        <v>39813</v>
      </c>
    </row>
    <row r="939" spans="1:7">
      <c r="A939" s="66"/>
      <c r="B939" s="27" t="s">
        <v>1012</v>
      </c>
      <c r="C939" s="30"/>
      <c r="D939" s="170" t="s">
        <v>1016</v>
      </c>
      <c r="E939" s="26"/>
      <c r="F939" s="26" t="s">
        <v>4</v>
      </c>
      <c r="G939" s="548">
        <v>39813</v>
      </c>
    </row>
    <row r="940" spans="1:7">
      <c r="A940" s="66"/>
      <c r="B940" s="27" t="s">
        <v>1012</v>
      </c>
      <c r="C940" s="30"/>
      <c r="D940" s="170" t="s">
        <v>1017</v>
      </c>
      <c r="E940" s="26"/>
      <c r="F940" s="26" t="s">
        <v>4</v>
      </c>
      <c r="G940" s="548">
        <v>39813</v>
      </c>
    </row>
    <row r="941" spans="1:7">
      <c r="A941" s="66"/>
      <c r="B941" s="27" t="s">
        <v>1012</v>
      </c>
      <c r="C941" s="30"/>
      <c r="D941" s="170" t="s">
        <v>1018</v>
      </c>
      <c r="E941" s="26"/>
      <c r="F941" s="26" t="s">
        <v>4</v>
      </c>
      <c r="G941" s="548">
        <v>39813</v>
      </c>
    </row>
    <row r="942" spans="1:7">
      <c r="A942" s="66"/>
      <c r="B942" s="27" t="s">
        <v>1012</v>
      </c>
      <c r="C942" s="30"/>
      <c r="D942" s="170" t="s">
        <v>1019</v>
      </c>
      <c r="E942" s="26"/>
      <c r="F942" s="26" t="s">
        <v>4</v>
      </c>
      <c r="G942" s="548">
        <v>39813</v>
      </c>
    </row>
    <row r="943" spans="1:7">
      <c r="A943" s="66"/>
      <c r="B943" s="27" t="s">
        <v>1012</v>
      </c>
      <c r="C943" s="30"/>
      <c r="D943" s="170" t="s">
        <v>1020</v>
      </c>
      <c r="E943" s="26"/>
      <c r="F943" s="26" t="s">
        <v>4</v>
      </c>
      <c r="G943" s="548">
        <v>39813</v>
      </c>
    </row>
    <row r="944" spans="1:7">
      <c r="A944" s="66"/>
      <c r="B944" s="27" t="s">
        <v>1012</v>
      </c>
      <c r="C944" s="30"/>
      <c r="D944" s="170" t="s">
        <v>1021</v>
      </c>
      <c r="E944" s="26"/>
      <c r="F944" s="26" t="s">
        <v>4</v>
      </c>
      <c r="G944" s="548">
        <v>39813</v>
      </c>
    </row>
    <row r="945" spans="1:9">
      <c r="A945" s="66"/>
      <c r="B945" s="27" t="s">
        <v>1022</v>
      </c>
      <c r="C945" s="30"/>
      <c r="D945" s="170" t="s">
        <v>1023</v>
      </c>
      <c r="E945" s="26"/>
      <c r="F945" s="26" t="s">
        <v>4</v>
      </c>
      <c r="G945" s="548">
        <v>39813</v>
      </c>
    </row>
    <row r="946" spans="1:9">
      <c r="A946" s="66"/>
      <c r="B946" s="27" t="s">
        <v>1022</v>
      </c>
      <c r="C946" s="30"/>
      <c r="D946" s="170" t="s">
        <v>1024</v>
      </c>
      <c r="E946" s="26"/>
      <c r="F946" s="26" t="s">
        <v>4</v>
      </c>
      <c r="G946" s="548">
        <v>39813</v>
      </c>
    </row>
    <row r="947" spans="1:9" ht="16" thickBot="1">
      <c r="A947" s="171"/>
      <c r="B947" s="213" t="s">
        <v>1012</v>
      </c>
      <c r="C947" s="172"/>
      <c r="D947" s="173" t="s">
        <v>1025</v>
      </c>
      <c r="E947" s="59"/>
      <c r="F947" s="59" t="s">
        <v>4</v>
      </c>
      <c r="G947" s="916">
        <v>39813</v>
      </c>
    </row>
    <row r="948" spans="1:9" ht="16" thickTop="1">
      <c r="A948" s="174"/>
      <c r="B948" s="27" t="s">
        <v>1022</v>
      </c>
      <c r="C948" s="30"/>
      <c r="D948" s="170" t="s">
        <v>1026</v>
      </c>
      <c r="E948" s="26"/>
      <c r="F948" s="26" t="s">
        <v>4</v>
      </c>
      <c r="G948" s="548">
        <v>39814</v>
      </c>
      <c r="I948" s="175"/>
    </row>
    <row r="949" spans="1:9">
      <c r="B949" s="27" t="s">
        <v>1027</v>
      </c>
      <c r="C949" s="30"/>
      <c r="D949" s="170" t="s">
        <v>1028</v>
      </c>
      <c r="E949" s="26"/>
      <c r="F949" s="26" t="s">
        <v>4</v>
      </c>
      <c r="G949" s="548">
        <v>39818</v>
      </c>
    </row>
    <row r="950" spans="1:9">
      <c r="A950" s="176"/>
      <c r="B950" s="27" t="s">
        <v>1029</v>
      </c>
      <c r="C950" s="30"/>
      <c r="D950" s="170" t="s">
        <v>1030</v>
      </c>
      <c r="E950" s="26"/>
      <c r="F950" s="26" t="s">
        <v>4</v>
      </c>
      <c r="G950" s="42">
        <v>39822</v>
      </c>
    </row>
    <row r="951" spans="1:9">
      <c r="B951" s="27" t="s">
        <v>1031</v>
      </c>
      <c r="C951" s="30"/>
      <c r="D951" s="170" t="s">
        <v>1032</v>
      </c>
      <c r="E951" s="26"/>
      <c r="F951" s="26" t="s">
        <v>4</v>
      </c>
      <c r="G951" s="548">
        <v>39823</v>
      </c>
    </row>
    <row r="952" spans="1:9">
      <c r="B952" s="27" t="s">
        <v>1033</v>
      </c>
      <c r="C952" s="30"/>
      <c r="D952" s="29" t="s">
        <v>1034</v>
      </c>
      <c r="E952" s="26"/>
      <c r="F952" s="26" t="s">
        <v>4</v>
      </c>
      <c r="G952" s="548">
        <v>39829</v>
      </c>
    </row>
    <row r="953" spans="1:9">
      <c r="B953" s="27" t="s">
        <v>1035</v>
      </c>
      <c r="C953" s="30"/>
      <c r="D953" s="170" t="s">
        <v>1036</v>
      </c>
      <c r="E953" s="26"/>
      <c r="F953" s="26" t="s">
        <v>4</v>
      </c>
      <c r="G953" s="548">
        <v>39829</v>
      </c>
    </row>
    <row r="954" spans="1:9">
      <c r="A954" s="177"/>
      <c r="B954" s="27" t="s">
        <v>1037</v>
      </c>
      <c r="C954" s="30"/>
      <c r="D954" s="170" t="s">
        <v>1038</v>
      </c>
      <c r="E954" s="26"/>
      <c r="F954" s="26" t="s">
        <v>4</v>
      </c>
      <c r="G954" s="548">
        <v>39823</v>
      </c>
    </row>
    <row r="955" spans="1:9">
      <c r="B955" s="27" t="s">
        <v>1039</v>
      </c>
      <c r="C955" s="30"/>
      <c r="D955" s="29" t="s">
        <v>1040</v>
      </c>
      <c r="E955" s="26"/>
      <c r="F955" s="26" t="s">
        <v>4</v>
      </c>
      <c r="G955" s="548">
        <v>39833</v>
      </c>
    </row>
    <row r="956" spans="1:9">
      <c r="B956" s="27" t="s">
        <v>1035</v>
      </c>
      <c r="C956" s="30">
        <v>1102</v>
      </c>
      <c r="D956" s="29" t="s">
        <v>4</v>
      </c>
      <c r="E956" s="26" t="s">
        <v>1041</v>
      </c>
      <c r="F956" s="26" t="s">
        <v>4</v>
      </c>
      <c r="G956" s="42">
        <v>39835</v>
      </c>
    </row>
    <row r="957" spans="1:9">
      <c r="B957" s="27" t="s">
        <v>1042</v>
      </c>
      <c r="C957" s="30">
        <v>724</v>
      </c>
      <c r="D957" s="170" t="s">
        <v>1043</v>
      </c>
      <c r="E957" s="26"/>
      <c r="F957" s="26" t="s">
        <v>4</v>
      </c>
      <c r="G957" s="548">
        <v>39844</v>
      </c>
    </row>
    <row r="958" spans="1:9">
      <c r="B958" s="27" t="s">
        <v>1035</v>
      </c>
      <c r="C958" s="30">
        <v>1101</v>
      </c>
      <c r="D958" s="29" t="s">
        <v>1044</v>
      </c>
      <c r="E958" s="26" t="s">
        <v>1041</v>
      </c>
      <c r="F958" s="26" t="s">
        <v>4</v>
      </c>
      <c r="G958" s="548">
        <v>39836</v>
      </c>
    </row>
    <row r="959" spans="1:9">
      <c r="B959" s="27" t="s">
        <v>1045</v>
      </c>
      <c r="C959" s="30">
        <v>341</v>
      </c>
      <c r="D959" s="170" t="s">
        <v>1046</v>
      </c>
      <c r="E959" s="26" t="s">
        <v>1047</v>
      </c>
      <c r="F959" s="26" t="s">
        <v>4</v>
      </c>
      <c r="G959" s="548">
        <v>39833</v>
      </c>
    </row>
    <row r="960" spans="1:9">
      <c r="B960" s="27" t="s">
        <v>1048</v>
      </c>
      <c r="C960" s="30">
        <v>1097</v>
      </c>
      <c r="D960" s="170" t="s">
        <v>1049</v>
      </c>
      <c r="E960" s="26" t="s">
        <v>1050</v>
      </c>
      <c r="F960" s="26" t="s">
        <v>4</v>
      </c>
      <c r="G960" s="548">
        <v>39838</v>
      </c>
    </row>
    <row r="961" spans="2:9">
      <c r="B961" s="27" t="s">
        <v>1051</v>
      </c>
      <c r="C961" s="30">
        <v>896</v>
      </c>
      <c r="D961" s="29" t="s">
        <v>1052</v>
      </c>
      <c r="E961" s="26" t="s">
        <v>1041</v>
      </c>
      <c r="F961" s="26" t="s">
        <v>4</v>
      </c>
      <c r="G961" s="548">
        <v>39837</v>
      </c>
      <c r="I961" s="125"/>
    </row>
    <row r="962" spans="2:9">
      <c r="B962" s="27" t="s">
        <v>1048</v>
      </c>
      <c r="C962" s="30">
        <v>384</v>
      </c>
      <c r="D962" s="29" t="s">
        <v>1053</v>
      </c>
      <c r="E962" s="26" t="s">
        <v>1050</v>
      </c>
      <c r="F962" s="26" t="s">
        <v>4</v>
      </c>
      <c r="G962" s="548">
        <v>39838</v>
      </c>
    </row>
    <row r="963" spans="2:9">
      <c r="B963" s="27" t="s">
        <v>1035</v>
      </c>
      <c r="C963" s="30">
        <v>1103</v>
      </c>
      <c r="D963" s="29" t="s">
        <v>10</v>
      </c>
      <c r="E963" s="26" t="s">
        <v>1054</v>
      </c>
      <c r="F963" s="26" t="s">
        <v>4</v>
      </c>
      <c r="G963" s="548">
        <v>39848</v>
      </c>
    </row>
    <row r="964" spans="2:9">
      <c r="B964" s="27" t="s">
        <v>1055</v>
      </c>
      <c r="C964" s="30">
        <v>76</v>
      </c>
      <c r="D964" s="29" t="s">
        <v>1056</v>
      </c>
      <c r="E964" s="26" t="s">
        <v>1057</v>
      </c>
      <c r="F964" s="26" t="s">
        <v>4</v>
      </c>
      <c r="G964" s="548">
        <v>39847</v>
      </c>
    </row>
    <row r="965" spans="2:9">
      <c r="B965" s="27" t="s">
        <v>1058</v>
      </c>
      <c r="C965" s="30"/>
      <c r="D965" s="29" t="s">
        <v>1059</v>
      </c>
      <c r="E965" s="26" t="s">
        <v>1060</v>
      </c>
      <c r="F965" s="26" t="s">
        <v>4</v>
      </c>
      <c r="G965" s="548">
        <v>39853</v>
      </c>
    </row>
    <row r="966" spans="2:9">
      <c r="B966" s="27" t="s">
        <v>1061</v>
      </c>
      <c r="C966" s="30"/>
      <c r="D966" s="29" t="s">
        <v>1062</v>
      </c>
      <c r="E966" s="26" t="s">
        <v>1060</v>
      </c>
      <c r="F966" s="26" t="s">
        <v>4</v>
      </c>
      <c r="G966" s="548">
        <v>39843</v>
      </c>
    </row>
    <row r="967" spans="2:9">
      <c r="B967" s="27" t="s">
        <v>1063</v>
      </c>
      <c r="C967" s="30"/>
      <c r="D967" s="29" t="s">
        <v>1064</v>
      </c>
      <c r="E967" s="26" t="s">
        <v>1065</v>
      </c>
      <c r="F967" s="26" t="s">
        <v>4</v>
      </c>
      <c r="G967" s="548">
        <v>39859</v>
      </c>
    </row>
    <row r="968" spans="2:9">
      <c r="B968" s="27" t="s">
        <v>1066</v>
      </c>
      <c r="C968" s="30">
        <v>1119</v>
      </c>
      <c r="D968" s="29" t="s">
        <v>4</v>
      </c>
      <c r="E968" s="26" t="s">
        <v>1067</v>
      </c>
      <c r="F968" s="26" t="s">
        <v>4</v>
      </c>
      <c r="G968" s="548">
        <v>39861</v>
      </c>
    </row>
    <row r="969" spans="2:9">
      <c r="B969" s="27" t="s">
        <v>1068</v>
      </c>
      <c r="C969" s="30">
        <v>1107</v>
      </c>
      <c r="D969" s="29" t="s">
        <v>1069</v>
      </c>
      <c r="E969" s="26" t="s">
        <v>1054</v>
      </c>
      <c r="F969" s="26" t="s">
        <v>4</v>
      </c>
      <c r="G969" s="548">
        <v>39862</v>
      </c>
    </row>
    <row r="970" spans="2:9">
      <c r="B970" s="27" t="s">
        <v>1061</v>
      </c>
      <c r="C970" s="30"/>
      <c r="D970" s="29" t="s">
        <v>1070</v>
      </c>
      <c r="E970" s="26" t="s">
        <v>1060</v>
      </c>
      <c r="F970" s="26" t="s">
        <v>4</v>
      </c>
      <c r="G970" s="548">
        <v>39857</v>
      </c>
    </row>
    <row r="971" spans="2:9">
      <c r="B971" s="27" t="s">
        <v>1071</v>
      </c>
      <c r="C971" s="30"/>
      <c r="D971" s="170" t="s">
        <v>1072</v>
      </c>
      <c r="E971" s="26" t="s">
        <v>1073</v>
      </c>
      <c r="F971" s="26" t="s">
        <v>4</v>
      </c>
      <c r="G971" s="548">
        <v>39864</v>
      </c>
    </row>
    <row r="972" spans="2:9">
      <c r="B972" s="27" t="s">
        <v>1074</v>
      </c>
      <c r="C972" s="30"/>
      <c r="D972" s="170" t="s">
        <v>1075</v>
      </c>
      <c r="E972" s="26" t="s">
        <v>1076</v>
      </c>
      <c r="F972" s="26" t="s">
        <v>4</v>
      </c>
      <c r="G972" s="548">
        <v>39864</v>
      </c>
    </row>
    <row r="973" spans="2:9">
      <c r="B973" s="27" t="s">
        <v>1066</v>
      </c>
      <c r="C973" s="30"/>
      <c r="D973" s="29" t="s">
        <v>1077</v>
      </c>
      <c r="E973" s="26" t="s">
        <v>49</v>
      </c>
      <c r="F973" s="26" t="s">
        <v>4</v>
      </c>
      <c r="G973" s="548">
        <v>39865</v>
      </c>
    </row>
    <row r="974" spans="2:9">
      <c r="B974" s="27" t="s">
        <v>1066</v>
      </c>
      <c r="C974" s="30"/>
      <c r="D974" s="29" t="s">
        <v>1078</v>
      </c>
      <c r="E974" s="26" t="s">
        <v>49</v>
      </c>
      <c r="F974" s="26" t="s">
        <v>4</v>
      </c>
      <c r="G974" s="548">
        <v>39872</v>
      </c>
    </row>
    <row r="975" spans="2:9">
      <c r="B975" s="27" t="s">
        <v>1079</v>
      </c>
      <c r="C975" s="30"/>
      <c r="D975" s="29" t="s">
        <v>1080</v>
      </c>
      <c r="E975" s="26" t="s">
        <v>1081</v>
      </c>
      <c r="F975" s="26" t="s">
        <v>4</v>
      </c>
      <c r="G975" s="548">
        <v>39872</v>
      </c>
    </row>
    <row r="976" spans="2:9">
      <c r="B976" s="27" t="s">
        <v>1066</v>
      </c>
      <c r="C976" s="30"/>
      <c r="D976" s="29" t="s">
        <v>1082</v>
      </c>
      <c r="E976" s="26" t="s">
        <v>1067</v>
      </c>
      <c r="F976" s="26" t="s">
        <v>4</v>
      </c>
      <c r="G976" s="548">
        <v>39872</v>
      </c>
    </row>
    <row r="977" spans="1:7">
      <c r="B977" s="27" t="s">
        <v>1058</v>
      </c>
      <c r="C977" s="30"/>
      <c r="D977" s="170" t="s">
        <v>1083</v>
      </c>
      <c r="E977" s="26" t="s">
        <v>1060</v>
      </c>
      <c r="F977" s="26" t="s">
        <v>4</v>
      </c>
      <c r="G977" s="548">
        <v>39877</v>
      </c>
    </row>
    <row r="978" spans="1:7">
      <c r="B978" s="27" t="s">
        <v>1058</v>
      </c>
      <c r="C978" s="30"/>
      <c r="D978" s="169" t="s">
        <v>1084</v>
      </c>
      <c r="E978" s="26" t="s">
        <v>1060</v>
      </c>
      <c r="F978" s="26" t="s">
        <v>4</v>
      </c>
      <c r="G978" s="548">
        <v>39877</v>
      </c>
    </row>
    <row r="979" spans="1:7">
      <c r="B979" s="27" t="s">
        <v>23</v>
      </c>
      <c r="C979" s="30"/>
      <c r="D979" s="29" t="s">
        <v>22</v>
      </c>
      <c r="E979" s="26" t="s">
        <v>1085</v>
      </c>
      <c r="F979" s="26" t="s">
        <v>4</v>
      </c>
      <c r="G979" s="548">
        <v>39882</v>
      </c>
    </row>
    <row r="980" spans="1:7">
      <c r="A980" s="177"/>
      <c r="B980" s="27" t="s">
        <v>1086</v>
      </c>
      <c r="C980" s="30"/>
      <c r="D980" s="29" t="s">
        <v>1087</v>
      </c>
      <c r="E980" s="26" t="s">
        <v>1088</v>
      </c>
      <c r="F980" s="26" t="s">
        <v>4</v>
      </c>
      <c r="G980" s="548">
        <v>39882</v>
      </c>
    </row>
    <row r="981" spans="1:7">
      <c r="B981" s="27" t="s">
        <v>1089</v>
      </c>
      <c r="C981" s="30">
        <v>1123</v>
      </c>
      <c r="D981" s="29" t="s">
        <v>1090</v>
      </c>
      <c r="E981" s="26" t="s">
        <v>1091</v>
      </c>
      <c r="F981" s="26" t="s">
        <v>4</v>
      </c>
      <c r="G981" s="548">
        <v>39883</v>
      </c>
    </row>
    <row r="982" spans="1:7">
      <c r="A982" s="176"/>
      <c r="B982" s="27" t="s">
        <v>1092</v>
      </c>
      <c r="C982" s="30">
        <v>1129</v>
      </c>
      <c r="D982" s="170" t="s">
        <v>1093</v>
      </c>
      <c r="E982" s="26" t="s">
        <v>1094</v>
      </c>
      <c r="F982" s="26" t="s">
        <v>4</v>
      </c>
      <c r="G982" s="42">
        <v>39896</v>
      </c>
    </row>
    <row r="983" spans="1:7">
      <c r="A983" s="176"/>
      <c r="B983" s="27" t="s">
        <v>1092</v>
      </c>
      <c r="C983" s="30">
        <v>1131</v>
      </c>
      <c r="D983" s="170" t="s">
        <v>1095</v>
      </c>
      <c r="E983" s="26" t="s">
        <v>1094</v>
      </c>
      <c r="F983" s="26" t="s">
        <v>4</v>
      </c>
      <c r="G983" s="42">
        <v>39896</v>
      </c>
    </row>
    <row r="984" spans="1:7">
      <c r="A984" s="176"/>
      <c r="B984" s="27" t="s">
        <v>1092</v>
      </c>
      <c r="C984" s="30">
        <v>1133</v>
      </c>
      <c r="D984" s="29" t="s">
        <v>1096</v>
      </c>
      <c r="E984" s="26" t="s">
        <v>1094</v>
      </c>
      <c r="F984" s="26" t="s">
        <v>4</v>
      </c>
      <c r="G984" s="42">
        <v>39896</v>
      </c>
    </row>
    <row r="985" spans="1:7">
      <c r="A985" s="176"/>
      <c r="B985" s="27" t="s">
        <v>1092</v>
      </c>
      <c r="C985" s="30">
        <v>1135</v>
      </c>
      <c r="D985" s="29" t="s">
        <v>1097</v>
      </c>
      <c r="E985" s="26" t="s">
        <v>1094</v>
      </c>
      <c r="F985" s="26" t="s">
        <v>4</v>
      </c>
      <c r="G985" s="548">
        <v>39897</v>
      </c>
    </row>
    <row r="986" spans="1:7">
      <c r="A986" s="176"/>
      <c r="B986" s="27" t="s">
        <v>1092</v>
      </c>
      <c r="C986" s="30">
        <v>1134</v>
      </c>
      <c r="D986" s="29" t="s">
        <v>1098</v>
      </c>
      <c r="E986" s="26" t="s">
        <v>1094</v>
      </c>
      <c r="F986" s="26" t="s">
        <v>4</v>
      </c>
      <c r="G986" s="548">
        <v>39897</v>
      </c>
    </row>
    <row r="987" spans="1:7">
      <c r="A987" s="176"/>
      <c r="B987" s="27" t="s">
        <v>1092</v>
      </c>
      <c r="C987" s="30">
        <v>1137</v>
      </c>
      <c r="D987" s="170" t="s">
        <v>1099</v>
      </c>
      <c r="E987" s="26" t="s">
        <v>1094</v>
      </c>
      <c r="F987" s="26" t="s">
        <v>4</v>
      </c>
      <c r="G987" s="548">
        <v>39898</v>
      </c>
    </row>
    <row r="988" spans="1:7">
      <c r="A988" s="177"/>
      <c r="B988" s="27" t="s">
        <v>1086</v>
      </c>
      <c r="C988" s="30"/>
      <c r="D988" s="170" t="s">
        <v>1100</v>
      </c>
      <c r="E988" s="26" t="s">
        <v>1088</v>
      </c>
      <c r="F988" s="26" t="s">
        <v>4</v>
      </c>
      <c r="G988" s="548">
        <v>39903</v>
      </c>
    </row>
    <row r="989" spans="1:7">
      <c r="A989" s="177"/>
      <c r="B989" s="27" t="s">
        <v>1086</v>
      </c>
      <c r="C989" s="30"/>
      <c r="D989" s="170" t="s">
        <v>1101</v>
      </c>
      <c r="E989" s="26" t="s">
        <v>1088</v>
      </c>
      <c r="F989" s="26" t="s">
        <v>4</v>
      </c>
      <c r="G989" s="548">
        <v>39903</v>
      </c>
    </row>
    <row r="990" spans="1:7">
      <c r="A990" s="177"/>
      <c r="B990" s="27" t="s">
        <v>1086</v>
      </c>
      <c r="C990" s="30"/>
      <c r="D990" s="170" t="s">
        <v>1102</v>
      </c>
      <c r="E990" s="26" t="s">
        <v>1088</v>
      </c>
      <c r="F990" s="26" t="s">
        <v>4</v>
      </c>
      <c r="G990" s="548">
        <v>39903</v>
      </c>
    </row>
    <row r="991" spans="1:7">
      <c r="A991" s="177"/>
      <c r="B991" s="27" t="s">
        <v>1086</v>
      </c>
      <c r="C991" s="30"/>
      <c r="D991" s="170" t="s">
        <v>1103</v>
      </c>
      <c r="E991" s="26" t="s">
        <v>1088</v>
      </c>
      <c r="F991" s="26" t="s">
        <v>4</v>
      </c>
      <c r="G991" s="548">
        <v>39903</v>
      </c>
    </row>
    <row r="992" spans="1:7">
      <c r="A992" s="177"/>
      <c r="B992" s="27" t="s">
        <v>1086</v>
      </c>
      <c r="C992" s="30"/>
      <c r="D992" s="170" t="s">
        <v>1104</v>
      </c>
      <c r="E992" s="26" t="s">
        <v>1088</v>
      </c>
      <c r="F992" s="26" t="s">
        <v>4</v>
      </c>
      <c r="G992" s="548">
        <v>39903</v>
      </c>
    </row>
    <row r="993" spans="1:9">
      <c r="A993" s="177"/>
      <c r="B993" s="27" t="s">
        <v>1086</v>
      </c>
      <c r="C993" s="30"/>
      <c r="D993" s="170" t="s">
        <v>1105</v>
      </c>
      <c r="E993" s="26" t="s">
        <v>1088</v>
      </c>
      <c r="F993" s="26" t="s">
        <v>4</v>
      </c>
      <c r="G993" s="548">
        <v>39903</v>
      </c>
    </row>
    <row r="994" spans="1:9">
      <c r="A994" s="177"/>
      <c r="B994" s="27" t="s">
        <v>1086</v>
      </c>
      <c r="C994" s="30"/>
      <c r="D994" s="170" t="s">
        <v>1106</v>
      </c>
      <c r="E994" s="26" t="s">
        <v>1088</v>
      </c>
      <c r="F994" s="26" t="s">
        <v>4</v>
      </c>
      <c r="G994" s="548">
        <v>39903</v>
      </c>
    </row>
    <row r="995" spans="1:9">
      <c r="A995" s="176"/>
      <c r="B995" s="27" t="s">
        <v>1107</v>
      </c>
      <c r="C995" s="30"/>
      <c r="D995" s="170" t="s">
        <v>1108</v>
      </c>
      <c r="E995" s="26" t="s">
        <v>1109</v>
      </c>
      <c r="F995" s="26" t="s">
        <v>4</v>
      </c>
      <c r="G995" s="548">
        <v>39903</v>
      </c>
    </row>
    <row r="996" spans="1:9">
      <c r="A996" s="176"/>
      <c r="B996" s="27" t="s">
        <v>1110</v>
      </c>
      <c r="C996" s="30"/>
      <c r="D996" s="29" t="s">
        <v>1111</v>
      </c>
      <c r="E996" s="26" t="s">
        <v>1088</v>
      </c>
      <c r="F996" s="26" t="s">
        <v>4</v>
      </c>
      <c r="G996" s="548">
        <v>39903</v>
      </c>
    </row>
    <row r="997" spans="1:9">
      <c r="A997" s="176"/>
      <c r="B997" s="27" t="s">
        <v>1112</v>
      </c>
      <c r="C997" s="30"/>
      <c r="D997" s="29" t="s">
        <v>241</v>
      </c>
      <c r="E997" s="26" t="s">
        <v>1113</v>
      </c>
      <c r="F997" s="26" t="s">
        <v>4</v>
      </c>
      <c r="G997" s="548">
        <v>39903</v>
      </c>
    </row>
    <row r="998" spans="1:9">
      <c r="A998" s="176"/>
      <c r="B998" s="27" t="s">
        <v>1114</v>
      </c>
      <c r="C998" s="30"/>
      <c r="D998" s="170" t="s">
        <v>1115</v>
      </c>
      <c r="E998" s="26" t="s">
        <v>1116</v>
      </c>
      <c r="F998" s="26" t="s">
        <v>4</v>
      </c>
      <c r="G998" s="548">
        <v>39903</v>
      </c>
      <c r="H998" s="125"/>
      <c r="I998" s="125"/>
    </row>
    <row r="999" spans="1:9">
      <c r="A999" s="177"/>
      <c r="B999" s="27" t="s">
        <v>1117</v>
      </c>
      <c r="C999" s="30">
        <v>1152</v>
      </c>
      <c r="D999" s="29" t="s">
        <v>1118</v>
      </c>
      <c r="E999" s="26" t="s">
        <v>1119</v>
      </c>
      <c r="F999" s="26" t="s">
        <v>4</v>
      </c>
      <c r="G999" s="42">
        <v>39904</v>
      </c>
      <c r="H999" s="125"/>
      <c r="I999" s="125"/>
    </row>
    <row r="1000" spans="1:9">
      <c r="A1000" s="177"/>
      <c r="B1000" s="27" t="s">
        <v>1117</v>
      </c>
      <c r="C1000" s="30">
        <v>1153</v>
      </c>
      <c r="D1000" s="29" t="s">
        <v>1120</v>
      </c>
      <c r="E1000" s="26" t="s">
        <v>1119</v>
      </c>
      <c r="F1000" s="26" t="s">
        <v>4</v>
      </c>
      <c r="G1000" s="42">
        <v>39904</v>
      </c>
      <c r="H1000" s="125"/>
      <c r="I1000" s="125"/>
    </row>
    <row r="1001" spans="1:9">
      <c r="A1001" s="177"/>
      <c r="B1001" s="27" t="s">
        <v>1117</v>
      </c>
      <c r="C1001" s="30">
        <v>1157</v>
      </c>
      <c r="D1001" s="29" t="s">
        <v>1121</v>
      </c>
      <c r="E1001" s="26" t="s">
        <v>1119</v>
      </c>
      <c r="F1001" s="26" t="s">
        <v>4</v>
      </c>
      <c r="G1001" s="42">
        <v>39905</v>
      </c>
      <c r="H1001" s="125"/>
      <c r="I1001" s="125"/>
    </row>
    <row r="1002" spans="1:9">
      <c r="A1002" s="176"/>
      <c r="B1002" s="27" t="s">
        <v>1122</v>
      </c>
      <c r="C1002" s="30"/>
      <c r="D1002" s="29" t="s">
        <v>1123</v>
      </c>
      <c r="E1002" s="26" t="s">
        <v>1124</v>
      </c>
      <c r="F1002" s="26" t="s">
        <v>4</v>
      </c>
      <c r="G1002" s="548">
        <v>39906</v>
      </c>
      <c r="H1002" s="125"/>
      <c r="I1002" s="125"/>
    </row>
    <row r="1003" spans="1:9">
      <c r="A1003" s="176"/>
      <c r="B1003" s="27" t="s">
        <v>1125</v>
      </c>
      <c r="C1003" s="30">
        <v>1142</v>
      </c>
      <c r="D1003" s="170" t="s">
        <v>1126</v>
      </c>
      <c r="E1003" s="26" t="s">
        <v>1127</v>
      </c>
      <c r="F1003" s="26" t="s">
        <v>4</v>
      </c>
      <c r="G1003" s="42">
        <v>39907</v>
      </c>
      <c r="H1003" s="125"/>
      <c r="I1003" s="125"/>
    </row>
    <row r="1004" spans="1:9">
      <c r="A1004" s="177"/>
      <c r="B1004" s="27" t="s">
        <v>1117</v>
      </c>
      <c r="C1004" s="30">
        <v>1156</v>
      </c>
      <c r="D1004" s="29" t="s">
        <v>1128</v>
      </c>
      <c r="E1004" s="26" t="s">
        <v>1119</v>
      </c>
      <c r="F1004" s="26" t="s">
        <v>4</v>
      </c>
      <c r="G1004" s="42">
        <v>39910</v>
      </c>
      <c r="H1004" s="125"/>
      <c r="I1004" s="125"/>
    </row>
    <row r="1005" spans="1:9">
      <c r="A1005" s="176"/>
      <c r="B1005" s="27" t="s">
        <v>1125</v>
      </c>
      <c r="C1005" s="30">
        <v>1157</v>
      </c>
      <c r="D1005" s="29" t="s">
        <v>1129</v>
      </c>
      <c r="E1005" s="26" t="s">
        <v>1127</v>
      </c>
      <c r="F1005" s="26" t="s">
        <v>4</v>
      </c>
      <c r="G1005" s="42">
        <v>39910</v>
      </c>
      <c r="H1005" s="125"/>
      <c r="I1005" s="125"/>
    </row>
    <row r="1006" spans="1:9">
      <c r="A1006" s="176"/>
      <c r="B1006" s="27" t="s">
        <v>1130</v>
      </c>
      <c r="C1006" s="30"/>
      <c r="D1006" s="170" t="s">
        <v>1131</v>
      </c>
      <c r="E1006" s="26" t="s">
        <v>1119</v>
      </c>
      <c r="F1006" s="26" t="s">
        <v>4</v>
      </c>
      <c r="G1006" s="548">
        <v>39913</v>
      </c>
      <c r="H1006" s="125"/>
      <c r="I1006" s="125"/>
    </row>
    <row r="1007" spans="1:9">
      <c r="A1007" s="176"/>
      <c r="B1007" s="27" t="s">
        <v>1132</v>
      </c>
      <c r="C1007" s="30"/>
      <c r="D1007" s="170" t="s">
        <v>1133</v>
      </c>
      <c r="E1007" s="26" t="s">
        <v>1113</v>
      </c>
      <c r="F1007" s="26" t="s">
        <v>4</v>
      </c>
      <c r="G1007" s="548">
        <v>39913</v>
      </c>
      <c r="H1007" s="125"/>
      <c r="I1007" s="125"/>
    </row>
    <row r="1008" spans="1:9">
      <c r="A1008" s="177"/>
      <c r="B1008" s="27" t="s">
        <v>1117</v>
      </c>
      <c r="C1008" s="30"/>
      <c r="D1008" s="170" t="s">
        <v>1134</v>
      </c>
      <c r="E1008" s="26" t="s">
        <v>1119</v>
      </c>
      <c r="F1008" s="26" t="s">
        <v>4</v>
      </c>
      <c r="G1008" s="548">
        <v>39913</v>
      </c>
      <c r="H1008" s="125"/>
      <c r="I1008" s="125"/>
    </row>
    <row r="1009" spans="1:9">
      <c r="A1009" s="176"/>
      <c r="B1009" s="27" t="s">
        <v>1135</v>
      </c>
      <c r="C1009" s="30"/>
      <c r="D1009" s="170" t="s">
        <v>1136</v>
      </c>
      <c r="E1009" s="26" t="s">
        <v>1116</v>
      </c>
      <c r="F1009" s="26" t="s">
        <v>4</v>
      </c>
      <c r="G1009" s="548">
        <v>39914</v>
      </c>
      <c r="H1009" s="125"/>
      <c r="I1009" s="125"/>
    </row>
    <row r="1010" spans="1:9">
      <c r="A1010" s="176"/>
      <c r="B1010" s="27" t="s">
        <v>1137</v>
      </c>
      <c r="C1010" s="30"/>
      <c r="D1010" s="29" t="s">
        <v>1138</v>
      </c>
      <c r="E1010" s="26" t="s">
        <v>1139</v>
      </c>
      <c r="F1010" s="26" t="s">
        <v>4</v>
      </c>
      <c r="G1010" s="548">
        <v>39914</v>
      </c>
      <c r="H1010" s="125"/>
      <c r="I1010" s="125"/>
    </row>
    <row r="1011" spans="1:9">
      <c r="A1011" s="176"/>
      <c r="B1011" s="27" t="s">
        <v>1140</v>
      </c>
      <c r="C1011" s="30"/>
      <c r="D1011" s="170" t="s">
        <v>648</v>
      </c>
      <c r="E1011" s="26" t="s">
        <v>1141</v>
      </c>
      <c r="F1011" s="26" t="s">
        <v>4</v>
      </c>
      <c r="G1011" s="548">
        <v>39917</v>
      </c>
      <c r="H1011" s="125"/>
      <c r="I1011" s="125"/>
    </row>
    <row r="1012" spans="1:9">
      <c r="A1012" s="177"/>
      <c r="B1012" s="27" t="s">
        <v>1142</v>
      </c>
      <c r="C1012" s="30"/>
      <c r="D1012" s="29" t="s">
        <v>1143</v>
      </c>
      <c r="E1012" s="26" t="s">
        <v>1144</v>
      </c>
      <c r="F1012" s="26" t="s">
        <v>4</v>
      </c>
      <c r="G1012" s="548">
        <v>39919</v>
      </c>
      <c r="H1012" s="125"/>
      <c r="I1012" s="125"/>
    </row>
    <row r="1013" spans="1:9">
      <c r="A1013" s="177"/>
      <c r="B1013" s="27" t="s">
        <v>1142</v>
      </c>
      <c r="C1013" s="30"/>
      <c r="D1013" s="29" t="s">
        <v>1145</v>
      </c>
      <c r="E1013" s="26" t="s">
        <v>1144</v>
      </c>
      <c r="F1013" s="26" t="s">
        <v>4</v>
      </c>
      <c r="G1013" s="548">
        <v>39921</v>
      </c>
      <c r="H1013" s="125"/>
      <c r="I1013" s="125"/>
    </row>
    <row r="1014" spans="1:9">
      <c r="B1014" s="27" t="s">
        <v>1146</v>
      </c>
      <c r="C1014" s="30"/>
      <c r="D1014" s="170" t="s">
        <v>1147</v>
      </c>
      <c r="E1014" s="26" t="s">
        <v>1148</v>
      </c>
      <c r="F1014" s="26" t="s">
        <v>4</v>
      </c>
      <c r="G1014" s="548">
        <v>39924</v>
      </c>
      <c r="H1014" s="125"/>
      <c r="I1014" s="125"/>
    </row>
    <row r="1015" spans="1:9">
      <c r="A1015" s="177"/>
      <c r="B1015" s="27" t="s">
        <v>1142</v>
      </c>
      <c r="C1015" s="30"/>
      <c r="D1015" s="29" t="s">
        <v>246</v>
      </c>
      <c r="E1015" s="26" t="s">
        <v>1149</v>
      </c>
      <c r="F1015" s="26" t="s">
        <v>4</v>
      </c>
      <c r="G1015" s="42">
        <v>39926</v>
      </c>
      <c r="H1015" s="125"/>
      <c r="I1015" s="125"/>
    </row>
    <row r="1016" spans="1:9">
      <c r="B1016" s="27" t="s">
        <v>1150</v>
      </c>
      <c r="C1016" s="30">
        <v>1166</v>
      </c>
      <c r="D1016" s="29" t="s">
        <v>1151</v>
      </c>
      <c r="E1016" s="26" t="s">
        <v>1152</v>
      </c>
      <c r="F1016" s="26" t="s">
        <v>4</v>
      </c>
      <c r="G1016" s="42">
        <v>39924</v>
      </c>
      <c r="H1016" s="125"/>
      <c r="I1016" s="125"/>
    </row>
    <row r="1017" spans="1:9">
      <c r="B1017" s="27" t="s">
        <v>1153</v>
      </c>
      <c r="C1017" s="30"/>
      <c r="D1017" s="170" t="s">
        <v>1154</v>
      </c>
      <c r="E1017" s="26"/>
      <c r="F1017" s="26" t="s">
        <v>4</v>
      </c>
      <c r="G1017" s="548">
        <v>39933</v>
      </c>
      <c r="H1017" s="125"/>
      <c r="I1017" s="125"/>
    </row>
    <row r="1018" spans="1:9">
      <c r="A1018" s="176"/>
      <c r="B1018" s="27" t="s">
        <v>1155</v>
      </c>
      <c r="C1018" s="30"/>
      <c r="D1018" s="170" t="s">
        <v>1156</v>
      </c>
      <c r="E1018" s="26"/>
      <c r="F1018" s="26" t="s">
        <v>4</v>
      </c>
      <c r="G1018" s="548">
        <v>39933</v>
      </c>
      <c r="H1018" s="125"/>
      <c r="I1018" s="125"/>
    </row>
    <row r="1019" spans="1:9">
      <c r="A1019" s="176"/>
      <c r="B1019" s="27" t="s">
        <v>1157</v>
      </c>
      <c r="C1019" s="30"/>
      <c r="D1019" s="170" t="s">
        <v>1158</v>
      </c>
      <c r="E1019" s="26"/>
      <c r="F1019" s="26" t="s">
        <v>4</v>
      </c>
      <c r="G1019" s="548">
        <v>39933</v>
      </c>
      <c r="H1019" s="125"/>
      <c r="I1019" s="125"/>
    </row>
    <row r="1020" spans="1:9">
      <c r="A1020" s="176"/>
      <c r="B1020" s="27" t="s">
        <v>1157</v>
      </c>
      <c r="C1020" s="30">
        <v>1177</v>
      </c>
      <c r="D1020" s="29" t="s">
        <v>1159</v>
      </c>
      <c r="E1020" s="26" t="s">
        <v>1149</v>
      </c>
      <c r="F1020" s="26" t="s">
        <v>4</v>
      </c>
      <c r="G1020" s="42">
        <v>39934</v>
      </c>
      <c r="H1020" s="125"/>
      <c r="I1020" s="125"/>
    </row>
    <row r="1021" spans="1:9">
      <c r="A1021" s="177"/>
      <c r="B1021" s="27" t="s">
        <v>1160</v>
      </c>
      <c r="C1021" s="30">
        <v>1171</v>
      </c>
      <c r="D1021" s="29" t="s">
        <v>1161</v>
      </c>
      <c r="E1021" s="26" t="s">
        <v>1149</v>
      </c>
      <c r="F1021" s="26" t="s">
        <v>4</v>
      </c>
      <c r="G1021" s="42">
        <v>39934</v>
      </c>
    </row>
    <row r="1022" spans="1:9">
      <c r="A1022" s="176"/>
      <c r="B1022" s="27" t="s">
        <v>1162</v>
      </c>
      <c r="C1022" s="30">
        <v>1191</v>
      </c>
      <c r="D1022" s="29" t="s">
        <v>1163</v>
      </c>
      <c r="E1022" s="26" t="s">
        <v>4</v>
      </c>
      <c r="F1022" s="26" t="s">
        <v>4</v>
      </c>
      <c r="G1022" s="42">
        <v>39935</v>
      </c>
    </row>
    <row r="1023" spans="1:9">
      <c r="A1023" s="176"/>
      <c r="B1023" s="27" t="s">
        <v>1164</v>
      </c>
      <c r="C1023" s="30">
        <v>1167</v>
      </c>
      <c r="D1023" s="29" t="s">
        <v>1165</v>
      </c>
      <c r="E1023" s="26" t="s">
        <v>1166</v>
      </c>
      <c r="F1023" s="26" t="s">
        <v>4</v>
      </c>
      <c r="G1023" s="42">
        <v>39937</v>
      </c>
    </row>
    <row r="1024" spans="1:9">
      <c r="A1024" s="176"/>
      <c r="B1024" s="27" t="s">
        <v>1162</v>
      </c>
      <c r="C1024" s="30"/>
      <c r="D1024" s="29" t="s">
        <v>1167</v>
      </c>
      <c r="E1024" s="26" t="s">
        <v>4</v>
      </c>
      <c r="F1024" s="26" t="s">
        <v>4</v>
      </c>
      <c r="G1024" s="42">
        <v>39938</v>
      </c>
    </row>
    <row r="1025" spans="1:9">
      <c r="A1025" s="177"/>
      <c r="B1025" s="27" t="s">
        <v>1160</v>
      </c>
      <c r="C1025" s="30"/>
      <c r="D1025" s="29" t="s">
        <v>1168</v>
      </c>
      <c r="E1025" s="26" t="s">
        <v>4</v>
      </c>
      <c r="F1025" s="26" t="s">
        <v>4</v>
      </c>
      <c r="G1025" s="42">
        <v>39938</v>
      </c>
    </row>
    <row r="1026" spans="1:9">
      <c r="A1026" s="176"/>
      <c r="B1026" s="27" t="s">
        <v>1169</v>
      </c>
      <c r="C1026" s="30">
        <v>1187</v>
      </c>
      <c r="D1026" s="29" t="s">
        <v>1170</v>
      </c>
      <c r="E1026" s="26" t="s">
        <v>1149</v>
      </c>
      <c r="F1026" s="26" t="s">
        <v>4</v>
      </c>
      <c r="G1026" s="42">
        <v>39938</v>
      </c>
    </row>
    <row r="1027" spans="1:9">
      <c r="A1027" s="176"/>
      <c r="B1027" s="27" t="s">
        <v>1169</v>
      </c>
      <c r="C1027" s="30">
        <v>1193</v>
      </c>
      <c r="D1027" s="170" t="s">
        <v>1171</v>
      </c>
      <c r="E1027" s="26" t="s">
        <v>1149</v>
      </c>
      <c r="F1027" s="26" t="s">
        <v>4</v>
      </c>
      <c r="G1027" s="548">
        <v>39940</v>
      </c>
    </row>
    <row r="1028" spans="1:9">
      <c r="A1028" s="177"/>
      <c r="B1028" s="27" t="s">
        <v>1160</v>
      </c>
      <c r="C1028" s="30">
        <v>1197</v>
      </c>
      <c r="D1028" s="29" t="s">
        <v>1172</v>
      </c>
      <c r="E1028" s="26" t="s">
        <v>4</v>
      </c>
      <c r="F1028" s="26" t="s">
        <v>4</v>
      </c>
      <c r="G1028" s="42">
        <v>39940</v>
      </c>
    </row>
    <row r="1029" spans="1:9">
      <c r="A1029" s="176"/>
      <c r="B1029" s="27" t="s">
        <v>1169</v>
      </c>
      <c r="C1029" s="30"/>
      <c r="D1029" s="29" t="s">
        <v>1173</v>
      </c>
      <c r="E1029" s="26" t="s">
        <v>1149</v>
      </c>
      <c r="F1029" s="26" t="s">
        <v>4</v>
      </c>
      <c r="G1029" s="594">
        <v>39942</v>
      </c>
    </row>
    <row r="1030" spans="1:9">
      <c r="A1030" s="176"/>
      <c r="B1030" s="27" t="s">
        <v>1169</v>
      </c>
      <c r="C1030" s="30"/>
      <c r="D1030" s="29" t="s">
        <v>1174</v>
      </c>
      <c r="E1030" s="26" t="s">
        <v>1149</v>
      </c>
      <c r="F1030" s="26" t="s">
        <v>4</v>
      </c>
      <c r="G1030" s="594">
        <v>39942</v>
      </c>
    </row>
    <row r="1031" spans="1:9">
      <c r="A1031" s="176"/>
      <c r="B1031" s="27" t="s">
        <v>1169</v>
      </c>
      <c r="C1031" s="30"/>
      <c r="D1031" s="29" t="s">
        <v>1175</v>
      </c>
      <c r="E1031" s="26" t="s">
        <v>1149</v>
      </c>
      <c r="F1031" s="26" t="s">
        <v>4</v>
      </c>
      <c r="G1031" s="594">
        <v>39942</v>
      </c>
    </row>
    <row r="1032" spans="1:9">
      <c r="A1032" s="177"/>
      <c r="B1032" s="27" t="s">
        <v>1160</v>
      </c>
      <c r="C1032" s="30">
        <v>1191</v>
      </c>
      <c r="D1032" s="29" t="s">
        <v>1176</v>
      </c>
      <c r="E1032" s="26" t="s">
        <v>1149</v>
      </c>
      <c r="F1032" s="26" t="s">
        <v>4</v>
      </c>
      <c r="G1032" s="548">
        <v>39941</v>
      </c>
      <c r="H1032" s="125"/>
      <c r="I1032" s="125"/>
    </row>
    <row r="1033" spans="1:9">
      <c r="A1033" s="177"/>
      <c r="B1033" s="27" t="s">
        <v>1160</v>
      </c>
      <c r="C1033" s="30"/>
      <c r="D1033" s="29" t="s">
        <v>1177</v>
      </c>
      <c r="E1033" s="26" t="s">
        <v>1149</v>
      </c>
      <c r="F1033" s="26" t="s">
        <v>4</v>
      </c>
      <c r="G1033" s="42">
        <v>39944</v>
      </c>
    </row>
    <row r="1034" spans="1:9">
      <c r="A1034" s="176"/>
      <c r="B1034" s="27" t="s">
        <v>4</v>
      </c>
      <c r="C1034" s="30"/>
      <c r="D1034" s="170" t="s">
        <v>1178</v>
      </c>
      <c r="E1034" s="26" t="s">
        <v>1149</v>
      </c>
      <c r="F1034" s="26" t="s">
        <v>4</v>
      </c>
      <c r="G1034" s="548">
        <v>39942</v>
      </c>
      <c r="H1034" s="125"/>
      <c r="I1034" s="125"/>
    </row>
    <row r="1035" spans="1:9">
      <c r="A1035" s="176"/>
      <c r="B1035" s="27" t="s">
        <v>1169</v>
      </c>
      <c r="C1035" s="30"/>
      <c r="D1035" s="29" t="s">
        <v>1179</v>
      </c>
      <c r="E1035" s="26" t="s">
        <v>1149</v>
      </c>
      <c r="F1035" s="178" t="s">
        <v>4</v>
      </c>
      <c r="G1035" s="42">
        <v>39945</v>
      </c>
      <c r="H1035" s="125"/>
      <c r="I1035" s="125"/>
    </row>
    <row r="1036" spans="1:9">
      <c r="A1036" s="176"/>
      <c r="B1036" s="27" t="s">
        <v>4</v>
      </c>
      <c r="C1036" s="30"/>
      <c r="D1036" s="170" t="s">
        <v>1180</v>
      </c>
      <c r="E1036" s="26" t="s">
        <v>1149</v>
      </c>
      <c r="F1036" s="178" t="s">
        <v>4</v>
      </c>
      <c r="G1036" s="42">
        <v>39945</v>
      </c>
    </row>
    <row r="1037" spans="1:9">
      <c r="A1037" s="177"/>
      <c r="B1037" s="27" t="s">
        <v>1160</v>
      </c>
      <c r="C1037" s="30"/>
      <c r="D1037" s="29" t="s">
        <v>1181</v>
      </c>
      <c r="E1037" s="26" t="s">
        <v>1149</v>
      </c>
      <c r="F1037" s="178" t="s">
        <v>4</v>
      </c>
      <c r="G1037" s="42">
        <v>39944</v>
      </c>
    </row>
    <row r="1038" spans="1:9">
      <c r="A1038" s="176"/>
      <c r="B1038" s="27" t="s">
        <v>1157</v>
      </c>
      <c r="C1038" s="30"/>
      <c r="D1038" s="29" t="s">
        <v>1182</v>
      </c>
      <c r="E1038" s="26" t="s">
        <v>1149</v>
      </c>
      <c r="F1038" s="178" t="s">
        <v>4</v>
      </c>
      <c r="G1038" s="42">
        <v>39946</v>
      </c>
    </row>
    <row r="1039" spans="1:9">
      <c r="A1039" s="176"/>
      <c r="B1039" s="27" t="s">
        <v>1157</v>
      </c>
      <c r="C1039" s="30"/>
      <c r="D1039" s="29" t="s">
        <v>1183</v>
      </c>
      <c r="E1039" s="26" t="s">
        <v>1149</v>
      </c>
      <c r="F1039" s="178" t="s">
        <v>4</v>
      </c>
      <c r="G1039" s="42">
        <v>39947</v>
      </c>
    </row>
    <row r="1040" spans="1:9">
      <c r="A1040" s="176"/>
      <c r="B1040" s="27" t="s">
        <v>1169</v>
      </c>
      <c r="C1040" s="30">
        <v>1200</v>
      </c>
      <c r="D1040" s="29" t="s">
        <v>1184</v>
      </c>
      <c r="E1040" s="26" t="s">
        <v>1149</v>
      </c>
      <c r="F1040" s="178" t="s">
        <v>4</v>
      </c>
      <c r="G1040" s="42">
        <v>39948</v>
      </c>
    </row>
    <row r="1041" spans="1:9">
      <c r="A1041" s="177"/>
      <c r="B1041" s="27" t="s">
        <v>1160</v>
      </c>
      <c r="C1041" s="30"/>
      <c r="D1041" s="29" t="s">
        <v>1185</v>
      </c>
      <c r="E1041" s="26" t="s">
        <v>1149</v>
      </c>
      <c r="F1041" s="178" t="s">
        <v>4</v>
      </c>
      <c r="G1041" s="42">
        <v>39949</v>
      </c>
    </row>
    <row r="1042" spans="1:9">
      <c r="A1042" s="177"/>
      <c r="B1042" s="27" t="s">
        <v>1160</v>
      </c>
      <c r="C1042" s="30"/>
      <c r="D1042" s="170" t="s">
        <v>1186</v>
      </c>
      <c r="E1042" s="26" t="s">
        <v>1149</v>
      </c>
      <c r="F1042" s="178" t="s">
        <v>4</v>
      </c>
      <c r="G1042" s="42">
        <v>39949</v>
      </c>
    </row>
    <row r="1043" spans="1:9">
      <c r="A1043" s="177"/>
      <c r="B1043" s="27" t="s">
        <v>1160</v>
      </c>
      <c r="C1043" s="30"/>
      <c r="D1043" s="170" t="s">
        <v>1187</v>
      </c>
      <c r="E1043" s="26" t="s">
        <v>1149</v>
      </c>
      <c r="F1043" s="178" t="s">
        <v>4</v>
      </c>
      <c r="G1043" s="42">
        <v>39949</v>
      </c>
    </row>
    <row r="1044" spans="1:9">
      <c r="A1044" s="176"/>
      <c r="B1044" s="27" t="s">
        <v>1188</v>
      </c>
      <c r="C1044" s="30"/>
      <c r="D1044" s="170" t="s">
        <v>1189</v>
      </c>
      <c r="E1044" s="26" t="s">
        <v>1149</v>
      </c>
      <c r="F1044" s="178" t="s">
        <v>4</v>
      </c>
      <c r="G1044" s="42">
        <v>39950</v>
      </c>
    </row>
    <row r="1045" spans="1:9">
      <c r="A1045" s="176"/>
      <c r="B1045" s="27" t="s">
        <v>1188</v>
      </c>
      <c r="C1045" s="30"/>
      <c r="D1045" s="29" t="s">
        <v>1190</v>
      </c>
      <c r="E1045" s="26" t="s">
        <v>1149</v>
      </c>
      <c r="F1045" s="178" t="s">
        <v>4</v>
      </c>
      <c r="G1045" s="42">
        <v>39950</v>
      </c>
    </row>
    <row r="1046" spans="1:9">
      <c r="A1046" s="177"/>
      <c r="B1046" s="27" t="s">
        <v>1160</v>
      </c>
      <c r="C1046" s="30"/>
      <c r="D1046" s="170" t="s">
        <v>1191</v>
      </c>
      <c r="E1046" s="26" t="s">
        <v>1149</v>
      </c>
      <c r="F1046" s="178" t="s">
        <v>4</v>
      </c>
      <c r="G1046" s="42">
        <v>39952</v>
      </c>
    </row>
    <row r="1047" spans="1:9">
      <c r="A1047" s="176"/>
      <c r="B1047" s="27" t="s">
        <v>1192</v>
      </c>
      <c r="C1047" s="30"/>
      <c r="D1047" s="29" t="s">
        <v>1193</v>
      </c>
      <c r="E1047" s="26" t="s">
        <v>1149</v>
      </c>
      <c r="F1047" s="178" t="s">
        <v>4</v>
      </c>
      <c r="G1047" s="42">
        <v>39951</v>
      </c>
    </row>
    <row r="1048" spans="1:9">
      <c r="A1048" s="176"/>
      <c r="B1048" s="27" t="s">
        <v>1194</v>
      </c>
      <c r="C1048" s="30"/>
      <c r="D1048" s="170" t="s">
        <v>1195</v>
      </c>
      <c r="E1048" s="26" t="s">
        <v>1196</v>
      </c>
      <c r="F1048" s="178" t="s">
        <v>4</v>
      </c>
      <c r="G1048" s="42">
        <v>39953</v>
      </c>
    </row>
    <row r="1049" spans="1:9">
      <c r="A1049" s="177"/>
      <c r="B1049" s="27" t="s">
        <v>1160</v>
      </c>
      <c r="C1049" s="30"/>
      <c r="D1049" s="29" t="s">
        <v>1197</v>
      </c>
      <c r="E1049" s="26" t="s">
        <v>1149</v>
      </c>
      <c r="F1049" s="178" t="s">
        <v>4</v>
      </c>
      <c r="G1049" s="42">
        <v>39954</v>
      </c>
    </row>
    <row r="1050" spans="1:9">
      <c r="A1050" s="176"/>
      <c r="B1050" s="27" t="s">
        <v>1198</v>
      </c>
      <c r="C1050" s="30"/>
      <c r="D1050" s="29" t="s">
        <v>1199</v>
      </c>
      <c r="E1050" s="26" t="s">
        <v>1200</v>
      </c>
      <c r="F1050" s="26" t="s">
        <v>4</v>
      </c>
      <c r="G1050" s="548">
        <v>39954</v>
      </c>
    </row>
    <row r="1051" spans="1:9">
      <c r="A1051" s="176"/>
      <c r="B1051" s="27" t="s">
        <v>1201</v>
      </c>
      <c r="C1051" s="30"/>
      <c r="D1051" s="29" t="s">
        <v>1202</v>
      </c>
      <c r="E1051" s="26" t="s">
        <v>1149</v>
      </c>
      <c r="F1051" s="178" t="s">
        <v>4</v>
      </c>
      <c r="G1051" s="42">
        <v>39955</v>
      </c>
    </row>
    <row r="1052" spans="1:9">
      <c r="A1052" s="176"/>
      <c r="B1052" s="27" t="s">
        <v>1192</v>
      </c>
      <c r="C1052" s="30"/>
      <c r="D1052" s="29" t="s">
        <v>1203</v>
      </c>
      <c r="E1052" s="26" t="s">
        <v>1149</v>
      </c>
      <c r="F1052" s="26" t="s">
        <v>4</v>
      </c>
      <c r="G1052" s="548">
        <v>39956</v>
      </c>
    </row>
    <row r="1053" spans="1:9">
      <c r="A1053" s="177"/>
      <c r="B1053" s="27" t="s">
        <v>1160</v>
      </c>
      <c r="C1053" s="30"/>
      <c r="D1053" s="29" t="s">
        <v>4</v>
      </c>
      <c r="E1053" s="26" t="s">
        <v>1149</v>
      </c>
      <c r="F1053" s="178" t="s">
        <v>4</v>
      </c>
      <c r="G1053" s="42">
        <v>39958</v>
      </c>
      <c r="H1053" s="24" t="s">
        <v>1204</v>
      </c>
      <c r="I1053" s="24" t="s">
        <v>1204</v>
      </c>
    </row>
    <row r="1054" spans="1:9">
      <c r="A1054" s="177"/>
      <c r="B1054" s="27" t="s">
        <v>1160</v>
      </c>
      <c r="C1054" s="30"/>
      <c r="D1054" s="29" t="s">
        <v>1205</v>
      </c>
      <c r="E1054" s="26" t="s">
        <v>1149</v>
      </c>
      <c r="F1054" s="178" t="s">
        <v>4</v>
      </c>
      <c r="G1054" s="42">
        <v>39959</v>
      </c>
    </row>
    <row r="1055" spans="1:9">
      <c r="A1055" s="177"/>
      <c r="B1055" s="27" t="s">
        <v>1160</v>
      </c>
      <c r="C1055" s="30"/>
      <c r="D1055" s="170" t="s">
        <v>1206</v>
      </c>
      <c r="E1055" s="26" t="s">
        <v>1149</v>
      </c>
      <c r="F1055" s="178" t="s">
        <v>4</v>
      </c>
      <c r="G1055" s="42">
        <v>39959</v>
      </c>
      <c r="H1055" s="125"/>
      <c r="I1055" s="125"/>
    </row>
    <row r="1056" spans="1:9">
      <c r="A1056" s="177"/>
      <c r="B1056" s="27" t="s">
        <v>1160</v>
      </c>
      <c r="C1056" s="30"/>
      <c r="D1056" s="170" t="s">
        <v>1207</v>
      </c>
      <c r="E1056" s="26" t="s">
        <v>1149</v>
      </c>
      <c r="F1056" s="178" t="s">
        <v>4</v>
      </c>
      <c r="G1056" s="42">
        <v>39959</v>
      </c>
      <c r="H1056" s="125"/>
      <c r="I1056" s="125"/>
    </row>
    <row r="1057" spans="1:9">
      <c r="A1057" s="176"/>
      <c r="B1057" s="27" t="s">
        <v>1192</v>
      </c>
      <c r="C1057" s="30"/>
      <c r="D1057" s="170" t="s">
        <v>1208</v>
      </c>
      <c r="E1057" s="26" t="s">
        <v>1149</v>
      </c>
      <c r="F1057" s="178" t="s">
        <v>4</v>
      </c>
      <c r="G1057" s="42">
        <v>39961</v>
      </c>
    </row>
    <row r="1058" spans="1:9">
      <c r="A1058" s="177"/>
      <c r="B1058" s="27" t="s">
        <v>1160</v>
      </c>
      <c r="C1058" s="30"/>
      <c r="D1058" s="29" t="s">
        <v>1209</v>
      </c>
      <c r="E1058" s="26" t="s">
        <v>1149</v>
      </c>
      <c r="F1058" s="178" t="s">
        <v>4</v>
      </c>
      <c r="G1058" s="42">
        <v>39962</v>
      </c>
    </row>
    <row r="1059" spans="1:9">
      <c r="A1059" s="177"/>
      <c r="B1059" s="27" t="s">
        <v>1160</v>
      </c>
      <c r="C1059" s="30"/>
      <c r="D1059" s="29" t="s">
        <v>1210</v>
      </c>
      <c r="E1059" s="26" t="s">
        <v>1149</v>
      </c>
      <c r="F1059" s="178" t="s">
        <v>4</v>
      </c>
      <c r="G1059" s="42">
        <v>39962</v>
      </c>
    </row>
    <row r="1060" spans="1:9">
      <c r="A1060" s="176"/>
      <c r="B1060" s="27" t="s">
        <v>1192</v>
      </c>
      <c r="C1060" s="30"/>
      <c r="D1060" s="170" t="s">
        <v>1211</v>
      </c>
      <c r="E1060" s="26" t="s">
        <v>1149</v>
      </c>
      <c r="F1060" s="26" t="s">
        <v>4</v>
      </c>
      <c r="G1060" s="548">
        <v>39963</v>
      </c>
    </row>
    <row r="1061" spans="1:9">
      <c r="A1061" s="176"/>
      <c r="B1061" s="27" t="s">
        <v>1169</v>
      </c>
      <c r="C1061" s="30"/>
      <c r="D1061" s="170" t="s">
        <v>1212</v>
      </c>
      <c r="E1061" s="26" t="s">
        <v>1149</v>
      </c>
      <c r="F1061" s="26" t="s">
        <v>4</v>
      </c>
      <c r="G1061" s="548">
        <v>39962</v>
      </c>
      <c r="I1061" s="125"/>
    </row>
    <row r="1062" spans="1:9">
      <c r="A1062" s="176"/>
      <c r="B1062" s="27" t="s">
        <v>1188</v>
      </c>
      <c r="C1062" s="30"/>
      <c r="D1062" s="170" t="s">
        <v>1213</v>
      </c>
      <c r="E1062" s="26" t="s">
        <v>1149</v>
      </c>
      <c r="F1062" s="26" t="s">
        <v>4</v>
      </c>
      <c r="G1062" s="548">
        <v>39963</v>
      </c>
    </row>
    <row r="1063" spans="1:9">
      <c r="A1063" s="176"/>
      <c r="B1063" s="27" t="s">
        <v>1214</v>
      </c>
      <c r="C1063" s="30"/>
      <c r="D1063" s="170" t="s">
        <v>1215</v>
      </c>
      <c r="E1063" s="26" t="s">
        <v>1216</v>
      </c>
      <c r="F1063" s="26" t="s">
        <v>4</v>
      </c>
      <c r="G1063" s="548">
        <v>39964</v>
      </c>
    </row>
    <row r="1064" spans="1:9" ht="16" thickBot="1">
      <c r="A1064" s="176"/>
      <c r="B1064" s="125" t="s">
        <v>1217</v>
      </c>
      <c r="D1064" s="140" t="s">
        <v>1218</v>
      </c>
      <c r="E1064" s="68" t="s">
        <v>1149</v>
      </c>
      <c r="F1064" s="68" t="s">
        <v>4</v>
      </c>
      <c r="G1064" s="917">
        <v>39964</v>
      </c>
    </row>
    <row r="1065" spans="1:9">
      <c r="A1065" s="180"/>
      <c r="B1065" s="369" t="s">
        <v>1192</v>
      </c>
      <c r="C1065" s="181"/>
      <c r="D1065" s="182" t="s">
        <v>1219</v>
      </c>
      <c r="E1065" s="183" t="s">
        <v>1149</v>
      </c>
      <c r="F1065" s="183" t="s">
        <v>4</v>
      </c>
      <c r="G1065" s="918">
        <v>39965</v>
      </c>
      <c r="I1065" s="175"/>
    </row>
    <row r="1066" spans="1:9">
      <c r="A1066" s="176"/>
      <c r="B1066" s="1542" t="s">
        <v>1169</v>
      </c>
      <c r="C1066" s="184"/>
      <c r="D1066" s="280" t="s">
        <v>1220</v>
      </c>
      <c r="E1066" s="185" t="s">
        <v>1149</v>
      </c>
      <c r="F1066" s="185" t="s">
        <v>4</v>
      </c>
      <c r="G1066" s="919">
        <v>39965</v>
      </c>
      <c r="H1066" s="186"/>
    </row>
    <row r="1067" spans="1:9">
      <c r="A1067" s="176"/>
      <c r="B1067" s="1395" t="s">
        <v>1221</v>
      </c>
      <c r="C1067" s="187">
        <v>1222</v>
      </c>
      <c r="D1067" s="281" t="s">
        <v>1222</v>
      </c>
      <c r="E1067" s="53" t="s">
        <v>1223</v>
      </c>
      <c r="F1067" s="53" t="s">
        <v>4</v>
      </c>
      <c r="G1067" s="920">
        <v>39965</v>
      </c>
    </row>
    <row r="1068" spans="1:9">
      <c r="A1068" s="66"/>
      <c r="B1068" s="27" t="s">
        <v>1160</v>
      </c>
      <c r="C1068" s="30">
        <v>1216</v>
      </c>
      <c r="D1068" s="29" t="s">
        <v>1224</v>
      </c>
      <c r="E1068" s="26" t="s">
        <v>1149</v>
      </c>
      <c r="F1068" s="26" t="s">
        <v>4</v>
      </c>
      <c r="G1068" s="548">
        <v>39965</v>
      </c>
    </row>
    <row r="1069" spans="1:9">
      <c r="A1069" s="176"/>
      <c r="B1069" s="1542" t="s">
        <v>1198</v>
      </c>
      <c r="C1069" s="184"/>
      <c r="D1069" s="280" t="s">
        <v>1225</v>
      </c>
      <c r="E1069" s="185" t="s">
        <v>1149</v>
      </c>
      <c r="F1069" s="53" t="s">
        <v>4</v>
      </c>
      <c r="G1069" s="919">
        <v>39966</v>
      </c>
      <c r="H1069" s="24" t="s">
        <v>1226</v>
      </c>
      <c r="I1069" s="24" t="s">
        <v>1227</v>
      </c>
    </row>
    <row r="1070" spans="1:9">
      <c r="B1070" s="125" t="s">
        <v>4</v>
      </c>
      <c r="C1070" s="179">
        <v>1175</v>
      </c>
      <c r="D1070" s="140" t="s">
        <v>1228</v>
      </c>
      <c r="E1070" s="178" t="s">
        <v>1149</v>
      </c>
      <c r="F1070" s="26" t="s">
        <v>4</v>
      </c>
      <c r="G1070" s="594">
        <v>39966</v>
      </c>
      <c r="I1070" s="125"/>
    </row>
    <row r="1071" spans="1:9">
      <c r="A1071" s="176"/>
      <c r="B1071" s="374" t="s">
        <v>1192</v>
      </c>
      <c r="C1071" s="30"/>
      <c r="D1071" s="29" t="s">
        <v>1229</v>
      </c>
      <c r="E1071" s="178" t="s">
        <v>1230</v>
      </c>
      <c r="F1071" s="26" t="s">
        <v>4</v>
      </c>
      <c r="G1071" s="42">
        <v>39967</v>
      </c>
    </row>
    <row r="1072" spans="1:9">
      <c r="B1072" s="27" t="s">
        <v>1231</v>
      </c>
      <c r="C1072" s="30">
        <v>1163</v>
      </c>
      <c r="D1072" s="29" t="s">
        <v>1232</v>
      </c>
      <c r="E1072" s="178" t="s">
        <v>1149</v>
      </c>
      <c r="F1072" s="26" t="s">
        <v>4</v>
      </c>
      <c r="G1072" s="42">
        <v>39967</v>
      </c>
    </row>
    <row r="1073" spans="1:8">
      <c r="B1073" s="27" t="s">
        <v>1233</v>
      </c>
      <c r="C1073" s="30">
        <v>1100</v>
      </c>
      <c r="D1073" s="169" t="s">
        <v>1234</v>
      </c>
      <c r="E1073" s="26" t="s">
        <v>1152</v>
      </c>
      <c r="F1073" s="26" t="s">
        <v>4</v>
      </c>
      <c r="G1073" s="42">
        <v>39967</v>
      </c>
    </row>
    <row r="1074" spans="1:8">
      <c r="A1074" s="66"/>
      <c r="B1074" s="1395" t="s">
        <v>1160</v>
      </c>
      <c r="C1074" s="187"/>
      <c r="D1074" s="281" t="s">
        <v>4</v>
      </c>
      <c r="E1074" s="53" t="s">
        <v>1149</v>
      </c>
      <c r="F1074" s="53" t="s">
        <v>4</v>
      </c>
      <c r="G1074" s="890">
        <v>39968</v>
      </c>
      <c r="H1074" s="188" t="s">
        <v>1235</v>
      </c>
    </row>
    <row r="1075" spans="1:8">
      <c r="A1075" s="176"/>
      <c r="B1075" s="1395" t="s">
        <v>1231</v>
      </c>
      <c r="C1075" s="187"/>
      <c r="D1075" s="281" t="s">
        <v>1236</v>
      </c>
      <c r="E1075" s="53" t="s">
        <v>1149</v>
      </c>
      <c r="F1075" s="53" t="s">
        <v>4</v>
      </c>
      <c r="G1075" s="890">
        <v>39968</v>
      </c>
      <c r="H1075" s="24" t="s">
        <v>1237</v>
      </c>
    </row>
    <row r="1076" spans="1:8">
      <c r="B1076" s="1542" t="s">
        <v>1198</v>
      </c>
      <c r="C1076" s="187"/>
      <c r="D1076" s="281" t="s">
        <v>1238</v>
      </c>
      <c r="E1076" s="53" t="s">
        <v>1149</v>
      </c>
      <c r="F1076" s="53" t="s">
        <v>4</v>
      </c>
      <c r="G1076" s="890">
        <v>39969</v>
      </c>
    </row>
    <row r="1077" spans="1:8">
      <c r="A1077" s="66"/>
      <c r="B1077" s="27" t="s">
        <v>1160</v>
      </c>
      <c r="C1077" s="30">
        <v>1214</v>
      </c>
      <c r="D1077" s="29" t="s">
        <v>1239</v>
      </c>
      <c r="E1077" s="26" t="s">
        <v>1149</v>
      </c>
      <c r="F1077" s="26" t="s">
        <v>4</v>
      </c>
      <c r="G1077" s="42">
        <v>39968</v>
      </c>
    </row>
    <row r="1078" spans="1:8">
      <c r="A1078" s="66"/>
      <c r="B1078" s="27" t="s">
        <v>1160</v>
      </c>
      <c r="C1078" s="30">
        <v>1224</v>
      </c>
      <c r="D1078" s="29" t="s">
        <v>1240</v>
      </c>
      <c r="E1078" s="26" t="s">
        <v>1149</v>
      </c>
      <c r="F1078" s="26" t="s">
        <v>4</v>
      </c>
      <c r="G1078" s="42">
        <v>39969</v>
      </c>
    </row>
    <row r="1079" spans="1:8">
      <c r="B1079" s="213" t="s">
        <v>1188</v>
      </c>
      <c r="C1079" s="172"/>
      <c r="D1079" s="173" t="s">
        <v>1241</v>
      </c>
      <c r="E1079" s="59" t="s">
        <v>1149</v>
      </c>
      <c r="F1079" s="26" t="s">
        <v>4</v>
      </c>
      <c r="G1079" s="592">
        <v>39969</v>
      </c>
    </row>
    <row r="1080" spans="1:8">
      <c r="A1080" s="189"/>
      <c r="B1080" s="1542" t="s">
        <v>1242</v>
      </c>
      <c r="C1080" s="187"/>
      <c r="D1080" s="281" t="s">
        <v>1243</v>
      </c>
      <c r="E1080" s="53" t="s">
        <v>1244</v>
      </c>
      <c r="F1080" s="53" t="s">
        <v>4</v>
      </c>
      <c r="G1080" s="890">
        <v>39970</v>
      </c>
    </row>
    <row r="1081" spans="1:8">
      <c r="A1081" s="176"/>
      <c r="B1081" s="27" t="s">
        <v>1245</v>
      </c>
      <c r="C1081" s="30"/>
      <c r="D1081" s="170" t="s">
        <v>1246</v>
      </c>
      <c r="E1081" s="26" t="s">
        <v>1247</v>
      </c>
      <c r="F1081" s="26" t="s">
        <v>4</v>
      </c>
      <c r="G1081" s="42">
        <v>39972</v>
      </c>
    </row>
    <row r="1082" spans="1:8">
      <c r="A1082" s="176"/>
      <c r="B1082" s="1395" t="s">
        <v>1233</v>
      </c>
      <c r="C1082" s="187">
        <v>1241</v>
      </c>
      <c r="D1082" s="281" t="s">
        <v>1248</v>
      </c>
      <c r="E1082" s="53" t="s">
        <v>4</v>
      </c>
      <c r="F1082" s="53" t="s">
        <v>4</v>
      </c>
      <c r="G1082" s="890">
        <v>39974</v>
      </c>
    </row>
    <row r="1083" spans="1:8">
      <c r="A1083" s="176"/>
      <c r="B1083" s="374" t="s">
        <v>1169</v>
      </c>
      <c r="C1083" s="30"/>
      <c r="D1083" s="29" t="s">
        <v>1249</v>
      </c>
      <c r="E1083" s="26" t="s">
        <v>1149</v>
      </c>
      <c r="F1083" s="26" t="s">
        <v>4</v>
      </c>
      <c r="G1083" s="42">
        <v>39973</v>
      </c>
    </row>
    <row r="1084" spans="1:8">
      <c r="A1084" s="176"/>
      <c r="B1084" s="27" t="s">
        <v>4</v>
      </c>
      <c r="C1084" s="30"/>
      <c r="D1084" s="29" t="s">
        <v>1250</v>
      </c>
      <c r="E1084" s="26" t="s">
        <v>1149</v>
      </c>
      <c r="F1084" s="26" t="s">
        <v>4</v>
      </c>
      <c r="G1084" s="42">
        <v>39973</v>
      </c>
    </row>
    <row r="1085" spans="1:8">
      <c r="A1085" s="176"/>
      <c r="B1085" s="1395" t="s">
        <v>1188</v>
      </c>
      <c r="C1085" s="187">
        <v>1240</v>
      </c>
      <c r="D1085" s="190" t="s">
        <v>1251</v>
      </c>
      <c r="E1085" s="53" t="s">
        <v>1149</v>
      </c>
      <c r="F1085" s="53" t="s">
        <v>4</v>
      </c>
      <c r="G1085" s="890">
        <v>39973</v>
      </c>
    </row>
    <row r="1086" spans="1:8">
      <c r="A1086" s="176"/>
      <c r="B1086" s="1395" t="s">
        <v>1198</v>
      </c>
      <c r="C1086" s="187"/>
      <c r="D1086" s="281" t="s">
        <v>1252</v>
      </c>
      <c r="E1086" s="53" t="s">
        <v>1149</v>
      </c>
      <c r="F1086" s="53" t="s">
        <v>4</v>
      </c>
      <c r="G1086" s="890">
        <v>39974</v>
      </c>
    </row>
    <row r="1087" spans="1:8">
      <c r="A1087" s="176"/>
      <c r="B1087" s="1395" t="s">
        <v>1198</v>
      </c>
      <c r="C1087" s="187"/>
      <c r="D1087" s="281" t="s">
        <v>1253</v>
      </c>
      <c r="E1087" s="53" t="s">
        <v>1149</v>
      </c>
      <c r="F1087" s="53" t="s">
        <v>4</v>
      </c>
      <c r="G1087" s="890">
        <v>39974</v>
      </c>
    </row>
    <row r="1088" spans="1:8">
      <c r="A1088" s="176"/>
      <c r="B1088" s="27" t="s">
        <v>4</v>
      </c>
      <c r="C1088" s="30"/>
      <c r="D1088" s="29" t="s">
        <v>19</v>
      </c>
      <c r="E1088" s="26" t="s">
        <v>1149</v>
      </c>
      <c r="F1088" s="26" t="s">
        <v>4</v>
      </c>
      <c r="G1088" s="42">
        <v>39974</v>
      </c>
    </row>
    <row r="1089" spans="1:8">
      <c r="A1089" s="66"/>
      <c r="B1089" s="27" t="s">
        <v>1160</v>
      </c>
      <c r="C1089" s="30"/>
      <c r="D1089" s="29" t="s">
        <v>1254</v>
      </c>
      <c r="E1089" s="26" t="s">
        <v>1149</v>
      </c>
      <c r="F1089" s="26" t="s">
        <v>4</v>
      </c>
      <c r="G1089" s="42">
        <v>39974</v>
      </c>
    </row>
    <row r="1090" spans="1:8">
      <c r="A1090" s="176"/>
      <c r="B1090" s="374" t="s">
        <v>1192</v>
      </c>
      <c r="C1090" s="191">
        <v>1233</v>
      </c>
      <c r="D1090" s="282" t="s">
        <v>1255</v>
      </c>
      <c r="E1090" s="178" t="s">
        <v>1149</v>
      </c>
      <c r="F1090" s="178" t="s">
        <v>4</v>
      </c>
      <c r="G1090" s="594">
        <v>39975</v>
      </c>
      <c r="H1090" s="24" t="s">
        <v>1256</v>
      </c>
    </row>
    <row r="1091" spans="1:8">
      <c r="A1091" s="176"/>
      <c r="B1091" s="27" t="s">
        <v>1192</v>
      </c>
      <c r="C1091" s="30">
        <v>1153</v>
      </c>
      <c r="D1091" s="29" t="s">
        <v>1257</v>
      </c>
      <c r="E1091" s="26" t="s">
        <v>1149</v>
      </c>
      <c r="F1091" s="26" t="s">
        <v>1258</v>
      </c>
      <c r="G1091" s="42">
        <v>39975</v>
      </c>
    </row>
    <row r="1092" spans="1:8">
      <c r="A1092" s="176"/>
      <c r="B1092" s="27" t="s">
        <v>1259</v>
      </c>
      <c r="C1092" s="30"/>
      <c r="D1092" s="29" t="s">
        <v>5</v>
      </c>
      <c r="E1092" s="26" t="s">
        <v>1260</v>
      </c>
      <c r="F1092" s="26" t="s">
        <v>1261</v>
      </c>
      <c r="G1092" s="42">
        <v>39976</v>
      </c>
    </row>
    <row r="1093" spans="1:8">
      <c r="A1093" s="66"/>
      <c r="B1093" s="27" t="s">
        <v>1262</v>
      </c>
      <c r="C1093" s="30"/>
      <c r="D1093" s="29" t="s">
        <v>1263</v>
      </c>
      <c r="E1093" s="26" t="s">
        <v>1260</v>
      </c>
      <c r="F1093" s="26" t="s">
        <v>1261</v>
      </c>
      <c r="G1093" s="42">
        <v>39976</v>
      </c>
      <c r="H1093" s="24" t="s">
        <v>1264</v>
      </c>
    </row>
    <row r="1094" spans="1:8">
      <c r="A1094" s="176"/>
      <c r="B1094" s="1395" t="s">
        <v>1265</v>
      </c>
      <c r="C1094" s="187">
        <v>1246</v>
      </c>
      <c r="D1094" s="281" t="s">
        <v>1266</v>
      </c>
      <c r="E1094" s="53" t="s">
        <v>1260</v>
      </c>
      <c r="F1094" s="53" t="s">
        <v>4</v>
      </c>
      <c r="G1094" s="890">
        <v>39975</v>
      </c>
    </row>
    <row r="1095" spans="1:8">
      <c r="A1095" s="176"/>
      <c r="B1095" s="1395" t="s">
        <v>1265</v>
      </c>
      <c r="C1095" s="187">
        <v>1247</v>
      </c>
      <c r="D1095" s="281" t="s">
        <v>1267</v>
      </c>
      <c r="E1095" s="53" t="s">
        <v>1260</v>
      </c>
      <c r="F1095" s="53" t="s">
        <v>4</v>
      </c>
      <c r="G1095" s="890">
        <v>39976</v>
      </c>
    </row>
    <row r="1096" spans="1:8">
      <c r="A1096" s="66"/>
      <c r="B1096" s="1395" t="s">
        <v>1262</v>
      </c>
      <c r="C1096" s="187">
        <v>1242</v>
      </c>
      <c r="D1096" s="281" t="s">
        <v>1268</v>
      </c>
      <c r="E1096" s="53" t="s">
        <v>1260</v>
      </c>
      <c r="F1096" s="53" t="s">
        <v>4</v>
      </c>
      <c r="G1096" s="890">
        <v>39977</v>
      </c>
      <c r="H1096" s="24" t="s">
        <v>1264</v>
      </c>
    </row>
    <row r="1097" spans="1:8">
      <c r="A1097" s="66"/>
      <c r="B1097" s="1395" t="s">
        <v>1262</v>
      </c>
      <c r="C1097" s="187">
        <v>1243</v>
      </c>
      <c r="D1097" s="281" t="s">
        <v>1269</v>
      </c>
      <c r="E1097" s="53" t="s">
        <v>1260</v>
      </c>
      <c r="F1097" s="53" t="s">
        <v>4</v>
      </c>
      <c r="G1097" s="890">
        <v>39977</v>
      </c>
    </row>
    <row r="1098" spans="1:8">
      <c r="A1098" s="176"/>
      <c r="B1098" s="1395" t="s">
        <v>1262</v>
      </c>
      <c r="C1098" s="187">
        <v>1149</v>
      </c>
      <c r="D1098" s="281" t="s">
        <v>1270</v>
      </c>
      <c r="E1098" s="53" t="s">
        <v>1260</v>
      </c>
      <c r="F1098" s="53" t="s">
        <v>1261</v>
      </c>
      <c r="G1098" s="890">
        <v>39976</v>
      </c>
      <c r="H1098" s="125"/>
    </row>
    <row r="1099" spans="1:8">
      <c r="B1099" s="1395" t="s">
        <v>1262</v>
      </c>
      <c r="C1099" s="187"/>
      <c r="D1099" s="281" t="s">
        <v>1271</v>
      </c>
      <c r="E1099" s="53" t="s">
        <v>1260</v>
      </c>
      <c r="F1099" s="53" t="s">
        <v>4</v>
      </c>
      <c r="G1099" s="890">
        <v>39979</v>
      </c>
      <c r="H1099" s="125"/>
    </row>
    <row r="1100" spans="1:8">
      <c r="B1100" s="213" t="s">
        <v>1272</v>
      </c>
      <c r="C1100" s="172"/>
      <c r="D1100" s="750" t="s">
        <v>1273</v>
      </c>
      <c r="E1100" s="26" t="s">
        <v>1260</v>
      </c>
      <c r="F1100" s="26" t="s">
        <v>4</v>
      </c>
      <c r="G1100" s="42">
        <v>39979</v>
      </c>
      <c r="H1100" s="125"/>
    </row>
    <row r="1101" spans="1:8">
      <c r="A1101" s="176"/>
      <c r="B1101" s="213" t="s">
        <v>4</v>
      </c>
      <c r="C1101" s="172"/>
      <c r="D1101" s="750" t="s">
        <v>1274</v>
      </c>
      <c r="E1101" s="59" t="s">
        <v>1260</v>
      </c>
      <c r="F1101" s="59" t="s">
        <v>4</v>
      </c>
      <c r="G1101" s="592">
        <v>39980</v>
      </c>
    </row>
    <row r="1102" spans="1:8">
      <c r="B1102" s="27" t="s">
        <v>4</v>
      </c>
      <c r="C1102" s="30"/>
      <c r="D1102" s="29" t="s">
        <v>1275</v>
      </c>
      <c r="E1102" s="26" t="s">
        <v>1260</v>
      </c>
      <c r="F1102" s="26" t="s">
        <v>4</v>
      </c>
      <c r="G1102" s="42">
        <v>39981</v>
      </c>
      <c r="H1102" s="125"/>
    </row>
    <row r="1103" spans="1:8">
      <c r="B1103" s="27" t="s">
        <v>4</v>
      </c>
      <c r="C1103" s="30"/>
      <c r="D1103" s="29" t="s">
        <v>1276</v>
      </c>
      <c r="E1103" s="26" t="s">
        <v>1260</v>
      </c>
      <c r="F1103" s="26" t="s">
        <v>4</v>
      </c>
      <c r="G1103" s="42">
        <v>39981</v>
      </c>
      <c r="H1103" s="125"/>
    </row>
    <row r="1104" spans="1:8">
      <c r="B1104" s="1395" t="s">
        <v>1262</v>
      </c>
      <c r="C1104" s="187"/>
      <c r="D1104" s="281" t="s">
        <v>1277</v>
      </c>
      <c r="E1104" s="53" t="s">
        <v>1260</v>
      </c>
      <c r="F1104" s="53" t="s">
        <v>4</v>
      </c>
      <c r="G1104" s="890">
        <v>39981</v>
      </c>
      <c r="H1104" s="125"/>
    </row>
    <row r="1105" spans="1:8">
      <c r="B1105" s="27" t="s">
        <v>1278</v>
      </c>
      <c r="C1105" s="30">
        <v>1199</v>
      </c>
      <c r="D1105" s="192" t="s">
        <v>1279</v>
      </c>
      <c r="E1105" s="26" t="s">
        <v>1280</v>
      </c>
      <c r="F1105" s="26" t="s">
        <v>4</v>
      </c>
      <c r="G1105" s="42">
        <v>39981</v>
      </c>
      <c r="H1105" s="125"/>
    </row>
    <row r="1106" spans="1:8">
      <c r="A1106" s="176"/>
      <c r="B1106" s="1395" t="s">
        <v>1281</v>
      </c>
      <c r="C1106" s="187">
        <v>1238</v>
      </c>
      <c r="D1106" s="281" t="s">
        <v>1282</v>
      </c>
      <c r="E1106" s="53" t="s">
        <v>1260</v>
      </c>
      <c r="F1106" s="53" t="s">
        <v>4</v>
      </c>
      <c r="G1106" s="890">
        <v>39980</v>
      </c>
    </row>
    <row r="1107" spans="1:8">
      <c r="A1107" s="176"/>
      <c r="B1107" s="1395" t="s">
        <v>1262</v>
      </c>
      <c r="C1107" s="187"/>
      <c r="D1107" s="281" t="s">
        <v>1283</v>
      </c>
      <c r="E1107" s="53" t="s">
        <v>1260</v>
      </c>
      <c r="F1107" s="53" t="s">
        <v>4</v>
      </c>
      <c r="G1107" s="890">
        <v>39982</v>
      </c>
    </row>
    <row r="1108" spans="1:8">
      <c r="A1108" s="176"/>
      <c r="B1108" s="1395" t="s">
        <v>1262</v>
      </c>
      <c r="C1108" s="187"/>
      <c r="D1108" s="281" t="s">
        <v>1284</v>
      </c>
      <c r="E1108" s="53" t="s">
        <v>1260</v>
      </c>
      <c r="F1108" s="53" t="s">
        <v>4</v>
      </c>
      <c r="G1108" s="890">
        <v>39982</v>
      </c>
    </row>
    <row r="1109" spans="1:8">
      <c r="A1109" s="176"/>
      <c r="B1109" s="1395" t="s">
        <v>1285</v>
      </c>
      <c r="C1109" s="187">
        <v>1247</v>
      </c>
      <c r="D1109" s="281" t="s">
        <v>1286</v>
      </c>
      <c r="E1109" s="53" t="s">
        <v>1260</v>
      </c>
      <c r="F1109" s="53" t="s">
        <v>4</v>
      </c>
      <c r="G1109" s="890">
        <v>39981</v>
      </c>
      <c r="H1109" s="24" t="s">
        <v>1264</v>
      </c>
    </row>
    <row r="1110" spans="1:8">
      <c r="A1110" s="176"/>
      <c r="B1110" s="1395" t="s">
        <v>1262</v>
      </c>
      <c r="C1110" s="187">
        <v>1255</v>
      </c>
      <c r="D1110" s="281" t="s">
        <v>1287</v>
      </c>
      <c r="E1110" s="53" t="s">
        <v>1260</v>
      </c>
      <c r="F1110" s="53" t="s">
        <v>4</v>
      </c>
      <c r="G1110" s="890">
        <v>39984</v>
      </c>
    </row>
    <row r="1111" spans="1:8">
      <c r="B1111" s="1395" t="s">
        <v>1265</v>
      </c>
      <c r="C1111" s="187">
        <v>1246</v>
      </c>
      <c r="D1111" s="281" t="s">
        <v>1288</v>
      </c>
      <c r="E1111" s="53" t="s">
        <v>1260</v>
      </c>
      <c r="F1111" s="53" t="s">
        <v>4</v>
      </c>
      <c r="G1111" s="890">
        <v>39984</v>
      </c>
    </row>
    <row r="1112" spans="1:8">
      <c r="A1112" s="176"/>
      <c r="B1112" s="1395" t="s">
        <v>1289</v>
      </c>
      <c r="C1112" s="187"/>
      <c r="D1112" s="281" t="s">
        <v>1290</v>
      </c>
      <c r="E1112" s="53" t="s">
        <v>1260</v>
      </c>
      <c r="F1112" s="53" t="s">
        <v>4</v>
      </c>
      <c r="G1112" s="890">
        <v>39984</v>
      </c>
      <c r="H1112" s="24" t="s">
        <v>1291</v>
      </c>
    </row>
    <row r="1113" spans="1:8">
      <c r="B1113" s="1395" t="s">
        <v>1262</v>
      </c>
      <c r="C1113" s="187"/>
      <c r="D1113" s="281" t="s">
        <v>1292</v>
      </c>
      <c r="E1113" s="53" t="s">
        <v>1260</v>
      </c>
      <c r="F1113" s="53" t="s">
        <v>4</v>
      </c>
      <c r="G1113" s="920">
        <v>39990</v>
      </c>
    </row>
    <row r="1114" spans="1:8">
      <c r="B1114" s="1395" t="s">
        <v>1262</v>
      </c>
      <c r="C1114" s="187"/>
      <c r="D1114" s="281" t="s">
        <v>1293</v>
      </c>
      <c r="E1114" s="53" t="s">
        <v>1260</v>
      </c>
      <c r="F1114" s="53" t="s">
        <v>4</v>
      </c>
      <c r="G1114" s="920">
        <v>39993</v>
      </c>
    </row>
    <row r="1115" spans="1:8">
      <c r="B1115" s="230" t="s">
        <v>1294</v>
      </c>
      <c r="C1115" s="38"/>
      <c r="D1115" s="193" t="s">
        <v>1295</v>
      </c>
      <c r="E1115" s="32" t="s">
        <v>1260</v>
      </c>
      <c r="F1115" s="32" t="s">
        <v>4</v>
      </c>
      <c r="G1115" s="921">
        <v>39994</v>
      </c>
    </row>
    <row r="1116" spans="1:8">
      <c r="B1116" s="230" t="s">
        <v>1296</v>
      </c>
      <c r="C1116" s="38"/>
      <c r="D1116" s="194" t="s">
        <v>1297</v>
      </c>
      <c r="E1116" s="32" t="s">
        <v>1260</v>
      </c>
      <c r="F1116" s="32" t="s">
        <v>4</v>
      </c>
      <c r="G1116" s="921">
        <v>39994</v>
      </c>
    </row>
    <row r="1117" spans="1:8">
      <c r="B1117" s="27" t="s">
        <v>1262</v>
      </c>
      <c r="C1117" s="38"/>
      <c r="D1117" s="193" t="s">
        <v>1298</v>
      </c>
      <c r="E1117" s="32" t="s">
        <v>1260</v>
      </c>
      <c r="F1117" s="32" t="s">
        <v>4</v>
      </c>
      <c r="G1117" s="921">
        <v>39994</v>
      </c>
    </row>
    <row r="1118" spans="1:8">
      <c r="B1118" s="27" t="s">
        <v>1262</v>
      </c>
      <c r="C1118" s="38"/>
      <c r="D1118" s="337" t="s">
        <v>1299</v>
      </c>
      <c r="E1118" s="32" t="s">
        <v>1260</v>
      </c>
      <c r="F1118" s="32" t="s">
        <v>4</v>
      </c>
      <c r="G1118" s="921">
        <v>39994</v>
      </c>
    </row>
    <row r="1119" spans="1:8">
      <c r="A1119" s="176"/>
      <c r="B1119" s="230" t="s">
        <v>1296</v>
      </c>
      <c r="C1119" s="38">
        <v>1139</v>
      </c>
      <c r="D1119" s="337" t="s">
        <v>1300</v>
      </c>
      <c r="E1119" s="32" t="s">
        <v>1260</v>
      </c>
      <c r="F1119" s="32" t="s">
        <v>4</v>
      </c>
      <c r="G1119" s="921">
        <v>39994</v>
      </c>
    </row>
    <row r="1120" spans="1:8">
      <c r="A1120" s="176"/>
      <c r="B1120" s="230" t="s">
        <v>1301</v>
      </c>
      <c r="C1120" s="38"/>
      <c r="D1120" s="337" t="s">
        <v>1302</v>
      </c>
      <c r="E1120" s="32" t="s">
        <v>1260</v>
      </c>
      <c r="F1120" s="32" t="s">
        <v>4</v>
      </c>
      <c r="G1120" s="921">
        <v>39994</v>
      </c>
      <c r="H1120" s="24" t="s">
        <v>1303</v>
      </c>
    </row>
    <row r="1121" spans="1:9">
      <c r="B1121" s="1395" t="s">
        <v>1262</v>
      </c>
      <c r="C1121" s="187"/>
      <c r="D1121" s="283" t="s">
        <v>1304</v>
      </c>
      <c r="E1121" s="53" t="s">
        <v>1260</v>
      </c>
      <c r="F1121" s="53" t="s">
        <v>4</v>
      </c>
      <c r="G1121" s="890">
        <v>39994</v>
      </c>
    </row>
    <row r="1122" spans="1:9" ht="16" thickBot="1">
      <c r="B1122" s="1543" t="s">
        <v>1305</v>
      </c>
      <c r="C1122" s="195">
        <v>1244</v>
      </c>
      <c r="D1122" s="284" t="s">
        <v>1306</v>
      </c>
      <c r="E1122" s="196" t="s">
        <v>1260</v>
      </c>
      <c r="F1122" s="196" t="s">
        <v>4</v>
      </c>
      <c r="G1122" s="886">
        <v>39994</v>
      </c>
    </row>
    <row r="1123" spans="1:9">
      <c r="A1123" s="197"/>
      <c r="B1123" s="27" t="s">
        <v>1262</v>
      </c>
      <c r="C1123" s="198"/>
      <c r="D1123" s="285" t="s">
        <v>1307</v>
      </c>
      <c r="E1123" s="199" t="s">
        <v>1260</v>
      </c>
      <c r="F1123" s="199" t="s">
        <v>4</v>
      </c>
      <c r="G1123" s="922">
        <v>39995</v>
      </c>
      <c r="I1123" s="175"/>
    </row>
    <row r="1124" spans="1:9">
      <c r="B1124" s="27" t="s">
        <v>1308</v>
      </c>
      <c r="C1124" s="30">
        <v>1146</v>
      </c>
      <c r="D1124" s="170" t="s">
        <v>1309</v>
      </c>
      <c r="E1124" s="26" t="s">
        <v>1310</v>
      </c>
      <c r="F1124" s="26" t="s">
        <v>4</v>
      </c>
      <c r="G1124" s="42">
        <v>39996</v>
      </c>
    </row>
    <row r="1125" spans="1:9">
      <c r="B1125" s="27" t="s">
        <v>1281</v>
      </c>
      <c r="C1125" s="30">
        <v>1275</v>
      </c>
      <c r="D1125" s="29" t="s">
        <v>1311</v>
      </c>
      <c r="E1125" s="26" t="s">
        <v>1260</v>
      </c>
      <c r="F1125" s="26" t="s">
        <v>4</v>
      </c>
      <c r="G1125" s="42">
        <v>39997</v>
      </c>
    </row>
    <row r="1126" spans="1:9">
      <c r="B1126" s="27" t="s">
        <v>1262</v>
      </c>
      <c r="C1126" s="30"/>
      <c r="D1126" s="29" t="s">
        <v>1312</v>
      </c>
      <c r="E1126" s="26" t="s">
        <v>1260</v>
      </c>
      <c r="F1126" s="26" t="s">
        <v>4</v>
      </c>
      <c r="G1126" s="42">
        <v>39997</v>
      </c>
    </row>
    <row r="1127" spans="1:9">
      <c r="A1127" s="176"/>
      <c r="B1127" s="27" t="s">
        <v>1281</v>
      </c>
      <c r="C1127" s="30"/>
      <c r="D1127" s="29" t="s">
        <v>1313</v>
      </c>
      <c r="E1127" s="26" t="s">
        <v>1314</v>
      </c>
      <c r="F1127" s="26" t="s">
        <v>4</v>
      </c>
      <c r="G1127" s="42">
        <v>40000</v>
      </c>
      <c r="H1127" s="24" t="s">
        <v>1315</v>
      </c>
    </row>
    <row r="1128" spans="1:9">
      <c r="A1128" s="176"/>
      <c r="B1128" s="27" t="s">
        <v>1281</v>
      </c>
      <c r="C1128" s="30"/>
      <c r="D1128" s="29" t="s">
        <v>1316</v>
      </c>
      <c r="E1128" s="26" t="s">
        <v>1314</v>
      </c>
      <c r="F1128" s="26" t="s">
        <v>4</v>
      </c>
      <c r="G1128" s="42">
        <v>40000</v>
      </c>
      <c r="H1128" s="24" t="s">
        <v>1317</v>
      </c>
    </row>
    <row r="1129" spans="1:9">
      <c r="B1129" s="27" t="s">
        <v>1318</v>
      </c>
      <c r="C1129" s="30">
        <v>1254</v>
      </c>
      <c r="D1129" s="29" t="s">
        <v>1319</v>
      </c>
      <c r="E1129" s="26" t="s">
        <v>1280</v>
      </c>
      <c r="F1129" s="26" t="s">
        <v>4</v>
      </c>
      <c r="G1129" s="42">
        <v>40000</v>
      </c>
    </row>
    <row r="1130" spans="1:9">
      <c r="A1130" s="176"/>
      <c r="B1130" s="27" t="s">
        <v>1320</v>
      </c>
      <c r="C1130" s="30">
        <v>1196</v>
      </c>
      <c r="D1130" s="29" t="s">
        <v>1321</v>
      </c>
      <c r="E1130" s="26" t="s">
        <v>1322</v>
      </c>
      <c r="F1130" s="26" t="s">
        <v>4</v>
      </c>
      <c r="G1130" s="42">
        <v>40001</v>
      </c>
    </row>
    <row r="1131" spans="1:9">
      <c r="B1131" s="27" t="s">
        <v>1289</v>
      </c>
      <c r="C1131" s="30">
        <v>1274</v>
      </c>
      <c r="D1131" s="1503" t="s">
        <v>1323</v>
      </c>
      <c r="E1131" s="26" t="s">
        <v>1260</v>
      </c>
      <c r="F1131" s="26" t="s">
        <v>4</v>
      </c>
      <c r="G1131" s="42">
        <v>40000</v>
      </c>
    </row>
    <row r="1132" spans="1:9">
      <c r="B1132" s="27" t="s">
        <v>1262</v>
      </c>
      <c r="C1132" s="30">
        <v>1280</v>
      </c>
      <c r="D1132" s="29" t="s">
        <v>1324</v>
      </c>
      <c r="E1132" s="26" t="s">
        <v>1260</v>
      </c>
      <c r="F1132" s="26" t="s">
        <v>4</v>
      </c>
      <c r="G1132" s="42">
        <v>40002</v>
      </c>
    </row>
    <row r="1133" spans="1:9">
      <c r="B1133" s="27" t="s">
        <v>1296</v>
      </c>
      <c r="C1133" s="30">
        <v>1263</v>
      </c>
      <c r="D1133" s="29" t="s">
        <v>1325</v>
      </c>
      <c r="E1133" s="26" t="s">
        <v>1260</v>
      </c>
      <c r="F1133" s="26" t="s">
        <v>4</v>
      </c>
      <c r="G1133" s="42">
        <v>40003</v>
      </c>
    </row>
    <row r="1134" spans="1:9">
      <c r="B1134" s="27" t="s">
        <v>1296</v>
      </c>
      <c r="C1134" s="30">
        <v>1279</v>
      </c>
      <c r="D1134" s="29" t="s">
        <v>1326</v>
      </c>
      <c r="E1134" s="26" t="s">
        <v>1260</v>
      </c>
      <c r="F1134" s="26" t="s">
        <v>4</v>
      </c>
      <c r="G1134" s="42">
        <v>40003</v>
      </c>
    </row>
    <row r="1135" spans="1:9">
      <c r="B1135" s="27" t="s">
        <v>1265</v>
      </c>
      <c r="C1135" s="30">
        <v>1250</v>
      </c>
      <c r="D1135" s="29" t="s">
        <v>1327</v>
      </c>
      <c r="E1135" s="26" t="s">
        <v>1260</v>
      </c>
      <c r="F1135" s="26" t="s">
        <v>4</v>
      </c>
      <c r="G1135" s="42">
        <v>40000</v>
      </c>
      <c r="H1135" s="125" t="s">
        <v>1264</v>
      </c>
    </row>
    <row r="1136" spans="1:9">
      <c r="B1136" s="27" t="s">
        <v>1296</v>
      </c>
      <c r="C1136" s="30">
        <v>1157</v>
      </c>
      <c r="D1136" s="29" t="s">
        <v>1328</v>
      </c>
      <c r="E1136" s="26" t="s">
        <v>1260</v>
      </c>
      <c r="F1136" s="26" t="s">
        <v>4</v>
      </c>
      <c r="G1136" s="42">
        <v>40004</v>
      </c>
      <c r="H1136" s="125"/>
    </row>
    <row r="1137" spans="2:8">
      <c r="B1137" s="27" t="s">
        <v>1281</v>
      </c>
      <c r="C1137" s="30">
        <v>1286</v>
      </c>
      <c r="D1137" s="29" t="s">
        <v>1329</v>
      </c>
      <c r="E1137" s="26" t="s">
        <v>1260</v>
      </c>
      <c r="F1137" s="26" t="s">
        <v>4</v>
      </c>
      <c r="G1137" s="42">
        <v>40005</v>
      </c>
      <c r="H1137" s="125"/>
    </row>
    <row r="1138" spans="2:8">
      <c r="B1138" s="27" t="s">
        <v>1281</v>
      </c>
      <c r="C1138" s="30"/>
      <c r="D1138" s="29" t="s">
        <v>1330</v>
      </c>
      <c r="E1138" s="26" t="s">
        <v>1260</v>
      </c>
      <c r="F1138" s="26" t="s">
        <v>4</v>
      </c>
      <c r="G1138" s="42">
        <v>40007</v>
      </c>
      <c r="H1138" s="125"/>
    </row>
    <row r="1139" spans="2:8">
      <c r="B1139" s="27" t="s">
        <v>1331</v>
      </c>
      <c r="C1139" s="30"/>
      <c r="D1139" s="29" t="s">
        <v>1332</v>
      </c>
      <c r="E1139" s="26" t="s">
        <v>1260</v>
      </c>
      <c r="F1139" s="26" t="s">
        <v>4</v>
      </c>
      <c r="G1139" s="42">
        <v>40007</v>
      </c>
      <c r="H1139" s="125"/>
    </row>
    <row r="1140" spans="2:8">
      <c r="B1140" s="27" t="s">
        <v>1331</v>
      </c>
      <c r="C1140" s="30"/>
      <c r="D1140" s="29" t="s">
        <v>1333</v>
      </c>
      <c r="E1140" s="26" t="s">
        <v>1260</v>
      </c>
      <c r="F1140" s="26" t="s">
        <v>4</v>
      </c>
      <c r="G1140" s="42">
        <v>40007</v>
      </c>
      <c r="H1140" s="125"/>
    </row>
    <row r="1141" spans="2:8">
      <c r="B1141" s="27" t="s">
        <v>1334</v>
      </c>
      <c r="C1141" s="30">
        <v>138</v>
      </c>
      <c r="D1141" s="29" t="s">
        <v>1335</v>
      </c>
      <c r="E1141" s="26" t="s">
        <v>1310</v>
      </c>
      <c r="F1141" s="26" t="s">
        <v>4</v>
      </c>
      <c r="G1141" s="548">
        <v>40010</v>
      </c>
      <c r="H1141" s="125"/>
    </row>
    <row r="1142" spans="2:8">
      <c r="B1142" s="27" t="s">
        <v>1336</v>
      </c>
      <c r="C1142" s="30">
        <v>1106</v>
      </c>
      <c r="D1142" s="29" t="s">
        <v>1337</v>
      </c>
      <c r="E1142" s="26" t="s">
        <v>1338</v>
      </c>
      <c r="F1142" s="26" t="s">
        <v>4</v>
      </c>
      <c r="G1142" s="548">
        <v>40010</v>
      </c>
      <c r="H1142" s="125"/>
    </row>
    <row r="1143" spans="2:8">
      <c r="B1143" s="27" t="s">
        <v>1281</v>
      </c>
      <c r="C1143" s="30">
        <v>1295</v>
      </c>
      <c r="D1143" s="29" t="s">
        <v>1339</v>
      </c>
      <c r="E1143" s="26" t="s">
        <v>1314</v>
      </c>
      <c r="F1143" s="26" t="s">
        <v>4</v>
      </c>
      <c r="G1143" s="42">
        <v>40012</v>
      </c>
      <c r="H1143" s="125"/>
    </row>
    <row r="1144" spans="2:8">
      <c r="B1144" s="27" t="s">
        <v>1340</v>
      </c>
      <c r="C1144" s="30"/>
      <c r="D1144" s="29" t="s">
        <v>1341</v>
      </c>
      <c r="E1144" s="26" t="s">
        <v>1342</v>
      </c>
      <c r="F1144" s="26" t="s">
        <v>4</v>
      </c>
      <c r="G1144" s="42">
        <v>40012</v>
      </c>
      <c r="H1144" s="125"/>
    </row>
    <row r="1145" spans="2:8">
      <c r="B1145" s="27" t="s">
        <v>1262</v>
      </c>
      <c r="C1145" s="30">
        <v>1221</v>
      </c>
      <c r="D1145" s="29" t="s">
        <v>1302</v>
      </c>
      <c r="E1145" s="26" t="s">
        <v>1260</v>
      </c>
      <c r="F1145" s="26" t="s">
        <v>4</v>
      </c>
      <c r="G1145" s="42">
        <v>40014</v>
      </c>
      <c r="H1145" s="125" t="s">
        <v>1264</v>
      </c>
    </row>
    <row r="1146" spans="2:8">
      <c r="B1146" s="27" t="s">
        <v>1296</v>
      </c>
      <c r="C1146" s="30">
        <v>1287</v>
      </c>
      <c r="D1146" s="29" t="s">
        <v>1343</v>
      </c>
      <c r="E1146" s="26" t="s">
        <v>1260</v>
      </c>
      <c r="F1146" s="26" t="s">
        <v>4</v>
      </c>
      <c r="G1146" s="42">
        <v>40014</v>
      </c>
      <c r="H1146" s="125" t="s">
        <v>1264</v>
      </c>
    </row>
    <row r="1147" spans="2:8">
      <c r="B1147" s="27" t="s">
        <v>1281</v>
      </c>
      <c r="C1147" s="30">
        <v>1298</v>
      </c>
      <c r="D1147" s="29" t="s">
        <v>1344</v>
      </c>
      <c r="E1147" s="26" t="s">
        <v>1314</v>
      </c>
      <c r="F1147" s="26" t="s">
        <v>4</v>
      </c>
      <c r="G1147" s="42">
        <v>40015</v>
      </c>
      <c r="H1147" s="125"/>
    </row>
    <row r="1148" spans="2:8">
      <c r="B1148" s="27" t="s">
        <v>1336</v>
      </c>
      <c r="C1148" s="30">
        <v>1292</v>
      </c>
      <c r="D1148" s="170" t="s">
        <v>1345</v>
      </c>
      <c r="E1148" s="26" t="s">
        <v>1338</v>
      </c>
      <c r="F1148" s="26" t="s">
        <v>4</v>
      </c>
      <c r="G1148" s="42">
        <v>40017</v>
      </c>
      <c r="H1148" s="125"/>
    </row>
    <row r="1149" spans="2:8">
      <c r="B1149" s="27" t="s">
        <v>1265</v>
      </c>
      <c r="C1149" s="30">
        <v>1281</v>
      </c>
      <c r="D1149" s="29" t="s">
        <v>1346</v>
      </c>
      <c r="E1149" s="26" t="s">
        <v>1260</v>
      </c>
      <c r="F1149" s="26" t="s">
        <v>4</v>
      </c>
      <c r="G1149" s="42">
        <v>40018</v>
      </c>
      <c r="H1149" s="125"/>
    </row>
    <row r="1150" spans="2:8">
      <c r="B1150" s="27" t="s">
        <v>1262</v>
      </c>
      <c r="C1150" s="30">
        <v>1306</v>
      </c>
      <c r="D1150" s="29" t="s">
        <v>1347</v>
      </c>
      <c r="E1150" s="26" t="s">
        <v>1260</v>
      </c>
      <c r="F1150" s="26" t="s">
        <v>4</v>
      </c>
      <c r="G1150" s="42">
        <v>40021</v>
      </c>
      <c r="H1150" s="125" t="s">
        <v>1264</v>
      </c>
    </row>
    <row r="1151" spans="2:8">
      <c r="B1151" s="27" t="s">
        <v>1281</v>
      </c>
      <c r="C1151" s="30">
        <v>1276</v>
      </c>
      <c r="D1151" s="29" t="s">
        <v>1348</v>
      </c>
      <c r="E1151" s="26" t="s">
        <v>1260</v>
      </c>
      <c r="F1151" s="26" t="s">
        <v>4</v>
      </c>
      <c r="G1151" s="42">
        <v>40023</v>
      </c>
      <c r="H1151" s="125"/>
    </row>
    <row r="1152" spans="2:8">
      <c r="B1152" s="27" t="s">
        <v>1289</v>
      </c>
      <c r="C1152" s="30">
        <v>1289</v>
      </c>
      <c r="D1152" s="170" t="s">
        <v>1349</v>
      </c>
      <c r="E1152" s="26" t="s">
        <v>1260</v>
      </c>
      <c r="F1152" s="26" t="s">
        <v>4</v>
      </c>
      <c r="G1152" s="548">
        <v>40025</v>
      </c>
      <c r="H1152" s="125"/>
    </row>
    <row r="1153" spans="2:8">
      <c r="B1153" s="27" t="s">
        <v>1262</v>
      </c>
      <c r="C1153" s="30">
        <v>1219</v>
      </c>
      <c r="D1153" s="29" t="s">
        <v>1350</v>
      </c>
      <c r="E1153" s="26" t="s">
        <v>1260</v>
      </c>
      <c r="F1153" s="26" t="s">
        <v>4</v>
      </c>
      <c r="G1153" s="548">
        <v>40025</v>
      </c>
      <c r="H1153" s="125"/>
    </row>
    <row r="1154" spans="2:8">
      <c r="B1154" s="27" t="s">
        <v>1296</v>
      </c>
      <c r="C1154" s="30">
        <v>1144</v>
      </c>
      <c r="D1154" s="170" t="s">
        <v>1351</v>
      </c>
      <c r="E1154" s="26" t="s">
        <v>1260</v>
      </c>
      <c r="F1154" s="26" t="s">
        <v>4</v>
      </c>
      <c r="G1154" s="548">
        <v>40025</v>
      </c>
      <c r="H1154" s="125"/>
    </row>
    <row r="1155" spans="2:8">
      <c r="B1155" s="27" t="s">
        <v>1296</v>
      </c>
      <c r="C1155" s="30">
        <v>1283</v>
      </c>
      <c r="D1155" s="29" t="s">
        <v>1352</v>
      </c>
      <c r="E1155" s="26" t="s">
        <v>1260</v>
      </c>
      <c r="F1155" s="26" t="s">
        <v>4</v>
      </c>
      <c r="G1155" s="548">
        <v>40025</v>
      </c>
      <c r="H1155" s="125"/>
    </row>
    <row r="1156" spans="2:8">
      <c r="B1156" s="230" t="s">
        <v>4</v>
      </c>
      <c r="C1156" s="38">
        <v>1252</v>
      </c>
      <c r="D1156" s="337" t="s">
        <v>1353</v>
      </c>
      <c r="E1156" s="32" t="s">
        <v>1260</v>
      </c>
      <c r="F1156" s="32" t="s">
        <v>1354</v>
      </c>
      <c r="G1156" s="921">
        <v>40025</v>
      </c>
      <c r="H1156" s="125"/>
    </row>
    <row r="1157" spans="2:8">
      <c r="B1157" s="27" t="s">
        <v>1262</v>
      </c>
      <c r="C1157" s="30"/>
      <c r="D1157" s="29" t="s">
        <v>1355</v>
      </c>
      <c r="E1157" s="26" t="s">
        <v>1260</v>
      </c>
      <c r="F1157" s="26" t="s">
        <v>1356</v>
      </c>
      <c r="G1157" s="548">
        <v>40028</v>
      </c>
      <c r="H1157" s="125"/>
    </row>
    <row r="1158" spans="2:8">
      <c r="B1158" s="374" t="s">
        <v>1265</v>
      </c>
      <c r="C1158" s="191">
        <v>1232</v>
      </c>
      <c r="D1158" s="282" t="s">
        <v>1357</v>
      </c>
      <c r="E1158" s="178" t="s">
        <v>1260</v>
      </c>
      <c r="F1158" s="26" t="s">
        <v>1356</v>
      </c>
      <c r="G1158" s="548">
        <v>40029</v>
      </c>
      <c r="H1158" s="125"/>
    </row>
    <row r="1159" spans="2:8">
      <c r="B1159" s="27" t="s">
        <v>1358</v>
      </c>
      <c r="C1159" s="30">
        <v>1303</v>
      </c>
      <c r="D1159" s="29" t="s">
        <v>1359</v>
      </c>
      <c r="E1159" s="26" t="s">
        <v>1280</v>
      </c>
      <c r="F1159" s="26" t="s">
        <v>1356</v>
      </c>
      <c r="G1159" s="548">
        <v>40030</v>
      </c>
      <c r="H1159" s="125"/>
    </row>
    <row r="1160" spans="2:8">
      <c r="B1160" s="27" t="s">
        <v>1262</v>
      </c>
      <c r="C1160" s="30"/>
      <c r="D1160" s="29" t="s">
        <v>1360</v>
      </c>
      <c r="E1160" s="26" t="s">
        <v>1260</v>
      </c>
      <c r="F1160" s="26" t="s">
        <v>1356</v>
      </c>
      <c r="G1160" s="42">
        <v>40030</v>
      </c>
      <c r="H1160" s="125"/>
    </row>
    <row r="1161" spans="2:8">
      <c r="B1161" s="27" t="s">
        <v>1262</v>
      </c>
      <c r="C1161" s="30"/>
      <c r="D1161" s="29" t="s">
        <v>1361</v>
      </c>
      <c r="E1161" s="26" t="s">
        <v>1260</v>
      </c>
      <c r="F1161" s="26" t="s">
        <v>1356</v>
      </c>
      <c r="G1161" s="42">
        <v>40030</v>
      </c>
      <c r="H1161" s="125"/>
    </row>
    <row r="1162" spans="2:8">
      <c r="B1162" s="27" t="s">
        <v>1262</v>
      </c>
      <c r="C1162" s="30"/>
      <c r="D1162" s="29" t="s">
        <v>1362</v>
      </c>
      <c r="E1162" s="26" t="s">
        <v>1260</v>
      </c>
      <c r="F1162" s="26" t="s">
        <v>1356</v>
      </c>
      <c r="G1162" s="42">
        <v>40030</v>
      </c>
      <c r="H1162" s="125"/>
    </row>
    <row r="1163" spans="2:8">
      <c r="B1163" s="27" t="s">
        <v>1262</v>
      </c>
      <c r="C1163" s="30">
        <v>1284</v>
      </c>
      <c r="D1163" s="29" t="s">
        <v>4</v>
      </c>
      <c r="E1163" s="26" t="s">
        <v>1260</v>
      </c>
      <c r="F1163" s="26" t="s">
        <v>4</v>
      </c>
      <c r="G1163" s="42">
        <v>40030</v>
      </c>
      <c r="H1163" s="125" t="s">
        <v>1264</v>
      </c>
    </row>
    <row r="1164" spans="2:8">
      <c r="B1164" s="27" t="s">
        <v>1262</v>
      </c>
      <c r="C1164" s="30"/>
      <c r="D1164" s="29" t="s">
        <v>1363</v>
      </c>
      <c r="E1164" s="26" t="s">
        <v>1260</v>
      </c>
      <c r="F1164" s="26" t="s">
        <v>4</v>
      </c>
      <c r="G1164" s="42">
        <v>40035</v>
      </c>
      <c r="H1164" s="125" t="s">
        <v>1264</v>
      </c>
    </row>
    <row r="1165" spans="2:8">
      <c r="B1165" s="27" t="s">
        <v>1262</v>
      </c>
      <c r="C1165" s="30"/>
      <c r="D1165" s="29" t="s">
        <v>1364</v>
      </c>
      <c r="E1165" s="26" t="s">
        <v>1260</v>
      </c>
      <c r="F1165" s="26" t="s">
        <v>1356</v>
      </c>
      <c r="G1165" s="42">
        <v>40035</v>
      </c>
      <c r="H1165" s="125"/>
    </row>
    <row r="1166" spans="2:8">
      <c r="B1166" s="27" t="s">
        <v>1262</v>
      </c>
      <c r="C1166" s="30"/>
      <c r="D1166" s="29" t="s">
        <v>1365</v>
      </c>
      <c r="E1166" s="26" t="s">
        <v>1260</v>
      </c>
      <c r="F1166" s="26" t="s">
        <v>1356</v>
      </c>
      <c r="G1166" s="42">
        <v>40036</v>
      </c>
      <c r="H1166" s="125"/>
    </row>
    <row r="1167" spans="2:8">
      <c r="B1167" s="27" t="s">
        <v>1262</v>
      </c>
      <c r="C1167" s="30"/>
      <c r="D1167" s="29" t="s">
        <v>1366</v>
      </c>
      <c r="E1167" s="26" t="s">
        <v>1260</v>
      </c>
      <c r="F1167" s="26" t="s">
        <v>1356</v>
      </c>
      <c r="G1167" s="42">
        <v>40038</v>
      </c>
      <c r="H1167" s="125"/>
    </row>
    <row r="1168" spans="2:8">
      <c r="B1168" s="27" t="s">
        <v>1262</v>
      </c>
      <c r="C1168" s="30"/>
      <c r="D1168" s="29" t="s">
        <v>1367</v>
      </c>
      <c r="E1168" s="26" t="s">
        <v>1260</v>
      </c>
      <c r="F1168" s="26" t="s">
        <v>1356</v>
      </c>
      <c r="G1168" s="42">
        <v>40038</v>
      </c>
      <c r="H1168" s="125"/>
    </row>
    <row r="1169" spans="1:8">
      <c r="B1169" s="27" t="s">
        <v>1262</v>
      </c>
      <c r="C1169" s="30">
        <v>1321</v>
      </c>
      <c r="D1169" s="29" t="s">
        <v>1368</v>
      </c>
      <c r="E1169" s="26" t="s">
        <v>1260</v>
      </c>
      <c r="F1169" s="26" t="s">
        <v>1356</v>
      </c>
      <c r="G1169" s="42">
        <v>40038</v>
      </c>
      <c r="H1169" s="125"/>
    </row>
    <row r="1170" spans="1:8">
      <c r="B1170" s="27" t="s">
        <v>1262</v>
      </c>
      <c r="C1170" s="30">
        <v>1316</v>
      </c>
      <c r="D1170" s="29" t="s">
        <v>1369</v>
      </c>
      <c r="E1170" s="26" t="s">
        <v>1260</v>
      </c>
      <c r="F1170" s="26" t="s">
        <v>1356</v>
      </c>
      <c r="G1170" s="42">
        <v>40039</v>
      </c>
      <c r="H1170" s="125"/>
    </row>
    <row r="1171" spans="1:8">
      <c r="B1171" s="27" t="s">
        <v>1262</v>
      </c>
      <c r="C1171" s="30">
        <v>1319</v>
      </c>
      <c r="D1171" s="29" t="s">
        <v>1370</v>
      </c>
      <c r="E1171" s="26" t="s">
        <v>1260</v>
      </c>
      <c r="F1171" s="26" t="s">
        <v>1356</v>
      </c>
      <c r="G1171" s="42">
        <v>40040</v>
      </c>
      <c r="H1171" s="125"/>
    </row>
    <row r="1172" spans="1:8">
      <c r="B1172" s="27" t="s">
        <v>1262</v>
      </c>
      <c r="C1172" s="30"/>
      <c r="D1172" s="29" t="s">
        <v>1371</v>
      </c>
      <c r="E1172" s="26" t="s">
        <v>1260</v>
      </c>
      <c r="F1172" s="26" t="s">
        <v>1356</v>
      </c>
      <c r="G1172" s="42">
        <v>40040</v>
      </c>
      <c r="H1172" s="125"/>
    </row>
    <row r="1173" spans="1:8">
      <c r="B1173" s="27" t="s">
        <v>1262</v>
      </c>
      <c r="C1173" s="30"/>
      <c r="D1173" s="29" t="s">
        <v>1372</v>
      </c>
      <c r="E1173" s="26" t="s">
        <v>1260</v>
      </c>
      <c r="F1173" s="26" t="s">
        <v>1356</v>
      </c>
      <c r="G1173" s="42">
        <v>40040</v>
      </c>
      <c r="H1173" s="125"/>
    </row>
    <row r="1174" spans="1:8">
      <c r="B1174" s="27" t="s">
        <v>1296</v>
      </c>
      <c r="C1174" s="30">
        <v>1320</v>
      </c>
      <c r="D1174" s="29" t="s">
        <v>1373</v>
      </c>
      <c r="E1174" s="26" t="s">
        <v>1260</v>
      </c>
      <c r="F1174" s="26" t="s">
        <v>1356</v>
      </c>
      <c r="G1174" s="42">
        <v>40044</v>
      </c>
      <c r="H1174" s="125" t="s">
        <v>1264</v>
      </c>
    </row>
    <row r="1175" spans="1:8">
      <c r="B1175" s="27" t="s">
        <v>1262</v>
      </c>
      <c r="C1175" s="30">
        <v>1330</v>
      </c>
      <c r="D1175" s="29" t="s">
        <v>1374</v>
      </c>
      <c r="E1175" s="26" t="s">
        <v>1260</v>
      </c>
      <c r="F1175" s="26" t="s">
        <v>1356</v>
      </c>
      <c r="G1175" s="589">
        <v>40044</v>
      </c>
      <c r="H1175" s="125"/>
    </row>
    <row r="1176" spans="1:8">
      <c r="B1176" s="27" t="s">
        <v>1265</v>
      </c>
      <c r="C1176" s="30">
        <v>1253</v>
      </c>
      <c r="D1176" s="29" t="s">
        <v>1375</v>
      </c>
      <c r="E1176" s="26" t="s">
        <v>1260</v>
      </c>
      <c r="F1176" s="26" t="s">
        <v>1356</v>
      </c>
      <c r="G1176" s="42">
        <v>40045</v>
      </c>
      <c r="H1176" s="125"/>
    </row>
    <row r="1177" spans="1:8">
      <c r="B1177" s="27" t="s">
        <v>1262</v>
      </c>
      <c r="C1177" s="30"/>
      <c r="D1177" s="29" t="s">
        <v>1376</v>
      </c>
      <c r="E1177" s="26" t="s">
        <v>1260</v>
      </c>
      <c r="F1177" s="26" t="s">
        <v>1356</v>
      </c>
      <c r="G1177" s="42">
        <v>40045</v>
      </c>
      <c r="H1177" s="125"/>
    </row>
    <row r="1178" spans="1:8">
      <c r="B1178" s="27" t="s">
        <v>1296</v>
      </c>
      <c r="C1178" s="30"/>
      <c r="D1178" s="29" t="s">
        <v>1377</v>
      </c>
      <c r="E1178" s="26" t="s">
        <v>1260</v>
      </c>
      <c r="F1178" s="26" t="s">
        <v>1356</v>
      </c>
      <c r="G1178" s="42">
        <v>40045</v>
      </c>
      <c r="H1178" s="125"/>
    </row>
    <row r="1179" spans="1:8">
      <c r="B1179" s="27" t="s">
        <v>1262</v>
      </c>
      <c r="C1179" s="30">
        <v>1332</v>
      </c>
      <c r="D1179" s="29" t="s">
        <v>1378</v>
      </c>
      <c r="E1179" s="26" t="s">
        <v>1260</v>
      </c>
      <c r="F1179" s="26" t="s">
        <v>1356</v>
      </c>
      <c r="G1179" s="42">
        <v>40045</v>
      </c>
      <c r="H1179" s="125"/>
    </row>
    <row r="1180" spans="1:8">
      <c r="B1180" s="27" t="s">
        <v>1262</v>
      </c>
      <c r="C1180" s="30">
        <v>1326</v>
      </c>
      <c r="D1180" s="29" t="s">
        <v>1379</v>
      </c>
      <c r="E1180" s="26" t="s">
        <v>1260</v>
      </c>
      <c r="F1180" s="26" t="s">
        <v>1356</v>
      </c>
      <c r="G1180" s="42">
        <v>40047</v>
      </c>
      <c r="H1180" s="125"/>
    </row>
    <row r="1181" spans="1:8">
      <c r="A1181" s="125"/>
      <c r="B1181" s="27" t="s">
        <v>1380</v>
      </c>
      <c r="C1181" s="30">
        <v>1189</v>
      </c>
      <c r="D1181" s="29" t="s">
        <v>1381</v>
      </c>
      <c r="E1181" s="26" t="s">
        <v>1260</v>
      </c>
      <c r="F1181" s="26" t="s">
        <v>1356</v>
      </c>
      <c r="G1181" s="42">
        <v>40047</v>
      </c>
      <c r="H1181" s="125"/>
    </row>
    <row r="1182" spans="1:8">
      <c r="A1182" s="125"/>
      <c r="B1182" s="277" t="s">
        <v>4</v>
      </c>
      <c r="C1182" s="30">
        <v>1111</v>
      </c>
      <c r="D1182" s="29" t="s">
        <v>1382</v>
      </c>
      <c r="E1182" s="29" t="s">
        <v>1260</v>
      </c>
      <c r="F1182" s="26" t="s">
        <v>1356</v>
      </c>
      <c r="G1182" s="42">
        <v>40048</v>
      </c>
      <c r="H1182" s="125"/>
    </row>
    <row r="1183" spans="1:8">
      <c r="A1183" s="125"/>
      <c r="B1183" s="27" t="s">
        <v>1262</v>
      </c>
      <c r="C1183" s="30">
        <v>1328</v>
      </c>
      <c r="D1183" s="29" t="s">
        <v>1383</v>
      </c>
      <c r="E1183" s="26" t="s">
        <v>1260</v>
      </c>
      <c r="F1183" s="26" t="s">
        <v>1356</v>
      </c>
      <c r="G1183" s="42">
        <v>40049</v>
      </c>
      <c r="H1183" s="125" t="s">
        <v>1264</v>
      </c>
    </row>
    <row r="1184" spans="1:8">
      <c r="A1184" s="125"/>
      <c r="B1184" s="27" t="s">
        <v>651</v>
      </c>
      <c r="C1184" s="30"/>
      <c r="D1184" s="29" t="s">
        <v>1384</v>
      </c>
      <c r="E1184" s="26" t="s">
        <v>1260</v>
      </c>
      <c r="F1184" s="26" t="s">
        <v>4</v>
      </c>
      <c r="G1184" s="42">
        <v>40049</v>
      </c>
      <c r="H1184" s="125" t="s">
        <v>1385</v>
      </c>
    </row>
    <row r="1185" spans="1:9">
      <c r="A1185" s="125"/>
      <c r="B1185" s="27" t="s">
        <v>1358</v>
      </c>
      <c r="C1185" s="30">
        <v>1331</v>
      </c>
      <c r="D1185" s="29" t="s">
        <v>1386</v>
      </c>
      <c r="E1185" s="26" t="s">
        <v>1260</v>
      </c>
      <c r="F1185" s="26" t="s">
        <v>1356</v>
      </c>
      <c r="G1185" s="42">
        <v>40050</v>
      </c>
      <c r="H1185" s="125"/>
    </row>
    <row r="1186" spans="1:9">
      <c r="A1186" s="125"/>
      <c r="B1186" s="27" t="s">
        <v>1387</v>
      </c>
      <c r="C1186" s="30"/>
      <c r="D1186" s="29" t="s">
        <v>1388</v>
      </c>
      <c r="E1186" s="26" t="s">
        <v>1389</v>
      </c>
      <c r="F1186" s="26" t="s">
        <v>1356</v>
      </c>
      <c r="G1186" s="42">
        <v>40051</v>
      </c>
      <c r="H1186" s="125"/>
    </row>
    <row r="1187" spans="1:9">
      <c r="A1187" s="125"/>
      <c r="B1187" s="27" t="s">
        <v>1265</v>
      </c>
      <c r="C1187" s="30"/>
      <c r="D1187" s="29" t="s">
        <v>1390</v>
      </c>
      <c r="E1187" s="26" t="s">
        <v>1391</v>
      </c>
      <c r="F1187" s="26" t="s">
        <v>4</v>
      </c>
      <c r="G1187" s="42">
        <v>40051</v>
      </c>
      <c r="H1187" s="125" t="s">
        <v>1392</v>
      </c>
    </row>
    <row r="1188" spans="1:9">
      <c r="A1188" s="125"/>
      <c r="B1188" s="27" t="s">
        <v>651</v>
      </c>
      <c r="C1188" s="30"/>
      <c r="D1188" s="29" t="s">
        <v>1393</v>
      </c>
      <c r="E1188" s="26" t="s">
        <v>1260</v>
      </c>
      <c r="F1188" s="26" t="s">
        <v>4</v>
      </c>
      <c r="G1188" s="42">
        <v>40050</v>
      </c>
      <c r="H1188" s="125"/>
    </row>
    <row r="1189" spans="1:9">
      <c r="A1189" s="125"/>
      <c r="B1189" s="27" t="s">
        <v>1262</v>
      </c>
      <c r="C1189" s="30">
        <v>1337</v>
      </c>
      <c r="D1189" s="286" t="s">
        <v>1394</v>
      </c>
      <c r="E1189" s="26" t="s">
        <v>1260</v>
      </c>
      <c r="F1189" s="26" t="s">
        <v>4</v>
      </c>
      <c r="G1189" s="42">
        <v>40051</v>
      </c>
      <c r="H1189" s="125"/>
    </row>
    <row r="1190" spans="1:9">
      <c r="A1190" s="125"/>
      <c r="B1190" s="27" t="s">
        <v>1296</v>
      </c>
      <c r="C1190" s="30">
        <v>1338</v>
      </c>
      <c r="D1190" s="29" t="s">
        <v>1395</v>
      </c>
      <c r="E1190" s="26" t="s">
        <v>1260</v>
      </c>
      <c r="F1190" s="26" t="s">
        <v>4</v>
      </c>
      <c r="G1190" s="42">
        <v>40051</v>
      </c>
      <c r="H1190" s="125"/>
    </row>
    <row r="1191" spans="1:9">
      <c r="A1191" s="125"/>
      <c r="B1191" s="27" t="s">
        <v>1265</v>
      </c>
      <c r="C1191" s="30"/>
      <c r="D1191" s="29" t="s">
        <v>1396</v>
      </c>
      <c r="E1191" s="26" t="s">
        <v>1391</v>
      </c>
      <c r="F1191" s="26" t="s">
        <v>4</v>
      </c>
      <c r="G1191" s="42">
        <v>40052</v>
      </c>
      <c r="H1191" s="125" t="s">
        <v>1397</v>
      </c>
    </row>
    <row r="1192" spans="1:9">
      <c r="A1192" s="125"/>
      <c r="B1192" s="27" t="s">
        <v>1265</v>
      </c>
      <c r="C1192" s="30"/>
      <c r="D1192" s="29" t="s">
        <v>1398</v>
      </c>
      <c r="E1192" s="26" t="s">
        <v>1391</v>
      </c>
      <c r="F1192" s="26" t="s">
        <v>4</v>
      </c>
      <c r="G1192" s="42">
        <v>40054</v>
      </c>
      <c r="I1192" s="125"/>
    </row>
    <row r="1193" spans="1:9">
      <c r="A1193" s="125"/>
      <c r="B1193" s="27" t="s">
        <v>1399</v>
      </c>
      <c r="C1193" s="30"/>
      <c r="D1193" s="29" t="s">
        <v>1400</v>
      </c>
      <c r="E1193" s="26" t="s">
        <v>1280</v>
      </c>
      <c r="F1193" s="26" t="s">
        <v>4</v>
      </c>
      <c r="G1193" s="42">
        <v>40052</v>
      </c>
      <c r="I1193" s="125"/>
    </row>
    <row r="1194" spans="1:9">
      <c r="A1194" s="125"/>
      <c r="B1194" s="27" t="s">
        <v>1296</v>
      </c>
      <c r="C1194" s="30">
        <v>1305</v>
      </c>
      <c r="D1194" s="29" t="s">
        <v>1401</v>
      </c>
      <c r="E1194" s="26" t="s">
        <v>1260</v>
      </c>
      <c r="F1194" s="26" t="s">
        <v>1356</v>
      </c>
      <c r="G1194" s="42">
        <v>40056</v>
      </c>
    </row>
    <row r="1195" spans="1:9">
      <c r="B1195" s="27" t="s">
        <v>1289</v>
      </c>
      <c r="C1195" s="30">
        <v>1290</v>
      </c>
      <c r="D1195" s="170" t="s">
        <v>1402</v>
      </c>
      <c r="E1195" s="26" t="s">
        <v>1260</v>
      </c>
      <c r="F1195" s="26" t="s">
        <v>1356</v>
      </c>
      <c r="G1195" s="42">
        <v>40056</v>
      </c>
    </row>
    <row r="1196" spans="1:9">
      <c r="A1196" s="125"/>
      <c r="B1196" s="27" t="s">
        <v>1403</v>
      </c>
      <c r="C1196" s="30"/>
      <c r="D1196" s="29" t="s">
        <v>1404</v>
      </c>
      <c r="E1196" s="26" t="s">
        <v>1405</v>
      </c>
      <c r="F1196" s="26" t="s">
        <v>1356</v>
      </c>
      <c r="G1196" s="42">
        <v>40056</v>
      </c>
    </row>
    <row r="1197" spans="1:9">
      <c r="B1197" s="27" t="s">
        <v>1406</v>
      </c>
      <c r="C1197" s="30">
        <v>1170</v>
      </c>
      <c r="D1197" s="29" t="s">
        <v>1407</v>
      </c>
      <c r="E1197" s="26" t="s">
        <v>1280</v>
      </c>
      <c r="F1197" s="26" t="s">
        <v>1356</v>
      </c>
      <c r="G1197" s="42">
        <v>40056</v>
      </c>
    </row>
    <row r="1198" spans="1:9">
      <c r="B1198" s="27" t="s">
        <v>1408</v>
      </c>
      <c r="C1198" s="30"/>
      <c r="D1198" s="29" t="s">
        <v>1409</v>
      </c>
      <c r="E1198" s="26" t="s">
        <v>1338</v>
      </c>
      <c r="F1198" s="26" t="s">
        <v>1356</v>
      </c>
      <c r="G1198" s="42">
        <v>40056</v>
      </c>
    </row>
    <row r="1199" spans="1:9">
      <c r="B1199" s="27" t="s">
        <v>1265</v>
      </c>
      <c r="C1199" s="30">
        <v>1260</v>
      </c>
      <c r="D1199" s="29" t="s">
        <v>1410</v>
      </c>
      <c r="E1199" s="26" t="s">
        <v>1260</v>
      </c>
      <c r="F1199" s="26" t="s">
        <v>1356</v>
      </c>
      <c r="G1199" s="42">
        <v>40056</v>
      </c>
    </row>
    <row r="1200" spans="1:9">
      <c r="B1200" s="27" t="s">
        <v>1265</v>
      </c>
      <c r="C1200" s="30">
        <v>1259</v>
      </c>
      <c r="D1200" s="29" t="s">
        <v>1411</v>
      </c>
      <c r="E1200" s="26" t="s">
        <v>1260</v>
      </c>
      <c r="F1200" s="26" t="s">
        <v>1356</v>
      </c>
      <c r="G1200" s="42">
        <v>40056</v>
      </c>
    </row>
    <row r="1201" spans="1:9">
      <c r="B1201" s="27" t="s">
        <v>651</v>
      </c>
      <c r="C1201" s="30">
        <v>1336</v>
      </c>
      <c r="D1201" s="29" t="s">
        <v>1412</v>
      </c>
      <c r="E1201" s="26" t="s">
        <v>1260</v>
      </c>
      <c r="F1201" s="26" t="s">
        <v>4</v>
      </c>
      <c r="G1201" s="42">
        <v>40056</v>
      </c>
    </row>
    <row r="1202" spans="1:9">
      <c r="B1202" s="27" t="s">
        <v>1340</v>
      </c>
      <c r="C1202" s="30"/>
      <c r="D1202" s="29" t="s">
        <v>1413</v>
      </c>
      <c r="E1202" s="26" t="s">
        <v>1414</v>
      </c>
      <c r="F1202" s="26" t="s">
        <v>4</v>
      </c>
      <c r="G1202" s="42">
        <v>40056</v>
      </c>
    </row>
    <row r="1203" spans="1:9">
      <c r="B1203" s="27" t="s">
        <v>1358</v>
      </c>
      <c r="C1203" s="30"/>
      <c r="D1203" s="29" t="s">
        <v>1415</v>
      </c>
      <c r="E1203" s="26" t="s">
        <v>1280</v>
      </c>
      <c r="F1203" s="26" t="s">
        <v>4</v>
      </c>
      <c r="G1203" s="42">
        <v>40057</v>
      </c>
    </row>
    <row r="1204" spans="1:9">
      <c r="B1204" s="27" t="s">
        <v>1265</v>
      </c>
      <c r="C1204" s="30"/>
      <c r="D1204" s="29" t="s">
        <v>1416</v>
      </c>
      <c r="E1204" s="26" t="s">
        <v>1391</v>
      </c>
      <c r="F1204" s="26" t="s">
        <v>4</v>
      </c>
      <c r="G1204" s="42">
        <v>40057</v>
      </c>
    </row>
    <row r="1205" spans="1:9">
      <c r="B1205" s="27" t="s">
        <v>1331</v>
      </c>
      <c r="C1205" s="30">
        <v>1318</v>
      </c>
      <c r="D1205" s="29" t="s">
        <v>1417</v>
      </c>
      <c r="E1205" s="26" t="s">
        <v>1260</v>
      </c>
      <c r="F1205" s="26" t="s">
        <v>4</v>
      </c>
      <c r="G1205" s="42">
        <v>40058</v>
      </c>
      <c r="H1205" s="24" t="s">
        <v>1264</v>
      </c>
      <c r="I1205" s="125"/>
    </row>
    <row r="1206" spans="1:9">
      <c r="B1206" s="27" t="s">
        <v>1418</v>
      </c>
      <c r="C1206" s="30">
        <v>1340</v>
      </c>
      <c r="D1206" s="29" t="s">
        <v>1419</v>
      </c>
      <c r="E1206" s="26" t="s">
        <v>4193</v>
      </c>
      <c r="F1206" s="26" t="s">
        <v>4</v>
      </c>
      <c r="G1206" s="42">
        <v>40058</v>
      </c>
      <c r="I1206" s="125"/>
    </row>
    <row r="1207" spans="1:9">
      <c r="B1207" s="27" t="s">
        <v>1420</v>
      </c>
      <c r="C1207" s="30"/>
      <c r="D1207" s="29" t="s">
        <v>1421</v>
      </c>
      <c r="E1207" s="26" t="s">
        <v>1414</v>
      </c>
      <c r="F1207" s="26" t="s">
        <v>4</v>
      </c>
      <c r="G1207" s="548">
        <v>40063</v>
      </c>
      <c r="I1207" s="125"/>
    </row>
    <row r="1208" spans="1:9">
      <c r="B1208" s="27" t="s">
        <v>1358</v>
      </c>
      <c r="C1208" s="30"/>
      <c r="D1208" s="29" t="s">
        <v>1422</v>
      </c>
      <c r="E1208" s="26" t="s">
        <v>1280</v>
      </c>
      <c r="F1208" s="26" t="s">
        <v>4</v>
      </c>
      <c r="G1208" s="42">
        <v>40063</v>
      </c>
      <c r="I1208" s="125"/>
    </row>
    <row r="1209" spans="1:9">
      <c r="B1209" s="205" t="s">
        <v>1262</v>
      </c>
      <c r="C1209" s="62">
        <v>1349</v>
      </c>
      <c r="D1209" s="270" t="s">
        <v>1423</v>
      </c>
      <c r="E1209" s="43" t="s">
        <v>1260</v>
      </c>
      <c r="F1209" s="43" t="s">
        <v>4</v>
      </c>
      <c r="G1209" s="586">
        <v>40065</v>
      </c>
      <c r="I1209" s="125"/>
    </row>
    <row r="1210" spans="1:9">
      <c r="B1210" s="27" t="s">
        <v>1262</v>
      </c>
      <c r="C1210" s="30">
        <v>1329</v>
      </c>
      <c r="D1210" s="29" t="s">
        <v>1424</v>
      </c>
      <c r="E1210" s="26" t="s">
        <v>1260</v>
      </c>
      <c r="F1210" s="43" t="s">
        <v>4</v>
      </c>
      <c r="G1210" s="586">
        <v>40065</v>
      </c>
      <c r="I1210" s="125"/>
    </row>
    <row r="1211" spans="1:9">
      <c r="A1211" s="176"/>
      <c r="B1211" s="385" t="s">
        <v>1265</v>
      </c>
      <c r="C1211" s="200"/>
      <c r="D1211" s="1361" t="s">
        <v>1425</v>
      </c>
      <c r="E1211" s="201" t="s">
        <v>1260</v>
      </c>
      <c r="F1211" s="201" t="s">
        <v>4</v>
      </c>
      <c r="G1211" s="595">
        <v>40065</v>
      </c>
      <c r="I1211" s="125"/>
    </row>
    <row r="1212" spans="1:9">
      <c r="A1212" s="176"/>
      <c r="B1212" s="205" t="s">
        <v>1262</v>
      </c>
      <c r="C1212" s="30"/>
      <c r="D1212" s="29" t="s">
        <v>1426</v>
      </c>
      <c r="E1212" s="43" t="s">
        <v>1260</v>
      </c>
      <c r="F1212" s="26" t="s">
        <v>4</v>
      </c>
      <c r="G1212" s="42">
        <v>40070</v>
      </c>
      <c r="I1212" s="125"/>
    </row>
    <row r="1213" spans="1:9">
      <c r="A1213" s="176"/>
      <c r="B1213" s="205" t="s">
        <v>1265</v>
      </c>
      <c r="C1213" s="62"/>
      <c r="D1213" s="270" t="s">
        <v>1427</v>
      </c>
      <c r="E1213" s="43" t="s">
        <v>1260</v>
      </c>
      <c r="F1213" s="26" t="s">
        <v>4</v>
      </c>
      <c r="G1213" s="42">
        <v>40070</v>
      </c>
      <c r="I1213" s="125"/>
    </row>
    <row r="1214" spans="1:9">
      <c r="A1214" s="176"/>
      <c r="B1214" s="27" t="s">
        <v>1428</v>
      </c>
      <c r="C1214" s="30">
        <v>1297</v>
      </c>
      <c r="D1214" s="29" t="s">
        <v>1429</v>
      </c>
      <c r="E1214" s="26" t="s">
        <v>1260</v>
      </c>
      <c r="F1214" s="26" t="s">
        <v>4</v>
      </c>
      <c r="G1214" s="548">
        <v>40071</v>
      </c>
      <c r="H1214" s="125" t="s">
        <v>1264</v>
      </c>
    </row>
    <row r="1215" spans="1:9">
      <c r="B1215" s="27" t="s">
        <v>1262</v>
      </c>
      <c r="C1215" s="30"/>
      <c r="D1215" s="29" t="s">
        <v>1430</v>
      </c>
      <c r="E1215" s="43" t="s">
        <v>1260</v>
      </c>
      <c r="F1215" s="26" t="s">
        <v>4</v>
      </c>
      <c r="G1215" s="42">
        <v>40072</v>
      </c>
      <c r="H1215" s="125" t="s">
        <v>1392</v>
      </c>
    </row>
    <row r="1216" spans="1:9">
      <c r="B1216" s="27" t="s">
        <v>1262</v>
      </c>
      <c r="C1216" s="30"/>
      <c r="D1216" s="29" t="s">
        <v>1431</v>
      </c>
      <c r="E1216" s="43" t="s">
        <v>1260</v>
      </c>
      <c r="F1216" s="26" t="s">
        <v>4</v>
      </c>
      <c r="G1216" s="42">
        <v>40072</v>
      </c>
      <c r="H1216" s="125" t="s">
        <v>1392</v>
      </c>
    </row>
    <row r="1217" spans="2:8">
      <c r="B1217" s="277" t="s">
        <v>4</v>
      </c>
      <c r="C1217" s="30">
        <v>1347</v>
      </c>
      <c r="D1217" s="29" t="s">
        <v>1432</v>
      </c>
      <c r="E1217" s="26" t="s">
        <v>1433</v>
      </c>
      <c r="F1217" s="26" t="s">
        <v>4</v>
      </c>
      <c r="G1217" s="42">
        <v>40068</v>
      </c>
      <c r="H1217" s="125"/>
    </row>
    <row r="1218" spans="2:8">
      <c r="B1218" s="27" t="s">
        <v>1294</v>
      </c>
      <c r="C1218" s="30"/>
      <c r="D1218" s="29" t="s">
        <v>1434</v>
      </c>
      <c r="E1218" s="26" t="s">
        <v>1435</v>
      </c>
      <c r="F1218" s="26" t="s">
        <v>4</v>
      </c>
      <c r="G1218" s="548">
        <v>40076</v>
      </c>
      <c r="H1218" s="125"/>
    </row>
    <row r="1219" spans="2:8">
      <c r="B1219" s="27" t="s">
        <v>1262</v>
      </c>
      <c r="C1219" s="30">
        <v>1317</v>
      </c>
      <c r="D1219" s="29" t="s">
        <v>1436</v>
      </c>
      <c r="E1219" s="26" t="s">
        <v>1260</v>
      </c>
      <c r="F1219" s="26" t="s">
        <v>4</v>
      </c>
      <c r="G1219" s="42">
        <v>40077</v>
      </c>
      <c r="H1219" s="125" t="s">
        <v>1264</v>
      </c>
    </row>
    <row r="1220" spans="2:8">
      <c r="B1220" s="27" t="s">
        <v>1262</v>
      </c>
      <c r="C1220" s="30">
        <v>1147</v>
      </c>
      <c r="D1220" s="29" t="s">
        <v>1437</v>
      </c>
      <c r="E1220" s="26" t="s">
        <v>1260</v>
      </c>
      <c r="F1220" s="26" t="s">
        <v>4</v>
      </c>
      <c r="G1220" s="42">
        <v>40077</v>
      </c>
      <c r="H1220" s="125"/>
    </row>
    <row r="1221" spans="2:8">
      <c r="B1221" s="27" t="s">
        <v>1438</v>
      </c>
      <c r="C1221" s="30"/>
      <c r="D1221" s="29" t="s">
        <v>1439</v>
      </c>
      <c r="E1221" s="26" t="s">
        <v>1280</v>
      </c>
      <c r="F1221" s="26" t="s">
        <v>4</v>
      </c>
      <c r="G1221" s="42">
        <v>40079</v>
      </c>
      <c r="H1221" s="125"/>
    </row>
    <row r="1222" spans="2:8">
      <c r="B1222" s="27" t="s">
        <v>1418</v>
      </c>
      <c r="C1222" s="30"/>
      <c r="D1222" s="29" t="s">
        <v>1440</v>
      </c>
      <c r="E1222" s="26" t="s">
        <v>4</v>
      </c>
      <c r="F1222" s="26" t="s">
        <v>4</v>
      </c>
      <c r="G1222" s="42">
        <v>40079</v>
      </c>
      <c r="H1222" s="125"/>
    </row>
    <row r="1223" spans="2:8">
      <c r="B1223" s="27" t="s">
        <v>1262</v>
      </c>
      <c r="C1223" s="30"/>
      <c r="D1223" s="29" t="s">
        <v>1441</v>
      </c>
      <c r="E1223" s="26" t="s">
        <v>1260</v>
      </c>
      <c r="F1223" s="26" t="s">
        <v>4</v>
      </c>
      <c r="G1223" s="42">
        <v>40079</v>
      </c>
    </row>
    <row r="1224" spans="2:8">
      <c r="B1224" s="27" t="s">
        <v>1380</v>
      </c>
      <c r="C1224" s="30"/>
      <c r="D1224" s="29" t="s">
        <v>1442</v>
      </c>
      <c r="E1224" s="43" t="s">
        <v>1260</v>
      </c>
      <c r="F1224" s="26" t="s">
        <v>4</v>
      </c>
      <c r="G1224" s="548">
        <v>40081</v>
      </c>
      <c r="H1224" s="125"/>
    </row>
    <row r="1225" spans="2:8">
      <c r="B1225" s="27" t="s">
        <v>1380</v>
      </c>
      <c r="C1225" s="30"/>
      <c r="D1225" s="29" t="s">
        <v>1443</v>
      </c>
      <c r="E1225" s="26" t="s">
        <v>1260</v>
      </c>
      <c r="F1225" s="26" t="s">
        <v>4</v>
      </c>
      <c r="G1225" s="548">
        <v>40081</v>
      </c>
      <c r="H1225" s="125"/>
    </row>
    <row r="1226" spans="2:8">
      <c r="B1226" s="27" t="s">
        <v>1444</v>
      </c>
      <c r="C1226" s="30">
        <v>1337</v>
      </c>
      <c r="D1226" s="29" t="s">
        <v>1445</v>
      </c>
      <c r="E1226" s="26" t="s">
        <v>1260</v>
      </c>
      <c r="F1226" s="26" t="s">
        <v>4</v>
      </c>
      <c r="G1226" s="548">
        <v>40081</v>
      </c>
      <c r="H1226" s="125"/>
    </row>
    <row r="1227" spans="2:8">
      <c r="B1227" s="27" t="s">
        <v>1262</v>
      </c>
      <c r="C1227" s="30"/>
      <c r="D1227" s="29" t="s">
        <v>1446</v>
      </c>
      <c r="E1227" s="43" t="s">
        <v>1260</v>
      </c>
      <c r="F1227" s="26" t="s">
        <v>4</v>
      </c>
      <c r="G1227" s="548">
        <v>40084</v>
      </c>
      <c r="H1227" s="125" t="s">
        <v>1447</v>
      </c>
    </row>
    <row r="1228" spans="2:8">
      <c r="B1228" s="27" t="s">
        <v>1418</v>
      </c>
      <c r="C1228" s="30">
        <v>1361</v>
      </c>
      <c r="D1228" s="29" t="s">
        <v>1448</v>
      </c>
      <c r="E1228" s="26" t="s">
        <v>4</v>
      </c>
      <c r="F1228" s="26" t="s">
        <v>4</v>
      </c>
      <c r="G1228" s="548">
        <v>40084</v>
      </c>
      <c r="H1228" s="125"/>
    </row>
    <row r="1229" spans="2:8">
      <c r="B1229" s="27" t="s">
        <v>1449</v>
      </c>
      <c r="C1229" s="30">
        <v>1344</v>
      </c>
      <c r="D1229" s="29" t="s">
        <v>1450</v>
      </c>
      <c r="E1229" s="26" t="s">
        <v>1280</v>
      </c>
      <c r="F1229" s="26" t="s">
        <v>4</v>
      </c>
      <c r="G1229" s="42">
        <v>40085</v>
      </c>
      <c r="H1229" s="125"/>
    </row>
    <row r="1230" spans="2:8">
      <c r="B1230" s="27" t="s">
        <v>1380</v>
      </c>
      <c r="C1230" s="30"/>
      <c r="D1230" s="29" t="s">
        <v>1451</v>
      </c>
      <c r="E1230" s="43" t="s">
        <v>1260</v>
      </c>
      <c r="F1230" s="26" t="s">
        <v>4</v>
      </c>
      <c r="G1230" s="548">
        <v>40086</v>
      </c>
      <c r="H1230" s="125"/>
    </row>
    <row r="1231" spans="2:8">
      <c r="B1231" s="27" t="s">
        <v>1294</v>
      </c>
      <c r="C1231" s="30"/>
      <c r="D1231" s="29" t="s">
        <v>1452</v>
      </c>
      <c r="E1231" s="26" t="s">
        <v>1435</v>
      </c>
      <c r="F1231" s="26" t="s">
        <v>4</v>
      </c>
      <c r="G1231" s="548">
        <v>40086</v>
      </c>
      <c r="H1231" s="125"/>
    </row>
    <row r="1232" spans="2:8">
      <c r="B1232" s="27" t="s">
        <v>1331</v>
      </c>
      <c r="C1232" s="30"/>
      <c r="D1232" s="29" t="s">
        <v>1453</v>
      </c>
      <c r="E1232" s="26" t="s">
        <v>1260</v>
      </c>
      <c r="F1232" s="26" t="s">
        <v>4</v>
      </c>
      <c r="G1232" s="548">
        <v>40086</v>
      </c>
      <c r="H1232" s="125"/>
    </row>
    <row r="1233" spans="2:8">
      <c r="B1233" s="27" t="s">
        <v>1454</v>
      </c>
      <c r="C1233" s="30"/>
      <c r="D1233" s="29" t="s">
        <v>1455</v>
      </c>
      <c r="E1233" s="26" t="s">
        <v>1456</v>
      </c>
      <c r="F1233" s="26" t="s">
        <v>4</v>
      </c>
      <c r="G1233" s="548">
        <v>40086</v>
      </c>
      <c r="H1233" s="125" t="s">
        <v>4</v>
      </c>
    </row>
    <row r="1234" spans="2:8">
      <c r="B1234" s="27" t="s">
        <v>1418</v>
      </c>
      <c r="C1234" s="30"/>
      <c r="D1234" s="29" t="s">
        <v>1457</v>
      </c>
      <c r="E1234" s="26" t="s">
        <v>4</v>
      </c>
      <c r="F1234" s="26" t="s">
        <v>4</v>
      </c>
      <c r="G1234" s="42">
        <v>40086</v>
      </c>
      <c r="H1234" s="125"/>
    </row>
    <row r="1235" spans="2:8">
      <c r="B1235" s="27" t="s">
        <v>1289</v>
      </c>
      <c r="C1235" s="30"/>
      <c r="D1235" s="29" t="s">
        <v>1458</v>
      </c>
      <c r="E1235" s="26" t="s">
        <v>1260</v>
      </c>
      <c r="F1235" s="26" t="s">
        <v>4</v>
      </c>
      <c r="G1235" s="548">
        <v>40086</v>
      </c>
      <c r="H1235" s="125"/>
    </row>
    <row r="1236" spans="2:8">
      <c r="B1236" s="27" t="s">
        <v>1265</v>
      </c>
      <c r="C1236" s="30"/>
      <c r="D1236" s="29" t="s">
        <v>1459</v>
      </c>
      <c r="E1236" s="26" t="s">
        <v>1391</v>
      </c>
      <c r="F1236" s="26" t="s">
        <v>1460</v>
      </c>
      <c r="G1236" s="42">
        <v>40087</v>
      </c>
      <c r="H1236" s="125" t="s">
        <v>1392</v>
      </c>
    </row>
    <row r="1237" spans="2:8">
      <c r="B1237" s="27" t="s">
        <v>1265</v>
      </c>
      <c r="C1237" s="30"/>
      <c r="D1237" s="29" t="s">
        <v>1461</v>
      </c>
      <c r="E1237" s="26" t="s">
        <v>1391</v>
      </c>
      <c r="F1237" s="26" t="s">
        <v>1460</v>
      </c>
      <c r="G1237" s="42">
        <v>40087</v>
      </c>
    </row>
    <row r="1238" spans="2:8">
      <c r="B1238" s="27" t="s">
        <v>4</v>
      </c>
      <c r="C1238" s="30"/>
      <c r="D1238" s="29" t="s">
        <v>1462</v>
      </c>
      <c r="E1238" s="26" t="s">
        <v>1260</v>
      </c>
      <c r="F1238" s="26" t="s">
        <v>4</v>
      </c>
      <c r="G1238" s="548">
        <v>40091</v>
      </c>
    </row>
    <row r="1239" spans="2:8">
      <c r="B1239" s="27" t="s">
        <v>1305</v>
      </c>
      <c r="C1239" s="30"/>
      <c r="D1239" s="29" t="s">
        <v>1463</v>
      </c>
      <c r="E1239" s="26" t="s">
        <v>1464</v>
      </c>
      <c r="F1239" s="26" t="s">
        <v>1460</v>
      </c>
      <c r="G1239" s="42">
        <v>40091</v>
      </c>
    </row>
    <row r="1240" spans="2:8">
      <c r="B1240" s="27" t="s">
        <v>1465</v>
      </c>
      <c r="C1240" s="30"/>
      <c r="D1240" s="29" t="s">
        <v>1466</v>
      </c>
      <c r="E1240" s="26" t="s">
        <v>1280</v>
      </c>
      <c r="F1240" s="26" t="s">
        <v>4</v>
      </c>
      <c r="G1240" s="548">
        <v>40093</v>
      </c>
    </row>
    <row r="1241" spans="2:8">
      <c r="B1241" s="27" t="s">
        <v>651</v>
      </c>
      <c r="C1241" s="30">
        <v>1358</v>
      </c>
      <c r="D1241" s="29" t="s">
        <v>1467</v>
      </c>
      <c r="E1241" s="26" t="s">
        <v>1260</v>
      </c>
      <c r="F1241" s="26" t="s">
        <v>4</v>
      </c>
      <c r="G1241" s="548">
        <v>40094</v>
      </c>
    </row>
    <row r="1242" spans="2:8">
      <c r="B1242" s="27" t="s">
        <v>4</v>
      </c>
      <c r="C1242" s="30"/>
      <c r="D1242" s="29" t="s">
        <v>1468</v>
      </c>
      <c r="E1242" s="26" t="s">
        <v>1260</v>
      </c>
      <c r="F1242" s="26" t="s">
        <v>4</v>
      </c>
      <c r="G1242" s="548">
        <v>40096</v>
      </c>
    </row>
    <row r="1243" spans="2:8">
      <c r="B1243" s="27" t="s">
        <v>1331</v>
      </c>
      <c r="C1243" s="30"/>
      <c r="D1243" s="29" t="s">
        <v>1469</v>
      </c>
      <c r="E1243" s="26" t="s">
        <v>1260</v>
      </c>
      <c r="F1243" s="26" t="s">
        <v>4</v>
      </c>
      <c r="G1243" s="548">
        <v>40096</v>
      </c>
    </row>
    <row r="1244" spans="2:8">
      <c r="B1244" s="27" t="s">
        <v>1262</v>
      </c>
      <c r="C1244" s="30"/>
      <c r="D1244" s="29" t="s">
        <v>1470</v>
      </c>
      <c r="E1244" s="26" t="s">
        <v>1260</v>
      </c>
      <c r="F1244" s="26" t="s">
        <v>4</v>
      </c>
      <c r="G1244" s="548">
        <v>40096</v>
      </c>
    </row>
    <row r="1245" spans="2:8">
      <c r="B1245" s="27" t="s">
        <v>1262</v>
      </c>
      <c r="C1245" s="30"/>
      <c r="D1245" s="29" t="s">
        <v>1471</v>
      </c>
      <c r="E1245" s="26" t="s">
        <v>1260</v>
      </c>
      <c r="F1245" s="26" t="s">
        <v>4</v>
      </c>
      <c r="G1245" s="42">
        <v>40101</v>
      </c>
    </row>
    <row r="1246" spans="2:8">
      <c r="B1246" s="27" t="s">
        <v>1262</v>
      </c>
      <c r="C1246" s="30">
        <v>1324</v>
      </c>
      <c r="D1246" s="29" t="s">
        <v>1472</v>
      </c>
      <c r="E1246" s="26" t="s">
        <v>1260</v>
      </c>
      <c r="F1246" s="26" t="s">
        <v>4</v>
      </c>
      <c r="G1246" s="548">
        <v>40101</v>
      </c>
    </row>
    <row r="1247" spans="2:8">
      <c r="B1247" s="27" t="s">
        <v>1262</v>
      </c>
      <c r="C1247" s="30"/>
      <c r="D1247" s="29" t="s">
        <v>1473</v>
      </c>
      <c r="E1247" s="26" t="s">
        <v>1260</v>
      </c>
      <c r="F1247" s="26" t="s">
        <v>4</v>
      </c>
      <c r="G1247" s="42">
        <v>40101</v>
      </c>
    </row>
    <row r="1248" spans="2:8">
      <c r="B1248" s="27" t="s">
        <v>1262</v>
      </c>
      <c r="C1248" s="30"/>
      <c r="D1248" s="29" t="s">
        <v>1474</v>
      </c>
      <c r="E1248" s="26" t="s">
        <v>1260</v>
      </c>
      <c r="F1248" s="26" t="s">
        <v>4</v>
      </c>
      <c r="G1248" s="42">
        <v>40101</v>
      </c>
    </row>
    <row r="1249" spans="1:9">
      <c r="B1249" s="27" t="s">
        <v>1262</v>
      </c>
      <c r="C1249" s="30"/>
      <c r="D1249" s="29" t="s">
        <v>1475</v>
      </c>
      <c r="E1249" s="26" t="s">
        <v>1260</v>
      </c>
      <c r="F1249" s="26" t="s">
        <v>4</v>
      </c>
      <c r="G1249" s="548">
        <v>40101</v>
      </c>
    </row>
    <row r="1250" spans="1:9">
      <c r="B1250" s="27" t="s">
        <v>1380</v>
      </c>
      <c r="C1250" s="30"/>
      <c r="D1250" s="29" t="s">
        <v>1476</v>
      </c>
      <c r="E1250" s="26" t="s">
        <v>1260</v>
      </c>
      <c r="F1250" s="26" t="s">
        <v>4</v>
      </c>
      <c r="G1250" s="42">
        <v>40102</v>
      </c>
    </row>
    <row r="1251" spans="1:9">
      <c r="B1251" s="277" t="s">
        <v>4</v>
      </c>
      <c r="C1251" s="30">
        <v>1372</v>
      </c>
      <c r="D1251" s="29" t="s">
        <v>1477</v>
      </c>
      <c r="E1251" s="26" t="s">
        <v>1478</v>
      </c>
      <c r="F1251" s="26" t="s">
        <v>4</v>
      </c>
      <c r="G1251" s="42">
        <v>40103</v>
      </c>
      <c r="I1251" s="125"/>
    </row>
    <row r="1252" spans="1:9">
      <c r="B1252" s="27" t="s">
        <v>1428</v>
      </c>
      <c r="C1252" s="30">
        <v>1297</v>
      </c>
      <c r="D1252" s="29" t="s">
        <v>1479</v>
      </c>
      <c r="E1252" s="26" t="s">
        <v>1260</v>
      </c>
      <c r="F1252" s="26" t="s">
        <v>4</v>
      </c>
      <c r="G1252" s="42">
        <v>40100</v>
      </c>
    </row>
    <row r="1253" spans="1:9">
      <c r="B1253" s="27" t="s">
        <v>1480</v>
      </c>
      <c r="C1253" s="30">
        <v>1368</v>
      </c>
      <c r="D1253" s="29" t="s">
        <v>1481</v>
      </c>
      <c r="E1253" s="26" t="s">
        <v>1482</v>
      </c>
      <c r="F1253" s="26" t="s">
        <v>4</v>
      </c>
      <c r="G1253" s="42">
        <v>40105</v>
      </c>
    </row>
    <row r="1254" spans="1:9">
      <c r="B1254" s="27" t="s">
        <v>1289</v>
      </c>
      <c r="C1254" s="30">
        <v>1369</v>
      </c>
      <c r="D1254" s="29" t="s">
        <v>1483</v>
      </c>
      <c r="E1254" s="26" t="s">
        <v>1260</v>
      </c>
      <c r="F1254" s="26" t="s">
        <v>1460</v>
      </c>
      <c r="G1254" s="42">
        <v>40106</v>
      </c>
    </row>
    <row r="1255" spans="1:9">
      <c r="B1255" s="27" t="s">
        <v>1262</v>
      </c>
      <c r="C1255" s="30">
        <v>1323</v>
      </c>
      <c r="D1255" s="29" t="s">
        <v>4</v>
      </c>
      <c r="E1255" s="26" t="s">
        <v>1260</v>
      </c>
      <c r="F1255" s="26" t="s">
        <v>1460</v>
      </c>
      <c r="G1255" s="42">
        <v>40106</v>
      </c>
    </row>
    <row r="1256" spans="1:9">
      <c r="B1256" s="27" t="s">
        <v>1294</v>
      </c>
      <c r="C1256" s="30">
        <v>1362</v>
      </c>
      <c r="D1256" s="29" t="s">
        <v>1484</v>
      </c>
      <c r="E1256" s="26" t="s">
        <v>1485</v>
      </c>
      <c r="F1256" s="26" t="s">
        <v>1460</v>
      </c>
      <c r="G1256" s="42">
        <v>40108</v>
      </c>
    </row>
    <row r="1257" spans="1:9">
      <c r="B1257" s="27" t="s">
        <v>1294</v>
      </c>
      <c r="C1257" s="30"/>
      <c r="D1257" s="29" t="s">
        <v>1486</v>
      </c>
      <c r="E1257" s="26" t="s">
        <v>1414</v>
      </c>
      <c r="F1257" s="26" t="s">
        <v>4</v>
      </c>
      <c r="G1257" s="548">
        <v>40109</v>
      </c>
    </row>
    <row r="1258" spans="1:9">
      <c r="B1258" s="27" t="s">
        <v>651</v>
      </c>
      <c r="C1258" s="30">
        <v>1359</v>
      </c>
      <c r="D1258" s="29" t="s">
        <v>1487</v>
      </c>
      <c r="E1258" s="26" t="s">
        <v>1260</v>
      </c>
      <c r="F1258" s="26" t="s">
        <v>4</v>
      </c>
      <c r="G1258" s="548">
        <v>40110</v>
      </c>
    </row>
    <row r="1259" spans="1:9">
      <c r="B1259" s="27" t="s">
        <v>1262</v>
      </c>
      <c r="C1259" s="30">
        <v>1332</v>
      </c>
      <c r="D1259" s="29" t="s">
        <v>1488</v>
      </c>
      <c r="E1259" s="26" t="s">
        <v>1260</v>
      </c>
      <c r="F1259" s="26" t="s">
        <v>4</v>
      </c>
      <c r="G1259" s="548">
        <v>40110</v>
      </c>
    </row>
    <row r="1260" spans="1:9">
      <c r="B1260" s="27" t="s">
        <v>1465</v>
      </c>
      <c r="C1260" s="30">
        <v>1381</v>
      </c>
      <c r="D1260" s="287" t="s">
        <v>1489</v>
      </c>
      <c r="E1260" s="26" t="s">
        <v>1280</v>
      </c>
      <c r="F1260" s="26" t="s">
        <v>4</v>
      </c>
      <c r="G1260" s="548">
        <v>40110</v>
      </c>
    </row>
    <row r="1261" spans="1:9">
      <c r="B1261" s="27" t="s">
        <v>1262</v>
      </c>
      <c r="C1261" s="30"/>
      <c r="D1261" s="29" t="s">
        <v>1490</v>
      </c>
      <c r="E1261" s="26" t="s">
        <v>1260</v>
      </c>
      <c r="F1261" s="26" t="s">
        <v>4</v>
      </c>
      <c r="G1261" s="42">
        <v>40113</v>
      </c>
    </row>
    <row r="1262" spans="1:9">
      <c r="A1262" s="125"/>
      <c r="B1262" s="27" t="s">
        <v>1336</v>
      </c>
      <c r="C1262" s="30">
        <v>1371</v>
      </c>
      <c r="D1262" s="287" t="s">
        <v>1491</v>
      </c>
      <c r="E1262" s="26" t="s">
        <v>1280</v>
      </c>
      <c r="F1262" s="26" t="s">
        <v>4</v>
      </c>
      <c r="G1262" s="42">
        <v>40114</v>
      </c>
      <c r="I1262" s="125"/>
    </row>
    <row r="1263" spans="1:9">
      <c r="A1263" s="125"/>
      <c r="B1263" s="27" t="s">
        <v>1492</v>
      </c>
      <c r="C1263" s="30"/>
      <c r="D1263" s="287" t="s">
        <v>1493</v>
      </c>
      <c r="E1263" s="26" t="s">
        <v>1260</v>
      </c>
      <c r="F1263" s="26" t="s">
        <v>4</v>
      </c>
      <c r="G1263" s="42">
        <v>40116</v>
      </c>
      <c r="I1263" s="125"/>
    </row>
    <row r="1264" spans="1:9">
      <c r="A1264" s="125"/>
      <c r="B1264" s="27" t="s">
        <v>1444</v>
      </c>
      <c r="C1264" s="30"/>
      <c r="D1264" s="29" t="s">
        <v>1494</v>
      </c>
      <c r="E1264" s="26" t="s">
        <v>1280</v>
      </c>
      <c r="F1264" s="26" t="s">
        <v>4</v>
      </c>
      <c r="G1264" s="548">
        <v>40119</v>
      </c>
      <c r="I1264" s="125"/>
    </row>
    <row r="1265" spans="1:9">
      <c r="A1265" s="125"/>
      <c r="B1265" s="27" t="s">
        <v>1305</v>
      </c>
      <c r="C1265" s="30"/>
      <c r="D1265" s="29" t="s">
        <v>1495</v>
      </c>
      <c r="E1265" s="26" t="s">
        <v>1456</v>
      </c>
      <c r="F1265" s="26" t="s">
        <v>4</v>
      </c>
      <c r="G1265" s="42">
        <v>40120</v>
      </c>
      <c r="I1265" s="125"/>
    </row>
    <row r="1266" spans="1:9">
      <c r="A1266" s="125"/>
      <c r="B1266" s="27" t="s">
        <v>1480</v>
      </c>
      <c r="C1266" s="30">
        <v>1307</v>
      </c>
      <c r="D1266" s="287" t="s">
        <v>1496</v>
      </c>
      <c r="E1266" s="26" t="s">
        <v>1280</v>
      </c>
      <c r="F1266" s="26" t="s">
        <v>4</v>
      </c>
      <c r="G1266" s="42">
        <v>40120</v>
      </c>
      <c r="I1266" s="125"/>
    </row>
    <row r="1267" spans="1:9">
      <c r="B1267" s="27" t="s">
        <v>1340</v>
      </c>
      <c r="C1267" s="30">
        <v>1302</v>
      </c>
      <c r="D1267" s="29" t="s">
        <v>1497</v>
      </c>
      <c r="E1267" s="26" t="s">
        <v>1280</v>
      </c>
      <c r="F1267" s="26" t="s">
        <v>4</v>
      </c>
      <c r="G1267" s="42">
        <v>40122</v>
      </c>
      <c r="H1267" s="125" t="s">
        <v>1264</v>
      </c>
    </row>
    <row r="1268" spans="1:9">
      <c r="B1268" s="27" t="s">
        <v>1262</v>
      </c>
      <c r="C1268" s="30">
        <v>1392</v>
      </c>
      <c r="D1268" s="287" t="s">
        <v>1498</v>
      </c>
      <c r="E1268" s="26" t="s">
        <v>1260</v>
      </c>
      <c r="F1268" s="26" t="s">
        <v>4</v>
      </c>
      <c r="G1268" s="548">
        <v>40124</v>
      </c>
      <c r="H1268" s="125"/>
    </row>
    <row r="1269" spans="1:9">
      <c r="B1269" s="27" t="s">
        <v>1262</v>
      </c>
      <c r="C1269" s="30">
        <v>1397</v>
      </c>
      <c r="D1269" s="287" t="s">
        <v>1499</v>
      </c>
      <c r="E1269" s="26" t="s">
        <v>1260</v>
      </c>
      <c r="F1269" s="26" t="s">
        <v>4</v>
      </c>
      <c r="G1269" s="548">
        <v>40124</v>
      </c>
      <c r="H1269" s="125"/>
    </row>
    <row r="1270" spans="1:9">
      <c r="B1270" s="277" t="s">
        <v>4</v>
      </c>
      <c r="C1270" s="30">
        <v>1353</v>
      </c>
      <c r="D1270" s="29" t="s">
        <v>1500</v>
      </c>
      <c r="E1270" s="26" t="s">
        <v>1501</v>
      </c>
      <c r="F1270" s="26" t="s">
        <v>4</v>
      </c>
      <c r="G1270" s="548">
        <v>40124</v>
      </c>
      <c r="H1270" s="125"/>
    </row>
    <row r="1271" spans="1:9">
      <c r="B1271" s="27" t="s">
        <v>1340</v>
      </c>
      <c r="C1271" s="30">
        <v>1394</v>
      </c>
      <c r="D1271" s="29" t="s">
        <v>1502</v>
      </c>
      <c r="E1271" s="26" t="s">
        <v>1280</v>
      </c>
      <c r="F1271" s="26" t="s">
        <v>4</v>
      </c>
      <c r="G1271" s="548">
        <v>40126</v>
      </c>
      <c r="H1271" s="125"/>
    </row>
    <row r="1272" spans="1:9">
      <c r="B1272" s="27" t="s">
        <v>1262</v>
      </c>
      <c r="C1272" s="30">
        <v>1391</v>
      </c>
      <c r="D1272" s="29" t="s">
        <v>1503</v>
      </c>
      <c r="E1272" s="26" t="s">
        <v>1260</v>
      </c>
      <c r="F1272" s="26" t="s">
        <v>4</v>
      </c>
      <c r="G1272" s="548">
        <v>40130</v>
      </c>
      <c r="H1272" s="125" t="s">
        <v>1264</v>
      </c>
    </row>
    <row r="1273" spans="1:9">
      <c r="B1273" s="27" t="s">
        <v>1281</v>
      </c>
      <c r="C1273" s="30">
        <v>1185</v>
      </c>
      <c r="D1273" s="287" t="s">
        <v>1504</v>
      </c>
      <c r="E1273" s="26" t="s">
        <v>1260</v>
      </c>
      <c r="F1273" s="26" t="s">
        <v>4</v>
      </c>
      <c r="G1273" s="548">
        <v>40131</v>
      </c>
    </row>
    <row r="1274" spans="1:9">
      <c r="B1274" s="27" t="s">
        <v>1380</v>
      </c>
      <c r="C1274" s="30">
        <v>1376</v>
      </c>
      <c r="D1274" s="287" t="s">
        <v>1505</v>
      </c>
      <c r="E1274" s="26" t="s">
        <v>1260</v>
      </c>
      <c r="F1274" s="26" t="s">
        <v>4</v>
      </c>
      <c r="G1274" s="548">
        <v>40136</v>
      </c>
    </row>
    <row r="1275" spans="1:9">
      <c r="B1275" s="277" t="s">
        <v>4</v>
      </c>
      <c r="C1275" s="30"/>
      <c r="D1275" s="29" t="s">
        <v>1506</v>
      </c>
      <c r="E1275" s="26" t="s">
        <v>1260</v>
      </c>
      <c r="F1275" s="26" t="s">
        <v>4</v>
      </c>
      <c r="G1275" s="42">
        <v>40143</v>
      </c>
    </row>
    <row r="1276" spans="1:9">
      <c r="B1276" s="27" t="s">
        <v>1492</v>
      </c>
      <c r="C1276" s="30">
        <v>1178</v>
      </c>
      <c r="D1276" s="287" t="s">
        <v>1507</v>
      </c>
      <c r="E1276" s="26" t="s">
        <v>1260</v>
      </c>
      <c r="F1276" s="26" t="s">
        <v>4</v>
      </c>
      <c r="G1276" s="548">
        <v>40147</v>
      </c>
      <c r="H1276" s="125"/>
      <c r="I1276" s="125"/>
    </row>
    <row r="1277" spans="1:9">
      <c r="B1277" s="27" t="s">
        <v>1508</v>
      </c>
      <c r="C1277" s="30">
        <v>748</v>
      </c>
      <c r="D1277" s="287" t="s">
        <v>1509</v>
      </c>
      <c r="E1277" s="26" t="s">
        <v>1510</v>
      </c>
      <c r="F1277" s="26" t="s">
        <v>4</v>
      </c>
      <c r="G1277" s="548">
        <v>40147</v>
      </c>
      <c r="H1277" s="125"/>
      <c r="I1277" s="125"/>
    </row>
    <row r="1278" spans="1:9">
      <c r="B1278" s="27" t="s">
        <v>4</v>
      </c>
      <c r="C1278" s="30">
        <v>1262</v>
      </c>
      <c r="D1278" s="287" t="s">
        <v>1511</v>
      </c>
      <c r="E1278" s="26" t="s">
        <v>1260</v>
      </c>
      <c r="F1278" s="26" t="s">
        <v>4</v>
      </c>
      <c r="G1278" s="548">
        <v>40147</v>
      </c>
      <c r="H1278" s="125"/>
      <c r="I1278" s="125"/>
    </row>
    <row r="1279" spans="1:9">
      <c r="B1279" s="27" t="s">
        <v>4</v>
      </c>
      <c r="C1279" s="30">
        <v>1409</v>
      </c>
      <c r="D1279" s="287" t="s">
        <v>1512</v>
      </c>
      <c r="E1279" s="26" t="s">
        <v>1513</v>
      </c>
      <c r="F1279" s="26" t="s">
        <v>4</v>
      </c>
      <c r="G1279" s="42">
        <v>40154</v>
      </c>
      <c r="H1279" s="125"/>
      <c r="I1279" s="125"/>
    </row>
    <row r="1280" spans="1:9">
      <c r="B1280" s="27" t="s">
        <v>1262</v>
      </c>
      <c r="C1280" s="30">
        <v>1399</v>
      </c>
      <c r="D1280" s="287" t="s">
        <v>4</v>
      </c>
      <c r="E1280" s="26" t="s">
        <v>1260</v>
      </c>
      <c r="F1280" s="26" t="s">
        <v>4</v>
      </c>
      <c r="G1280" s="42">
        <v>40157</v>
      </c>
      <c r="H1280" s="125"/>
      <c r="I1280" s="125"/>
    </row>
    <row r="1281" spans="1:9">
      <c r="A1281" s="176"/>
      <c r="B1281" s="27" t="s">
        <v>1514</v>
      </c>
      <c r="C1281" s="30"/>
      <c r="D1281" s="29" t="s">
        <v>1515</v>
      </c>
      <c r="E1281" s="26" t="s">
        <v>1482</v>
      </c>
      <c r="F1281" s="26" t="s">
        <v>4</v>
      </c>
      <c r="G1281" s="42">
        <v>40157</v>
      </c>
      <c r="I1281" s="125"/>
    </row>
    <row r="1282" spans="1:9">
      <c r="B1282" s="27" t="s">
        <v>1418</v>
      </c>
      <c r="C1282" s="30">
        <v>1365</v>
      </c>
      <c r="D1282" s="287" t="s">
        <v>1516</v>
      </c>
      <c r="E1282" s="26" t="s">
        <v>4</v>
      </c>
      <c r="F1282" s="26" t="s">
        <v>4</v>
      </c>
      <c r="G1282" s="548">
        <v>40158</v>
      </c>
      <c r="H1282" s="125"/>
      <c r="I1282" s="125"/>
    </row>
    <row r="1283" spans="1:9">
      <c r="B1283" s="27" t="s">
        <v>1517</v>
      </c>
      <c r="C1283" s="30">
        <v>1301</v>
      </c>
      <c r="D1283" s="287" t="s">
        <v>1518</v>
      </c>
      <c r="E1283" s="26" t="s">
        <v>1435</v>
      </c>
      <c r="F1283" s="26" t="s">
        <v>4</v>
      </c>
      <c r="G1283" s="548">
        <v>40158</v>
      </c>
      <c r="H1283" s="125"/>
      <c r="I1283" s="125"/>
    </row>
    <row r="1284" spans="1:9">
      <c r="B1284" s="27" t="s">
        <v>1418</v>
      </c>
      <c r="C1284" s="30">
        <v>1383</v>
      </c>
      <c r="D1284" s="287" t="s">
        <v>1519</v>
      </c>
      <c r="E1284" s="26" t="s">
        <v>1456</v>
      </c>
      <c r="F1284" s="26" t="s">
        <v>4</v>
      </c>
      <c r="G1284" s="548">
        <v>40158</v>
      </c>
      <c r="H1284" s="125"/>
      <c r="I1284" s="125"/>
    </row>
    <row r="1285" spans="1:9">
      <c r="B1285" s="27" t="s">
        <v>1281</v>
      </c>
      <c r="C1285" s="30">
        <v>1223</v>
      </c>
      <c r="D1285" s="287" t="s">
        <v>1520</v>
      </c>
      <c r="E1285" s="26" t="s">
        <v>1260</v>
      </c>
      <c r="F1285" s="26" t="s">
        <v>4</v>
      </c>
      <c r="G1285" s="548">
        <v>40163</v>
      </c>
      <c r="H1285" s="125"/>
      <c r="I1285" s="125"/>
    </row>
    <row r="1286" spans="1:9">
      <c r="B1286" s="27" t="s">
        <v>1514</v>
      </c>
      <c r="C1286" s="30">
        <v>1418</v>
      </c>
      <c r="D1286" s="287" t="s">
        <v>1521</v>
      </c>
      <c r="E1286" s="26" t="s">
        <v>1482</v>
      </c>
      <c r="F1286" s="26" t="s">
        <v>4</v>
      </c>
      <c r="G1286" s="548">
        <v>40165</v>
      </c>
      <c r="H1286" s="125"/>
      <c r="I1286" s="125"/>
    </row>
    <row r="1287" spans="1:9">
      <c r="B1287" s="27" t="s">
        <v>1522</v>
      </c>
      <c r="C1287" s="30">
        <v>1416</v>
      </c>
      <c r="D1287" s="287" t="s">
        <v>1523</v>
      </c>
      <c r="E1287" s="26" t="s">
        <v>1338</v>
      </c>
      <c r="F1287" s="26" t="s">
        <v>4</v>
      </c>
      <c r="G1287" s="548">
        <v>40166</v>
      </c>
      <c r="H1287" s="125"/>
      <c r="I1287" s="125"/>
    </row>
    <row r="1288" spans="1:9">
      <c r="B1288" s="27" t="s">
        <v>1294</v>
      </c>
      <c r="C1288" s="30">
        <v>1400</v>
      </c>
      <c r="D1288" s="287" t="s">
        <v>1484</v>
      </c>
      <c r="E1288" s="26" t="s">
        <v>1524</v>
      </c>
      <c r="F1288" s="26" t="s">
        <v>4</v>
      </c>
      <c r="G1288" s="548">
        <v>40166</v>
      </c>
      <c r="H1288" s="125"/>
      <c r="I1288" s="125"/>
    </row>
    <row r="1289" spans="1:9">
      <c r="B1289" s="27" t="s">
        <v>1262</v>
      </c>
      <c r="C1289" s="30">
        <v>1258</v>
      </c>
      <c r="D1289" s="287" t="s">
        <v>1525</v>
      </c>
      <c r="E1289" s="26" t="s">
        <v>1260</v>
      </c>
      <c r="F1289" s="26" t="s">
        <v>4</v>
      </c>
      <c r="G1289" s="548">
        <v>40167</v>
      </c>
      <c r="H1289" s="125"/>
      <c r="I1289" s="125"/>
    </row>
    <row r="1290" spans="1:9">
      <c r="B1290" s="27" t="s">
        <v>1281</v>
      </c>
      <c r="C1290" s="30">
        <v>1388</v>
      </c>
      <c r="D1290" s="287" t="s">
        <v>1451</v>
      </c>
      <c r="E1290" s="26" t="s">
        <v>1260</v>
      </c>
      <c r="F1290" s="26" t="s">
        <v>4</v>
      </c>
      <c r="G1290" s="548">
        <v>40169</v>
      </c>
      <c r="H1290" s="125"/>
      <c r="I1290" s="125"/>
    </row>
    <row r="1291" spans="1:9">
      <c r="B1291" s="27" t="s">
        <v>1296</v>
      </c>
      <c r="C1291" s="30"/>
      <c r="D1291" s="29" t="s">
        <v>1526</v>
      </c>
      <c r="E1291" s="26" t="s">
        <v>1260</v>
      </c>
      <c r="F1291" s="26" t="s">
        <v>4</v>
      </c>
      <c r="G1291" s="42">
        <v>40169</v>
      </c>
    </row>
    <row r="1292" spans="1:9">
      <c r="B1292" s="27" t="s">
        <v>1305</v>
      </c>
      <c r="C1292" s="30">
        <v>1411</v>
      </c>
      <c r="D1292" s="287" t="s">
        <v>1527</v>
      </c>
      <c r="E1292" s="26" t="s">
        <v>1482</v>
      </c>
      <c r="F1292" s="26" t="s">
        <v>4</v>
      </c>
      <c r="G1292" s="42">
        <v>40170</v>
      </c>
      <c r="I1292" s="125"/>
    </row>
    <row r="1293" spans="1:9">
      <c r="B1293" s="27" t="s">
        <v>1281</v>
      </c>
      <c r="C1293" s="30"/>
      <c r="D1293" s="287" t="s">
        <v>1528</v>
      </c>
      <c r="E1293" s="26" t="s">
        <v>1260</v>
      </c>
      <c r="F1293" s="26" t="s">
        <v>4</v>
      </c>
      <c r="G1293" s="42">
        <v>40170</v>
      </c>
    </row>
    <row r="1294" spans="1:9">
      <c r="B1294" s="27" t="s">
        <v>1380</v>
      </c>
      <c r="C1294" s="30">
        <v>1366</v>
      </c>
      <c r="D1294" s="29" t="s">
        <v>1529</v>
      </c>
      <c r="E1294" s="26" t="s">
        <v>1260</v>
      </c>
      <c r="F1294" s="26" t="s">
        <v>4</v>
      </c>
      <c r="G1294" s="42">
        <v>40172</v>
      </c>
    </row>
    <row r="1295" spans="1:9">
      <c r="B1295" s="27" t="s">
        <v>1262</v>
      </c>
      <c r="C1295" s="30">
        <v>1311</v>
      </c>
      <c r="D1295" s="287" t="s">
        <v>1530</v>
      </c>
      <c r="E1295" s="26" t="s">
        <v>1260</v>
      </c>
      <c r="F1295" s="26" t="s">
        <v>4</v>
      </c>
      <c r="G1295" s="42">
        <v>40175</v>
      </c>
    </row>
    <row r="1296" spans="1:9">
      <c r="B1296" s="27" t="s">
        <v>1531</v>
      </c>
      <c r="C1296" s="30">
        <v>1357</v>
      </c>
      <c r="D1296" s="29" t="s">
        <v>1532</v>
      </c>
      <c r="E1296" s="26" t="s">
        <v>1280</v>
      </c>
      <c r="F1296" s="26" t="s">
        <v>4</v>
      </c>
      <c r="G1296" s="42">
        <v>40175</v>
      </c>
    </row>
    <row r="1297" spans="1:9">
      <c r="B1297" s="27" t="s">
        <v>1533</v>
      </c>
      <c r="C1297" s="30">
        <v>1413</v>
      </c>
      <c r="D1297" s="29" t="s">
        <v>1534</v>
      </c>
      <c r="E1297" s="26" t="s">
        <v>1260</v>
      </c>
      <c r="F1297" s="26" t="s">
        <v>4</v>
      </c>
      <c r="G1297" s="42">
        <v>40175</v>
      </c>
    </row>
    <row r="1298" spans="1:9">
      <c r="B1298" s="27" t="s">
        <v>1492</v>
      </c>
      <c r="C1298" s="30"/>
      <c r="D1298" s="287" t="s">
        <v>1535</v>
      </c>
      <c r="E1298" s="26" t="s">
        <v>1260</v>
      </c>
      <c r="F1298" s="26" t="s">
        <v>4</v>
      </c>
      <c r="G1298" s="42">
        <v>40175</v>
      </c>
    </row>
    <row r="1299" spans="1:9">
      <c r="B1299" s="27" t="s">
        <v>1334</v>
      </c>
      <c r="C1299" s="30">
        <v>1236</v>
      </c>
      <c r="D1299" s="287" t="s">
        <v>1536</v>
      </c>
      <c r="E1299" s="26" t="s">
        <v>1537</v>
      </c>
      <c r="F1299" s="26" t="s">
        <v>4</v>
      </c>
      <c r="G1299" s="548">
        <v>40178</v>
      </c>
      <c r="I1299" s="125"/>
    </row>
    <row r="1300" spans="1:9">
      <c r="B1300" s="27" t="s">
        <v>1538</v>
      </c>
      <c r="C1300" s="30">
        <v>1060</v>
      </c>
      <c r="D1300" s="287" t="s">
        <v>1539</v>
      </c>
      <c r="E1300" s="26" t="s">
        <v>1540</v>
      </c>
      <c r="F1300" s="26" t="s">
        <v>4</v>
      </c>
      <c r="G1300" s="548">
        <v>40178</v>
      </c>
    </row>
    <row r="1301" spans="1:9">
      <c r="B1301" s="27" t="s">
        <v>1522</v>
      </c>
      <c r="C1301" s="30"/>
      <c r="D1301" s="287" t="s">
        <v>1541</v>
      </c>
      <c r="E1301" s="26" t="s">
        <v>1338</v>
      </c>
      <c r="F1301" s="26" t="s">
        <v>4</v>
      </c>
      <c r="G1301" s="548">
        <v>40178</v>
      </c>
    </row>
    <row r="1302" spans="1:9">
      <c r="B1302" s="27" t="s">
        <v>1294</v>
      </c>
      <c r="C1302" s="30">
        <v>1291</v>
      </c>
      <c r="D1302" s="287" t="s">
        <v>1542</v>
      </c>
      <c r="E1302" s="26" t="s">
        <v>1260</v>
      </c>
      <c r="F1302" s="26" t="s">
        <v>4</v>
      </c>
      <c r="G1302" s="548">
        <v>40178</v>
      </c>
    </row>
    <row r="1303" spans="1:9">
      <c r="B1303" s="27" t="s">
        <v>1418</v>
      </c>
      <c r="C1303" s="30">
        <v>1360</v>
      </c>
      <c r="D1303" s="29" t="s">
        <v>1543</v>
      </c>
      <c r="E1303" s="26" t="s">
        <v>4</v>
      </c>
      <c r="F1303" s="26" t="s">
        <v>4</v>
      </c>
      <c r="G1303" s="548">
        <v>40178</v>
      </c>
    </row>
    <row r="1304" spans="1:9">
      <c r="B1304" s="27" t="s">
        <v>1296</v>
      </c>
      <c r="C1304" s="30">
        <v>1309</v>
      </c>
      <c r="D1304" s="287" t="s">
        <v>1544</v>
      </c>
      <c r="E1304" s="26" t="s">
        <v>1260</v>
      </c>
      <c r="F1304" s="26" t="s">
        <v>4</v>
      </c>
      <c r="G1304" s="548">
        <v>40178</v>
      </c>
    </row>
    <row r="1305" spans="1:9">
      <c r="B1305" s="27" t="s">
        <v>1296</v>
      </c>
      <c r="C1305" s="30">
        <v>1310</v>
      </c>
      <c r="D1305" s="287" t="s">
        <v>1545</v>
      </c>
      <c r="E1305" s="26" t="s">
        <v>1260</v>
      </c>
      <c r="F1305" s="26" t="s">
        <v>4</v>
      </c>
      <c r="G1305" s="548">
        <v>40178</v>
      </c>
    </row>
    <row r="1306" spans="1:9">
      <c r="B1306" s="374" t="s">
        <v>1546</v>
      </c>
      <c r="C1306" s="191">
        <v>1198</v>
      </c>
      <c r="D1306" s="282" t="s">
        <v>1547</v>
      </c>
      <c r="E1306" s="178" t="s">
        <v>1260</v>
      </c>
      <c r="F1306" s="26" t="s">
        <v>4</v>
      </c>
      <c r="G1306" s="548">
        <v>40178</v>
      </c>
    </row>
    <row r="1307" spans="1:9">
      <c r="B1307" s="374" t="s">
        <v>1533</v>
      </c>
      <c r="C1307" s="191">
        <v>1234</v>
      </c>
      <c r="D1307" s="282" t="s">
        <v>1548</v>
      </c>
      <c r="E1307" s="178" t="s">
        <v>1549</v>
      </c>
      <c r="F1307" s="26" t="s">
        <v>4</v>
      </c>
      <c r="G1307" s="548">
        <v>40178</v>
      </c>
    </row>
    <row r="1308" spans="1:9">
      <c r="A1308" s="176"/>
      <c r="B1308" s="27" t="s">
        <v>1550</v>
      </c>
      <c r="C1308" s="30">
        <v>1425</v>
      </c>
      <c r="D1308" s="29" t="s">
        <v>1551</v>
      </c>
      <c r="E1308" s="26" t="s">
        <v>1280</v>
      </c>
      <c r="F1308" s="26" t="s">
        <v>4</v>
      </c>
      <c r="G1308" s="42">
        <v>39815</v>
      </c>
      <c r="I1308" s="125"/>
    </row>
    <row r="1309" spans="1:9">
      <c r="B1309" s="27" t="s">
        <v>1331</v>
      </c>
      <c r="C1309" s="204"/>
      <c r="D1309" s="29" t="s">
        <v>1552</v>
      </c>
      <c r="E1309" s="26" t="s">
        <v>1260</v>
      </c>
      <c r="F1309" s="26" t="s">
        <v>4</v>
      </c>
      <c r="G1309" s="548">
        <v>39819</v>
      </c>
    </row>
    <row r="1310" spans="1:9">
      <c r="B1310" s="27" t="s">
        <v>1296</v>
      </c>
      <c r="C1310" s="30"/>
      <c r="D1310" s="29" t="s">
        <v>1553</v>
      </c>
      <c r="E1310" s="26" t="s">
        <v>1260</v>
      </c>
      <c r="F1310" s="26" t="s">
        <v>4</v>
      </c>
      <c r="G1310" s="42">
        <v>39820</v>
      </c>
    </row>
    <row r="1311" spans="1:9">
      <c r="B1311" s="27" t="s">
        <v>1296</v>
      </c>
      <c r="C1311" s="30"/>
      <c r="D1311" s="29" t="s">
        <v>1554</v>
      </c>
      <c r="E1311" s="26" t="s">
        <v>1260</v>
      </c>
      <c r="F1311" s="26" t="s">
        <v>4</v>
      </c>
      <c r="G1311" s="42">
        <v>39820</v>
      </c>
    </row>
    <row r="1312" spans="1:9">
      <c r="B1312" s="27" t="s">
        <v>1514</v>
      </c>
      <c r="C1312" s="30"/>
      <c r="D1312" s="29" t="s">
        <v>1555</v>
      </c>
      <c r="E1312" s="26" t="s">
        <v>1280</v>
      </c>
      <c r="F1312" s="26" t="s">
        <v>4</v>
      </c>
      <c r="G1312" s="42">
        <v>39824</v>
      </c>
    </row>
    <row r="1313" spans="2:8">
      <c r="B1313" s="27" t="s">
        <v>1556</v>
      </c>
      <c r="C1313" s="30"/>
      <c r="D1313" s="29" t="s">
        <v>1557</v>
      </c>
      <c r="E1313" s="26" t="s">
        <v>1558</v>
      </c>
      <c r="F1313" s="26" t="s">
        <v>4</v>
      </c>
      <c r="G1313" s="548">
        <v>39827</v>
      </c>
    </row>
    <row r="1314" spans="2:8">
      <c r="B1314" s="27" t="s">
        <v>1559</v>
      </c>
      <c r="C1314" s="30"/>
      <c r="D1314" s="29" t="s">
        <v>1560</v>
      </c>
      <c r="E1314" s="43" t="s">
        <v>1260</v>
      </c>
      <c r="F1314" s="43" t="s">
        <v>4</v>
      </c>
      <c r="G1314" s="586">
        <v>40197</v>
      </c>
    </row>
    <row r="1315" spans="2:8">
      <c r="B1315" s="27" t="s">
        <v>1559</v>
      </c>
      <c r="C1315" s="30"/>
      <c r="D1315" s="29" t="s">
        <v>1561</v>
      </c>
      <c r="E1315" s="43" t="s">
        <v>1260</v>
      </c>
      <c r="F1315" s="43" t="s">
        <v>4</v>
      </c>
      <c r="G1315" s="586">
        <v>40197</v>
      </c>
    </row>
    <row r="1316" spans="2:8">
      <c r="B1316" s="27" t="s">
        <v>1559</v>
      </c>
      <c r="C1316" s="30"/>
      <c r="D1316" s="29" t="s">
        <v>1562</v>
      </c>
      <c r="E1316" s="43" t="s">
        <v>1260</v>
      </c>
      <c r="F1316" s="43" t="s">
        <v>4</v>
      </c>
      <c r="G1316" s="586">
        <v>40198</v>
      </c>
    </row>
    <row r="1317" spans="2:8">
      <c r="B1317" s="27" t="s">
        <v>1559</v>
      </c>
      <c r="C1317" s="30"/>
      <c r="D1317" s="29" t="s">
        <v>1563</v>
      </c>
      <c r="E1317" s="43" t="s">
        <v>1260</v>
      </c>
      <c r="F1317" s="43" t="s">
        <v>4</v>
      </c>
      <c r="G1317" s="586">
        <v>40198</v>
      </c>
    </row>
    <row r="1318" spans="2:8">
      <c r="B1318" s="27" t="s">
        <v>1564</v>
      </c>
      <c r="C1318" s="30"/>
      <c r="D1318" s="29" t="s">
        <v>1565</v>
      </c>
      <c r="E1318" s="43" t="s">
        <v>1260</v>
      </c>
      <c r="F1318" s="43" t="s">
        <v>4</v>
      </c>
      <c r="G1318" s="586">
        <v>40198</v>
      </c>
    </row>
    <row r="1319" spans="2:8">
      <c r="B1319" s="27" t="s">
        <v>1566</v>
      </c>
      <c r="C1319" s="30">
        <v>1432</v>
      </c>
      <c r="D1319" s="287" t="s">
        <v>1567</v>
      </c>
      <c r="E1319" s="26" t="s">
        <v>1338</v>
      </c>
      <c r="F1319" s="26" t="s">
        <v>4</v>
      </c>
      <c r="G1319" s="586">
        <v>40200</v>
      </c>
    </row>
    <row r="1320" spans="2:8">
      <c r="B1320" s="27" t="s">
        <v>1305</v>
      </c>
      <c r="C1320" s="30"/>
      <c r="D1320" s="29" t="s">
        <v>1568</v>
      </c>
      <c r="E1320" s="43" t="s">
        <v>1280</v>
      </c>
      <c r="F1320" s="43" t="s">
        <v>4</v>
      </c>
      <c r="G1320" s="586">
        <v>40201</v>
      </c>
    </row>
    <row r="1321" spans="2:8">
      <c r="B1321" s="27" t="s">
        <v>1285</v>
      </c>
      <c r="C1321" s="30">
        <v>1249</v>
      </c>
      <c r="D1321" s="29" t="s">
        <v>1569</v>
      </c>
      <c r="E1321" s="26" t="s">
        <v>1260</v>
      </c>
      <c r="F1321" s="43" t="s">
        <v>4</v>
      </c>
      <c r="G1321" s="586">
        <v>40204</v>
      </c>
    </row>
    <row r="1322" spans="2:8">
      <c r="B1322" s="27" t="s">
        <v>4</v>
      </c>
      <c r="C1322" s="30">
        <v>1252</v>
      </c>
      <c r="D1322" s="29" t="s">
        <v>1353</v>
      </c>
      <c r="E1322" s="26" t="s">
        <v>1260</v>
      </c>
      <c r="F1322" s="43" t="s">
        <v>4</v>
      </c>
      <c r="G1322" s="586">
        <v>40197</v>
      </c>
    </row>
    <row r="1323" spans="2:8">
      <c r="B1323" s="27" t="s">
        <v>1570</v>
      </c>
      <c r="C1323" s="30">
        <v>1125</v>
      </c>
      <c r="D1323" s="287" t="s">
        <v>1571</v>
      </c>
      <c r="E1323" s="26" t="s">
        <v>1260</v>
      </c>
      <c r="F1323" s="26" t="s">
        <v>4</v>
      </c>
      <c r="G1323" s="548">
        <v>40209</v>
      </c>
    </row>
    <row r="1324" spans="2:8">
      <c r="B1324" s="27" t="s">
        <v>1566</v>
      </c>
      <c r="C1324" s="30"/>
      <c r="D1324" s="287" t="s">
        <v>1572</v>
      </c>
      <c r="E1324" s="26" t="s">
        <v>1573</v>
      </c>
      <c r="F1324" s="26" t="s">
        <v>4</v>
      </c>
      <c r="G1324" s="548">
        <v>40210</v>
      </c>
    </row>
    <row r="1325" spans="2:8">
      <c r="B1325" s="27" t="s">
        <v>1514</v>
      </c>
      <c r="C1325" s="30">
        <v>1407</v>
      </c>
      <c r="D1325" s="287" t="s">
        <v>1574</v>
      </c>
      <c r="E1325" s="26" t="s">
        <v>1280</v>
      </c>
      <c r="F1325" s="26" t="s">
        <v>4</v>
      </c>
      <c r="G1325" s="548">
        <v>40210</v>
      </c>
      <c r="H1325" s="125" t="s">
        <v>1575</v>
      </c>
    </row>
    <row r="1326" spans="2:8">
      <c r="B1326" s="27" t="s">
        <v>1387</v>
      </c>
      <c r="C1326" s="30">
        <v>1439</v>
      </c>
      <c r="D1326" s="287" t="s">
        <v>1576</v>
      </c>
      <c r="E1326" s="26" t="s">
        <v>1558</v>
      </c>
      <c r="F1326" s="26" t="s">
        <v>4</v>
      </c>
      <c r="G1326" s="548">
        <v>40211</v>
      </c>
      <c r="H1326" s="125"/>
    </row>
    <row r="1327" spans="2:8">
      <c r="B1327" s="27" t="s">
        <v>1296</v>
      </c>
      <c r="C1327" s="30"/>
      <c r="D1327" s="29" t="s">
        <v>1577</v>
      </c>
      <c r="E1327" s="43" t="s">
        <v>1260</v>
      </c>
      <c r="F1327" s="43" t="s">
        <v>4</v>
      </c>
      <c r="G1327" s="586">
        <v>40212</v>
      </c>
      <c r="H1327" s="125"/>
    </row>
    <row r="1328" spans="2:8">
      <c r="B1328" s="27" t="s">
        <v>1559</v>
      </c>
      <c r="C1328" s="30"/>
      <c r="D1328" s="29" t="s">
        <v>1578</v>
      </c>
      <c r="E1328" s="43" t="s">
        <v>1260</v>
      </c>
      <c r="F1328" s="43" t="s">
        <v>4</v>
      </c>
      <c r="G1328" s="586">
        <v>40213</v>
      </c>
      <c r="H1328" s="125"/>
    </row>
    <row r="1329" spans="2:8">
      <c r="B1329" s="27" t="s">
        <v>1559</v>
      </c>
      <c r="C1329" s="30"/>
      <c r="D1329" s="29" t="s">
        <v>1579</v>
      </c>
      <c r="E1329" s="43" t="s">
        <v>1260</v>
      </c>
      <c r="F1329" s="43" t="s">
        <v>4</v>
      </c>
      <c r="G1329" s="586">
        <v>40213</v>
      </c>
      <c r="H1329" s="125"/>
    </row>
    <row r="1330" spans="2:8">
      <c r="B1330" s="27" t="s">
        <v>1559</v>
      </c>
      <c r="C1330" s="30"/>
      <c r="D1330" s="29" t="s">
        <v>1580</v>
      </c>
      <c r="E1330" s="43" t="s">
        <v>1260</v>
      </c>
      <c r="F1330" s="43" t="s">
        <v>4</v>
      </c>
      <c r="G1330" s="586">
        <v>40214</v>
      </c>
      <c r="H1330" s="125"/>
    </row>
    <row r="1331" spans="2:8">
      <c r="B1331" s="27" t="s">
        <v>1272</v>
      </c>
      <c r="C1331" s="30">
        <v>1440</v>
      </c>
      <c r="D1331" s="29" t="s">
        <v>1581</v>
      </c>
      <c r="E1331" s="43" t="s">
        <v>1482</v>
      </c>
      <c r="F1331" s="26" t="s">
        <v>4</v>
      </c>
      <c r="G1331" s="42">
        <v>40218</v>
      </c>
      <c r="H1331" s="125"/>
    </row>
    <row r="1332" spans="2:8">
      <c r="B1332" s="27" t="s">
        <v>1296</v>
      </c>
      <c r="C1332" s="30">
        <v>14</v>
      </c>
      <c r="D1332" s="287" t="s">
        <v>1582</v>
      </c>
      <c r="E1332" s="26" t="s">
        <v>1260</v>
      </c>
      <c r="F1332" s="26" t="s">
        <v>4</v>
      </c>
      <c r="G1332" s="42">
        <v>40218</v>
      </c>
      <c r="H1332" s="125"/>
    </row>
    <row r="1333" spans="2:8">
      <c r="B1333" s="205" t="s">
        <v>1296</v>
      </c>
      <c r="C1333" s="62">
        <v>1433</v>
      </c>
      <c r="D1333" s="288" t="s">
        <v>1583</v>
      </c>
      <c r="E1333" s="43" t="s">
        <v>1260</v>
      </c>
      <c r="F1333" s="26" t="s">
        <v>4</v>
      </c>
      <c r="G1333" s="29" t="s">
        <v>4</v>
      </c>
      <c r="H1333" s="125"/>
    </row>
    <row r="1334" spans="2:8">
      <c r="B1334" s="27" t="s">
        <v>1492</v>
      </c>
      <c r="C1334" s="30"/>
      <c r="D1334" s="29" t="s">
        <v>1584</v>
      </c>
      <c r="E1334" s="43" t="s">
        <v>1260</v>
      </c>
      <c r="F1334" s="26" t="s">
        <v>4</v>
      </c>
      <c r="G1334" s="29" t="s">
        <v>4</v>
      </c>
      <c r="H1334" s="125"/>
    </row>
    <row r="1335" spans="2:8">
      <c r="B1335" s="27" t="s">
        <v>1420</v>
      </c>
      <c r="C1335" s="30">
        <v>1442</v>
      </c>
      <c r="D1335" s="29" t="s">
        <v>4</v>
      </c>
      <c r="E1335" s="43" t="s">
        <v>1260</v>
      </c>
      <c r="F1335" s="26" t="s">
        <v>4</v>
      </c>
      <c r="G1335" s="29" t="s">
        <v>4</v>
      </c>
      <c r="H1335" s="125" t="s">
        <v>653</v>
      </c>
    </row>
    <row r="1336" spans="2:8">
      <c r="B1336" s="27" t="s">
        <v>1262</v>
      </c>
      <c r="C1336" s="30">
        <v>1387</v>
      </c>
      <c r="D1336" s="29" t="s">
        <v>1585</v>
      </c>
      <c r="E1336" s="26" t="s">
        <v>1260</v>
      </c>
      <c r="F1336" s="26" t="s">
        <v>4</v>
      </c>
      <c r="G1336" s="29" t="s">
        <v>4</v>
      </c>
      <c r="H1336" s="125" t="s">
        <v>1447</v>
      </c>
    </row>
    <row r="1337" spans="2:8">
      <c r="B1337" s="27" t="s">
        <v>1358</v>
      </c>
      <c r="C1337" s="30">
        <v>1447</v>
      </c>
      <c r="D1337" s="29" t="s">
        <v>1586</v>
      </c>
      <c r="E1337" s="26" t="s">
        <v>4</v>
      </c>
      <c r="F1337" s="26" t="s">
        <v>4</v>
      </c>
      <c r="G1337" s="29" t="s">
        <v>4</v>
      </c>
      <c r="H1337" s="125"/>
    </row>
    <row r="1338" spans="2:8">
      <c r="B1338" s="27" t="s">
        <v>1296</v>
      </c>
      <c r="C1338" s="30"/>
      <c r="D1338" s="287" t="s">
        <v>1587</v>
      </c>
      <c r="E1338" s="26" t="s">
        <v>1260</v>
      </c>
      <c r="F1338" s="26" t="s">
        <v>4</v>
      </c>
      <c r="G1338" s="42">
        <v>40219</v>
      </c>
    </row>
    <row r="1339" spans="2:8">
      <c r="B1339" s="27" t="s">
        <v>1480</v>
      </c>
      <c r="C1339" s="30"/>
      <c r="D1339" s="287" t="s">
        <v>1588</v>
      </c>
      <c r="E1339" s="26" t="s">
        <v>1414</v>
      </c>
      <c r="F1339" s="26" t="s">
        <v>4</v>
      </c>
      <c r="G1339" s="548">
        <v>40221</v>
      </c>
    </row>
    <row r="1340" spans="2:8">
      <c r="B1340" s="27" t="s">
        <v>1589</v>
      </c>
      <c r="C1340" s="30"/>
      <c r="D1340" s="29" t="s">
        <v>1590</v>
      </c>
      <c r="E1340" s="26" t="s">
        <v>1338</v>
      </c>
      <c r="F1340" s="26" t="s">
        <v>4</v>
      </c>
      <c r="G1340" s="42">
        <v>40222</v>
      </c>
    </row>
    <row r="1341" spans="2:8">
      <c r="B1341" s="27" t="s">
        <v>1589</v>
      </c>
      <c r="C1341" s="30"/>
      <c r="D1341" s="287" t="s">
        <v>1591</v>
      </c>
      <c r="E1341" s="26" t="s">
        <v>1280</v>
      </c>
      <c r="F1341" s="26" t="s">
        <v>4</v>
      </c>
      <c r="G1341" s="42">
        <v>40222</v>
      </c>
    </row>
    <row r="1342" spans="2:8">
      <c r="B1342" s="27" t="s">
        <v>1492</v>
      </c>
      <c r="C1342" s="30"/>
      <c r="D1342" s="206" t="s">
        <v>1592</v>
      </c>
      <c r="E1342" s="26" t="s">
        <v>1524</v>
      </c>
      <c r="F1342" s="26" t="s">
        <v>4</v>
      </c>
      <c r="G1342" s="42">
        <v>40226</v>
      </c>
    </row>
    <row r="1343" spans="2:8">
      <c r="B1343" s="27" t="s">
        <v>1399</v>
      </c>
      <c r="C1343" s="30">
        <v>1405</v>
      </c>
      <c r="D1343" s="29" t="s">
        <v>1593</v>
      </c>
      <c r="E1343" s="26" t="s">
        <v>1482</v>
      </c>
      <c r="F1343" s="26" t="s">
        <v>4</v>
      </c>
      <c r="G1343" s="42">
        <v>40231</v>
      </c>
    </row>
    <row r="1344" spans="2:8">
      <c r="B1344" s="27" t="s">
        <v>1420</v>
      </c>
      <c r="C1344" s="30">
        <v>1441</v>
      </c>
      <c r="D1344" s="287" t="s">
        <v>1594</v>
      </c>
      <c r="E1344" s="43" t="s">
        <v>1260</v>
      </c>
      <c r="F1344" s="26" t="s">
        <v>4</v>
      </c>
      <c r="G1344" s="42">
        <v>40232</v>
      </c>
    </row>
    <row r="1345" spans="2:7">
      <c r="B1345" s="27" t="s">
        <v>1418</v>
      </c>
      <c r="C1345" s="30"/>
      <c r="D1345" s="29" t="s">
        <v>1595</v>
      </c>
      <c r="E1345" s="26" t="s">
        <v>1280</v>
      </c>
      <c r="F1345" s="26" t="s">
        <v>4</v>
      </c>
      <c r="G1345" s="42">
        <v>40234</v>
      </c>
    </row>
    <row r="1346" spans="2:7">
      <c r="B1346" s="27" t="s">
        <v>1596</v>
      </c>
      <c r="C1346" s="30"/>
      <c r="D1346" s="29" t="s">
        <v>1597</v>
      </c>
      <c r="E1346" s="26" t="s">
        <v>1598</v>
      </c>
      <c r="F1346" s="26" t="s">
        <v>4</v>
      </c>
      <c r="G1346" s="548">
        <v>40237</v>
      </c>
    </row>
    <row r="1347" spans="2:7">
      <c r="B1347" s="27" t="s">
        <v>1305</v>
      </c>
      <c r="C1347" s="30">
        <v>1451</v>
      </c>
      <c r="D1347" s="29" t="s">
        <v>1599</v>
      </c>
      <c r="E1347" s="26" t="s">
        <v>1280</v>
      </c>
      <c r="F1347" s="26" t="s">
        <v>4</v>
      </c>
      <c r="G1347" s="548">
        <v>40236</v>
      </c>
    </row>
    <row r="1348" spans="2:7">
      <c r="B1348" s="27" t="s">
        <v>1600</v>
      </c>
      <c r="C1348" s="30">
        <v>1456</v>
      </c>
      <c r="D1348" s="29" t="s">
        <v>1601</v>
      </c>
      <c r="E1348" s="26" t="s">
        <v>1280</v>
      </c>
      <c r="F1348" s="26" t="s">
        <v>4</v>
      </c>
      <c r="G1348" s="548">
        <v>40236</v>
      </c>
    </row>
    <row r="1349" spans="2:7">
      <c r="B1349" s="27" t="s">
        <v>1265</v>
      </c>
      <c r="C1349" s="30">
        <v>1367</v>
      </c>
      <c r="D1349" s="29" t="s">
        <v>1602</v>
      </c>
      <c r="E1349" s="26" t="s">
        <v>1391</v>
      </c>
      <c r="F1349" s="26" t="s">
        <v>4</v>
      </c>
      <c r="G1349" s="548">
        <v>40237</v>
      </c>
    </row>
    <row r="1350" spans="2:7">
      <c r="B1350" s="27" t="s">
        <v>1296</v>
      </c>
      <c r="C1350" s="30">
        <v>1333</v>
      </c>
      <c r="D1350" s="287" t="s">
        <v>1603</v>
      </c>
      <c r="E1350" s="26" t="s">
        <v>1260</v>
      </c>
      <c r="F1350" s="26" t="s">
        <v>4</v>
      </c>
      <c r="G1350" s="548">
        <v>40237</v>
      </c>
    </row>
    <row r="1351" spans="2:7">
      <c r="B1351" s="27" t="s">
        <v>1296</v>
      </c>
      <c r="C1351" s="30">
        <v>1333</v>
      </c>
      <c r="D1351" s="287" t="s">
        <v>1604</v>
      </c>
      <c r="E1351" s="26" t="s">
        <v>1260</v>
      </c>
      <c r="F1351" s="26" t="s">
        <v>4</v>
      </c>
      <c r="G1351" s="548">
        <v>40237</v>
      </c>
    </row>
    <row r="1352" spans="2:7">
      <c r="B1352" s="27" t="s">
        <v>1331</v>
      </c>
      <c r="C1352" s="30">
        <v>1285</v>
      </c>
      <c r="D1352" s="29" t="s">
        <v>1605</v>
      </c>
      <c r="E1352" s="26" t="s">
        <v>1260</v>
      </c>
      <c r="F1352" s="26" t="s">
        <v>4</v>
      </c>
      <c r="G1352" s="548">
        <v>40237</v>
      </c>
    </row>
    <row r="1353" spans="2:7">
      <c r="B1353" s="27" t="s">
        <v>1262</v>
      </c>
      <c r="C1353" s="30">
        <v>1325</v>
      </c>
      <c r="D1353" s="29" t="s">
        <v>1606</v>
      </c>
      <c r="E1353" s="26" t="s">
        <v>1260</v>
      </c>
      <c r="F1353" s="26" t="s">
        <v>4</v>
      </c>
      <c r="G1353" s="548">
        <v>40237</v>
      </c>
    </row>
    <row r="1354" spans="2:7">
      <c r="B1354" s="27" t="s">
        <v>1340</v>
      </c>
      <c r="C1354" s="30">
        <v>1201</v>
      </c>
      <c r="D1354" s="29" t="s">
        <v>1607</v>
      </c>
      <c r="E1354" s="26" t="s">
        <v>1280</v>
      </c>
      <c r="F1354" s="26" t="s">
        <v>4</v>
      </c>
      <c r="G1354" s="548">
        <v>40237</v>
      </c>
    </row>
    <row r="1355" spans="2:7">
      <c r="B1355" s="27" t="s">
        <v>1480</v>
      </c>
      <c r="C1355" s="30">
        <v>1444</v>
      </c>
      <c r="D1355" s="29" t="s">
        <v>1608</v>
      </c>
      <c r="E1355" s="26" t="s">
        <v>1609</v>
      </c>
      <c r="F1355" s="26" t="s">
        <v>4</v>
      </c>
      <c r="G1355" s="548">
        <v>40237</v>
      </c>
    </row>
    <row r="1356" spans="2:7">
      <c r="B1356" s="27" t="s">
        <v>1480</v>
      </c>
      <c r="C1356" s="30">
        <v>1401</v>
      </c>
      <c r="D1356" s="29" t="s">
        <v>1610</v>
      </c>
      <c r="E1356" s="26" t="s">
        <v>1482</v>
      </c>
      <c r="F1356" s="26" t="s">
        <v>4</v>
      </c>
      <c r="G1356" s="548">
        <v>40237</v>
      </c>
    </row>
    <row r="1357" spans="2:7">
      <c r="B1357" s="27" t="s">
        <v>1336</v>
      </c>
      <c r="C1357" s="30">
        <v>1457</v>
      </c>
      <c r="D1357" s="29" t="s">
        <v>1611</v>
      </c>
      <c r="E1357" s="26" t="s">
        <v>4</v>
      </c>
      <c r="F1357" s="26" t="s">
        <v>4</v>
      </c>
      <c r="G1357" s="548">
        <v>40237</v>
      </c>
    </row>
    <row r="1358" spans="2:7">
      <c r="B1358" s="27" t="s">
        <v>1336</v>
      </c>
      <c r="C1358" s="30">
        <v>1398</v>
      </c>
      <c r="D1358" s="287" t="s">
        <v>1612</v>
      </c>
      <c r="E1358" s="26" t="s">
        <v>1280</v>
      </c>
      <c r="F1358" s="26" t="s">
        <v>4</v>
      </c>
      <c r="G1358" s="548">
        <v>40237</v>
      </c>
    </row>
    <row r="1359" spans="2:7">
      <c r="B1359" s="27" t="s">
        <v>1465</v>
      </c>
      <c r="C1359" s="30">
        <v>1389</v>
      </c>
      <c r="D1359" s="29" t="s">
        <v>1613</v>
      </c>
      <c r="E1359" s="26" t="s">
        <v>1260</v>
      </c>
      <c r="F1359" s="26" t="s">
        <v>4</v>
      </c>
      <c r="G1359" s="548">
        <v>40237</v>
      </c>
    </row>
    <row r="1360" spans="2:7">
      <c r="B1360" s="27" t="s">
        <v>1262</v>
      </c>
      <c r="C1360" s="30">
        <v>1380</v>
      </c>
      <c r="D1360" s="29" t="s">
        <v>1614</v>
      </c>
      <c r="E1360" s="26" t="s">
        <v>1260</v>
      </c>
      <c r="F1360" s="26" t="s">
        <v>4</v>
      </c>
      <c r="G1360" s="548">
        <v>40239</v>
      </c>
    </row>
    <row r="1361" spans="1:8">
      <c r="B1361" s="27" t="s">
        <v>1615</v>
      </c>
      <c r="C1361" s="30">
        <v>1462</v>
      </c>
      <c r="D1361" s="29" t="s">
        <v>1616</v>
      </c>
      <c r="E1361" s="26" t="s">
        <v>1260</v>
      </c>
      <c r="F1361" s="26" t="s">
        <v>4</v>
      </c>
      <c r="G1361" s="548">
        <v>40240</v>
      </c>
    </row>
    <row r="1362" spans="1:8">
      <c r="B1362" s="27" t="s">
        <v>1420</v>
      </c>
      <c r="C1362" s="30">
        <v>1465</v>
      </c>
      <c r="D1362" s="29" t="s">
        <v>1617</v>
      </c>
      <c r="E1362" s="26" t="s">
        <v>1260</v>
      </c>
      <c r="F1362" s="26" t="s">
        <v>4</v>
      </c>
      <c r="G1362" s="42">
        <v>40240</v>
      </c>
    </row>
    <row r="1363" spans="1:8">
      <c r="B1363" s="27" t="s">
        <v>1406</v>
      </c>
      <c r="C1363" s="30"/>
      <c r="D1363" s="29" t="s">
        <v>1618</v>
      </c>
      <c r="E1363" s="26" t="s">
        <v>1280</v>
      </c>
      <c r="F1363" s="26" t="s">
        <v>4</v>
      </c>
      <c r="G1363" s="42">
        <v>40242</v>
      </c>
    </row>
    <row r="1364" spans="1:8">
      <c r="B1364" s="27" t="s">
        <v>1420</v>
      </c>
      <c r="C1364" s="30">
        <v>1476</v>
      </c>
      <c r="D1364" s="29" t="s">
        <v>1619</v>
      </c>
      <c r="E1364" s="26" t="s">
        <v>1260</v>
      </c>
      <c r="F1364" s="26" t="s">
        <v>4</v>
      </c>
      <c r="G1364" s="42">
        <v>40243</v>
      </c>
    </row>
    <row r="1365" spans="1:8">
      <c r="B1365" s="27" t="s">
        <v>1420</v>
      </c>
      <c r="C1365" s="30"/>
      <c r="D1365" s="29" t="s">
        <v>1620</v>
      </c>
      <c r="E1365" s="26" t="s">
        <v>1260</v>
      </c>
      <c r="F1365" s="26" t="s">
        <v>4</v>
      </c>
      <c r="G1365" s="42">
        <v>40243</v>
      </c>
    </row>
    <row r="1366" spans="1:8">
      <c r="B1366" s="27" t="s">
        <v>1480</v>
      </c>
      <c r="C1366" s="30">
        <v>1468</v>
      </c>
      <c r="D1366" s="29" t="s">
        <v>1621</v>
      </c>
      <c r="E1366" s="26" t="s">
        <v>1622</v>
      </c>
      <c r="F1366" s="26" t="s">
        <v>4</v>
      </c>
      <c r="G1366" s="42">
        <v>40243</v>
      </c>
    </row>
    <row r="1367" spans="1:8">
      <c r="B1367" s="27" t="s">
        <v>1262</v>
      </c>
      <c r="C1367" s="30">
        <v>1335</v>
      </c>
      <c r="D1367" s="29" t="s">
        <v>1623</v>
      </c>
      <c r="E1367" s="26" t="s">
        <v>1260</v>
      </c>
      <c r="F1367" s="26" t="s">
        <v>4</v>
      </c>
      <c r="G1367" s="42">
        <v>40246</v>
      </c>
    </row>
    <row r="1368" spans="1:8">
      <c r="B1368" s="27" t="s">
        <v>1533</v>
      </c>
      <c r="C1368" s="30"/>
      <c r="D1368" s="192" t="s">
        <v>1624</v>
      </c>
      <c r="E1368" s="26" t="s">
        <v>1260</v>
      </c>
      <c r="F1368" s="26" t="s">
        <v>4</v>
      </c>
      <c r="G1368" s="42">
        <v>40247</v>
      </c>
    </row>
    <row r="1369" spans="1:8">
      <c r="B1369" s="27" t="s">
        <v>1281</v>
      </c>
      <c r="C1369" s="30">
        <v>1184</v>
      </c>
      <c r="D1369" s="287" t="s">
        <v>1625</v>
      </c>
      <c r="E1369" s="26" t="s">
        <v>1260</v>
      </c>
      <c r="F1369" s="26" t="s">
        <v>4</v>
      </c>
      <c r="G1369" s="42">
        <v>40246</v>
      </c>
    </row>
    <row r="1370" spans="1:8">
      <c r="B1370" s="27" t="s">
        <v>1626</v>
      </c>
      <c r="C1370" s="30">
        <v>1390</v>
      </c>
      <c r="D1370" s="29" t="s">
        <v>1627</v>
      </c>
      <c r="E1370" s="26" t="s">
        <v>1310</v>
      </c>
      <c r="F1370" s="26" t="s">
        <v>4</v>
      </c>
      <c r="G1370" s="42">
        <v>40247</v>
      </c>
    </row>
    <row r="1371" spans="1:8">
      <c r="B1371" s="27" t="s">
        <v>1262</v>
      </c>
      <c r="C1371" s="30">
        <v>1382</v>
      </c>
      <c r="D1371" s="29" t="s">
        <v>1628</v>
      </c>
      <c r="E1371" s="26" t="s">
        <v>1260</v>
      </c>
      <c r="F1371" s="26" t="s">
        <v>4</v>
      </c>
      <c r="G1371" s="42">
        <v>40247</v>
      </c>
      <c r="H1371" s="125" t="s">
        <v>1264</v>
      </c>
    </row>
    <row r="1372" spans="1:8">
      <c r="A1372" s="176"/>
      <c r="B1372" s="27" t="s">
        <v>1420</v>
      </c>
      <c r="C1372" s="30">
        <v>1476</v>
      </c>
      <c r="D1372" s="287" t="s">
        <v>1619</v>
      </c>
      <c r="E1372" s="26" t="s">
        <v>1260</v>
      </c>
      <c r="F1372" s="26" t="s">
        <v>4</v>
      </c>
      <c r="G1372" s="42">
        <v>40248</v>
      </c>
      <c r="H1372" s="125"/>
    </row>
    <row r="1373" spans="1:8">
      <c r="B1373" s="27" t="s">
        <v>4</v>
      </c>
      <c r="C1373" s="30">
        <v>1377</v>
      </c>
      <c r="D1373" s="287" t="s">
        <v>1629</v>
      </c>
      <c r="E1373" s="26" t="s">
        <v>1478</v>
      </c>
      <c r="F1373" s="26" t="s">
        <v>4</v>
      </c>
      <c r="G1373" s="42">
        <v>40248</v>
      </c>
      <c r="H1373" s="125"/>
    </row>
    <row r="1374" spans="1:8">
      <c r="B1374" s="27" t="s">
        <v>1566</v>
      </c>
      <c r="C1374" s="30">
        <v>1437</v>
      </c>
      <c r="D1374" s="287" t="s">
        <v>1630</v>
      </c>
      <c r="E1374" s="43" t="s">
        <v>1260</v>
      </c>
      <c r="F1374" s="26" t="s">
        <v>4</v>
      </c>
      <c r="G1374" s="42">
        <v>40248</v>
      </c>
      <c r="H1374" s="125"/>
    </row>
    <row r="1375" spans="1:8">
      <c r="B1375" s="27" t="s">
        <v>1296</v>
      </c>
      <c r="C1375" s="30">
        <v>1480</v>
      </c>
      <c r="D1375" s="287" t="s">
        <v>1631</v>
      </c>
      <c r="E1375" s="26" t="s">
        <v>1260</v>
      </c>
      <c r="F1375" s="26" t="s">
        <v>4</v>
      </c>
      <c r="G1375" s="42">
        <v>40248</v>
      </c>
      <c r="H1375" s="125"/>
    </row>
    <row r="1376" spans="1:8">
      <c r="B1376" s="27" t="s">
        <v>1296</v>
      </c>
      <c r="C1376" s="30"/>
      <c r="D1376" s="29" t="s">
        <v>1632</v>
      </c>
      <c r="E1376" s="26" t="s">
        <v>1260</v>
      </c>
      <c r="F1376" s="26" t="s">
        <v>4</v>
      </c>
      <c r="G1376" s="42">
        <v>40248</v>
      </c>
      <c r="H1376" s="125"/>
    </row>
    <row r="1377" spans="1:9">
      <c r="B1377" s="27" t="s">
        <v>1340</v>
      </c>
      <c r="C1377" s="30">
        <v>1404</v>
      </c>
      <c r="D1377" s="287" t="s">
        <v>1633</v>
      </c>
      <c r="E1377" s="26" t="s">
        <v>1280</v>
      </c>
      <c r="F1377" s="26" t="s">
        <v>4</v>
      </c>
      <c r="G1377" s="548">
        <v>40250</v>
      </c>
      <c r="H1377" s="125"/>
    </row>
    <row r="1378" spans="1:9">
      <c r="B1378" s="27" t="s">
        <v>1492</v>
      </c>
      <c r="C1378" s="30"/>
      <c r="D1378" s="29" t="s">
        <v>1634</v>
      </c>
      <c r="E1378" s="26" t="s">
        <v>4</v>
      </c>
      <c r="F1378" s="26" t="s">
        <v>4</v>
      </c>
      <c r="G1378" s="42">
        <v>40252</v>
      </c>
      <c r="H1378" s="125" t="s">
        <v>1264</v>
      </c>
    </row>
    <row r="1379" spans="1:9">
      <c r="B1379" s="27" t="s">
        <v>1358</v>
      </c>
      <c r="C1379" s="30">
        <v>1420</v>
      </c>
      <c r="D1379" s="29" t="s">
        <v>1635</v>
      </c>
      <c r="E1379" s="26" t="s">
        <v>1280</v>
      </c>
      <c r="F1379" s="26" t="s">
        <v>4</v>
      </c>
      <c r="G1379" s="42">
        <v>40252</v>
      </c>
      <c r="H1379" s="125" t="s">
        <v>1264</v>
      </c>
    </row>
    <row r="1380" spans="1:9">
      <c r="A1380" s="176"/>
      <c r="B1380" s="382" t="s">
        <v>1296</v>
      </c>
      <c r="C1380" s="207">
        <v>1483</v>
      </c>
      <c r="D1380" s="289" t="s">
        <v>1636</v>
      </c>
      <c r="E1380" s="208" t="s">
        <v>1260</v>
      </c>
      <c r="F1380" s="208" t="s">
        <v>4</v>
      </c>
      <c r="G1380" s="42">
        <v>40253</v>
      </c>
      <c r="H1380" s="125"/>
    </row>
    <row r="1381" spans="1:9">
      <c r="A1381" s="176"/>
      <c r="B1381" s="27" t="s">
        <v>1296</v>
      </c>
      <c r="C1381" s="30">
        <v>1464</v>
      </c>
      <c r="D1381" s="287" t="s">
        <v>1637</v>
      </c>
      <c r="E1381" s="26" t="s">
        <v>1638</v>
      </c>
      <c r="F1381" s="26" t="s">
        <v>4</v>
      </c>
      <c r="G1381" s="42">
        <v>40253</v>
      </c>
      <c r="H1381" s="125"/>
    </row>
    <row r="1382" spans="1:9">
      <c r="B1382" s="27" t="s">
        <v>1296</v>
      </c>
      <c r="C1382" s="30"/>
      <c r="D1382" s="29" t="s">
        <v>1639</v>
      </c>
      <c r="E1382" s="26" t="s">
        <v>1260</v>
      </c>
      <c r="F1382" s="26" t="s">
        <v>4</v>
      </c>
      <c r="G1382" s="42">
        <v>40253</v>
      </c>
      <c r="H1382" s="125"/>
    </row>
    <row r="1383" spans="1:9">
      <c r="B1383" s="27" t="s">
        <v>1492</v>
      </c>
      <c r="C1383" s="30"/>
      <c r="D1383" s="29" t="s">
        <v>1640</v>
      </c>
      <c r="E1383" s="26" t="s">
        <v>1260</v>
      </c>
      <c r="F1383" s="26" t="s">
        <v>4</v>
      </c>
      <c r="G1383" s="42">
        <v>40255</v>
      </c>
      <c r="H1383" s="125" t="s">
        <v>1392</v>
      </c>
    </row>
    <row r="1384" spans="1:9">
      <c r="B1384" s="27" t="s">
        <v>1533</v>
      </c>
      <c r="C1384" s="30">
        <v>1472</v>
      </c>
      <c r="D1384" s="287" t="s">
        <v>1641</v>
      </c>
      <c r="E1384" s="26" t="s">
        <v>1642</v>
      </c>
      <c r="F1384" s="26" t="s">
        <v>4</v>
      </c>
      <c r="G1384" s="42">
        <v>40255</v>
      </c>
      <c r="I1384" s="125"/>
    </row>
    <row r="1385" spans="1:9">
      <c r="B1385" s="27" t="s">
        <v>1296</v>
      </c>
      <c r="C1385" s="30"/>
      <c r="D1385" s="287" t="s">
        <v>1643</v>
      </c>
      <c r="E1385" s="26" t="s">
        <v>1260</v>
      </c>
      <c r="F1385" s="26" t="s">
        <v>4</v>
      </c>
      <c r="G1385" s="42">
        <v>40260</v>
      </c>
      <c r="I1385" s="125"/>
    </row>
    <row r="1386" spans="1:9">
      <c r="A1386" s="176"/>
      <c r="B1386" s="27" t="s">
        <v>1492</v>
      </c>
      <c r="C1386" s="30"/>
      <c r="D1386" s="29" t="s">
        <v>1644</v>
      </c>
      <c r="E1386" s="26" t="s">
        <v>1260</v>
      </c>
      <c r="F1386" s="26" t="s">
        <v>4</v>
      </c>
      <c r="G1386" s="42">
        <v>40260</v>
      </c>
      <c r="H1386" s="125"/>
      <c r="I1386" s="125"/>
    </row>
    <row r="1387" spans="1:9">
      <c r="A1387" s="176"/>
      <c r="B1387" s="27" t="s">
        <v>1492</v>
      </c>
      <c r="C1387" s="30"/>
      <c r="D1387" s="287" t="s">
        <v>1645</v>
      </c>
      <c r="E1387" s="26" t="s">
        <v>1260</v>
      </c>
      <c r="F1387" s="26" t="s">
        <v>4</v>
      </c>
      <c r="G1387" s="42">
        <v>40260</v>
      </c>
      <c r="H1387" s="125"/>
      <c r="I1387" s="125"/>
    </row>
    <row r="1388" spans="1:9">
      <c r="A1388" s="176"/>
      <c r="B1388" s="27" t="s">
        <v>1334</v>
      </c>
      <c r="C1388" s="30"/>
      <c r="D1388" s="29" t="s">
        <v>1646</v>
      </c>
      <c r="E1388" s="26" t="s">
        <v>1647</v>
      </c>
      <c r="F1388" s="26" t="s">
        <v>4</v>
      </c>
      <c r="G1388" s="42">
        <v>40260</v>
      </c>
      <c r="H1388" s="125"/>
      <c r="I1388" s="125"/>
    </row>
    <row r="1389" spans="1:9">
      <c r="A1389" s="176"/>
      <c r="B1389" s="27" t="s">
        <v>1420</v>
      </c>
      <c r="C1389" s="30">
        <v>1438</v>
      </c>
      <c r="D1389" s="29" t="s">
        <v>1648</v>
      </c>
      <c r="E1389" s="43" t="s">
        <v>1260</v>
      </c>
      <c r="F1389" s="178" t="s">
        <v>1649</v>
      </c>
      <c r="G1389" s="42">
        <v>40263</v>
      </c>
      <c r="H1389" s="125" t="s">
        <v>1264</v>
      </c>
    </row>
    <row r="1390" spans="1:9">
      <c r="B1390" s="27" t="s">
        <v>1331</v>
      </c>
      <c r="C1390" s="30">
        <v>1277</v>
      </c>
      <c r="D1390" s="287" t="s">
        <v>1650</v>
      </c>
      <c r="E1390" s="26" t="s">
        <v>1260</v>
      </c>
      <c r="F1390" s="178" t="s">
        <v>1649</v>
      </c>
      <c r="G1390" s="548">
        <v>40268</v>
      </c>
      <c r="H1390" s="125"/>
    </row>
    <row r="1391" spans="1:9">
      <c r="B1391" s="27" t="s">
        <v>1492</v>
      </c>
      <c r="C1391" s="30">
        <v>1343</v>
      </c>
      <c r="D1391" s="287" t="s">
        <v>1651</v>
      </c>
      <c r="E1391" s="26" t="s">
        <v>1260</v>
      </c>
      <c r="F1391" s="178" t="s">
        <v>1649</v>
      </c>
      <c r="G1391" s="548">
        <v>40268</v>
      </c>
      <c r="H1391" s="125"/>
    </row>
    <row r="1392" spans="1:9">
      <c r="B1392" s="374" t="s">
        <v>1331</v>
      </c>
      <c r="C1392" s="191">
        <v>1231</v>
      </c>
      <c r="D1392" s="290" t="s">
        <v>1652</v>
      </c>
      <c r="E1392" s="178" t="s">
        <v>1260</v>
      </c>
      <c r="F1392" s="178" t="s">
        <v>1649</v>
      </c>
      <c r="G1392" s="548">
        <v>40268</v>
      </c>
      <c r="H1392" s="125"/>
    </row>
    <row r="1393" spans="1:8">
      <c r="A1393" s="176"/>
      <c r="B1393" s="27" t="s">
        <v>1653</v>
      </c>
      <c r="C1393" s="191"/>
      <c r="D1393" s="290" t="s">
        <v>1654</v>
      </c>
      <c r="E1393" s="178" t="s">
        <v>1310</v>
      </c>
      <c r="F1393" s="178" t="s">
        <v>1649</v>
      </c>
      <c r="G1393" s="548">
        <v>40268</v>
      </c>
      <c r="H1393" s="125"/>
    </row>
    <row r="1394" spans="1:8">
      <c r="A1394" s="176"/>
      <c r="B1394" s="27" t="s">
        <v>1655</v>
      </c>
      <c r="C1394" s="30">
        <v>1427</v>
      </c>
      <c r="D1394" s="287" t="s">
        <v>1656</v>
      </c>
      <c r="E1394" s="26" t="s">
        <v>1391</v>
      </c>
      <c r="F1394" s="178" t="s">
        <v>1649</v>
      </c>
      <c r="G1394" s="548">
        <v>40268</v>
      </c>
      <c r="H1394" s="125"/>
    </row>
    <row r="1395" spans="1:8">
      <c r="A1395" s="176"/>
      <c r="B1395" s="27" t="s">
        <v>1596</v>
      </c>
      <c r="C1395" s="30">
        <v>1484</v>
      </c>
      <c r="D1395" s="287" t="s">
        <v>1657</v>
      </c>
      <c r="E1395" s="26" t="s">
        <v>4194</v>
      </c>
      <c r="F1395" s="178" t="s">
        <v>1649</v>
      </c>
      <c r="G1395" s="548">
        <v>40268</v>
      </c>
      <c r="H1395" s="125"/>
    </row>
    <row r="1396" spans="1:8">
      <c r="A1396" s="176"/>
      <c r="B1396" s="27" t="s">
        <v>1418</v>
      </c>
      <c r="C1396" s="30"/>
      <c r="D1396" s="29" t="s">
        <v>1658</v>
      </c>
      <c r="E1396" s="26" t="s">
        <v>1659</v>
      </c>
      <c r="F1396" s="178" t="s">
        <v>1649</v>
      </c>
      <c r="G1396" s="548">
        <v>40268</v>
      </c>
      <c r="H1396" s="125"/>
    </row>
    <row r="1397" spans="1:8">
      <c r="A1397" s="176"/>
      <c r="B1397" s="27" t="s">
        <v>1492</v>
      </c>
      <c r="C1397" s="30"/>
      <c r="D1397" s="206" t="s">
        <v>1660</v>
      </c>
      <c r="E1397" s="26" t="s">
        <v>1524</v>
      </c>
      <c r="F1397" s="178" t="s">
        <v>1649</v>
      </c>
      <c r="G1397" s="548">
        <v>40268</v>
      </c>
      <c r="H1397" s="125"/>
    </row>
    <row r="1398" spans="1:8">
      <c r="A1398" s="176"/>
      <c r="B1398" s="27" t="s">
        <v>1296</v>
      </c>
      <c r="C1398" s="30">
        <v>1455</v>
      </c>
      <c r="D1398" s="287" t="s">
        <v>1661</v>
      </c>
      <c r="E1398" s="26" t="s">
        <v>1260</v>
      </c>
      <c r="F1398" s="178" t="s">
        <v>1649</v>
      </c>
      <c r="G1398" s="548">
        <v>40268</v>
      </c>
      <c r="H1398" s="125"/>
    </row>
    <row r="1399" spans="1:8">
      <c r="A1399" s="176"/>
      <c r="B1399" s="27" t="s">
        <v>1262</v>
      </c>
      <c r="C1399" s="30"/>
      <c r="D1399" s="287" t="s">
        <v>1662</v>
      </c>
      <c r="E1399" s="26" t="s">
        <v>1260</v>
      </c>
      <c r="F1399" s="26" t="s">
        <v>4</v>
      </c>
      <c r="G1399" s="42">
        <v>40270</v>
      </c>
      <c r="H1399" s="125"/>
    </row>
    <row r="1400" spans="1:8">
      <c r="A1400" s="176"/>
      <c r="B1400" s="27" t="s">
        <v>1533</v>
      </c>
      <c r="C1400" s="30"/>
      <c r="D1400" s="287" t="s">
        <v>1663</v>
      </c>
      <c r="E1400" s="26" t="s">
        <v>1260</v>
      </c>
      <c r="F1400" s="178" t="s">
        <v>1664</v>
      </c>
      <c r="G1400" s="42">
        <v>40273</v>
      </c>
      <c r="H1400" s="125"/>
    </row>
    <row r="1401" spans="1:8">
      <c r="A1401" s="176"/>
      <c r="B1401" s="27" t="s">
        <v>1262</v>
      </c>
      <c r="C1401" s="30"/>
      <c r="D1401" s="29" t="s">
        <v>1665</v>
      </c>
      <c r="E1401" s="26" t="s">
        <v>1260</v>
      </c>
      <c r="F1401" s="26" t="s">
        <v>4</v>
      </c>
      <c r="G1401" s="42">
        <v>40275</v>
      </c>
      <c r="H1401" s="125"/>
    </row>
    <row r="1402" spans="1:8">
      <c r="A1402" s="176"/>
      <c r="B1402" s="27" t="s">
        <v>1626</v>
      </c>
      <c r="C1402" s="30">
        <v>1477</v>
      </c>
      <c r="D1402" s="29" t="s">
        <v>1666</v>
      </c>
      <c r="E1402" s="26" t="s">
        <v>1667</v>
      </c>
      <c r="F1402" s="26" t="s">
        <v>4</v>
      </c>
      <c r="G1402" s="42">
        <v>40276</v>
      </c>
      <c r="H1402" s="125"/>
    </row>
    <row r="1403" spans="1:8">
      <c r="A1403" s="176"/>
      <c r="B1403" s="27" t="s">
        <v>1358</v>
      </c>
      <c r="C1403" s="30"/>
      <c r="D1403" s="287" t="s">
        <v>1668</v>
      </c>
      <c r="E1403" s="26" t="s">
        <v>4</v>
      </c>
      <c r="F1403" s="26" t="s">
        <v>4</v>
      </c>
      <c r="G1403" s="42">
        <v>40276</v>
      </c>
      <c r="H1403" s="125"/>
    </row>
    <row r="1404" spans="1:8">
      <c r="A1404" s="176"/>
      <c r="B1404" s="27" t="s">
        <v>1522</v>
      </c>
      <c r="C1404" s="30"/>
      <c r="D1404" s="287" t="s">
        <v>1669</v>
      </c>
      <c r="E1404" s="26" t="s">
        <v>1391</v>
      </c>
      <c r="F1404" s="26" t="s">
        <v>4</v>
      </c>
      <c r="G1404" s="42">
        <v>40277</v>
      </c>
      <c r="H1404" s="125"/>
    </row>
    <row r="1405" spans="1:8">
      <c r="A1405" s="176"/>
      <c r="B1405" s="205" t="s">
        <v>1358</v>
      </c>
      <c r="C1405" s="62"/>
      <c r="D1405" s="270" t="s">
        <v>1670</v>
      </c>
      <c r="E1405" s="43" t="s">
        <v>4</v>
      </c>
      <c r="F1405" s="26" t="s">
        <v>4</v>
      </c>
      <c r="G1405" s="42">
        <v>40280</v>
      </c>
      <c r="H1405" s="125"/>
    </row>
    <row r="1406" spans="1:8">
      <c r="A1406" s="176"/>
      <c r="B1406" s="27" t="s">
        <v>1358</v>
      </c>
      <c r="C1406" s="30">
        <v>1448</v>
      </c>
      <c r="D1406" s="287" t="s">
        <v>1671</v>
      </c>
      <c r="E1406" s="26" t="s">
        <v>4</v>
      </c>
      <c r="F1406" s="26" t="s">
        <v>4</v>
      </c>
      <c r="G1406" s="42">
        <v>40280</v>
      </c>
      <c r="H1406" s="125"/>
    </row>
    <row r="1407" spans="1:8">
      <c r="A1407" s="176"/>
      <c r="B1407" s="27" t="s">
        <v>1262</v>
      </c>
      <c r="C1407" s="30">
        <v>1327</v>
      </c>
      <c r="D1407" s="29" t="s">
        <v>1672</v>
      </c>
      <c r="E1407" s="26" t="s">
        <v>1260</v>
      </c>
      <c r="F1407" s="26" t="s">
        <v>4</v>
      </c>
      <c r="G1407" s="42">
        <v>40281</v>
      </c>
      <c r="H1407" s="125" t="s">
        <v>1264</v>
      </c>
    </row>
    <row r="1408" spans="1:8">
      <c r="A1408" s="176"/>
      <c r="B1408" s="27" t="s">
        <v>1564</v>
      </c>
      <c r="C1408" s="30">
        <v>1450</v>
      </c>
      <c r="D1408" s="29" t="s">
        <v>1673</v>
      </c>
      <c r="E1408" s="26" t="s">
        <v>1260</v>
      </c>
      <c r="F1408" s="43" t="s">
        <v>4</v>
      </c>
      <c r="G1408" s="586">
        <v>40284</v>
      </c>
      <c r="H1408" s="125" t="s">
        <v>1264</v>
      </c>
    </row>
    <row r="1409" spans="1:9">
      <c r="B1409" s="27" t="s">
        <v>1533</v>
      </c>
      <c r="C1409" s="30"/>
      <c r="D1409" s="29" t="s">
        <v>1674</v>
      </c>
      <c r="E1409" s="26" t="s">
        <v>1501</v>
      </c>
      <c r="F1409" s="43" t="s">
        <v>4</v>
      </c>
      <c r="G1409" s="586">
        <v>40284</v>
      </c>
      <c r="H1409" s="125"/>
      <c r="I1409" s="125"/>
    </row>
    <row r="1410" spans="1:9">
      <c r="B1410" s="27" t="s">
        <v>1492</v>
      </c>
      <c r="C1410" s="30"/>
      <c r="D1410" s="206" t="s">
        <v>1675</v>
      </c>
      <c r="E1410" s="26" t="s">
        <v>1524</v>
      </c>
      <c r="F1410" s="26" t="s">
        <v>4</v>
      </c>
      <c r="G1410" s="42">
        <v>40284</v>
      </c>
      <c r="H1410" s="125"/>
      <c r="I1410" s="125"/>
    </row>
    <row r="1411" spans="1:9">
      <c r="B1411" s="205" t="s">
        <v>1449</v>
      </c>
      <c r="C1411" s="62"/>
      <c r="D1411" s="288" t="s">
        <v>1676</v>
      </c>
      <c r="E1411" s="43" t="s">
        <v>1677</v>
      </c>
      <c r="F1411" s="43" t="s">
        <v>4</v>
      </c>
      <c r="G1411" s="923">
        <v>40287</v>
      </c>
      <c r="H1411" s="125"/>
      <c r="I1411" s="125"/>
    </row>
    <row r="1412" spans="1:9">
      <c r="B1412" s="27" t="s">
        <v>1387</v>
      </c>
      <c r="C1412" s="30">
        <v>1453</v>
      </c>
      <c r="D1412" s="287" t="s">
        <v>1678</v>
      </c>
      <c r="E1412" s="26" t="s">
        <v>1558</v>
      </c>
      <c r="F1412" s="43" t="s">
        <v>4</v>
      </c>
      <c r="G1412" s="923">
        <v>40287</v>
      </c>
      <c r="H1412" s="125"/>
      <c r="I1412" s="125"/>
    </row>
    <row r="1413" spans="1:9">
      <c r="B1413" s="27" t="s">
        <v>1533</v>
      </c>
      <c r="C1413" s="30">
        <v>1434</v>
      </c>
      <c r="D1413" s="29" t="s">
        <v>1679</v>
      </c>
      <c r="E1413" s="43" t="s">
        <v>1260</v>
      </c>
      <c r="F1413" s="43" t="s">
        <v>4</v>
      </c>
      <c r="G1413" s="923">
        <v>40288</v>
      </c>
    </row>
    <row r="1414" spans="1:9">
      <c r="B1414" s="27" t="s">
        <v>1358</v>
      </c>
      <c r="C1414" s="30"/>
      <c r="D1414" s="29" t="s">
        <v>1680</v>
      </c>
      <c r="E1414" s="26" t="s">
        <v>4195</v>
      </c>
      <c r="F1414" s="26" t="s">
        <v>4</v>
      </c>
      <c r="G1414" s="923">
        <v>40288</v>
      </c>
    </row>
    <row r="1415" spans="1:9">
      <c r="B1415" s="27" t="s">
        <v>1681</v>
      </c>
      <c r="C1415" s="30">
        <v>1511</v>
      </c>
      <c r="D1415" s="287" t="s">
        <v>1682</v>
      </c>
      <c r="E1415" s="26" t="s">
        <v>1280</v>
      </c>
      <c r="F1415" s="43" t="s">
        <v>4</v>
      </c>
      <c r="G1415" s="923">
        <v>40289</v>
      </c>
    </row>
    <row r="1416" spans="1:9">
      <c r="B1416" s="27" t="s">
        <v>1492</v>
      </c>
      <c r="C1416" s="30"/>
      <c r="D1416" s="29" t="s">
        <v>1683</v>
      </c>
      <c r="E1416" s="26" t="s">
        <v>1260</v>
      </c>
      <c r="F1416" s="43" t="s">
        <v>4</v>
      </c>
      <c r="G1416" s="586">
        <v>40290</v>
      </c>
      <c r="H1416" s="125"/>
      <c r="I1416" s="125"/>
    </row>
    <row r="1417" spans="1:9">
      <c r="A1417" s="176"/>
      <c r="B1417" s="27" t="s">
        <v>1296</v>
      </c>
      <c r="C1417" s="30">
        <v>1482</v>
      </c>
      <c r="D1417" s="287" t="s">
        <v>1684</v>
      </c>
      <c r="E1417" s="26" t="s">
        <v>1260</v>
      </c>
      <c r="F1417" s="43" t="s">
        <v>4</v>
      </c>
      <c r="G1417" s="586">
        <v>40290</v>
      </c>
      <c r="I1417" s="125"/>
    </row>
    <row r="1418" spans="1:9">
      <c r="B1418" s="27" t="s">
        <v>1380</v>
      </c>
      <c r="C1418" s="30"/>
      <c r="D1418" s="29" t="s">
        <v>1685</v>
      </c>
      <c r="E1418" s="26" t="s">
        <v>1260</v>
      </c>
      <c r="F1418" s="43" t="s">
        <v>4</v>
      </c>
      <c r="G1418" s="586">
        <v>40290</v>
      </c>
      <c r="H1418" s="125"/>
      <c r="I1418" s="125"/>
    </row>
    <row r="1419" spans="1:9">
      <c r="B1419" s="27" t="s">
        <v>1305</v>
      </c>
      <c r="C1419" s="30">
        <v>1481</v>
      </c>
      <c r="D1419" s="287" t="s">
        <v>1686</v>
      </c>
      <c r="E1419" s="26" t="s">
        <v>1280</v>
      </c>
      <c r="F1419" s="43" t="s">
        <v>4</v>
      </c>
      <c r="G1419" s="586">
        <v>40292</v>
      </c>
      <c r="H1419" s="125"/>
      <c r="I1419" s="125"/>
    </row>
    <row r="1420" spans="1:9">
      <c r="B1420" s="27" t="s">
        <v>1380</v>
      </c>
      <c r="C1420" s="30"/>
      <c r="D1420" s="29" t="s">
        <v>1687</v>
      </c>
      <c r="E1420" s="26" t="s">
        <v>1260</v>
      </c>
      <c r="F1420" s="26" t="s">
        <v>4</v>
      </c>
      <c r="G1420" s="42">
        <v>40295</v>
      </c>
      <c r="H1420" s="125"/>
      <c r="I1420" s="125"/>
    </row>
    <row r="1421" spans="1:9">
      <c r="B1421" s="27" t="s">
        <v>1340</v>
      </c>
      <c r="C1421" s="30"/>
      <c r="D1421" s="29" t="s">
        <v>1688</v>
      </c>
      <c r="E1421" s="26" t="s">
        <v>1338</v>
      </c>
      <c r="F1421" s="26" t="s">
        <v>4</v>
      </c>
      <c r="G1421" s="42">
        <v>40295</v>
      </c>
      <c r="H1421" s="125"/>
      <c r="I1421" s="125"/>
    </row>
    <row r="1422" spans="1:9">
      <c r="B1422" s="27" t="s">
        <v>1296</v>
      </c>
      <c r="C1422" s="30">
        <v>1498</v>
      </c>
      <c r="D1422" s="29" t="s">
        <v>1689</v>
      </c>
      <c r="E1422" s="26" t="s">
        <v>1260</v>
      </c>
      <c r="F1422" s="26" t="s">
        <v>4</v>
      </c>
      <c r="G1422" s="42">
        <v>40297</v>
      </c>
    </row>
    <row r="1423" spans="1:9">
      <c r="B1423" s="27" t="s">
        <v>1408</v>
      </c>
      <c r="C1423" s="30"/>
      <c r="D1423" s="29" t="s">
        <v>1690</v>
      </c>
      <c r="E1423" s="26" t="s">
        <v>1280</v>
      </c>
      <c r="F1423" s="26" t="s">
        <v>4</v>
      </c>
      <c r="G1423" s="42">
        <v>40298</v>
      </c>
    </row>
    <row r="1424" spans="1:9">
      <c r="B1424" s="27" t="s">
        <v>1296</v>
      </c>
      <c r="C1424" s="30">
        <v>1508</v>
      </c>
      <c r="D1424" s="287" t="s">
        <v>1691</v>
      </c>
      <c r="E1424" s="26" t="s">
        <v>1260</v>
      </c>
      <c r="F1424" s="26" t="s">
        <v>4</v>
      </c>
      <c r="G1424" s="42">
        <v>40298</v>
      </c>
    </row>
    <row r="1425" spans="1:9">
      <c r="B1425" s="27" t="s">
        <v>1358</v>
      </c>
      <c r="C1425" s="30">
        <v>1518</v>
      </c>
      <c r="D1425" s="287" t="s">
        <v>1692</v>
      </c>
      <c r="E1425" s="26" t="s">
        <v>1358</v>
      </c>
      <c r="F1425" s="26" t="s">
        <v>4</v>
      </c>
      <c r="G1425" s="42">
        <v>40298</v>
      </c>
    </row>
    <row r="1426" spans="1:9">
      <c r="B1426" s="27" t="s">
        <v>1278</v>
      </c>
      <c r="C1426" s="30"/>
      <c r="D1426" s="29" t="s">
        <v>1693</v>
      </c>
      <c r="E1426" s="26" t="s">
        <v>1280</v>
      </c>
      <c r="F1426" s="26" t="s">
        <v>4</v>
      </c>
      <c r="G1426" s="42">
        <v>40298</v>
      </c>
    </row>
    <row r="1427" spans="1:9">
      <c r="B1427" s="27" t="s">
        <v>1289</v>
      </c>
      <c r="C1427" s="30"/>
      <c r="D1427" s="29" t="s">
        <v>1694</v>
      </c>
      <c r="E1427" s="26" t="s">
        <v>1260</v>
      </c>
      <c r="F1427" s="26" t="s">
        <v>4</v>
      </c>
      <c r="G1427" s="548">
        <v>40299</v>
      </c>
    </row>
    <row r="1428" spans="1:9">
      <c r="B1428" s="27" t="s">
        <v>1533</v>
      </c>
      <c r="C1428" s="30"/>
      <c r="D1428" s="29" t="s">
        <v>1695</v>
      </c>
      <c r="E1428" s="26" t="s">
        <v>1260</v>
      </c>
      <c r="F1428" s="26" t="s">
        <v>4</v>
      </c>
      <c r="G1428" s="548">
        <v>40299</v>
      </c>
    </row>
    <row r="1429" spans="1:9">
      <c r="B1429" s="27" t="s">
        <v>1533</v>
      </c>
      <c r="C1429" s="30"/>
      <c r="D1429" s="287" t="s">
        <v>1696</v>
      </c>
      <c r="E1429" s="26" t="s">
        <v>1260</v>
      </c>
      <c r="F1429" s="26" t="s">
        <v>4</v>
      </c>
      <c r="G1429" s="548">
        <v>40299</v>
      </c>
    </row>
    <row r="1430" spans="1:9">
      <c r="B1430" s="27" t="s">
        <v>1305</v>
      </c>
      <c r="C1430" s="30"/>
      <c r="D1430" s="287" t="s">
        <v>1697</v>
      </c>
      <c r="E1430" s="26" t="s">
        <v>1280</v>
      </c>
      <c r="F1430" s="26" t="s">
        <v>4</v>
      </c>
      <c r="G1430" s="42">
        <v>40301</v>
      </c>
    </row>
    <row r="1431" spans="1:9">
      <c r="B1431" s="27" t="s">
        <v>1449</v>
      </c>
      <c r="C1431" s="30"/>
      <c r="D1431" s="287" t="s">
        <v>1698</v>
      </c>
      <c r="E1431" s="26" t="s">
        <v>1260</v>
      </c>
      <c r="F1431" s="26" t="s">
        <v>4</v>
      </c>
      <c r="G1431" s="548">
        <v>40302</v>
      </c>
    </row>
    <row r="1432" spans="1:9">
      <c r="A1432" s="176"/>
      <c r="B1432" s="27" t="s">
        <v>1600</v>
      </c>
      <c r="C1432" s="30"/>
      <c r="D1432" s="29" t="s">
        <v>1699</v>
      </c>
      <c r="E1432" s="26" t="s">
        <v>1280</v>
      </c>
      <c r="F1432" s="26" t="s">
        <v>4</v>
      </c>
      <c r="G1432" s="42">
        <v>40305</v>
      </c>
      <c r="I1432" s="125"/>
    </row>
    <row r="1433" spans="1:9">
      <c r="A1433" s="176"/>
      <c r="B1433" s="27" t="s">
        <v>1600</v>
      </c>
      <c r="C1433" s="30"/>
      <c r="D1433" s="287" t="s">
        <v>1700</v>
      </c>
      <c r="E1433" s="26" t="s">
        <v>1280</v>
      </c>
      <c r="F1433" s="26" t="s">
        <v>4</v>
      </c>
      <c r="G1433" s="42">
        <v>40308</v>
      </c>
      <c r="I1433" s="125"/>
    </row>
    <row r="1434" spans="1:9">
      <c r="B1434" s="27" t="s">
        <v>1701</v>
      </c>
      <c r="C1434" s="30">
        <v>1535</v>
      </c>
      <c r="D1434" s="29" t="s">
        <v>1702</v>
      </c>
      <c r="E1434" s="26" t="s">
        <v>1260</v>
      </c>
      <c r="F1434" s="26" t="s">
        <v>4</v>
      </c>
      <c r="G1434" s="42">
        <v>40304</v>
      </c>
      <c r="H1434" s="125"/>
      <c r="I1434" s="125"/>
    </row>
    <row r="1435" spans="1:9">
      <c r="B1435" s="27" t="s">
        <v>1296</v>
      </c>
      <c r="C1435" s="30">
        <v>1157</v>
      </c>
      <c r="D1435" s="287" t="s">
        <v>1328</v>
      </c>
      <c r="E1435" s="26" t="s">
        <v>1260</v>
      </c>
      <c r="F1435" s="26" t="s">
        <v>4</v>
      </c>
      <c r="G1435" s="42">
        <v>40310</v>
      </c>
      <c r="H1435" s="125"/>
      <c r="I1435" s="125"/>
    </row>
    <row r="1436" spans="1:9">
      <c r="B1436" s="27" t="s">
        <v>1600</v>
      </c>
      <c r="C1436" s="30"/>
      <c r="D1436" s="29" t="s">
        <v>1703</v>
      </c>
      <c r="E1436" s="26" t="s">
        <v>1391</v>
      </c>
      <c r="F1436" s="26" t="s">
        <v>4</v>
      </c>
      <c r="G1436" s="42">
        <v>40310</v>
      </c>
      <c r="H1436" s="125"/>
      <c r="I1436" s="125"/>
    </row>
    <row r="1437" spans="1:9">
      <c r="A1437" s="176"/>
      <c r="B1437" s="27" t="s">
        <v>1262</v>
      </c>
      <c r="C1437" s="30">
        <v>1150</v>
      </c>
      <c r="D1437" s="29" t="s">
        <v>1704</v>
      </c>
      <c r="E1437" s="26" t="s">
        <v>1260</v>
      </c>
      <c r="F1437" s="26" t="s">
        <v>4</v>
      </c>
      <c r="G1437" s="42">
        <v>40311</v>
      </c>
      <c r="H1437" s="125" t="s">
        <v>1264</v>
      </c>
    </row>
    <row r="1438" spans="1:9">
      <c r="A1438" s="176"/>
      <c r="B1438" s="27" t="s">
        <v>1449</v>
      </c>
      <c r="C1438" s="30"/>
      <c r="D1438" s="29" t="s">
        <v>1698</v>
      </c>
      <c r="E1438" s="26" t="s">
        <v>1260</v>
      </c>
      <c r="F1438" s="26" t="s">
        <v>4</v>
      </c>
      <c r="G1438" s="42">
        <v>40312</v>
      </c>
    </row>
    <row r="1439" spans="1:9">
      <c r="A1439" s="176"/>
      <c r="B1439" s="27" t="s">
        <v>4</v>
      </c>
      <c r="C1439" s="30">
        <v>1524</v>
      </c>
      <c r="D1439" s="29" t="s">
        <v>1705</v>
      </c>
      <c r="E1439" s="26" t="s">
        <v>1260</v>
      </c>
      <c r="F1439" s="26" t="s">
        <v>4</v>
      </c>
      <c r="G1439" s="42">
        <v>40312</v>
      </c>
      <c r="I1439" s="125"/>
    </row>
    <row r="1440" spans="1:9">
      <c r="A1440" s="176"/>
      <c r="B1440" s="27" t="s">
        <v>1294</v>
      </c>
      <c r="C1440" s="30">
        <v>1539</v>
      </c>
      <c r="D1440" s="287" t="s">
        <v>1706</v>
      </c>
      <c r="E1440" s="26" t="s">
        <v>1667</v>
      </c>
      <c r="F1440" s="26" t="s">
        <v>4</v>
      </c>
      <c r="G1440" s="42">
        <v>40312</v>
      </c>
      <c r="I1440" s="125"/>
    </row>
    <row r="1441" spans="1:9">
      <c r="A1441" s="176"/>
      <c r="B1441" s="27" t="s">
        <v>1533</v>
      </c>
      <c r="C1441" s="30">
        <v>1512</v>
      </c>
      <c r="D1441" s="29" t="s">
        <v>1707</v>
      </c>
      <c r="E1441" s="26" t="s">
        <v>1260</v>
      </c>
      <c r="F1441" s="26" t="s">
        <v>4</v>
      </c>
      <c r="G1441" s="42">
        <v>40312</v>
      </c>
      <c r="I1441" s="125"/>
    </row>
    <row r="1442" spans="1:9">
      <c r="A1442" s="176"/>
      <c r="B1442" s="27" t="s">
        <v>1514</v>
      </c>
      <c r="C1442" s="30"/>
      <c r="D1442" s="29" t="s">
        <v>1708</v>
      </c>
      <c r="E1442" s="26" t="s">
        <v>1709</v>
      </c>
      <c r="F1442" s="26" t="s">
        <v>4</v>
      </c>
      <c r="G1442" s="42">
        <v>40312</v>
      </c>
      <c r="I1442" s="125"/>
    </row>
    <row r="1443" spans="1:9">
      <c r="A1443" s="176"/>
      <c r="B1443" s="27" t="s">
        <v>1296</v>
      </c>
      <c r="C1443" s="30"/>
      <c r="D1443" s="287" t="s">
        <v>1710</v>
      </c>
      <c r="E1443" s="26" t="s">
        <v>1280</v>
      </c>
      <c r="F1443" s="26" t="s">
        <v>4</v>
      </c>
      <c r="G1443" s="42">
        <v>40313</v>
      </c>
      <c r="I1443" s="125"/>
    </row>
    <row r="1444" spans="1:9">
      <c r="B1444" s="27" t="s">
        <v>1340</v>
      </c>
      <c r="C1444" s="30">
        <v>1315</v>
      </c>
      <c r="D1444" s="287" t="s">
        <v>1711</v>
      </c>
      <c r="E1444" s="26" t="s">
        <v>1712</v>
      </c>
      <c r="F1444" s="26" t="s">
        <v>4</v>
      </c>
      <c r="G1444" s="42">
        <v>40313</v>
      </c>
      <c r="H1444" s="125"/>
      <c r="I1444" s="125"/>
    </row>
    <row r="1445" spans="1:9">
      <c r="B1445" s="27" t="s">
        <v>1336</v>
      </c>
      <c r="C1445" s="30">
        <v>1501</v>
      </c>
      <c r="D1445" s="29" t="s">
        <v>1713</v>
      </c>
      <c r="E1445" s="26" t="s">
        <v>4196</v>
      </c>
      <c r="F1445" s="26" t="s">
        <v>4</v>
      </c>
      <c r="G1445" s="42">
        <v>40313</v>
      </c>
      <c r="H1445" s="125"/>
      <c r="I1445" s="125"/>
    </row>
    <row r="1446" spans="1:9">
      <c r="B1446" s="27" t="s">
        <v>1294</v>
      </c>
      <c r="C1446" s="30">
        <v>1261</v>
      </c>
      <c r="D1446" s="287" t="s">
        <v>1714</v>
      </c>
      <c r="E1446" s="26" t="s">
        <v>4</v>
      </c>
      <c r="F1446" s="26" t="s">
        <v>4</v>
      </c>
      <c r="G1446" s="42">
        <v>40313</v>
      </c>
      <c r="H1446" s="125"/>
      <c r="I1446" s="125"/>
    </row>
    <row r="1447" spans="1:9">
      <c r="B1447" s="27" t="s">
        <v>1449</v>
      </c>
      <c r="C1447" s="30"/>
      <c r="D1447" s="29" t="s">
        <v>1715</v>
      </c>
      <c r="E1447" s="26" t="s">
        <v>1716</v>
      </c>
      <c r="F1447" s="26" t="s">
        <v>4</v>
      </c>
      <c r="G1447" s="42">
        <v>40314</v>
      </c>
      <c r="H1447" s="125"/>
      <c r="I1447" s="125"/>
    </row>
    <row r="1448" spans="1:9">
      <c r="B1448" s="27" t="s">
        <v>1296</v>
      </c>
      <c r="C1448" s="30">
        <v>1492</v>
      </c>
      <c r="D1448" s="29" t="s">
        <v>1717</v>
      </c>
      <c r="E1448" s="26" t="s">
        <v>1260</v>
      </c>
      <c r="F1448" s="26" t="s">
        <v>4</v>
      </c>
      <c r="G1448" s="42">
        <v>40315</v>
      </c>
      <c r="H1448" s="125"/>
      <c r="I1448" s="125"/>
    </row>
    <row r="1449" spans="1:9">
      <c r="B1449" s="27" t="s">
        <v>1408</v>
      </c>
      <c r="C1449" s="30"/>
      <c r="D1449" s="29" t="s">
        <v>1718</v>
      </c>
      <c r="E1449" s="26" t="s">
        <v>1280</v>
      </c>
      <c r="F1449" s="26" t="s">
        <v>4</v>
      </c>
      <c r="G1449" s="42">
        <v>40317</v>
      </c>
      <c r="H1449" s="125"/>
      <c r="I1449" s="125"/>
    </row>
    <row r="1450" spans="1:9">
      <c r="B1450" s="27" t="s">
        <v>1719</v>
      </c>
      <c r="C1450" s="62">
        <v>1349</v>
      </c>
      <c r="D1450" s="287" t="s">
        <v>1720</v>
      </c>
      <c r="E1450" s="26" t="s">
        <v>1482</v>
      </c>
      <c r="F1450" s="26" t="s">
        <v>4</v>
      </c>
      <c r="G1450" s="42">
        <v>40317</v>
      </c>
      <c r="H1450" s="125"/>
      <c r="I1450" s="125"/>
    </row>
    <row r="1451" spans="1:9">
      <c r="B1451" s="27" t="s">
        <v>1296</v>
      </c>
      <c r="C1451" s="30">
        <v>1516</v>
      </c>
      <c r="D1451" s="29" t="s">
        <v>1721</v>
      </c>
      <c r="E1451" s="26" t="s">
        <v>1260</v>
      </c>
      <c r="F1451" s="26" t="s">
        <v>4</v>
      </c>
      <c r="G1451" s="42">
        <v>40317</v>
      </c>
      <c r="H1451" s="125"/>
      <c r="I1451" s="125"/>
    </row>
    <row r="1452" spans="1:9">
      <c r="B1452" s="27" t="s">
        <v>1600</v>
      </c>
      <c r="C1452" s="30"/>
      <c r="D1452" s="287" t="s">
        <v>1722</v>
      </c>
      <c r="E1452" s="26" t="s">
        <v>1280</v>
      </c>
      <c r="F1452" s="26" t="s">
        <v>4</v>
      </c>
      <c r="G1452" s="548">
        <v>40326</v>
      </c>
      <c r="H1452" s="125"/>
      <c r="I1452" s="125"/>
    </row>
    <row r="1453" spans="1:9">
      <c r="B1453" s="27" t="s">
        <v>1514</v>
      </c>
      <c r="C1453" s="30">
        <v>1547</v>
      </c>
      <c r="D1453" s="29" t="s">
        <v>1723</v>
      </c>
      <c r="E1453" s="26" t="s">
        <v>1724</v>
      </c>
      <c r="F1453" s="26" t="s">
        <v>4</v>
      </c>
      <c r="G1453" s="548">
        <v>40326</v>
      </c>
    </row>
    <row r="1454" spans="1:9">
      <c r="B1454" s="27" t="s">
        <v>1358</v>
      </c>
      <c r="C1454" s="30"/>
      <c r="D1454" s="29" t="s">
        <v>1725</v>
      </c>
      <c r="E1454" s="26" t="s">
        <v>1716</v>
      </c>
      <c r="F1454" s="26" t="s">
        <v>4</v>
      </c>
      <c r="G1454" s="548">
        <v>40326</v>
      </c>
      <c r="H1454" s="125" t="s">
        <v>1264</v>
      </c>
    </row>
    <row r="1455" spans="1:9">
      <c r="B1455" s="27" t="s">
        <v>1492</v>
      </c>
      <c r="C1455" s="30">
        <v>1556</v>
      </c>
      <c r="D1455" s="29" t="s">
        <v>1726</v>
      </c>
      <c r="E1455" s="26" t="s">
        <v>1260</v>
      </c>
      <c r="F1455" s="26" t="s">
        <v>4</v>
      </c>
      <c r="G1455" s="548">
        <v>40326</v>
      </c>
      <c r="I1455" s="125"/>
    </row>
    <row r="1456" spans="1:9">
      <c r="B1456" s="27" t="s">
        <v>1454</v>
      </c>
      <c r="C1456" s="30">
        <v>1493</v>
      </c>
      <c r="D1456" s="287" t="s">
        <v>1727</v>
      </c>
      <c r="E1456" s="26" t="s">
        <v>1260</v>
      </c>
      <c r="F1456" s="26" t="s">
        <v>4</v>
      </c>
      <c r="G1456" s="548">
        <v>40327</v>
      </c>
      <c r="I1456" s="125"/>
    </row>
    <row r="1457" spans="1:9">
      <c r="B1457" s="27" t="s">
        <v>1380</v>
      </c>
      <c r="C1457" s="30">
        <v>1525</v>
      </c>
      <c r="D1457" s="287" t="s">
        <v>1728</v>
      </c>
      <c r="E1457" s="26" t="s">
        <v>1260</v>
      </c>
      <c r="F1457" s="26" t="s">
        <v>4</v>
      </c>
      <c r="G1457" s="548">
        <v>40329</v>
      </c>
      <c r="I1457" s="125"/>
    </row>
    <row r="1458" spans="1:9">
      <c r="B1458" s="27" t="s">
        <v>1296</v>
      </c>
      <c r="C1458" s="30">
        <v>1538</v>
      </c>
      <c r="D1458" s="287" t="s">
        <v>1729</v>
      </c>
      <c r="E1458" s="26" t="s">
        <v>1260</v>
      </c>
      <c r="F1458" s="26" t="s">
        <v>4</v>
      </c>
      <c r="G1458" s="548">
        <v>40329</v>
      </c>
      <c r="I1458" s="125"/>
    </row>
    <row r="1459" spans="1:9">
      <c r="B1459" s="27" t="s">
        <v>1296</v>
      </c>
      <c r="C1459" s="30">
        <v>1558</v>
      </c>
      <c r="D1459" s="287" t="s">
        <v>1730</v>
      </c>
      <c r="E1459" s="26" t="s">
        <v>1260</v>
      </c>
      <c r="F1459" s="26" t="s">
        <v>4</v>
      </c>
      <c r="G1459" s="548">
        <v>40329</v>
      </c>
      <c r="I1459" s="125"/>
    </row>
    <row r="1460" spans="1:9">
      <c r="B1460" s="27" t="s">
        <v>1296</v>
      </c>
      <c r="C1460" s="30">
        <v>1559</v>
      </c>
      <c r="D1460" s="287" t="s">
        <v>1731</v>
      </c>
      <c r="E1460" s="26" t="s">
        <v>1260</v>
      </c>
      <c r="F1460" s="26" t="s">
        <v>4</v>
      </c>
      <c r="G1460" s="548">
        <v>40329</v>
      </c>
      <c r="I1460" s="125"/>
    </row>
    <row r="1461" spans="1:9">
      <c r="B1461" s="27" t="s">
        <v>1418</v>
      </c>
      <c r="C1461" s="30">
        <v>1122</v>
      </c>
      <c r="D1461" s="287" t="s">
        <v>1732</v>
      </c>
      <c r="E1461" s="26" t="s">
        <v>1733</v>
      </c>
      <c r="F1461" s="26" t="s">
        <v>4</v>
      </c>
      <c r="G1461" s="548">
        <v>40329</v>
      </c>
      <c r="I1461" s="125"/>
    </row>
    <row r="1462" spans="1:9">
      <c r="B1462" s="27" t="s">
        <v>1262</v>
      </c>
      <c r="C1462" s="30">
        <v>1325</v>
      </c>
      <c r="D1462" s="287" t="s">
        <v>1606</v>
      </c>
      <c r="E1462" s="26" t="s">
        <v>1260</v>
      </c>
      <c r="F1462" s="26" t="s">
        <v>4</v>
      </c>
      <c r="G1462" s="42">
        <v>40330</v>
      </c>
    </row>
    <row r="1463" spans="1:9">
      <c r="B1463" s="27" t="s">
        <v>1262</v>
      </c>
      <c r="C1463" s="30">
        <v>1506</v>
      </c>
      <c r="D1463" s="287" t="s">
        <v>1734</v>
      </c>
      <c r="E1463" s="26" t="s">
        <v>1260</v>
      </c>
      <c r="F1463" s="26" t="s">
        <v>4</v>
      </c>
      <c r="G1463" s="42">
        <v>40330</v>
      </c>
    </row>
    <row r="1464" spans="1:9">
      <c r="B1464" s="27" t="s">
        <v>1735</v>
      </c>
      <c r="C1464" s="30">
        <v>1527</v>
      </c>
      <c r="D1464" s="291" t="s">
        <v>1736</v>
      </c>
      <c r="E1464" s="26" t="s">
        <v>1260</v>
      </c>
      <c r="F1464" s="26" t="s">
        <v>4</v>
      </c>
      <c r="G1464" s="42">
        <v>40330</v>
      </c>
    </row>
    <row r="1465" spans="1:9">
      <c r="B1465" s="27" t="s">
        <v>1449</v>
      </c>
      <c r="C1465" s="30"/>
      <c r="D1465" s="29" t="s">
        <v>1698</v>
      </c>
      <c r="E1465" s="26" t="s">
        <v>1260</v>
      </c>
      <c r="F1465" s="26" t="s">
        <v>4</v>
      </c>
      <c r="G1465" s="42">
        <v>40330</v>
      </c>
    </row>
    <row r="1466" spans="1:9">
      <c r="B1466" s="27" t="s">
        <v>4</v>
      </c>
      <c r="C1466" s="30"/>
      <c r="D1466" s="29" t="s">
        <v>1737</v>
      </c>
      <c r="E1466" s="26" t="s">
        <v>1260</v>
      </c>
      <c r="F1466" s="26" t="s">
        <v>4</v>
      </c>
      <c r="G1466" s="42">
        <v>40330</v>
      </c>
    </row>
    <row r="1467" spans="1:9">
      <c r="B1467" s="27" t="s">
        <v>1358</v>
      </c>
      <c r="C1467" s="30"/>
      <c r="D1467" s="29" t="s">
        <v>1738</v>
      </c>
      <c r="E1467" s="26" t="s">
        <v>1482</v>
      </c>
      <c r="F1467" s="26" t="s">
        <v>4</v>
      </c>
      <c r="G1467" s="42">
        <v>40330</v>
      </c>
    </row>
    <row r="1468" spans="1:9">
      <c r="B1468" s="27" t="s">
        <v>1600</v>
      </c>
      <c r="C1468" s="30">
        <v>1545</v>
      </c>
      <c r="D1468" s="287" t="s">
        <v>1739</v>
      </c>
      <c r="E1468" s="26" t="s">
        <v>1280</v>
      </c>
      <c r="F1468" s="26" t="s">
        <v>4</v>
      </c>
      <c r="G1468" s="42">
        <v>40330</v>
      </c>
    </row>
    <row r="1469" spans="1:9">
      <c r="B1469" s="27" t="s">
        <v>1655</v>
      </c>
      <c r="C1469" s="30"/>
      <c r="D1469" s="29" t="s">
        <v>1740</v>
      </c>
      <c r="E1469" s="26" t="s">
        <v>1391</v>
      </c>
      <c r="F1469" s="26" t="s">
        <v>4</v>
      </c>
      <c r="G1469" s="42">
        <v>40330</v>
      </c>
    </row>
    <row r="1470" spans="1:9">
      <c r="B1470" s="27" t="s">
        <v>1492</v>
      </c>
      <c r="C1470" s="30"/>
      <c r="D1470" s="206" t="s">
        <v>1741</v>
      </c>
      <c r="E1470" s="26" t="s">
        <v>1524</v>
      </c>
      <c r="F1470" s="26" t="s">
        <v>4</v>
      </c>
      <c r="G1470" s="42">
        <v>40330</v>
      </c>
    </row>
    <row r="1471" spans="1:9">
      <c r="B1471" s="27" t="s">
        <v>1735</v>
      </c>
      <c r="C1471" s="30">
        <v>1530</v>
      </c>
      <c r="D1471" s="29" t="s">
        <v>1742</v>
      </c>
      <c r="E1471" s="26" t="s">
        <v>1260</v>
      </c>
      <c r="F1471" s="26" t="s">
        <v>4</v>
      </c>
      <c r="G1471" s="42">
        <v>40333</v>
      </c>
      <c r="H1471" s="125"/>
      <c r="I1471" s="125"/>
    </row>
    <row r="1472" spans="1:9">
      <c r="A1472" s="176"/>
      <c r="B1472" s="27" t="s">
        <v>1743</v>
      </c>
      <c r="C1472" s="30">
        <v>1466</v>
      </c>
      <c r="D1472" s="287" t="s">
        <v>1744</v>
      </c>
      <c r="E1472" s="26" t="s">
        <v>1391</v>
      </c>
      <c r="F1472" s="26" t="s">
        <v>4</v>
      </c>
      <c r="G1472" s="42">
        <v>40333</v>
      </c>
      <c r="H1472" s="125"/>
      <c r="I1472" s="125"/>
    </row>
    <row r="1473" spans="1:9">
      <c r="A1473" s="176"/>
      <c r="B1473" s="27" t="s">
        <v>1340</v>
      </c>
      <c r="C1473" s="30"/>
      <c r="D1473" s="29" t="s">
        <v>1745</v>
      </c>
      <c r="E1473" s="26" t="s">
        <v>4</v>
      </c>
      <c r="F1473" s="26" t="s">
        <v>4</v>
      </c>
      <c r="G1473" s="42">
        <v>40333</v>
      </c>
      <c r="H1473" s="125" t="s">
        <v>1746</v>
      </c>
    </row>
    <row r="1474" spans="1:9">
      <c r="A1474" s="176"/>
      <c r="B1474" s="27" t="s">
        <v>1420</v>
      </c>
      <c r="C1474" s="30">
        <v>1574</v>
      </c>
      <c r="D1474" s="29" t="s">
        <v>1747</v>
      </c>
      <c r="E1474" s="26" t="s">
        <v>1338</v>
      </c>
      <c r="F1474" s="26" t="s">
        <v>4</v>
      </c>
      <c r="G1474" s="42">
        <v>40337</v>
      </c>
      <c r="H1474" s="125"/>
      <c r="I1474" s="125"/>
    </row>
    <row r="1475" spans="1:9">
      <c r="A1475" s="176"/>
      <c r="B1475" s="27" t="s">
        <v>1305</v>
      </c>
      <c r="C1475" s="30">
        <v>1572</v>
      </c>
      <c r="D1475" s="29" t="s">
        <v>1748</v>
      </c>
      <c r="E1475" s="26" t="s">
        <v>1280</v>
      </c>
      <c r="F1475" s="26" t="s">
        <v>4</v>
      </c>
      <c r="G1475" s="42">
        <v>40336</v>
      </c>
      <c r="H1475" s="24" t="s">
        <v>1749</v>
      </c>
      <c r="I1475" s="125"/>
    </row>
    <row r="1476" spans="1:9">
      <c r="A1476" s="176"/>
      <c r="B1476" s="27" t="s">
        <v>1399</v>
      </c>
      <c r="C1476" s="30"/>
      <c r="D1476" s="287" t="s">
        <v>1750</v>
      </c>
      <c r="E1476" s="26" t="s">
        <v>1677</v>
      </c>
      <c r="F1476" s="26" t="s">
        <v>4</v>
      </c>
      <c r="G1476" s="548">
        <v>40339</v>
      </c>
      <c r="H1476" s="125"/>
      <c r="I1476" s="125"/>
    </row>
    <row r="1477" spans="1:9">
      <c r="A1477" s="176"/>
      <c r="B1477" s="27" t="s">
        <v>1358</v>
      </c>
      <c r="C1477" s="30"/>
      <c r="D1477" s="29" t="s">
        <v>1751</v>
      </c>
      <c r="E1477" s="26" t="s">
        <v>1622</v>
      </c>
      <c r="F1477" s="26" t="s">
        <v>4</v>
      </c>
      <c r="G1477" s="42">
        <v>40339</v>
      </c>
      <c r="H1477" s="24" t="s">
        <v>1752</v>
      </c>
      <c r="I1477" s="125"/>
    </row>
    <row r="1478" spans="1:9">
      <c r="A1478" s="176"/>
      <c r="B1478" s="27" t="s">
        <v>1387</v>
      </c>
      <c r="C1478" s="30"/>
      <c r="D1478" s="287" t="s">
        <v>1753</v>
      </c>
      <c r="E1478" s="26" t="s">
        <v>82</v>
      </c>
      <c r="F1478" s="26" t="s">
        <v>4</v>
      </c>
      <c r="G1478" s="42">
        <v>40340</v>
      </c>
      <c r="I1478" s="125"/>
    </row>
    <row r="1479" spans="1:9">
      <c r="A1479" s="176"/>
      <c r="B1479" s="27" t="s">
        <v>1272</v>
      </c>
      <c r="C1479" s="30"/>
      <c r="D1479" s="29" t="s">
        <v>1754</v>
      </c>
      <c r="E1479" s="26" t="s">
        <v>1755</v>
      </c>
      <c r="F1479" s="26" t="s">
        <v>4</v>
      </c>
      <c r="G1479" s="42">
        <v>40341</v>
      </c>
      <c r="I1479" s="125"/>
    </row>
    <row r="1480" spans="1:9">
      <c r="A1480" s="176"/>
      <c r="B1480" s="27" t="s">
        <v>1449</v>
      </c>
      <c r="C1480" s="30"/>
      <c r="D1480" s="29" t="s">
        <v>1698</v>
      </c>
      <c r="E1480" s="26" t="s">
        <v>1756</v>
      </c>
      <c r="F1480" s="26" t="s">
        <v>4</v>
      </c>
      <c r="G1480" s="42">
        <v>40341</v>
      </c>
      <c r="I1480" s="125"/>
    </row>
    <row r="1481" spans="1:9">
      <c r="A1481" s="176"/>
      <c r="B1481" s="27" t="s">
        <v>1757</v>
      </c>
      <c r="C1481" s="30">
        <v>1471</v>
      </c>
      <c r="D1481" s="287" t="s">
        <v>1758</v>
      </c>
      <c r="E1481" s="26" t="s">
        <v>1391</v>
      </c>
      <c r="F1481" s="26" t="s">
        <v>4</v>
      </c>
      <c r="G1481" s="42">
        <v>40341</v>
      </c>
      <c r="H1481" s="125"/>
      <c r="I1481" s="125"/>
    </row>
    <row r="1482" spans="1:9">
      <c r="A1482" s="176"/>
      <c r="B1482" s="27" t="s">
        <v>1296</v>
      </c>
      <c r="C1482" s="30"/>
      <c r="D1482" s="29" t="s">
        <v>1759</v>
      </c>
      <c r="E1482" s="26" t="s">
        <v>1260</v>
      </c>
      <c r="F1482" s="26" t="s">
        <v>4</v>
      </c>
      <c r="G1482" s="42">
        <v>40343</v>
      </c>
      <c r="H1482" s="125"/>
      <c r="I1482" s="125"/>
    </row>
    <row r="1483" spans="1:9">
      <c r="A1483" s="176"/>
      <c r="B1483" s="27" t="s">
        <v>1340</v>
      </c>
      <c r="C1483" s="30"/>
      <c r="D1483" s="29" t="s">
        <v>1760</v>
      </c>
      <c r="E1483" s="26" t="s">
        <v>4</v>
      </c>
      <c r="F1483" s="26" t="s">
        <v>4</v>
      </c>
      <c r="G1483" s="42">
        <v>40343</v>
      </c>
      <c r="H1483" s="125"/>
      <c r="I1483" s="125"/>
    </row>
    <row r="1484" spans="1:9">
      <c r="A1484" s="176"/>
      <c r="B1484" s="27" t="s">
        <v>1564</v>
      </c>
      <c r="C1484" s="30">
        <v>1544</v>
      </c>
      <c r="D1484" s="29" t="s">
        <v>1761</v>
      </c>
      <c r="E1484" s="26" t="s">
        <v>1260</v>
      </c>
      <c r="F1484" s="26" t="s">
        <v>4</v>
      </c>
      <c r="G1484" s="42">
        <v>40350</v>
      </c>
      <c r="H1484" s="125"/>
      <c r="I1484" s="125"/>
    </row>
    <row r="1485" spans="1:9">
      <c r="A1485" s="176"/>
      <c r="B1485" s="27" t="s">
        <v>1449</v>
      </c>
      <c r="C1485" s="30"/>
      <c r="D1485" s="29" t="s">
        <v>1698</v>
      </c>
      <c r="E1485" s="26" t="s">
        <v>1756</v>
      </c>
      <c r="F1485" s="26" t="s">
        <v>4</v>
      </c>
      <c r="G1485" s="42">
        <v>40350</v>
      </c>
      <c r="H1485" s="125"/>
      <c r="I1485" s="125"/>
    </row>
    <row r="1486" spans="1:9">
      <c r="A1486" s="176"/>
      <c r="B1486" s="27" t="s">
        <v>1762</v>
      </c>
      <c r="C1486" s="30"/>
      <c r="D1486" s="292" t="s">
        <v>1763</v>
      </c>
      <c r="E1486" s="26" t="s">
        <v>82</v>
      </c>
      <c r="F1486" s="26" t="s">
        <v>4</v>
      </c>
      <c r="G1486" s="42">
        <v>40350</v>
      </c>
      <c r="H1486" s="125"/>
      <c r="I1486" s="125"/>
    </row>
    <row r="1487" spans="1:9">
      <c r="A1487" s="176"/>
      <c r="B1487" s="27" t="s">
        <v>1762</v>
      </c>
      <c r="C1487" s="30"/>
      <c r="D1487" s="29" t="s">
        <v>1764</v>
      </c>
      <c r="E1487" s="26" t="s">
        <v>82</v>
      </c>
      <c r="F1487" s="26" t="s">
        <v>4</v>
      </c>
      <c r="G1487" s="42">
        <v>40351</v>
      </c>
      <c r="H1487" s="125"/>
      <c r="I1487" s="125"/>
    </row>
    <row r="1488" spans="1:9">
      <c r="A1488" s="176"/>
      <c r="B1488" s="27" t="s">
        <v>1762</v>
      </c>
      <c r="C1488" s="30"/>
      <c r="D1488" s="287" t="s">
        <v>1765</v>
      </c>
      <c r="E1488" s="26" t="s">
        <v>82</v>
      </c>
      <c r="F1488" s="26" t="s">
        <v>4</v>
      </c>
      <c r="G1488" s="42">
        <v>40351</v>
      </c>
      <c r="H1488" s="125"/>
      <c r="I1488" s="125"/>
    </row>
    <row r="1489" spans="1:9">
      <c r="A1489" s="176"/>
      <c r="B1489" s="27" t="s">
        <v>1762</v>
      </c>
      <c r="C1489" s="30"/>
      <c r="D1489" s="29" t="s">
        <v>1766</v>
      </c>
      <c r="E1489" s="26" t="s">
        <v>82</v>
      </c>
      <c r="F1489" s="26" t="s">
        <v>4</v>
      </c>
      <c r="G1489" s="42">
        <v>40351</v>
      </c>
      <c r="H1489" s="125"/>
      <c r="I1489" s="125"/>
    </row>
    <row r="1490" spans="1:9">
      <c r="A1490" s="176"/>
      <c r="B1490" s="27" t="s">
        <v>1334</v>
      </c>
      <c r="C1490" s="30"/>
      <c r="D1490" s="287" t="s">
        <v>1767</v>
      </c>
      <c r="E1490" s="26" t="s">
        <v>1768</v>
      </c>
      <c r="F1490" s="26" t="s">
        <v>4</v>
      </c>
      <c r="G1490" s="42">
        <v>40351</v>
      </c>
      <c r="H1490" s="125"/>
      <c r="I1490" s="125"/>
    </row>
    <row r="1491" spans="1:9">
      <c r="A1491" s="176"/>
      <c r="B1491" s="27" t="s">
        <v>1769</v>
      </c>
      <c r="C1491" s="30"/>
      <c r="D1491" s="29" t="s">
        <v>1770</v>
      </c>
      <c r="E1491" s="26" t="s">
        <v>1391</v>
      </c>
      <c r="F1491" s="26" t="s">
        <v>4</v>
      </c>
      <c r="G1491" s="42">
        <v>40351</v>
      </c>
      <c r="H1491" s="125" t="s">
        <v>1746</v>
      </c>
    </row>
    <row r="1492" spans="1:9">
      <c r="A1492" s="176"/>
      <c r="B1492" s="27" t="s">
        <v>1564</v>
      </c>
      <c r="C1492" s="30">
        <v>1583</v>
      </c>
      <c r="D1492" s="339" t="s">
        <v>1771</v>
      </c>
      <c r="E1492" s="26" t="s">
        <v>82</v>
      </c>
      <c r="F1492" s="26" t="s">
        <v>4</v>
      </c>
      <c r="G1492" s="42">
        <v>40351</v>
      </c>
      <c r="H1492" s="125" t="s">
        <v>1746</v>
      </c>
    </row>
    <row r="1493" spans="1:9">
      <c r="A1493" s="176"/>
      <c r="B1493" s="27" t="s">
        <v>1769</v>
      </c>
      <c r="C1493" s="30">
        <v>1581</v>
      </c>
      <c r="D1493" s="339" t="s">
        <v>1772</v>
      </c>
      <c r="E1493" s="26" t="s">
        <v>1773</v>
      </c>
      <c r="F1493" s="26" t="s">
        <v>4</v>
      </c>
      <c r="G1493" s="42">
        <v>40354</v>
      </c>
      <c r="H1493" s="125"/>
      <c r="I1493" s="125"/>
    </row>
    <row r="1494" spans="1:9">
      <c r="A1494" s="176"/>
      <c r="B1494" s="27" t="s">
        <v>1600</v>
      </c>
      <c r="C1494" s="30"/>
      <c r="D1494" s="287" t="s">
        <v>1774</v>
      </c>
      <c r="E1494" s="26" t="s">
        <v>1709</v>
      </c>
      <c r="F1494" s="26" t="s">
        <v>4</v>
      </c>
      <c r="G1494" s="42">
        <v>40358</v>
      </c>
      <c r="H1494" s="125"/>
      <c r="I1494" s="125"/>
    </row>
    <row r="1495" spans="1:9">
      <c r="A1495" s="176"/>
      <c r="B1495" s="27" t="s">
        <v>1420</v>
      </c>
      <c r="C1495" s="30"/>
      <c r="D1495" s="287" t="s">
        <v>1775</v>
      </c>
      <c r="E1495" s="26" t="s">
        <v>1338</v>
      </c>
      <c r="F1495" s="26" t="s">
        <v>4</v>
      </c>
      <c r="G1495" s="548">
        <v>40359</v>
      </c>
      <c r="H1495" s="125"/>
      <c r="I1495" s="125"/>
    </row>
    <row r="1496" spans="1:9">
      <c r="A1496" s="176"/>
      <c r="B1496" s="27" t="s">
        <v>1776</v>
      </c>
      <c r="C1496" s="30"/>
      <c r="D1496" s="287" t="s">
        <v>1777</v>
      </c>
      <c r="E1496" s="26" t="s">
        <v>1659</v>
      </c>
      <c r="F1496" s="26" t="s">
        <v>4</v>
      </c>
      <c r="G1496" s="548">
        <v>40359</v>
      </c>
      <c r="H1496" s="125"/>
      <c r="I1496" s="125"/>
    </row>
    <row r="1497" spans="1:9">
      <c r="B1497" s="27" t="s">
        <v>1296</v>
      </c>
      <c r="C1497" s="30">
        <v>1299</v>
      </c>
      <c r="D1497" s="29" t="s">
        <v>1778</v>
      </c>
      <c r="E1497" s="26" t="s">
        <v>1260</v>
      </c>
      <c r="F1497" s="26" t="s">
        <v>4</v>
      </c>
      <c r="G1497" s="548">
        <v>40359</v>
      </c>
    </row>
    <row r="1498" spans="1:9">
      <c r="B1498" s="27" t="s">
        <v>1296</v>
      </c>
      <c r="C1498" s="30"/>
      <c r="D1498" s="29" t="s">
        <v>1779</v>
      </c>
      <c r="E1498" s="26" t="s">
        <v>1260</v>
      </c>
      <c r="F1498" s="26" t="s">
        <v>4</v>
      </c>
      <c r="G1498" s="548">
        <v>40359</v>
      </c>
    </row>
    <row r="1499" spans="1:9">
      <c r="B1499" s="1544" t="s">
        <v>1492</v>
      </c>
      <c r="C1499" s="209">
        <v>1522</v>
      </c>
      <c r="D1499" s="287" t="s">
        <v>1780</v>
      </c>
      <c r="E1499" s="203" t="s">
        <v>1260</v>
      </c>
      <c r="F1499" s="203" t="s">
        <v>4</v>
      </c>
      <c r="G1499" s="924">
        <v>40359</v>
      </c>
    </row>
    <row r="1500" spans="1:9">
      <c r="B1500" s="1544" t="s">
        <v>1781</v>
      </c>
      <c r="C1500" s="209"/>
      <c r="D1500" s="287" t="s">
        <v>1782</v>
      </c>
      <c r="E1500" s="203" t="s">
        <v>1260</v>
      </c>
      <c r="F1500" s="203" t="s">
        <v>4</v>
      </c>
      <c r="G1500" s="925">
        <v>40360</v>
      </c>
      <c r="H1500" s="125"/>
      <c r="I1500" s="125"/>
    </row>
    <row r="1501" spans="1:9">
      <c r="B1501" s="27" t="s">
        <v>1769</v>
      </c>
      <c r="C1501" s="30"/>
      <c r="D1501" s="29" t="s">
        <v>1783</v>
      </c>
      <c r="E1501" s="26" t="s">
        <v>1391</v>
      </c>
      <c r="F1501" s="26" t="s">
        <v>4</v>
      </c>
      <c r="G1501" s="42">
        <v>40360</v>
      </c>
      <c r="H1501" s="125"/>
      <c r="I1501" s="125"/>
    </row>
    <row r="1502" spans="1:9">
      <c r="B1502" s="27" t="s">
        <v>1600</v>
      </c>
      <c r="C1502" s="30"/>
      <c r="D1502" s="29" t="s">
        <v>1784</v>
      </c>
      <c r="E1502" s="26" t="s">
        <v>4</v>
      </c>
      <c r="F1502" s="26" t="s">
        <v>4</v>
      </c>
      <c r="G1502" s="42">
        <v>40361</v>
      </c>
      <c r="H1502" s="125"/>
      <c r="I1502" s="125"/>
    </row>
    <row r="1503" spans="1:9">
      <c r="B1503" s="27" t="s">
        <v>1785</v>
      </c>
      <c r="C1503" s="30">
        <v>1534</v>
      </c>
      <c r="D1503" s="287" t="s">
        <v>1786</v>
      </c>
      <c r="E1503" s="26" t="s">
        <v>1280</v>
      </c>
      <c r="F1503" s="26" t="s">
        <v>4</v>
      </c>
      <c r="G1503" s="42">
        <v>40364</v>
      </c>
      <c r="H1503" s="125"/>
      <c r="I1503" s="125"/>
    </row>
    <row r="1504" spans="1:9">
      <c r="B1504" s="27" t="s">
        <v>1762</v>
      </c>
      <c r="C1504" s="30"/>
      <c r="D1504" s="29" t="s">
        <v>1787</v>
      </c>
      <c r="E1504" s="26" t="s">
        <v>1773</v>
      </c>
      <c r="F1504" s="26" t="s">
        <v>4</v>
      </c>
      <c r="G1504" s="42">
        <v>40364</v>
      </c>
      <c r="H1504" s="125"/>
      <c r="I1504" s="125"/>
    </row>
    <row r="1505" spans="2:9">
      <c r="B1505" s="27" t="s">
        <v>1294</v>
      </c>
      <c r="C1505" s="30">
        <v>1592</v>
      </c>
      <c r="D1505" s="29" t="s">
        <v>1788</v>
      </c>
      <c r="E1505" s="26" t="s">
        <v>1789</v>
      </c>
      <c r="F1505" s="26" t="s">
        <v>4</v>
      </c>
      <c r="G1505" s="42">
        <v>40365</v>
      </c>
      <c r="H1505" s="125"/>
      <c r="I1505" s="125"/>
    </row>
    <row r="1506" spans="2:9">
      <c r="B1506" s="27" t="s">
        <v>1296</v>
      </c>
      <c r="C1506" s="30"/>
      <c r="D1506" s="287" t="s">
        <v>1790</v>
      </c>
      <c r="E1506" s="26" t="s">
        <v>1280</v>
      </c>
      <c r="F1506" s="26" t="s">
        <v>4</v>
      </c>
      <c r="G1506" s="548">
        <v>40369</v>
      </c>
      <c r="H1506" s="125"/>
      <c r="I1506" s="125"/>
    </row>
    <row r="1507" spans="2:9">
      <c r="B1507" s="27" t="s">
        <v>1418</v>
      </c>
      <c r="C1507" s="30">
        <v>1348</v>
      </c>
      <c r="D1507" s="288" t="s">
        <v>1791</v>
      </c>
      <c r="E1507" s="26" t="s">
        <v>1482</v>
      </c>
      <c r="F1507" s="26" t="s">
        <v>4</v>
      </c>
      <c r="G1507" s="548">
        <v>40370</v>
      </c>
      <c r="H1507" s="125"/>
      <c r="I1507" s="125"/>
    </row>
    <row r="1508" spans="2:9">
      <c r="B1508" s="1544" t="s">
        <v>1769</v>
      </c>
      <c r="C1508" s="209"/>
      <c r="D1508" s="287" t="s">
        <v>1792</v>
      </c>
      <c r="E1508" s="203" t="s">
        <v>1260</v>
      </c>
      <c r="F1508" s="203" t="s">
        <v>4</v>
      </c>
      <c r="G1508" s="925">
        <v>40372</v>
      </c>
      <c r="H1508" s="125"/>
      <c r="I1508" s="125"/>
    </row>
    <row r="1509" spans="2:9">
      <c r="B1509" s="27" t="s">
        <v>1769</v>
      </c>
      <c r="C1509" s="30">
        <v>1594</v>
      </c>
      <c r="D1509" s="29" t="s">
        <v>1793</v>
      </c>
      <c r="E1509" s="26" t="s">
        <v>1773</v>
      </c>
      <c r="F1509" s="26" t="s">
        <v>4</v>
      </c>
      <c r="G1509" s="42">
        <v>40373</v>
      </c>
      <c r="H1509" s="210"/>
      <c r="I1509" s="125"/>
    </row>
    <row r="1510" spans="2:9">
      <c r="B1510" s="27" t="s">
        <v>1564</v>
      </c>
      <c r="C1510" s="30">
        <v>1580</v>
      </c>
      <c r="D1510" s="339" t="s">
        <v>1794</v>
      </c>
      <c r="E1510" s="26" t="s">
        <v>82</v>
      </c>
      <c r="F1510" s="26" t="s">
        <v>4</v>
      </c>
      <c r="G1510" s="42">
        <v>40374</v>
      </c>
      <c r="H1510" s="125" t="s">
        <v>1447</v>
      </c>
    </row>
    <row r="1511" spans="2:9">
      <c r="B1511" s="27" t="s">
        <v>1762</v>
      </c>
      <c r="C1511" s="30"/>
      <c r="D1511" s="287" t="s">
        <v>1795</v>
      </c>
      <c r="E1511" s="26" t="s">
        <v>1260</v>
      </c>
      <c r="F1511" s="26" t="s">
        <v>4</v>
      </c>
      <c r="G1511" s="42">
        <v>40374</v>
      </c>
      <c r="I1511" s="125"/>
    </row>
    <row r="1512" spans="2:9">
      <c r="B1512" s="27" t="s">
        <v>1769</v>
      </c>
      <c r="C1512" s="30"/>
      <c r="D1512" s="29" t="s">
        <v>1796</v>
      </c>
      <c r="E1512" s="26" t="s">
        <v>1260</v>
      </c>
      <c r="F1512" s="26" t="s">
        <v>4</v>
      </c>
      <c r="G1512" s="42">
        <v>40375</v>
      </c>
      <c r="H1512" s="125"/>
      <c r="I1512" s="125"/>
    </row>
    <row r="1513" spans="2:9">
      <c r="B1513" s="27" t="s">
        <v>1296</v>
      </c>
      <c r="C1513" s="30">
        <v>1158</v>
      </c>
      <c r="D1513" s="287" t="s">
        <v>1797</v>
      </c>
      <c r="E1513" s="26" t="s">
        <v>1798</v>
      </c>
      <c r="F1513" s="26" t="s">
        <v>4</v>
      </c>
      <c r="G1513" s="548">
        <v>40381</v>
      </c>
      <c r="H1513" s="125"/>
      <c r="I1513" s="125"/>
    </row>
    <row r="1514" spans="2:9">
      <c r="B1514" s="27" t="s">
        <v>1762</v>
      </c>
      <c r="C1514" s="30"/>
      <c r="D1514" s="287" t="s">
        <v>1799</v>
      </c>
      <c r="E1514" s="26" t="s">
        <v>1260</v>
      </c>
      <c r="F1514" s="26" t="s">
        <v>4</v>
      </c>
      <c r="G1514" s="548">
        <v>40382</v>
      </c>
      <c r="H1514" s="125"/>
      <c r="I1514" s="125"/>
    </row>
    <row r="1515" spans="2:9">
      <c r="B1515" s="27" t="s">
        <v>1762</v>
      </c>
      <c r="C1515" s="30">
        <v>1607</v>
      </c>
      <c r="D1515" s="287" t="s">
        <v>1800</v>
      </c>
      <c r="E1515" s="26" t="s">
        <v>1260</v>
      </c>
      <c r="F1515" s="26" t="s">
        <v>4</v>
      </c>
      <c r="G1515" s="548">
        <v>40382</v>
      </c>
      <c r="H1515" s="125"/>
      <c r="I1515" s="125"/>
    </row>
    <row r="1516" spans="2:9">
      <c r="B1516" s="27" t="s">
        <v>1301</v>
      </c>
      <c r="C1516" s="30">
        <v>1230</v>
      </c>
      <c r="D1516" s="287" t="s">
        <v>1801</v>
      </c>
      <c r="E1516" s="26" t="s">
        <v>1260</v>
      </c>
      <c r="F1516" s="26" t="s">
        <v>4</v>
      </c>
      <c r="G1516" s="42">
        <v>40385</v>
      </c>
      <c r="H1516" s="125"/>
      <c r="I1516" s="125"/>
    </row>
    <row r="1517" spans="2:9">
      <c r="B1517" s="27" t="s">
        <v>1358</v>
      </c>
      <c r="C1517" s="30">
        <v>1608</v>
      </c>
      <c r="D1517" s="29" t="s">
        <v>1802</v>
      </c>
      <c r="E1517" s="26" t="s">
        <v>1456</v>
      </c>
      <c r="F1517" s="26" t="s">
        <v>4</v>
      </c>
      <c r="G1517" s="42">
        <v>40385</v>
      </c>
      <c r="H1517" s="24" t="s">
        <v>1803</v>
      </c>
      <c r="I1517" s="125"/>
    </row>
    <row r="1518" spans="2:9">
      <c r="B1518" s="27" t="s">
        <v>1408</v>
      </c>
      <c r="C1518" s="30">
        <v>1610</v>
      </c>
      <c r="D1518" s="29" t="s">
        <v>1804</v>
      </c>
      <c r="E1518" s="26" t="s">
        <v>1280</v>
      </c>
      <c r="F1518" s="26" t="s">
        <v>4</v>
      </c>
      <c r="G1518" s="42">
        <v>40385</v>
      </c>
      <c r="H1518" s="125"/>
      <c r="I1518" s="125"/>
    </row>
    <row r="1519" spans="2:9">
      <c r="B1519" s="27" t="s">
        <v>1533</v>
      </c>
      <c r="C1519" s="30"/>
      <c r="D1519" s="29" t="s">
        <v>1805</v>
      </c>
      <c r="E1519" s="26" t="s">
        <v>1260</v>
      </c>
      <c r="F1519" s="26" t="s">
        <v>4</v>
      </c>
      <c r="G1519" s="42">
        <v>40385</v>
      </c>
      <c r="H1519" s="24" t="s">
        <v>1806</v>
      </c>
      <c r="I1519" s="125"/>
    </row>
    <row r="1520" spans="2:9">
      <c r="B1520" s="27" t="s">
        <v>92</v>
      </c>
      <c r="C1520" s="211"/>
      <c r="D1520" s="293" t="s">
        <v>1807</v>
      </c>
      <c r="E1520" s="212" t="s">
        <v>1808</v>
      </c>
      <c r="F1520" s="26" t="s">
        <v>4</v>
      </c>
      <c r="G1520" s="548">
        <v>40387</v>
      </c>
      <c r="I1520" s="125"/>
    </row>
    <row r="1521" spans="1:9">
      <c r="B1521" s="27" t="s">
        <v>1809</v>
      </c>
      <c r="C1521" s="30">
        <v>1564</v>
      </c>
      <c r="D1521" s="287" t="s">
        <v>1810</v>
      </c>
      <c r="E1521" s="26" t="s">
        <v>1260</v>
      </c>
      <c r="F1521" s="26" t="s">
        <v>4</v>
      </c>
      <c r="G1521" s="548">
        <v>40388</v>
      </c>
      <c r="H1521" s="125"/>
      <c r="I1521" s="125"/>
    </row>
    <row r="1522" spans="1:9">
      <c r="B1522" s="27" t="s">
        <v>1769</v>
      </c>
      <c r="C1522" s="204"/>
      <c r="D1522" s="287" t="s">
        <v>1811</v>
      </c>
      <c r="E1522" s="26" t="s">
        <v>1812</v>
      </c>
      <c r="F1522" s="26" t="s">
        <v>4</v>
      </c>
      <c r="G1522" s="548">
        <v>40388</v>
      </c>
      <c r="H1522" s="125" t="s">
        <v>1264</v>
      </c>
    </row>
    <row r="1523" spans="1:9">
      <c r="B1523" s="27" t="s">
        <v>1296</v>
      </c>
      <c r="C1523" s="30">
        <v>1586</v>
      </c>
      <c r="D1523" s="287" t="s">
        <v>1813</v>
      </c>
      <c r="E1523" s="26" t="s">
        <v>1260</v>
      </c>
      <c r="F1523" s="26" t="s">
        <v>4</v>
      </c>
      <c r="G1523" s="548">
        <v>40390</v>
      </c>
      <c r="H1523" s="125"/>
      <c r="I1523" s="125"/>
    </row>
    <row r="1524" spans="1:9">
      <c r="B1524" s="27" t="s">
        <v>1296</v>
      </c>
      <c r="C1524" s="30"/>
      <c r="D1524" s="287" t="s">
        <v>1814</v>
      </c>
      <c r="E1524" s="26" t="s">
        <v>1260</v>
      </c>
      <c r="F1524" s="26" t="s">
        <v>4</v>
      </c>
      <c r="G1524" s="42">
        <v>40390</v>
      </c>
      <c r="H1524" s="125"/>
      <c r="I1524" s="125"/>
    </row>
    <row r="1525" spans="1:9">
      <c r="B1525" s="27" t="s">
        <v>1492</v>
      </c>
      <c r="C1525" s="30"/>
      <c r="D1525" s="287" t="s">
        <v>1815</v>
      </c>
      <c r="E1525" s="26" t="s">
        <v>1260</v>
      </c>
      <c r="F1525" s="26" t="s">
        <v>4</v>
      </c>
      <c r="G1525" s="42">
        <v>40390</v>
      </c>
      <c r="H1525" s="125"/>
      <c r="I1525" s="125"/>
    </row>
    <row r="1526" spans="1:9">
      <c r="B1526" s="27" t="s">
        <v>1358</v>
      </c>
      <c r="C1526" s="30">
        <v>1517</v>
      </c>
      <c r="D1526" s="287" t="s">
        <v>1816</v>
      </c>
      <c r="E1526" s="26" t="s">
        <v>4</v>
      </c>
      <c r="F1526" s="26" t="s">
        <v>4</v>
      </c>
      <c r="G1526" s="42">
        <v>40390</v>
      </c>
      <c r="H1526" s="125"/>
      <c r="I1526" s="125"/>
    </row>
    <row r="1527" spans="1:9">
      <c r="B1527" s="27" t="s">
        <v>1305</v>
      </c>
      <c r="C1527" s="30"/>
      <c r="D1527" s="287" t="s">
        <v>1817</v>
      </c>
      <c r="E1527" s="26" t="s">
        <v>1338</v>
      </c>
      <c r="F1527" s="26" t="s">
        <v>4</v>
      </c>
      <c r="G1527" s="42">
        <v>40390</v>
      </c>
    </row>
    <row r="1528" spans="1:9" ht="16" thickBot="1">
      <c r="A1528" s="176"/>
      <c r="B1528" s="213" t="s">
        <v>1399</v>
      </c>
      <c r="C1528" s="172">
        <v>1126</v>
      </c>
      <c r="D1528" s="294" t="s">
        <v>1818</v>
      </c>
      <c r="E1528" s="59" t="s">
        <v>1280</v>
      </c>
      <c r="F1528" s="59" t="s">
        <v>4</v>
      </c>
      <c r="G1528" s="592">
        <v>40390</v>
      </c>
      <c r="I1528" s="125"/>
    </row>
    <row r="1529" spans="1:9">
      <c r="A1529" s="214"/>
      <c r="B1529" s="217" t="s">
        <v>1334</v>
      </c>
      <c r="C1529" s="215"/>
      <c r="D1529" s="295" t="s">
        <v>1819</v>
      </c>
      <c r="E1529" s="216" t="s">
        <v>1768</v>
      </c>
      <c r="F1529" s="216" t="s">
        <v>4</v>
      </c>
      <c r="G1529" s="596">
        <v>40392</v>
      </c>
      <c r="H1529" s="175"/>
      <c r="I1529" s="175"/>
    </row>
    <row r="1530" spans="1:9">
      <c r="A1530" s="176"/>
      <c r="B1530" s="27" t="s">
        <v>1769</v>
      </c>
      <c r="C1530" s="30"/>
      <c r="D1530" s="29" t="s">
        <v>1820</v>
      </c>
      <c r="E1530" s="26" t="s">
        <v>1391</v>
      </c>
      <c r="F1530" s="26" t="s">
        <v>4</v>
      </c>
      <c r="G1530" s="42">
        <v>40392</v>
      </c>
      <c r="H1530" s="24" t="s">
        <v>1821</v>
      </c>
      <c r="I1530" s="125"/>
    </row>
    <row r="1531" spans="1:9">
      <c r="B1531" s="27" t="s">
        <v>655</v>
      </c>
      <c r="C1531" s="30"/>
      <c r="D1531" s="287" t="s">
        <v>1822</v>
      </c>
      <c r="E1531" s="26" t="s">
        <v>82</v>
      </c>
      <c r="F1531" s="26" t="s">
        <v>4</v>
      </c>
      <c r="G1531" s="42">
        <v>40393</v>
      </c>
      <c r="H1531" s="125"/>
      <c r="I1531" s="125"/>
    </row>
    <row r="1532" spans="1:9">
      <c r="B1532" s="27" t="s">
        <v>1533</v>
      </c>
      <c r="C1532" s="30"/>
      <c r="D1532" s="29" t="s">
        <v>1823</v>
      </c>
      <c r="E1532" s="26" t="s">
        <v>1260</v>
      </c>
      <c r="F1532" s="26" t="s">
        <v>4</v>
      </c>
      <c r="G1532" s="42">
        <v>40393</v>
      </c>
      <c r="H1532" s="125" t="s">
        <v>1264</v>
      </c>
    </row>
    <row r="1533" spans="1:9">
      <c r="B1533" s="27" t="s">
        <v>1762</v>
      </c>
      <c r="C1533" s="30">
        <v>1602</v>
      </c>
      <c r="D1533" s="287" t="s">
        <v>1824</v>
      </c>
      <c r="E1533" s="26" t="s">
        <v>1260</v>
      </c>
      <c r="F1533" s="26" t="s">
        <v>4</v>
      </c>
      <c r="G1533" s="42">
        <v>40393</v>
      </c>
      <c r="H1533" s="125"/>
      <c r="I1533" s="125"/>
    </row>
    <row r="1534" spans="1:9">
      <c r="B1534" s="27" t="s">
        <v>1262</v>
      </c>
      <c r="C1534" s="30">
        <v>1322</v>
      </c>
      <c r="D1534" s="287" t="s">
        <v>1825</v>
      </c>
      <c r="E1534" s="26" t="s">
        <v>1260</v>
      </c>
      <c r="F1534" s="26" t="s">
        <v>4</v>
      </c>
      <c r="G1534" s="42">
        <v>40393</v>
      </c>
      <c r="H1534" s="125"/>
      <c r="I1534" s="125"/>
    </row>
    <row r="1535" spans="1:9">
      <c r="B1535" s="27" t="s">
        <v>1358</v>
      </c>
      <c r="C1535" s="30"/>
      <c r="D1535" s="29" t="s">
        <v>1826</v>
      </c>
      <c r="E1535" s="26" t="s">
        <v>1827</v>
      </c>
      <c r="F1535" s="26" t="s">
        <v>4</v>
      </c>
      <c r="G1535" s="42">
        <v>40393</v>
      </c>
      <c r="H1535" s="125"/>
      <c r="I1535" s="125"/>
    </row>
    <row r="1536" spans="1:9">
      <c r="B1536" s="27" t="s">
        <v>1305</v>
      </c>
      <c r="C1536" s="30"/>
      <c r="D1536" s="29" t="s">
        <v>1828</v>
      </c>
      <c r="E1536" s="26" t="s">
        <v>1482</v>
      </c>
      <c r="F1536" s="26" t="s">
        <v>4</v>
      </c>
      <c r="G1536" s="42">
        <v>40393</v>
      </c>
      <c r="H1536" s="125"/>
      <c r="I1536" s="125"/>
    </row>
    <row r="1537" spans="1:9">
      <c r="B1537" s="27" t="s">
        <v>655</v>
      </c>
      <c r="C1537" s="30"/>
      <c r="D1537" s="287" t="s">
        <v>1829</v>
      </c>
      <c r="E1537" s="26" t="s">
        <v>82</v>
      </c>
      <c r="F1537" s="26" t="s">
        <v>4</v>
      </c>
      <c r="G1537" s="42">
        <v>40393</v>
      </c>
      <c r="H1537" s="125"/>
      <c r="I1537" s="125"/>
    </row>
    <row r="1538" spans="1:9">
      <c r="B1538" s="27" t="s">
        <v>1830</v>
      </c>
      <c r="C1538" s="30"/>
      <c r="D1538" s="287" t="s">
        <v>1831</v>
      </c>
      <c r="E1538" s="26" t="s">
        <v>1414</v>
      </c>
      <c r="F1538" s="26" t="s">
        <v>4</v>
      </c>
      <c r="G1538" s="42">
        <v>40396</v>
      </c>
      <c r="H1538" s="125"/>
      <c r="I1538" s="125"/>
    </row>
    <row r="1539" spans="1:9">
      <c r="A1539" s="176"/>
      <c r="B1539" s="27" t="s">
        <v>1559</v>
      </c>
      <c r="C1539" s="30">
        <v>1445</v>
      </c>
      <c r="D1539" s="29" t="s">
        <v>1832</v>
      </c>
      <c r="E1539" s="43" t="s">
        <v>1260</v>
      </c>
      <c r="F1539" s="26" t="s">
        <v>4</v>
      </c>
      <c r="G1539" s="42">
        <v>40399</v>
      </c>
      <c r="H1539" s="125" t="s">
        <v>1264</v>
      </c>
    </row>
    <row r="1540" spans="1:9">
      <c r="B1540" s="27" t="s">
        <v>1480</v>
      </c>
      <c r="C1540" s="30">
        <v>1485</v>
      </c>
      <c r="D1540" s="287" t="s">
        <v>1833</v>
      </c>
      <c r="E1540" s="26" t="s">
        <v>1834</v>
      </c>
      <c r="F1540" s="26" t="s">
        <v>4</v>
      </c>
      <c r="G1540" s="42">
        <v>40399</v>
      </c>
      <c r="H1540" s="125"/>
    </row>
    <row r="1541" spans="1:9">
      <c r="B1541" s="27" t="s">
        <v>1358</v>
      </c>
      <c r="C1541" s="30">
        <v>1584</v>
      </c>
      <c r="D1541" s="287" t="s">
        <v>1835</v>
      </c>
      <c r="E1541" s="26" t="s">
        <v>1622</v>
      </c>
      <c r="F1541" s="26" t="s">
        <v>4</v>
      </c>
      <c r="G1541" s="42">
        <v>40399</v>
      </c>
      <c r="H1541" s="125"/>
    </row>
    <row r="1542" spans="1:9">
      <c r="B1542" s="27" t="s">
        <v>1358</v>
      </c>
      <c r="C1542" s="30">
        <v>1615</v>
      </c>
      <c r="D1542" s="287" t="s">
        <v>1810</v>
      </c>
      <c r="E1542" s="26" t="s">
        <v>4</v>
      </c>
      <c r="F1542" s="26" t="s">
        <v>4</v>
      </c>
      <c r="G1542" s="42">
        <v>40401</v>
      </c>
      <c r="H1542" s="125"/>
    </row>
    <row r="1543" spans="1:9">
      <c r="B1543" s="27" t="s">
        <v>1305</v>
      </c>
      <c r="C1543" s="30"/>
      <c r="D1543" s="29" t="s">
        <v>1836</v>
      </c>
      <c r="E1543" s="26" t="s">
        <v>1482</v>
      </c>
      <c r="F1543" s="26" t="s">
        <v>4</v>
      </c>
      <c r="G1543" s="42">
        <v>40403</v>
      </c>
      <c r="H1543" s="125"/>
    </row>
    <row r="1544" spans="1:9">
      <c r="B1544" s="27" t="s">
        <v>1262</v>
      </c>
      <c r="C1544" s="30">
        <v>1507</v>
      </c>
      <c r="D1544" s="287" t="s">
        <v>1837</v>
      </c>
      <c r="E1544" s="26" t="s">
        <v>1260</v>
      </c>
      <c r="F1544" s="26" t="s">
        <v>4</v>
      </c>
      <c r="G1544" s="42">
        <v>40404</v>
      </c>
      <c r="H1544" s="125"/>
    </row>
    <row r="1545" spans="1:9">
      <c r="B1545" s="27" t="s">
        <v>1838</v>
      </c>
      <c r="C1545" s="30">
        <v>1528</v>
      </c>
      <c r="D1545" s="287" t="s">
        <v>1839</v>
      </c>
      <c r="E1545" s="26" t="s">
        <v>1260</v>
      </c>
      <c r="F1545" s="26" t="s">
        <v>4</v>
      </c>
      <c r="G1545" s="42">
        <v>40406</v>
      </c>
      <c r="H1545" s="125"/>
    </row>
    <row r="1546" spans="1:9">
      <c r="B1546" s="27" t="s">
        <v>1840</v>
      </c>
      <c r="C1546" s="30">
        <v>1553</v>
      </c>
      <c r="D1546" s="29" t="s">
        <v>1841</v>
      </c>
      <c r="E1546" s="26" t="s">
        <v>1260</v>
      </c>
      <c r="F1546" s="26" t="s">
        <v>4</v>
      </c>
      <c r="G1546" s="42">
        <v>40406</v>
      </c>
      <c r="H1546" s="125" t="s">
        <v>1264</v>
      </c>
    </row>
    <row r="1547" spans="1:9">
      <c r="B1547" s="27" t="s">
        <v>1842</v>
      </c>
      <c r="C1547" s="30">
        <v>1474</v>
      </c>
      <c r="D1547" s="287" t="s">
        <v>1843</v>
      </c>
      <c r="E1547" s="26" t="s">
        <v>1667</v>
      </c>
      <c r="F1547" s="26" t="s">
        <v>4</v>
      </c>
      <c r="G1547" s="42">
        <v>40406</v>
      </c>
      <c r="H1547" s="125"/>
    </row>
    <row r="1548" spans="1:9">
      <c r="B1548" s="27" t="s">
        <v>1305</v>
      </c>
      <c r="C1548" s="30">
        <v>1624</v>
      </c>
      <c r="D1548" s="287" t="s">
        <v>1844</v>
      </c>
      <c r="E1548" s="26" t="s">
        <v>1280</v>
      </c>
      <c r="F1548" s="26" t="s">
        <v>4</v>
      </c>
      <c r="G1548" s="42">
        <v>40406</v>
      </c>
      <c r="H1548" s="125"/>
    </row>
    <row r="1549" spans="1:9">
      <c r="B1549" s="27" t="s">
        <v>1809</v>
      </c>
      <c r="C1549" s="30">
        <v>1620</v>
      </c>
      <c r="D1549" s="287" t="s">
        <v>1845</v>
      </c>
      <c r="E1549" s="26" t="s">
        <v>1478</v>
      </c>
      <c r="F1549" s="26" t="s">
        <v>4</v>
      </c>
      <c r="G1549" s="42">
        <v>40408</v>
      </c>
      <c r="H1549" s="125"/>
    </row>
    <row r="1550" spans="1:9">
      <c r="B1550" s="27" t="s">
        <v>1296</v>
      </c>
      <c r="C1550" s="30">
        <v>1567</v>
      </c>
      <c r="D1550" s="29" t="s">
        <v>1846</v>
      </c>
      <c r="E1550" s="26" t="s">
        <v>1260</v>
      </c>
      <c r="F1550" s="26" t="s">
        <v>4</v>
      </c>
      <c r="G1550" s="42">
        <v>40408</v>
      </c>
      <c r="H1550" s="125" t="s">
        <v>1264</v>
      </c>
    </row>
    <row r="1551" spans="1:9">
      <c r="B1551" s="27" t="s">
        <v>1281</v>
      </c>
      <c r="C1551" s="30">
        <v>1190</v>
      </c>
      <c r="D1551" s="287" t="s">
        <v>1847</v>
      </c>
      <c r="E1551" s="26" t="s">
        <v>1260</v>
      </c>
      <c r="F1551" s="26" t="s">
        <v>4</v>
      </c>
      <c r="G1551" s="42">
        <v>40408</v>
      </c>
      <c r="H1551" s="125"/>
    </row>
    <row r="1552" spans="1:9">
      <c r="B1552" s="27" t="s">
        <v>1262</v>
      </c>
      <c r="C1552" s="30"/>
      <c r="D1552" s="287" t="s">
        <v>4</v>
      </c>
      <c r="E1552" s="26" t="s">
        <v>1260</v>
      </c>
      <c r="F1552" s="26" t="s">
        <v>4</v>
      </c>
      <c r="G1552" s="42">
        <v>40409</v>
      </c>
      <c r="H1552" s="125"/>
    </row>
    <row r="1553" spans="2:9">
      <c r="B1553" s="27" t="s">
        <v>1418</v>
      </c>
      <c r="C1553" s="30"/>
      <c r="D1553" s="287" t="s">
        <v>1848</v>
      </c>
      <c r="E1553" s="26" t="s">
        <v>1609</v>
      </c>
      <c r="F1553" s="26" t="s">
        <v>4</v>
      </c>
      <c r="G1553" s="42">
        <v>40410</v>
      </c>
      <c r="H1553" s="125"/>
    </row>
    <row r="1554" spans="2:9">
      <c r="B1554" s="27" t="s">
        <v>1305</v>
      </c>
      <c r="C1554" s="30"/>
      <c r="D1554" s="287" t="s">
        <v>1849</v>
      </c>
      <c r="E1554" s="26" t="s">
        <v>1482</v>
      </c>
      <c r="F1554" s="26" t="s">
        <v>4</v>
      </c>
      <c r="G1554" s="42">
        <v>40411</v>
      </c>
      <c r="H1554" s="125" t="s">
        <v>1850</v>
      </c>
    </row>
    <row r="1555" spans="2:9">
      <c r="B1555" s="27" t="s">
        <v>1358</v>
      </c>
      <c r="C1555" s="30"/>
      <c r="D1555" s="29" t="s">
        <v>1851</v>
      </c>
      <c r="E1555" s="26" t="s">
        <v>1712</v>
      </c>
      <c r="F1555" s="26" t="s">
        <v>4</v>
      </c>
      <c r="G1555" s="42">
        <v>40414</v>
      </c>
      <c r="H1555" s="125"/>
      <c r="I1555" s="125"/>
    </row>
    <row r="1556" spans="2:9">
      <c r="B1556" s="27" t="s">
        <v>1358</v>
      </c>
      <c r="C1556" s="30"/>
      <c r="D1556" s="29" t="s">
        <v>1852</v>
      </c>
      <c r="E1556" s="26" t="s">
        <v>1712</v>
      </c>
      <c r="F1556" s="26" t="s">
        <v>4</v>
      </c>
      <c r="G1556" s="42">
        <v>40414</v>
      </c>
      <c r="H1556" s="125"/>
      <c r="I1556" s="125"/>
    </row>
    <row r="1557" spans="2:9">
      <c r="B1557" s="27" t="s">
        <v>1769</v>
      </c>
      <c r="C1557" s="30">
        <v>1619</v>
      </c>
      <c r="D1557" s="29" t="s">
        <v>1853</v>
      </c>
      <c r="E1557" s="26" t="s">
        <v>1773</v>
      </c>
      <c r="F1557" s="26" t="s">
        <v>4</v>
      </c>
      <c r="G1557" s="42">
        <v>40415</v>
      </c>
      <c r="H1557" s="125"/>
      <c r="I1557" s="125"/>
    </row>
    <row r="1558" spans="2:9">
      <c r="B1558" s="27" t="s">
        <v>1358</v>
      </c>
      <c r="C1558" s="30">
        <v>1635</v>
      </c>
      <c r="D1558" s="287" t="s">
        <v>1854</v>
      </c>
      <c r="E1558" s="26" t="s">
        <v>1338</v>
      </c>
      <c r="F1558" s="26" t="s">
        <v>4</v>
      </c>
      <c r="G1558" s="42">
        <v>40416</v>
      </c>
      <c r="H1558" s="125"/>
      <c r="I1558" s="125"/>
    </row>
    <row r="1559" spans="2:9">
      <c r="B1559" s="27" t="s">
        <v>1408</v>
      </c>
      <c r="C1559" s="30">
        <v>1618</v>
      </c>
      <c r="D1559" s="287" t="s">
        <v>1855</v>
      </c>
      <c r="E1559" s="26" t="s">
        <v>1280</v>
      </c>
      <c r="F1559" s="26" t="s">
        <v>4</v>
      </c>
      <c r="G1559" s="42">
        <v>40417</v>
      </c>
      <c r="H1559" s="125"/>
      <c r="I1559" s="125"/>
    </row>
    <row r="1560" spans="2:9">
      <c r="B1560" s="27" t="s">
        <v>1856</v>
      </c>
      <c r="C1560" s="30">
        <v>1487</v>
      </c>
      <c r="D1560" s="287" t="s">
        <v>1857</v>
      </c>
      <c r="E1560" s="26" t="s">
        <v>1858</v>
      </c>
      <c r="F1560" s="26" t="s">
        <v>4</v>
      </c>
      <c r="G1560" s="42">
        <v>40417</v>
      </c>
      <c r="H1560" s="125"/>
      <c r="I1560" s="125"/>
    </row>
    <row r="1561" spans="2:9">
      <c r="B1561" s="27" t="s">
        <v>1762</v>
      </c>
      <c r="C1561" s="30">
        <v>1622</v>
      </c>
      <c r="D1561" s="287" t="s">
        <v>1859</v>
      </c>
      <c r="E1561" s="26" t="s">
        <v>1260</v>
      </c>
      <c r="F1561" s="26" t="s">
        <v>4</v>
      </c>
      <c r="G1561" s="42">
        <v>40418</v>
      </c>
      <c r="H1561" s="125"/>
      <c r="I1561" s="125"/>
    </row>
    <row r="1562" spans="2:9">
      <c r="B1562" s="27" t="s">
        <v>1762</v>
      </c>
      <c r="C1562" s="30"/>
      <c r="D1562" s="287" t="s">
        <v>1860</v>
      </c>
      <c r="E1562" s="26" t="s">
        <v>1260</v>
      </c>
      <c r="F1562" s="26" t="s">
        <v>4</v>
      </c>
      <c r="G1562" s="42">
        <v>40418</v>
      </c>
      <c r="H1562" s="125"/>
      <c r="I1562" s="125"/>
    </row>
    <row r="1563" spans="2:9">
      <c r="B1563" s="27" t="s">
        <v>1358</v>
      </c>
      <c r="C1563" s="30"/>
      <c r="D1563" s="29" t="s">
        <v>1861</v>
      </c>
      <c r="E1563" s="26" t="s">
        <v>4196</v>
      </c>
      <c r="F1563" s="26" t="s">
        <v>4</v>
      </c>
      <c r="G1563" s="42">
        <v>40417</v>
      </c>
      <c r="H1563" s="125"/>
      <c r="I1563" s="125"/>
    </row>
    <row r="1564" spans="2:9">
      <c r="B1564" s="27" t="s">
        <v>1320</v>
      </c>
      <c r="C1564" s="30">
        <v>1613</v>
      </c>
      <c r="D1564" s="287" t="s">
        <v>1862</v>
      </c>
      <c r="E1564" s="26" t="s">
        <v>1863</v>
      </c>
      <c r="F1564" s="26" t="s">
        <v>4</v>
      </c>
      <c r="G1564" s="42">
        <v>40420</v>
      </c>
      <c r="H1564" s="125"/>
      <c r="I1564" s="125"/>
    </row>
    <row r="1565" spans="2:9">
      <c r="B1565" s="27" t="s">
        <v>1600</v>
      </c>
      <c r="C1565" s="30"/>
      <c r="D1565" s="29" t="s">
        <v>1864</v>
      </c>
      <c r="E1565" s="26" t="s">
        <v>1391</v>
      </c>
      <c r="F1565" s="26" t="s">
        <v>4</v>
      </c>
      <c r="G1565" s="548">
        <v>40420</v>
      </c>
      <c r="H1565" s="125"/>
      <c r="I1565" s="125"/>
    </row>
    <row r="1566" spans="2:9">
      <c r="B1566" s="27" t="s">
        <v>1769</v>
      </c>
      <c r="C1566" s="30"/>
      <c r="D1566" s="29" t="s">
        <v>1865</v>
      </c>
      <c r="E1566" s="26" t="s">
        <v>1391</v>
      </c>
      <c r="F1566" s="26" t="s">
        <v>4</v>
      </c>
      <c r="G1566" s="548">
        <v>40420</v>
      </c>
      <c r="H1566" s="125"/>
      <c r="I1566" s="125"/>
    </row>
    <row r="1567" spans="2:9">
      <c r="B1567" s="27" t="s">
        <v>1294</v>
      </c>
      <c r="C1567" s="30"/>
      <c r="D1567" s="287" t="s">
        <v>1866</v>
      </c>
      <c r="E1567" s="26" t="s">
        <v>1389</v>
      </c>
      <c r="F1567" s="26" t="s">
        <v>4</v>
      </c>
      <c r="G1567" s="548">
        <v>40421</v>
      </c>
      <c r="H1567" s="125"/>
      <c r="I1567" s="125"/>
    </row>
    <row r="1568" spans="2:9">
      <c r="B1568" s="27" t="s">
        <v>1305</v>
      </c>
      <c r="C1568" s="30">
        <v>1183</v>
      </c>
      <c r="D1568" s="287" t="s">
        <v>1867</v>
      </c>
      <c r="E1568" s="26" t="s">
        <v>1280</v>
      </c>
      <c r="F1568" s="26" t="s">
        <v>4</v>
      </c>
      <c r="G1568" s="548">
        <v>40421</v>
      </c>
      <c r="H1568" s="125"/>
      <c r="I1568" s="125"/>
    </row>
    <row r="1569" spans="2:9">
      <c r="B1569" s="27" t="s">
        <v>1449</v>
      </c>
      <c r="C1569" s="30"/>
      <c r="D1569" s="287" t="s">
        <v>1868</v>
      </c>
      <c r="E1569" s="26" t="s">
        <v>1280</v>
      </c>
      <c r="F1569" s="26" t="s">
        <v>4</v>
      </c>
      <c r="G1569" s="548">
        <v>40421</v>
      </c>
      <c r="H1569" s="125"/>
      <c r="I1569" s="125"/>
    </row>
    <row r="1570" spans="2:9">
      <c r="B1570" s="27" t="s">
        <v>1358</v>
      </c>
      <c r="C1570" s="30">
        <v>1176</v>
      </c>
      <c r="D1570" s="287" t="s">
        <v>1869</v>
      </c>
      <c r="E1570" s="26" t="s">
        <v>1280</v>
      </c>
      <c r="F1570" s="26" t="s">
        <v>4</v>
      </c>
      <c r="G1570" s="548">
        <v>40421</v>
      </c>
      <c r="H1570" s="125"/>
      <c r="I1570" s="125"/>
    </row>
    <row r="1571" spans="2:9">
      <c r="B1571" s="27" t="s">
        <v>1870</v>
      </c>
      <c r="C1571" s="30">
        <v>1609</v>
      </c>
      <c r="D1571" s="287" t="s">
        <v>1871</v>
      </c>
      <c r="E1571" s="26" t="s">
        <v>1768</v>
      </c>
      <c r="F1571" s="26" t="s">
        <v>4</v>
      </c>
      <c r="G1571" s="548">
        <v>40421</v>
      </c>
    </row>
    <row r="1572" spans="2:9">
      <c r="B1572" s="27" t="s">
        <v>1762</v>
      </c>
      <c r="C1572" s="30">
        <v>1627</v>
      </c>
      <c r="D1572" s="29" t="s">
        <v>1872</v>
      </c>
      <c r="E1572" s="26" t="s">
        <v>1260</v>
      </c>
      <c r="F1572" s="26" t="s">
        <v>4</v>
      </c>
      <c r="G1572" s="548">
        <v>40421</v>
      </c>
    </row>
    <row r="1573" spans="2:9">
      <c r="B1573" s="27" t="s">
        <v>1735</v>
      </c>
      <c r="C1573" s="30">
        <v>1532</v>
      </c>
      <c r="D1573" s="287" t="s">
        <v>1873</v>
      </c>
      <c r="E1573" s="26" t="s">
        <v>1260</v>
      </c>
      <c r="F1573" s="26" t="s">
        <v>4</v>
      </c>
      <c r="G1573" s="548">
        <v>40422</v>
      </c>
    </row>
    <row r="1574" spans="2:9">
      <c r="B1574" s="27" t="s">
        <v>1278</v>
      </c>
      <c r="C1574" s="30"/>
      <c r="D1574" s="29" t="s">
        <v>1874</v>
      </c>
      <c r="E1574" s="53" t="s">
        <v>1875</v>
      </c>
      <c r="F1574" s="26" t="s">
        <v>4</v>
      </c>
      <c r="G1574" s="42">
        <v>40422</v>
      </c>
      <c r="H1574" s="125"/>
      <c r="I1574" s="125"/>
    </row>
    <row r="1575" spans="2:9">
      <c r="B1575" s="27" t="s">
        <v>1358</v>
      </c>
      <c r="C1575" s="30"/>
      <c r="D1575" s="29" t="s">
        <v>1876</v>
      </c>
      <c r="E1575" s="26" t="s">
        <v>1877</v>
      </c>
      <c r="F1575" s="26" t="s">
        <v>4</v>
      </c>
      <c r="G1575" s="42">
        <v>40422</v>
      </c>
      <c r="H1575" s="125"/>
      <c r="I1575" s="125"/>
    </row>
    <row r="1576" spans="2:9">
      <c r="B1576" s="27" t="s">
        <v>1340</v>
      </c>
      <c r="C1576" s="30">
        <v>1251</v>
      </c>
      <c r="D1576" s="29" t="s">
        <v>1878</v>
      </c>
      <c r="E1576" s="26" t="s">
        <v>1879</v>
      </c>
      <c r="F1576" s="26" t="s">
        <v>4</v>
      </c>
      <c r="G1576" s="548">
        <v>40424</v>
      </c>
      <c r="H1576" s="125" t="s">
        <v>1264</v>
      </c>
    </row>
    <row r="1577" spans="2:9">
      <c r="B1577" s="27" t="s">
        <v>1262</v>
      </c>
      <c r="C1577" s="30">
        <v>374</v>
      </c>
      <c r="D1577" s="29" t="s">
        <v>1880</v>
      </c>
      <c r="E1577" s="26" t="s">
        <v>1260</v>
      </c>
      <c r="F1577" s="26" t="s">
        <v>4</v>
      </c>
      <c r="G1577" s="548">
        <v>40424</v>
      </c>
      <c r="H1577" s="125" t="s">
        <v>1264</v>
      </c>
    </row>
    <row r="1578" spans="2:9">
      <c r="B1578" s="27" t="s">
        <v>1340</v>
      </c>
      <c r="C1578" s="30"/>
      <c r="D1578" s="287" t="s">
        <v>1881</v>
      </c>
      <c r="E1578" s="26" t="s">
        <v>1659</v>
      </c>
      <c r="F1578" s="26" t="s">
        <v>4</v>
      </c>
      <c r="G1578" s="548">
        <v>40425</v>
      </c>
      <c r="H1578" s="125"/>
    </row>
    <row r="1579" spans="2:9">
      <c r="B1579" s="27" t="s">
        <v>1278</v>
      </c>
      <c r="C1579" s="30"/>
      <c r="D1579" s="29" t="s">
        <v>1874</v>
      </c>
      <c r="E1579" s="53" t="s">
        <v>1875</v>
      </c>
      <c r="F1579" s="26" t="s">
        <v>4</v>
      </c>
      <c r="G1579" s="548">
        <v>40427</v>
      </c>
      <c r="H1579" s="125"/>
    </row>
    <row r="1580" spans="2:9">
      <c r="B1580" s="27" t="s">
        <v>1358</v>
      </c>
      <c r="C1580" s="30">
        <v>1637</v>
      </c>
      <c r="D1580" s="287" t="s">
        <v>1882</v>
      </c>
      <c r="E1580" s="26" t="s">
        <v>1712</v>
      </c>
      <c r="F1580" s="26" t="s">
        <v>4</v>
      </c>
      <c r="G1580" s="548">
        <v>40427</v>
      </c>
      <c r="H1580" s="125"/>
    </row>
    <row r="1581" spans="2:9">
      <c r="B1581" s="27" t="s">
        <v>1340</v>
      </c>
      <c r="C1581" s="30"/>
      <c r="D1581" s="29" t="s">
        <v>1883</v>
      </c>
      <c r="E1581" s="26" t="s">
        <v>4</v>
      </c>
      <c r="F1581" s="26" t="s">
        <v>4</v>
      </c>
      <c r="G1581" s="42">
        <v>40427</v>
      </c>
      <c r="H1581" s="125"/>
    </row>
    <row r="1582" spans="2:9">
      <c r="B1582" s="27" t="s">
        <v>1262</v>
      </c>
      <c r="C1582" s="30">
        <v>1386</v>
      </c>
      <c r="D1582" s="29" t="s">
        <v>1884</v>
      </c>
      <c r="E1582" s="26" t="s">
        <v>1260</v>
      </c>
      <c r="F1582" s="26" t="s">
        <v>4</v>
      </c>
      <c r="G1582" s="42">
        <v>40428</v>
      </c>
      <c r="H1582" s="125" t="s">
        <v>1264</v>
      </c>
    </row>
    <row r="1583" spans="2:9">
      <c r="B1583" s="27" t="s">
        <v>4</v>
      </c>
      <c r="C1583" s="30">
        <v>285</v>
      </c>
      <c r="D1583" s="29" t="s">
        <v>1885</v>
      </c>
      <c r="E1583" s="26" t="s">
        <v>1260</v>
      </c>
      <c r="F1583" s="26" t="s">
        <v>4</v>
      </c>
      <c r="G1583" s="42">
        <v>40427</v>
      </c>
    </row>
    <row r="1584" spans="2:9">
      <c r="B1584" s="27" t="s">
        <v>1334</v>
      </c>
      <c r="C1584" s="30">
        <v>1579</v>
      </c>
      <c r="D1584" s="287" t="s">
        <v>1886</v>
      </c>
      <c r="E1584" s="26" t="s">
        <v>1768</v>
      </c>
      <c r="F1584" s="26" t="s">
        <v>4</v>
      </c>
      <c r="G1584" s="42">
        <v>40428</v>
      </c>
    </row>
    <row r="1585" spans="1:9">
      <c r="B1585" s="27" t="s">
        <v>1762</v>
      </c>
      <c r="C1585" s="30"/>
      <c r="D1585" s="287" t="s">
        <v>1887</v>
      </c>
      <c r="E1585" s="26" t="s">
        <v>1260</v>
      </c>
      <c r="F1585" s="26" t="s">
        <v>4</v>
      </c>
      <c r="G1585" s="42">
        <v>40427</v>
      </c>
    </row>
    <row r="1586" spans="1:9">
      <c r="A1586" s="176"/>
      <c r="B1586" s="27" t="s">
        <v>1334</v>
      </c>
      <c r="C1586" s="30">
        <v>1642</v>
      </c>
      <c r="D1586" s="29" t="s">
        <v>1888</v>
      </c>
      <c r="E1586" s="26" t="s">
        <v>1768</v>
      </c>
      <c r="F1586" s="26" t="s">
        <v>4</v>
      </c>
      <c r="G1586" s="42">
        <v>40428</v>
      </c>
      <c r="I1586" s="125"/>
    </row>
    <row r="1587" spans="1:9">
      <c r="A1587" s="176"/>
      <c r="B1587" s="27" t="s">
        <v>1305</v>
      </c>
      <c r="C1587" s="30">
        <v>909</v>
      </c>
      <c r="D1587" s="287" t="s">
        <v>1889</v>
      </c>
      <c r="E1587" s="26" t="s">
        <v>1280</v>
      </c>
      <c r="F1587" s="26" t="s">
        <v>4</v>
      </c>
      <c r="G1587" s="42">
        <v>40429</v>
      </c>
      <c r="I1587" s="125"/>
    </row>
    <row r="1588" spans="1:9">
      <c r="A1588" s="176"/>
      <c r="B1588" s="27" t="s">
        <v>1564</v>
      </c>
      <c r="C1588" s="30">
        <v>1605</v>
      </c>
      <c r="D1588" s="296" t="s">
        <v>1890</v>
      </c>
      <c r="E1588" s="26" t="s">
        <v>1260</v>
      </c>
      <c r="F1588" s="26" t="s">
        <v>4</v>
      </c>
      <c r="G1588" s="42">
        <v>40428</v>
      </c>
      <c r="I1588" s="125"/>
    </row>
    <row r="1589" spans="1:9">
      <c r="A1589" s="176"/>
      <c r="B1589" s="27" t="s">
        <v>1420</v>
      </c>
      <c r="C1589" s="30">
        <v>1571</v>
      </c>
      <c r="D1589" s="29" t="s">
        <v>1525</v>
      </c>
      <c r="E1589" s="26" t="s">
        <v>1260</v>
      </c>
      <c r="F1589" s="26" t="s">
        <v>4</v>
      </c>
      <c r="G1589" s="42">
        <v>40430</v>
      </c>
      <c r="I1589" s="125" t="s">
        <v>1264</v>
      </c>
    </row>
    <row r="1590" spans="1:9">
      <c r="A1590" s="176"/>
      <c r="B1590" s="27" t="s">
        <v>1358</v>
      </c>
      <c r="C1590" s="30">
        <v>1652</v>
      </c>
      <c r="D1590" s="29" t="s">
        <v>1891</v>
      </c>
      <c r="E1590" s="26" t="s">
        <v>4</v>
      </c>
      <c r="F1590" s="26" t="s">
        <v>4</v>
      </c>
      <c r="G1590" s="42">
        <v>40432</v>
      </c>
      <c r="H1590" s="24" t="s">
        <v>1892</v>
      </c>
      <c r="I1590" s="125"/>
    </row>
    <row r="1591" spans="1:9">
      <c r="A1591" s="176"/>
      <c r="B1591" s="27" t="s">
        <v>1762</v>
      </c>
      <c r="C1591" s="30">
        <v>1650</v>
      </c>
      <c r="D1591" s="29" t="s">
        <v>1893</v>
      </c>
      <c r="E1591" s="26" t="s">
        <v>1260</v>
      </c>
      <c r="F1591" s="26" t="s">
        <v>4</v>
      </c>
      <c r="G1591" s="42">
        <v>40434</v>
      </c>
      <c r="I1591" s="125" t="s">
        <v>1264</v>
      </c>
    </row>
    <row r="1592" spans="1:9">
      <c r="A1592" s="176"/>
      <c r="B1592" s="27" t="s">
        <v>1358</v>
      </c>
      <c r="C1592" s="30">
        <v>1653</v>
      </c>
      <c r="D1592" s="287" t="s">
        <v>1894</v>
      </c>
      <c r="E1592" s="26" t="s">
        <v>4</v>
      </c>
      <c r="F1592" s="26" t="s">
        <v>4</v>
      </c>
      <c r="G1592" s="42">
        <v>40434</v>
      </c>
      <c r="H1592" s="24" t="s">
        <v>1895</v>
      </c>
      <c r="I1592" s="125"/>
    </row>
    <row r="1593" spans="1:9">
      <c r="A1593" s="176"/>
      <c r="B1593" s="27" t="s">
        <v>1896</v>
      </c>
      <c r="C1593" s="30"/>
      <c r="D1593" s="29" t="s">
        <v>1897</v>
      </c>
      <c r="E1593" s="26" t="s">
        <v>1716</v>
      </c>
      <c r="F1593" s="26" t="s">
        <v>4</v>
      </c>
      <c r="G1593" s="42">
        <v>40435</v>
      </c>
      <c r="H1593" s="24" t="s">
        <v>1898</v>
      </c>
      <c r="I1593" s="125"/>
    </row>
    <row r="1594" spans="1:9">
      <c r="A1594" s="176"/>
      <c r="B1594" s="27" t="s">
        <v>1262</v>
      </c>
      <c r="C1594" s="30">
        <v>1402</v>
      </c>
      <c r="D1594" s="29" t="s">
        <v>1437</v>
      </c>
      <c r="E1594" s="26" t="s">
        <v>1524</v>
      </c>
      <c r="F1594" s="26" t="s">
        <v>4</v>
      </c>
      <c r="G1594" s="548">
        <v>40436</v>
      </c>
      <c r="H1594" s="125" t="s">
        <v>1264</v>
      </c>
    </row>
    <row r="1595" spans="1:9">
      <c r="A1595" s="176"/>
      <c r="B1595" s="27" t="s">
        <v>1899</v>
      </c>
      <c r="C1595" s="30">
        <v>1647</v>
      </c>
      <c r="D1595" s="287" t="s">
        <v>1507</v>
      </c>
      <c r="E1595" s="26" t="s">
        <v>1260</v>
      </c>
      <c r="F1595" s="26" t="s">
        <v>4</v>
      </c>
      <c r="G1595" s="548">
        <v>40436</v>
      </c>
      <c r="I1595" s="125"/>
    </row>
    <row r="1596" spans="1:9">
      <c r="A1596" s="176"/>
      <c r="B1596" s="27" t="s">
        <v>1296</v>
      </c>
      <c r="C1596" s="30">
        <v>1588</v>
      </c>
      <c r="D1596" s="287" t="s">
        <v>1900</v>
      </c>
      <c r="E1596" s="26" t="s">
        <v>1260</v>
      </c>
      <c r="F1596" s="26" t="s">
        <v>4</v>
      </c>
      <c r="G1596" s="548">
        <v>40436</v>
      </c>
      <c r="I1596" s="125"/>
    </row>
    <row r="1597" spans="1:9">
      <c r="A1597" s="176"/>
      <c r="B1597" s="1544" t="s">
        <v>1262</v>
      </c>
      <c r="C1597" s="209"/>
      <c r="D1597" s="287" t="s">
        <v>1901</v>
      </c>
      <c r="E1597" s="203" t="s">
        <v>1260</v>
      </c>
      <c r="F1597" s="203" t="s">
        <v>4</v>
      </c>
      <c r="G1597" s="925">
        <v>40437</v>
      </c>
    </row>
    <row r="1598" spans="1:9">
      <c r="A1598" s="176"/>
      <c r="B1598" s="27" t="s">
        <v>1358</v>
      </c>
      <c r="C1598" s="30">
        <v>1630</v>
      </c>
      <c r="D1598" s="287" t="s">
        <v>1902</v>
      </c>
      <c r="E1598" s="26" t="s">
        <v>4</v>
      </c>
      <c r="F1598" s="26" t="s">
        <v>4</v>
      </c>
      <c r="G1598" s="42">
        <v>40438</v>
      </c>
    </row>
    <row r="1599" spans="1:9">
      <c r="A1599" s="176"/>
      <c r="B1599" s="27" t="s">
        <v>1492</v>
      </c>
      <c r="C1599" s="30"/>
      <c r="D1599" s="206" t="s">
        <v>26</v>
      </c>
      <c r="E1599" s="26" t="s">
        <v>1524</v>
      </c>
      <c r="F1599" s="26" t="s">
        <v>4</v>
      </c>
      <c r="G1599" s="42">
        <v>40441</v>
      </c>
    </row>
    <row r="1600" spans="1:9">
      <c r="A1600" s="176"/>
      <c r="B1600" s="27" t="s">
        <v>1762</v>
      </c>
      <c r="C1600" s="30">
        <v>1663</v>
      </c>
      <c r="D1600" s="287" t="s">
        <v>1903</v>
      </c>
      <c r="E1600" s="26" t="s">
        <v>1260</v>
      </c>
      <c r="F1600" s="26" t="s">
        <v>4</v>
      </c>
      <c r="G1600" s="42">
        <v>40441</v>
      </c>
    </row>
    <row r="1601" spans="1:9">
      <c r="A1601" s="176"/>
      <c r="B1601" s="27" t="s">
        <v>1340</v>
      </c>
      <c r="C1601" s="30">
        <v>1659</v>
      </c>
      <c r="D1601" s="218" t="s">
        <v>1904</v>
      </c>
      <c r="E1601" s="26"/>
      <c r="F1601" s="26" t="s">
        <v>4</v>
      </c>
      <c r="G1601" s="42">
        <v>40444</v>
      </c>
      <c r="H1601" s="125" t="s">
        <v>1264</v>
      </c>
    </row>
    <row r="1602" spans="1:9">
      <c r="A1602" s="176"/>
      <c r="B1602" s="27" t="s">
        <v>4</v>
      </c>
      <c r="C1602" s="30">
        <v>1667</v>
      </c>
      <c r="D1602" s="29" t="s">
        <v>1905</v>
      </c>
      <c r="E1602" s="26" t="s">
        <v>1478</v>
      </c>
      <c r="F1602" s="26" t="s">
        <v>4</v>
      </c>
      <c r="G1602" s="42">
        <v>40444</v>
      </c>
    </row>
    <row r="1603" spans="1:9">
      <c r="A1603" s="176"/>
      <c r="B1603" s="27" t="s">
        <v>1762</v>
      </c>
      <c r="C1603" s="30"/>
      <c r="D1603" s="29" t="s">
        <v>1906</v>
      </c>
      <c r="E1603" s="26" t="s">
        <v>1260</v>
      </c>
      <c r="F1603" s="26" t="s">
        <v>4</v>
      </c>
      <c r="G1603" s="42">
        <v>40445</v>
      </c>
    </row>
    <row r="1604" spans="1:9">
      <c r="A1604" s="176"/>
      <c r="B1604" s="27" t="s">
        <v>1262</v>
      </c>
      <c r="C1604" s="30"/>
      <c r="D1604" s="29" t="s">
        <v>1907</v>
      </c>
      <c r="E1604" s="26" t="s">
        <v>1260</v>
      </c>
      <c r="F1604" s="26" t="s">
        <v>4</v>
      </c>
      <c r="G1604" s="42">
        <v>40444</v>
      </c>
    </row>
    <row r="1605" spans="1:9">
      <c r="A1605" s="176"/>
      <c r="B1605" s="27" t="s">
        <v>1262</v>
      </c>
      <c r="C1605" s="30"/>
      <c r="D1605" s="29" t="s">
        <v>1908</v>
      </c>
      <c r="E1605" s="26" t="s">
        <v>1260</v>
      </c>
      <c r="F1605" s="26" t="s">
        <v>4</v>
      </c>
      <c r="G1605" s="42">
        <v>40444</v>
      </c>
    </row>
    <row r="1606" spans="1:9">
      <c r="A1606" s="176"/>
      <c r="B1606" s="27" t="s">
        <v>4</v>
      </c>
      <c r="C1606" s="30">
        <v>1671</v>
      </c>
      <c r="D1606" s="29" t="s">
        <v>1909</v>
      </c>
      <c r="E1606" s="26" t="s">
        <v>1260</v>
      </c>
      <c r="F1606" s="26" t="s">
        <v>4</v>
      </c>
      <c r="G1606" s="42">
        <v>40448</v>
      </c>
    </row>
    <row r="1607" spans="1:9">
      <c r="A1607" s="176"/>
      <c r="B1607" s="27" t="s">
        <v>4</v>
      </c>
      <c r="C1607" s="30">
        <v>1568</v>
      </c>
      <c r="D1607" s="287" t="s">
        <v>1910</v>
      </c>
      <c r="E1607" s="26" t="s">
        <v>1260</v>
      </c>
      <c r="F1607" s="26" t="s">
        <v>4</v>
      </c>
      <c r="G1607" s="42">
        <v>40449</v>
      </c>
    </row>
    <row r="1608" spans="1:9">
      <c r="A1608" s="176"/>
      <c r="B1608" s="27" t="s">
        <v>1334</v>
      </c>
      <c r="C1608" s="30">
        <v>1673</v>
      </c>
      <c r="D1608" s="29" t="s">
        <v>1911</v>
      </c>
      <c r="E1608" s="26" t="s">
        <v>1768</v>
      </c>
      <c r="F1608" s="26" t="s">
        <v>4</v>
      </c>
      <c r="G1608" s="42">
        <v>40449</v>
      </c>
    </row>
    <row r="1609" spans="1:9">
      <c r="A1609" s="176"/>
      <c r="B1609" s="27" t="s">
        <v>1838</v>
      </c>
      <c r="C1609" s="30">
        <v>1573</v>
      </c>
      <c r="D1609" s="29" t="s">
        <v>1912</v>
      </c>
      <c r="E1609" s="26" t="s">
        <v>1659</v>
      </c>
      <c r="F1609" s="26" t="s">
        <v>4</v>
      </c>
      <c r="G1609" s="548">
        <v>40451</v>
      </c>
    </row>
    <row r="1610" spans="1:9">
      <c r="A1610" s="176"/>
      <c r="B1610" s="27" t="s">
        <v>1262</v>
      </c>
      <c r="C1610" s="30">
        <v>1668</v>
      </c>
      <c r="D1610" s="287" t="s">
        <v>1913</v>
      </c>
      <c r="E1610" s="26" t="s">
        <v>1260</v>
      </c>
      <c r="F1610" s="26" t="s">
        <v>4</v>
      </c>
      <c r="G1610" s="548">
        <v>40451</v>
      </c>
    </row>
    <row r="1611" spans="1:9">
      <c r="B1611" s="27" t="s">
        <v>1914</v>
      </c>
      <c r="C1611" s="30">
        <v>721</v>
      </c>
      <c r="D1611" s="29" t="s">
        <v>1915</v>
      </c>
      <c r="E1611" s="26"/>
      <c r="F1611" s="26" t="s">
        <v>4</v>
      </c>
      <c r="G1611" s="548">
        <v>40451</v>
      </c>
    </row>
    <row r="1612" spans="1:9">
      <c r="B1612" s="27" t="s">
        <v>1914</v>
      </c>
      <c r="C1612" s="30">
        <v>1271</v>
      </c>
      <c r="D1612" s="287" t="s">
        <v>1916</v>
      </c>
      <c r="E1612" s="26"/>
      <c r="F1612" s="26" t="s">
        <v>4</v>
      </c>
      <c r="G1612" s="548">
        <v>40451</v>
      </c>
    </row>
    <row r="1613" spans="1:9">
      <c r="B1613" s="27" t="s">
        <v>1917</v>
      </c>
      <c r="C1613" s="30">
        <v>684</v>
      </c>
      <c r="D1613" s="287" t="s">
        <v>1918</v>
      </c>
      <c r="E1613" s="26"/>
      <c r="F1613" s="26" t="s">
        <v>4</v>
      </c>
      <c r="G1613" s="548">
        <v>40451</v>
      </c>
    </row>
    <row r="1614" spans="1:9">
      <c r="B1614" s="27" t="s">
        <v>1449</v>
      </c>
      <c r="C1614" s="30">
        <v>1375</v>
      </c>
      <c r="D1614" s="287" t="s">
        <v>1919</v>
      </c>
      <c r="E1614" s="26" t="s">
        <v>1280</v>
      </c>
      <c r="F1614" s="26" t="s">
        <v>4</v>
      </c>
      <c r="G1614" s="548">
        <v>40451</v>
      </c>
    </row>
    <row r="1615" spans="1:9">
      <c r="B1615" s="27" t="s">
        <v>1564</v>
      </c>
      <c r="C1615" s="30">
        <v>1551</v>
      </c>
      <c r="D1615" s="287" t="s">
        <v>1920</v>
      </c>
      <c r="E1615" s="26" t="s">
        <v>1501</v>
      </c>
      <c r="F1615" s="26" t="s">
        <v>4</v>
      </c>
      <c r="G1615" s="548">
        <v>40451</v>
      </c>
    </row>
    <row r="1616" spans="1:9">
      <c r="B1616" s="27" t="s">
        <v>1420</v>
      </c>
      <c r="C1616" s="30"/>
      <c r="D1616" s="29" t="s">
        <v>1921</v>
      </c>
      <c r="E1616" s="26" t="s">
        <v>1524</v>
      </c>
      <c r="F1616" s="26" t="s">
        <v>4</v>
      </c>
      <c r="G1616" s="42">
        <v>40452</v>
      </c>
      <c r="H1616" s="24" t="s">
        <v>4</v>
      </c>
      <c r="I1616" s="125" t="s">
        <v>1397</v>
      </c>
    </row>
    <row r="1617" spans="1:9">
      <c r="B1617" s="27" t="s">
        <v>1358</v>
      </c>
      <c r="C1617" s="30">
        <v>1651</v>
      </c>
      <c r="D1617" s="287" t="s">
        <v>1922</v>
      </c>
      <c r="E1617" s="26" t="s">
        <v>1338</v>
      </c>
      <c r="F1617" s="26" t="s">
        <v>4</v>
      </c>
      <c r="G1617" s="42">
        <v>40453</v>
      </c>
      <c r="H1617" s="125" t="s">
        <v>1923</v>
      </c>
    </row>
    <row r="1618" spans="1:9">
      <c r="B1618" s="27" t="s">
        <v>1896</v>
      </c>
      <c r="C1618" s="30">
        <v>1662</v>
      </c>
      <c r="D1618" s="29" t="s">
        <v>1924</v>
      </c>
      <c r="E1618" s="26" t="s">
        <v>1716</v>
      </c>
      <c r="F1618" s="26" t="s">
        <v>4</v>
      </c>
      <c r="G1618" s="42">
        <v>40455</v>
      </c>
      <c r="H1618" s="125" t="s">
        <v>1925</v>
      </c>
    </row>
    <row r="1619" spans="1:9">
      <c r="B1619" s="27" t="s">
        <v>1449</v>
      </c>
      <c r="C1619" s="30"/>
      <c r="D1619" s="29" t="s">
        <v>1926</v>
      </c>
      <c r="E1619" s="26" t="s">
        <v>1280</v>
      </c>
      <c r="F1619" s="26" t="s">
        <v>4</v>
      </c>
      <c r="G1619" s="42">
        <v>40457</v>
      </c>
      <c r="H1619" s="125" t="s">
        <v>1385</v>
      </c>
    </row>
    <row r="1620" spans="1:9">
      <c r="B1620" s="27" t="s">
        <v>1358</v>
      </c>
      <c r="C1620" s="30">
        <v>1664</v>
      </c>
      <c r="D1620" s="29" t="s">
        <v>1927</v>
      </c>
      <c r="E1620" s="26" t="s">
        <v>4</v>
      </c>
      <c r="F1620" s="26" t="s">
        <v>4</v>
      </c>
      <c r="G1620" s="42">
        <v>40457</v>
      </c>
      <c r="H1620" s="125" t="s">
        <v>1925</v>
      </c>
    </row>
    <row r="1621" spans="1:9">
      <c r="B1621" s="27" t="s">
        <v>1449</v>
      </c>
      <c r="C1621" s="30"/>
      <c r="D1621" s="29" t="s">
        <v>1928</v>
      </c>
      <c r="E1621" s="26" t="s">
        <v>1524</v>
      </c>
      <c r="F1621" s="26" t="s">
        <v>4</v>
      </c>
      <c r="G1621" s="42">
        <v>40457</v>
      </c>
      <c r="H1621" s="125"/>
      <c r="I1621" s="125"/>
    </row>
    <row r="1622" spans="1:9">
      <c r="B1622" s="27" t="s">
        <v>1418</v>
      </c>
      <c r="C1622" s="30">
        <v>1537</v>
      </c>
      <c r="D1622" s="287" t="s">
        <v>1929</v>
      </c>
      <c r="E1622" s="26" t="s">
        <v>1733</v>
      </c>
      <c r="F1622" s="26" t="s">
        <v>4</v>
      </c>
      <c r="G1622" s="548">
        <v>40458</v>
      </c>
      <c r="H1622" s="125"/>
      <c r="I1622" s="125"/>
    </row>
    <row r="1623" spans="1:9">
      <c r="B1623" s="27" t="s">
        <v>1762</v>
      </c>
      <c r="C1623" s="30">
        <v>1681</v>
      </c>
      <c r="D1623" s="29" t="s">
        <v>1765</v>
      </c>
      <c r="E1623" s="26" t="s">
        <v>1524</v>
      </c>
      <c r="F1623" s="26" t="s">
        <v>4</v>
      </c>
      <c r="G1623" s="42">
        <v>40459</v>
      </c>
      <c r="H1623" s="125" t="s">
        <v>1925</v>
      </c>
    </row>
    <row r="1624" spans="1:9">
      <c r="B1624" s="27" t="s">
        <v>1449</v>
      </c>
      <c r="C1624" s="30">
        <v>1687</v>
      </c>
      <c r="D1624" s="29" t="s">
        <v>1930</v>
      </c>
      <c r="E1624" s="26" t="s">
        <v>1931</v>
      </c>
      <c r="F1624" s="26" t="s">
        <v>4</v>
      </c>
      <c r="G1624" s="42">
        <v>40462</v>
      </c>
      <c r="H1624" s="125" t="s">
        <v>1925</v>
      </c>
    </row>
    <row r="1625" spans="1:9">
      <c r="B1625" s="27" t="s">
        <v>1340</v>
      </c>
      <c r="C1625" s="30">
        <v>1331</v>
      </c>
      <c r="D1625" s="29" t="s">
        <v>1932</v>
      </c>
      <c r="E1625" s="26"/>
      <c r="F1625" s="26" t="s">
        <v>4</v>
      </c>
      <c r="G1625" s="42">
        <v>40463</v>
      </c>
      <c r="H1625" s="125" t="s">
        <v>1925</v>
      </c>
    </row>
    <row r="1626" spans="1:9">
      <c r="B1626" s="27" t="s">
        <v>1272</v>
      </c>
      <c r="C1626" s="30"/>
      <c r="D1626" s="29" t="s">
        <v>1933</v>
      </c>
      <c r="E1626" s="26" t="s">
        <v>1755</v>
      </c>
      <c r="F1626" s="26" t="s">
        <v>4</v>
      </c>
      <c r="G1626" s="42">
        <v>40464</v>
      </c>
      <c r="H1626" s="125"/>
    </row>
    <row r="1627" spans="1:9">
      <c r="B1627" s="27" t="s">
        <v>1408</v>
      </c>
      <c r="C1627" s="30">
        <v>1636</v>
      </c>
      <c r="D1627" s="287" t="s">
        <v>4</v>
      </c>
      <c r="E1627" s="26" t="s">
        <v>1280</v>
      </c>
      <c r="F1627" s="26" t="s">
        <v>4</v>
      </c>
      <c r="G1627" s="548">
        <v>40466</v>
      </c>
      <c r="H1627" s="125"/>
    </row>
    <row r="1628" spans="1:9">
      <c r="A1628" s="176"/>
      <c r="B1628" s="27" t="s">
        <v>1914</v>
      </c>
      <c r="C1628" s="30">
        <v>1479</v>
      </c>
      <c r="D1628" s="287" t="s">
        <v>1934</v>
      </c>
      <c r="E1628" s="26" t="s">
        <v>1310</v>
      </c>
      <c r="F1628" s="26" t="s">
        <v>4</v>
      </c>
      <c r="G1628" s="548">
        <v>40466</v>
      </c>
      <c r="H1628" s="125"/>
    </row>
    <row r="1629" spans="1:9">
      <c r="A1629" s="176"/>
      <c r="B1629" s="27" t="s">
        <v>1408</v>
      </c>
      <c r="C1629" s="30">
        <v>1207</v>
      </c>
      <c r="D1629" s="287" t="s">
        <v>1935</v>
      </c>
      <c r="E1629" s="26" t="s">
        <v>1338</v>
      </c>
      <c r="F1629" s="26" t="s">
        <v>4</v>
      </c>
      <c r="G1629" s="548">
        <v>40467</v>
      </c>
      <c r="H1629" s="125"/>
    </row>
    <row r="1630" spans="1:9">
      <c r="A1630" s="176"/>
      <c r="B1630" s="27" t="s">
        <v>1305</v>
      </c>
      <c r="C1630" s="30">
        <v>1695</v>
      </c>
      <c r="D1630" s="29" t="s">
        <v>1936</v>
      </c>
      <c r="E1630" s="26" t="s">
        <v>1931</v>
      </c>
      <c r="F1630" s="26" t="s">
        <v>4</v>
      </c>
      <c r="G1630" s="42">
        <v>40476</v>
      </c>
      <c r="H1630" s="125" t="s">
        <v>1925</v>
      </c>
    </row>
    <row r="1631" spans="1:9">
      <c r="B1631" s="27" t="s">
        <v>1305</v>
      </c>
      <c r="C1631" s="30">
        <v>1657</v>
      </c>
      <c r="D1631" s="29" t="s">
        <v>1937</v>
      </c>
      <c r="E1631" s="26" t="s">
        <v>1931</v>
      </c>
      <c r="F1631" s="26" t="s">
        <v>4</v>
      </c>
      <c r="G1631" s="42">
        <v>40479</v>
      </c>
      <c r="H1631" s="125"/>
      <c r="I1631" s="125"/>
    </row>
    <row r="1632" spans="1:9">
      <c r="B1632" s="27" t="s">
        <v>1418</v>
      </c>
      <c r="C1632" s="30"/>
      <c r="D1632" s="287" t="s">
        <v>1938</v>
      </c>
      <c r="E1632" s="26" t="s">
        <v>1733</v>
      </c>
      <c r="F1632" s="26" t="s">
        <v>4</v>
      </c>
      <c r="G1632" s="548">
        <v>40482</v>
      </c>
      <c r="H1632" s="125"/>
      <c r="I1632" s="125"/>
    </row>
    <row r="1633" spans="1:9">
      <c r="B1633" s="27" t="s">
        <v>1305</v>
      </c>
      <c r="C1633" s="30">
        <v>1595</v>
      </c>
      <c r="D1633" s="287" t="s">
        <v>1939</v>
      </c>
      <c r="E1633" s="26" t="s">
        <v>1877</v>
      </c>
      <c r="F1633" s="26" t="s">
        <v>4</v>
      </c>
      <c r="G1633" s="548">
        <v>40482</v>
      </c>
      <c r="H1633" s="125"/>
      <c r="I1633" s="125"/>
    </row>
    <row r="1634" spans="1:9">
      <c r="B1634" s="27" t="s">
        <v>1914</v>
      </c>
      <c r="C1634" s="30">
        <v>1044</v>
      </c>
      <c r="D1634" s="287" t="s">
        <v>1940</v>
      </c>
      <c r="E1634" s="26" t="s">
        <v>1389</v>
      </c>
      <c r="F1634" s="26" t="s">
        <v>4</v>
      </c>
      <c r="G1634" s="548">
        <v>40485</v>
      </c>
      <c r="H1634" s="125"/>
      <c r="I1634" s="125"/>
    </row>
    <row r="1635" spans="1:9">
      <c r="B1635" s="27" t="s">
        <v>1265</v>
      </c>
      <c r="C1635" s="30">
        <v>1268</v>
      </c>
      <c r="D1635" s="29" t="s">
        <v>1941</v>
      </c>
      <c r="E1635" s="26" t="s">
        <v>1260</v>
      </c>
      <c r="F1635" s="26" t="s">
        <v>1942</v>
      </c>
      <c r="G1635" s="548">
        <v>40487</v>
      </c>
      <c r="H1635" s="125"/>
      <c r="I1635" s="125"/>
    </row>
    <row r="1636" spans="1:9">
      <c r="B1636" s="27" t="s">
        <v>1914</v>
      </c>
      <c r="C1636" s="30">
        <v>1697</v>
      </c>
      <c r="D1636" s="287" t="s">
        <v>1943</v>
      </c>
      <c r="E1636" s="26" t="s">
        <v>1389</v>
      </c>
      <c r="F1636" s="26" t="s">
        <v>4</v>
      </c>
      <c r="G1636" s="548">
        <v>40487</v>
      </c>
      <c r="H1636" s="125"/>
      <c r="I1636" s="125"/>
    </row>
    <row r="1637" spans="1:9">
      <c r="B1637" s="27" t="s">
        <v>1387</v>
      </c>
      <c r="C1637" s="30"/>
      <c r="D1637" s="287" t="s">
        <v>1944</v>
      </c>
      <c r="E1637" s="26" t="s">
        <v>1945</v>
      </c>
      <c r="F1637" s="26" t="s">
        <v>4</v>
      </c>
      <c r="G1637" s="548">
        <v>40491</v>
      </c>
      <c r="H1637" s="125"/>
      <c r="I1637" s="125"/>
    </row>
    <row r="1638" spans="1:9">
      <c r="B1638" s="27" t="s">
        <v>1480</v>
      </c>
      <c r="C1638" s="30">
        <v>1300</v>
      </c>
      <c r="D1638" s="287" t="s">
        <v>1946</v>
      </c>
      <c r="E1638" s="26" t="s">
        <v>1609</v>
      </c>
      <c r="F1638" s="26" t="s">
        <v>4</v>
      </c>
      <c r="G1638" s="548">
        <v>40495</v>
      </c>
      <c r="H1638" s="125"/>
      <c r="I1638" s="125"/>
    </row>
    <row r="1639" spans="1:9">
      <c r="B1639" s="27" t="s">
        <v>1408</v>
      </c>
      <c r="C1639" s="30">
        <v>1705</v>
      </c>
      <c r="D1639" s="29" t="s">
        <v>1947</v>
      </c>
      <c r="E1639" s="26" t="s">
        <v>1280</v>
      </c>
      <c r="F1639" s="26" t="s">
        <v>4</v>
      </c>
      <c r="G1639" s="42">
        <v>40499</v>
      </c>
      <c r="H1639" s="125" t="s">
        <v>1925</v>
      </c>
    </row>
    <row r="1640" spans="1:9">
      <c r="B1640" s="27" t="s">
        <v>1358</v>
      </c>
      <c r="C1640" s="30">
        <v>1704</v>
      </c>
      <c r="D1640" s="287" t="s">
        <v>1816</v>
      </c>
      <c r="E1640" s="26" t="s">
        <v>4197</v>
      </c>
      <c r="F1640" s="26" t="s">
        <v>4</v>
      </c>
      <c r="G1640" s="42">
        <v>40499</v>
      </c>
      <c r="H1640" s="125"/>
    </row>
    <row r="1641" spans="1:9">
      <c r="A1641" s="176"/>
      <c r="B1641" s="27" t="s">
        <v>1262</v>
      </c>
      <c r="C1641" s="30">
        <v>1707</v>
      </c>
      <c r="D1641" s="287" t="s">
        <v>1948</v>
      </c>
      <c r="E1641" s="26" t="s">
        <v>1524</v>
      </c>
      <c r="F1641" s="26" t="s">
        <v>4</v>
      </c>
      <c r="G1641" s="42">
        <v>40501</v>
      </c>
      <c r="H1641" s="125"/>
    </row>
    <row r="1642" spans="1:9">
      <c r="A1642" s="176"/>
      <c r="B1642" s="27" t="s">
        <v>1262</v>
      </c>
      <c r="C1642" s="30"/>
      <c r="D1642" s="29" t="s">
        <v>1949</v>
      </c>
      <c r="E1642" s="26" t="s">
        <v>1524</v>
      </c>
      <c r="F1642" s="26" t="s">
        <v>4</v>
      </c>
      <c r="G1642" s="548">
        <v>40501</v>
      </c>
      <c r="H1642" s="125"/>
    </row>
    <row r="1643" spans="1:9">
      <c r="B1643" s="27" t="s">
        <v>1480</v>
      </c>
      <c r="C1643" s="30"/>
      <c r="D1643" s="29" t="s">
        <v>1950</v>
      </c>
      <c r="E1643" s="26" t="s">
        <v>1609</v>
      </c>
      <c r="F1643" s="26" t="s">
        <v>4</v>
      </c>
      <c r="G1643" s="42">
        <v>40506</v>
      </c>
      <c r="H1643" s="125" t="s">
        <v>1925</v>
      </c>
    </row>
    <row r="1644" spans="1:9">
      <c r="B1644" s="27" t="s">
        <v>1951</v>
      </c>
      <c r="C1644" s="30"/>
      <c r="D1644" s="29" t="s">
        <v>1952</v>
      </c>
      <c r="E1644" s="26" t="s">
        <v>1280</v>
      </c>
      <c r="F1644" s="26" t="s">
        <v>4</v>
      </c>
      <c r="G1644" s="42">
        <v>40506</v>
      </c>
      <c r="H1644" s="125" t="s">
        <v>1925</v>
      </c>
    </row>
    <row r="1645" spans="1:9">
      <c r="B1645" s="27" t="s">
        <v>1305</v>
      </c>
      <c r="C1645" s="30">
        <v>1702</v>
      </c>
      <c r="D1645" s="29" t="s">
        <v>1953</v>
      </c>
      <c r="E1645" s="26" t="s">
        <v>1931</v>
      </c>
      <c r="F1645" s="26" t="s">
        <v>4</v>
      </c>
      <c r="G1645" s="42">
        <v>40508</v>
      </c>
      <c r="H1645" s="125"/>
    </row>
    <row r="1646" spans="1:9">
      <c r="B1646" s="27" t="s">
        <v>1896</v>
      </c>
      <c r="C1646" s="30">
        <v>1672</v>
      </c>
      <c r="D1646" s="29" t="s">
        <v>1954</v>
      </c>
      <c r="E1646" s="26" t="s">
        <v>1773</v>
      </c>
      <c r="F1646" s="26" t="s">
        <v>4</v>
      </c>
      <c r="G1646" s="548">
        <v>40513</v>
      </c>
      <c r="H1646" s="125" t="s">
        <v>1955</v>
      </c>
    </row>
    <row r="1647" spans="1:9">
      <c r="B1647" s="27" t="s">
        <v>1735</v>
      </c>
      <c r="C1647" s="30">
        <v>1679</v>
      </c>
      <c r="D1647" s="287" t="s">
        <v>1956</v>
      </c>
      <c r="E1647" s="26" t="s">
        <v>1834</v>
      </c>
      <c r="F1647" s="26" t="s">
        <v>4</v>
      </c>
      <c r="G1647" s="42">
        <v>40513</v>
      </c>
      <c r="H1647" s="125"/>
      <c r="I1647" s="125"/>
    </row>
    <row r="1648" spans="1:9">
      <c r="B1648" s="27" t="s">
        <v>1358</v>
      </c>
      <c r="C1648" s="30"/>
      <c r="D1648" s="29" t="s">
        <v>1957</v>
      </c>
      <c r="E1648" s="26" t="s">
        <v>4</v>
      </c>
      <c r="F1648" s="26" t="s">
        <v>4</v>
      </c>
      <c r="G1648" s="42">
        <v>40513</v>
      </c>
      <c r="H1648" s="125"/>
      <c r="I1648" s="125"/>
    </row>
    <row r="1649" spans="1:9">
      <c r="B1649" s="27" t="s">
        <v>1262</v>
      </c>
      <c r="C1649" s="30"/>
      <c r="D1649" s="29" t="s">
        <v>1958</v>
      </c>
      <c r="E1649" s="26" t="s">
        <v>1260</v>
      </c>
      <c r="F1649" s="26" t="s">
        <v>4</v>
      </c>
      <c r="G1649" s="42">
        <v>40520</v>
      </c>
      <c r="H1649" s="219"/>
      <c r="I1649" s="125"/>
    </row>
    <row r="1650" spans="1:9">
      <c r="B1650" s="27" t="s">
        <v>1564</v>
      </c>
      <c r="C1650" s="30">
        <v>1589</v>
      </c>
      <c r="D1650" s="287" t="s">
        <v>1959</v>
      </c>
      <c r="E1650" s="26" t="s">
        <v>1478</v>
      </c>
      <c r="F1650" s="26" t="s">
        <v>4</v>
      </c>
      <c r="G1650" s="548">
        <v>40530</v>
      </c>
      <c r="I1650" s="125"/>
    </row>
    <row r="1651" spans="1:9">
      <c r="B1651" s="27" t="s">
        <v>1762</v>
      </c>
      <c r="C1651" s="30">
        <v>1661</v>
      </c>
      <c r="D1651" s="287" t="s">
        <v>1859</v>
      </c>
      <c r="E1651" s="26" t="s">
        <v>1260</v>
      </c>
      <c r="F1651" s="26" t="s">
        <v>4</v>
      </c>
      <c r="G1651" s="548">
        <v>40530</v>
      </c>
    </row>
    <row r="1652" spans="1:9">
      <c r="B1652" s="27" t="s">
        <v>1340</v>
      </c>
      <c r="C1652" s="30"/>
      <c r="D1652" s="29" t="s">
        <v>1960</v>
      </c>
      <c r="E1652" s="26" t="s">
        <v>4</v>
      </c>
      <c r="F1652" s="26" t="s">
        <v>4</v>
      </c>
      <c r="G1652" s="42">
        <v>40532</v>
      </c>
    </row>
    <row r="1653" spans="1:9">
      <c r="B1653" s="27" t="s">
        <v>662</v>
      </c>
      <c r="C1653" s="30">
        <v>1717</v>
      </c>
      <c r="D1653" s="29" t="s">
        <v>1541</v>
      </c>
      <c r="E1653" s="26" t="s">
        <v>1961</v>
      </c>
      <c r="F1653" s="26" t="s">
        <v>4</v>
      </c>
      <c r="G1653" s="42">
        <v>40532</v>
      </c>
    </row>
    <row r="1654" spans="1:9">
      <c r="B1654" s="27" t="s">
        <v>1538</v>
      </c>
      <c r="C1654" s="30">
        <v>1680</v>
      </c>
      <c r="D1654" s="29" t="s">
        <v>1962</v>
      </c>
      <c r="E1654" s="26" t="s">
        <v>1598</v>
      </c>
      <c r="F1654" s="26" t="s">
        <v>4</v>
      </c>
      <c r="G1654" s="42">
        <v>40533</v>
      </c>
    </row>
    <row r="1655" spans="1:9">
      <c r="B1655" s="27" t="s">
        <v>1896</v>
      </c>
      <c r="C1655" s="30">
        <v>1666</v>
      </c>
      <c r="D1655" s="29" t="s">
        <v>1963</v>
      </c>
      <c r="E1655" s="26" t="s">
        <v>1964</v>
      </c>
      <c r="F1655" s="26" t="s">
        <v>4</v>
      </c>
      <c r="G1655" s="42">
        <v>40539</v>
      </c>
    </row>
    <row r="1656" spans="1:9">
      <c r="B1656" s="27" t="s">
        <v>1564</v>
      </c>
      <c r="C1656" s="30"/>
      <c r="D1656" s="29" t="s">
        <v>1965</v>
      </c>
      <c r="E1656" s="26" t="s">
        <v>1478</v>
      </c>
      <c r="F1656" s="26" t="s">
        <v>4</v>
      </c>
      <c r="G1656" s="42">
        <v>40539</v>
      </c>
    </row>
    <row r="1657" spans="1:9">
      <c r="B1657" s="27" t="s">
        <v>1914</v>
      </c>
      <c r="C1657" s="30">
        <v>1655</v>
      </c>
      <c r="D1657" s="287" t="s">
        <v>1966</v>
      </c>
      <c r="E1657" s="26" t="s">
        <v>1967</v>
      </c>
      <c r="F1657" s="26" t="s">
        <v>4</v>
      </c>
      <c r="G1657" s="548">
        <v>40543</v>
      </c>
    </row>
    <row r="1658" spans="1:9">
      <c r="B1658" s="27" t="s">
        <v>4</v>
      </c>
      <c r="C1658" s="30">
        <v>1669</v>
      </c>
      <c r="D1658" s="287" t="s">
        <v>1968</v>
      </c>
      <c r="E1658" s="26" t="s">
        <v>1260</v>
      </c>
      <c r="F1658" s="26" t="s">
        <v>4</v>
      </c>
      <c r="G1658" s="548">
        <v>40543</v>
      </c>
    </row>
    <row r="1659" spans="1:9">
      <c r="B1659" s="27" t="s">
        <v>1735</v>
      </c>
      <c r="C1659" s="30">
        <v>1678</v>
      </c>
      <c r="D1659" s="287" t="s">
        <v>1969</v>
      </c>
      <c r="E1659" s="26" t="s">
        <v>1834</v>
      </c>
      <c r="F1659" s="26" t="s">
        <v>4</v>
      </c>
      <c r="G1659" s="548">
        <v>40543</v>
      </c>
    </row>
    <row r="1660" spans="1:9">
      <c r="B1660" s="27" t="s">
        <v>1331</v>
      </c>
      <c r="C1660" s="30">
        <v>1314</v>
      </c>
      <c r="D1660" s="29" t="s">
        <v>1970</v>
      </c>
      <c r="E1660" s="26" t="s">
        <v>1260</v>
      </c>
      <c r="F1660" s="26" t="s">
        <v>4</v>
      </c>
      <c r="G1660" s="548">
        <v>40543</v>
      </c>
      <c r="H1660" s="125" t="s">
        <v>1971</v>
      </c>
    </row>
    <row r="1661" spans="1:9">
      <c r="B1661" s="27" t="s">
        <v>1454</v>
      </c>
      <c r="C1661" s="30">
        <v>1720</v>
      </c>
      <c r="D1661" s="287" t="s">
        <v>1972</v>
      </c>
      <c r="E1661" s="26" t="s">
        <v>1260</v>
      </c>
      <c r="F1661" s="26" t="s">
        <v>4</v>
      </c>
      <c r="G1661" s="548">
        <v>40543</v>
      </c>
      <c r="H1661" s="125"/>
    </row>
    <row r="1662" spans="1:9" ht="16" thickBot="1">
      <c r="B1662" s="213" t="s">
        <v>1289</v>
      </c>
      <c r="C1662" s="172"/>
      <c r="D1662" s="140" t="s">
        <v>1973</v>
      </c>
      <c r="E1662" s="59" t="s">
        <v>1260</v>
      </c>
      <c r="F1662" s="59" t="s">
        <v>4</v>
      </c>
      <c r="G1662" s="916">
        <v>40543</v>
      </c>
      <c r="H1662" s="125"/>
    </row>
    <row r="1663" spans="1:9" ht="16" thickTop="1">
      <c r="A1663" s="220"/>
      <c r="B1663" s="365" t="s">
        <v>1358</v>
      </c>
      <c r="C1663" s="221"/>
      <c r="D1663" s="297" t="s">
        <v>1974</v>
      </c>
      <c r="E1663" s="222" t="s">
        <v>4</v>
      </c>
      <c r="F1663" s="222" t="s">
        <v>4</v>
      </c>
      <c r="G1663" s="593">
        <v>40546</v>
      </c>
      <c r="H1663" s="223" t="s">
        <v>4198</v>
      </c>
    </row>
    <row r="1664" spans="1:9">
      <c r="A1664" s="176"/>
      <c r="B1664" s="205" t="s">
        <v>1294</v>
      </c>
      <c r="C1664" s="62">
        <v>1725</v>
      </c>
      <c r="D1664" s="288" t="s">
        <v>1975</v>
      </c>
      <c r="E1664" s="43" t="s">
        <v>1834</v>
      </c>
      <c r="F1664" s="43" t="s">
        <v>4</v>
      </c>
      <c r="G1664" s="586">
        <v>40548</v>
      </c>
      <c r="I1664" s="125"/>
    </row>
    <row r="1665" spans="1:9">
      <c r="A1665" s="176"/>
      <c r="B1665" s="27" t="s">
        <v>1294</v>
      </c>
      <c r="C1665" s="30">
        <v>1593</v>
      </c>
      <c r="D1665" s="287" t="s">
        <v>1976</v>
      </c>
      <c r="E1665" s="26" t="s">
        <v>1789</v>
      </c>
      <c r="F1665" s="26" t="s">
        <v>4</v>
      </c>
      <c r="G1665" s="42">
        <v>40550</v>
      </c>
      <c r="I1665" s="125"/>
    </row>
    <row r="1666" spans="1:9">
      <c r="A1666" s="176"/>
      <c r="B1666" s="27" t="s">
        <v>1762</v>
      </c>
      <c r="C1666" s="30">
        <v>1606</v>
      </c>
      <c r="D1666" s="29" t="s">
        <v>1977</v>
      </c>
      <c r="E1666" s="26" t="s">
        <v>1260</v>
      </c>
      <c r="F1666" s="26" t="s">
        <v>4</v>
      </c>
      <c r="G1666" s="42">
        <v>40551</v>
      </c>
      <c r="I1666" s="125"/>
    </row>
    <row r="1667" spans="1:9">
      <c r="A1667" s="176"/>
      <c r="B1667" s="27" t="s">
        <v>1762</v>
      </c>
      <c r="C1667" s="30">
        <v>1692</v>
      </c>
      <c r="D1667" s="29" t="s">
        <v>1978</v>
      </c>
      <c r="E1667" s="26" t="s">
        <v>1524</v>
      </c>
      <c r="F1667" s="26" t="s">
        <v>4</v>
      </c>
      <c r="G1667" s="42">
        <v>40551</v>
      </c>
      <c r="I1667" s="125"/>
    </row>
    <row r="1668" spans="1:9">
      <c r="A1668" s="176"/>
      <c r="B1668" s="27" t="s">
        <v>1566</v>
      </c>
      <c r="C1668" s="30">
        <v>1436</v>
      </c>
      <c r="D1668" s="29" t="s">
        <v>1979</v>
      </c>
      <c r="E1668" s="43" t="s">
        <v>1338</v>
      </c>
      <c r="F1668" s="26" t="s">
        <v>4</v>
      </c>
      <c r="G1668" s="42">
        <v>40553</v>
      </c>
      <c r="I1668" s="125"/>
    </row>
    <row r="1669" spans="1:9">
      <c r="A1669" s="176"/>
      <c r="B1669" s="205" t="s">
        <v>1533</v>
      </c>
      <c r="C1669" s="62">
        <v>1574</v>
      </c>
      <c r="D1669" s="270" t="s">
        <v>1980</v>
      </c>
      <c r="E1669" s="43" t="s">
        <v>1501</v>
      </c>
      <c r="F1669" s="43" t="s">
        <v>4</v>
      </c>
      <c r="G1669" s="586">
        <v>40556</v>
      </c>
      <c r="H1669" s="125" t="s">
        <v>4</v>
      </c>
      <c r="I1669" s="125"/>
    </row>
    <row r="1670" spans="1:9">
      <c r="A1670" s="176"/>
      <c r="B1670" s="27" t="s">
        <v>1981</v>
      </c>
      <c r="C1670" s="30">
        <v>1719</v>
      </c>
      <c r="D1670" s="287" t="s">
        <v>1982</v>
      </c>
      <c r="E1670" s="26" t="s">
        <v>1280</v>
      </c>
      <c r="F1670" s="43" t="s">
        <v>4</v>
      </c>
      <c r="G1670" s="586">
        <v>40557</v>
      </c>
      <c r="H1670" s="125"/>
      <c r="I1670" s="125"/>
    </row>
    <row r="1671" spans="1:9">
      <c r="A1671" s="176"/>
      <c r="B1671" s="27" t="s">
        <v>1538</v>
      </c>
      <c r="C1671" s="30">
        <v>1723</v>
      </c>
      <c r="D1671" s="29" t="s">
        <v>1983</v>
      </c>
      <c r="E1671" s="26" t="s">
        <v>1598</v>
      </c>
      <c r="F1671" s="26" t="s">
        <v>4</v>
      </c>
      <c r="G1671" s="586">
        <v>40557</v>
      </c>
    </row>
    <row r="1672" spans="1:9">
      <c r="A1672" s="176"/>
      <c r="B1672" s="27" t="s">
        <v>1492</v>
      </c>
      <c r="C1672" s="30">
        <v>1727</v>
      </c>
      <c r="D1672" s="287" t="s">
        <v>1984</v>
      </c>
      <c r="E1672" s="26" t="s">
        <v>1338</v>
      </c>
      <c r="F1672" s="26" t="s">
        <v>4</v>
      </c>
      <c r="G1672" s="586">
        <v>40557</v>
      </c>
    </row>
    <row r="1673" spans="1:9">
      <c r="A1673" s="176"/>
      <c r="B1673" s="213" t="s">
        <v>1735</v>
      </c>
      <c r="C1673" s="172">
        <v>1699</v>
      </c>
      <c r="D1673" s="294" t="s">
        <v>1985</v>
      </c>
      <c r="E1673" s="59" t="s">
        <v>1768</v>
      </c>
      <c r="F1673" s="59" t="s">
        <v>4</v>
      </c>
      <c r="G1673" s="592">
        <v>40560</v>
      </c>
    </row>
    <row r="1674" spans="1:9">
      <c r="A1674" s="176"/>
      <c r="B1674" s="27" t="s">
        <v>1262</v>
      </c>
      <c r="C1674" s="30">
        <v>1327</v>
      </c>
      <c r="D1674" s="29" t="s">
        <v>1672</v>
      </c>
      <c r="E1674" s="26" t="s">
        <v>1260</v>
      </c>
      <c r="F1674" s="26" t="s">
        <v>4</v>
      </c>
      <c r="G1674" s="42">
        <v>40574</v>
      </c>
    </row>
    <row r="1675" spans="1:9">
      <c r="A1675" s="176"/>
      <c r="B1675" s="27" t="s">
        <v>1340</v>
      </c>
      <c r="C1675" s="30">
        <v>1706</v>
      </c>
      <c r="D1675" s="287" t="s">
        <v>1986</v>
      </c>
      <c r="E1675" s="26" t="s">
        <v>4197</v>
      </c>
      <c r="F1675" s="26" t="s">
        <v>4</v>
      </c>
      <c r="G1675" s="42">
        <v>40574</v>
      </c>
    </row>
    <row r="1676" spans="1:9">
      <c r="A1676" s="176"/>
      <c r="B1676" s="27" t="s">
        <v>1454</v>
      </c>
      <c r="C1676" s="30">
        <v>1734</v>
      </c>
      <c r="D1676" s="29" t="s">
        <v>1987</v>
      </c>
      <c r="E1676" s="26" t="s">
        <v>1260</v>
      </c>
      <c r="F1676" s="26" t="s">
        <v>4</v>
      </c>
      <c r="G1676" s="42">
        <v>40574</v>
      </c>
    </row>
    <row r="1677" spans="1:9">
      <c r="A1677" s="176"/>
      <c r="B1677" s="27" t="s">
        <v>1296</v>
      </c>
      <c r="C1677" s="30">
        <v>1552</v>
      </c>
      <c r="D1677" s="287" t="s">
        <v>1988</v>
      </c>
      <c r="E1677" s="26" t="s">
        <v>1280</v>
      </c>
      <c r="F1677" s="26" t="s">
        <v>4</v>
      </c>
      <c r="G1677" s="42">
        <v>40574</v>
      </c>
    </row>
    <row r="1678" spans="1:9">
      <c r="A1678" s="176"/>
      <c r="B1678" s="27" t="s">
        <v>1296</v>
      </c>
      <c r="C1678" s="30">
        <v>1160</v>
      </c>
      <c r="D1678" s="287" t="s">
        <v>1989</v>
      </c>
      <c r="E1678" s="26" t="s">
        <v>1260</v>
      </c>
      <c r="F1678" s="26" t="s">
        <v>4</v>
      </c>
      <c r="G1678" s="42">
        <v>40574</v>
      </c>
      <c r="H1678" s="224"/>
    </row>
    <row r="1679" spans="1:9">
      <c r="A1679" s="176"/>
      <c r="B1679" s="27" t="s">
        <v>1265</v>
      </c>
      <c r="C1679" s="30">
        <v>1370</v>
      </c>
      <c r="D1679" s="287" t="s">
        <v>1990</v>
      </c>
      <c r="E1679" s="26" t="s">
        <v>1391</v>
      </c>
      <c r="F1679" s="26" t="s">
        <v>4</v>
      </c>
      <c r="G1679" s="42">
        <v>40574</v>
      </c>
    </row>
    <row r="1680" spans="1:9">
      <c r="A1680" s="176"/>
      <c r="B1680" s="27" t="s">
        <v>1600</v>
      </c>
      <c r="C1680" s="30">
        <v>1562</v>
      </c>
      <c r="D1680" s="287" t="s">
        <v>1991</v>
      </c>
      <c r="E1680" s="26" t="s">
        <v>1992</v>
      </c>
      <c r="F1680" s="26" t="s">
        <v>4</v>
      </c>
      <c r="G1680" s="42">
        <v>40574</v>
      </c>
    </row>
    <row r="1681" spans="1:9">
      <c r="A1681" s="176"/>
      <c r="B1681" s="27" t="s">
        <v>1358</v>
      </c>
      <c r="C1681" s="30">
        <v>1730</v>
      </c>
      <c r="D1681" s="287" t="s">
        <v>1993</v>
      </c>
      <c r="E1681" s="26" t="s">
        <v>4</v>
      </c>
      <c r="F1681" s="26" t="s">
        <v>4</v>
      </c>
      <c r="G1681" s="42">
        <v>40574</v>
      </c>
    </row>
    <row r="1682" spans="1:9">
      <c r="A1682" s="176"/>
      <c r="B1682" s="27" t="s">
        <v>1454</v>
      </c>
      <c r="C1682" s="30"/>
      <c r="D1682" s="29" t="s">
        <v>1994</v>
      </c>
      <c r="E1682" s="26" t="s">
        <v>1875</v>
      </c>
      <c r="F1682" s="26" t="s">
        <v>4</v>
      </c>
      <c r="G1682" s="42">
        <v>40575</v>
      </c>
      <c r="H1682" s="125"/>
    </row>
    <row r="1683" spans="1:9">
      <c r="A1683" s="176"/>
      <c r="B1683" s="27" t="s">
        <v>1522</v>
      </c>
      <c r="C1683" s="30"/>
      <c r="D1683" s="29" t="s">
        <v>1995</v>
      </c>
      <c r="E1683" s="26" t="s">
        <v>1391</v>
      </c>
      <c r="F1683" s="26" t="s">
        <v>4</v>
      </c>
      <c r="G1683" s="548">
        <v>40572</v>
      </c>
      <c r="H1683" s="125"/>
    </row>
    <row r="1684" spans="1:9">
      <c r="A1684" s="176"/>
      <c r="B1684" s="27" t="s">
        <v>1358</v>
      </c>
      <c r="C1684" s="30">
        <v>1716</v>
      </c>
      <c r="D1684" s="287" t="s">
        <v>1996</v>
      </c>
      <c r="E1684" s="26" t="s">
        <v>4</v>
      </c>
      <c r="F1684" s="26" t="s">
        <v>1997</v>
      </c>
      <c r="G1684" s="42">
        <v>40576</v>
      </c>
      <c r="H1684" s="125"/>
    </row>
    <row r="1685" spans="1:9">
      <c r="A1685" s="176"/>
      <c r="B1685" s="27" t="s">
        <v>1262</v>
      </c>
      <c r="C1685" s="30">
        <v>1491</v>
      </c>
      <c r="D1685" s="287" t="s">
        <v>1998</v>
      </c>
      <c r="E1685" s="26" t="s">
        <v>1260</v>
      </c>
      <c r="F1685" s="26" t="s">
        <v>1997</v>
      </c>
      <c r="G1685" s="548">
        <v>40581</v>
      </c>
      <c r="H1685" s="125"/>
    </row>
    <row r="1686" spans="1:9">
      <c r="A1686" s="176"/>
      <c r="B1686" s="27" t="s">
        <v>1262</v>
      </c>
      <c r="C1686" s="30">
        <v>1631</v>
      </c>
      <c r="D1686" s="287" t="s">
        <v>1999</v>
      </c>
      <c r="E1686" s="26" t="s">
        <v>1260</v>
      </c>
      <c r="F1686" s="26" t="s">
        <v>1997</v>
      </c>
      <c r="G1686" s="548">
        <v>40581</v>
      </c>
      <c r="H1686" s="125"/>
    </row>
    <row r="1687" spans="1:9">
      <c r="B1687" s="27" t="s">
        <v>1262</v>
      </c>
      <c r="C1687" s="30"/>
      <c r="D1687" s="287" t="s">
        <v>2000</v>
      </c>
      <c r="E1687" s="26" t="s">
        <v>1260</v>
      </c>
      <c r="F1687" s="26" t="s">
        <v>1997</v>
      </c>
      <c r="G1687" s="548">
        <v>40581</v>
      </c>
    </row>
    <row r="1688" spans="1:9">
      <c r="B1688" s="27" t="s">
        <v>1896</v>
      </c>
      <c r="C1688" s="30">
        <v>1728</v>
      </c>
      <c r="D1688" s="29" t="s">
        <v>2001</v>
      </c>
      <c r="E1688" s="26" t="s">
        <v>2002</v>
      </c>
      <c r="F1688" s="26" t="s">
        <v>1997</v>
      </c>
      <c r="G1688" s="548">
        <v>40582</v>
      </c>
    </row>
    <row r="1689" spans="1:9">
      <c r="B1689" s="27" t="s">
        <v>1358</v>
      </c>
      <c r="C1689" s="30"/>
      <c r="D1689" s="29" t="s">
        <v>2003</v>
      </c>
      <c r="E1689" s="26" t="s">
        <v>4196</v>
      </c>
      <c r="F1689" s="26" t="s">
        <v>4</v>
      </c>
      <c r="G1689" s="42">
        <v>40583</v>
      </c>
    </row>
    <row r="1690" spans="1:9">
      <c r="A1690" s="176"/>
      <c r="B1690" s="27" t="s">
        <v>1566</v>
      </c>
      <c r="C1690" s="30">
        <v>1718</v>
      </c>
      <c r="D1690" s="287" t="s">
        <v>2004</v>
      </c>
      <c r="E1690" s="26" t="s">
        <v>1338</v>
      </c>
      <c r="F1690" s="26" t="s">
        <v>4</v>
      </c>
      <c r="G1690" s="42">
        <v>40583</v>
      </c>
      <c r="I1690" s="125"/>
    </row>
    <row r="1691" spans="1:9">
      <c r="A1691" s="176"/>
      <c r="B1691" s="27" t="s">
        <v>1262</v>
      </c>
      <c r="C1691" s="30"/>
      <c r="D1691" s="29" t="s">
        <v>2005</v>
      </c>
      <c r="E1691" s="26" t="s">
        <v>1260</v>
      </c>
      <c r="F1691" s="26" t="s">
        <v>4</v>
      </c>
      <c r="G1691" s="42">
        <v>40584</v>
      </c>
      <c r="H1691" s="125" t="s">
        <v>2006</v>
      </c>
      <c r="I1691" s="125"/>
    </row>
    <row r="1692" spans="1:9">
      <c r="A1692" s="176"/>
      <c r="B1692" s="27" t="s">
        <v>1262</v>
      </c>
      <c r="C1692" s="30"/>
      <c r="D1692" s="29" t="s">
        <v>2007</v>
      </c>
      <c r="E1692" s="26" t="s">
        <v>1260</v>
      </c>
      <c r="F1692" s="26" t="s">
        <v>4</v>
      </c>
      <c r="G1692" s="42">
        <v>40584</v>
      </c>
      <c r="H1692" s="125" t="s">
        <v>2008</v>
      </c>
      <c r="I1692" s="125"/>
    </row>
    <row r="1693" spans="1:9">
      <c r="A1693" s="176"/>
      <c r="B1693" s="27" t="s">
        <v>1289</v>
      </c>
      <c r="C1693" s="30">
        <v>1229</v>
      </c>
      <c r="D1693" s="287" t="s">
        <v>2009</v>
      </c>
      <c r="E1693" s="26" t="s">
        <v>1260</v>
      </c>
      <c r="F1693" s="26" t="s">
        <v>4</v>
      </c>
      <c r="G1693" s="42">
        <v>40584</v>
      </c>
      <c r="I1693" s="125"/>
    </row>
    <row r="1694" spans="1:9">
      <c r="B1694" s="205" t="s">
        <v>1358</v>
      </c>
      <c r="C1694" s="62">
        <v>1345</v>
      </c>
      <c r="D1694" s="288" t="s">
        <v>2010</v>
      </c>
      <c r="E1694" s="43" t="s">
        <v>1280</v>
      </c>
      <c r="F1694" s="26" t="s">
        <v>4</v>
      </c>
      <c r="G1694" s="548">
        <v>40585</v>
      </c>
      <c r="H1694" s="125"/>
    </row>
    <row r="1695" spans="1:9">
      <c r="B1695" s="27" t="s">
        <v>1600</v>
      </c>
      <c r="C1695" s="30">
        <v>1745</v>
      </c>
      <c r="D1695" s="29" t="s">
        <v>2011</v>
      </c>
      <c r="E1695" s="26" t="s">
        <v>1724</v>
      </c>
      <c r="F1695" s="26" t="s">
        <v>4</v>
      </c>
      <c r="G1695" s="42">
        <v>40590</v>
      </c>
    </row>
    <row r="1696" spans="1:9">
      <c r="B1696" s="27" t="s">
        <v>1600</v>
      </c>
      <c r="C1696" s="204"/>
      <c r="D1696" s="29" t="s">
        <v>2012</v>
      </c>
      <c r="E1696" s="26" t="s">
        <v>2013</v>
      </c>
      <c r="F1696" s="26" t="s">
        <v>4</v>
      </c>
      <c r="G1696" s="42">
        <v>40590</v>
      </c>
    </row>
    <row r="1697" spans="1:9">
      <c r="A1697" s="176"/>
      <c r="B1697" s="27" t="s">
        <v>1262</v>
      </c>
      <c r="C1697" s="30">
        <v>1738</v>
      </c>
      <c r="D1697" s="287" t="s">
        <v>2014</v>
      </c>
      <c r="E1697" s="26" t="s">
        <v>1260</v>
      </c>
      <c r="F1697" s="26" t="s">
        <v>4</v>
      </c>
      <c r="G1697" s="42">
        <v>40590</v>
      </c>
      <c r="I1697" s="125"/>
    </row>
    <row r="1698" spans="1:9">
      <c r="A1698" s="176"/>
      <c r="B1698" s="27" t="s">
        <v>1418</v>
      </c>
      <c r="C1698" s="30">
        <v>1449</v>
      </c>
      <c r="D1698" s="287" t="s">
        <v>2015</v>
      </c>
      <c r="E1698" s="26" t="s">
        <v>1280</v>
      </c>
      <c r="F1698" s="26" t="s">
        <v>4</v>
      </c>
      <c r="G1698" s="42">
        <v>40590</v>
      </c>
      <c r="I1698" s="125"/>
    </row>
    <row r="1699" spans="1:9">
      <c r="A1699" s="176"/>
      <c r="B1699" s="27" t="s">
        <v>2016</v>
      </c>
      <c r="C1699" s="30"/>
      <c r="D1699" s="287" t="s">
        <v>2017</v>
      </c>
      <c r="E1699" s="26" t="s">
        <v>1280</v>
      </c>
      <c r="F1699" s="26" t="s">
        <v>4</v>
      </c>
      <c r="G1699" s="42">
        <v>40591</v>
      </c>
      <c r="H1699" s="125" t="s">
        <v>1925</v>
      </c>
      <c r="I1699" s="125"/>
    </row>
    <row r="1700" spans="1:9">
      <c r="A1700" s="176"/>
      <c r="B1700" s="27" t="s">
        <v>1896</v>
      </c>
      <c r="C1700" s="30">
        <v>1729</v>
      </c>
      <c r="D1700" s="29" t="s">
        <v>2018</v>
      </c>
      <c r="E1700" s="26" t="s">
        <v>1964</v>
      </c>
      <c r="F1700" s="26" t="s">
        <v>4</v>
      </c>
      <c r="G1700" s="42">
        <v>40591</v>
      </c>
      <c r="H1700" s="125"/>
      <c r="I1700" s="125"/>
    </row>
    <row r="1701" spans="1:9">
      <c r="A1701" s="176"/>
      <c r="B1701" s="27" t="s">
        <v>1331</v>
      </c>
      <c r="C1701" s="30">
        <v>1364</v>
      </c>
      <c r="D1701" s="287" t="s">
        <v>2019</v>
      </c>
      <c r="E1701" s="26" t="s">
        <v>1260</v>
      </c>
      <c r="F1701" s="43" t="s">
        <v>4</v>
      </c>
      <c r="G1701" s="586">
        <v>40592</v>
      </c>
      <c r="H1701" s="125"/>
      <c r="I1701" s="125"/>
    </row>
    <row r="1702" spans="1:9">
      <c r="A1702" s="176"/>
      <c r="B1702" s="27" t="s">
        <v>1566</v>
      </c>
      <c r="C1702" s="30">
        <v>1743</v>
      </c>
      <c r="D1702" s="287" t="s">
        <v>2020</v>
      </c>
      <c r="E1702" s="26" t="s">
        <v>2021</v>
      </c>
      <c r="F1702" s="26" t="s">
        <v>4</v>
      </c>
      <c r="G1702" s="586">
        <v>40592</v>
      </c>
      <c r="H1702" s="125"/>
      <c r="I1702" s="125"/>
    </row>
    <row r="1703" spans="1:9">
      <c r="A1703" s="176"/>
      <c r="B1703" s="27" t="s">
        <v>1320</v>
      </c>
      <c r="C1703" s="30">
        <v>1675</v>
      </c>
      <c r="D1703" s="287" t="s">
        <v>2022</v>
      </c>
      <c r="E1703" s="26" t="s">
        <v>1863</v>
      </c>
      <c r="F1703" s="26" t="s">
        <v>4</v>
      </c>
      <c r="G1703" s="586">
        <v>40592</v>
      </c>
      <c r="I1703" s="125"/>
    </row>
    <row r="1704" spans="1:9">
      <c r="A1704" s="176"/>
      <c r="B1704" s="27" t="s">
        <v>1418</v>
      </c>
      <c r="C1704" s="30">
        <v>1422</v>
      </c>
      <c r="D1704" s="287" t="s">
        <v>2023</v>
      </c>
      <c r="E1704" s="26" t="s">
        <v>1482</v>
      </c>
      <c r="F1704" s="26" t="s">
        <v>4</v>
      </c>
      <c r="G1704" s="586">
        <v>40593</v>
      </c>
      <c r="I1704" s="125"/>
    </row>
    <row r="1705" spans="1:9">
      <c r="A1705" s="176"/>
      <c r="B1705" s="205" t="s">
        <v>1358</v>
      </c>
      <c r="C1705" s="62"/>
      <c r="D1705" s="270" t="s">
        <v>2024</v>
      </c>
      <c r="E1705" s="43" t="s">
        <v>1280</v>
      </c>
      <c r="F1705" s="43" t="s">
        <v>4</v>
      </c>
      <c r="G1705" s="586">
        <v>40595</v>
      </c>
      <c r="H1705" s="24" t="s">
        <v>2025</v>
      </c>
      <c r="I1705" s="125"/>
    </row>
    <row r="1706" spans="1:9">
      <c r="A1706" s="176"/>
      <c r="B1706" s="205" t="s">
        <v>1340</v>
      </c>
      <c r="C1706" s="62">
        <v>1746</v>
      </c>
      <c r="D1706" s="270" t="s">
        <v>2026</v>
      </c>
      <c r="E1706" s="43" t="s">
        <v>2027</v>
      </c>
      <c r="F1706" s="43" t="s">
        <v>4</v>
      </c>
      <c r="G1706" s="586">
        <v>40597</v>
      </c>
      <c r="H1706" s="24" t="s">
        <v>1925</v>
      </c>
      <c r="I1706" s="125"/>
    </row>
    <row r="1707" spans="1:9">
      <c r="A1707" s="176"/>
      <c r="B1707" s="27" t="s">
        <v>1454</v>
      </c>
      <c r="C1707" s="30"/>
      <c r="D1707" s="287" t="s">
        <v>2028</v>
      </c>
      <c r="E1707" s="26" t="s">
        <v>1260</v>
      </c>
      <c r="F1707" s="43" t="s">
        <v>4</v>
      </c>
      <c r="G1707" s="586">
        <v>40599</v>
      </c>
      <c r="I1707" s="125"/>
    </row>
    <row r="1708" spans="1:9">
      <c r="A1708" s="176"/>
      <c r="B1708" s="27" t="s">
        <v>1340</v>
      </c>
      <c r="C1708" s="30">
        <v>1523</v>
      </c>
      <c r="D1708" s="287" t="s">
        <v>2029</v>
      </c>
      <c r="E1708" s="26" t="s">
        <v>1338</v>
      </c>
      <c r="F1708" s="26" t="s">
        <v>4</v>
      </c>
      <c r="G1708" s="548">
        <v>40600</v>
      </c>
      <c r="I1708" s="125"/>
    </row>
    <row r="1709" spans="1:9">
      <c r="A1709" s="176"/>
      <c r="B1709" s="27" t="s">
        <v>1272</v>
      </c>
      <c r="C1709" s="30"/>
      <c r="D1709" s="287" t="s">
        <v>2030</v>
      </c>
      <c r="E1709" s="26" t="s">
        <v>1280</v>
      </c>
      <c r="F1709" s="26" t="s">
        <v>4</v>
      </c>
      <c r="G1709" s="548">
        <v>40602</v>
      </c>
      <c r="I1709" s="125"/>
    </row>
    <row r="1710" spans="1:9">
      <c r="A1710" s="176"/>
      <c r="B1710" s="27" t="s">
        <v>1418</v>
      </c>
      <c r="C1710" s="30">
        <v>1503</v>
      </c>
      <c r="D1710" s="287" t="s">
        <v>2031</v>
      </c>
      <c r="E1710" s="26" t="s">
        <v>1677</v>
      </c>
      <c r="F1710" s="26" t="s">
        <v>4</v>
      </c>
      <c r="G1710" s="548">
        <v>40602</v>
      </c>
      <c r="I1710" s="125"/>
    </row>
    <row r="1711" spans="1:9">
      <c r="A1711" s="176"/>
      <c r="B1711" s="27" t="s">
        <v>1735</v>
      </c>
      <c r="C1711" s="30">
        <v>1696</v>
      </c>
      <c r="D1711" s="287" t="s">
        <v>2032</v>
      </c>
      <c r="E1711" s="26" t="s">
        <v>1768</v>
      </c>
      <c r="F1711" s="43" t="s">
        <v>4</v>
      </c>
      <c r="G1711" s="586">
        <v>40605</v>
      </c>
      <c r="I1711" s="125"/>
    </row>
    <row r="1712" spans="1:9">
      <c r="A1712" s="176"/>
      <c r="B1712" s="27" t="s">
        <v>1289</v>
      </c>
      <c r="C1712" s="30"/>
      <c r="D1712" s="29" t="s">
        <v>2033</v>
      </c>
      <c r="E1712" s="26" t="s">
        <v>1260</v>
      </c>
      <c r="F1712" s="26" t="s">
        <v>4</v>
      </c>
      <c r="G1712" s="42">
        <v>40605</v>
      </c>
      <c r="I1712" s="125"/>
    </row>
    <row r="1713" spans="1:9">
      <c r="A1713" s="176"/>
      <c r="B1713" s="1544" t="s">
        <v>2034</v>
      </c>
      <c r="C1713" s="209">
        <v>1759</v>
      </c>
      <c r="D1713" s="287" t="s">
        <v>2035</v>
      </c>
      <c r="E1713" s="203" t="s">
        <v>1389</v>
      </c>
      <c r="F1713" s="203" t="s">
        <v>4</v>
      </c>
      <c r="G1713" s="925">
        <v>40605</v>
      </c>
      <c r="I1713" s="125"/>
    </row>
    <row r="1714" spans="1:9">
      <c r="A1714" s="176"/>
      <c r="B1714" s="27" t="s">
        <v>1305</v>
      </c>
      <c r="C1714" s="30">
        <v>1421</v>
      </c>
      <c r="D1714" s="29" t="s">
        <v>2036</v>
      </c>
      <c r="E1714" s="26" t="s">
        <v>1482</v>
      </c>
      <c r="F1714" s="43" t="s">
        <v>4</v>
      </c>
      <c r="G1714" s="586">
        <v>40606</v>
      </c>
      <c r="I1714" s="125"/>
    </row>
    <row r="1715" spans="1:9">
      <c r="A1715" s="176"/>
      <c r="B1715" s="27" t="s">
        <v>1334</v>
      </c>
      <c r="C1715" s="30">
        <v>1760</v>
      </c>
      <c r="D1715" s="29" t="s">
        <v>2037</v>
      </c>
      <c r="E1715" s="26" t="s">
        <v>1768</v>
      </c>
      <c r="F1715" s="26" t="s">
        <v>4</v>
      </c>
      <c r="G1715" s="586">
        <v>40606</v>
      </c>
      <c r="I1715" s="125"/>
    </row>
    <row r="1716" spans="1:9">
      <c r="A1716" s="176"/>
      <c r="B1716" s="27" t="s">
        <v>1272</v>
      </c>
      <c r="C1716" s="30"/>
      <c r="D1716" s="29" t="s">
        <v>2038</v>
      </c>
      <c r="E1716" s="26" t="s">
        <v>1609</v>
      </c>
      <c r="F1716" s="26" t="s">
        <v>4</v>
      </c>
      <c r="G1716" s="586">
        <v>40606</v>
      </c>
      <c r="I1716" s="125"/>
    </row>
    <row r="1717" spans="1:9">
      <c r="A1717" s="176"/>
      <c r="B1717" s="27" t="s">
        <v>1406</v>
      </c>
      <c r="C1717" s="30"/>
      <c r="D1717" s="29" t="s">
        <v>2039</v>
      </c>
      <c r="E1717" s="26" t="s">
        <v>1338</v>
      </c>
      <c r="F1717" s="26" t="s">
        <v>4</v>
      </c>
      <c r="G1717" s="42">
        <v>40606</v>
      </c>
      <c r="I1717" s="125"/>
    </row>
    <row r="1718" spans="1:9">
      <c r="A1718" s="176"/>
      <c r="B1718" s="213" t="s">
        <v>1305</v>
      </c>
      <c r="C1718" s="172">
        <v>1625</v>
      </c>
      <c r="D1718" s="750" t="s">
        <v>2040</v>
      </c>
      <c r="E1718" s="59" t="s">
        <v>1280</v>
      </c>
      <c r="F1718" s="26" t="s">
        <v>4</v>
      </c>
      <c r="G1718" s="42">
        <v>40606</v>
      </c>
      <c r="H1718" s="24" t="s">
        <v>4</v>
      </c>
      <c r="I1718" s="125"/>
    </row>
    <row r="1719" spans="1:9">
      <c r="A1719" s="176"/>
      <c r="B1719" s="1544" t="s">
        <v>1296</v>
      </c>
      <c r="C1719" s="209">
        <v>1509</v>
      </c>
      <c r="D1719" s="287" t="s">
        <v>2041</v>
      </c>
      <c r="E1719" s="203" t="s">
        <v>1638</v>
      </c>
      <c r="F1719" s="203" t="s">
        <v>4</v>
      </c>
      <c r="G1719" s="926">
        <v>40609</v>
      </c>
      <c r="I1719" s="125"/>
    </row>
    <row r="1720" spans="1:9">
      <c r="A1720" s="176"/>
      <c r="B1720" s="27" t="s">
        <v>1340</v>
      </c>
      <c r="C1720" s="30">
        <v>1597</v>
      </c>
      <c r="D1720" s="298" t="s">
        <v>2042</v>
      </c>
      <c r="E1720" s="26" t="s">
        <v>4</v>
      </c>
      <c r="F1720" s="26" t="s">
        <v>4</v>
      </c>
      <c r="G1720" s="586">
        <v>40611</v>
      </c>
      <c r="H1720" s="24" t="s">
        <v>4</v>
      </c>
      <c r="I1720" s="125"/>
    </row>
    <row r="1721" spans="1:9">
      <c r="A1721" s="176"/>
      <c r="B1721" s="27" t="s">
        <v>1454</v>
      </c>
      <c r="C1721" s="30">
        <v>1744</v>
      </c>
      <c r="D1721" s="287" t="s">
        <v>2043</v>
      </c>
      <c r="E1721" s="26" t="s">
        <v>1260</v>
      </c>
      <c r="F1721" s="26" t="s">
        <v>4</v>
      </c>
      <c r="G1721" s="586">
        <v>40611</v>
      </c>
      <c r="I1721" s="125"/>
    </row>
    <row r="1722" spans="1:9">
      <c r="A1722" s="176"/>
      <c r="B1722" s="27" t="s">
        <v>1331</v>
      </c>
      <c r="C1722" s="30">
        <v>1293</v>
      </c>
      <c r="D1722" s="287" t="s">
        <v>2044</v>
      </c>
      <c r="E1722" s="26" t="s">
        <v>1260</v>
      </c>
      <c r="F1722" s="26" t="s">
        <v>4</v>
      </c>
      <c r="G1722" s="586">
        <v>40612</v>
      </c>
      <c r="I1722" s="125"/>
    </row>
    <row r="1723" spans="1:9">
      <c r="A1723" s="176"/>
      <c r="B1723" s="1544" t="s">
        <v>1262</v>
      </c>
      <c r="C1723" s="209">
        <v>1763</v>
      </c>
      <c r="D1723" s="287" t="s">
        <v>2045</v>
      </c>
      <c r="E1723" s="203" t="s">
        <v>1260</v>
      </c>
      <c r="F1723" s="203" t="s">
        <v>4</v>
      </c>
      <c r="G1723" s="926">
        <v>40612</v>
      </c>
      <c r="I1723" s="125"/>
    </row>
    <row r="1724" spans="1:9">
      <c r="A1724" s="176"/>
      <c r="B1724" s="27" t="s">
        <v>1340</v>
      </c>
      <c r="C1724" s="30">
        <v>1454</v>
      </c>
      <c r="D1724" s="287" t="s">
        <v>2046</v>
      </c>
      <c r="E1724" s="26" t="s">
        <v>1338</v>
      </c>
      <c r="F1724" s="26" t="s">
        <v>4</v>
      </c>
      <c r="G1724" s="586">
        <v>40614</v>
      </c>
      <c r="I1724" s="125"/>
    </row>
    <row r="1725" spans="1:9">
      <c r="A1725" s="176"/>
      <c r="B1725" s="27" t="s">
        <v>2047</v>
      </c>
      <c r="C1725" s="204"/>
      <c r="D1725" s="287" t="s">
        <v>2048</v>
      </c>
      <c r="E1725" s="26" t="s">
        <v>4</v>
      </c>
      <c r="F1725" s="26" t="s">
        <v>4</v>
      </c>
      <c r="G1725" s="586">
        <v>40616</v>
      </c>
      <c r="H1725" s="24" t="s">
        <v>2049</v>
      </c>
      <c r="I1725" s="125"/>
    </row>
    <row r="1726" spans="1:9">
      <c r="A1726" s="176"/>
      <c r="B1726" s="27" t="s">
        <v>1600</v>
      </c>
      <c r="C1726" s="30">
        <v>1741</v>
      </c>
      <c r="D1726" s="29" t="s">
        <v>2050</v>
      </c>
      <c r="E1726" s="26" t="s">
        <v>1724</v>
      </c>
      <c r="F1726" s="26" t="s">
        <v>4</v>
      </c>
      <c r="G1726" s="586">
        <v>40616</v>
      </c>
      <c r="I1726" s="125"/>
    </row>
    <row r="1727" spans="1:9">
      <c r="A1727" s="176"/>
      <c r="B1727" s="27" t="s">
        <v>1762</v>
      </c>
      <c r="C1727" s="30"/>
      <c r="D1727" s="29" t="s">
        <v>2051</v>
      </c>
      <c r="E1727" s="26" t="s">
        <v>1260</v>
      </c>
      <c r="F1727" s="26" t="s">
        <v>4</v>
      </c>
      <c r="G1727" s="42">
        <v>40620</v>
      </c>
      <c r="I1727" s="125"/>
    </row>
    <row r="1728" spans="1:9">
      <c r="A1728" s="176"/>
      <c r="B1728" s="27" t="s">
        <v>1305</v>
      </c>
      <c r="C1728" s="30"/>
      <c r="D1728" s="29" t="s">
        <v>2052</v>
      </c>
      <c r="E1728" s="26" t="s">
        <v>1931</v>
      </c>
      <c r="F1728" s="26" t="s">
        <v>4</v>
      </c>
      <c r="G1728" s="42">
        <v>40623</v>
      </c>
      <c r="I1728" s="125"/>
    </row>
    <row r="1729" spans="1:9">
      <c r="A1729" s="176"/>
      <c r="B1729" s="27" t="s">
        <v>1762</v>
      </c>
      <c r="C1729" s="30">
        <v>1769</v>
      </c>
      <c r="D1729" s="29" t="s">
        <v>2036</v>
      </c>
      <c r="E1729" s="26" t="s">
        <v>1260</v>
      </c>
      <c r="F1729" s="26" t="s">
        <v>4</v>
      </c>
      <c r="G1729" s="42">
        <v>40625</v>
      </c>
      <c r="I1729" s="125"/>
    </row>
    <row r="1730" spans="1:9">
      <c r="A1730" s="176"/>
      <c r="B1730" s="27" t="s">
        <v>1564</v>
      </c>
      <c r="C1730" s="30">
        <v>1721</v>
      </c>
      <c r="D1730" s="29" t="s">
        <v>2053</v>
      </c>
      <c r="E1730" s="26" t="s">
        <v>1478</v>
      </c>
      <c r="F1730" s="26" t="s">
        <v>4</v>
      </c>
      <c r="G1730" s="42">
        <v>40626</v>
      </c>
      <c r="I1730" s="125"/>
    </row>
    <row r="1731" spans="1:9">
      <c r="B1731" s="27" t="s">
        <v>2054</v>
      </c>
      <c r="C1731" s="30">
        <v>1724</v>
      </c>
      <c r="D1731" s="29" t="s">
        <v>2055</v>
      </c>
      <c r="E1731" s="26" t="s">
        <v>1389</v>
      </c>
      <c r="F1731" s="26" t="s">
        <v>4</v>
      </c>
      <c r="G1731" s="548">
        <v>40627</v>
      </c>
    </row>
    <row r="1732" spans="1:9">
      <c r="B1732" s="27" t="s">
        <v>1358</v>
      </c>
      <c r="C1732" s="30">
        <v>1560</v>
      </c>
      <c r="D1732" s="29" t="s">
        <v>2056</v>
      </c>
      <c r="E1732" s="26" t="s">
        <v>1338</v>
      </c>
      <c r="F1732" s="26" t="s">
        <v>4</v>
      </c>
      <c r="G1732" s="548">
        <v>40628</v>
      </c>
    </row>
    <row r="1733" spans="1:9">
      <c r="B1733" s="27" t="s">
        <v>1776</v>
      </c>
      <c r="C1733" s="30">
        <v>1774</v>
      </c>
      <c r="D1733" s="29" t="s">
        <v>2057</v>
      </c>
      <c r="E1733" s="26" t="s">
        <v>1712</v>
      </c>
      <c r="F1733" s="26" t="s">
        <v>4</v>
      </c>
      <c r="G1733" s="548">
        <v>40632</v>
      </c>
    </row>
    <row r="1734" spans="1:9">
      <c r="B1734" s="27" t="s">
        <v>2058</v>
      </c>
      <c r="C1734" s="30">
        <v>1756</v>
      </c>
      <c r="D1734" s="29" t="s">
        <v>2059</v>
      </c>
      <c r="E1734" s="26" t="s">
        <v>2060</v>
      </c>
      <c r="F1734" s="26" t="s">
        <v>4</v>
      </c>
      <c r="G1734" s="548">
        <v>40633</v>
      </c>
    </row>
    <row r="1735" spans="1:9">
      <c r="B1735" s="27" t="s">
        <v>1281</v>
      </c>
      <c r="C1735" s="30">
        <v>1188</v>
      </c>
      <c r="D1735" s="29" t="s">
        <v>2061</v>
      </c>
      <c r="E1735" s="26" t="s">
        <v>1260</v>
      </c>
      <c r="F1735" s="26" t="s">
        <v>4</v>
      </c>
      <c r="G1735" s="548">
        <v>40633</v>
      </c>
    </row>
    <row r="1736" spans="1:9">
      <c r="B1736" s="27" t="s">
        <v>1492</v>
      </c>
      <c r="C1736" s="30"/>
      <c r="D1736" s="218" t="s">
        <v>2062</v>
      </c>
      <c r="E1736" s="26" t="s">
        <v>1524</v>
      </c>
      <c r="F1736" s="26" t="s">
        <v>4</v>
      </c>
      <c r="G1736" s="548">
        <v>40633</v>
      </c>
    </row>
    <row r="1737" spans="1:9">
      <c r="A1737" s="176"/>
      <c r="B1737" s="27" t="s">
        <v>1289</v>
      </c>
      <c r="C1737" s="30"/>
      <c r="D1737" s="218" t="s">
        <v>2063</v>
      </c>
      <c r="E1737" s="26" t="s">
        <v>1524</v>
      </c>
      <c r="F1737" s="26" t="s">
        <v>4</v>
      </c>
      <c r="G1737" s="548">
        <v>40634</v>
      </c>
      <c r="I1737" s="125"/>
    </row>
    <row r="1738" spans="1:9">
      <c r="A1738" s="176"/>
      <c r="B1738" s="27" t="s">
        <v>1480</v>
      </c>
      <c r="C1738" s="30">
        <v>1776</v>
      </c>
      <c r="D1738" s="29" t="s">
        <v>2064</v>
      </c>
      <c r="E1738" s="26" t="s">
        <v>1280</v>
      </c>
      <c r="F1738" s="26" t="s">
        <v>4</v>
      </c>
      <c r="G1738" s="548">
        <v>40634</v>
      </c>
      <c r="I1738" s="125" t="s">
        <v>2065</v>
      </c>
    </row>
    <row r="1739" spans="1:9">
      <c r="A1739" s="176"/>
      <c r="B1739" s="27" t="s">
        <v>1294</v>
      </c>
      <c r="C1739" s="30">
        <v>1757</v>
      </c>
      <c r="D1739" s="29" t="s">
        <v>2066</v>
      </c>
      <c r="E1739" s="26" t="s">
        <v>1834</v>
      </c>
      <c r="F1739" s="26" t="s">
        <v>4</v>
      </c>
      <c r="G1739" s="548">
        <v>40634</v>
      </c>
      <c r="I1739" s="125"/>
    </row>
    <row r="1740" spans="1:9">
      <c r="A1740" s="176"/>
      <c r="B1740" s="205" t="s">
        <v>1358</v>
      </c>
      <c r="C1740" s="62">
        <v>1749</v>
      </c>
      <c r="D1740" s="270" t="s">
        <v>2067</v>
      </c>
      <c r="E1740" s="43" t="s">
        <v>4199</v>
      </c>
      <c r="F1740" s="26" t="s">
        <v>4</v>
      </c>
      <c r="G1740" s="548">
        <v>40639</v>
      </c>
      <c r="I1740" s="125"/>
    </row>
    <row r="1741" spans="1:9">
      <c r="A1741" s="176"/>
      <c r="B1741" s="27" t="s">
        <v>1559</v>
      </c>
      <c r="C1741" s="30">
        <v>1445</v>
      </c>
      <c r="D1741" s="29" t="s">
        <v>1832</v>
      </c>
      <c r="E1741" s="43" t="s">
        <v>1260</v>
      </c>
      <c r="F1741" s="26" t="s">
        <v>4</v>
      </c>
      <c r="G1741" s="548">
        <v>40639</v>
      </c>
      <c r="H1741" s="125" t="s">
        <v>4</v>
      </c>
      <c r="I1741" s="125"/>
    </row>
    <row r="1742" spans="1:9">
      <c r="A1742" s="176"/>
      <c r="B1742" s="27" t="s">
        <v>2058</v>
      </c>
      <c r="C1742" s="30"/>
      <c r="D1742" s="29" t="s">
        <v>2068</v>
      </c>
      <c r="E1742" s="26" t="s">
        <v>1338</v>
      </c>
      <c r="F1742" s="26" t="s">
        <v>4</v>
      </c>
      <c r="G1742" s="548">
        <v>40639</v>
      </c>
      <c r="H1742" s="125"/>
    </row>
    <row r="1743" spans="1:9">
      <c r="A1743" s="176"/>
      <c r="B1743" s="27" t="s">
        <v>1262</v>
      </c>
      <c r="C1743" s="30"/>
      <c r="D1743" s="29" t="s">
        <v>2069</v>
      </c>
      <c r="E1743" s="26" t="s">
        <v>1260</v>
      </c>
      <c r="F1743" s="26" t="s">
        <v>4</v>
      </c>
      <c r="G1743" s="548">
        <v>40640</v>
      </c>
      <c r="H1743" s="125"/>
    </row>
    <row r="1744" spans="1:9">
      <c r="A1744" s="176"/>
      <c r="B1744" s="27" t="s">
        <v>1776</v>
      </c>
      <c r="C1744" s="30"/>
      <c r="D1744" s="29" t="s">
        <v>2070</v>
      </c>
      <c r="E1744" s="26" t="s">
        <v>1712</v>
      </c>
      <c r="F1744" s="26" t="s">
        <v>4</v>
      </c>
      <c r="G1744" s="42">
        <v>40641</v>
      </c>
      <c r="H1744" s="125" t="s">
        <v>4</v>
      </c>
      <c r="I1744" s="125"/>
    </row>
    <row r="1745" spans="1:11">
      <c r="A1745" s="176"/>
      <c r="B1745" s="27"/>
      <c r="C1745" s="30"/>
      <c r="D1745" s="29" t="s">
        <v>2071</v>
      </c>
      <c r="E1745" s="26" t="s">
        <v>1260</v>
      </c>
      <c r="F1745" s="26" t="s">
        <v>4</v>
      </c>
      <c r="G1745" s="42">
        <v>40646</v>
      </c>
      <c r="I1745" s="125"/>
    </row>
    <row r="1746" spans="1:11">
      <c r="A1746" s="176"/>
      <c r="B1746" s="27"/>
      <c r="C1746" s="30"/>
      <c r="D1746" s="29" t="s">
        <v>2072</v>
      </c>
      <c r="E1746" s="26"/>
      <c r="F1746" s="26" t="s">
        <v>4</v>
      </c>
      <c r="G1746" s="42">
        <v>40646</v>
      </c>
      <c r="I1746" s="125"/>
    </row>
    <row r="1747" spans="1:11">
      <c r="A1747" s="176"/>
      <c r="B1747" s="27"/>
      <c r="C1747" s="30"/>
      <c r="D1747" s="29" t="s">
        <v>2073</v>
      </c>
      <c r="E1747" s="26" t="s">
        <v>1260</v>
      </c>
      <c r="F1747" s="26" t="s">
        <v>4</v>
      </c>
      <c r="G1747" s="42">
        <v>40646</v>
      </c>
      <c r="I1747" s="125"/>
    </row>
    <row r="1748" spans="1:11">
      <c r="A1748" s="176"/>
      <c r="B1748" s="27"/>
      <c r="C1748" s="30"/>
      <c r="D1748" s="29" t="s">
        <v>2074</v>
      </c>
      <c r="E1748" s="26" t="s">
        <v>1280</v>
      </c>
      <c r="F1748" s="26" t="s">
        <v>4</v>
      </c>
      <c r="G1748" s="42">
        <v>40647</v>
      </c>
      <c r="I1748" s="125"/>
    </row>
    <row r="1749" spans="1:11">
      <c r="A1749" s="176"/>
      <c r="B1749" s="27" t="s">
        <v>1296</v>
      </c>
      <c r="C1749" s="30"/>
      <c r="D1749" s="29" t="s">
        <v>2075</v>
      </c>
      <c r="E1749" s="26" t="s">
        <v>1280</v>
      </c>
      <c r="F1749" s="26" t="s">
        <v>4</v>
      </c>
      <c r="G1749" s="42">
        <v>40647</v>
      </c>
      <c r="I1749" s="125"/>
    </row>
    <row r="1750" spans="1:11">
      <c r="A1750" s="176"/>
      <c r="B1750" s="27" t="s">
        <v>1262</v>
      </c>
      <c r="C1750" s="30"/>
      <c r="D1750" s="29" t="s">
        <v>1884</v>
      </c>
      <c r="E1750" s="26" t="s">
        <v>1280</v>
      </c>
      <c r="F1750" s="26" t="s">
        <v>4</v>
      </c>
      <c r="G1750" s="42">
        <v>40647</v>
      </c>
      <c r="I1750" s="125"/>
    </row>
    <row r="1751" spans="1:11">
      <c r="A1751" s="176"/>
      <c r="B1751" s="205" t="s">
        <v>2076</v>
      </c>
      <c r="C1751" s="62"/>
      <c r="D1751" s="270" t="s">
        <v>2077</v>
      </c>
      <c r="E1751" s="43"/>
      <c r="F1751" s="43" t="s">
        <v>4</v>
      </c>
      <c r="G1751" s="586">
        <v>40651</v>
      </c>
      <c r="I1751" s="125"/>
    </row>
    <row r="1752" spans="1:11">
      <c r="A1752" s="176"/>
      <c r="B1752" s="205" t="s">
        <v>1480</v>
      </c>
      <c r="C1752" s="62"/>
      <c r="D1752" s="270" t="s">
        <v>2078</v>
      </c>
      <c r="E1752" s="43" t="s">
        <v>1280</v>
      </c>
      <c r="F1752" s="43" t="s">
        <v>4</v>
      </c>
      <c r="G1752" s="586">
        <v>40651</v>
      </c>
      <c r="I1752" s="125"/>
    </row>
    <row r="1753" spans="1:11">
      <c r="A1753" s="225"/>
      <c r="B1753" s="205" t="s">
        <v>1785</v>
      </c>
      <c r="C1753" s="62"/>
      <c r="D1753" s="270" t="s">
        <v>1991</v>
      </c>
      <c r="E1753" s="43" t="s">
        <v>1391</v>
      </c>
      <c r="F1753" s="43" t="s">
        <v>4</v>
      </c>
      <c r="G1753" s="586">
        <v>40653</v>
      </c>
      <c r="H1753" s="226" t="s">
        <v>4</v>
      </c>
      <c r="I1753" s="226"/>
      <c r="J1753" s="1348"/>
      <c r="K1753" s="1348"/>
    </row>
    <row r="1754" spans="1:11">
      <c r="A1754" s="225"/>
      <c r="B1754" s="205" t="s">
        <v>1262</v>
      </c>
      <c r="C1754" s="62"/>
      <c r="D1754" s="270" t="s">
        <v>1825</v>
      </c>
      <c r="E1754" s="43" t="s">
        <v>1391</v>
      </c>
      <c r="F1754" s="43" t="s">
        <v>4</v>
      </c>
      <c r="G1754" s="586">
        <v>40653</v>
      </c>
      <c r="I1754" s="226"/>
      <c r="J1754" s="1348"/>
      <c r="K1754" s="1348"/>
    </row>
    <row r="1755" spans="1:11">
      <c r="B1755" s="27" t="s">
        <v>2079</v>
      </c>
      <c r="C1755" s="30"/>
      <c r="D1755" s="29" t="s">
        <v>2080</v>
      </c>
      <c r="E1755" s="26"/>
      <c r="F1755" s="26" t="s">
        <v>4</v>
      </c>
      <c r="G1755" s="548">
        <v>40655</v>
      </c>
      <c r="I1755" s="125"/>
    </row>
    <row r="1756" spans="1:11">
      <c r="A1756" s="225"/>
      <c r="B1756" s="205" t="s">
        <v>1340</v>
      </c>
      <c r="C1756" s="62"/>
      <c r="D1756" s="270" t="s">
        <v>2081</v>
      </c>
      <c r="E1756" s="43" t="s">
        <v>1391</v>
      </c>
      <c r="F1756" s="43" t="s">
        <v>4</v>
      </c>
      <c r="G1756" s="586">
        <v>40655</v>
      </c>
      <c r="I1756" s="226"/>
      <c r="J1756" s="1348"/>
      <c r="K1756" s="1348"/>
    </row>
    <row r="1757" spans="1:11">
      <c r="A1757" s="176"/>
      <c r="B1757" s="27" t="s">
        <v>1981</v>
      </c>
      <c r="C1757" s="30"/>
      <c r="D1757" s="29" t="s">
        <v>2082</v>
      </c>
      <c r="E1757" s="26" t="s">
        <v>2021</v>
      </c>
      <c r="F1757" s="26" t="s">
        <v>4</v>
      </c>
      <c r="G1757" s="42">
        <v>40658</v>
      </c>
      <c r="I1757" s="125"/>
    </row>
    <row r="1758" spans="1:11">
      <c r="A1758" s="176"/>
      <c r="B1758" s="27" t="s">
        <v>1449</v>
      </c>
      <c r="C1758" s="30"/>
      <c r="D1758" s="29" t="s">
        <v>2083</v>
      </c>
      <c r="E1758" s="26" t="s">
        <v>1768</v>
      </c>
      <c r="F1758" s="26" t="s">
        <v>4</v>
      </c>
      <c r="G1758" s="42">
        <v>40658</v>
      </c>
      <c r="I1758" s="125"/>
    </row>
    <row r="1759" spans="1:11">
      <c r="A1759" s="176"/>
      <c r="B1759" s="27" t="s">
        <v>2084</v>
      </c>
      <c r="C1759" s="30"/>
      <c r="D1759" s="29" t="s">
        <v>2085</v>
      </c>
      <c r="E1759" s="26" t="s">
        <v>1537</v>
      </c>
      <c r="F1759" s="26" t="s">
        <v>4</v>
      </c>
      <c r="G1759" s="42">
        <v>40659</v>
      </c>
      <c r="I1759" s="125"/>
    </row>
    <row r="1760" spans="1:11">
      <c r="A1760" s="176"/>
      <c r="B1760" s="27" t="s">
        <v>2086</v>
      </c>
      <c r="C1760" s="30"/>
      <c r="D1760" s="29" t="s">
        <v>2087</v>
      </c>
      <c r="E1760" s="26" t="s">
        <v>2088</v>
      </c>
      <c r="F1760" s="26" t="s">
        <v>4</v>
      </c>
      <c r="G1760" s="548">
        <v>40660</v>
      </c>
    </row>
    <row r="1761" spans="1:11">
      <c r="B1761" s="27" t="s">
        <v>2089</v>
      </c>
      <c r="C1761" s="30">
        <v>1521</v>
      </c>
      <c r="D1761" s="29" t="s">
        <v>2090</v>
      </c>
      <c r="E1761" s="26" t="s">
        <v>1391</v>
      </c>
      <c r="F1761" s="26" t="s">
        <v>4</v>
      </c>
      <c r="G1761" s="548">
        <v>40664</v>
      </c>
    </row>
    <row r="1762" spans="1:11">
      <c r="B1762" s="213" t="s">
        <v>1289</v>
      </c>
      <c r="C1762" s="30">
        <v>1570</v>
      </c>
      <c r="D1762" s="29" t="s">
        <v>2091</v>
      </c>
      <c r="E1762" s="26" t="s">
        <v>1391</v>
      </c>
      <c r="F1762" s="26" t="s">
        <v>4</v>
      </c>
      <c r="G1762" s="548">
        <v>40665</v>
      </c>
    </row>
    <row r="1763" spans="1:11">
      <c r="B1763" s="27" t="s">
        <v>1272</v>
      </c>
      <c r="C1763" s="30"/>
      <c r="D1763" s="29" t="s">
        <v>2092</v>
      </c>
      <c r="E1763" s="26" t="s">
        <v>1414</v>
      </c>
      <c r="F1763" s="26" t="s">
        <v>4</v>
      </c>
      <c r="G1763" s="548">
        <v>40664</v>
      </c>
    </row>
    <row r="1764" spans="1:11">
      <c r="B1764" s="27" t="s">
        <v>1296</v>
      </c>
      <c r="C1764" s="30"/>
      <c r="D1764" s="29" t="s">
        <v>2093</v>
      </c>
      <c r="E1764" s="26" t="s">
        <v>1391</v>
      </c>
      <c r="F1764" s="26" t="s">
        <v>4</v>
      </c>
      <c r="G1764" s="548">
        <v>40667</v>
      </c>
    </row>
    <row r="1765" spans="1:11">
      <c r="B1765" s="205" t="s">
        <v>1262</v>
      </c>
      <c r="C1765" s="30"/>
      <c r="D1765" s="29" t="s">
        <v>2094</v>
      </c>
      <c r="E1765" s="26" t="s">
        <v>1391</v>
      </c>
      <c r="F1765" s="26" t="s">
        <v>4</v>
      </c>
      <c r="G1765" s="548">
        <v>40667</v>
      </c>
    </row>
    <row r="1766" spans="1:11">
      <c r="B1766" s="205" t="s">
        <v>1262</v>
      </c>
      <c r="C1766" s="30"/>
      <c r="D1766" s="29" t="s">
        <v>2095</v>
      </c>
      <c r="E1766" s="26" t="s">
        <v>1391</v>
      </c>
      <c r="F1766" s="26" t="s">
        <v>4</v>
      </c>
      <c r="G1766" s="548">
        <v>40667</v>
      </c>
    </row>
    <row r="1767" spans="1:11">
      <c r="B1767" s="690" t="s">
        <v>1305</v>
      </c>
      <c r="C1767" s="227"/>
      <c r="D1767" s="34" t="s">
        <v>2096</v>
      </c>
      <c r="E1767" s="228" t="s">
        <v>1414</v>
      </c>
      <c r="F1767" s="228" t="s">
        <v>4</v>
      </c>
      <c r="G1767" s="927">
        <v>40671</v>
      </c>
    </row>
    <row r="1768" spans="1:11">
      <c r="B1768" s="27" t="s">
        <v>1262</v>
      </c>
      <c r="C1768" s="30">
        <v>1491</v>
      </c>
      <c r="D1768" s="29" t="s">
        <v>1998</v>
      </c>
      <c r="E1768" s="26" t="s">
        <v>1260</v>
      </c>
      <c r="F1768" s="26" t="s">
        <v>4</v>
      </c>
      <c r="G1768" s="927">
        <v>40674</v>
      </c>
    </row>
    <row r="1769" spans="1:11">
      <c r="A1769" s="229"/>
      <c r="B1769" s="230" t="s">
        <v>1272</v>
      </c>
      <c r="C1769" s="38"/>
      <c r="D1769" s="337" t="s">
        <v>2097</v>
      </c>
      <c r="E1769" s="32" t="s">
        <v>1338</v>
      </c>
      <c r="F1769" s="32" t="s">
        <v>4</v>
      </c>
      <c r="G1769" s="928">
        <v>40674</v>
      </c>
      <c r="I1769" s="23"/>
      <c r="J1769" s="1040"/>
      <c r="K1769" s="1040"/>
    </row>
    <row r="1770" spans="1:11">
      <c r="A1770" s="229"/>
      <c r="B1770" s="677" t="s">
        <v>2098</v>
      </c>
      <c r="C1770" s="64"/>
      <c r="D1770" s="65" t="s">
        <v>2099</v>
      </c>
      <c r="E1770" s="48" t="s">
        <v>1338</v>
      </c>
      <c r="F1770" s="48" t="s">
        <v>4</v>
      </c>
      <c r="G1770" s="585">
        <v>40675</v>
      </c>
      <c r="I1770" s="23"/>
      <c r="J1770" s="1040"/>
      <c r="K1770" s="1040"/>
    </row>
    <row r="1771" spans="1:11">
      <c r="B1771" s="230" t="s">
        <v>1340</v>
      </c>
      <c r="C1771" s="38"/>
      <c r="D1771" s="337" t="s">
        <v>2100</v>
      </c>
      <c r="E1771" s="32" t="s">
        <v>1280</v>
      </c>
      <c r="F1771" s="32" t="s">
        <v>4</v>
      </c>
      <c r="G1771" s="921">
        <v>40676</v>
      </c>
    </row>
    <row r="1772" spans="1:11">
      <c r="B1772" s="230" t="s">
        <v>1387</v>
      </c>
      <c r="C1772" s="38"/>
      <c r="D1772" s="337" t="s">
        <v>2101</v>
      </c>
      <c r="E1772" s="32" t="s">
        <v>2102</v>
      </c>
      <c r="F1772" s="32" t="s">
        <v>4</v>
      </c>
      <c r="G1772" s="921">
        <v>40676</v>
      </c>
    </row>
    <row r="1773" spans="1:11">
      <c r="B1773" s="230" t="s">
        <v>1480</v>
      </c>
      <c r="C1773" s="38"/>
      <c r="D1773" s="337" t="s">
        <v>2103</v>
      </c>
      <c r="E1773" s="32" t="s">
        <v>1280</v>
      </c>
      <c r="F1773" s="32" t="s">
        <v>4</v>
      </c>
      <c r="G1773" s="921">
        <v>40677</v>
      </c>
      <c r="H1773" s="230" t="s">
        <v>1264</v>
      </c>
    </row>
    <row r="1774" spans="1:11">
      <c r="B1774" s="230" t="s">
        <v>2079</v>
      </c>
      <c r="C1774" s="38"/>
      <c r="D1774" s="337" t="s">
        <v>2104</v>
      </c>
      <c r="E1774" s="32"/>
      <c r="F1774" s="32" t="s">
        <v>4</v>
      </c>
      <c r="G1774" s="921">
        <v>40678</v>
      </c>
      <c r="H1774" s="230"/>
    </row>
    <row r="1775" spans="1:11">
      <c r="B1775" s="230" t="s">
        <v>1296</v>
      </c>
      <c r="C1775" s="38"/>
      <c r="D1775" s="337" t="s">
        <v>2105</v>
      </c>
      <c r="E1775" s="32" t="s">
        <v>1391</v>
      </c>
      <c r="F1775" s="32" t="s">
        <v>4</v>
      </c>
      <c r="G1775" s="921">
        <v>40679</v>
      </c>
      <c r="H1775" s="230"/>
    </row>
    <row r="1776" spans="1:11">
      <c r="A1776" s="229"/>
      <c r="B1776" s="230" t="s">
        <v>1272</v>
      </c>
      <c r="C1776" s="38"/>
      <c r="D1776" s="337" t="s">
        <v>665</v>
      </c>
      <c r="E1776" s="32" t="s">
        <v>2106</v>
      </c>
      <c r="F1776" s="32" t="s">
        <v>4</v>
      </c>
      <c r="G1776" s="580">
        <v>40680</v>
      </c>
      <c r="I1776" s="23"/>
      <c r="J1776" s="1040"/>
      <c r="K1776" s="1040"/>
    </row>
    <row r="1777" spans="1:11">
      <c r="A1777" s="229"/>
      <c r="B1777" s="230" t="s">
        <v>2107</v>
      </c>
      <c r="C1777" s="38"/>
      <c r="D1777" s="337" t="s">
        <v>2108</v>
      </c>
      <c r="E1777" s="32" t="s">
        <v>82</v>
      </c>
      <c r="F1777" s="32" t="s">
        <v>4</v>
      </c>
      <c r="G1777" s="580">
        <v>40681</v>
      </c>
      <c r="I1777" s="23"/>
      <c r="J1777" s="1040"/>
      <c r="K1777" s="1040"/>
    </row>
    <row r="1778" spans="1:11">
      <c r="A1778" s="229"/>
      <c r="B1778" s="230" t="s">
        <v>2107</v>
      </c>
      <c r="C1778" s="38"/>
      <c r="D1778" s="337" t="s">
        <v>2109</v>
      </c>
      <c r="E1778" s="32" t="s">
        <v>82</v>
      </c>
      <c r="F1778" s="32" t="s">
        <v>4</v>
      </c>
      <c r="G1778" s="580">
        <v>40681</v>
      </c>
      <c r="I1778" s="23"/>
      <c r="J1778" s="1040"/>
      <c r="K1778" s="1040"/>
    </row>
    <row r="1779" spans="1:11">
      <c r="A1779" s="229"/>
      <c r="B1779" s="230" t="s">
        <v>2110</v>
      </c>
      <c r="C1779" s="38"/>
      <c r="D1779" s="337" t="s">
        <v>2111</v>
      </c>
      <c r="E1779" s="32" t="s">
        <v>2112</v>
      </c>
      <c r="F1779" s="32" t="s">
        <v>4</v>
      </c>
      <c r="G1779" s="580">
        <v>40682</v>
      </c>
      <c r="H1779" s="230" t="s">
        <v>2113</v>
      </c>
      <c r="I1779" s="23"/>
      <c r="J1779" s="1040"/>
      <c r="K1779" s="1040"/>
    </row>
    <row r="1780" spans="1:11">
      <c r="B1780" s="230" t="s">
        <v>2114</v>
      </c>
      <c r="C1780" s="38"/>
      <c r="D1780" s="337" t="s">
        <v>2115</v>
      </c>
      <c r="E1780" s="32" t="s">
        <v>2116</v>
      </c>
      <c r="F1780" s="32" t="s">
        <v>4</v>
      </c>
      <c r="G1780" s="580">
        <v>40683</v>
      </c>
    </row>
    <row r="1781" spans="1:11">
      <c r="B1781" s="230" t="s">
        <v>2114</v>
      </c>
      <c r="C1781" s="38"/>
      <c r="D1781" s="337" t="s">
        <v>2117</v>
      </c>
      <c r="E1781" s="32" t="s">
        <v>2116</v>
      </c>
      <c r="F1781" s="32" t="s">
        <v>4</v>
      </c>
      <c r="G1781" s="580">
        <v>40683</v>
      </c>
    </row>
    <row r="1782" spans="1:11">
      <c r="B1782" s="230" t="s">
        <v>2107</v>
      </c>
      <c r="C1782" s="38"/>
      <c r="D1782" s="337" t="s">
        <v>2118</v>
      </c>
      <c r="E1782" s="32" t="s">
        <v>2119</v>
      </c>
      <c r="F1782" s="32" t="s">
        <v>4</v>
      </c>
      <c r="G1782" s="580">
        <v>40684</v>
      </c>
    </row>
    <row r="1783" spans="1:11">
      <c r="B1783" s="230" t="s">
        <v>2120</v>
      </c>
      <c r="C1783" s="38"/>
      <c r="D1783" s="337" t="s">
        <v>2121</v>
      </c>
      <c r="E1783" s="32" t="s">
        <v>2106</v>
      </c>
      <c r="F1783" s="32" t="s">
        <v>4</v>
      </c>
      <c r="G1783" s="580">
        <v>40687</v>
      </c>
      <c r="H1783" s="125"/>
    </row>
    <row r="1784" spans="1:11">
      <c r="B1784" s="230" t="s">
        <v>2114</v>
      </c>
      <c r="C1784" s="38"/>
      <c r="D1784" s="337" t="s">
        <v>2122</v>
      </c>
      <c r="E1784" s="32" t="s">
        <v>2116</v>
      </c>
      <c r="F1784" s="32" t="s">
        <v>4</v>
      </c>
      <c r="G1784" s="580">
        <v>40688</v>
      </c>
    </row>
    <row r="1785" spans="1:11">
      <c r="B1785" s="232" t="s">
        <v>2123</v>
      </c>
      <c r="C1785" s="231"/>
      <c r="D1785" s="299" t="s">
        <v>2124</v>
      </c>
      <c r="E1785" s="52" t="s">
        <v>2116</v>
      </c>
      <c r="F1785" s="52" t="s">
        <v>4</v>
      </c>
      <c r="G1785" s="929">
        <v>40690</v>
      </c>
      <c r="H1785" s="232" t="s">
        <v>2113</v>
      </c>
    </row>
    <row r="1786" spans="1:11">
      <c r="B1786" s="230" t="s">
        <v>2125</v>
      </c>
      <c r="C1786" s="38"/>
      <c r="D1786" s="337" t="s">
        <v>2126</v>
      </c>
      <c r="E1786" s="32" t="s">
        <v>82</v>
      </c>
      <c r="F1786" s="32" t="s">
        <v>4</v>
      </c>
      <c r="G1786" s="580">
        <v>40694</v>
      </c>
    </row>
    <row r="1787" spans="1:11">
      <c r="B1787" s="230" t="s">
        <v>2125</v>
      </c>
      <c r="C1787" s="38"/>
      <c r="D1787" s="337" t="s">
        <v>2127</v>
      </c>
      <c r="E1787" s="32" t="s">
        <v>82</v>
      </c>
      <c r="F1787" s="32" t="s">
        <v>4</v>
      </c>
      <c r="G1787" s="580">
        <v>40694</v>
      </c>
    </row>
    <row r="1788" spans="1:11">
      <c r="B1788" s="230" t="s">
        <v>2128</v>
      </c>
      <c r="C1788" s="38"/>
      <c r="D1788" s="337" t="s">
        <v>666</v>
      </c>
      <c r="E1788" s="32" t="s">
        <v>2129</v>
      </c>
      <c r="F1788" s="32" t="s">
        <v>4</v>
      </c>
      <c r="G1788" s="580">
        <v>40694</v>
      </c>
    </row>
    <row r="1789" spans="1:11">
      <c r="B1789" s="230" t="s">
        <v>2130</v>
      </c>
      <c r="C1789" s="38"/>
      <c r="D1789" s="337" t="s">
        <v>667</v>
      </c>
      <c r="E1789" s="32" t="s">
        <v>2131</v>
      </c>
      <c r="F1789" s="32" t="s">
        <v>4</v>
      </c>
      <c r="G1789" s="580">
        <v>40694</v>
      </c>
    </row>
    <row r="1790" spans="1:11">
      <c r="B1790" s="27" t="s">
        <v>2132</v>
      </c>
      <c r="C1790" s="30"/>
      <c r="D1790" s="337" t="s">
        <v>2133</v>
      </c>
      <c r="E1790" s="233" t="s">
        <v>56</v>
      </c>
      <c r="F1790" s="32" t="s">
        <v>4</v>
      </c>
      <c r="G1790" s="580">
        <v>40694</v>
      </c>
    </row>
    <row r="1791" spans="1:11">
      <c r="A1791" s="229"/>
      <c r="B1791" s="230" t="s">
        <v>2134</v>
      </c>
      <c r="C1791" s="38"/>
      <c r="D1791" s="337" t="s">
        <v>2135</v>
      </c>
      <c r="E1791" s="32" t="s">
        <v>2136</v>
      </c>
      <c r="F1791" s="32" t="s">
        <v>4</v>
      </c>
      <c r="G1791" s="921">
        <v>40696</v>
      </c>
      <c r="I1791" s="23"/>
      <c r="J1791" s="1040"/>
      <c r="K1791" s="1040"/>
    </row>
    <row r="1792" spans="1:11">
      <c r="A1792" s="229"/>
      <c r="B1792" s="230" t="s">
        <v>4</v>
      </c>
      <c r="C1792" s="38"/>
      <c r="D1792" s="337" t="s">
        <v>2137</v>
      </c>
      <c r="E1792" s="32" t="s">
        <v>2138</v>
      </c>
      <c r="F1792" s="32" t="s">
        <v>4</v>
      </c>
      <c r="G1792" s="921">
        <v>40697</v>
      </c>
      <c r="I1792" s="23"/>
      <c r="J1792" s="1040"/>
      <c r="K1792" s="1040"/>
    </row>
    <row r="1793" spans="1:11">
      <c r="A1793" s="229"/>
      <c r="B1793" s="230" t="s">
        <v>2139</v>
      </c>
      <c r="C1793" s="38"/>
      <c r="D1793" s="337" t="s">
        <v>669</v>
      </c>
      <c r="E1793" s="32" t="s">
        <v>2140</v>
      </c>
      <c r="F1793" s="32" t="s">
        <v>4</v>
      </c>
      <c r="G1793" s="580">
        <v>40702</v>
      </c>
      <c r="I1793" s="23"/>
      <c r="J1793" s="1040"/>
      <c r="K1793" s="1040"/>
    </row>
    <row r="1794" spans="1:11">
      <c r="B1794" s="230" t="s">
        <v>2141</v>
      </c>
      <c r="C1794" s="38"/>
      <c r="D1794" s="337" t="s">
        <v>2142</v>
      </c>
      <c r="E1794" s="32" t="s">
        <v>2140</v>
      </c>
      <c r="F1794" s="32" t="s">
        <v>4</v>
      </c>
      <c r="G1794" s="580">
        <v>40704</v>
      </c>
    </row>
    <row r="1795" spans="1:11">
      <c r="A1795" s="229"/>
      <c r="B1795" s="230" t="s">
        <v>2143</v>
      </c>
      <c r="C1795" s="38"/>
      <c r="D1795" s="337" t="s">
        <v>2144</v>
      </c>
      <c r="E1795" s="32" t="s">
        <v>2145</v>
      </c>
      <c r="F1795" s="32" t="s">
        <v>4</v>
      </c>
      <c r="G1795" s="580">
        <v>40705</v>
      </c>
      <c r="I1795" s="234"/>
      <c r="J1795" s="2006"/>
      <c r="K1795" s="2006"/>
    </row>
    <row r="1796" spans="1:11">
      <c r="A1796" s="229"/>
      <c r="B1796" s="230" t="s">
        <v>2143</v>
      </c>
      <c r="C1796" s="38"/>
      <c r="D1796" s="337" t="s">
        <v>2146</v>
      </c>
      <c r="E1796" s="32" t="s">
        <v>2145</v>
      </c>
      <c r="F1796" s="32" t="s">
        <v>4</v>
      </c>
      <c r="G1796" s="580">
        <v>40712</v>
      </c>
      <c r="I1796" s="234"/>
      <c r="J1796" s="2006"/>
      <c r="K1796" s="2006"/>
    </row>
    <row r="1797" spans="1:11">
      <c r="B1797" s="230" t="s">
        <v>4</v>
      </c>
      <c r="C1797" s="38"/>
      <c r="D1797" s="337" t="s">
        <v>2147</v>
      </c>
      <c r="E1797" s="32" t="s">
        <v>2140</v>
      </c>
      <c r="F1797" s="32" t="s">
        <v>4</v>
      </c>
      <c r="G1797" s="580">
        <v>40714</v>
      </c>
    </row>
    <row r="1798" spans="1:11">
      <c r="B1798" s="230" t="s">
        <v>2141</v>
      </c>
      <c r="C1798" s="38"/>
      <c r="D1798" s="337" t="s">
        <v>2148</v>
      </c>
      <c r="E1798" s="32" t="s">
        <v>2149</v>
      </c>
      <c r="F1798" s="32" t="s">
        <v>4</v>
      </c>
      <c r="G1798" s="580">
        <v>40714</v>
      </c>
    </row>
    <row r="1799" spans="1:11">
      <c r="B1799" s="230" t="s">
        <v>2141</v>
      </c>
      <c r="C1799" s="38"/>
      <c r="D1799" s="337" t="s">
        <v>669</v>
      </c>
      <c r="E1799" s="32" t="s">
        <v>2140</v>
      </c>
      <c r="F1799" s="32" t="s">
        <v>4</v>
      </c>
      <c r="G1799" s="580">
        <v>40718</v>
      </c>
    </row>
    <row r="1800" spans="1:11">
      <c r="A1800" s="229"/>
      <c r="B1800" s="230" t="s">
        <v>2150</v>
      </c>
      <c r="C1800" s="38"/>
      <c r="D1800" s="337" t="s">
        <v>2151</v>
      </c>
      <c r="E1800" s="32" t="s">
        <v>2152</v>
      </c>
      <c r="F1800" s="32" t="s">
        <v>4</v>
      </c>
      <c r="G1800" s="580">
        <v>40724</v>
      </c>
      <c r="I1800" s="23"/>
      <c r="J1800" s="1040"/>
      <c r="K1800" s="1040"/>
    </row>
    <row r="1801" spans="1:11">
      <c r="A1801" s="229"/>
      <c r="B1801" s="230" t="s">
        <v>2153</v>
      </c>
      <c r="C1801" s="38"/>
      <c r="D1801" s="337" t="s">
        <v>2154</v>
      </c>
      <c r="E1801" s="32" t="s">
        <v>2155</v>
      </c>
      <c r="F1801" s="32" t="s">
        <v>4</v>
      </c>
      <c r="G1801" s="921">
        <v>40724</v>
      </c>
      <c r="I1801" s="23"/>
      <c r="J1801" s="1040"/>
      <c r="K1801" s="1040"/>
    </row>
    <row r="1802" spans="1:11">
      <c r="A1802" s="229"/>
      <c r="B1802" s="230" t="s">
        <v>2156</v>
      </c>
      <c r="C1802" s="38"/>
      <c r="D1802" s="337" t="s">
        <v>2157</v>
      </c>
      <c r="E1802" s="32" t="s">
        <v>2145</v>
      </c>
      <c r="F1802" s="32" t="s">
        <v>4</v>
      </c>
      <c r="G1802" s="921">
        <v>40724</v>
      </c>
      <c r="I1802" s="23"/>
      <c r="J1802" s="1040"/>
      <c r="K1802" s="1040"/>
    </row>
    <row r="1803" spans="1:11">
      <c r="A1803" s="229"/>
      <c r="B1803" s="230" t="s">
        <v>2156</v>
      </c>
      <c r="C1803" s="38"/>
      <c r="D1803" s="337" t="s">
        <v>2158</v>
      </c>
      <c r="E1803" s="32" t="s">
        <v>2145</v>
      </c>
      <c r="F1803" s="32" t="s">
        <v>4</v>
      </c>
      <c r="G1803" s="921">
        <v>40724</v>
      </c>
      <c r="I1803" s="23"/>
      <c r="J1803" s="1040"/>
      <c r="K1803" s="1040"/>
    </row>
    <row r="1804" spans="1:11">
      <c r="A1804" s="229"/>
      <c r="B1804" s="1395" t="s">
        <v>2141</v>
      </c>
      <c r="C1804" s="38"/>
      <c r="D1804" s="337" t="s">
        <v>2159</v>
      </c>
      <c r="E1804" s="32" t="s">
        <v>2140</v>
      </c>
      <c r="F1804" s="32" t="s">
        <v>2160</v>
      </c>
      <c r="G1804" s="921">
        <v>40726</v>
      </c>
      <c r="I1804" s="23"/>
      <c r="J1804" s="1040"/>
      <c r="K1804" s="1040"/>
    </row>
    <row r="1805" spans="1:11">
      <c r="A1805" s="229"/>
      <c r="B1805" s="230" t="s">
        <v>2161</v>
      </c>
      <c r="C1805" s="38"/>
      <c r="D1805" s="300" t="s">
        <v>2162</v>
      </c>
      <c r="E1805" s="32" t="s">
        <v>2140</v>
      </c>
      <c r="F1805" s="32" t="s">
        <v>2160</v>
      </c>
      <c r="G1805" s="921">
        <v>40728</v>
      </c>
      <c r="I1805" s="23"/>
      <c r="J1805" s="1040"/>
      <c r="K1805" s="1040"/>
    </row>
    <row r="1806" spans="1:11">
      <c r="A1806" s="229"/>
      <c r="B1806" s="230" t="s">
        <v>2163</v>
      </c>
      <c r="C1806" s="38"/>
      <c r="D1806" s="337" t="s">
        <v>2164</v>
      </c>
      <c r="E1806" s="32" t="s">
        <v>2165</v>
      </c>
      <c r="F1806" s="32" t="s">
        <v>2160</v>
      </c>
      <c r="G1806" s="580">
        <v>40729</v>
      </c>
      <c r="I1806" s="23"/>
      <c r="J1806" s="1040"/>
      <c r="K1806" s="1040"/>
    </row>
    <row r="1807" spans="1:11">
      <c r="A1807" s="229"/>
      <c r="B1807" s="230" t="s">
        <v>2141</v>
      </c>
      <c r="C1807" s="38"/>
      <c r="D1807" s="337" t="s">
        <v>670</v>
      </c>
      <c r="E1807" s="32" t="s">
        <v>2166</v>
      </c>
      <c r="F1807" s="32" t="s">
        <v>2167</v>
      </c>
      <c r="G1807" s="580">
        <v>40729</v>
      </c>
      <c r="I1807" s="234"/>
      <c r="J1807" s="2006"/>
      <c r="K1807" s="2006"/>
    </row>
    <row r="1808" spans="1:11">
      <c r="A1808" s="229"/>
      <c r="B1808" s="230" t="s">
        <v>4</v>
      </c>
      <c r="C1808" s="38"/>
      <c r="D1808" s="337" t="s">
        <v>2168</v>
      </c>
      <c r="E1808" s="32" t="s">
        <v>2169</v>
      </c>
      <c r="F1808" s="32" t="s">
        <v>2167</v>
      </c>
      <c r="G1808" s="580">
        <v>40729</v>
      </c>
      <c r="I1808" s="23"/>
      <c r="J1808" s="1040"/>
      <c r="K1808" s="1040"/>
    </row>
    <row r="1809" spans="1:11">
      <c r="A1809" s="229"/>
      <c r="B1809" s="230" t="s">
        <v>2170</v>
      </c>
      <c r="C1809" s="38"/>
      <c r="D1809" s="337" t="s">
        <v>2171</v>
      </c>
      <c r="E1809" s="32" t="s">
        <v>2172</v>
      </c>
      <c r="F1809" s="32" t="s">
        <v>4</v>
      </c>
      <c r="G1809" s="580">
        <v>40730</v>
      </c>
      <c r="I1809" s="23"/>
      <c r="J1809" s="1040"/>
      <c r="K1809" s="1040"/>
    </row>
    <row r="1810" spans="1:11">
      <c r="A1810" s="229"/>
      <c r="B1810" s="230" t="s">
        <v>2173</v>
      </c>
      <c r="C1810" s="38"/>
      <c r="D1810" s="337" t="s">
        <v>2174</v>
      </c>
      <c r="E1810" s="32" t="s">
        <v>2166</v>
      </c>
      <c r="F1810" s="32" t="s">
        <v>4</v>
      </c>
      <c r="G1810" s="580">
        <v>40735</v>
      </c>
      <c r="I1810" s="23"/>
      <c r="J1810" s="1040"/>
      <c r="K1810" s="1040"/>
    </row>
    <row r="1811" spans="1:11">
      <c r="A1811" s="229"/>
      <c r="B1811" s="230" t="s">
        <v>2175</v>
      </c>
      <c r="C1811" s="38"/>
      <c r="D1811" s="337" t="s">
        <v>2176</v>
      </c>
      <c r="E1811" s="32" t="s">
        <v>2177</v>
      </c>
      <c r="F1811" s="32" t="s">
        <v>4</v>
      </c>
      <c r="G1811" s="580">
        <v>40737</v>
      </c>
      <c r="I1811" s="23"/>
      <c r="J1811" s="1040"/>
      <c r="K1811" s="1040"/>
    </row>
    <row r="1812" spans="1:11">
      <c r="A1812" s="229"/>
      <c r="B1812" s="230" t="s">
        <v>2178</v>
      </c>
      <c r="C1812" s="38"/>
      <c r="D1812" s="337" t="s">
        <v>2179</v>
      </c>
      <c r="E1812" s="32" t="s">
        <v>2180</v>
      </c>
      <c r="F1812" s="32" t="s">
        <v>4</v>
      </c>
      <c r="G1812" s="580">
        <v>40738</v>
      </c>
      <c r="I1812" s="23"/>
      <c r="J1812" s="1040"/>
      <c r="K1812" s="1040"/>
    </row>
    <row r="1813" spans="1:11">
      <c r="A1813" s="229"/>
      <c r="B1813" s="230" t="s">
        <v>2181</v>
      </c>
      <c r="C1813" s="38">
        <v>1795</v>
      </c>
      <c r="D1813" s="337" t="s">
        <v>2182</v>
      </c>
      <c r="E1813" s="32" t="s">
        <v>2183</v>
      </c>
      <c r="F1813" s="32" t="s">
        <v>4</v>
      </c>
      <c r="G1813" s="580">
        <v>40739</v>
      </c>
      <c r="I1813" s="23"/>
      <c r="J1813" s="1040"/>
      <c r="K1813" s="1040"/>
    </row>
    <row r="1814" spans="1:11">
      <c r="A1814" s="229"/>
      <c r="B1814" s="230" t="s">
        <v>2184</v>
      </c>
      <c r="C1814" s="38">
        <v>1797</v>
      </c>
      <c r="D1814" s="337" t="s">
        <v>2185</v>
      </c>
      <c r="E1814" s="32" t="s">
        <v>2183</v>
      </c>
      <c r="F1814" s="32" t="s">
        <v>4</v>
      </c>
      <c r="G1814" s="580">
        <v>40739</v>
      </c>
      <c r="I1814" s="23"/>
      <c r="J1814" s="1040"/>
      <c r="K1814" s="1040"/>
    </row>
    <row r="1815" spans="1:11">
      <c r="A1815" s="229"/>
      <c r="B1815" s="230" t="s">
        <v>673</v>
      </c>
      <c r="C1815" s="38" t="s">
        <v>2186</v>
      </c>
      <c r="D1815" s="337" t="s">
        <v>2187</v>
      </c>
      <c r="E1815" s="32" t="s">
        <v>2188</v>
      </c>
      <c r="F1815" s="32" t="s">
        <v>4</v>
      </c>
      <c r="G1815" s="580">
        <v>40739</v>
      </c>
      <c r="I1815" s="23"/>
      <c r="J1815" s="1040"/>
      <c r="K1815" s="1040"/>
    </row>
    <row r="1816" spans="1:11">
      <c r="A1816" s="229"/>
      <c r="B1816" s="230" t="s">
        <v>2170</v>
      </c>
      <c r="C1816" s="38"/>
      <c r="D1816" s="337" t="s">
        <v>2189</v>
      </c>
      <c r="E1816" s="32" t="s">
        <v>2172</v>
      </c>
      <c r="F1816" s="32" t="s">
        <v>4</v>
      </c>
      <c r="G1816" s="580">
        <v>40742</v>
      </c>
      <c r="I1816" s="23"/>
      <c r="J1816" s="1040"/>
      <c r="K1816" s="1040"/>
    </row>
    <row r="1817" spans="1:11">
      <c r="A1817" s="229"/>
      <c r="B1817" s="230" t="s">
        <v>2190</v>
      </c>
      <c r="C1817" s="38" t="s">
        <v>687</v>
      </c>
      <c r="D1817" s="337" t="s">
        <v>2191</v>
      </c>
      <c r="E1817" s="32" t="s">
        <v>2166</v>
      </c>
      <c r="F1817" s="32" t="s">
        <v>2167</v>
      </c>
      <c r="G1817" s="580">
        <v>40740</v>
      </c>
      <c r="I1817" s="23"/>
      <c r="J1817" s="1040"/>
      <c r="K1817" s="1040"/>
    </row>
    <row r="1818" spans="1:11">
      <c r="A1818" s="229"/>
      <c r="B1818" s="230" t="s">
        <v>2192</v>
      </c>
      <c r="C1818" s="38">
        <v>1591</v>
      </c>
      <c r="D1818" s="337" t="s">
        <v>2193</v>
      </c>
      <c r="E1818" s="32" t="s">
        <v>2194</v>
      </c>
      <c r="F1818" s="32" t="s">
        <v>2167</v>
      </c>
      <c r="G1818" s="921">
        <v>40744</v>
      </c>
      <c r="I1818" s="23"/>
      <c r="J1818" s="1040"/>
      <c r="K1818" s="1040"/>
    </row>
    <row r="1819" spans="1:11">
      <c r="A1819" s="229"/>
      <c r="B1819" s="230" t="s">
        <v>2195</v>
      </c>
      <c r="C1819" s="38"/>
      <c r="D1819" s="337" t="s">
        <v>2196</v>
      </c>
      <c r="E1819" s="32" t="s">
        <v>2166</v>
      </c>
      <c r="F1819" s="32" t="s">
        <v>2167</v>
      </c>
      <c r="G1819" s="580">
        <v>40744</v>
      </c>
      <c r="I1819" s="23"/>
      <c r="J1819" s="1040"/>
      <c r="K1819" s="1040"/>
    </row>
    <row r="1820" spans="1:11">
      <c r="A1820" s="229"/>
      <c r="B1820" s="230" t="s">
        <v>2197</v>
      </c>
      <c r="C1820" s="38">
        <v>1510</v>
      </c>
      <c r="D1820" s="337" t="s">
        <v>2198</v>
      </c>
      <c r="E1820" s="32" t="s">
        <v>2166</v>
      </c>
      <c r="F1820" s="32" t="s">
        <v>2167</v>
      </c>
      <c r="G1820" s="580">
        <v>40747</v>
      </c>
      <c r="I1820" s="23"/>
      <c r="J1820" s="1040"/>
      <c r="K1820" s="1040"/>
    </row>
    <row r="1821" spans="1:11">
      <c r="A1821" s="229"/>
      <c r="B1821" s="403" t="s">
        <v>2199</v>
      </c>
      <c r="C1821" s="38">
        <v>1228</v>
      </c>
      <c r="D1821" s="236" t="s">
        <v>2200</v>
      </c>
      <c r="E1821" s="32" t="s">
        <v>2166</v>
      </c>
      <c r="F1821" s="32" t="s">
        <v>2167</v>
      </c>
      <c r="G1821" s="580">
        <v>40749</v>
      </c>
      <c r="I1821" s="23"/>
      <c r="J1821" s="1040"/>
      <c r="K1821" s="1040"/>
    </row>
    <row r="1822" spans="1:11">
      <c r="A1822" s="229"/>
      <c r="B1822" s="230" t="s">
        <v>2201</v>
      </c>
      <c r="C1822" s="38" t="s">
        <v>684</v>
      </c>
      <c r="D1822" s="236" t="s">
        <v>2202</v>
      </c>
      <c r="E1822" s="32" t="s">
        <v>2166</v>
      </c>
      <c r="F1822" s="32" t="s">
        <v>2167</v>
      </c>
      <c r="G1822" s="580">
        <v>40749</v>
      </c>
      <c r="I1822" s="23"/>
      <c r="J1822" s="1040"/>
      <c r="K1822" s="1040"/>
    </row>
    <row r="1823" spans="1:11">
      <c r="A1823" s="229"/>
      <c r="B1823" s="230" t="s">
        <v>2195</v>
      </c>
      <c r="C1823" s="38" t="s">
        <v>686</v>
      </c>
      <c r="D1823" s="236" t="s">
        <v>674</v>
      </c>
      <c r="E1823" s="32" t="s">
        <v>2203</v>
      </c>
      <c r="F1823" s="32" t="s">
        <v>2204</v>
      </c>
      <c r="G1823" s="580">
        <v>40751</v>
      </c>
      <c r="I1823" s="23"/>
      <c r="J1823" s="1040"/>
      <c r="K1823" s="1040"/>
    </row>
    <row r="1824" spans="1:11">
      <c r="A1824" s="229"/>
      <c r="B1824" s="230" t="s">
        <v>2205</v>
      </c>
      <c r="C1824" s="38"/>
      <c r="D1824" s="236" t="s">
        <v>2206</v>
      </c>
      <c r="E1824" s="32" t="s">
        <v>2203</v>
      </c>
      <c r="F1824" s="32" t="s">
        <v>671</v>
      </c>
      <c r="G1824" s="580">
        <v>40751</v>
      </c>
      <c r="I1824" s="23"/>
      <c r="J1824" s="1040"/>
      <c r="K1824" s="1040"/>
    </row>
    <row r="1825" spans="1:11">
      <c r="A1825" s="229"/>
      <c r="B1825" s="230" t="s">
        <v>2207</v>
      </c>
      <c r="C1825" s="38">
        <v>3</v>
      </c>
      <c r="D1825" s="236" t="s">
        <v>2208</v>
      </c>
      <c r="E1825" s="32" t="s">
        <v>2209</v>
      </c>
      <c r="F1825" s="32" t="s">
        <v>2204</v>
      </c>
      <c r="G1825" s="921">
        <v>40755</v>
      </c>
      <c r="H1825" s="24" t="s">
        <v>2210</v>
      </c>
      <c r="I1825" s="23"/>
      <c r="J1825" s="1040"/>
      <c r="K1825" s="1040"/>
    </row>
    <row r="1826" spans="1:11">
      <c r="A1826" s="229"/>
      <c r="B1826" s="230" t="s">
        <v>2211</v>
      </c>
      <c r="C1826" s="38">
        <v>206</v>
      </c>
      <c r="D1826" s="236" t="s">
        <v>2212</v>
      </c>
      <c r="E1826" s="32" t="s">
        <v>30</v>
      </c>
      <c r="F1826" s="32" t="s">
        <v>2204</v>
      </c>
      <c r="G1826" s="921">
        <v>40755</v>
      </c>
      <c r="I1826" s="23"/>
      <c r="J1826" s="1040"/>
      <c r="K1826" s="1040"/>
    </row>
    <row r="1827" spans="1:11">
      <c r="A1827" s="229"/>
      <c r="B1827" s="230" t="s">
        <v>2213</v>
      </c>
      <c r="C1827" s="38">
        <v>1813</v>
      </c>
      <c r="D1827" s="236" t="s">
        <v>2214</v>
      </c>
      <c r="E1827" s="32" t="s">
        <v>2215</v>
      </c>
      <c r="F1827" s="32" t="s">
        <v>2204</v>
      </c>
      <c r="G1827" s="580">
        <v>40755</v>
      </c>
      <c r="I1827" s="23"/>
      <c r="J1827" s="1040"/>
      <c r="K1827" s="1040"/>
    </row>
    <row r="1828" spans="1:11">
      <c r="A1828" s="229"/>
      <c r="B1828" s="230" t="s">
        <v>2213</v>
      </c>
      <c r="C1828" s="38" t="s">
        <v>683</v>
      </c>
      <c r="D1828" s="236" t="s">
        <v>2216</v>
      </c>
      <c r="E1828" s="32" t="s">
        <v>2217</v>
      </c>
      <c r="F1828" s="32" t="s">
        <v>2204</v>
      </c>
      <c r="G1828" s="580">
        <v>40755</v>
      </c>
      <c r="I1828" s="23"/>
      <c r="J1828" s="1040"/>
      <c r="K1828" s="1040"/>
    </row>
    <row r="1829" spans="1:11">
      <c r="A1829" s="229"/>
      <c r="B1829" s="230" t="s">
        <v>2218</v>
      </c>
      <c r="C1829" s="38">
        <v>1093</v>
      </c>
      <c r="D1829" s="236" t="s">
        <v>2219</v>
      </c>
      <c r="E1829" s="32" t="s">
        <v>2203</v>
      </c>
      <c r="F1829" s="32" t="s">
        <v>2204</v>
      </c>
      <c r="G1829" s="580">
        <v>40755</v>
      </c>
      <c r="I1829" s="23"/>
      <c r="J1829" s="1040"/>
      <c r="K1829" s="1040"/>
    </row>
    <row r="1830" spans="1:11">
      <c r="A1830" s="229"/>
      <c r="B1830" s="403" t="s">
        <v>2220</v>
      </c>
      <c r="C1830" s="38">
        <v>1082</v>
      </c>
      <c r="D1830" s="236" t="s">
        <v>2221</v>
      </c>
      <c r="E1830" s="32" t="s">
        <v>2203</v>
      </c>
      <c r="F1830" s="32" t="s">
        <v>2204</v>
      </c>
      <c r="G1830" s="580">
        <v>40755</v>
      </c>
      <c r="I1830" s="23"/>
      <c r="J1830" s="1040"/>
      <c r="K1830" s="1040"/>
    </row>
    <row r="1831" spans="1:11">
      <c r="A1831" s="229"/>
      <c r="B1831" s="230" t="s">
        <v>2222</v>
      </c>
      <c r="C1831" s="38" t="s">
        <v>682</v>
      </c>
      <c r="D1831" s="236" t="s">
        <v>2223</v>
      </c>
      <c r="E1831" s="32" t="s">
        <v>2224</v>
      </c>
      <c r="F1831" s="32" t="s">
        <v>2204</v>
      </c>
      <c r="G1831" s="580">
        <v>40755</v>
      </c>
      <c r="I1831" s="23"/>
      <c r="J1831" s="1040"/>
      <c r="K1831" s="1040"/>
    </row>
    <row r="1832" spans="1:11">
      <c r="A1832" s="229"/>
      <c r="B1832" s="230" t="s">
        <v>2225</v>
      </c>
      <c r="C1832" s="38" t="s">
        <v>685</v>
      </c>
      <c r="D1832" s="236" t="s">
        <v>2226</v>
      </c>
      <c r="E1832" s="32" t="s">
        <v>2203</v>
      </c>
      <c r="F1832" s="32" t="s">
        <v>2227</v>
      </c>
      <c r="G1832" s="580">
        <v>40756</v>
      </c>
      <c r="I1832" s="23"/>
      <c r="J1832" s="1040"/>
      <c r="K1832" s="1040"/>
    </row>
    <row r="1833" spans="1:11">
      <c r="A1833" s="229"/>
      <c r="B1833" s="230" t="s">
        <v>2205</v>
      </c>
      <c r="C1833" s="38">
        <v>801</v>
      </c>
      <c r="D1833" s="236" t="s">
        <v>675</v>
      </c>
      <c r="E1833" s="32" t="s">
        <v>2228</v>
      </c>
      <c r="F1833" s="32" t="s">
        <v>2229</v>
      </c>
      <c r="G1833" s="580">
        <v>40756</v>
      </c>
      <c r="I1833" s="23"/>
      <c r="J1833" s="1040"/>
      <c r="K1833" s="1040"/>
    </row>
    <row r="1834" spans="1:11">
      <c r="A1834" s="229"/>
      <c r="B1834" s="230" t="s">
        <v>2230</v>
      </c>
      <c r="C1834" s="30" t="s">
        <v>2231</v>
      </c>
      <c r="D1834" s="236" t="s">
        <v>2232</v>
      </c>
      <c r="E1834" s="32" t="s">
        <v>2233</v>
      </c>
      <c r="F1834" s="32" t="s">
        <v>2229</v>
      </c>
      <c r="G1834" s="580">
        <v>40756</v>
      </c>
      <c r="I1834" s="23"/>
      <c r="J1834" s="1040"/>
      <c r="K1834" s="1040"/>
    </row>
    <row r="1835" spans="1:11">
      <c r="A1835" s="229"/>
      <c r="B1835" s="230" t="s">
        <v>2234</v>
      </c>
      <c r="C1835" s="38"/>
      <c r="D1835" s="236" t="s">
        <v>4</v>
      </c>
      <c r="E1835" s="32" t="s">
        <v>2228</v>
      </c>
      <c r="F1835" s="32" t="s">
        <v>2229</v>
      </c>
      <c r="G1835" s="580">
        <v>40759</v>
      </c>
      <c r="I1835" s="23"/>
      <c r="J1835" s="1040"/>
      <c r="K1835" s="1040"/>
    </row>
    <row r="1836" spans="1:11">
      <c r="A1836" s="229"/>
      <c r="B1836" s="230" t="s">
        <v>2234</v>
      </c>
      <c r="C1836" s="38"/>
      <c r="D1836" s="236" t="s">
        <v>2235</v>
      </c>
      <c r="E1836" s="32" t="s">
        <v>2228</v>
      </c>
      <c r="F1836" s="32" t="s">
        <v>2229</v>
      </c>
      <c r="G1836" s="580">
        <v>40759</v>
      </c>
      <c r="I1836" s="23"/>
      <c r="J1836" s="1040"/>
      <c r="K1836" s="1040"/>
    </row>
    <row r="1837" spans="1:11">
      <c r="A1837" s="229"/>
      <c r="B1837" s="230" t="s">
        <v>2236</v>
      </c>
      <c r="C1837" s="38"/>
      <c r="D1837" s="236" t="s">
        <v>2237</v>
      </c>
      <c r="E1837" s="32" t="s">
        <v>2233</v>
      </c>
      <c r="F1837" s="32" t="s">
        <v>2229</v>
      </c>
      <c r="G1837" s="580">
        <v>40761</v>
      </c>
      <c r="I1837" s="23"/>
      <c r="J1837" s="1040"/>
      <c r="K1837" s="1040"/>
    </row>
    <row r="1838" spans="1:11">
      <c r="A1838" s="229"/>
      <c r="B1838" s="230" t="s">
        <v>2238</v>
      </c>
      <c r="C1838" s="30" t="s">
        <v>2239</v>
      </c>
      <c r="D1838" s="236" t="s">
        <v>2240</v>
      </c>
      <c r="E1838" s="32" t="s">
        <v>2241</v>
      </c>
      <c r="F1838" s="32" t="s">
        <v>2229</v>
      </c>
      <c r="G1838" s="580">
        <v>40765</v>
      </c>
      <c r="I1838" s="23"/>
      <c r="J1838" s="1040"/>
      <c r="K1838" s="1040"/>
    </row>
    <row r="1839" spans="1:11">
      <c r="A1839" s="229"/>
      <c r="B1839" s="230" t="s">
        <v>2242</v>
      </c>
      <c r="C1839" s="30" t="s">
        <v>2243</v>
      </c>
      <c r="D1839" s="236" t="s">
        <v>2244</v>
      </c>
      <c r="E1839" s="32" t="s">
        <v>2245</v>
      </c>
      <c r="F1839" s="32" t="s">
        <v>2229</v>
      </c>
      <c r="G1839" s="580">
        <v>40763</v>
      </c>
      <c r="I1839" s="23"/>
      <c r="J1839" s="1040"/>
      <c r="K1839" s="1040"/>
    </row>
    <row r="1840" spans="1:11">
      <c r="A1840" s="229"/>
      <c r="B1840" s="230" t="s">
        <v>2238</v>
      </c>
      <c r="C1840" s="30">
        <v>650</v>
      </c>
      <c r="D1840" s="236" t="s">
        <v>2246</v>
      </c>
      <c r="E1840" s="32" t="s">
        <v>2247</v>
      </c>
      <c r="F1840" s="32" t="s">
        <v>2229</v>
      </c>
      <c r="G1840" s="580">
        <v>40768</v>
      </c>
      <c r="I1840" s="23"/>
      <c r="J1840" s="1040"/>
      <c r="K1840" s="1040"/>
    </row>
    <row r="1841" spans="1:11">
      <c r="A1841" s="229"/>
      <c r="B1841" s="230" t="s">
        <v>2248</v>
      </c>
      <c r="C1841" s="30">
        <v>1812</v>
      </c>
      <c r="D1841" s="236" t="s">
        <v>2249</v>
      </c>
      <c r="E1841" s="32" t="s">
        <v>2250</v>
      </c>
      <c r="F1841" s="32" t="s">
        <v>2229</v>
      </c>
      <c r="G1841" s="580">
        <v>40770</v>
      </c>
      <c r="I1841" s="23"/>
      <c r="J1841" s="1040"/>
      <c r="K1841" s="1040"/>
    </row>
    <row r="1842" spans="1:11">
      <c r="A1842" s="229"/>
      <c r="B1842" s="230" t="s">
        <v>2251</v>
      </c>
      <c r="C1842" s="30">
        <v>1834</v>
      </c>
      <c r="D1842" s="236" t="s">
        <v>2252</v>
      </c>
      <c r="E1842" s="32" t="s">
        <v>2253</v>
      </c>
      <c r="F1842" s="32" t="s">
        <v>2229</v>
      </c>
      <c r="G1842" s="580">
        <v>40768</v>
      </c>
      <c r="I1842" s="23"/>
      <c r="J1842" s="1040"/>
      <c r="K1842" s="1040"/>
    </row>
    <row r="1843" spans="1:11">
      <c r="B1843" s="230" t="s">
        <v>2234</v>
      </c>
      <c r="C1843" s="235"/>
      <c r="D1843" s="236" t="s">
        <v>2254</v>
      </c>
      <c r="E1843" s="32" t="s">
        <v>2228</v>
      </c>
      <c r="F1843" s="32" t="s">
        <v>2229</v>
      </c>
      <c r="G1843" s="580">
        <v>40771</v>
      </c>
    </row>
    <row r="1844" spans="1:11">
      <c r="B1844" s="230" t="s">
        <v>2255</v>
      </c>
      <c r="C1844" s="30" t="s">
        <v>2256</v>
      </c>
      <c r="D1844" s="236" t="s">
        <v>2257</v>
      </c>
      <c r="E1844" s="32" t="s">
        <v>2258</v>
      </c>
      <c r="F1844" s="32" t="s">
        <v>2229</v>
      </c>
      <c r="G1844" s="580">
        <v>40771</v>
      </c>
    </row>
    <row r="1845" spans="1:11">
      <c r="A1845" s="229"/>
      <c r="B1845" s="230" t="s">
        <v>2251</v>
      </c>
      <c r="C1845" s="30">
        <v>1835</v>
      </c>
      <c r="D1845" s="236" t="s">
        <v>2259</v>
      </c>
      <c r="E1845" s="32" t="s">
        <v>2253</v>
      </c>
      <c r="F1845" s="32" t="s">
        <v>2229</v>
      </c>
      <c r="G1845" s="580">
        <v>40774</v>
      </c>
      <c r="I1845" s="23"/>
      <c r="J1845" s="1040"/>
      <c r="K1845" s="1040"/>
    </row>
    <row r="1846" spans="1:11">
      <c r="A1846" s="229"/>
      <c r="B1846" s="230" t="s">
        <v>2251</v>
      </c>
      <c r="C1846" s="30" t="s">
        <v>688</v>
      </c>
      <c r="D1846" s="236" t="s">
        <v>679</v>
      </c>
      <c r="E1846" s="32" t="s">
        <v>2260</v>
      </c>
      <c r="F1846" s="32" t="s">
        <v>2261</v>
      </c>
      <c r="G1846" s="580">
        <v>40774</v>
      </c>
      <c r="I1846" s="23"/>
      <c r="J1846" s="1040"/>
      <c r="K1846" s="1040"/>
    </row>
    <row r="1847" spans="1:11">
      <c r="A1847" s="229"/>
      <c r="B1847" s="230" t="s">
        <v>2262</v>
      </c>
      <c r="C1847" s="38"/>
      <c r="D1847" s="236" t="s">
        <v>2263</v>
      </c>
      <c r="E1847" s="32" t="s">
        <v>2264</v>
      </c>
      <c r="F1847" s="32" t="s">
        <v>2261</v>
      </c>
      <c r="G1847" s="580">
        <v>40774</v>
      </c>
      <c r="I1847" s="23"/>
      <c r="J1847" s="1040"/>
      <c r="K1847" s="1040"/>
    </row>
    <row r="1848" spans="1:11">
      <c r="A1848" s="229"/>
      <c r="B1848" s="230" t="s">
        <v>2265</v>
      </c>
      <c r="C1848" s="30" t="s">
        <v>681</v>
      </c>
      <c r="D1848" s="236" t="s">
        <v>2266</v>
      </c>
      <c r="E1848" s="32" t="s">
        <v>2264</v>
      </c>
      <c r="F1848" s="32" t="s">
        <v>2261</v>
      </c>
      <c r="G1848" s="580">
        <v>40777</v>
      </c>
      <c r="I1848" s="23"/>
      <c r="J1848" s="1040"/>
      <c r="K1848" s="1040"/>
    </row>
    <row r="1849" spans="1:11">
      <c r="A1849" s="229"/>
      <c r="B1849" s="230" t="s">
        <v>2267</v>
      </c>
      <c r="C1849" s="38"/>
      <c r="D1849" s="236" t="s">
        <v>2268</v>
      </c>
      <c r="E1849" s="32" t="s">
        <v>2260</v>
      </c>
      <c r="F1849" s="32" t="s">
        <v>2261</v>
      </c>
      <c r="G1849" s="580">
        <v>40778</v>
      </c>
      <c r="I1849" s="23"/>
      <c r="J1849" s="1040"/>
      <c r="K1849" s="1040"/>
    </row>
    <row r="1850" spans="1:11">
      <c r="A1850" s="229"/>
      <c r="B1850" s="230" t="s">
        <v>2267</v>
      </c>
      <c r="C1850" s="38"/>
      <c r="D1850" s="236" t="s">
        <v>707</v>
      </c>
      <c r="E1850" s="32" t="s">
        <v>2269</v>
      </c>
      <c r="F1850" s="32" t="s">
        <v>2270</v>
      </c>
      <c r="G1850" s="580">
        <v>40781</v>
      </c>
      <c r="I1850" s="23"/>
      <c r="J1850" s="1040"/>
      <c r="K1850" s="1040"/>
    </row>
    <row r="1851" spans="1:11">
      <c r="A1851" s="229"/>
      <c r="B1851" s="230" t="s">
        <v>2271</v>
      </c>
      <c r="C1851" s="38" t="s">
        <v>2272</v>
      </c>
      <c r="D1851" s="236" t="s">
        <v>680</v>
      </c>
      <c r="E1851" s="32" t="s">
        <v>454</v>
      </c>
      <c r="F1851" s="32" t="s">
        <v>2273</v>
      </c>
      <c r="G1851" s="580">
        <v>40782</v>
      </c>
      <c r="I1851" s="23"/>
      <c r="J1851" s="1040"/>
      <c r="K1851" s="1040"/>
    </row>
    <row r="1852" spans="1:11">
      <c r="A1852" s="229"/>
      <c r="B1852" s="230" t="s">
        <v>2274</v>
      </c>
      <c r="C1852" s="38">
        <v>1473</v>
      </c>
      <c r="D1852" s="236" t="s">
        <v>2275</v>
      </c>
      <c r="E1852" s="32" t="s">
        <v>2276</v>
      </c>
      <c r="F1852" s="32" t="s">
        <v>2273</v>
      </c>
      <c r="G1852" s="580">
        <v>40783</v>
      </c>
      <c r="I1852" s="23"/>
      <c r="J1852" s="1040"/>
      <c r="K1852" s="1040"/>
    </row>
    <row r="1853" spans="1:11">
      <c r="A1853" s="229"/>
      <c r="B1853" s="230" t="s">
        <v>2277</v>
      </c>
      <c r="C1853" s="38">
        <v>1849</v>
      </c>
      <c r="D1853" s="236" t="s">
        <v>2278</v>
      </c>
      <c r="E1853" s="32" t="s">
        <v>2279</v>
      </c>
      <c r="F1853" s="32" t="s">
        <v>2273</v>
      </c>
      <c r="G1853" s="580">
        <v>40784</v>
      </c>
      <c r="I1853" s="23"/>
      <c r="J1853" s="1040"/>
      <c r="K1853" s="1040"/>
    </row>
    <row r="1854" spans="1:11">
      <c r="A1854" s="229"/>
      <c r="B1854" s="230" t="s">
        <v>2280</v>
      </c>
      <c r="C1854" s="30" t="s">
        <v>696</v>
      </c>
      <c r="D1854" s="236" t="s">
        <v>676</v>
      </c>
      <c r="E1854" s="32" t="s">
        <v>2281</v>
      </c>
      <c r="F1854" s="32" t="s">
        <v>2282</v>
      </c>
      <c r="G1854" s="580">
        <v>40784</v>
      </c>
      <c r="I1854" s="234"/>
      <c r="J1854" s="2006"/>
      <c r="K1854" s="2006"/>
    </row>
    <row r="1855" spans="1:11">
      <c r="A1855" s="229"/>
      <c r="B1855" s="230" t="s">
        <v>2283</v>
      </c>
      <c r="C1855" s="38">
        <v>604</v>
      </c>
      <c r="D1855" s="236" t="s">
        <v>2284</v>
      </c>
      <c r="E1855" s="32" t="s">
        <v>2285</v>
      </c>
      <c r="F1855" s="32" t="s">
        <v>2282</v>
      </c>
      <c r="G1855" s="580">
        <v>40786</v>
      </c>
      <c r="I1855" s="23"/>
      <c r="J1855" s="1040"/>
      <c r="K1855" s="1040"/>
    </row>
    <row r="1856" spans="1:11">
      <c r="A1856" s="229"/>
      <c r="B1856" s="230" t="s">
        <v>2286</v>
      </c>
      <c r="C1856" s="30" t="s">
        <v>710</v>
      </c>
      <c r="D1856" s="236" t="s">
        <v>2287</v>
      </c>
      <c r="E1856" s="32" t="s">
        <v>2281</v>
      </c>
      <c r="F1856" s="32" t="s">
        <v>2282</v>
      </c>
      <c r="G1856" s="580">
        <v>40786</v>
      </c>
      <c r="I1856" s="23"/>
      <c r="J1856" s="1040"/>
      <c r="K1856" s="1040"/>
    </row>
    <row r="1857" spans="1:11">
      <c r="A1857" s="229"/>
      <c r="B1857" s="230" t="s">
        <v>2286</v>
      </c>
      <c r="C1857" s="38" t="s">
        <v>709</v>
      </c>
      <c r="D1857" s="236" t="s">
        <v>2288</v>
      </c>
      <c r="E1857" s="32" t="s">
        <v>2281</v>
      </c>
      <c r="F1857" s="32" t="s">
        <v>2289</v>
      </c>
      <c r="G1857" s="580">
        <v>40791</v>
      </c>
      <c r="I1857" s="23"/>
      <c r="J1857" s="1040"/>
      <c r="K1857" s="1040"/>
    </row>
    <row r="1858" spans="1:11">
      <c r="A1858" s="229"/>
      <c r="B1858" s="230" t="s">
        <v>2286</v>
      </c>
      <c r="C1858" s="38">
        <v>1826</v>
      </c>
      <c r="D1858" s="236" t="s">
        <v>2290</v>
      </c>
      <c r="E1858" s="32" t="s">
        <v>2291</v>
      </c>
      <c r="F1858" s="32" t="s">
        <v>2289</v>
      </c>
      <c r="G1858" s="580">
        <v>40800</v>
      </c>
      <c r="I1858" s="23"/>
      <c r="J1858" s="1040"/>
      <c r="K1858" s="1040"/>
    </row>
    <row r="1859" spans="1:11">
      <c r="A1859" s="229"/>
      <c r="B1859" s="230" t="s">
        <v>2292</v>
      </c>
      <c r="C1859" s="38">
        <v>1334</v>
      </c>
      <c r="D1859" s="236" t="s">
        <v>2293</v>
      </c>
      <c r="E1859" s="32" t="s">
        <v>2294</v>
      </c>
      <c r="F1859" s="32" t="s">
        <v>2289</v>
      </c>
      <c r="G1859" s="580">
        <v>40809</v>
      </c>
      <c r="I1859" s="23"/>
      <c r="J1859" s="1040"/>
      <c r="K1859" s="1040"/>
    </row>
    <row r="1860" spans="1:11">
      <c r="A1860" s="229"/>
      <c r="B1860" s="230" t="s">
        <v>2295</v>
      </c>
      <c r="C1860" s="38" t="s">
        <v>708</v>
      </c>
      <c r="D1860" s="236" t="s">
        <v>2296</v>
      </c>
      <c r="E1860" s="32" t="s">
        <v>2294</v>
      </c>
      <c r="F1860" s="32" t="s">
        <v>2289</v>
      </c>
      <c r="G1860" s="580">
        <v>40809</v>
      </c>
      <c r="H1860" s="18" t="s">
        <v>2297</v>
      </c>
      <c r="I1860" s="234"/>
      <c r="J1860" s="2006"/>
      <c r="K1860" s="2006"/>
    </row>
    <row r="1861" spans="1:11">
      <c r="A1861" s="229"/>
      <c r="B1861" s="230" t="s">
        <v>2298</v>
      </c>
      <c r="C1861" s="38">
        <v>1520</v>
      </c>
      <c r="D1861" s="236" t="s">
        <v>2299</v>
      </c>
      <c r="E1861" s="32" t="s">
        <v>2291</v>
      </c>
      <c r="F1861" s="32" t="s">
        <v>2289</v>
      </c>
      <c r="G1861" s="580">
        <v>40815</v>
      </c>
      <c r="H1861" s="18"/>
      <c r="I1861" s="23"/>
      <c r="J1861" s="1040"/>
      <c r="K1861" s="1040"/>
    </row>
    <row r="1862" spans="1:11">
      <c r="A1862" s="229"/>
      <c r="B1862" s="230" t="s">
        <v>2286</v>
      </c>
      <c r="C1862" s="38">
        <v>1235</v>
      </c>
      <c r="D1862" s="236" t="s">
        <v>2300</v>
      </c>
      <c r="E1862" s="32" t="s">
        <v>2291</v>
      </c>
      <c r="F1862" s="32" t="s">
        <v>2289</v>
      </c>
      <c r="G1862" s="580">
        <v>40816</v>
      </c>
      <c r="I1862" s="23"/>
      <c r="J1862" s="1040"/>
      <c r="K1862" s="1040"/>
    </row>
    <row r="1863" spans="1:11">
      <c r="A1863" s="229"/>
      <c r="B1863" s="230" t="s">
        <v>2298</v>
      </c>
      <c r="C1863" s="38">
        <v>1824</v>
      </c>
      <c r="D1863" s="236" t="s">
        <v>2301</v>
      </c>
      <c r="E1863" s="32" t="s">
        <v>2291</v>
      </c>
      <c r="F1863" s="32" t="s">
        <v>2289</v>
      </c>
      <c r="G1863" s="580">
        <v>40816</v>
      </c>
      <c r="I1863" s="23"/>
      <c r="J1863" s="1040"/>
      <c r="K1863" s="1040"/>
    </row>
    <row r="1864" spans="1:11">
      <c r="A1864" s="229"/>
      <c r="B1864" s="767" t="s">
        <v>2302</v>
      </c>
      <c r="C1864" s="38">
        <v>1536</v>
      </c>
      <c r="D1864" s="236" t="s">
        <v>2303</v>
      </c>
      <c r="E1864" s="32" t="s">
        <v>2291</v>
      </c>
      <c r="F1864" s="32" t="s">
        <v>2289</v>
      </c>
      <c r="G1864" s="580">
        <v>40816</v>
      </c>
      <c r="H1864" s="18"/>
      <c r="I1864" s="23"/>
      <c r="J1864" s="1040"/>
      <c r="K1864" s="1040"/>
    </row>
    <row r="1865" spans="1:11">
      <c r="A1865" s="229"/>
      <c r="B1865" s="230" t="s">
        <v>2283</v>
      </c>
      <c r="C1865" s="38" t="s">
        <v>692</v>
      </c>
      <c r="D1865" s="236" t="s">
        <v>2304</v>
      </c>
      <c r="E1865" s="32" t="s">
        <v>2305</v>
      </c>
      <c r="F1865" s="32" t="s">
        <v>2289</v>
      </c>
      <c r="G1865" s="580">
        <v>40816</v>
      </c>
      <c r="H1865" s="18"/>
      <c r="I1865" s="23"/>
      <c r="J1865" s="1040"/>
      <c r="K1865" s="1040"/>
    </row>
    <row r="1866" spans="1:11">
      <c r="A1866" s="229"/>
      <c r="B1866" s="230" t="s">
        <v>2292</v>
      </c>
      <c r="C1866" s="38">
        <v>1845</v>
      </c>
      <c r="D1866" s="236" t="s">
        <v>717</v>
      </c>
      <c r="E1866" s="32" t="s">
        <v>2306</v>
      </c>
      <c r="F1866" s="32" t="s">
        <v>2307</v>
      </c>
      <c r="G1866" s="580">
        <v>40819</v>
      </c>
      <c r="H1866" s="18"/>
      <c r="I1866" s="23"/>
      <c r="J1866" s="1040"/>
      <c r="K1866" s="1040"/>
    </row>
    <row r="1867" spans="1:11">
      <c r="A1867" s="229"/>
      <c r="B1867" s="230" t="s">
        <v>2308</v>
      </c>
      <c r="C1867" s="38" t="s">
        <v>2309</v>
      </c>
      <c r="D1867" s="236" t="s">
        <v>2310</v>
      </c>
      <c r="E1867" s="32" t="s">
        <v>2311</v>
      </c>
      <c r="F1867" s="32" t="s">
        <v>4</v>
      </c>
      <c r="G1867" s="580">
        <v>40822</v>
      </c>
      <c r="I1867" s="23"/>
      <c r="J1867" s="1040"/>
      <c r="K1867" s="1040"/>
    </row>
    <row r="1868" spans="1:11">
      <c r="A1868" s="229"/>
      <c r="B1868" s="230" t="s">
        <v>2312</v>
      </c>
      <c r="C1868" s="38" t="s">
        <v>718</v>
      </c>
      <c r="D1868" s="236" t="s">
        <v>2313</v>
      </c>
      <c r="E1868" s="32" t="s">
        <v>2311</v>
      </c>
      <c r="F1868" s="32" t="s">
        <v>4</v>
      </c>
      <c r="G1868" s="580">
        <v>40827</v>
      </c>
      <c r="H1868" s="18"/>
      <c r="I1868" s="23"/>
      <c r="J1868" s="1040"/>
      <c r="K1868" s="1040"/>
    </row>
    <row r="1869" spans="1:11">
      <c r="A1869" s="229"/>
      <c r="B1869" s="230" t="s">
        <v>2308</v>
      </c>
      <c r="C1869" s="30" t="s">
        <v>719</v>
      </c>
      <c r="D1869" s="237" t="s">
        <v>2314</v>
      </c>
      <c r="E1869" s="32" t="s">
        <v>2311</v>
      </c>
      <c r="F1869" s="32" t="s">
        <v>4</v>
      </c>
      <c r="G1869" s="580">
        <v>40828</v>
      </c>
      <c r="H1869" s="18" t="s">
        <v>2315</v>
      </c>
      <c r="I1869" s="23"/>
      <c r="J1869" s="1040"/>
      <c r="K1869" s="1040"/>
    </row>
    <row r="1870" spans="1:11">
      <c r="A1870" s="229"/>
      <c r="B1870" s="230" t="s">
        <v>2316</v>
      </c>
      <c r="C1870" s="38">
        <v>1887</v>
      </c>
      <c r="D1870" s="236" t="s">
        <v>2317</v>
      </c>
      <c r="E1870" s="32" t="s">
        <v>2318</v>
      </c>
      <c r="F1870" s="32" t="s">
        <v>4</v>
      </c>
      <c r="G1870" s="580">
        <v>40828</v>
      </c>
      <c r="H1870" s="23" t="s">
        <v>2319</v>
      </c>
      <c r="I1870" s="23"/>
      <c r="J1870" s="1040"/>
      <c r="K1870" s="1040"/>
    </row>
    <row r="1871" spans="1:11">
      <c r="A1871" s="229"/>
      <c r="B1871" s="230" t="s">
        <v>2316</v>
      </c>
      <c r="C1871" s="38"/>
      <c r="D1871" s="236" t="s">
        <v>2320</v>
      </c>
      <c r="E1871" s="32" t="s">
        <v>2321</v>
      </c>
      <c r="F1871" s="32" t="s">
        <v>4</v>
      </c>
      <c r="G1871" s="580">
        <v>40828</v>
      </c>
      <c r="H1871" s="23" t="s">
        <v>2322</v>
      </c>
      <c r="I1871" s="23"/>
      <c r="J1871" s="1040"/>
      <c r="K1871" s="1040"/>
    </row>
    <row r="1872" spans="1:11">
      <c r="A1872" s="229"/>
      <c r="B1872" s="230" t="s">
        <v>2308</v>
      </c>
      <c r="C1872" s="38"/>
      <c r="D1872" s="236" t="s">
        <v>2323</v>
      </c>
      <c r="E1872" s="32" t="s">
        <v>2311</v>
      </c>
      <c r="F1872" s="32" t="s">
        <v>4</v>
      </c>
      <c r="G1872" s="580">
        <v>40830</v>
      </c>
      <c r="I1872" s="23"/>
      <c r="J1872" s="1040"/>
      <c r="K1872" s="1040"/>
    </row>
    <row r="1873" spans="1:11">
      <c r="A1873" s="229"/>
      <c r="B1873" s="230" t="s">
        <v>2308</v>
      </c>
      <c r="C1873" s="38"/>
      <c r="D1873" s="236" t="s">
        <v>2324</v>
      </c>
      <c r="E1873" s="32" t="s">
        <v>2311</v>
      </c>
      <c r="F1873" s="32" t="s">
        <v>4</v>
      </c>
      <c r="G1873" s="580">
        <v>40833</v>
      </c>
      <c r="I1873" s="23"/>
      <c r="J1873" s="1040"/>
      <c r="K1873" s="1040"/>
    </row>
    <row r="1874" spans="1:11">
      <c r="A1874" s="229"/>
      <c r="B1874" s="230" t="s">
        <v>2308</v>
      </c>
      <c r="C1874" s="38" t="s">
        <v>2325</v>
      </c>
      <c r="D1874" s="237" t="s">
        <v>2326</v>
      </c>
      <c r="E1874" s="32" t="s">
        <v>2311</v>
      </c>
      <c r="F1874" s="32" t="s">
        <v>4</v>
      </c>
      <c r="G1874" s="580">
        <v>40836</v>
      </c>
      <c r="H1874" s="18" t="s">
        <v>2327</v>
      </c>
      <c r="I1874" s="23"/>
      <c r="J1874" s="1040"/>
      <c r="K1874" s="1040"/>
    </row>
    <row r="1875" spans="1:11">
      <c r="A1875" s="229"/>
      <c r="B1875" s="230" t="s">
        <v>2308</v>
      </c>
      <c r="C1875" s="38" t="s">
        <v>2328</v>
      </c>
      <c r="D1875" s="237" t="s">
        <v>2329</v>
      </c>
      <c r="E1875" s="32" t="s">
        <v>2311</v>
      </c>
      <c r="F1875" s="32" t="s">
        <v>4</v>
      </c>
      <c r="G1875" s="580">
        <v>40837</v>
      </c>
      <c r="H1875" s="18"/>
      <c r="I1875" s="23"/>
      <c r="J1875" s="1040"/>
      <c r="K1875" s="1040"/>
    </row>
    <row r="1876" spans="1:11">
      <c r="A1876" s="229"/>
      <c r="B1876" s="230" t="s">
        <v>2308</v>
      </c>
      <c r="C1876" s="38" t="s">
        <v>2309</v>
      </c>
      <c r="D1876" s="236" t="s">
        <v>2330</v>
      </c>
      <c r="E1876" s="32" t="s">
        <v>2311</v>
      </c>
      <c r="F1876" s="32" t="s">
        <v>4</v>
      </c>
      <c r="G1876" s="580">
        <v>40840</v>
      </c>
      <c r="I1876" s="23"/>
      <c r="J1876" s="1040"/>
      <c r="K1876" s="1040"/>
    </row>
    <row r="1877" spans="1:11">
      <c r="A1877" s="229"/>
      <c r="B1877" s="230" t="s">
        <v>2331</v>
      </c>
      <c r="C1877" s="38" t="s">
        <v>703</v>
      </c>
      <c r="D1877" s="236" t="s">
        <v>2332</v>
      </c>
      <c r="E1877" s="32" t="s">
        <v>2318</v>
      </c>
      <c r="F1877" s="32" t="s">
        <v>2307</v>
      </c>
      <c r="G1877" s="580">
        <v>40843</v>
      </c>
      <c r="I1877" s="23"/>
      <c r="J1877" s="1040"/>
      <c r="K1877" s="1040"/>
    </row>
    <row r="1878" spans="1:11">
      <c r="B1878" s="230" t="s">
        <v>2308</v>
      </c>
      <c r="C1878" s="38" t="s">
        <v>2309</v>
      </c>
      <c r="D1878" s="337" t="s">
        <v>2333</v>
      </c>
      <c r="E1878" s="32" t="s">
        <v>2311</v>
      </c>
      <c r="F1878" s="32" t="s">
        <v>4</v>
      </c>
      <c r="G1878" s="580">
        <v>40844</v>
      </c>
    </row>
    <row r="1879" spans="1:11">
      <c r="A1879" s="229"/>
      <c r="B1879" s="230" t="s">
        <v>2334</v>
      </c>
      <c r="C1879" s="38"/>
      <c r="D1879" s="236" t="s">
        <v>2335</v>
      </c>
      <c r="E1879" s="32" t="s">
        <v>2311</v>
      </c>
      <c r="F1879" s="32" t="s">
        <v>4</v>
      </c>
      <c r="G1879" s="580">
        <v>40840</v>
      </c>
      <c r="I1879" s="234"/>
      <c r="J1879" s="2006"/>
      <c r="K1879" s="2006"/>
    </row>
    <row r="1880" spans="1:11">
      <c r="A1880" s="229"/>
      <c r="B1880" s="230" t="s">
        <v>2331</v>
      </c>
      <c r="C1880" s="38"/>
      <c r="D1880" s="236" t="s">
        <v>2336</v>
      </c>
      <c r="E1880" s="32" t="s">
        <v>2318</v>
      </c>
      <c r="F1880" s="32" t="s">
        <v>4</v>
      </c>
      <c r="G1880" s="580">
        <v>40847</v>
      </c>
      <c r="I1880" s="234"/>
      <c r="J1880" s="2006"/>
      <c r="K1880" s="2006"/>
    </row>
    <row r="1881" spans="1:11">
      <c r="A1881" s="229"/>
      <c r="B1881" s="230" t="s">
        <v>2308</v>
      </c>
      <c r="C1881" s="38">
        <v>1874</v>
      </c>
      <c r="D1881" s="236" t="s">
        <v>2337</v>
      </c>
      <c r="E1881" s="32" t="s">
        <v>2311</v>
      </c>
      <c r="F1881" s="32" t="s">
        <v>4</v>
      </c>
      <c r="G1881" s="580">
        <v>40847</v>
      </c>
      <c r="I1881" s="23"/>
      <c r="J1881" s="1040"/>
      <c r="K1881" s="1040"/>
    </row>
    <row r="1882" spans="1:11">
      <c r="A1882" s="229"/>
      <c r="B1882" s="230" t="s">
        <v>2338</v>
      </c>
      <c r="C1882" s="38" t="s">
        <v>697</v>
      </c>
      <c r="D1882" s="236" t="s">
        <v>2339</v>
      </c>
      <c r="E1882" s="32" t="s">
        <v>2321</v>
      </c>
      <c r="F1882" s="32" t="s">
        <v>4</v>
      </c>
      <c r="G1882" s="580">
        <v>40847</v>
      </c>
      <c r="I1882" s="23"/>
      <c r="J1882" s="1040"/>
      <c r="K1882" s="1040"/>
    </row>
    <row r="1883" spans="1:11">
      <c r="A1883" s="229"/>
      <c r="B1883" s="230" t="s">
        <v>2308</v>
      </c>
      <c r="C1883" s="38" t="s">
        <v>2340</v>
      </c>
      <c r="D1883" s="236" t="s">
        <v>2341</v>
      </c>
      <c r="E1883" s="32" t="s">
        <v>2342</v>
      </c>
      <c r="F1883" s="32" t="s">
        <v>4</v>
      </c>
      <c r="G1883" s="580">
        <v>40847</v>
      </c>
      <c r="I1883" s="23"/>
      <c r="J1883" s="1040"/>
      <c r="K1883" s="1040"/>
    </row>
    <row r="1884" spans="1:11">
      <c r="B1884" s="230" t="s">
        <v>2316</v>
      </c>
      <c r="C1884" s="38" t="s">
        <v>721</v>
      </c>
      <c r="D1884" s="236" t="s">
        <v>2343</v>
      </c>
      <c r="E1884" s="32" t="s">
        <v>2321</v>
      </c>
      <c r="F1884" s="32" t="s">
        <v>2344</v>
      </c>
      <c r="G1884" s="580">
        <v>40848</v>
      </c>
    </row>
    <row r="1885" spans="1:11">
      <c r="B1885" s="230" t="s">
        <v>2345</v>
      </c>
      <c r="C1885" s="38" t="s">
        <v>2346</v>
      </c>
      <c r="D1885" s="236" t="s">
        <v>2347</v>
      </c>
      <c r="E1885" s="32" t="s">
        <v>2321</v>
      </c>
      <c r="F1885" s="32" t="s">
        <v>2344</v>
      </c>
      <c r="G1885" s="580">
        <v>40848</v>
      </c>
    </row>
    <row r="1886" spans="1:11">
      <c r="A1886" s="229"/>
      <c r="B1886" s="230" t="s">
        <v>2308</v>
      </c>
      <c r="C1886" s="38" t="s">
        <v>2309</v>
      </c>
      <c r="D1886" s="236" t="s">
        <v>2348</v>
      </c>
      <c r="E1886" s="32" t="s">
        <v>2311</v>
      </c>
      <c r="F1886" s="32" t="s">
        <v>4</v>
      </c>
      <c r="G1886" s="580">
        <v>40849</v>
      </c>
      <c r="I1886" s="23"/>
      <c r="J1886" s="1040"/>
      <c r="K1886" s="1040"/>
    </row>
    <row r="1887" spans="1:11">
      <c r="A1887" s="229"/>
      <c r="B1887" s="230" t="s">
        <v>2308</v>
      </c>
      <c r="C1887" s="38" t="s">
        <v>2349</v>
      </c>
      <c r="D1887" s="236" t="s">
        <v>2350</v>
      </c>
      <c r="E1887" s="32" t="s">
        <v>2311</v>
      </c>
      <c r="F1887" s="32" t="s">
        <v>4</v>
      </c>
      <c r="G1887" s="580">
        <v>40852</v>
      </c>
      <c r="I1887" s="23"/>
      <c r="J1887" s="1040"/>
      <c r="K1887" s="1040"/>
    </row>
    <row r="1888" spans="1:11">
      <c r="A1888" s="229"/>
      <c r="B1888" s="230" t="s">
        <v>2331</v>
      </c>
      <c r="C1888" s="38"/>
      <c r="D1888" s="236" t="s">
        <v>2351</v>
      </c>
      <c r="E1888" s="32" t="s">
        <v>2318</v>
      </c>
      <c r="F1888" s="32" t="s">
        <v>4</v>
      </c>
      <c r="G1888" s="580">
        <v>40854</v>
      </c>
      <c r="I1888" s="23"/>
      <c r="J1888" s="1040"/>
      <c r="K1888" s="1040"/>
    </row>
    <row r="1889" spans="1:11">
      <c r="A1889" s="229"/>
      <c r="B1889" s="230" t="s">
        <v>2352</v>
      </c>
      <c r="C1889" s="38" t="s">
        <v>720</v>
      </c>
      <c r="D1889" s="236" t="s">
        <v>2353</v>
      </c>
      <c r="E1889" s="32" t="s">
        <v>2354</v>
      </c>
      <c r="F1889" s="32" t="s">
        <v>4</v>
      </c>
      <c r="G1889" s="580">
        <v>40857</v>
      </c>
      <c r="I1889" s="23"/>
      <c r="J1889" s="1040"/>
      <c r="K1889" s="1040"/>
    </row>
    <row r="1890" spans="1:11">
      <c r="A1890" s="229"/>
      <c r="B1890" s="230" t="s">
        <v>2355</v>
      </c>
      <c r="C1890" s="38" t="s">
        <v>2356</v>
      </c>
      <c r="D1890" s="236" t="s">
        <v>2357</v>
      </c>
      <c r="E1890" s="32" t="s">
        <v>2358</v>
      </c>
      <c r="F1890" s="32" t="s">
        <v>2344</v>
      </c>
      <c r="G1890" s="580">
        <v>40863</v>
      </c>
      <c r="I1890" s="23"/>
      <c r="J1890" s="1040"/>
      <c r="K1890" s="1040"/>
    </row>
    <row r="1891" spans="1:11">
      <c r="A1891" s="229"/>
      <c r="B1891" s="230" t="s">
        <v>2308</v>
      </c>
      <c r="C1891" s="30" t="s">
        <v>737</v>
      </c>
      <c r="D1891" s="236" t="s">
        <v>2359</v>
      </c>
      <c r="E1891" s="32" t="s">
        <v>2311</v>
      </c>
      <c r="F1891" s="32" t="s">
        <v>4</v>
      </c>
      <c r="G1891" s="580">
        <v>40865</v>
      </c>
      <c r="I1891" s="23"/>
      <c r="J1891" s="1040"/>
      <c r="K1891" s="1040"/>
    </row>
    <row r="1892" spans="1:11">
      <c r="A1892" s="229"/>
      <c r="B1892" s="230" t="s">
        <v>2345</v>
      </c>
      <c r="C1892" s="30" t="s">
        <v>738</v>
      </c>
      <c r="D1892" s="236" t="s">
        <v>2360</v>
      </c>
      <c r="E1892" s="32" t="s">
        <v>4196</v>
      </c>
      <c r="F1892" s="32" t="s">
        <v>2344</v>
      </c>
      <c r="G1892" s="580">
        <v>40868</v>
      </c>
      <c r="I1892" s="23"/>
      <c r="J1892" s="1040"/>
      <c r="K1892" s="1040"/>
    </row>
    <row r="1893" spans="1:11" s="18" customFormat="1">
      <c r="A1893" s="229"/>
      <c r="B1893" s="230" t="s">
        <v>2361</v>
      </c>
      <c r="C1893" s="38"/>
      <c r="D1893" s="236" t="s">
        <v>2362</v>
      </c>
      <c r="E1893" s="32" t="s">
        <v>2321</v>
      </c>
      <c r="F1893" s="32" t="s">
        <v>4</v>
      </c>
      <c r="G1893" s="580">
        <v>40871</v>
      </c>
      <c r="I1893" s="23"/>
      <c r="J1893" s="1040"/>
      <c r="K1893" s="1040"/>
    </row>
    <row r="1894" spans="1:11" s="18" customFormat="1">
      <c r="B1894" s="230" t="s">
        <v>2361</v>
      </c>
      <c r="C1894" s="38">
        <v>105</v>
      </c>
      <c r="D1894" s="236" t="s">
        <v>2363</v>
      </c>
      <c r="E1894" s="32" t="s">
        <v>2321</v>
      </c>
      <c r="F1894" s="32" t="s">
        <v>2344</v>
      </c>
      <c r="G1894" s="580">
        <v>40877</v>
      </c>
      <c r="J1894" s="1040"/>
      <c r="K1894" s="1040"/>
    </row>
    <row r="1895" spans="1:11" s="18" customFormat="1">
      <c r="B1895" s="230" t="s">
        <v>2364</v>
      </c>
      <c r="C1895" s="38">
        <v>1798</v>
      </c>
      <c r="D1895" s="236" t="s">
        <v>735</v>
      </c>
      <c r="E1895" s="337" t="s">
        <v>2365</v>
      </c>
      <c r="F1895" s="32" t="s">
        <v>736</v>
      </c>
      <c r="G1895" s="580">
        <v>40879</v>
      </c>
      <c r="H1895" s="238" t="s">
        <v>4200</v>
      </c>
      <c r="J1895" s="1040"/>
      <c r="K1895" s="1040"/>
    </row>
    <row r="1896" spans="1:11" s="18" customFormat="1">
      <c r="B1896" s="230" t="s">
        <v>2366</v>
      </c>
      <c r="C1896" s="38" t="s">
        <v>693</v>
      </c>
      <c r="D1896" s="236" t="s">
        <v>741</v>
      </c>
      <c r="E1896" s="31" t="s">
        <v>2367</v>
      </c>
      <c r="F1896" s="32"/>
      <c r="G1896" s="580">
        <v>40880</v>
      </c>
      <c r="H1896" s="238" t="s">
        <v>4201</v>
      </c>
      <c r="J1896" s="1040"/>
      <c r="K1896" s="1040"/>
    </row>
    <row r="1897" spans="1:11" s="18" customFormat="1">
      <c r="B1897" s="230" t="s">
        <v>2368</v>
      </c>
      <c r="C1897" s="38"/>
      <c r="D1897" s="236" t="s">
        <v>2369</v>
      </c>
      <c r="E1897" s="32" t="s">
        <v>2370</v>
      </c>
      <c r="F1897" s="32"/>
      <c r="G1897" s="580">
        <v>40880</v>
      </c>
      <c r="J1897" s="1040"/>
      <c r="K1897" s="1040"/>
    </row>
    <row r="1898" spans="1:11">
      <c r="B1898" s="230" t="s">
        <v>2371</v>
      </c>
      <c r="C1898" s="38">
        <v>1834</v>
      </c>
      <c r="D1898" s="236" t="s">
        <v>2372</v>
      </c>
      <c r="E1898" s="32" t="s">
        <v>2373</v>
      </c>
      <c r="F1898" s="32"/>
      <c r="G1898" s="580">
        <v>40891</v>
      </c>
    </row>
    <row r="1899" spans="1:11" s="18" customFormat="1">
      <c r="B1899" s="230" t="s">
        <v>2374</v>
      </c>
      <c r="C1899" s="38" t="s">
        <v>742</v>
      </c>
      <c r="D1899" s="236" t="s">
        <v>2375</v>
      </c>
      <c r="E1899" s="32" t="s">
        <v>2376</v>
      </c>
      <c r="F1899" s="32"/>
      <c r="G1899" s="580">
        <v>40892</v>
      </c>
      <c r="J1899" s="1040"/>
      <c r="K1899" s="1040"/>
    </row>
    <row r="1900" spans="1:11" s="18" customFormat="1">
      <c r="B1900" s="230" t="s">
        <v>2374</v>
      </c>
      <c r="C1900" s="38" t="s">
        <v>2377</v>
      </c>
      <c r="D1900" s="236" t="s">
        <v>2378</v>
      </c>
      <c r="E1900" s="32" t="s">
        <v>2379</v>
      </c>
      <c r="F1900" s="32"/>
      <c r="G1900" s="580">
        <v>40892</v>
      </c>
      <c r="J1900" s="1040"/>
      <c r="K1900" s="1040"/>
    </row>
    <row r="1901" spans="1:11" s="18" customFormat="1">
      <c r="B1901" s="230" t="s">
        <v>2380</v>
      </c>
      <c r="C1901" s="30" t="s">
        <v>699</v>
      </c>
      <c r="D1901" s="236" t="s">
        <v>2381</v>
      </c>
      <c r="E1901" s="32" t="s">
        <v>2382</v>
      </c>
      <c r="F1901" s="32"/>
      <c r="G1901" s="580">
        <v>40894</v>
      </c>
      <c r="J1901" s="1040"/>
      <c r="K1901" s="1040"/>
    </row>
    <row r="1902" spans="1:11" s="18" customFormat="1">
      <c r="B1902" s="230" t="s">
        <v>2383</v>
      </c>
      <c r="C1902" s="30" t="s">
        <v>805</v>
      </c>
      <c r="D1902" s="236" t="s">
        <v>2384</v>
      </c>
      <c r="E1902" s="32" t="s">
        <v>2385</v>
      </c>
      <c r="F1902" s="32" t="s">
        <v>4</v>
      </c>
      <c r="G1902" s="580">
        <v>40903</v>
      </c>
      <c r="J1902" s="1040"/>
      <c r="K1902" s="1040"/>
    </row>
    <row r="1903" spans="1:11" s="18" customFormat="1">
      <c r="B1903" s="230" t="s">
        <v>2386</v>
      </c>
      <c r="C1903" s="30">
        <v>1950</v>
      </c>
      <c r="D1903" s="236" t="s">
        <v>2387</v>
      </c>
      <c r="E1903" s="32" t="s">
        <v>2385</v>
      </c>
      <c r="F1903" s="32"/>
      <c r="G1903" s="580">
        <v>40905</v>
      </c>
      <c r="J1903" s="1040"/>
      <c r="K1903" s="1040"/>
    </row>
    <row r="1904" spans="1:11" s="18" customFormat="1">
      <c r="B1904" s="230" t="s">
        <v>2386</v>
      </c>
      <c r="C1904" s="30">
        <v>1958</v>
      </c>
      <c r="D1904" s="236" t="s">
        <v>2388</v>
      </c>
      <c r="E1904" s="32" t="s">
        <v>2385</v>
      </c>
      <c r="F1904" s="32"/>
      <c r="G1904" s="580">
        <v>40905</v>
      </c>
      <c r="J1904" s="1040"/>
      <c r="K1904" s="1040"/>
    </row>
    <row r="1905" spans="2:11" s="18" customFormat="1">
      <c r="B1905" s="230" t="s">
        <v>78</v>
      </c>
      <c r="C1905" s="38"/>
      <c r="D1905" s="236" t="s">
        <v>2389</v>
      </c>
      <c r="E1905" s="32" t="s">
        <v>2390</v>
      </c>
      <c r="F1905" s="32"/>
      <c r="G1905" s="580">
        <v>40907</v>
      </c>
      <c r="J1905" s="1040"/>
      <c r="K1905" s="1040"/>
    </row>
    <row r="1906" spans="2:11" s="18" customFormat="1">
      <c r="B1906" s="230" t="s">
        <v>2391</v>
      </c>
      <c r="C1906" s="38">
        <v>1486</v>
      </c>
      <c r="D1906" s="236" t="s">
        <v>2392</v>
      </c>
      <c r="E1906" s="31" t="s">
        <v>2393</v>
      </c>
      <c r="F1906" s="32"/>
      <c r="G1906" s="580">
        <v>40908</v>
      </c>
      <c r="J1906" s="1040"/>
      <c r="K1906" s="1040"/>
    </row>
    <row r="1907" spans="2:11" s="18" customFormat="1">
      <c r="B1907" s="230" t="s">
        <v>2394</v>
      </c>
      <c r="C1907" s="38">
        <v>1781</v>
      </c>
      <c r="D1907" s="236" t="s">
        <v>2395</v>
      </c>
      <c r="E1907" s="32" t="s">
        <v>2396</v>
      </c>
      <c r="F1907" s="32" t="s">
        <v>4</v>
      </c>
      <c r="G1907" s="580">
        <v>40908</v>
      </c>
      <c r="H1907" s="18" t="s">
        <v>4202</v>
      </c>
      <c r="J1907" s="1040"/>
      <c r="K1907" s="1040"/>
    </row>
    <row r="1908" spans="2:11" s="18" customFormat="1">
      <c r="B1908" s="230" t="s">
        <v>2397</v>
      </c>
      <c r="C1908" s="38">
        <v>1928</v>
      </c>
      <c r="D1908" s="236" t="s">
        <v>2398</v>
      </c>
      <c r="E1908" s="32" t="s">
        <v>2390</v>
      </c>
      <c r="F1908" s="32"/>
      <c r="G1908" s="580">
        <v>40908</v>
      </c>
      <c r="J1908" s="1040"/>
      <c r="K1908" s="1040"/>
    </row>
    <row r="1909" spans="2:11">
      <c r="B1909" s="230" t="s">
        <v>2399</v>
      </c>
      <c r="C1909" s="30" t="s">
        <v>661</v>
      </c>
      <c r="D1909" s="236" t="s">
        <v>2400</v>
      </c>
      <c r="E1909" s="32" t="s">
        <v>2401</v>
      </c>
      <c r="F1909" s="32"/>
      <c r="G1909" s="337" t="s">
        <v>4482</v>
      </c>
    </row>
    <row r="1910" spans="2:11">
      <c r="B1910" s="230" t="s">
        <v>2402</v>
      </c>
      <c r="C1910" s="38">
        <v>1934</v>
      </c>
      <c r="D1910" s="236" t="s">
        <v>2403</v>
      </c>
      <c r="E1910" s="32" t="s">
        <v>2390</v>
      </c>
      <c r="F1910" s="32"/>
      <c r="G1910" s="337" t="s">
        <v>4482</v>
      </c>
    </row>
    <row r="1911" spans="2:11" s="18" customFormat="1">
      <c r="B1911" s="230" t="s">
        <v>2404</v>
      </c>
      <c r="C1911" s="38"/>
      <c r="D1911" s="236" t="s">
        <v>2405</v>
      </c>
      <c r="E1911" s="32" t="s">
        <v>2390</v>
      </c>
      <c r="F1911" s="32"/>
      <c r="G1911" s="337" t="s">
        <v>4486</v>
      </c>
      <c r="J1911" s="1040"/>
      <c r="K1911" s="1040"/>
    </row>
    <row r="1912" spans="2:11" s="18" customFormat="1">
      <c r="B1912" s="230" t="s">
        <v>2404</v>
      </c>
      <c r="C1912" s="38"/>
      <c r="D1912" s="236" t="s">
        <v>2406</v>
      </c>
      <c r="E1912" s="32" t="s">
        <v>2390</v>
      </c>
      <c r="F1912" s="32"/>
      <c r="G1912" s="337" t="s">
        <v>4486</v>
      </c>
      <c r="J1912" s="1040"/>
      <c r="K1912" s="1040"/>
    </row>
    <row r="1913" spans="2:11" s="18" customFormat="1">
      <c r="B1913" s="230" t="s">
        <v>2402</v>
      </c>
      <c r="C1913" s="30">
        <v>1937</v>
      </c>
      <c r="D1913" s="236" t="s">
        <v>2407</v>
      </c>
      <c r="E1913" s="32" t="s">
        <v>2390</v>
      </c>
      <c r="F1913" s="32"/>
      <c r="G1913" s="337" t="s">
        <v>4487</v>
      </c>
      <c r="J1913" s="1040"/>
      <c r="K1913" s="1040"/>
    </row>
    <row r="1914" spans="2:11">
      <c r="B1914" s="230" t="s">
        <v>2402</v>
      </c>
      <c r="C1914" s="30">
        <v>1970</v>
      </c>
      <c r="D1914" s="236" t="s">
        <v>2408</v>
      </c>
      <c r="E1914" s="32" t="s">
        <v>2390</v>
      </c>
      <c r="F1914" s="32"/>
      <c r="G1914" s="337" t="s">
        <v>4480</v>
      </c>
      <c r="H1914" s="18"/>
    </row>
    <row r="1915" spans="2:11" s="18" customFormat="1">
      <c r="B1915" s="230" t="s">
        <v>2402</v>
      </c>
      <c r="C1915" s="30"/>
      <c r="D1915" s="236" t="s">
        <v>2409</v>
      </c>
      <c r="E1915" s="32" t="s">
        <v>2390</v>
      </c>
      <c r="F1915" s="32"/>
      <c r="G1915" s="337" t="s">
        <v>4488</v>
      </c>
      <c r="J1915" s="1040"/>
      <c r="K1915" s="1040"/>
    </row>
    <row r="1916" spans="2:11">
      <c r="B1916" s="230" t="s">
        <v>2410</v>
      </c>
      <c r="C1916" s="38">
        <v>1924</v>
      </c>
      <c r="D1916" s="236" t="s">
        <v>2411</v>
      </c>
      <c r="E1916" s="32" t="s">
        <v>2412</v>
      </c>
      <c r="F1916" s="32"/>
      <c r="G1916" s="337" t="s">
        <v>4489</v>
      </c>
    </row>
    <row r="1917" spans="2:11" s="18" customFormat="1">
      <c r="B1917" s="230" t="s">
        <v>2402</v>
      </c>
      <c r="C1917" s="38"/>
      <c r="D1917" s="236" t="s">
        <v>2413</v>
      </c>
      <c r="E1917" s="32" t="s">
        <v>2390</v>
      </c>
      <c r="F1917" s="32"/>
      <c r="G1917" s="337" t="s">
        <v>4490</v>
      </c>
      <c r="J1917" s="1040"/>
      <c r="K1917" s="1040"/>
    </row>
    <row r="1918" spans="2:11">
      <c r="B1918" s="230" t="s">
        <v>2404</v>
      </c>
      <c r="C1918" s="38"/>
      <c r="D1918" s="236" t="s">
        <v>2414</v>
      </c>
      <c r="E1918" s="32" t="s">
        <v>2390</v>
      </c>
      <c r="F1918" s="32"/>
      <c r="G1918" s="337" t="s">
        <v>4489</v>
      </c>
      <c r="H1918" s="18" t="s">
        <v>2415</v>
      </c>
      <c r="I1918" s="18"/>
      <c r="J1918" s="1040"/>
      <c r="K1918" s="1040"/>
    </row>
    <row r="1919" spans="2:11" s="18" customFormat="1" ht="15.75" customHeight="1">
      <c r="B1919" s="230" t="s">
        <v>2402</v>
      </c>
      <c r="C1919" s="239"/>
      <c r="D1919" s="236" t="s">
        <v>2416</v>
      </c>
      <c r="E1919" s="32" t="s">
        <v>2390</v>
      </c>
      <c r="F1919" s="32"/>
      <c r="G1919" s="337" t="s">
        <v>4489</v>
      </c>
      <c r="H1919" s="18" t="s">
        <v>2415</v>
      </c>
      <c r="J1919" s="1040"/>
      <c r="K1919" s="1040"/>
    </row>
    <row r="1920" spans="2:11" s="18" customFormat="1" ht="15.75" customHeight="1">
      <c r="B1920" s="230" t="s">
        <v>2417</v>
      </c>
      <c r="C1920" s="239"/>
      <c r="D1920" s="337" t="s">
        <v>2418</v>
      </c>
      <c r="E1920" s="32" t="s">
        <v>2419</v>
      </c>
      <c r="F1920" s="32"/>
      <c r="G1920" s="337" t="s">
        <v>4491</v>
      </c>
      <c r="J1920" s="1040"/>
      <c r="K1920" s="1040"/>
    </row>
    <row r="1921" spans="1:11" s="18" customFormat="1">
      <c r="B1921" s="230" t="s">
        <v>2404</v>
      </c>
      <c r="C1921" s="38"/>
      <c r="D1921" s="236" t="s">
        <v>2420</v>
      </c>
      <c r="E1921" s="32" t="s">
        <v>2390</v>
      </c>
      <c r="F1921" s="32"/>
      <c r="G1921" s="337" t="s">
        <v>4491</v>
      </c>
      <c r="H1921" s="31"/>
      <c r="J1921" s="1040"/>
      <c r="K1921" s="1040"/>
    </row>
    <row r="1922" spans="1:11" s="18" customFormat="1">
      <c r="B1922" s="230" t="s">
        <v>2402</v>
      </c>
      <c r="C1922" s="38"/>
      <c r="D1922" s="236" t="s">
        <v>2421</v>
      </c>
      <c r="E1922" s="32" t="s">
        <v>2390</v>
      </c>
      <c r="F1922" s="32"/>
      <c r="G1922" s="337" t="s">
        <v>4491</v>
      </c>
      <c r="H1922" s="31" t="s">
        <v>2415</v>
      </c>
      <c r="J1922" s="1040"/>
      <c r="K1922" s="1040"/>
    </row>
    <row r="1923" spans="1:11" s="18" customFormat="1" ht="16" thickBot="1">
      <c r="B1923" s="230" t="s">
        <v>2402</v>
      </c>
      <c r="C1923" s="38"/>
      <c r="D1923" s="301" t="s">
        <v>2422</v>
      </c>
      <c r="E1923" s="32" t="s">
        <v>2390</v>
      </c>
      <c r="F1923" s="32"/>
      <c r="G1923" s="337" t="s">
        <v>4491</v>
      </c>
      <c r="H1923" s="31" t="s">
        <v>2415</v>
      </c>
      <c r="J1923" s="1040"/>
      <c r="K1923" s="1040"/>
    </row>
    <row r="1924" spans="1:11" s="18" customFormat="1" ht="16" thickBot="1">
      <c r="B1924" s="230" t="s">
        <v>2402</v>
      </c>
      <c r="C1924" s="38"/>
      <c r="D1924" s="301" t="s">
        <v>2423</v>
      </c>
      <c r="E1924" s="32" t="s">
        <v>2390</v>
      </c>
      <c r="F1924" s="32"/>
      <c r="G1924" s="337" t="s">
        <v>4491</v>
      </c>
      <c r="H1924" s="31" t="s">
        <v>2415</v>
      </c>
      <c r="J1924" s="1040"/>
      <c r="K1924" s="1040"/>
    </row>
    <row r="1925" spans="1:11" s="18" customFormat="1" ht="16" thickBot="1">
      <c r="B1925" s="230" t="s">
        <v>2402</v>
      </c>
      <c r="C1925" s="38"/>
      <c r="D1925" s="301" t="s">
        <v>2424</v>
      </c>
      <c r="E1925" s="32" t="s">
        <v>2390</v>
      </c>
      <c r="F1925" s="32"/>
      <c r="G1925" s="337" t="s">
        <v>4491</v>
      </c>
      <c r="H1925" s="31" t="s">
        <v>2415</v>
      </c>
      <c r="J1925" s="1040"/>
      <c r="K1925" s="1040"/>
    </row>
    <row r="1926" spans="1:11" s="18" customFormat="1" ht="16" thickBot="1">
      <c r="B1926" s="230" t="s">
        <v>2402</v>
      </c>
      <c r="C1926" s="38"/>
      <c r="D1926" s="301" t="s">
        <v>750</v>
      </c>
      <c r="E1926" s="32" t="s">
        <v>2425</v>
      </c>
      <c r="F1926" s="32"/>
      <c r="G1926" s="337" t="s">
        <v>4491</v>
      </c>
      <c r="H1926" s="31" t="s">
        <v>2426</v>
      </c>
      <c r="J1926" s="1040"/>
      <c r="K1926" s="1040"/>
    </row>
    <row r="1927" spans="1:11" s="18" customFormat="1">
      <c r="B1927" s="230" t="s">
        <v>2427</v>
      </c>
      <c r="C1927" s="38"/>
      <c r="D1927" s="236" t="s">
        <v>2428</v>
      </c>
      <c r="E1927" s="32" t="s">
        <v>2425</v>
      </c>
      <c r="F1927" s="32"/>
      <c r="G1927" s="337" t="s">
        <v>4491</v>
      </c>
      <c r="H1927" s="31"/>
      <c r="J1927" s="1040"/>
      <c r="K1927" s="1040"/>
    </row>
    <row r="1928" spans="1:11" s="18" customFormat="1">
      <c r="B1928" s="230" t="s">
        <v>2427</v>
      </c>
      <c r="C1928" s="38"/>
      <c r="D1928" s="236" t="s">
        <v>2429</v>
      </c>
      <c r="E1928" s="32" t="s">
        <v>2425</v>
      </c>
      <c r="F1928" s="32"/>
      <c r="G1928" s="337" t="s">
        <v>4491</v>
      </c>
      <c r="H1928" s="31"/>
      <c r="J1928" s="1040"/>
      <c r="K1928" s="1040"/>
    </row>
    <row r="1929" spans="1:11" s="18" customFormat="1">
      <c r="B1929" s="230" t="s">
        <v>2430</v>
      </c>
      <c r="C1929" s="38"/>
      <c r="D1929" s="236" t="s">
        <v>2431</v>
      </c>
      <c r="E1929" s="32" t="s">
        <v>2432</v>
      </c>
      <c r="F1929" s="32"/>
      <c r="G1929" s="337" t="s">
        <v>4492</v>
      </c>
      <c r="H1929" s="31" t="s">
        <v>2433</v>
      </c>
      <c r="J1929" s="1040"/>
      <c r="K1929" s="1040"/>
    </row>
    <row r="1930" spans="1:11" s="18" customFormat="1">
      <c r="B1930" s="230" t="s">
        <v>2434</v>
      </c>
      <c r="C1930" s="38">
        <v>1976</v>
      </c>
      <c r="D1930" s="236" t="s">
        <v>2435</v>
      </c>
      <c r="E1930" s="32" t="s">
        <v>2425</v>
      </c>
      <c r="F1930" s="32"/>
      <c r="G1930" s="337" t="s">
        <v>4481</v>
      </c>
      <c r="H1930" s="31"/>
      <c r="J1930" s="1040"/>
      <c r="K1930" s="1040"/>
    </row>
    <row r="1931" spans="1:11" s="18" customFormat="1">
      <c r="B1931" s="230" t="s">
        <v>2436</v>
      </c>
      <c r="C1931" s="38">
        <v>1934</v>
      </c>
      <c r="D1931" s="236" t="s">
        <v>2437</v>
      </c>
      <c r="E1931" s="32" t="s">
        <v>2438</v>
      </c>
      <c r="F1931" s="32"/>
      <c r="G1931" s="337" t="s">
        <v>4492</v>
      </c>
      <c r="H1931" s="31"/>
      <c r="J1931" s="1040"/>
      <c r="K1931" s="1040"/>
    </row>
    <row r="1932" spans="1:11" s="18" customFormat="1">
      <c r="B1932" s="230" t="s">
        <v>2427</v>
      </c>
      <c r="C1932" s="38"/>
      <c r="D1932" s="236" t="s">
        <v>2439</v>
      </c>
      <c r="E1932" s="32" t="s">
        <v>2425</v>
      </c>
      <c r="F1932" s="32"/>
      <c r="G1932" s="337" t="s">
        <v>4493</v>
      </c>
      <c r="H1932" s="31" t="s">
        <v>2426</v>
      </c>
      <c r="J1932" s="1040"/>
      <c r="K1932" s="1040"/>
    </row>
    <row r="1933" spans="1:11" s="18" customFormat="1">
      <c r="B1933" s="230" t="s">
        <v>2427</v>
      </c>
      <c r="C1933" s="38"/>
      <c r="D1933" s="236" t="s">
        <v>752</v>
      </c>
      <c r="E1933" s="32" t="s">
        <v>2440</v>
      </c>
      <c r="F1933" s="32"/>
      <c r="G1933" s="337" t="s">
        <v>4493</v>
      </c>
      <c r="H1933" s="31"/>
      <c r="J1933" s="1040"/>
      <c r="K1933" s="1040"/>
    </row>
    <row r="1934" spans="1:11" s="18" customFormat="1">
      <c r="A1934" s="229"/>
      <c r="B1934" s="230" t="s">
        <v>2441</v>
      </c>
      <c r="C1934" s="38" t="s">
        <v>2442</v>
      </c>
      <c r="D1934" s="236" t="s">
        <v>2443</v>
      </c>
      <c r="E1934" s="32" t="s">
        <v>2440</v>
      </c>
      <c r="F1934" s="32" t="s">
        <v>4</v>
      </c>
      <c r="G1934" s="337" t="s">
        <v>4494</v>
      </c>
      <c r="H1934" s="31"/>
      <c r="I1934" s="234"/>
      <c r="J1934" s="2006"/>
      <c r="K1934" s="2006"/>
    </row>
    <row r="1935" spans="1:11" s="18" customFormat="1">
      <c r="A1935" s="229"/>
      <c r="B1935" s="230" t="s">
        <v>2444</v>
      </c>
      <c r="C1935" s="38">
        <v>1848</v>
      </c>
      <c r="D1935" s="236" t="s">
        <v>2445</v>
      </c>
      <c r="E1935" s="32" t="s">
        <v>2440</v>
      </c>
      <c r="F1935" s="32"/>
      <c r="G1935" s="337" t="s">
        <v>4495</v>
      </c>
      <c r="H1935" s="31"/>
      <c r="I1935" s="234"/>
      <c r="J1935" s="2006"/>
      <c r="K1935" s="2006"/>
    </row>
    <row r="1936" spans="1:11" s="18" customFormat="1">
      <c r="B1936" s="230" t="s">
        <v>2446</v>
      </c>
      <c r="C1936" s="30" t="s">
        <v>804</v>
      </c>
      <c r="D1936" s="236" t="s">
        <v>2447</v>
      </c>
      <c r="E1936" s="32" t="s">
        <v>2440</v>
      </c>
      <c r="F1936" s="32"/>
      <c r="G1936" s="337" t="s">
        <v>4496</v>
      </c>
      <c r="H1936" s="31"/>
      <c r="J1936" s="1040"/>
      <c r="K1936" s="1040"/>
    </row>
    <row r="1937" spans="1:11" s="18" customFormat="1">
      <c r="B1937" s="230" t="s">
        <v>2441</v>
      </c>
      <c r="C1937" s="38"/>
      <c r="D1937" s="236" t="s">
        <v>2448</v>
      </c>
      <c r="E1937" s="32" t="s">
        <v>2440</v>
      </c>
      <c r="F1937" s="32" t="s">
        <v>4</v>
      </c>
      <c r="G1937" s="337" t="s">
        <v>4496</v>
      </c>
      <c r="H1937" s="240" t="s">
        <v>2449</v>
      </c>
      <c r="J1937" s="1040"/>
      <c r="K1937" s="1040"/>
    </row>
    <row r="1938" spans="1:11" s="18" customFormat="1">
      <c r="B1938" s="230" t="s">
        <v>2450</v>
      </c>
      <c r="C1938" s="38"/>
      <c r="D1938" s="236" t="s">
        <v>753</v>
      </c>
      <c r="E1938" s="32" t="s">
        <v>2451</v>
      </c>
      <c r="F1938" s="32"/>
      <c r="G1938" s="337" t="s">
        <v>4496</v>
      </c>
      <c r="H1938" s="31" t="s">
        <v>2452</v>
      </c>
      <c r="J1938" s="1040"/>
      <c r="K1938" s="1040"/>
    </row>
    <row r="1939" spans="1:11" s="18" customFormat="1">
      <c r="B1939" s="230" t="s">
        <v>2453</v>
      </c>
      <c r="C1939" s="38">
        <v>1954</v>
      </c>
      <c r="D1939" s="236" t="s">
        <v>2454</v>
      </c>
      <c r="E1939" s="32" t="s">
        <v>2451</v>
      </c>
      <c r="F1939" s="32"/>
      <c r="G1939" s="337" t="s">
        <v>4497</v>
      </c>
      <c r="H1939" s="31"/>
      <c r="J1939" s="1040"/>
      <c r="K1939" s="1040"/>
    </row>
    <row r="1940" spans="1:11" s="18" customFormat="1">
      <c r="B1940" s="230" t="s">
        <v>2455</v>
      </c>
      <c r="C1940" s="38">
        <v>1982</v>
      </c>
      <c r="D1940" s="236" t="s">
        <v>2456</v>
      </c>
      <c r="E1940" s="32" t="s">
        <v>2457</v>
      </c>
      <c r="F1940" s="32"/>
      <c r="G1940" s="337" t="s">
        <v>4497</v>
      </c>
      <c r="H1940" s="31"/>
      <c r="J1940" s="1040"/>
      <c r="K1940" s="1040"/>
    </row>
    <row r="1941" spans="1:11" s="18" customFormat="1">
      <c r="B1941" s="230" t="s">
        <v>2458</v>
      </c>
      <c r="C1941" s="38"/>
      <c r="D1941" s="236" t="s">
        <v>2459</v>
      </c>
      <c r="E1941" s="32" t="s">
        <v>2460</v>
      </c>
      <c r="F1941" s="32"/>
      <c r="G1941" s="337" t="s">
        <v>4497</v>
      </c>
      <c r="H1941" s="31"/>
      <c r="J1941" s="1040"/>
      <c r="K1941" s="1040"/>
    </row>
    <row r="1942" spans="1:11">
      <c r="B1942" s="230" t="s">
        <v>2461</v>
      </c>
      <c r="C1942" s="38"/>
      <c r="D1942" s="241" t="s">
        <v>2462</v>
      </c>
      <c r="E1942" s="32" t="s">
        <v>2451</v>
      </c>
      <c r="F1942" s="26"/>
      <c r="G1942" s="580">
        <v>40580</v>
      </c>
      <c r="H1942" s="28"/>
    </row>
    <row r="1943" spans="1:11">
      <c r="B1943" s="230" t="s">
        <v>2461</v>
      </c>
      <c r="C1943" s="38"/>
      <c r="D1943" s="241" t="s">
        <v>2463</v>
      </c>
      <c r="E1943" s="32" t="s">
        <v>2451</v>
      </c>
      <c r="F1943" s="26"/>
      <c r="G1943" s="580">
        <v>40580</v>
      </c>
      <c r="H1943" s="28"/>
    </row>
    <row r="1944" spans="1:11" ht="19.5" customHeight="1">
      <c r="B1944" s="230" t="s">
        <v>2453</v>
      </c>
      <c r="C1944" s="38"/>
      <c r="D1944" s="236" t="s">
        <v>2464</v>
      </c>
      <c r="E1944" s="32" t="s">
        <v>2451</v>
      </c>
      <c r="F1944" s="26"/>
      <c r="G1944" s="580">
        <v>40580</v>
      </c>
      <c r="H1944" s="28"/>
    </row>
    <row r="1945" spans="1:11" ht="19.5" customHeight="1">
      <c r="B1945" s="230" t="s">
        <v>2453</v>
      </c>
      <c r="C1945" s="38"/>
      <c r="D1945" s="242" t="s">
        <v>2465</v>
      </c>
      <c r="E1945" s="32" t="s">
        <v>2451</v>
      </c>
      <c r="F1945" s="26"/>
      <c r="G1945" s="580">
        <v>40580</v>
      </c>
      <c r="H1945" s="28"/>
    </row>
    <row r="1946" spans="1:11" ht="19.5" customHeight="1">
      <c r="B1946" s="230" t="s">
        <v>2453</v>
      </c>
      <c r="C1946" s="38"/>
      <c r="D1946" s="242" t="s">
        <v>2466</v>
      </c>
      <c r="E1946" s="32" t="s">
        <v>2451</v>
      </c>
      <c r="F1946" s="26"/>
      <c r="G1946" s="580">
        <v>40580</v>
      </c>
      <c r="H1946" s="28"/>
    </row>
    <row r="1947" spans="1:11" ht="19.5" customHeight="1">
      <c r="B1947" s="230" t="s">
        <v>2453</v>
      </c>
      <c r="C1947" s="38"/>
      <c r="D1947" s="242" t="s">
        <v>2467</v>
      </c>
      <c r="E1947" s="32" t="s">
        <v>2451</v>
      </c>
      <c r="F1947" s="26"/>
      <c r="G1947" s="580">
        <v>40580</v>
      </c>
      <c r="H1947" s="28"/>
    </row>
    <row r="1948" spans="1:11" ht="19.5" customHeight="1">
      <c r="B1948" s="230" t="s">
        <v>2453</v>
      </c>
      <c r="C1948" s="38"/>
      <c r="D1948" s="236" t="s">
        <v>2468</v>
      </c>
      <c r="E1948" s="32" t="s">
        <v>2451</v>
      </c>
      <c r="F1948" s="26"/>
      <c r="G1948" s="580">
        <v>40580</v>
      </c>
      <c r="H1948" s="28"/>
    </row>
    <row r="1949" spans="1:11" ht="19.5" customHeight="1">
      <c r="B1949" s="230" t="s">
        <v>2469</v>
      </c>
      <c r="C1949" s="38">
        <v>1823</v>
      </c>
      <c r="D1949" s="243" t="s">
        <v>2470</v>
      </c>
      <c r="E1949" s="32" t="s">
        <v>2451</v>
      </c>
      <c r="F1949" s="26"/>
      <c r="G1949" s="580">
        <v>40580</v>
      </c>
      <c r="H1949" s="28"/>
    </row>
    <row r="1950" spans="1:11">
      <c r="B1950" s="230" t="s">
        <v>2471</v>
      </c>
      <c r="C1950" s="38"/>
      <c r="D1950" s="236" t="s">
        <v>2472</v>
      </c>
      <c r="E1950" s="32" t="s">
        <v>2473</v>
      </c>
      <c r="F1950" s="32"/>
      <c r="G1950" s="597">
        <v>40947</v>
      </c>
      <c r="H1950" s="31"/>
    </row>
    <row r="1951" spans="1:11" s="18" customFormat="1">
      <c r="B1951" s="230" t="s">
        <v>2474</v>
      </c>
      <c r="C1951" s="38">
        <v>1847</v>
      </c>
      <c r="D1951" s="236" t="s">
        <v>2475</v>
      </c>
      <c r="E1951" s="230" t="s">
        <v>2476</v>
      </c>
      <c r="F1951" s="32"/>
      <c r="G1951" s="597">
        <v>40948</v>
      </c>
      <c r="H1951" s="31"/>
      <c r="J1951" s="1040"/>
      <c r="K1951" s="1040"/>
    </row>
    <row r="1952" spans="1:11" s="18" customFormat="1">
      <c r="A1952" s="229"/>
      <c r="B1952" s="230" t="s">
        <v>2461</v>
      </c>
      <c r="C1952" s="30">
        <v>1817</v>
      </c>
      <c r="D1952" s="236" t="s">
        <v>2477</v>
      </c>
      <c r="E1952" s="32" t="s">
        <v>2478</v>
      </c>
      <c r="F1952" s="32" t="s">
        <v>4</v>
      </c>
      <c r="G1952" s="580">
        <v>40949</v>
      </c>
      <c r="H1952" s="31"/>
      <c r="I1952" s="234"/>
      <c r="J1952" s="2006"/>
      <c r="K1952" s="2006"/>
    </row>
    <row r="1953" spans="1:11" s="18" customFormat="1">
      <c r="B1953" s="230" t="s">
        <v>2479</v>
      </c>
      <c r="C1953" s="38"/>
      <c r="D1953" s="236" t="s">
        <v>2480</v>
      </c>
      <c r="E1953" s="32" t="s">
        <v>2451</v>
      </c>
      <c r="F1953" s="32"/>
      <c r="G1953" s="580">
        <v>40952</v>
      </c>
      <c r="H1953" s="31"/>
      <c r="J1953" s="1040"/>
      <c r="K1953" s="1040"/>
    </row>
    <row r="1954" spans="1:11" s="18" customFormat="1">
      <c r="B1954" s="230" t="s">
        <v>2481</v>
      </c>
      <c r="C1954" s="30">
        <v>1962</v>
      </c>
      <c r="D1954" s="236" t="s">
        <v>2482</v>
      </c>
      <c r="E1954" s="32" t="s">
        <v>2483</v>
      </c>
      <c r="F1954" s="32"/>
      <c r="G1954" s="580">
        <v>40952</v>
      </c>
      <c r="H1954" s="31"/>
      <c r="J1954" s="1040"/>
      <c r="K1954" s="1040"/>
    </row>
    <row r="1955" spans="1:11" s="18" customFormat="1">
      <c r="B1955" s="230" t="s">
        <v>2484</v>
      </c>
      <c r="C1955" s="30">
        <v>1989</v>
      </c>
      <c r="D1955" s="236" t="s">
        <v>2485</v>
      </c>
      <c r="E1955" s="32" t="s">
        <v>2486</v>
      </c>
      <c r="F1955" s="32"/>
      <c r="G1955" s="580">
        <v>40952</v>
      </c>
      <c r="H1955" s="31"/>
      <c r="J1955" s="1040"/>
      <c r="K1955" s="1040"/>
    </row>
    <row r="1956" spans="1:11" s="18" customFormat="1">
      <c r="A1956" s="229"/>
      <c r="B1956" s="230" t="s">
        <v>2487</v>
      </c>
      <c r="C1956" s="38">
        <v>1909</v>
      </c>
      <c r="D1956" s="236" t="s">
        <v>2488</v>
      </c>
      <c r="E1956" s="32" t="s">
        <v>2489</v>
      </c>
      <c r="F1956" s="32" t="s">
        <v>4</v>
      </c>
      <c r="G1956" s="580">
        <v>40953</v>
      </c>
      <c r="H1956" s="31"/>
      <c r="I1956" s="234"/>
      <c r="J1956" s="2006"/>
      <c r="K1956" s="2006"/>
    </row>
    <row r="1957" spans="1:11" s="18" customFormat="1">
      <c r="B1957" s="230" t="s">
        <v>2479</v>
      </c>
      <c r="C1957" s="38">
        <v>1980</v>
      </c>
      <c r="D1957" s="236" t="s">
        <v>2490</v>
      </c>
      <c r="E1957" s="32" t="s">
        <v>2451</v>
      </c>
      <c r="F1957" s="32"/>
      <c r="G1957" s="580">
        <v>40954</v>
      </c>
      <c r="H1957" s="31"/>
      <c r="J1957" s="1040"/>
      <c r="K1957" s="1040"/>
    </row>
    <row r="1958" spans="1:11" s="18" customFormat="1">
      <c r="B1958" s="230" t="s">
        <v>2453</v>
      </c>
      <c r="C1958" s="30">
        <v>1928</v>
      </c>
      <c r="D1958" s="236" t="s">
        <v>2491</v>
      </c>
      <c r="E1958" s="32" t="s">
        <v>2451</v>
      </c>
      <c r="F1958" s="32"/>
      <c r="G1958" s="580">
        <v>40955</v>
      </c>
      <c r="H1958" s="31"/>
      <c r="J1958" s="1040"/>
      <c r="K1958" s="1040"/>
    </row>
    <row r="1959" spans="1:11" s="18" customFormat="1">
      <c r="B1959" s="230" t="s">
        <v>2492</v>
      </c>
      <c r="C1959" s="38" t="s">
        <v>689</v>
      </c>
      <c r="D1959" s="236" t="s">
        <v>2493</v>
      </c>
      <c r="E1959" s="32" t="s">
        <v>2478</v>
      </c>
      <c r="F1959" s="32"/>
      <c r="G1959" s="580">
        <v>40956</v>
      </c>
      <c r="H1959" s="31"/>
      <c r="J1959" s="1040"/>
      <c r="K1959" s="1040"/>
    </row>
    <row r="1960" spans="1:11" s="18" customFormat="1">
      <c r="B1960" s="230" t="s">
        <v>2492</v>
      </c>
      <c r="C1960" s="38" t="s">
        <v>691</v>
      </c>
      <c r="D1960" s="236" t="s">
        <v>678</v>
      </c>
      <c r="E1960" s="32" t="s">
        <v>2494</v>
      </c>
      <c r="F1960" s="32"/>
      <c r="G1960" s="580">
        <v>40956</v>
      </c>
      <c r="H1960" s="31"/>
      <c r="J1960" s="1040"/>
      <c r="K1960" s="1040"/>
    </row>
    <row r="1961" spans="1:11" s="18" customFormat="1">
      <c r="B1961" s="230" t="s">
        <v>2495</v>
      </c>
      <c r="C1961" s="38"/>
      <c r="D1961" s="236" t="s">
        <v>2496</v>
      </c>
      <c r="E1961" s="32" t="s">
        <v>2497</v>
      </c>
      <c r="F1961" s="32"/>
      <c r="G1961" s="580">
        <v>40956</v>
      </c>
      <c r="H1961" s="31"/>
      <c r="J1961" s="1040"/>
      <c r="K1961" s="1040"/>
    </row>
    <row r="1962" spans="1:11" s="18" customFormat="1">
      <c r="B1962" s="230" t="s">
        <v>2498</v>
      </c>
      <c r="C1962" s="38"/>
      <c r="D1962" s="236" t="s">
        <v>2499</v>
      </c>
      <c r="E1962" s="32" t="s">
        <v>2497</v>
      </c>
      <c r="F1962" s="32"/>
      <c r="G1962" s="580">
        <v>40957</v>
      </c>
      <c r="H1962" s="31"/>
      <c r="J1962" s="1040"/>
      <c r="K1962" s="1040"/>
    </row>
    <row r="1963" spans="1:11" s="18" customFormat="1">
      <c r="B1963" s="230" t="s">
        <v>2500</v>
      </c>
      <c r="C1963" s="38">
        <v>1971</v>
      </c>
      <c r="D1963" s="236" t="s">
        <v>2501</v>
      </c>
      <c r="E1963" s="32" t="s">
        <v>2497</v>
      </c>
      <c r="F1963" s="32"/>
      <c r="G1963" s="580">
        <v>40959</v>
      </c>
      <c r="H1963" s="31"/>
      <c r="J1963" s="1040"/>
      <c r="K1963" s="1040"/>
    </row>
    <row r="1964" spans="1:11" s="18" customFormat="1">
      <c r="B1964" s="230" t="s">
        <v>2502</v>
      </c>
      <c r="C1964" s="38"/>
      <c r="D1964" s="236" t="s">
        <v>2503</v>
      </c>
      <c r="E1964" s="32" t="s">
        <v>2497</v>
      </c>
      <c r="F1964" s="32"/>
      <c r="G1964" s="580">
        <v>40960</v>
      </c>
      <c r="H1964" s="31"/>
      <c r="J1964" s="1040"/>
      <c r="K1964" s="1040"/>
    </row>
    <row r="1965" spans="1:11" s="18" customFormat="1">
      <c r="B1965" s="230" t="s">
        <v>2504</v>
      </c>
      <c r="C1965" s="38">
        <v>1934</v>
      </c>
      <c r="D1965" s="236" t="s">
        <v>2505</v>
      </c>
      <c r="E1965" s="32" t="s">
        <v>2506</v>
      </c>
      <c r="F1965" s="32"/>
      <c r="G1965" s="580">
        <v>40960</v>
      </c>
      <c r="H1965" s="31"/>
      <c r="J1965" s="1040"/>
      <c r="K1965" s="1040"/>
    </row>
    <row r="1966" spans="1:11" s="244" customFormat="1">
      <c r="B1966" s="410" t="s">
        <v>2507</v>
      </c>
      <c r="C1966" s="245"/>
      <c r="D1966" s="302" t="s">
        <v>2508</v>
      </c>
      <c r="E1966" s="246" t="s">
        <v>2497</v>
      </c>
      <c r="F1966" s="246"/>
      <c r="G1966" s="598">
        <v>40960</v>
      </c>
      <c r="H1966" s="247" t="s">
        <v>2509</v>
      </c>
      <c r="J1966" s="757"/>
      <c r="K1966" s="757"/>
    </row>
    <row r="1967" spans="1:11" s="18" customFormat="1">
      <c r="B1967" s="230" t="s">
        <v>2510</v>
      </c>
      <c r="C1967" s="38" t="s">
        <v>2511</v>
      </c>
      <c r="D1967" s="236" t="s">
        <v>2512</v>
      </c>
      <c r="E1967" s="32" t="s">
        <v>2497</v>
      </c>
      <c r="F1967" s="32"/>
      <c r="G1967" s="580">
        <v>40961</v>
      </c>
      <c r="H1967" s="31"/>
      <c r="J1967" s="1040"/>
      <c r="K1967" s="1040"/>
    </row>
    <row r="1968" spans="1:11" s="18" customFormat="1">
      <c r="B1968" s="230" t="s">
        <v>2500</v>
      </c>
      <c r="C1968" s="38">
        <v>1963</v>
      </c>
      <c r="D1968" s="236" t="s">
        <v>2513</v>
      </c>
      <c r="E1968" s="32" t="s">
        <v>2497</v>
      </c>
      <c r="F1968" s="32"/>
      <c r="G1968" s="580">
        <v>40961</v>
      </c>
      <c r="H1968" s="31"/>
      <c r="J1968" s="1040"/>
      <c r="K1968" s="1040"/>
    </row>
    <row r="1969" spans="1:11" s="18" customFormat="1">
      <c r="B1969" s="230" t="s">
        <v>2500</v>
      </c>
      <c r="C1969" s="38">
        <v>1965</v>
      </c>
      <c r="D1969" s="236" t="s">
        <v>2514</v>
      </c>
      <c r="E1969" s="32" t="s">
        <v>2497</v>
      </c>
      <c r="F1969" s="32"/>
      <c r="G1969" s="580">
        <v>40961</v>
      </c>
      <c r="H1969" s="31"/>
      <c r="J1969" s="1040"/>
      <c r="K1969" s="1040"/>
    </row>
    <row r="1970" spans="1:11" s="18" customFormat="1">
      <c r="B1970" s="230" t="s">
        <v>2515</v>
      </c>
      <c r="C1970" s="38"/>
      <c r="D1970" s="236" t="s">
        <v>2516</v>
      </c>
      <c r="E1970" s="32" t="s">
        <v>2517</v>
      </c>
      <c r="F1970" s="32"/>
      <c r="G1970" s="580">
        <v>40962</v>
      </c>
      <c r="H1970" s="31"/>
      <c r="J1970" s="1040"/>
      <c r="K1970" s="1040"/>
    </row>
    <row r="1971" spans="1:11" s="18" customFormat="1">
      <c r="B1971" s="230" t="s">
        <v>2518</v>
      </c>
      <c r="C1971" s="38">
        <v>1957</v>
      </c>
      <c r="D1971" s="236" t="s">
        <v>2519</v>
      </c>
      <c r="E1971" s="32" t="s">
        <v>2497</v>
      </c>
      <c r="F1971" s="32"/>
      <c r="G1971" s="580">
        <v>40962</v>
      </c>
      <c r="H1971" s="31"/>
      <c r="J1971" s="1040"/>
      <c r="K1971" s="1040"/>
    </row>
    <row r="1972" spans="1:11" s="18" customFormat="1">
      <c r="B1972" s="230" t="s">
        <v>2520</v>
      </c>
      <c r="C1972" s="38"/>
      <c r="D1972" s="236" t="s">
        <v>2521</v>
      </c>
      <c r="E1972" s="32" t="s">
        <v>2494</v>
      </c>
      <c r="F1972" s="32"/>
      <c r="G1972" s="580">
        <v>40966</v>
      </c>
      <c r="H1972" s="31"/>
      <c r="J1972" s="1040"/>
      <c r="K1972" s="1040"/>
    </row>
    <row r="1973" spans="1:11" s="18" customFormat="1">
      <c r="B1973" s="230" t="s">
        <v>2522</v>
      </c>
      <c r="C1973" s="38" t="s">
        <v>2523</v>
      </c>
      <c r="D1973" s="236" t="s">
        <v>2524</v>
      </c>
      <c r="E1973" s="32" t="s">
        <v>2517</v>
      </c>
      <c r="F1973" s="32" t="s">
        <v>4</v>
      </c>
      <c r="G1973" s="580">
        <v>40968</v>
      </c>
      <c r="H1973" s="31"/>
      <c r="J1973" s="1040"/>
      <c r="K1973" s="1040"/>
    </row>
    <row r="1974" spans="1:11" s="18" customFormat="1">
      <c r="B1974" s="230" t="s">
        <v>2525</v>
      </c>
      <c r="C1974" s="38"/>
      <c r="D1974" s="236" t="s">
        <v>2526</v>
      </c>
      <c r="E1974" s="32" t="s">
        <v>2527</v>
      </c>
      <c r="F1974" s="32"/>
      <c r="G1974" s="580">
        <v>40968</v>
      </c>
      <c r="H1974" s="31"/>
      <c r="J1974" s="1040"/>
      <c r="K1974" s="1040"/>
    </row>
    <row r="1975" spans="1:11" s="18" customFormat="1">
      <c r="B1975" s="230" t="s">
        <v>2500</v>
      </c>
      <c r="C1975" s="38"/>
      <c r="D1975" s="337" t="s">
        <v>2528</v>
      </c>
      <c r="E1975" s="32" t="s">
        <v>2497</v>
      </c>
      <c r="F1975" s="32"/>
      <c r="G1975" s="580">
        <v>40968</v>
      </c>
      <c r="H1975" s="32" t="s">
        <v>2529</v>
      </c>
      <c r="J1975" s="1040"/>
      <c r="K1975" s="1040"/>
    </row>
    <row r="1976" spans="1:11" s="18" customFormat="1">
      <c r="A1976" s="18" t="s">
        <v>2530</v>
      </c>
      <c r="B1976" s="252" t="s">
        <v>2531</v>
      </c>
      <c r="C1976" s="248" t="s">
        <v>2511</v>
      </c>
      <c r="D1976" s="1662" t="s">
        <v>807</v>
      </c>
      <c r="E1976" s="249" t="s">
        <v>2532</v>
      </c>
      <c r="F1976" s="249" t="s">
        <v>4</v>
      </c>
      <c r="G1976" s="930">
        <v>40970</v>
      </c>
      <c r="H1976" s="249" t="s">
        <v>2533</v>
      </c>
      <c r="J1976" s="1040"/>
      <c r="K1976" s="1040"/>
    </row>
    <row r="1977" spans="1:11">
      <c r="B1977" s="252" t="s">
        <v>2534</v>
      </c>
      <c r="C1977" s="248"/>
      <c r="D1977" s="303" t="s">
        <v>2535</v>
      </c>
      <c r="E1977" s="249" t="s">
        <v>2532</v>
      </c>
      <c r="F1977" s="249"/>
      <c r="G1977" s="930">
        <v>40977</v>
      </c>
      <c r="H1977" s="249"/>
    </row>
    <row r="1978" spans="1:11">
      <c r="B1978" s="252" t="s">
        <v>2536</v>
      </c>
      <c r="C1978" s="248"/>
      <c r="D1978" s="250" t="s">
        <v>2537</v>
      </c>
      <c r="E1978" s="249" t="s">
        <v>2532</v>
      </c>
      <c r="F1978" s="249"/>
      <c r="G1978" s="930">
        <v>40977</v>
      </c>
      <c r="H1978" s="249"/>
    </row>
    <row r="1979" spans="1:11">
      <c r="B1979" s="252" t="s">
        <v>2536</v>
      </c>
      <c r="C1979" s="248"/>
      <c r="D1979" s="250" t="s">
        <v>2538</v>
      </c>
      <c r="E1979" s="249" t="s">
        <v>2532</v>
      </c>
      <c r="F1979" s="249"/>
      <c r="G1979" s="930">
        <v>40977</v>
      </c>
      <c r="H1979" s="249"/>
    </row>
    <row r="1980" spans="1:11">
      <c r="B1980" s="252" t="s">
        <v>2539</v>
      </c>
      <c r="C1980" s="248"/>
      <c r="D1980" s="250" t="s">
        <v>2540</v>
      </c>
      <c r="E1980" s="249" t="s">
        <v>2532</v>
      </c>
      <c r="F1980" s="249"/>
      <c r="G1980" s="930">
        <v>40977</v>
      </c>
      <c r="H1980" s="249"/>
    </row>
    <row r="1981" spans="1:11">
      <c r="B1981" s="252" t="s">
        <v>2536</v>
      </c>
      <c r="C1981" s="248"/>
      <c r="D1981" s="250" t="s">
        <v>2541</v>
      </c>
      <c r="E1981" s="249" t="s">
        <v>2532</v>
      </c>
      <c r="F1981" s="249"/>
      <c r="G1981" s="930">
        <v>40980</v>
      </c>
      <c r="H1981" s="249"/>
    </row>
    <row r="1982" spans="1:11">
      <c r="B1982" s="252" t="s">
        <v>2536</v>
      </c>
      <c r="C1982" s="248"/>
      <c r="D1982" s="250" t="s">
        <v>2542</v>
      </c>
      <c r="E1982" s="249" t="s">
        <v>2532</v>
      </c>
      <c r="F1982" s="249"/>
      <c r="G1982" s="930">
        <v>40980</v>
      </c>
      <c r="H1982" s="249"/>
    </row>
    <row r="1983" spans="1:11" s="68" customFormat="1">
      <c r="B1983" s="252" t="s">
        <v>2543</v>
      </c>
      <c r="C1983" s="248"/>
      <c r="D1983" s="303" t="s">
        <v>2544</v>
      </c>
      <c r="E1983" s="249" t="s">
        <v>2545</v>
      </c>
      <c r="F1983" s="249"/>
      <c r="G1983" s="930">
        <v>40978</v>
      </c>
      <c r="H1983" s="249"/>
    </row>
    <row r="1984" spans="1:11">
      <c r="B1984" s="252" t="s">
        <v>2546</v>
      </c>
      <c r="C1984" s="248"/>
      <c r="D1984" s="250" t="s">
        <v>2547</v>
      </c>
      <c r="E1984" s="249"/>
      <c r="F1984" s="249"/>
      <c r="G1984" s="930">
        <v>40981</v>
      </c>
      <c r="H1984" s="249"/>
    </row>
    <row r="1985" spans="1:8">
      <c r="B1985" s="252" t="s">
        <v>2539</v>
      </c>
      <c r="C1985" s="248"/>
      <c r="D1985" s="303" t="s">
        <v>2548</v>
      </c>
      <c r="E1985" s="249" t="s">
        <v>2532</v>
      </c>
      <c r="F1985" s="249"/>
      <c r="G1985" s="930">
        <v>40987</v>
      </c>
      <c r="H1985" s="249"/>
    </row>
    <row r="1986" spans="1:8">
      <c r="B1986" s="252" t="s">
        <v>2549</v>
      </c>
      <c r="C1986" s="248"/>
      <c r="D1986" s="303" t="s">
        <v>2550</v>
      </c>
      <c r="E1986" s="249" t="s">
        <v>2551</v>
      </c>
      <c r="F1986" s="249"/>
      <c r="G1986" s="930">
        <v>40990</v>
      </c>
      <c r="H1986" s="249"/>
    </row>
    <row r="1987" spans="1:8">
      <c r="B1987" s="252" t="s">
        <v>2539</v>
      </c>
      <c r="C1987" s="248"/>
      <c r="D1987" s="303" t="s">
        <v>2552</v>
      </c>
      <c r="E1987" s="249" t="s">
        <v>2553</v>
      </c>
      <c r="F1987" s="249"/>
      <c r="G1987" s="930">
        <v>40991</v>
      </c>
      <c r="H1987" s="249"/>
    </row>
    <row r="1988" spans="1:8">
      <c r="B1988" s="252" t="s">
        <v>2539</v>
      </c>
      <c r="C1988" s="248"/>
      <c r="D1988" s="303" t="s">
        <v>2554</v>
      </c>
      <c r="E1988" s="249" t="s">
        <v>2553</v>
      </c>
      <c r="F1988" s="249"/>
      <c r="G1988" s="930">
        <v>40991</v>
      </c>
      <c r="H1988" s="249" t="s">
        <v>2555</v>
      </c>
    </row>
    <row r="1989" spans="1:8">
      <c r="B1989" s="252" t="s">
        <v>2556</v>
      </c>
      <c r="C1989" s="248"/>
      <c r="D1989" s="303" t="s">
        <v>2557</v>
      </c>
      <c r="E1989" s="249" t="s">
        <v>2553</v>
      </c>
      <c r="F1989" s="249"/>
      <c r="G1989" s="930">
        <v>40991</v>
      </c>
      <c r="H1989" s="249"/>
    </row>
    <row r="1990" spans="1:8">
      <c r="B1990" s="252" t="s">
        <v>2556</v>
      </c>
      <c r="C1990" s="248"/>
      <c r="D1990" s="303" t="s">
        <v>2558</v>
      </c>
      <c r="E1990" s="249" t="s">
        <v>2553</v>
      </c>
      <c r="F1990" s="249"/>
      <c r="G1990" s="930">
        <v>40992</v>
      </c>
      <c r="H1990" s="249"/>
    </row>
    <row r="1991" spans="1:8">
      <c r="B1991" s="252" t="s">
        <v>2556</v>
      </c>
      <c r="C1991" s="248"/>
      <c r="D1991" s="303" t="s">
        <v>2559</v>
      </c>
      <c r="E1991" s="249" t="s">
        <v>2560</v>
      </c>
      <c r="F1991" s="249"/>
      <c r="G1991" s="930">
        <v>40992</v>
      </c>
      <c r="H1991" s="251"/>
    </row>
    <row r="1992" spans="1:8">
      <c r="B1992" s="252" t="s">
        <v>2561</v>
      </c>
      <c r="C1992" s="248"/>
      <c r="D1992" s="303" t="s">
        <v>2562</v>
      </c>
      <c r="E1992" s="249" t="s">
        <v>2553</v>
      </c>
      <c r="F1992" s="249"/>
      <c r="G1992" s="930">
        <v>40992</v>
      </c>
      <c r="H1992" s="251"/>
    </row>
    <row r="1993" spans="1:8">
      <c r="B1993" s="252" t="s">
        <v>2563</v>
      </c>
      <c r="C1993" s="248"/>
      <c r="D1993" s="303" t="s">
        <v>2564</v>
      </c>
      <c r="E1993" s="249" t="s">
        <v>2553</v>
      </c>
      <c r="F1993" s="249"/>
      <c r="G1993" s="930">
        <v>40992</v>
      </c>
      <c r="H1993" s="251"/>
    </row>
    <row r="1994" spans="1:8">
      <c r="B1994" s="252" t="s">
        <v>2565</v>
      </c>
      <c r="C1994" s="248"/>
      <c r="D1994" s="303" t="s">
        <v>2566</v>
      </c>
      <c r="E1994" s="249" t="s">
        <v>2567</v>
      </c>
      <c r="F1994" s="249"/>
      <c r="G1994" s="930">
        <v>40992</v>
      </c>
      <c r="H1994" s="249"/>
    </row>
    <row r="1995" spans="1:8">
      <c r="B1995" s="252" t="s">
        <v>2539</v>
      </c>
      <c r="C1995" s="248" t="s">
        <v>2568</v>
      </c>
      <c r="D1995" s="1662" t="s">
        <v>2569</v>
      </c>
      <c r="E1995" s="249" t="s">
        <v>2570</v>
      </c>
      <c r="F1995" s="249"/>
      <c r="G1995" s="930">
        <v>40997</v>
      </c>
      <c r="H1995" s="249"/>
    </row>
    <row r="1996" spans="1:8">
      <c r="B1996" s="252" t="s">
        <v>2571</v>
      </c>
      <c r="C1996" s="248"/>
      <c r="D1996" s="303" t="s">
        <v>2572</v>
      </c>
      <c r="E1996" s="249" t="s">
        <v>2573</v>
      </c>
      <c r="F1996" s="249"/>
      <c r="G1996" s="930">
        <v>40998</v>
      </c>
      <c r="H1996" s="251"/>
    </row>
    <row r="1997" spans="1:8">
      <c r="B1997" s="252" t="s">
        <v>2539</v>
      </c>
      <c r="C1997" s="248"/>
      <c r="D1997" s="1662" t="s">
        <v>2574</v>
      </c>
      <c r="E1997" s="249" t="s">
        <v>2575</v>
      </c>
      <c r="F1997" s="249"/>
      <c r="G1997" s="930">
        <v>40999</v>
      </c>
      <c r="H1997" s="251"/>
    </row>
    <row r="1998" spans="1:8">
      <c r="A1998" s="176"/>
      <c r="B1998" s="252" t="s">
        <v>2576</v>
      </c>
      <c r="C1998" s="248">
        <v>1684</v>
      </c>
      <c r="D1998" s="1662" t="s">
        <v>2577</v>
      </c>
      <c r="E1998" s="249" t="s">
        <v>2578</v>
      </c>
      <c r="F1998" s="249" t="s">
        <v>4</v>
      </c>
      <c r="G1998" s="930">
        <v>40999</v>
      </c>
      <c r="H1998" s="251" t="s">
        <v>2579</v>
      </c>
    </row>
    <row r="1999" spans="1:8">
      <c r="A1999" s="229"/>
      <c r="B1999" s="252" t="s">
        <v>2576</v>
      </c>
      <c r="C1999" s="248"/>
      <c r="D1999" s="1662" t="s">
        <v>2580</v>
      </c>
      <c r="E1999" s="249" t="s">
        <v>2573</v>
      </c>
      <c r="F1999" s="249" t="s">
        <v>4</v>
      </c>
      <c r="G1999" s="930">
        <v>40999</v>
      </c>
      <c r="H1999" s="251"/>
    </row>
    <row r="2000" spans="1:8">
      <c r="B2000" s="252" t="s">
        <v>2565</v>
      </c>
      <c r="C2000" s="248">
        <v>1350</v>
      </c>
      <c r="D2000" s="1662" t="s">
        <v>2581</v>
      </c>
      <c r="E2000" s="249" t="s">
        <v>2582</v>
      </c>
      <c r="F2000" s="249" t="s">
        <v>4</v>
      </c>
      <c r="G2000" s="1662"/>
      <c r="H2000" s="251"/>
    </row>
    <row r="2001" spans="1:15">
      <c r="B2001" s="27" t="s">
        <v>2583</v>
      </c>
      <c r="C2001" s="30">
        <v>2014</v>
      </c>
      <c r="D2001" s="34" t="s">
        <v>2584</v>
      </c>
      <c r="E2001" s="26" t="s">
        <v>2585</v>
      </c>
      <c r="F2001" s="26">
        <v>3</v>
      </c>
      <c r="G2001" s="42">
        <v>41001</v>
      </c>
      <c r="H2001" s="28" t="s">
        <v>2586</v>
      </c>
      <c r="I2001" s="253" t="s">
        <v>2587</v>
      </c>
      <c r="J2001" s="1950"/>
      <c r="K2001" s="1950"/>
    </row>
    <row r="2002" spans="1:15" s="18" customFormat="1">
      <c r="B2002" s="230" t="s">
        <v>2588</v>
      </c>
      <c r="C2002" s="30" t="s">
        <v>800</v>
      </c>
      <c r="D2002" s="34" t="s">
        <v>2589</v>
      </c>
      <c r="E2002" s="32" t="s">
        <v>2590</v>
      </c>
      <c r="F2002" s="32">
        <v>4</v>
      </c>
      <c r="G2002" s="580">
        <v>41002</v>
      </c>
      <c r="H2002" s="31" t="s">
        <v>2533</v>
      </c>
      <c r="I2002" s="253" t="s">
        <v>2587</v>
      </c>
      <c r="J2002" s="1950"/>
      <c r="K2002" s="1950"/>
      <c r="L2002" s="24"/>
      <c r="M2002" s="24"/>
      <c r="N2002" s="24"/>
      <c r="O2002" s="24"/>
    </row>
    <row r="2003" spans="1:15" s="18" customFormat="1">
      <c r="B2003" s="27" t="s">
        <v>2591</v>
      </c>
      <c r="C2003" s="30" t="s">
        <v>2592</v>
      </c>
      <c r="D2003" s="34" t="s">
        <v>2593</v>
      </c>
      <c r="E2003" s="26" t="s">
        <v>2570</v>
      </c>
      <c r="F2003" s="32">
        <v>4</v>
      </c>
      <c r="G2003" s="42">
        <v>41002</v>
      </c>
      <c r="H2003" s="31" t="s">
        <v>4203</v>
      </c>
      <c r="I2003" s="253" t="s">
        <v>2587</v>
      </c>
      <c r="J2003" s="1950"/>
      <c r="K2003" s="1950"/>
      <c r="L2003" s="24"/>
      <c r="M2003" s="24"/>
      <c r="N2003" s="24"/>
      <c r="O2003" s="24"/>
    </row>
    <row r="2004" spans="1:15" s="18" customFormat="1">
      <c r="B2004" s="230" t="s">
        <v>2576</v>
      </c>
      <c r="C2004" s="30">
        <v>1974</v>
      </c>
      <c r="D2004" s="34" t="s">
        <v>2594</v>
      </c>
      <c r="E2004" s="32" t="s">
        <v>2573</v>
      </c>
      <c r="F2004" s="32">
        <v>4</v>
      </c>
      <c r="G2004" s="580">
        <v>41004</v>
      </c>
      <c r="H2004" s="31" t="s">
        <v>2533</v>
      </c>
      <c r="I2004" s="253" t="s">
        <v>2587</v>
      </c>
      <c r="J2004" s="1950"/>
      <c r="K2004" s="1950"/>
      <c r="L2004" s="24"/>
      <c r="M2004" s="24"/>
      <c r="N2004" s="24"/>
      <c r="O2004" s="24"/>
    </row>
    <row r="2005" spans="1:15">
      <c r="B2005" s="27" t="s">
        <v>2534</v>
      </c>
      <c r="C2005" s="30" t="s">
        <v>2595</v>
      </c>
      <c r="D2005" s="34" t="s">
        <v>2596</v>
      </c>
      <c r="E2005" s="26" t="s">
        <v>2570</v>
      </c>
      <c r="F2005" s="32">
        <v>4</v>
      </c>
      <c r="G2005" s="42">
        <v>41001</v>
      </c>
      <c r="H2005" s="28" t="s">
        <v>4204</v>
      </c>
      <c r="I2005" s="253" t="s">
        <v>2587</v>
      </c>
      <c r="J2005" s="1950"/>
      <c r="K2005" s="1950"/>
    </row>
    <row r="2006" spans="1:15" s="18" customFormat="1">
      <c r="B2006" s="27" t="s">
        <v>2565</v>
      </c>
      <c r="C2006" s="30" t="s">
        <v>2597</v>
      </c>
      <c r="D2006" s="34" t="s">
        <v>2598</v>
      </c>
      <c r="E2006" s="26" t="s">
        <v>2567</v>
      </c>
      <c r="F2006" s="32">
        <v>4</v>
      </c>
      <c r="G2006" s="42">
        <v>41005</v>
      </c>
      <c r="H2006" s="31" t="s">
        <v>4205</v>
      </c>
      <c r="I2006" s="253" t="s">
        <v>2587</v>
      </c>
      <c r="J2006" s="1950"/>
      <c r="K2006" s="1950"/>
      <c r="L2006" s="24"/>
      <c r="M2006" s="24"/>
      <c r="N2006" s="24"/>
      <c r="O2006" s="24"/>
    </row>
    <row r="2007" spans="1:15" s="18" customFormat="1">
      <c r="B2007" s="27" t="s">
        <v>2599</v>
      </c>
      <c r="C2007" s="30" t="s">
        <v>2600</v>
      </c>
      <c r="D2007" s="34" t="s">
        <v>2601</v>
      </c>
      <c r="E2007" s="26" t="s">
        <v>2532</v>
      </c>
      <c r="F2007" s="32">
        <v>4</v>
      </c>
      <c r="G2007" s="42">
        <v>41006</v>
      </c>
      <c r="H2007" s="31"/>
      <c r="I2007" s="253" t="s">
        <v>2587</v>
      </c>
      <c r="J2007" s="1950"/>
      <c r="K2007" s="1950"/>
      <c r="L2007" s="24"/>
      <c r="M2007" s="24"/>
      <c r="N2007" s="24"/>
      <c r="O2007" s="24"/>
    </row>
    <row r="2008" spans="1:15" s="18" customFormat="1">
      <c r="B2008" s="27" t="s">
        <v>2602</v>
      </c>
      <c r="C2008" s="30" t="s">
        <v>2603</v>
      </c>
      <c r="D2008" s="34" t="s">
        <v>2604</v>
      </c>
      <c r="E2008" s="26" t="s">
        <v>2605</v>
      </c>
      <c r="F2008" s="32">
        <v>4</v>
      </c>
      <c r="G2008" s="42">
        <v>41006</v>
      </c>
      <c r="H2008" s="28" t="s">
        <v>4206</v>
      </c>
      <c r="I2008" s="254" t="s">
        <v>2587</v>
      </c>
      <c r="J2008" s="1950"/>
      <c r="K2008" s="1950"/>
      <c r="L2008" s="24"/>
      <c r="M2008" s="24"/>
      <c r="N2008" s="24"/>
      <c r="O2008" s="24"/>
    </row>
    <row r="2009" spans="1:15">
      <c r="B2009" s="27" t="s">
        <v>2599</v>
      </c>
      <c r="C2009" s="30" t="s">
        <v>2606</v>
      </c>
      <c r="D2009" s="34" t="s">
        <v>2607</v>
      </c>
      <c r="E2009" s="26" t="s">
        <v>2570</v>
      </c>
      <c r="F2009" s="32">
        <v>4</v>
      </c>
      <c r="G2009" s="42">
        <v>41010</v>
      </c>
      <c r="H2009" s="28" t="s">
        <v>4207</v>
      </c>
      <c r="I2009" s="254" t="s">
        <v>2587</v>
      </c>
      <c r="J2009" s="1950"/>
      <c r="K2009" s="1950"/>
    </row>
    <row r="2010" spans="1:15">
      <c r="B2010" s="27" t="s">
        <v>2608</v>
      </c>
      <c r="C2010" s="30"/>
      <c r="D2010" s="34" t="s">
        <v>2609</v>
      </c>
      <c r="E2010" s="26" t="s">
        <v>2573</v>
      </c>
      <c r="F2010" s="32">
        <v>4</v>
      </c>
      <c r="G2010" s="42">
        <v>41011</v>
      </c>
      <c r="H2010" s="28" t="s">
        <v>2610</v>
      </c>
      <c r="I2010" s="255" t="s">
        <v>2611</v>
      </c>
      <c r="J2010" s="2007"/>
      <c r="K2010" s="2007"/>
    </row>
    <row r="2011" spans="1:15">
      <c r="B2011" s="27" t="s">
        <v>2612</v>
      </c>
      <c r="C2011" s="30" t="s">
        <v>2613</v>
      </c>
      <c r="D2011" s="34" t="s">
        <v>2614</v>
      </c>
      <c r="E2011" s="26" t="s">
        <v>4196</v>
      </c>
      <c r="F2011" s="32">
        <v>4</v>
      </c>
      <c r="G2011" s="42">
        <v>41012</v>
      </c>
      <c r="H2011" s="28" t="s">
        <v>4208</v>
      </c>
      <c r="I2011" s="254" t="s">
        <v>2587</v>
      </c>
      <c r="J2011" s="1950"/>
      <c r="K2011" s="1950"/>
    </row>
    <row r="2012" spans="1:15">
      <c r="B2012" s="27" t="s">
        <v>2615</v>
      </c>
      <c r="C2012" s="30" t="s">
        <v>2616</v>
      </c>
      <c r="D2012" s="34" t="s">
        <v>2617</v>
      </c>
      <c r="E2012" s="26" t="s">
        <v>2570</v>
      </c>
      <c r="F2012" s="32">
        <v>4</v>
      </c>
      <c r="G2012" s="42">
        <v>41013</v>
      </c>
      <c r="H2012" s="28" t="s">
        <v>4209</v>
      </c>
      <c r="I2012" s="254" t="s">
        <v>2587</v>
      </c>
      <c r="J2012" s="1950"/>
      <c r="K2012" s="1950"/>
    </row>
    <row r="2013" spans="1:15">
      <c r="B2013" s="27" t="s">
        <v>2539</v>
      </c>
      <c r="C2013" s="30" t="s">
        <v>2568</v>
      </c>
      <c r="D2013" s="34" t="s">
        <v>2618</v>
      </c>
      <c r="E2013" s="26" t="s">
        <v>2570</v>
      </c>
      <c r="F2013" s="32">
        <v>4</v>
      </c>
      <c r="G2013" s="42">
        <v>41013</v>
      </c>
      <c r="H2013" s="28"/>
    </row>
    <row r="2014" spans="1:15">
      <c r="A2014" s="66"/>
      <c r="B2014" s="27" t="s">
        <v>2619</v>
      </c>
      <c r="C2014" s="204" t="s">
        <v>2620</v>
      </c>
      <c r="D2014" s="34" t="s">
        <v>2621</v>
      </c>
      <c r="E2014" s="166" t="s">
        <v>2532</v>
      </c>
      <c r="F2014" s="32">
        <v>4</v>
      </c>
      <c r="G2014" s="42">
        <v>41015</v>
      </c>
      <c r="H2014" s="28" t="s">
        <v>4210</v>
      </c>
      <c r="I2014" s="254" t="s">
        <v>2587</v>
      </c>
      <c r="J2014" s="1950"/>
      <c r="K2014" s="1950"/>
      <c r="L2014" s="25" t="s">
        <v>2622</v>
      </c>
    </row>
    <row r="2015" spans="1:15">
      <c r="B2015" s="27" t="s">
        <v>2571</v>
      </c>
      <c r="C2015" s="30" t="s">
        <v>2623</v>
      </c>
      <c r="D2015" s="34" t="s">
        <v>2624</v>
      </c>
      <c r="E2015" s="26" t="s">
        <v>2573</v>
      </c>
      <c r="F2015" s="32">
        <v>4</v>
      </c>
      <c r="G2015" s="42">
        <v>41016</v>
      </c>
      <c r="H2015" s="256" t="s">
        <v>2625</v>
      </c>
      <c r="I2015" s="254" t="s">
        <v>2587</v>
      </c>
      <c r="J2015" s="1950"/>
      <c r="K2015" s="1950"/>
    </row>
    <row r="2016" spans="1:15">
      <c r="B2016" s="27" t="s">
        <v>2591</v>
      </c>
      <c r="C2016" s="30" t="s">
        <v>2626</v>
      </c>
      <c r="D2016" s="34" t="s">
        <v>2627</v>
      </c>
      <c r="E2016" s="26" t="s">
        <v>2570</v>
      </c>
      <c r="F2016" s="32">
        <v>4</v>
      </c>
      <c r="G2016" s="42">
        <v>41017</v>
      </c>
      <c r="H2016" s="28" t="s">
        <v>2628</v>
      </c>
      <c r="I2016" s="254" t="s">
        <v>2587</v>
      </c>
      <c r="J2016" s="1950"/>
      <c r="K2016" s="1950"/>
      <c r="L2016" s="25" t="s">
        <v>2629</v>
      </c>
      <c r="M2016" s="257"/>
      <c r="N2016" s="257"/>
      <c r="O2016" s="257"/>
    </row>
    <row r="2017" spans="1:15">
      <c r="B2017" s="27" t="s">
        <v>2630</v>
      </c>
      <c r="C2017" s="30" t="s">
        <v>2631</v>
      </c>
      <c r="D2017" s="34" t="s">
        <v>2632</v>
      </c>
      <c r="E2017" s="26" t="s">
        <v>2570</v>
      </c>
      <c r="F2017" s="32">
        <v>4</v>
      </c>
      <c r="G2017" s="42">
        <v>41019</v>
      </c>
      <c r="H2017" s="28" t="s">
        <v>4211</v>
      </c>
      <c r="I2017" s="254" t="s">
        <v>2587</v>
      </c>
      <c r="J2017" s="1950"/>
      <c r="K2017" s="1950"/>
    </row>
    <row r="2018" spans="1:15">
      <c r="B2018" s="27" t="s">
        <v>2539</v>
      </c>
      <c r="C2018" s="30" t="s">
        <v>2633</v>
      </c>
      <c r="D2018" s="34" t="s">
        <v>2634</v>
      </c>
      <c r="E2018" s="26" t="s">
        <v>2575</v>
      </c>
      <c r="F2018" s="32">
        <v>4</v>
      </c>
      <c r="G2018" s="42">
        <v>41019</v>
      </c>
      <c r="H2018" s="28" t="s">
        <v>4211</v>
      </c>
      <c r="I2018" s="254" t="s">
        <v>2587</v>
      </c>
      <c r="J2018" s="1950"/>
      <c r="K2018" s="1950"/>
      <c r="L2018" s="257"/>
      <c r="M2018" s="257"/>
      <c r="N2018" s="257"/>
      <c r="O2018" s="257"/>
    </row>
    <row r="2019" spans="1:15">
      <c r="A2019" s="229"/>
      <c r="B2019" s="27" t="s">
        <v>2539</v>
      </c>
      <c r="C2019" s="30" t="s">
        <v>2635</v>
      </c>
      <c r="D2019" s="34" t="s">
        <v>2636</v>
      </c>
      <c r="E2019" s="26" t="s">
        <v>2532</v>
      </c>
      <c r="F2019" s="32">
        <v>4</v>
      </c>
      <c r="G2019" s="42">
        <v>41020</v>
      </c>
      <c r="H2019" s="28" t="s">
        <v>4212</v>
      </c>
      <c r="I2019" s="254" t="s">
        <v>2587</v>
      </c>
      <c r="J2019" s="1950"/>
      <c r="K2019" s="1950"/>
    </row>
    <row r="2020" spans="1:15">
      <c r="A2020" s="229"/>
      <c r="B2020" s="27" t="s">
        <v>2608</v>
      </c>
      <c r="C2020" s="30" t="s">
        <v>2637</v>
      </c>
      <c r="D2020" s="34" t="s">
        <v>2638</v>
      </c>
      <c r="E2020" s="26" t="s">
        <v>2532</v>
      </c>
      <c r="F2020" s="32">
        <v>4</v>
      </c>
      <c r="G2020" s="42">
        <v>41020</v>
      </c>
      <c r="H2020" s="28" t="s">
        <v>4213</v>
      </c>
      <c r="I2020" s="254" t="s">
        <v>2587</v>
      </c>
      <c r="J2020" s="1950"/>
      <c r="K2020" s="1950"/>
    </row>
    <row r="2021" spans="1:15">
      <c r="B2021" s="27" t="s">
        <v>2639</v>
      </c>
      <c r="C2021" s="30" t="s">
        <v>2640</v>
      </c>
      <c r="D2021" s="34" t="s">
        <v>2641</v>
      </c>
      <c r="E2021" s="26" t="s">
        <v>2642</v>
      </c>
      <c r="F2021" s="32">
        <v>4</v>
      </c>
      <c r="G2021" s="42">
        <v>41006</v>
      </c>
      <c r="H2021" s="28" t="s">
        <v>2643</v>
      </c>
      <c r="I2021" s="24" t="s">
        <v>2587</v>
      </c>
    </row>
    <row r="2022" spans="1:15">
      <c r="B2022" s="27" t="s">
        <v>2644</v>
      </c>
      <c r="C2022" s="30" t="s">
        <v>2645</v>
      </c>
      <c r="D2022" s="34" t="s">
        <v>2646</v>
      </c>
      <c r="E2022" s="26" t="s">
        <v>2532</v>
      </c>
      <c r="F2022" s="32">
        <v>4</v>
      </c>
      <c r="G2022" s="42">
        <v>41022</v>
      </c>
      <c r="H2022" s="28" t="s">
        <v>4214</v>
      </c>
      <c r="I2022" s="24" t="s">
        <v>2587</v>
      </c>
    </row>
    <row r="2023" spans="1:15">
      <c r="B2023" s="27" t="s">
        <v>2647</v>
      </c>
      <c r="C2023" s="30" t="s">
        <v>2648</v>
      </c>
      <c r="D2023" s="34" t="s">
        <v>2649</v>
      </c>
      <c r="E2023" s="26" t="s">
        <v>2575</v>
      </c>
      <c r="F2023" s="32">
        <v>4</v>
      </c>
      <c r="G2023" s="42">
        <v>41023</v>
      </c>
      <c r="H2023" s="28" t="s">
        <v>4215</v>
      </c>
      <c r="I2023" s="24" t="s">
        <v>2587</v>
      </c>
      <c r="L2023" s="257"/>
      <c r="M2023" s="257"/>
      <c r="N2023" s="257"/>
      <c r="O2023" s="257"/>
    </row>
    <row r="2024" spans="1:15">
      <c r="B2024" s="27" t="s">
        <v>2647</v>
      </c>
      <c r="C2024" s="30" t="s">
        <v>2650</v>
      </c>
      <c r="D2024" s="34" t="s">
        <v>2651</v>
      </c>
      <c r="E2024" s="26" t="s">
        <v>2532</v>
      </c>
      <c r="F2024" s="32">
        <v>4</v>
      </c>
      <c r="G2024" s="42">
        <v>41023</v>
      </c>
      <c r="H2024" s="28" t="s">
        <v>4215</v>
      </c>
      <c r="I2024" s="24" t="s">
        <v>2587</v>
      </c>
      <c r="L2024" s="257"/>
      <c r="M2024" s="257"/>
      <c r="N2024" s="257"/>
      <c r="O2024" s="257"/>
    </row>
    <row r="2025" spans="1:15">
      <c r="B2025" s="27" t="s">
        <v>2652</v>
      </c>
      <c r="C2025" s="30" t="s">
        <v>2653</v>
      </c>
      <c r="D2025" s="34" t="s">
        <v>2654</v>
      </c>
      <c r="E2025" s="26" t="s">
        <v>2573</v>
      </c>
      <c r="F2025" s="32">
        <v>4</v>
      </c>
      <c r="G2025" s="29"/>
      <c r="H2025" s="28" t="s">
        <v>2655</v>
      </c>
      <c r="L2025" s="257" t="s">
        <v>2656</v>
      </c>
      <c r="M2025" s="257"/>
      <c r="N2025" s="257"/>
      <c r="O2025" s="257"/>
    </row>
    <row r="2026" spans="1:15">
      <c r="B2026" s="27" t="s">
        <v>2615</v>
      </c>
      <c r="C2026" s="30" t="s">
        <v>2657</v>
      </c>
      <c r="D2026" s="34" t="s">
        <v>2658</v>
      </c>
      <c r="E2026" s="26" t="s">
        <v>2659</v>
      </c>
      <c r="F2026" s="32">
        <v>4</v>
      </c>
      <c r="G2026" s="42">
        <v>41029</v>
      </c>
      <c r="H2026" s="28"/>
      <c r="I2026" s="24" t="s">
        <v>2587</v>
      </c>
    </row>
    <row r="2027" spans="1:15">
      <c r="B2027" s="27" t="s">
        <v>2549</v>
      </c>
      <c r="C2027" s="30" t="s">
        <v>2660</v>
      </c>
      <c r="D2027" s="34" t="s">
        <v>2661</v>
      </c>
      <c r="E2027" s="26" t="s">
        <v>2551</v>
      </c>
      <c r="F2027" s="32">
        <v>4</v>
      </c>
      <c r="G2027" s="42">
        <v>41029</v>
      </c>
      <c r="H2027" s="28" t="s">
        <v>4216</v>
      </c>
      <c r="I2027" s="24" t="s">
        <v>2587</v>
      </c>
    </row>
    <row r="2028" spans="1:15">
      <c r="B2028" s="27" t="s">
        <v>2591</v>
      </c>
      <c r="C2028" s="30" t="s">
        <v>2662</v>
      </c>
      <c r="D2028" s="34" t="s">
        <v>2663</v>
      </c>
      <c r="E2028" s="26" t="s">
        <v>2570</v>
      </c>
      <c r="F2028" s="26">
        <v>4</v>
      </c>
      <c r="G2028" s="42">
        <v>41029</v>
      </c>
      <c r="H2028" s="28" t="s">
        <v>2664</v>
      </c>
      <c r="I2028" s="24" t="s">
        <v>2587</v>
      </c>
    </row>
    <row r="2029" spans="1:15">
      <c r="B2029" s="27" t="s">
        <v>2665</v>
      </c>
      <c r="C2029" s="30" t="s">
        <v>2666</v>
      </c>
      <c r="D2029" s="34" t="s">
        <v>2667</v>
      </c>
      <c r="E2029" s="26" t="s">
        <v>2668</v>
      </c>
      <c r="F2029" s="26" t="s">
        <v>4</v>
      </c>
      <c r="G2029" s="42">
        <v>41029</v>
      </c>
      <c r="H2029" s="27" t="s">
        <v>2669</v>
      </c>
      <c r="I2029" s="24" t="s">
        <v>2587</v>
      </c>
    </row>
    <row r="2030" spans="1:15">
      <c r="B2030" s="27"/>
      <c r="C2030" s="30"/>
      <c r="D2030" s="29"/>
      <c r="E2030" s="26"/>
      <c r="F2030" s="26"/>
      <c r="G2030" s="29"/>
      <c r="H2030" s="27"/>
    </row>
    <row r="2031" spans="1:15">
      <c r="B2031" s="27" t="s">
        <v>2670</v>
      </c>
      <c r="C2031" s="30" t="s">
        <v>2671</v>
      </c>
      <c r="D2031" s="34" t="s">
        <v>2672</v>
      </c>
      <c r="E2031" s="26" t="s">
        <v>2532</v>
      </c>
      <c r="F2031" s="26"/>
      <c r="G2031" s="42">
        <v>41030</v>
      </c>
      <c r="H2031" s="27" t="s">
        <v>2669</v>
      </c>
      <c r="I2031" s="24" t="s">
        <v>2587</v>
      </c>
    </row>
    <row r="2032" spans="1:15">
      <c r="B2032" s="27" t="s">
        <v>2673</v>
      </c>
      <c r="C2032" s="30" t="s">
        <v>2674</v>
      </c>
      <c r="D2032" s="29" t="s">
        <v>2675</v>
      </c>
      <c r="E2032" s="29" t="s">
        <v>2573</v>
      </c>
      <c r="F2032" s="26"/>
      <c r="G2032" s="42">
        <v>41032</v>
      </c>
      <c r="H2032" s="27" t="s">
        <v>2676</v>
      </c>
      <c r="I2032" s="24" t="s">
        <v>2587</v>
      </c>
    </row>
    <row r="2033" spans="2:15">
      <c r="B2033" s="27" t="s">
        <v>2677</v>
      </c>
      <c r="C2033" s="30" t="s">
        <v>2678</v>
      </c>
      <c r="D2033" s="34" t="s">
        <v>2679</v>
      </c>
      <c r="E2033" s="29" t="s">
        <v>2680</v>
      </c>
      <c r="F2033" s="26"/>
      <c r="G2033" s="42">
        <v>41026</v>
      </c>
      <c r="H2033" s="27" t="s">
        <v>2676</v>
      </c>
      <c r="I2033" s="24" t="s">
        <v>2587</v>
      </c>
    </row>
    <row r="2034" spans="2:15">
      <c r="B2034" s="230" t="s">
        <v>2681</v>
      </c>
      <c r="C2034" s="38" t="s">
        <v>2682</v>
      </c>
      <c r="D2034" s="35" t="s">
        <v>2683</v>
      </c>
      <c r="E2034" s="32" t="s">
        <v>2573</v>
      </c>
      <c r="F2034" s="32">
        <v>5</v>
      </c>
      <c r="G2034" s="580">
        <v>41037</v>
      </c>
      <c r="H2034" s="31" t="s">
        <v>2684</v>
      </c>
      <c r="I2034" s="24" t="s">
        <v>2587</v>
      </c>
    </row>
    <row r="2035" spans="2:15">
      <c r="B2035" s="230" t="s">
        <v>2685</v>
      </c>
      <c r="C2035" s="38" t="s">
        <v>2686</v>
      </c>
      <c r="D2035" s="35" t="s">
        <v>2687</v>
      </c>
      <c r="E2035" s="32" t="s">
        <v>2688</v>
      </c>
      <c r="F2035" s="32">
        <v>5</v>
      </c>
      <c r="G2035" s="580">
        <v>41037</v>
      </c>
      <c r="H2035" s="31" t="s">
        <v>2684</v>
      </c>
      <c r="I2035" s="24" t="s">
        <v>2587</v>
      </c>
    </row>
    <row r="2036" spans="2:15">
      <c r="B2036" s="27" t="s">
        <v>2615</v>
      </c>
      <c r="C2036" s="30" t="s">
        <v>2674</v>
      </c>
      <c r="D2036" s="34" t="s">
        <v>2689</v>
      </c>
      <c r="E2036" s="29" t="s">
        <v>4196</v>
      </c>
      <c r="F2036" s="32">
        <v>5</v>
      </c>
      <c r="G2036" s="42">
        <v>41038</v>
      </c>
      <c r="H2036" s="28" t="s">
        <v>2690</v>
      </c>
      <c r="I2036" s="24" t="s">
        <v>2587</v>
      </c>
    </row>
    <row r="2037" spans="2:15">
      <c r="B2037" s="27" t="s">
        <v>2691</v>
      </c>
      <c r="C2037" s="30" t="s">
        <v>2692</v>
      </c>
      <c r="D2037" s="35" t="s">
        <v>2693</v>
      </c>
      <c r="E2037" s="29" t="s">
        <v>2694</v>
      </c>
      <c r="F2037" s="32">
        <v>5</v>
      </c>
      <c r="G2037" s="42">
        <v>41038</v>
      </c>
      <c r="H2037" s="28" t="s">
        <v>2690</v>
      </c>
      <c r="I2037" s="24" t="s">
        <v>2587</v>
      </c>
    </row>
    <row r="2038" spans="2:15">
      <c r="B2038" s="27" t="s">
        <v>2549</v>
      </c>
      <c r="C2038" s="30"/>
      <c r="D2038" s="35" t="s">
        <v>2695</v>
      </c>
      <c r="E2038" s="26" t="s">
        <v>2642</v>
      </c>
      <c r="F2038" s="32">
        <v>5</v>
      </c>
      <c r="G2038" s="42">
        <v>41039</v>
      </c>
      <c r="H2038" s="28"/>
      <c r="I2038" s="24" t="s">
        <v>2587</v>
      </c>
      <c r="L2038" s="257"/>
      <c r="M2038" s="257"/>
      <c r="N2038" s="257"/>
      <c r="O2038" s="257"/>
    </row>
    <row r="2039" spans="2:15">
      <c r="B2039" s="27" t="s">
        <v>2696</v>
      </c>
      <c r="C2039" s="30" t="s">
        <v>2697</v>
      </c>
      <c r="D2039" s="35" t="s">
        <v>2698</v>
      </c>
      <c r="E2039" s="26" t="s">
        <v>2699</v>
      </c>
      <c r="F2039" s="32">
        <v>5</v>
      </c>
      <c r="G2039" s="42">
        <v>41037</v>
      </c>
      <c r="H2039" s="28" t="s">
        <v>2690</v>
      </c>
      <c r="I2039" s="24" t="s">
        <v>2587</v>
      </c>
      <c r="L2039" s="257" t="s">
        <v>2700</v>
      </c>
      <c r="M2039" s="257"/>
      <c r="N2039" s="257"/>
      <c r="O2039" s="257"/>
    </row>
    <row r="2040" spans="2:15">
      <c r="B2040" s="27" t="s">
        <v>2701</v>
      </c>
      <c r="C2040" s="30" t="s">
        <v>2702</v>
      </c>
      <c r="D2040" s="35" t="s">
        <v>2703</v>
      </c>
      <c r="E2040" s="26" t="s">
        <v>2551</v>
      </c>
      <c r="F2040" s="32">
        <v>5</v>
      </c>
      <c r="G2040" s="42">
        <v>41040</v>
      </c>
      <c r="H2040" s="28"/>
      <c r="I2040" s="24" t="s">
        <v>2587</v>
      </c>
    </row>
    <row r="2041" spans="2:15">
      <c r="B2041" s="27" t="s">
        <v>2704</v>
      </c>
      <c r="C2041" s="30" t="s">
        <v>2705</v>
      </c>
      <c r="D2041" s="35" t="s">
        <v>2706</v>
      </c>
      <c r="E2041" s="26" t="s">
        <v>2707</v>
      </c>
      <c r="F2041" s="32">
        <v>5</v>
      </c>
      <c r="G2041" s="42">
        <v>41040</v>
      </c>
      <c r="H2041" s="28"/>
      <c r="I2041" s="24" t="s">
        <v>2587</v>
      </c>
    </row>
    <row r="2042" spans="2:15">
      <c r="B2042" s="27" t="s">
        <v>2691</v>
      </c>
      <c r="C2042" s="29" t="s">
        <v>2708</v>
      </c>
      <c r="D2042" s="35" t="s">
        <v>2709</v>
      </c>
      <c r="E2042" s="26" t="s">
        <v>2573</v>
      </c>
      <c r="F2042" s="32">
        <v>5</v>
      </c>
      <c r="G2042" s="42">
        <v>41040</v>
      </c>
      <c r="H2042" s="33" t="s">
        <v>2710</v>
      </c>
      <c r="I2042" s="24" t="s">
        <v>2587</v>
      </c>
    </row>
    <row r="2043" spans="2:15">
      <c r="B2043" s="27" t="s">
        <v>2615</v>
      </c>
      <c r="C2043" s="30" t="s">
        <v>2711</v>
      </c>
      <c r="D2043" s="34" t="s">
        <v>2712</v>
      </c>
      <c r="E2043" s="26" t="s">
        <v>4196</v>
      </c>
      <c r="F2043" s="32">
        <v>5</v>
      </c>
      <c r="G2043" s="42">
        <v>41041</v>
      </c>
      <c r="H2043" s="33" t="s">
        <v>4217</v>
      </c>
      <c r="I2043" s="24" t="s">
        <v>2587</v>
      </c>
    </row>
    <row r="2044" spans="2:15">
      <c r="B2044" s="27" t="s">
        <v>2591</v>
      </c>
      <c r="C2044" s="30" t="s">
        <v>2713</v>
      </c>
      <c r="D2044" s="35" t="s">
        <v>2714</v>
      </c>
      <c r="E2044" s="26" t="s">
        <v>2715</v>
      </c>
      <c r="F2044" s="32">
        <v>5</v>
      </c>
      <c r="G2044" s="42">
        <v>41041</v>
      </c>
      <c r="H2044" s="27" t="s">
        <v>4218</v>
      </c>
      <c r="I2044" s="24" t="s">
        <v>2587</v>
      </c>
    </row>
    <row r="2045" spans="2:15" s="18" customFormat="1">
      <c r="B2045" s="27" t="s">
        <v>2644</v>
      </c>
      <c r="C2045" s="30" t="s">
        <v>2716</v>
      </c>
      <c r="D2045" s="35" t="s">
        <v>2717</v>
      </c>
      <c r="E2045" s="26" t="s">
        <v>2532</v>
      </c>
      <c r="F2045" s="32">
        <v>5</v>
      </c>
      <c r="G2045" s="42">
        <v>41042</v>
      </c>
      <c r="H2045" s="27" t="s">
        <v>2710</v>
      </c>
      <c r="I2045" s="24" t="s">
        <v>2587</v>
      </c>
      <c r="J2045" s="68"/>
      <c r="K2045" s="68"/>
    </row>
    <row r="2046" spans="2:15">
      <c r="B2046" s="27" t="s">
        <v>2718</v>
      </c>
      <c r="C2046" s="30" t="s">
        <v>2719</v>
      </c>
      <c r="D2046" s="35" t="s">
        <v>2720</v>
      </c>
      <c r="E2046" s="26" t="s">
        <v>2721</v>
      </c>
      <c r="F2046" s="32">
        <v>5</v>
      </c>
      <c r="G2046" s="42">
        <v>41043</v>
      </c>
      <c r="H2046" s="27" t="s">
        <v>2722</v>
      </c>
      <c r="I2046" s="24" t="s">
        <v>2587</v>
      </c>
    </row>
    <row r="2047" spans="2:15">
      <c r="B2047" s="27" t="s">
        <v>2723</v>
      </c>
      <c r="C2047" s="29" t="s">
        <v>2674</v>
      </c>
      <c r="D2047" s="29" t="s">
        <v>2724</v>
      </c>
      <c r="E2047" s="26" t="s">
        <v>4196</v>
      </c>
      <c r="F2047" s="32">
        <v>5</v>
      </c>
      <c r="G2047" s="42">
        <v>41044</v>
      </c>
      <c r="H2047" s="27" t="s">
        <v>2725</v>
      </c>
      <c r="I2047" s="24" t="s">
        <v>2587</v>
      </c>
    </row>
    <row r="2048" spans="2:15">
      <c r="B2048" s="27" t="s">
        <v>2691</v>
      </c>
      <c r="C2048" s="30" t="s">
        <v>2674</v>
      </c>
      <c r="D2048" s="29" t="s">
        <v>2726</v>
      </c>
      <c r="E2048" s="26" t="s">
        <v>2573</v>
      </c>
      <c r="F2048" s="32">
        <v>5</v>
      </c>
      <c r="G2048" s="42">
        <v>41046</v>
      </c>
      <c r="H2048" s="26"/>
      <c r="I2048" s="24" t="s">
        <v>2727</v>
      </c>
    </row>
    <row r="2049" spans="1:15">
      <c r="B2049" s="27" t="s">
        <v>2728</v>
      </c>
      <c r="C2049" s="29" t="s">
        <v>2568</v>
      </c>
      <c r="D2049" s="29" t="s">
        <v>2729</v>
      </c>
      <c r="E2049" s="26" t="s">
        <v>2573</v>
      </c>
      <c r="F2049" s="32">
        <v>5</v>
      </c>
      <c r="G2049" s="42">
        <v>41046</v>
      </c>
      <c r="H2049" s="26"/>
    </row>
    <row r="2050" spans="1:15" s="18" customFormat="1">
      <c r="B2050" s="27" t="s">
        <v>2588</v>
      </c>
      <c r="C2050" s="30" t="s">
        <v>2730</v>
      </c>
      <c r="D2050" s="35" t="s">
        <v>2731</v>
      </c>
      <c r="E2050" s="26" t="s">
        <v>2688</v>
      </c>
      <c r="F2050" s="32">
        <v>5</v>
      </c>
      <c r="G2050" s="42">
        <v>41049</v>
      </c>
      <c r="H2050" s="28" t="s">
        <v>2732</v>
      </c>
      <c r="I2050" s="24" t="s">
        <v>2587</v>
      </c>
      <c r="J2050" s="68"/>
      <c r="K2050" s="68"/>
    </row>
    <row r="2051" spans="1:15">
      <c r="B2051" s="27" t="s">
        <v>2534</v>
      </c>
      <c r="C2051" s="29" t="s">
        <v>2733</v>
      </c>
      <c r="D2051" s="35" t="s">
        <v>2734</v>
      </c>
      <c r="E2051" s="26" t="s">
        <v>2570</v>
      </c>
      <c r="F2051" s="32">
        <v>5</v>
      </c>
      <c r="G2051" s="42">
        <v>41048</v>
      </c>
      <c r="H2051" s="27" t="s">
        <v>2732</v>
      </c>
      <c r="I2051" s="24" t="s">
        <v>2587</v>
      </c>
    </row>
    <row r="2052" spans="1:15">
      <c r="B2052" s="27" t="s">
        <v>2571</v>
      </c>
      <c r="C2052" s="30" t="s">
        <v>2735</v>
      </c>
      <c r="D2052" s="35" t="s">
        <v>2736</v>
      </c>
      <c r="E2052" s="26" t="s">
        <v>4196</v>
      </c>
      <c r="F2052" s="32">
        <v>5</v>
      </c>
      <c r="G2052" s="586">
        <v>41046</v>
      </c>
      <c r="H2052" s="27" t="s">
        <v>2737</v>
      </c>
      <c r="I2052" s="24" t="s">
        <v>2587</v>
      </c>
    </row>
    <row r="2053" spans="1:15">
      <c r="B2053" s="27" t="s">
        <v>2738</v>
      </c>
      <c r="C2053" s="30" t="s">
        <v>2739</v>
      </c>
      <c r="D2053" s="35" t="s">
        <v>2740</v>
      </c>
      <c r="E2053" s="29" t="s">
        <v>2573</v>
      </c>
      <c r="F2053" s="32">
        <v>5</v>
      </c>
      <c r="G2053" s="42">
        <v>41046</v>
      </c>
      <c r="H2053" s="27" t="s">
        <v>2737</v>
      </c>
      <c r="I2053" s="24" t="s">
        <v>2587</v>
      </c>
    </row>
    <row r="2054" spans="1:15">
      <c r="B2054" s="27" t="s">
        <v>2691</v>
      </c>
      <c r="C2054" s="29" t="s">
        <v>2674</v>
      </c>
      <c r="D2054" s="29" t="s">
        <v>2741</v>
      </c>
      <c r="E2054" s="26" t="s">
        <v>2742</v>
      </c>
      <c r="F2054" s="32">
        <v>5</v>
      </c>
      <c r="G2054" s="42">
        <v>41051</v>
      </c>
      <c r="H2054" s="27" t="s">
        <v>4219</v>
      </c>
      <c r="I2054" s="24" t="s">
        <v>2587</v>
      </c>
    </row>
    <row r="2055" spans="1:15">
      <c r="B2055" s="27" t="s">
        <v>2571</v>
      </c>
      <c r="C2055" s="30" t="s">
        <v>2743</v>
      </c>
      <c r="D2055" s="35" t="s">
        <v>2744</v>
      </c>
      <c r="E2055" s="26" t="s">
        <v>4196</v>
      </c>
      <c r="F2055" s="32">
        <v>5</v>
      </c>
      <c r="G2055" s="42">
        <v>41051</v>
      </c>
      <c r="H2055" s="27" t="s">
        <v>2745</v>
      </c>
      <c r="I2055" s="24" t="s">
        <v>2587</v>
      </c>
      <c r="L2055" s="257"/>
      <c r="M2055" s="257"/>
      <c r="N2055" s="257"/>
      <c r="O2055" s="257"/>
    </row>
    <row r="2056" spans="1:15">
      <c r="B2056" s="27" t="s">
        <v>2728</v>
      </c>
      <c r="C2056" s="29" t="s">
        <v>2568</v>
      </c>
      <c r="D2056" s="29" t="s">
        <v>2746</v>
      </c>
      <c r="E2056" s="26" t="s">
        <v>2573</v>
      </c>
      <c r="F2056" s="32">
        <v>5</v>
      </c>
      <c r="G2056" s="42">
        <v>41052</v>
      </c>
      <c r="H2056" s="28" t="s">
        <v>2747</v>
      </c>
    </row>
    <row r="2057" spans="1:15">
      <c r="B2057" s="27" t="s">
        <v>2691</v>
      </c>
      <c r="C2057" s="29" t="s">
        <v>2674</v>
      </c>
      <c r="D2057" s="29" t="s">
        <v>2748</v>
      </c>
      <c r="E2057" s="26" t="s">
        <v>2532</v>
      </c>
      <c r="F2057" s="32">
        <v>5</v>
      </c>
      <c r="G2057" s="42">
        <v>41054</v>
      </c>
      <c r="H2057" s="27" t="s">
        <v>2749</v>
      </c>
      <c r="I2057" s="24" t="s">
        <v>2587</v>
      </c>
    </row>
    <row r="2058" spans="1:15">
      <c r="A2058" s="176"/>
      <c r="B2058" s="27" t="s">
        <v>2750</v>
      </c>
      <c r="C2058" s="30" t="s">
        <v>2751</v>
      </c>
      <c r="D2058" s="34" t="s">
        <v>2752</v>
      </c>
      <c r="E2058" s="26" t="s">
        <v>2573</v>
      </c>
      <c r="F2058" s="32">
        <v>5</v>
      </c>
      <c r="G2058" s="42">
        <v>41057</v>
      </c>
      <c r="H2058" s="27" t="s">
        <v>2753</v>
      </c>
      <c r="I2058" s="24" t="s">
        <v>2587</v>
      </c>
    </row>
    <row r="2059" spans="1:15">
      <c r="A2059" s="176"/>
      <c r="B2059" s="27" t="s">
        <v>2619</v>
      </c>
      <c r="C2059" s="30" t="s">
        <v>2568</v>
      </c>
      <c r="D2059" s="29" t="s">
        <v>2754</v>
      </c>
      <c r="E2059" s="26" t="s">
        <v>2573</v>
      </c>
      <c r="F2059" s="32">
        <v>5</v>
      </c>
      <c r="G2059" s="42">
        <v>41057</v>
      </c>
      <c r="H2059" s="27"/>
      <c r="I2059" s="258" t="s">
        <v>4</v>
      </c>
      <c r="J2059" s="687"/>
      <c r="K2059" s="687"/>
    </row>
    <row r="2060" spans="1:15">
      <c r="B2060" s="27" t="s">
        <v>2539</v>
      </c>
      <c r="C2060" s="30" t="s">
        <v>2568</v>
      </c>
      <c r="D2060" s="29" t="s">
        <v>2755</v>
      </c>
      <c r="E2060" s="26" t="s">
        <v>2570</v>
      </c>
      <c r="F2060" s="32">
        <v>5</v>
      </c>
      <c r="G2060" s="42">
        <v>41057</v>
      </c>
      <c r="H2060" s="28"/>
      <c r="I2060" s="258" t="s">
        <v>4</v>
      </c>
      <c r="J2060" s="687"/>
      <c r="K2060" s="687"/>
    </row>
    <row r="2061" spans="1:15">
      <c r="B2061" s="27" t="s">
        <v>2571</v>
      </c>
      <c r="C2061" s="30" t="s">
        <v>2756</v>
      </c>
      <c r="D2061" s="34" t="s">
        <v>2757</v>
      </c>
      <c r="E2061" s="26" t="s">
        <v>2570</v>
      </c>
      <c r="F2061" s="32">
        <v>5</v>
      </c>
      <c r="G2061" s="42">
        <v>41058</v>
      </c>
      <c r="H2061" s="28" t="s">
        <v>2753</v>
      </c>
      <c r="I2061" s="24" t="s">
        <v>2587</v>
      </c>
    </row>
    <row r="2062" spans="1:15">
      <c r="B2062" s="27" t="s">
        <v>2591</v>
      </c>
      <c r="C2062" s="30" t="s">
        <v>2758</v>
      </c>
      <c r="D2062" s="34" t="s">
        <v>2759</v>
      </c>
      <c r="E2062" s="26" t="s">
        <v>2570</v>
      </c>
      <c r="F2062" s="32">
        <v>5</v>
      </c>
      <c r="G2062" s="42">
        <v>41060</v>
      </c>
      <c r="H2062" s="28"/>
      <c r="I2062" s="24" t="s">
        <v>2587</v>
      </c>
    </row>
    <row r="2063" spans="1:15">
      <c r="A2063" s="229"/>
      <c r="B2063" s="27" t="s">
        <v>2760</v>
      </c>
      <c r="C2063" s="30" t="s">
        <v>2761</v>
      </c>
      <c r="D2063" s="35" t="s">
        <v>2762</v>
      </c>
      <c r="E2063" s="26" t="s">
        <v>2532</v>
      </c>
      <c r="F2063" s="32">
        <v>5</v>
      </c>
      <c r="G2063" s="42">
        <v>41060</v>
      </c>
      <c r="H2063" s="28"/>
      <c r="I2063" s="24" t="s">
        <v>2587</v>
      </c>
    </row>
    <row r="2064" spans="1:15">
      <c r="B2064" s="27" t="s">
        <v>2763</v>
      </c>
      <c r="C2064" s="30" t="s">
        <v>801</v>
      </c>
      <c r="D2064" s="34" t="s">
        <v>2764</v>
      </c>
      <c r="E2064" s="26" t="s">
        <v>2765</v>
      </c>
      <c r="F2064" s="26"/>
      <c r="G2064" s="42">
        <v>41060</v>
      </c>
      <c r="H2064" s="28" t="s">
        <v>4220</v>
      </c>
      <c r="I2064" s="24" t="s">
        <v>2587</v>
      </c>
    </row>
    <row r="2065" spans="1:9">
      <c r="A2065" s="229"/>
      <c r="B2065" s="27"/>
      <c r="C2065" s="30"/>
      <c r="D2065" s="35"/>
      <c r="E2065" s="26"/>
      <c r="F2065" s="32"/>
      <c r="G2065" s="29"/>
      <c r="H2065" s="28"/>
    </row>
    <row r="2066" spans="1:9">
      <c r="B2066" s="27" t="s">
        <v>2612</v>
      </c>
      <c r="C2066" s="30" t="s">
        <v>2766</v>
      </c>
      <c r="D2066" s="34" t="s">
        <v>2767</v>
      </c>
      <c r="E2066" s="26" t="s">
        <v>2573</v>
      </c>
      <c r="F2066" s="29">
        <v>6</v>
      </c>
      <c r="G2066" s="42">
        <v>41061</v>
      </c>
      <c r="H2066" s="28" t="s">
        <v>2768</v>
      </c>
      <c r="I2066" s="24" t="s">
        <v>2587</v>
      </c>
    </row>
    <row r="2067" spans="1:9">
      <c r="B2067" s="27" t="s">
        <v>2769</v>
      </c>
      <c r="C2067" s="30" t="s">
        <v>2770</v>
      </c>
      <c r="D2067" s="34" t="s">
        <v>2771</v>
      </c>
      <c r="E2067" s="26" t="s">
        <v>2772</v>
      </c>
      <c r="F2067" s="29">
        <v>6</v>
      </c>
      <c r="G2067" s="42">
        <v>41064</v>
      </c>
      <c r="H2067" s="28"/>
      <c r="I2067" s="24" t="s">
        <v>2587</v>
      </c>
    </row>
    <row r="2068" spans="1:9">
      <c r="B2068" s="27" t="s">
        <v>2608</v>
      </c>
      <c r="C2068" s="30" t="s">
        <v>2773</v>
      </c>
      <c r="D2068" s="34" t="s">
        <v>2774</v>
      </c>
      <c r="E2068" s="26" t="s">
        <v>2532</v>
      </c>
      <c r="F2068" s="29">
        <v>6</v>
      </c>
      <c r="G2068" s="42">
        <v>41065</v>
      </c>
      <c r="H2068" s="26"/>
      <c r="I2068" s="24" t="s">
        <v>2587</v>
      </c>
    </row>
    <row r="2069" spans="1:9">
      <c r="B2069" s="27" t="s">
        <v>2718</v>
      </c>
      <c r="C2069" s="30"/>
      <c r="D2069" s="29" t="s">
        <v>2775</v>
      </c>
      <c r="E2069" s="26" t="s">
        <v>2642</v>
      </c>
      <c r="F2069" s="29">
        <v>6</v>
      </c>
      <c r="G2069" s="42">
        <v>41065</v>
      </c>
      <c r="H2069" s="28" t="s">
        <v>2776</v>
      </c>
      <c r="I2069" s="24" t="s">
        <v>2587</v>
      </c>
    </row>
    <row r="2070" spans="1:9">
      <c r="B2070" s="27" t="s">
        <v>2591</v>
      </c>
      <c r="C2070" s="30" t="s">
        <v>704</v>
      </c>
      <c r="D2070" s="34" t="s">
        <v>2777</v>
      </c>
      <c r="E2070" s="26" t="s">
        <v>2570</v>
      </c>
      <c r="F2070" s="29">
        <v>6</v>
      </c>
      <c r="G2070" s="42">
        <v>41066</v>
      </c>
      <c r="H2070" s="28" t="s">
        <v>2776</v>
      </c>
      <c r="I2070" s="24" t="s">
        <v>2587</v>
      </c>
    </row>
    <row r="2071" spans="1:9">
      <c r="B2071" s="27" t="s">
        <v>2602</v>
      </c>
      <c r="C2071" s="30" t="s">
        <v>2778</v>
      </c>
      <c r="D2071" s="34" t="s">
        <v>2779</v>
      </c>
      <c r="E2071" s="26" t="s">
        <v>2585</v>
      </c>
      <c r="F2071" s="29">
        <v>6</v>
      </c>
      <c r="G2071" s="42">
        <v>41067</v>
      </c>
      <c r="H2071" s="28"/>
      <c r="I2071" s="24" t="s">
        <v>2587</v>
      </c>
    </row>
    <row r="2072" spans="1:9">
      <c r="B2072" s="27" t="s">
        <v>2691</v>
      </c>
      <c r="C2072" s="30" t="s">
        <v>2780</v>
      </c>
      <c r="D2072" s="34" t="s">
        <v>2781</v>
      </c>
      <c r="E2072" s="26" t="s">
        <v>2532</v>
      </c>
      <c r="F2072" s="29">
        <v>6</v>
      </c>
      <c r="G2072" s="42">
        <v>41067</v>
      </c>
      <c r="H2072" s="28" t="s">
        <v>2782</v>
      </c>
      <c r="I2072" s="24" t="s">
        <v>2587</v>
      </c>
    </row>
    <row r="2073" spans="1:9">
      <c r="B2073" s="27" t="s">
        <v>2685</v>
      </c>
      <c r="C2073" s="30" t="s">
        <v>2783</v>
      </c>
      <c r="D2073" s="34" t="s">
        <v>2784</v>
      </c>
      <c r="E2073" s="26" t="s">
        <v>2688</v>
      </c>
      <c r="F2073" s="29">
        <v>6</v>
      </c>
      <c r="G2073" s="42">
        <v>41067</v>
      </c>
      <c r="H2073" s="28" t="s">
        <v>2782</v>
      </c>
      <c r="I2073" s="24" t="s">
        <v>2587</v>
      </c>
    </row>
    <row r="2074" spans="1:9">
      <c r="B2074" s="27" t="s">
        <v>2665</v>
      </c>
      <c r="C2074" s="30" t="s">
        <v>2785</v>
      </c>
      <c r="D2074" s="34" t="s">
        <v>2786</v>
      </c>
      <c r="E2074" s="26" t="s">
        <v>2787</v>
      </c>
      <c r="F2074" s="29">
        <v>6</v>
      </c>
      <c r="G2074" s="42">
        <v>41068</v>
      </c>
      <c r="H2074" s="28" t="s">
        <v>2788</v>
      </c>
      <c r="I2074" s="24" t="s">
        <v>2587</v>
      </c>
    </row>
    <row r="2075" spans="1:9">
      <c r="A2075" s="229"/>
      <c r="B2075" s="27" t="s">
        <v>2677</v>
      </c>
      <c r="C2075" s="30" t="s">
        <v>2789</v>
      </c>
      <c r="D2075" s="34" t="s">
        <v>2790</v>
      </c>
      <c r="E2075" s="32" t="s">
        <v>2791</v>
      </c>
      <c r="F2075" s="29">
        <v>6</v>
      </c>
      <c r="G2075" s="42">
        <v>41071</v>
      </c>
      <c r="H2075" s="28" t="s">
        <v>4221</v>
      </c>
      <c r="I2075" s="24" t="s">
        <v>2587</v>
      </c>
    </row>
    <row r="2076" spans="1:9">
      <c r="A2076" s="229"/>
      <c r="B2076" s="27" t="s">
        <v>2571</v>
      </c>
      <c r="C2076" s="30" t="s">
        <v>2792</v>
      </c>
      <c r="D2076" s="34" t="s">
        <v>2793</v>
      </c>
      <c r="E2076" s="26" t="s">
        <v>2573</v>
      </c>
      <c r="F2076" s="29">
        <v>6</v>
      </c>
      <c r="G2076" s="42">
        <v>41071</v>
      </c>
      <c r="H2076" s="28" t="s">
        <v>2794</v>
      </c>
      <c r="I2076" s="24" t="s">
        <v>2587</v>
      </c>
    </row>
    <row r="2077" spans="1:9">
      <c r="A2077" s="229"/>
      <c r="B2077" s="27" t="s">
        <v>2750</v>
      </c>
      <c r="C2077" s="30" t="s">
        <v>2795</v>
      </c>
      <c r="D2077" s="34" t="s">
        <v>2796</v>
      </c>
      <c r="E2077" s="26" t="s">
        <v>2573</v>
      </c>
      <c r="F2077" s="29">
        <v>6</v>
      </c>
      <c r="G2077" s="42">
        <v>41071</v>
      </c>
      <c r="H2077" s="28" t="s">
        <v>2794</v>
      </c>
      <c r="I2077" s="24" t="s">
        <v>2587</v>
      </c>
    </row>
    <row r="2078" spans="1:9">
      <c r="B2078" s="27" t="s">
        <v>2797</v>
      </c>
      <c r="C2078" s="30" t="s">
        <v>2798</v>
      </c>
      <c r="D2078" s="34" t="s">
        <v>2799</v>
      </c>
      <c r="E2078" s="26" t="s">
        <v>2659</v>
      </c>
      <c r="F2078" s="29">
        <v>6</v>
      </c>
      <c r="G2078" s="42">
        <v>41074</v>
      </c>
      <c r="H2078" s="28" t="s">
        <v>2800</v>
      </c>
      <c r="I2078" s="24" t="s">
        <v>2587</v>
      </c>
    </row>
    <row r="2079" spans="1:9">
      <c r="B2079" s="27" t="s">
        <v>2797</v>
      </c>
      <c r="C2079" s="30" t="s">
        <v>2801</v>
      </c>
      <c r="D2079" s="34" t="s">
        <v>2802</v>
      </c>
      <c r="E2079" s="26" t="s">
        <v>2803</v>
      </c>
      <c r="F2079" s="29">
        <v>6</v>
      </c>
      <c r="G2079" s="42">
        <v>41074</v>
      </c>
      <c r="H2079" s="28" t="s">
        <v>2800</v>
      </c>
      <c r="I2079" s="24" t="s">
        <v>2587</v>
      </c>
    </row>
    <row r="2080" spans="1:9">
      <c r="B2080" s="27" t="s">
        <v>2591</v>
      </c>
      <c r="C2080" s="29"/>
      <c r="D2080" s="29" t="s">
        <v>2804</v>
      </c>
      <c r="E2080" s="26" t="s">
        <v>2570</v>
      </c>
      <c r="F2080" s="29">
        <v>6</v>
      </c>
      <c r="G2080" s="42">
        <v>41074</v>
      </c>
      <c r="H2080" s="28" t="s">
        <v>2805</v>
      </c>
      <c r="I2080" s="24" t="s">
        <v>2587</v>
      </c>
    </row>
    <row r="2081" spans="1:9">
      <c r="B2081" s="27" t="s">
        <v>2571</v>
      </c>
      <c r="C2081" s="40" t="s">
        <v>2806</v>
      </c>
      <c r="D2081" s="34" t="s">
        <v>2807</v>
      </c>
      <c r="E2081" s="26" t="s">
        <v>4196</v>
      </c>
      <c r="F2081" s="29">
        <v>6</v>
      </c>
      <c r="G2081" s="42">
        <v>41074</v>
      </c>
      <c r="H2081" s="28" t="s">
        <v>2794</v>
      </c>
      <c r="I2081" s="24" t="s">
        <v>2587</v>
      </c>
    </row>
    <row r="2082" spans="1:9">
      <c r="B2082" s="27" t="s">
        <v>2808</v>
      </c>
      <c r="C2082" s="40" t="s">
        <v>2809</v>
      </c>
      <c r="D2082" s="34" t="s">
        <v>2810</v>
      </c>
      <c r="E2082" s="29" t="s">
        <v>2811</v>
      </c>
      <c r="F2082" s="29">
        <v>6</v>
      </c>
      <c r="G2082" s="42">
        <v>41074</v>
      </c>
      <c r="H2082" s="28"/>
      <c r="I2082" s="24" t="s">
        <v>2812</v>
      </c>
    </row>
    <row r="2083" spans="1:9">
      <c r="B2083" s="27" t="s">
        <v>2763</v>
      </c>
      <c r="C2083" s="40" t="s">
        <v>2813</v>
      </c>
      <c r="D2083" s="34" t="s">
        <v>2814</v>
      </c>
      <c r="E2083" s="26" t="s">
        <v>2772</v>
      </c>
      <c r="F2083" s="29">
        <v>6</v>
      </c>
      <c r="G2083" s="42">
        <v>41074</v>
      </c>
      <c r="H2083" s="28"/>
      <c r="I2083" s="24" t="s">
        <v>2587</v>
      </c>
    </row>
    <row r="2084" spans="1:9">
      <c r="A2084" s="229"/>
      <c r="B2084" s="27" t="s">
        <v>2815</v>
      </c>
      <c r="C2084" s="30" t="s">
        <v>713</v>
      </c>
      <c r="D2084" s="34" t="s">
        <v>2816</v>
      </c>
      <c r="E2084" s="32" t="s">
        <v>2573</v>
      </c>
      <c r="F2084" s="29">
        <v>6</v>
      </c>
      <c r="G2084" s="42">
        <v>41074</v>
      </c>
      <c r="H2084" s="39" t="s">
        <v>4222</v>
      </c>
      <c r="I2084" s="24" t="s">
        <v>2587</v>
      </c>
    </row>
    <row r="2085" spans="1:9">
      <c r="A2085" s="225"/>
      <c r="B2085" s="27" t="s">
        <v>2696</v>
      </c>
      <c r="C2085" s="44" t="s">
        <v>2817</v>
      </c>
      <c r="D2085" s="34" t="s">
        <v>2818</v>
      </c>
      <c r="E2085" s="43" t="s">
        <v>2699</v>
      </c>
      <c r="F2085" s="29">
        <v>6</v>
      </c>
      <c r="G2085" s="586">
        <v>41075</v>
      </c>
      <c r="H2085" s="28" t="s">
        <v>2819</v>
      </c>
      <c r="I2085" s="24" t="s">
        <v>2587</v>
      </c>
    </row>
    <row r="2086" spans="1:9">
      <c r="A2086" s="225"/>
      <c r="B2086" s="27" t="s">
        <v>2820</v>
      </c>
      <c r="C2086" s="44" t="s">
        <v>2821</v>
      </c>
      <c r="D2086" s="34" t="s">
        <v>2822</v>
      </c>
      <c r="E2086" s="43" t="s">
        <v>2699</v>
      </c>
      <c r="F2086" s="29">
        <v>6</v>
      </c>
      <c r="G2086" s="586">
        <v>41076</v>
      </c>
      <c r="H2086" s="28" t="s">
        <v>2819</v>
      </c>
      <c r="I2086" s="24" t="s">
        <v>2587</v>
      </c>
    </row>
    <row r="2087" spans="1:9">
      <c r="A2087" s="225"/>
      <c r="B2087" s="27" t="s">
        <v>2696</v>
      </c>
      <c r="C2087" s="44" t="s">
        <v>2823</v>
      </c>
      <c r="D2087" s="34" t="s">
        <v>2824</v>
      </c>
      <c r="E2087" s="43" t="s">
        <v>2699</v>
      </c>
      <c r="F2087" s="29">
        <v>6</v>
      </c>
      <c r="G2087" s="586">
        <v>41076</v>
      </c>
      <c r="H2087" s="28" t="s">
        <v>2819</v>
      </c>
      <c r="I2087" s="24" t="s">
        <v>2587</v>
      </c>
    </row>
    <row r="2088" spans="1:9">
      <c r="B2088" s="27" t="s">
        <v>2571</v>
      </c>
      <c r="C2088" s="40"/>
      <c r="D2088" s="29" t="s">
        <v>2825</v>
      </c>
      <c r="E2088" s="26" t="s">
        <v>4196</v>
      </c>
      <c r="F2088" s="29">
        <v>6</v>
      </c>
      <c r="G2088" s="42">
        <v>41078</v>
      </c>
      <c r="H2088" s="28" t="s">
        <v>2826</v>
      </c>
      <c r="I2088" s="24" t="s">
        <v>2727</v>
      </c>
    </row>
    <row r="2089" spans="1:9">
      <c r="B2089" s="27" t="s">
        <v>2820</v>
      </c>
      <c r="C2089" s="44" t="s">
        <v>2827</v>
      </c>
      <c r="D2089" s="34" t="s">
        <v>2828</v>
      </c>
      <c r="E2089" s="43" t="s">
        <v>2699</v>
      </c>
      <c r="F2089" s="26" t="s">
        <v>4</v>
      </c>
      <c r="G2089" s="42">
        <v>41087</v>
      </c>
      <c r="H2089" s="24" t="s">
        <v>2829</v>
      </c>
      <c r="I2089" s="24" t="s">
        <v>2587</v>
      </c>
    </row>
    <row r="2090" spans="1:9">
      <c r="B2090" s="27" t="s">
        <v>2769</v>
      </c>
      <c r="C2090" s="40" t="s">
        <v>2830</v>
      </c>
      <c r="D2090" s="34" t="s">
        <v>2831</v>
      </c>
      <c r="E2090" s="26" t="s">
        <v>2832</v>
      </c>
      <c r="F2090" s="26"/>
      <c r="G2090" s="42">
        <v>41089</v>
      </c>
      <c r="H2090" s="28"/>
      <c r="I2090" s="24" t="s">
        <v>2587</v>
      </c>
    </row>
    <row r="2091" spans="1:9">
      <c r="B2091" s="27" t="s">
        <v>2539</v>
      </c>
      <c r="C2091" s="30" t="s">
        <v>2833</v>
      </c>
      <c r="D2091" s="34" t="s">
        <v>2834</v>
      </c>
      <c r="E2091" s="26" t="s">
        <v>2642</v>
      </c>
      <c r="F2091" s="26" t="s">
        <v>4</v>
      </c>
      <c r="G2091" s="42">
        <v>41089</v>
      </c>
      <c r="H2091" s="26"/>
      <c r="I2091" s="24" t="s">
        <v>2587</v>
      </c>
    </row>
    <row r="2092" spans="1:9">
      <c r="B2092" s="27" t="s">
        <v>2571</v>
      </c>
      <c r="C2092" s="40" t="s">
        <v>2835</v>
      </c>
      <c r="D2092" s="34" t="s">
        <v>2836</v>
      </c>
      <c r="E2092" s="26" t="s">
        <v>4196</v>
      </c>
      <c r="F2092" s="26">
        <v>6</v>
      </c>
      <c r="G2092" s="42">
        <v>41089</v>
      </c>
      <c r="H2092" s="28" t="s">
        <v>2837</v>
      </c>
      <c r="I2092" s="24" t="s">
        <v>2587</v>
      </c>
    </row>
    <row r="2093" spans="1:9">
      <c r="B2093" s="27" t="s">
        <v>2838</v>
      </c>
      <c r="C2093" s="40" t="s">
        <v>2839</v>
      </c>
      <c r="D2093" s="34" t="s">
        <v>2840</v>
      </c>
      <c r="E2093" s="26" t="s">
        <v>82</v>
      </c>
      <c r="F2093" s="26"/>
      <c r="G2093" s="42">
        <v>41090</v>
      </c>
      <c r="H2093" s="26"/>
      <c r="I2093" s="24" t="s">
        <v>2587</v>
      </c>
    </row>
    <row r="2094" spans="1:9">
      <c r="B2094" s="27" t="s">
        <v>2534</v>
      </c>
      <c r="C2094" s="40" t="s">
        <v>2841</v>
      </c>
      <c r="D2094" s="34" t="s">
        <v>2842</v>
      </c>
      <c r="E2094" s="29" t="s">
        <v>2570</v>
      </c>
      <c r="F2094" s="29"/>
      <c r="G2094" s="42">
        <v>41090</v>
      </c>
      <c r="H2094" s="26"/>
      <c r="I2094" s="24" t="s">
        <v>2587</v>
      </c>
    </row>
    <row r="2095" spans="1:9">
      <c r="B2095" s="27" t="s">
        <v>2665</v>
      </c>
      <c r="C2095" s="40" t="s">
        <v>2843</v>
      </c>
      <c r="D2095" s="34" t="s">
        <v>2844</v>
      </c>
      <c r="E2095" s="29" t="s">
        <v>2845</v>
      </c>
      <c r="F2095" s="29"/>
      <c r="G2095" s="42">
        <v>41090</v>
      </c>
      <c r="H2095" s="26"/>
      <c r="I2095" s="24" t="s">
        <v>2587</v>
      </c>
    </row>
    <row r="2096" spans="1:9">
      <c r="B2096" s="27" t="s">
        <v>2588</v>
      </c>
      <c r="C2096" s="40" t="s">
        <v>2846</v>
      </c>
      <c r="D2096" s="34" t="s">
        <v>2847</v>
      </c>
      <c r="E2096" s="29" t="s">
        <v>2688</v>
      </c>
      <c r="F2096" s="29"/>
      <c r="G2096" s="42">
        <v>41090</v>
      </c>
      <c r="H2096" s="26"/>
      <c r="I2096" s="24" t="s">
        <v>2587</v>
      </c>
    </row>
    <row r="2097" spans="1:9">
      <c r="B2097" s="27"/>
      <c r="C2097" s="40"/>
      <c r="D2097" s="34"/>
      <c r="E2097" s="29"/>
      <c r="F2097" s="29"/>
      <c r="G2097" s="29"/>
      <c r="H2097" s="26"/>
    </row>
    <row r="2098" spans="1:9">
      <c r="B2098" s="27" t="s">
        <v>2539</v>
      </c>
      <c r="C2098" s="40"/>
      <c r="D2098" s="29" t="s">
        <v>2848</v>
      </c>
      <c r="E2098" s="26" t="s">
        <v>2570</v>
      </c>
      <c r="F2098" s="26"/>
      <c r="G2098" s="42">
        <v>41092</v>
      </c>
      <c r="H2098" s="28"/>
      <c r="I2098" s="24" t="s">
        <v>2727</v>
      </c>
    </row>
    <row r="2099" spans="1:9">
      <c r="B2099" s="27" t="s">
        <v>2539</v>
      </c>
      <c r="C2099" s="26" t="s">
        <v>2568</v>
      </c>
      <c r="D2099" s="29" t="s">
        <v>2849</v>
      </c>
      <c r="E2099" s="26" t="s">
        <v>2570</v>
      </c>
      <c r="F2099" s="26"/>
      <c r="G2099" s="42">
        <v>41092</v>
      </c>
      <c r="H2099" s="28"/>
      <c r="I2099" s="24" t="s">
        <v>2727</v>
      </c>
    </row>
    <row r="2100" spans="1:9">
      <c r="B2100" s="27" t="s">
        <v>2691</v>
      </c>
      <c r="C2100" s="40" t="s">
        <v>2850</v>
      </c>
      <c r="D2100" s="34" t="s">
        <v>2851</v>
      </c>
      <c r="E2100" s="26" t="s">
        <v>2532</v>
      </c>
      <c r="F2100" s="26"/>
      <c r="G2100" s="42">
        <v>41093</v>
      </c>
      <c r="H2100" s="28" t="s">
        <v>2852</v>
      </c>
      <c r="I2100" s="24" t="s">
        <v>2587</v>
      </c>
    </row>
    <row r="2101" spans="1:9">
      <c r="B2101" s="27" t="s">
        <v>2853</v>
      </c>
      <c r="C2101" s="40" t="s">
        <v>2854</v>
      </c>
      <c r="D2101" s="34" t="s">
        <v>2855</v>
      </c>
      <c r="E2101" s="26" t="s">
        <v>2659</v>
      </c>
      <c r="F2101" s="26"/>
      <c r="G2101" s="42">
        <v>41092</v>
      </c>
      <c r="H2101" s="28" t="s">
        <v>2856</v>
      </c>
      <c r="I2101" s="24" t="s">
        <v>2587</v>
      </c>
    </row>
    <row r="2102" spans="1:9">
      <c r="A2102" s="229"/>
      <c r="B2102" s="230" t="s">
        <v>2612</v>
      </c>
      <c r="C2102" s="259" t="s">
        <v>2857</v>
      </c>
      <c r="D2102" s="236" t="s">
        <v>2858</v>
      </c>
      <c r="E2102" s="32" t="s">
        <v>2845</v>
      </c>
      <c r="F2102" s="32"/>
      <c r="G2102" s="580">
        <v>41094</v>
      </c>
      <c r="H2102" s="31" t="s">
        <v>2859</v>
      </c>
      <c r="I2102" s="24" t="s">
        <v>826</v>
      </c>
    </row>
    <row r="2103" spans="1:9">
      <c r="B2103" s="205" t="s">
        <v>2571</v>
      </c>
      <c r="C2103" s="44"/>
      <c r="D2103" s="270" t="s">
        <v>2860</v>
      </c>
      <c r="E2103" s="43" t="s">
        <v>2573</v>
      </c>
      <c r="F2103" s="43"/>
      <c r="G2103" s="586">
        <v>41094</v>
      </c>
      <c r="H2103" s="61" t="s">
        <v>2861</v>
      </c>
      <c r="I2103" s="24" t="s">
        <v>2862</v>
      </c>
    </row>
    <row r="2104" spans="1:9">
      <c r="B2104" s="27" t="s">
        <v>2534</v>
      </c>
      <c r="C2104" s="40" t="s">
        <v>2863</v>
      </c>
      <c r="D2104" s="34" t="s">
        <v>2864</v>
      </c>
      <c r="E2104" s="26" t="s">
        <v>2865</v>
      </c>
      <c r="F2104" s="26">
        <v>7</v>
      </c>
      <c r="G2104" s="42">
        <v>41097</v>
      </c>
      <c r="H2104" s="27" t="s">
        <v>2866</v>
      </c>
      <c r="I2104" s="24" t="s">
        <v>826</v>
      </c>
    </row>
    <row r="2105" spans="1:9">
      <c r="B2105" s="27" t="s">
        <v>2867</v>
      </c>
      <c r="C2105" s="40"/>
      <c r="D2105" s="29" t="s">
        <v>2868</v>
      </c>
      <c r="E2105" s="26" t="s">
        <v>2869</v>
      </c>
      <c r="F2105" s="26"/>
      <c r="G2105" s="42">
        <v>41096</v>
      </c>
      <c r="H2105" s="28" t="s">
        <v>2870</v>
      </c>
      <c r="I2105" s="24" t="s">
        <v>826</v>
      </c>
    </row>
    <row r="2106" spans="1:9">
      <c r="B2106" s="27" t="s">
        <v>2871</v>
      </c>
      <c r="C2106" s="40"/>
      <c r="D2106" s="29" t="s">
        <v>2872</v>
      </c>
      <c r="E2106" s="26" t="s">
        <v>2573</v>
      </c>
      <c r="F2106" s="26"/>
      <c r="G2106" s="42">
        <v>41096</v>
      </c>
      <c r="H2106" s="28" t="s">
        <v>2873</v>
      </c>
      <c r="I2106" s="24" t="s">
        <v>826</v>
      </c>
    </row>
    <row r="2107" spans="1:9">
      <c r="B2107" s="27" t="s">
        <v>2534</v>
      </c>
      <c r="C2107" s="40" t="s">
        <v>2874</v>
      </c>
      <c r="D2107" s="34" t="s">
        <v>2875</v>
      </c>
      <c r="E2107" s="26" t="s">
        <v>2570</v>
      </c>
      <c r="F2107" s="26"/>
      <c r="G2107" s="42">
        <v>41097</v>
      </c>
      <c r="H2107" s="28" t="s">
        <v>2876</v>
      </c>
      <c r="I2107" s="24" t="s">
        <v>826</v>
      </c>
    </row>
    <row r="2108" spans="1:9">
      <c r="B2108" s="27" t="s">
        <v>2877</v>
      </c>
      <c r="C2108" s="40"/>
      <c r="D2108" s="34" t="s">
        <v>2878</v>
      </c>
      <c r="E2108" s="26" t="s">
        <v>2573</v>
      </c>
      <c r="F2108" s="26" t="s">
        <v>4</v>
      </c>
      <c r="G2108" s="42">
        <v>41100</v>
      </c>
      <c r="H2108" s="28" t="s">
        <v>2879</v>
      </c>
    </row>
    <row r="2109" spans="1:9">
      <c r="B2109" s="27" t="s">
        <v>2571</v>
      </c>
      <c r="C2109" s="26"/>
      <c r="D2109" s="34" t="s">
        <v>2880</v>
      </c>
      <c r="E2109" s="26" t="s">
        <v>4196</v>
      </c>
      <c r="F2109" s="26"/>
      <c r="G2109" s="42">
        <v>41103</v>
      </c>
      <c r="H2109" s="28"/>
      <c r="I2109" s="24" t="s">
        <v>826</v>
      </c>
    </row>
    <row r="2110" spans="1:9">
      <c r="B2110" s="27" t="s">
        <v>2534</v>
      </c>
      <c r="C2110" s="30"/>
      <c r="D2110" s="29" t="s">
        <v>2881</v>
      </c>
      <c r="E2110" s="26" t="s">
        <v>2570</v>
      </c>
      <c r="F2110" s="26"/>
      <c r="G2110" s="42">
        <v>41104</v>
      </c>
      <c r="H2110" s="28" t="s">
        <v>2879</v>
      </c>
      <c r="I2110" s="24" t="s">
        <v>826</v>
      </c>
    </row>
    <row r="2111" spans="1:9">
      <c r="B2111" s="27" t="s">
        <v>2882</v>
      </c>
      <c r="C2111" s="30"/>
      <c r="D2111" s="34" t="s">
        <v>2883</v>
      </c>
      <c r="E2111" s="26" t="s">
        <v>2573</v>
      </c>
      <c r="F2111" s="26"/>
      <c r="G2111" s="42">
        <v>41106</v>
      </c>
      <c r="H2111" s="28" t="s">
        <v>2884</v>
      </c>
      <c r="I2111" s="24" t="s">
        <v>826</v>
      </c>
    </row>
    <row r="2112" spans="1:9">
      <c r="B2112" s="27" t="s">
        <v>2882</v>
      </c>
      <c r="C2112" s="40" t="s">
        <v>2885</v>
      </c>
      <c r="D2112" s="34" t="s">
        <v>2886</v>
      </c>
      <c r="E2112" s="26" t="s">
        <v>2573</v>
      </c>
      <c r="F2112" s="26"/>
      <c r="G2112" s="42">
        <v>41106</v>
      </c>
      <c r="H2112" s="28" t="s">
        <v>2887</v>
      </c>
      <c r="I2112" s="24" t="s">
        <v>826</v>
      </c>
    </row>
    <row r="2113" spans="1:9">
      <c r="B2113" s="230" t="s">
        <v>2871</v>
      </c>
      <c r="C2113" s="32" t="s">
        <v>2888</v>
      </c>
      <c r="D2113" s="34" t="s">
        <v>2889</v>
      </c>
      <c r="E2113" s="32" t="s">
        <v>2573</v>
      </c>
      <c r="F2113" s="32"/>
      <c r="G2113" s="580">
        <v>41107</v>
      </c>
      <c r="H2113" s="31" t="s">
        <v>2890</v>
      </c>
      <c r="I2113" s="24" t="s">
        <v>826</v>
      </c>
    </row>
    <row r="2114" spans="1:9">
      <c r="B2114" s="230" t="s">
        <v>2871</v>
      </c>
      <c r="C2114" s="32" t="s">
        <v>2891</v>
      </c>
      <c r="D2114" s="34" t="s">
        <v>2892</v>
      </c>
      <c r="E2114" s="32" t="s">
        <v>2573</v>
      </c>
      <c r="F2114" s="32"/>
      <c r="G2114" s="580">
        <v>41107</v>
      </c>
      <c r="H2114" s="31" t="s">
        <v>2890</v>
      </c>
      <c r="I2114" s="24" t="s">
        <v>826</v>
      </c>
    </row>
    <row r="2115" spans="1:9">
      <c r="B2115" s="230" t="s">
        <v>2571</v>
      </c>
      <c r="C2115" s="32"/>
      <c r="D2115" s="29" t="s">
        <v>2893</v>
      </c>
      <c r="E2115" s="32" t="s">
        <v>4196</v>
      </c>
      <c r="F2115" s="32"/>
      <c r="G2115" s="580">
        <v>41108</v>
      </c>
      <c r="H2115" s="31" t="s">
        <v>2894</v>
      </c>
      <c r="I2115" s="24" t="s">
        <v>826</v>
      </c>
    </row>
    <row r="2116" spans="1:9">
      <c r="B2116" s="230" t="s">
        <v>2534</v>
      </c>
      <c r="C2116" s="32"/>
      <c r="D2116" s="29" t="s">
        <v>2895</v>
      </c>
      <c r="E2116" s="32" t="s">
        <v>2570</v>
      </c>
      <c r="F2116" s="32"/>
      <c r="G2116" s="580">
        <v>41109</v>
      </c>
      <c r="H2116" s="31"/>
      <c r="I2116" s="24" t="s">
        <v>826</v>
      </c>
    </row>
    <row r="2117" spans="1:9">
      <c r="A2117" s="229"/>
      <c r="B2117" s="27" t="s">
        <v>2896</v>
      </c>
      <c r="C2117" s="40"/>
      <c r="D2117" s="34" t="s">
        <v>2897</v>
      </c>
      <c r="E2117" s="26" t="s">
        <v>2668</v>
      </c>
      <c r="F2117" s="26"/>
      <c r="G2117" s="42">
        <v>41110</v>
      </c>
      <c r="H2117" s="28" t="s">
        <v>2898</v>
      </c>
      <c r="I2117" s="24" t="s">
        <v>826</v>
      </c>
    </row>
    <row r="2118" spans="1:9">
      <c r="B2118" s="27" t="s">
        <v>2899</v>
      </c>
      <c r="C2118" s="26"/>
      <c r="D2118" s="34" t="s">
        <v>2900</v>
      </c>
      <c r="E2118" s="26" t="s">
        <v>2578</v>
      </c>
      <c r="F2118" s="26"/>
      <c r="G2118" s="42">
        <v>41111</v>
      </c>
      <c r="H2118" s="28" t="s">
        <v>2901</v>
      </c>
      <c r="I2118" s="24" t="s">
        <v>826</v>
      </c>
    </row>
    <row r="2119" spans="1:9">
      <c r="B2119" s="27" t="s">
        <v>2591</v>
      </c>
      <c r="C2119" s="40" t="s">
        <v>2902</v>
      </c>
      <c r="D2119" s="34" t="s">
        <v>2903</v>
      </c>
      <c r="E2119" s="26" t="s">
        <v>2570</v>
      </c>
      <c r="F2119" s="26"/>
      <c r="G2119" s="42">
        <v>41113</v>
      </c>
      <c r="H2119" s="28" t="s">
        <v>2901</v>
      </c>
      <c r="I2119" s="24" t="s">
        <v>826</v>
      </c>
    </row>
    <row r="2120" spans="1:9">
      <c r="B2120" s="27" t="s">
        <v>2612</v>
      </c>
      <c r="C2120" s="40" t="s">
        <v>2904</v>
      </c>
      <c r="D2120" s="34" t="s">
        <v>2905</v>
      </c>
      <c r="E2120" s="26" t="s">
        <v>2573</v>
      </c>
      <c r="F2120" s="26"/>
      <c r="G2120" s="42">
        <v>41120</v>
      </c>
      <c r="H2120" s="28" t="s">
        <v>2906</v>
      </c>
      <c r="I2120" s="24" t="s">
        <v>826</v>
      </c>
    </row>
    <row r="2121" spans="1:9">
      <c r="B2121" s="230" t="s">
        <v>2907</v>
      </c>
      <c r="C2121" s="259" t="s">
        <v>2908</v>
      </c>
      <c r="D2121" s="236" t="s">
        <v>2909</v>
      </c>
      <c r="E2121" s="32" t="s">
        <v>2585</v>
      </c>
      <c r="F2121" s="32"/>
      <c r="G2121" s="580">
        <v>41121</v>
      </c>
      <c r="H2121" s="31"/>
      <c r="I2121" s="24" t="s">
        <v>826</v>
      </c>
    </row>
    <row r="2122" spans="1:9">
      <c r="B2122" s="230" t="s">
        <v>2910</v>
      </c>
      <c r="C2122" s="259"/>
      <c r="D2122" s="236" t="s">
        <v>2911</v>
      </c>
      <c r="E2122" s="32" t="s">
        <v>2605</v>
      </c>
      <c r="F2122" s="32"/>
      <c r="G2122" s="580">
        <v>41121</v>
      </c>
      <c r="H2122" s="31"/>
      <c r="I2122" s="24" t="s">
        <v>826</v>
      </c>
    </row>
    <row r="2123" spans="1:9">
      <c r="B2123" s="230" t="s">
        <v>2602</v>
      </c>
      <c r="C2123" s="259"/>
      <c r="D2123" s="236" t="s">
        <v>2912</v>
      </c>
      <c r="E2123" s="32" t="s">
        <v>2913</v>
      </c>
      <c r="F2123" s="32" t="s">
        <v>4</v>
      </c>
      <c r="G2123" s="580">
        <v>41121</v>
      </c>
      <c r="H2123" s="31"/>
      <c r="I2123" s="24" t="s">
        <v>826</v>
      </c>
    </row>
    <row r="2124" spans="1:9">
      <c r="B2124" s="230" t="s">
        <v>2914</v>
      </c>
      <c r="C2124" s="259"/>
      <c r="D2124" s="236" t="s">
        <v>2915</v>
      </c>
      <c r="E2124" s="32" t="s">
        <v>2916</v>
      </c>
      <c r="F2124" s="32"/>
      <c r="G2124" s="580">
        <v>41121</v>
      </c>
      <c r="H2124" s="31"/>
      <c r="I2124" s="24" t="s">
        <v>826</v>
      </c>
    </row>
    <row r="2125" spans="1:9">
      <c r="B2125" s="230" t="s">
        <v>2571</v>
      </c>
      <c r="C2125" s="259" t="s">
        <v>2917</v>
      </c>
      <c r="D2125" s="34" t="s">
        <v>2918</v>
      </c>
      <c r="E2125" s="32" t="s">
        <v>2570</v>
      </c>
      <c r="F2125" s="32"/>
      <c r="G2125" s="580">
        <v>41121</v>
      </c>
      <c r="H2125" s="31"/>
      <c r="I2125" s="24" t="s">
        <v>826</v>
      </c>
    </row>
    <row r="2126" spans="1:9">
      <c r="B2126" s="230" t="s">
        <v>2723</v>
      </c>
      <c r="C2126" s="259" t="s">
        <v>2919</v>
      </c>
      <c r="D2126" s="34" t="s">
        <v>2920</v>
      </c>
      <c r="E2126" s="32" t="s">
        <v>4196</v>
      </c>
      <c r="F2126" s="32"/>
      <c r="G2126" s="580">
        <v>41121</v>
      </c>
      <c r="H2126" s="31"/>
      <c r="I2126" s="24" t="s">
        <v>826</v>
      </c>
    </row>
    <row r="2127" spans="1:9">
      <c r="B2127" s="230" t="s">
        <v>2763</v>
      </c>
      <c r="C2127" s="259"/>
      <c r="D2127" s="34" t="s">
        <v>2921</v>
      </c>
      <c r="E2127" s="32" t="s">
        <v>2772</v>
      </c>
      <c r="F2127" s="32"/>
      <c r="G2127" s="580">
        <v>41121</v>
      </c>
      <c r="H2127" s="31"/>
      <c r="I2127" s="24" t="s">
        <v>826</v>
      </c>
    </row>
    <row r="2128" spans="1:9">
      <c r="B2128" s="230" t="s">
        <v>2867</v>
      </c>
      <c r="C2128" s="259" t="s">
        <v>2922</v>
      </c>
      <c r="D2128" s="34" t="s">
        <v>2923</v>
      </c>
      <c r="E2128" s="32" t="s">
        <v>2869</v>
      </c>
      <c r="F2128" s="32"/>
      <c r="G2128" s="580">
        <v>41121</v>
      </c>
      <c r="H2128" s="31"/>
      <c r="I2128" s="24" t="s">
        <v>826</v>
      </c>
    </row>
    <row r="2129" spans="2:11">
      <c r="B2129" s="230" t="s">
        <v>2588</v>
      </c>
      <c r="C2129" s="259"/>
      <c r="D2129" s="34" t="s">
        <v>2924</v>
      </c>
      <c r="E2129" s="32" t="s">
        <v>2642</v>
      </c>
      <c r="F2129" s="32"/>
      <c r="G2129" s="580">
        <v>41121</v>
      </c>
      <c r="H2129" s="31"/>
      <c r="I2129" s="24" t="s">
        <v>826</v>
      </c>
    </row>
    <row r="2130" spans="2:11" s="18" customFormat="1">
      <c r="B2130" s="230" t="s">
        <v>2925</v>
      </c>
      <c r="C2130" s="259" t="s">
        <v>2926</v>
      </c>
      <c r="D2130" s="34" t="s">
        <v>2927</v>
      </c>
      <c r="E2130" s="32" t="s">
        <v>2573</v>
      </c>
      <c r="F2130" s="32" t="s">
        <v>4</v>
      </c>
      <c r="G2130" s="580">
        <v>41121</v>
      </c>
      <c r="H2130" s="31"/>
      <c r="I2130" s="24" t="s">
        <v>826</v>
      </c>
      <c r="J2130" s="68"/>
      <c r="K2130" s="68"/>
    </row>
    <row r="2131" spans="2:11" s="18" customFormat="1">
      <c r="B2131" s="230" t="s">
        <v>2928</v>
      </c>
      <c r="C2131" s="259"/>
      <c r="D2131" s="34" t="s">
        <v>2929</v>
      </c>
      <c r="E2131" s="32" t="s">
        <v>2699</v>
      </c>
      <c r="F2131" s="32"/>
      <c r="G2131" s="580">
        <v>41121</v>
      </c>
      <c r="H2131" s="31" t="s">
        <v>2930</v>
      </c>
      <c r="I2131" s="24" t="s">
        <v>826</v>
      </c>
      <c r="J2131" s="68"/>
      <c r="K2131" s="68"/>
    </row>
    <row r="2132" spans="2:11" s="18" customFormat="1">
      <c r="B2132" s="230"/>
      <c r="C2132" s="259"/>
      <c r="D2132" s="34"/>
      <c r="E2132" s="32"/>
      <c r="F2132" s="32"/>
      <c r="G2132" s="337"/>
      <c r="H2132" s="31"/>
      <c r="I2132" s="24"/>
      <c r="J2132" s="68"/>
      <c r="K2132" s="68"/>
    </row>
    <row r="2133" spans="2:11">
      <c r="B2133" s="27" t="s">
        <v>2931</v>
      </c>
      <c r="C2133" s="40" t="s">
        <v>2932</v>
      </c>
      <c r="D2133" s="29" t="s">
        <v>2933</v>
      </c>
      <c r="E2133" s="26" t="s">
        <v>2573</v>
      </c>
      <c r="F2133" s="26"/>
      <c r="G2133" s="42">
        <v>41121</v>
      </c>
      <c r="H2133" s="28" t="s">
        <v>2934</v>
      </c>
      <c r="I2133" s="24" t="s">
        <v>826</v>
      </c>
    </row>
    <row r="2134" spans="2:11">
      <c r="B2134" s="27" t="s">
        <v>2931</v>
      </c>
      <c r="C2134" s="30"/>
      <c r="D2134" s="29" t="s">
        <v>2935</v>
      </c>
      <c r="E2134" s="28"/>
      <c r="F2134" s="26"/>
      <c r="G2134" s="29"/>
      <c r="H2134" s="230" t="s">
        <v>2936</v>
      </c>
      <c r="I2134" s="24" t="s">
        <v>826</v>
      </c>
    </row>
    <row r="2135" spans="2:11" s="18" customFormat="1">
      <c r="B2135" s="230"/>
      <c r="C2135" s="259"/>
      <c r="D2135" s="236"/>
      <c r="E2135" s="32"/>
      <c r="F2135" s="32"/>
      <c r="G2135" s="337"/>
      <c r="H2135" s="31"/>
      <c r="I2135" s="24"/>
      <c r="J2135" s="68"/>
      <c r="K2135" s="68"/>
    </row>
    <row r="2136" spans="2:11">
      <c r="B2136" s="27" t="s">
        <v>2871</v>
      </c>
      <c r="C2136" s="40"/>
      <c r="D2136" s="34" t="s">
        <v>2937</v>
      </c>
      <c r="E2136" s="26" t="s">
        <v>2573</v>
      </c>
      <c r="F2136" s="26"/>
      <c r="G2136" s="42">
        <v>41124</v>
      </c>
      <c r="H2136" s="28" t="s">
        <v>2930</v>
      </c>
      <c r="I2136" s="24" t="s">
        <v>826</v>
      </c>
    </row>
    <row r="2137" spans="2:11">
      <c r="B2137" s="27" t="s">
        <v>2639</v>
      </c>
      <c r="C2137" s="40" t="s">
        <v>2938</v>
      </c>
      <c r="D2137" s="34" t="s">
        <v>2641</v>
      </c>
      <c r="E2137" s="26" t="s">
        <v>2642</v>
      </c>
      <c r="F2137" s="26"/>
      <c r="G2137" s="42">
        <v>41125</v>
      </c>
      <c r="H2137" s="28" t="s">
        <v>2930</v>
      </c>
      <c r="I2137" s="24" t="s">
        <v>826</v>
      </c>
    </row>
    <row r="2138" spans="2:11">
      <c r="B2138" s="27" t="s">
        <v>2738</v>
      </c>
      <c r="C2138" s="40" t="s">
        <v>2939</v>
      </c>
      <c r="D2138" s="34" t="s">
        <v>2940</v>
      </c>
      <c r="E2138" s="29" t="s">
        <v>2573</v>
      </c>
      <c r="F2138" s="26"/>
      <c r="G2138" s="42">
        <v>41131</v>
      </c>
      <c r="H2138" s="33" t="s">
        <v>2941</v>
      </c>
      <c r="I2138" s="24" t="s">
        <v>826</v>
      </c>
    </row>
    <row r="2139" spans="2:11">
      <c r="B2139" s="27" t="s">
        <v>2738</v>
      </c>
      <c r="C2139" s="40" t="s">
        <v>2942</v>
      </c>
      <c r="D2139" s="34" t="s">
        <v>2943</v>
      </c>
      <c r="E2139" s="29" t="s">
        <v>2573</v>
      </c>
      <c r="F2139" s="26"/>
      <c r="G2139" s="42">
        <v>41131</v>
      </c>
      <c r="H2139" s="33" t="s">
        <v>2941</v>
      </c>
      <c r="I2139" s="24" t="s">
        <v>826</v>
      </c>
    </row>
    <row r="2140" spans="2:11">
      <c r="B2140" s="27" t="s">
        <v>2571</v>
      </c>
      <c r="C2140" s="40" t="s">
        <v>2944</v>
      </c>
      <c r="D2140" s="34" t="s">
        <v>2945</v>
      </c>
      <c r="E2140" s="26" t="s">
        <v>4196</v>
      </c>
      <c r="F2140" s="26"/>
      <c r="G2140" s="42">
        <v>41131</v>
      </c>
      <c r="H2140" s="28" t="s">
        <v>2946</v>
      </c>
      <c r="I2140" s="24" t="s">
        <v>826</v>
      </c>
    </row>
    <row r="2141" spans="2:11">
      <c r="B2141" s="27" t="s">
        <v>2591</v>
      </c>
      <c r="C2141" s="40" t="s">
        <v>2947</v>
      </c>
      <c r="D2141" s="34" t="s">
        <v>2948</v>
      </c>
      <c r="E2141" s="26" t="s">
        <v>2570</v>
      </c>
      <c r="F2141" s="26"/>
      <c r="G2141" s="42">
        <v>41132</v>
      </c>
      <c r="H2141" s="28" t="s">
        <v>2946</v>
      </c>
      <c r="I2141" s="24" t="s">
        <v>826</v>
      </c>
    </row>
    <row r="2142" spans="2:11">
      <c r="B2142" s="27" t="s">
        <v>2534</v>
      </c>
      <c r="C2142" s="40" t="s">
        <v>2727</v>
      </c>
      <c r="D2142" s="29" t="s">
        <v>2949</v>
      </c>
      <c r="E2142" s="26" t="s">
        <v>2570</v>
      </c>
      <c r="F2142" s="26"/>
      <c r="G2142" s="42">
        <v>41134</v>
      </c>
      <c r="H2142" s="28"/>
      <c r="I2142" s="24" t="s">
        <v>2727</v>
      </c>
    </row>
    <row r="2143" spans="2:11">
      <c r="B2143" s="27" t="s">
        <v>2950</v>
      </c>
      <c r="C2143" s="40" t="s">
        <v>2951</v>
      </c>
      <c r="D2143" s="34" t="s">
        <v>2952</v>
      </c>
      <c r="E2143" s="26" t="s">
        <v>2953</v>
      </c>
      <c r="F2143" s="26"/>
      <c r="G2143" s="42">
        <v>41136</v>
      </c>
      <c r="H2143" s="28" t="s">
        <v>2954</v>
      </c>
      <c r="I2143" s="24" t="s">
        <v>826</v>
      </c>
    </row>
    <row r="2144" spans="2:11">
      <c r="B2144" s="27" t="s">
        <v>2899</v>
      </c>
      <c r="C2144" s="40" t="s">
        <v>2955</v>
      </c>
      <c r="D2144" s="34" t="s">
        <v>2956</v>
      </c>
      <c r="E2144" s="26" t="s">
        <v>2532</v>
      </c>
      <c r="F2144" s="26"/>
      <c r="G2144" s="42">
        <v>41138</v>
      </c>
      <c r="H2144" s="28" t="s">
        <v>2957</v>
      </c>
      <c r="I2144" s="24" t="s">
        <v>826</v>
      </c>
    </row>
    <row r="2145" spans="2:9">
      <c r="B2145" s="27" t="s">
        <v>2958</v>
      </c>
      <c r="C2145" s="40" t="s">
        <v>2959</v>
      </c>
      <c r="D2145" s="34" t="s">
        <v>2960</v>
      </c>
      <c r="E2145" s="26" t="s">
        <v>2570</v>
      </c>
      <c r="F2145" s="26"/>
      <c r="G2145" s="42">
        <v>41142</v>
      </c>
      <c r="H2145" s="28"/>
      <c r="I2145" s="24" t="s">
        <v>826</v>
      </c>
    </row>
    <row r="2146" spans="2:9">
      <c r="B2146" s="27" t="s">
        <v>2571</v>
      </c>
      <c r="C2146" s="40" t="s">
        <v>2727</v>
      </c>
      <c r="D2146" s="29" t="s">
        <v>2961</v>
      </c>
      <c r="E2146" s="26" t="s">
        <v>4196</v>
      </c>
      <c r="F2146" s="26"/>
      <c r="G2146" s="42">
        <v>41142</v>
      </c>
      <c r="H2146" s="28"/>
      <c r="I2146" s="24" t="s">
        <v>2962</v>
      </c>
    </row>
    <row r="2147" spans="2:9">
      <c r="B2147" s="27" t="s">
        <v>2534</v>
      </c>
      <c r="C2147" s="40" t="s">
        <v>2727</v>
      </c>
      <c r="D2147" s="29" t="s">
        <v>2963</v>
      </c>
      <c r="E2147" s="26" t="s">
        <v>2570</v>
      </c>
      <c r="F2147" s="26"/>
      <c r="G2147" s="42">
        <v>41142</v>
      </c>
      <c r="H2147" s="28" t="s">
        <v>2964</v>
      </c>
      <c r="I2147" s="24" t="s">
        <v>826</v>
      </c>
    </row>
    <row r="2148" spans="2:9">
      <c r="B2148" s="27" t="s">
        <v>2815</v>
      </c>
      <c r="C2148" s="40" t="s">
        <v>2727</v>
      </c>
      <c r="D2148" s="29" t="s">
        <v>2965</v>
      </c>
      <c r="E2148" s="26" t="s">
        <v>2573</v>
      </c>
      <c r="F2148" s="26"/>
      <c r="G2148" s="42">
        <v>41142</v>
      </c>
      <c r="H2148" s="28" t="s">
        <v>2964</v>
      </c>
      <c r="I2148" s="24" t="s">
        <v>826</v>
      </c>
    </row>
    <row r="2149" spans="2:9">
      <c r="B2149" s="27" t="s">
        <v>2966</v>
      </c>
      <c r="C2149" s="40"/>
      <c r="D2149" s="34" t="s">
        <v>2967</v>
      </c>
      <c r="E2149" s="26" t="s">
        <v>30</v>
      </c>
      <c r="F2149" s="26"/>
      <c r="G2149" s="42">
        <v>41148</v>
      </c>
      <c r="H2149" s="28" t="s">
        <v>2968</v>
      </c>
      <c r="I2149" s="24" t="s">
        <v>826</v>
      </c>
    </row>
    <row r="2150" spans="2:9">
      <c r="B2150" s="27" t="s">
        <v>2969</v>
      </c>
      <c r="C2150" s="40" t="s">
        <v>2970</v>
      </c>
      <c r="D2150" s="34" t="s">
        <v>2971</v>
      </c>
      <c r="E2150" s="26" t="s">
        <v>2642</v>
      </c>
      <c r="F2150" s="26"/>
      <c r="G2150" s="42">
        <v>41149</v>
      </c>
      <c r="H2150" s="28" t="s">
        <v>2972</v>
      </c>
      <c r="I2150" s="24" t="s">
        <v>826</v>
      </c>
    </row>
    <row r="2151" spans="2:9">
      <c r="B2151" s="27" t="s">
        <v>2591</v>
      </c>
      <c r="C2151" s="40" t="s">
        <v>2973</v>
      </c>
      <c r="D2151" s="34" t="s">
        <v>2974</v>
      </c>
      <c r="E2151" s="26" t="s">
        <v>2570</v>
      </c>
      <c r="F2151" s="26"/>
      <c r="G2151" s="42">
        <v>41151</v>
      </c>
      <c r="H2151" s="28" t="s">
        <v>2975</v>
      </c>
      <c r="I2151" s="24" t="s">
        <v>826</v>
      </c>
    </row>
    <row r="2152" spans="2:9">
      <c r="B2152" s="27" t="s">
        <v>2910</v>
      </c>
      <c r="C2152" s="40" t="s">
        <v>2976</v>
      </c>
      <c r="D2152" s="34" t="s">
        <v>2977</v>
      </c>
      <c r="E2152" s="26" t="s">
        <v>2551</v>
      </c>
      <c r="F2152" s="26"/>
      <c r="G2152" s="42">
        <v>41152</v>
      </c>
      <c r="H2152" s="28"/>
      <c r="I2152" s="24" t="s">
        <v>826</v>
      </c>
    </row>
    <row r="2153" spans="2:9">
      <c r="B2153" s="27" t="s">
        <v>2899</v>
      </c>
      <c r="C2153" s="26"/>
      <c r="D2153" s="34" t="s">
        <v>2978</v>
      </c>
      <c r="E2153" s="26" t="s">
        <v>2532</v>
      </c>
      <c r="F2153" s="26"/>
      <c r="G2153" s="42">
        <v>41152</v>
      </c>
      <c r="H2153" s="28"/>
      <c r="I2153" s="24" t="s">
        <v>826</v>
      </c>
    </row>
    <row r="2154" spans="2:9">
      <c r="B2154" s="27" t="s">
        <v>2899</v>
      </c>
      <c r="C2154" s="40"/>
      <c r="D2154" s="34" t="s">
        <v>2979</v>
      </c>
      <c r="E2154" s="26" t="s">
        <v>2532</v>
      </c>
      <c r="F2154" s="26"/>
      <c r="G2154" s="42">
        <v>41152</v>
      </c>
      <c r="H2154" s="28"/>
      <c r="I2154" s="24" t="s">
        <v>826</v>
      </c>
    </row>
    <row r="2155" spans="2:9">
      <c r="B2155" s="27" t="s">
        <v>2677</v>
      </c>
      <c r="C2155" s="40" t="s">
        <v>2980</v>
      </c>
      <c r="D2155" s="34" t="s">
        <v>2981</v>
      </c>
      <c r="E2155" s="26" t="s">
        <v>2642</v>
      </c>
      <c r="F2155" s="26"/>
      <c r="G2155" s="42">
        <v>41152</v>
      </c>
      <c r="H2155" s="28"/>
      <c r="I2155" s="24" t="s">
        <v>826</v>
      </c>
    </row>
    <row r="2156" spans="2:9">
      <c r="B2156" s="27" t="s">
        <v>2677</v>
      </c>
      <c r="C2156" s="40" t="s">
        <v>2982</v>
      </c>
      <c r="D2156" s="34" t="s">
        <v>2983</v>
      </c>
      <c r="E2156" s="26" t="s">
        <v>2642</v>
      </c>
      <c r="F2156" s="26"/>
      <c r="G2156" s="42">
        <v>41152</v>
      </c>
      <c r="H2156" s="28"/>
      <c r="I2156" s="24" t="s">
        <v>826</v>
      </c>
    </row>
    <row r="2157" spans="2:9">
      <c r="B2157" s="27" t="s">
        <v>2588</v>
      </c>
      <c r="C2157" s="40"/>
      <c r="D2157" s="34" t="s">
        <v>2984</v>
      </c>
      <c r="E2157" s="26" t="s">
        <v>2985</v>
      </c>
      <c r="F2157" s="26"/>
      <c r="G2157" s="42">
        <v>41152</v>
      </c>
      <c r="H2157" s="28"/>
      <c r="I2157" s="24" t="s">
        <v>826</v>
      </c>
    </row>
    <row r="2158" spans="2:9">
      <c r="B2158" s="27" t="s">
        <v>2588</v>
      </c>
      <c r="C2158" s="40"/>
      <c r="D2158" s="34" t="s">
        <v>2986</v>
      </c>
      <c r="E2158" s="26" t="s">
        <v>2987</v>
      </c>
      <c r="F2158" s="26"/>
      <c r="G2158" s="42">
        <v>41152</v>
      </c>
      <c r="H2158" s="28"/>
      <c r="I2158" s="24" t="s">
        <v>826</v>
      </c>
    </row>
    <row r="2159" spans="2:9">
      <c r="B2159" s="27" t="s">
        <v>2815</v>
      </c>
      <c r="C2159" s="40"/>
      <c r="D2159" s="34" t="s">
        <v>2988</v>
      </c>
      <c r="E2159" s="26" t="s">
        <v>2573</v>
      </c>
      <c r="F2159" s="26"/>
      <c r="G2159" s="42">
        <v>41152</v>
      </c>
      <c r="H2159" s="28"/>
      <c r="I2159" s="24" t="s">
        <v>826</v>
      </c>
    </row>
    <row r="2160" spans="2:9">
      <c r="B2160" s="27"/>
      <c r="C2160" s="26"/>
      <c r="D2160" s="29"/>
      <c r="E2160" s="28"/>
      <c r="F2160" s="26"/>
      <c r="G2160" s="29"/>
      <c r="H2160" s="28"/>
    </row>
    <row r="2161" spans="2:9">
      <c r="B2161" s="230" t="s">
        <v>2571</v>
      </c>
      <c r="C2161" s="259"/>
      <c r="D2161" s="304" t="s">
        <v>2989</v>
      </c>
      <c r="E2161" s="32" t="s">
        <v>2573</v>
      </c>
      <c r="F2161" s="32"/>
      <c r="G2161" s="580">
        <v>41153</v>
      </c>
      <c r="H2161" s="31" t="s">
        <v>2990</v>
      </c>
      <c r="I2161" s="24" t="s">
        <v>826</v>
      </c>
    </row>
    <row r="2162" spans="2:9">
      <c r="B2162" s="230" t="s">
        <v>2539</v>
      </c>
      <c r="C2162" s="259"/>
      <c r="D2162" s="304" t="s">
        <v>2991</v>
      </c>
      <c r="E2162" s="32" t="s">
        <v>2570</v>
      </c>
      <c r="F2162" s="32"/>
      <c r="G2162" s="580">
        <v>41155</v>
      </c>
      <c r="H2162" s="31" t="s">
        <v>2992</v>
      </c>
      <c r="I2162" s="24" t="s">
        <v>826</v>
      </c>
    </row>
    <row r="2163" spans="2:9">
      <c r="B2163" s="230" t="s">
        <v>2993</v>
      </c>
      <c r="C2163" s="259"/>
      <c r="D2163" s="304" t="s">
        <v>2994</v>
      </c>
      <c r="E2163" s="32" t="s">
        <v>2659</v>
      </c>
      <c r="F2163" s="32"/>
      <c r="G2163" s="580">
        <v>41156</v>
      </c>
      <c r="H2163" s="260" t="s">
        <v>2995</v>
      </c>
      <c r="I2163" s="24" t="s">
        <v>826</v>
      </c>
    </row>
    <row r="2164" spans="2:9">
      <c r="B2164" s="230" t="s">
        <v>2696</v>
      </c>
      <c r="C2164" s="259" t="s">
        <v>2996</v>
      </c>
      <c r="D2164" s="304" t="s">
        <v>2997</v>
      </c>
      <c r="E2164" s="32" t="s">
        <v>2699</v>
      </c>
      <c r="F2164" s="32"/>
      <c r="G2164" s="580">
        <v>41153</v>
      </c>
      <c r="H2164" s="31" t="s">
        <v>2998</v>
      </c>
      <c r="I2164" s="24" t="s">
        <v>826</v>
      </c>
    </row>
    <row r="2165" spans="2:9">
      <c r="B2165" s="230" t="s">
        <v>2931</v>
      </c>
      <c r="C2165" s="259" t="s">
        <v>2999</v>
      </c>
      <c r="D2165" s="304" t="s">
        <v>3000</v>
      </c>
      <c r="E2165" s="32" t="s">
        <v>4199</v>
      </c>
      <c r="F2165" s="32"/>
      <c r="G2165" s="580">
        <v>41156</v>
      </c>
      <c r="H2165" s="31" t="s">
        <v>3001</v>
      </c>
      <c r="I2165" s="24" t="s">
        <v>826</v>
      </c>
    </row>
    <row r="2166" spans="2:9">
      <c r="B2166" s="230" t="s">
        <v>3002</v>
      </c>
      <c r="C2166" s="259"/>
      <c r="D2166" s="304" t="s">
        <v>3003</v>
      </c>
      <c r="E2166" s="261" t="s">
        <v>2573</v>
      </c>
      <c r="F2166" s="32"/>
      <c r="G2166" s="580">
        <v>41156</v>
      </c>
      <c r="H2166" s="31" t="s">
        <v>3004</v>
      </c>
      <c r="I2166" s="24" t="s">
        <v>826</v>
      </c>
    </row>
    <row r="2167" spans="2:9">
      <c r="B2167" s="230" t="s">
        <v>3005</v>
      </c>
      <c r="C2167" s="259"/>
      <c r="D2167" s="304" t="s">
        <v>3006</v>
      </c>
      <c r="E2167" s="32" t="s">
        <v>2642</v>
      </c>
      <c r="F2167" s="32"/>
      <c r="G2167" s="580">
        <v>41157</v>
      </c>
      <c r="H2167" s="31" t="s">
        <v>3007</v>
      </c>
      <c r="I2167" s="24" t="s">
        <v>826</v>
      </c>
    </row>
    <row r="2168" spans="2:9">
      <c r="B2168" s="230" t="s">
        <v>2571</v>
      </c>
      <c r="C2168" s="259" t="s">
        <v>2727</v>
      </c>
      <c r="D2168" s="338" t="s">
        <v>3008</v>
      </c>
      <c r="E2168" s="32" t="s">
        <v>4196</v>
      </c>
      <c r="F2168" s="32"/>
      <c r="G2168" s="580">
        <v>41157</v>
      </c>
      <c r="H2168" s="31" t="s">
        <v>3007</v>
      </c>
      <c r="I2168" s="24" t="s">
        <v>3009</v>
      </c>
    </row>
    <row r="2169" spans="2:9">
      <c r="B2169" s="49" t="s">
        <v>3002</v>
      </c>
      <c r="C2169" s="259"/>
      <c r="D2169" s="304" t="s">
        <v>3010</v>
      </c>
      <c r="E2169" s="261" t="s">
        <v>2680</v>
      </c>
      <c r="F2169" s="32"/>
      <c r="G2169" s="580">
        <v>41162</v>
      </c>
      <c r="H2169" s="31" t="s">
        <v>3011</v>
      </c>
      <c r="I2169" s="24" t="s">
        <v>826</v>
      </c>
    </row>
    <row r="2170" spans="2:9">
      <c r="B2170" s="230" t="s">
        <v>651</v>
      </c>
      <c r="C2170" s="259" t="s">
        <v>3012</v>
      </c>
      <c r="D2170" s="304" t="s">
        <v>3013</v>
      </c>
      <c r="E2170" s="32" t="s">
        <v>2570</v>
      </c>
      <c r="F2170" s="32"/>
      <c r="G2170" s="580">
        <v>41162</v>
      </c>
      <c r="H2170" s="31" t="s">
        <v>3014</v>
      </c>
      <c r="I2170" s="24" t="s">
        <v>826</v>
      </c>
    </row>
    <row r="2171" spans="2:9">
      <c r="B2171" s="230" t="s">
        <v>2571</v>
      </c>
      <c r="C2171" s="32" t="s">
        <v>2727</v>
      </c>
      <c r="D2171" s="338" t="s">
        <v>3015</v>
      </c>
      <c r="E2171" s="32" t="s">
        <v>4196</v>
      </c>
      <c r="F2171" s="32"/>
      <c r="G2171" s="580">
        <v>41163</v>
      </c>
      <c r="H2171" s="31" t="s">
        <v>3016</v>
      </c>
      <c r="I2171" s="24" t="s">
        <v>826</v>
      </c>
    </row>
    <row r="2172" spans="2:9">
      <c r="B2172" s="27" t="s">
        <v>2571</v>
      </c>
      <c r="C2172" s="26" t="s">
        <v>2727</v>
      </c>
      <c r="D2172" s="338" t="s">
        <v>3017</v>
      </c>
      <c r="E2172" s="26" t="s">
        <v>2573</v>
      </c>
      <c r="F2172" s="26"/>
      <c r="G2172" s="42">
        <v>41164</v>
      </c>
      <c r="H2172" s="28"/>
      <c r="I2172" s="24" t="s">
        <v>3009</v>
      </c>
    </row>
    <row r="2173" spans="2:9">
      <c r="B2173" s="230" t="s">
        <v>2867</v>
      </c>
      <c r="C2173" s="259" t="s">
        <v>3018</v>
      </c>
      <c r="D2173" s="304" t="s">
        <v>3019</v>
      </c>
      <c r="E2173" s="32" t="s">
        <v>3020</v>
      </c>
      <c r="F2173" s="32"/>
      <c r="G2173" s="580">
        <v>41166</v>
      </c>
      <c r="H2173" s="31" t="s">
        <v>3021</v>
      </c>
      <c r="I2173" s="24" t="s">
        <v>826</v>
      </c>
    </row>
    <row r="2174" spans="2:9">
      <c r="B2174" s="230" t="s">
        <v>2899</v>
      </c>
      <c r="C2174" s="32" t="s">
        <v>2727</v>
      </c>
      <c r="D2174" s="338" t="s">
        <v>3022</v>
      </c>
      <c r="E2174" s="32" t="s">
        <v>2532</v>
      </c>
      <c r="F2174" s="32"/>
      <c r="G2174" s="580">
        <v>41167</v>
      </c>
      <c r="H2174" s="31" t="s">
        <v>3021</v>
      </c>
      <c r="I2174" s="24" t="s">
        <v>826</v>
      </c>
    </row>
    <row r="2175" spans="2:9">
      <c r="B2175" s="230" t="s">
        <v>3023</v>
      </c>
      <c r="C2175" s="266" t="s">
        <v>3024</v>
      </c>
      <c r="D2175" s="304" t="s">
        <v>3025</v>
      </c>
      <c r="E2175" s="32" t="s">
        <v>2585</v>
      </c>
      <c r="F2175" s="32"/>
      <c r="G2175" s="580">
        <v>41168</v>
      </c>
      <c r="H2175" s="31" t="s">
        <v>3026</v>
      </c>
      <c r="I2175" s="24" t="s">
        <v>826</v>
      </c>
    </row>
    <row r="2176" spans="2:9">
      <c r="B2176" s="677" t="s">
        <v>2591</v>
      </c>
      <c r="C2176" s="267" t="s">
        <v>3027</v>
      </c>
      <c r="D2176" s="304" t="s">
        <v>3028</v>
      </c>
      <c r="E2176" s="48" t="s">
        <v>2570</v>
      </c>
      <c r="F2176" s="48"/>
      <c r="G2176" s="585">
        <v>41171</v>
      </c>
      <c r="H2176" s="63" t="s">
        <v>3026</v>
      </c>
      <c r="I2176" s="24" t="s">
        <v>826</v>
      </c>
    </row>
    <row r="2177" spans="1:15">
      <c r="B2177" s="230" t="s">
        <v>2591</v>
      </c>
      <c r="C2177" s="259" t="s">
        <v>3029</v>
      </c>
      <c r="D2177" s="304" t="s">
        <v>3030</v>
      </c>
      <c r="E2177" s="32" t="s">
        <v>2570</v>
      </c>
      <c r="F2177" s="32"/>
      <c r="G2177" s="580">
        <v>41172</v>
      </c>
      <c r="H2177" s="31" t="s">
        <v>3031</v>
      </c>
      <c r="I2177" s="24" t="s">
        <v>826</v>
      </c>
    </row>
    <row r="2178" spans="1:15">
      <c r="B2178" s="230" t="s">
        <v>2571</v>
      </c>
      <c r="C2178" s="259" t="s">
        <v>3032</v>
      </c>
      <c r="D2178" s="304" t="s">
        <v>3033</v>
      </c>
      <c r="E2178" s="32" t="s">
        <v>2573</v>
      </c>
      <c r="F2178" s="32"/>
      <c r="G2178" s="580">
        <v>41174</v>
      </c>
      <c r="H2178" s="31" t="s">
        <v>3034</v>
      </c>
      <c r="I2178" s="24" t="s">
        <v>826</v>
      </c>
    </row>
    <row r="2179" spans="1:15" s="18" customFormat="1">
      <c r="A2179" s="229"/>
      <c r="B2179" s="230" t="s">
        <v>2602</v>
      </c>
      <c r="C2179" s="259" t="s">
        <v>3035</v>
      </c>
      <c r="D2179" s="304" t="s">
        <v>3036</v>
      </c>
      <c r="E2179" s="32" t="s">
        <v>3037</v>
      </c>
      <c r="F2179" s="32" t="s">
        <v>4</v>
      </c>
      <c r="G2179" s="580">
        <v>41170</v>
      </c>
      <c r="H2179" s="31" t="s">
        <v>3034</v>
      </c>
      <c r="I2179" s="24" t="s">
        <v>826</v>
      </c>
      <c r="J2179" s="68"/>
      <c r="K2179" s="68"/>
    </row>
    <row r="2180" spans="1:15">
      <c r="B2180" s="230" t="s">
        <v>2750</v>
      </c>
      <c r="C2180" s="32" t="s">
        <v>2727</v>
      </c>
      <c r="D2180" s="338" t="s">
        <v>3038</v>
      </c>
      <c r="E2180" s="32" t="s">
        <v>855</v>
      </c>
      <c r="F2180" s="32"/>
      <c r="G2180" s="580">
        <v>41176</v>
      </c>
      <c r="H2180" s="31"/>
      <c r="I2180" s="24" t="s">
        <v>4223</v>
      </c>
    </row>
    <row r="2181" spans="1:15">
      <c r="B2181" s="230" t="s">
        <v>2539</v>
      </c>
      <c r="C2181" s="266" t="s">
        <v>3039</v>
      </c>
      <c r="D2181" s="304" t="s">
        <v>3040</v>
      </c>
      <c r="E2181" s="32" t="s">
        <v>3041</v>
      </c>
      <c r="F2181" s="32"/>
      <c r="G2181" s="580">
        <v>41177</v>
      </c>
      <c r="H2181" s="31" t="s">
        <v>3042</v>
      </c>
      <c r="I2181" s="24" t="s">
        <v>826</v>
      </c>
    </row>
    <row r="2182" spans="1:15">
      <c r="B2182" s="230" t="s">
        <v>2899</v>
      </c>
      <c r="C2182" s="266" t="s">
        <v>3043</v>
      </c>
      <c r="D2182" s="304" t="s">
        <v>3044</v>
      </c>
      <c r="E2182" s="32" t="s">
        <v>2532</v>
      </c>
      <c r="F2182" s="32"/>
      <c r="G2182" s="580">
        <v>41179</v>
      </c>
      <c r="H2182" s="31" t="s">
        <v>3045</v>
      </c>
      <c r="I2182" s="24" t="s">
        <v>826</v>
      </c>
    </row>
    <row r="2183" spans="1:15">
      <c r="B2183" s="230" t="s">
        <v>2899</v>
      </c>
      <c r="C2183" s="266" t="s">
        <v>3046</v>
      </c>
      <c r="D2183" s="304" t="s">
        <v>3047</v>
      </c>
      <c r="E2183" s="32" t="s">
        <v>2532</v>
      </c>
      <c r="F2183" s="32"/>
      <c r="G2183" s="580">
        <v>41180</v>
      </c>
      <c r="H2183" s="31"/>
      <c r="I2183" s="24" t="s">
        <v>826</v>
      </c>
    </row>
    <row r="2184" spans="1:15">
      <c r="B2184" s="230" t="s">
        <v>2910</v>
      </c>
      <c r="C2184" s="266"/>
      <c r="D2184" s="305" t="s">
        <v>3048</v>
      </c>
      <c r="E2184" s="32" t="s">
        <v>3049</v>
      </c>
      <c r="F2184" s="32"/>
      <c r="G2184" s="580">
        <v>41182</v>
      </c>
      <c r="H2184" s="31" t="s">
        <v>3050</v>
      </c>
      <c r="I2184" s="24" t="s">
        <v>826</v>
      </c>
    </row>
    <row r="2185" spans="1:15">
      <c r="B2185" s="27" t="s">
        <v>3051</v>
      </c>
      <c r="C2185" s="268"/>
      <c r="D2185" s="306" t="s">
        <v>3052</v>
      </c>
      <c r="E2185" s="26" t="s">
        <v>3053</v>
      </c>
      <c r="F2185" s="26"/>
      <c r="G2185" s="42">
        <v>41182</v>
      </c>
      <c r="H2185" s="28" t="s">
        <v>3054</v>
      </c>
      <c r="I2185" s="24" t="s">
        <v>826</v>
      </c>
    </row>
    <row r="2186" spans="1:15">
      <c r="B2186" s="230"/>
      <c r="C2186" s="266" t="s">
        <v>3055</v>
      </c>
      <c r="D2186" s="306" t="s">
        <v>2581</v>
      </c>
      <c r="E2186" s="32"/>
      <c r="F2186" s="32"/>
      <c r="G2186" s="580">
        <v>41182</v>
      </c>
      <c r="H2186" s="31" t="s">
        <v>3056</v>
      </c>
      <c r="I2186" s="24" t="s">
        <v>826</v>
      </c>
    </row>
    <row r="2187" spans="1:15">
      <c r="B2187" s="27"/>
      <c r="C2187" s="268"/>
      <c r="D2187" s="29"/>
      <c r="E2187" s="26"/>
      <c r="F2187" s="26"/>
      <c r="G2187" s="29"/>
      <c r="H2187" s="28"/>
    </row>
    <row r="2188" spans="1:15">
      <c r="B2188" s="27" t="s">
        <v>3057</v>
      </c>
      <c r="C2188" s="268" t="s">
        <v>3058</v>
      </c>
      <c r="D2188" s="34" t="s">
        <v>3059</v>
      </c>
      <c r="E2188" s="26" t="s">
        <v>2585</v>
      </c>
      <c r="F2188" s="26"/>
      <c r="G2188" s="42">
        <v>41183</v>
      </c>
      <c r="H2188" s="28" t="s">
        <v>3054</v>
      </c>
      <c r="I2188" s="24" t="s">
        <v>826</v>
      </c>
    </row>
    <row r="2189" spans="1:15">
      <c r="B2189" s="27" t="s">
        <v>2571</v>
      </c>
      <c r="C2189" s="262" t="s">
        <v>2727</v>
      </c>
      <c r="D2189" s="750" t="s">
        <v>3060</v>
      </c>
      <c r="E2189" s="59" t="s">
        <v>4196</v>
      </c>
      <c r="F2189" s="59"/>
      <c r="G2189" s="592">
        <v>41183</v>
      </c>
      <c r="H2189" s="60"/>
      <c r="I2189" s="24" t="s">
        <v>2727</v>
      </c>
    </row>
    <row r="2190" spans="1:15" s="18" customFormat="1">
      <c r="B2190" s="27" t="s">
        <v>2612</v>
      </c>
      <c r="C2190" s="40" t="s">
        <v>3061</v>
      </c>
      <c r="D2190" s="34" t="s">
        <v>2594</v>
      </c>
      <c r="E2190" s="26" t="s">
        <v>2573</v>
      </c>
      <c r="F2190" s="26"/>
      <c r="G2190" s="42">
        <v>41184</v>
      </c>
      <c r="H2190" s="28" t="s">
        <v>3062</v>
      </c>
      <c r="I2190" s="24" t="s">
        <v>826</v>
      </c>
      <c r="J2190" s="68"/>
      <c r="K2190" s="68"/>
      <c r="L2190" s="24"/>
      <c r="M2190" s="24"/>
      <c r="N2190" s="24"/>
      <c r="O2190" s="24"/>
    </row>
    <row r="2191" spans="1:15">
      <c r="B2191" s="27" t="s">
        <v>2588</v>
      </c>
      <c r="C2191" s="59" t="s">
        <v>3063</v>
      </c>
      <c r="D2191" s="307" t="s">
        <v>3064</v>
      </c>
      <c r="E2191" s="55" t="s">
        <v>2688</v>
      </c>
      <c r="F2191" s="55"/>
      <c r="G2191" s="597">
        <v>41185</v>
      </c>
      <c r="H2191" s="56" t="s">
        <v>3056</v>
      </c>
      <c r="I2191" s="24" t="s">
        <v>826</v>
      </c>
    </row>
    <row r="2192" spans="1:15" s="18" customFormat="1">
      <c r="B2192" s="27" t="s">
        <v>839</v>
      </c>
      <c r="C2192" s="268" t="s">
        <v>3065</v>
      </c>
      <c r="D2192" s="34" t="s">
        <v>3066</v>
      </c>
      <c r="E2192" s="32" t="s">
        <v>2573</v>
      </c>
      <c r="F2192" s="32"/>
      <c r="G2192" s="580">
        <v>41190</v>
      </c>
      <c r="H2192" s="31" t="s">
        <v>3067</v>
      </c>
      <c r="I2192" s="24" t="s">
        <v>826</v>
      </c>
      <c r="J2192" s="68"/>
      <c r="K2192" s="68"/>
      <c r="L2192" s="24"/>
      <c r="M2192" s="24"/>
      <c r="N2192" s="24"/>
      <c r="O2192" s="24"/>
    </row>
    <row r="2193" spans="1:9">
      <c r="B2193" s="57" t="s">
        <v>2539</v>
      </c>
      <c r="C2193" s="68" t="s">
        <v>2727</v>
      </c>
      <c r="D2193" s="750" t="s">
        <v>3068</v>
      </c>
      <c r="E2193" s="32" t="s">
        <v>3041</v>
      </c>
      <c r="F2193" s="55"/>
      <c r="G2193" s="597">
        <v>41190</v>
      </c>
      <c r="H2193" s="56" t="s">
        <v>3069</v>
      </c>
      <c r="I2193" s="24" t="s">
        <v>2727</v>
      </c>
    </row>
    <row r="2194" spans="1:9">
      <c r="B2194" s="663" t="s">
        <v>3070</v>
      </c>
      <c r="C2194" s="268" t="s">
        <v>3071</v>
      </c>
      <c r="D2194" s="34" t="s">
        <v>3072</v>
      </c>
      <c r="E2194" s="65" t="s">
        <v>865</v>
      </c>
      <c r="F2194" s="32"/>
      <c r="G2194" s="585">
        <v>41194</v>
      </c>
      <c r="H2194" s="31" t="s">
        <v>3073</v>
      </c>
      <c r="I2194" s="24" t="s">
        <v>826</v>
      </c>
    </row>
    <row r="2195" spans="1:9">
      <c r="B2195" s="684" t="s">
        <v>3074</v>
      </c>
      <c r="C2195" s="272" t="s">
        <v>2727</v>
      </c>
      <c r="D2195" s="272" t="s">
        <v>859</v>
      </c>
      <c r="E2195" s="275" t="s">
        <v>864</v>
      </c>
      <c r="F2195" s="275"/>
      <c r="G2195" s="579">
        <v>41194</v>
      </c>
      <c r="H2195" s="54" t="s">
        <v>3075</v>
      </c>
      <c r="I2195" s="24" t="s">
        <v>3076</v>
      </c>
    </row>
    <row r="2196" spans="1:9">
      <c r="B2196" s="684" t="s">
        <v>3077</v>
      </c>
      <c r="C2196" s="272" t="s">
        <v>3076</v>
      </c>
      <c r="D2196" s="272" t="s">
        <v>860</v>
      </c>
      <c r="E2196" s="275" t="s">
        <v>864</v>
      </c>
      <c r="F2196" s="275"/>
      <c r="G2196" s="579">
        <v>41194</v>
      </c>
      <c r="H2196" s="54" t="s">
        <v>3078</v>
      </c>
      <c r="I2196" s="24" t="s">
        <v>3079</v>
      </c>
    </row>
    <row r="2197" spans="1:9">
      <c r="B2197" s="684" t="s">
        <v>3080</v>
      </c>
      <c r="C2197" s="272" t="s">
        <v>3079</v>
      </c>
      <c r="D2197" s="272" t="s">
        <v>861</v>
      </c>
      <c r="E2197" s="275" t="s">
        <v>864</v>
      </c>
      <c r="F2197" s="275"/>
      <c r="G2197" s="579">
        <v>41194</v>
      </c>
      <c r="H2197" s="54" t="s">
        <v>3081</v>
      </c>
      <c r="I2197" s="24" t="s">
        <v>3082</v>
      </c>
    </row>
    <row r="2198" spans="1:9">
      <c r="B2198" s="684" t="s">
        <v>3083</v>
      </c>
      <c r="C2198" s="272" t="s">
        <v>3082</v>
      </c>
      <c r="D2198" s="272" t="s">
        <v>862</v>
      </c>
      <c r="E2198" s="275" t="s">
        <v>864</v>
      </c>
      <c r="F2198" s="275"/>
      <c r="G2198" s="579">
        <v>41194</v>
      </c>
      <c r="H2198" s="54" t="s">
        <v>3084</v>
      </c>
      <c r="I2198" s="24" t="s">
        <v>3085</v>
      </c>
    </row>
    <row r="2199" spans="1:9">
      <c r="B2199" s="205" t="s">
        <v>3086</v>
      </c>
      <c r="C2199" s="40" t="s">
        <v>3087</v>
      </c>
      <c r="D2199" s="307" t="s">
        <v>3088</v>
      </c>
      <c r="E2199" s="65" t="s">
        <v>3089</v>
      </c>
      <c r="F2199" s="55"/>
      <c r="G2199" s="597">
        <v>41197</v>
      </c>
      <c r="H2199" s="56" t="s">
        <v>3090</v>
      </c>
      <c r="I2199" s="24" t="s">
        <v>826</v>
      </c>
    </row>
    <row r="2200" spans="1:9">
      <c r="B2200" s="57" t="s">
        <v>3091</v>
      </c>
      <c r="C2200" s="40" t="s">
        <v>3092</v>
      </c>
      <c r="D2200" s="307" t="s">
        <v>3093</v>
      </c>
      <c r="E2200" s="26" t="s">
        <v>3094</v>
      </c>
      <c r="F2200" s="59"/>
      <c r="G2200" s="592">
        <v>41197</v>
      </c>
      <c r="H2200" s="60" t="s">
        <v>3090</v>
      </c>
      <c r="I2200" s="24" t="s">
        <v>826</v>
      </c>
    </row>
    <row r="2201" spans="1:9">
      <c r="B2201" s="277" t="s">
        <v>3095</v>
      </c>
      <c r="C2201" s="40" t="s">
        <v>3096</v>
      </c>
      <c r="D2201" s="34" t="s">
        <v>3097</v>
      </c>
      <c r="E2201" s="270" t="s">
        <v>3098</v>
      </c>
      <c r="F2201" s="26"/>
      <c r="G2201" s="586">
        <v>41198</v>
      </c>
      <c r="H2201" s="28" t="s">
        <v>3090</v>
      </c>
      <c r="I2201" s="24" t="s">
        <v>826</v>
      </c>
    </row>
    <row r="2202" spans="1:9">
      <c r="B2202" s="27" t="s">
        <v>3099</v>
      </c>
      <c r="C2202" s="30" t="s">
        <v>3100</v>
      </c>
      <c r="D2202" s="34" t="s">
        <v>3101</v>
      </c>
      <c r="E2202" s="26" t="s">
        <v>3102</v>
      </c>
      <c r="F2202" s="26"/>
      <c r="G2202" s="42">
        <v>41197</v>
      </c>
      <c r="H2202" s="28" t="s">
        <v>3090</v>
      </c>
      <c r="I2202" s="24" t="s">
        <v>826</v>
      </c>
    </row>
    <row r="2203" spans="1:9">
      <c r="B2203" s="1545" t="s">
        <v>3103</v>
      </c>
      <c r="C2203" s="269" t="s">
        <v>3104</v>
      </c>
      <c r="D2203" s="307" t="s">
        <v>3105</v>
      </c>
      <c r="E2203" s="276" t="s">
        <v>3106</v>
      </c>
      <c r="F2203" s="55"/>
      <c r="G2203" s="597">
        <v>41201</v>
      </c>
      <c r="H2203" s="56" t="s">
        <v>3107</v>
      </c>
      <c r="I2203" s="24" t="s">
        <v>3108</v>
      </c>
    </row>
    <row r="2204" spans="1:9">
      <c r="B2204" s="205" t="s">
        <v>3109</v>
      </c>
      <c r="C2204" s="270" t="s">
        <v>3085</v>
      </c>
      <c r="D2204" s="270" t="s">
        <v>3110</v>
      </c>
      <c r="E2204" s="48" t="s">
        <v>3111</v>
      </c>
      <c r="F2204" s="48"/>
      <c r="G2204" s="585">
        <v>41205</v>
      </c>
      <c r="H2204" s="63" t="s">
        <v>3112</v>
      </c>
      <c r="I2204" s="24" t="s">
        <v>3113</v>
      </c>
    </row>
    <row r="2205" spans="1:9">
      <c r="B2205" s="684" t="s">
        <v>3114</v>
      </c>
      <c r="C2205" s="272" t="s">
        <v>3085</v>
      </c>
      <c r="D2205" s="272" t="s">
        <v>867</v>
      </c>
      <c r="E2205" s="275" t="s">
        <v>864</v>
      </c>
      <c r="F2205" s="55"/>
      <c r="G2205" s="585">
        <v>41205</v>
      </c>
      <c r="H2205" s="56"/>
      <c r="I2205" s="24" t="s">
        <v>3115</v>
      </c>
    </row>
    <row r="2206" spans="1:9">
      <c r="A2206" s="176"/>
      <c r="B2206" s="274" t="s">
        <v>3116</v>
      </c>
      <c r="C2206" s="30" t="s">
        <v>3117</v>
      </c>
      <c r="D2206" s="34" t="s">
        <v>3118</v>
      </c>
      <c r="E2206" s="32" t="s">
        <v>3119</v>
      </c>
      <c r="F2206" s="32" t="s">
        <v>4</v>
      </c>
      <c r="G2206" s="580">
        <v>41206</v>
      </c>
      <c r="H2206" s="31" t="s">
        <v>3120</v>
      </c>
      <c r="I2206" s="24" t="s">
        <v>826</v>
      </c>
    </row>
    <row r="2207" spans="1:9">
      <c r="B2207" s="684" t="s">
        <v>3121</v>
      </c>
      <c r="C2207" s="272" t="s">
        <v>3115</v>
      </c>
      <c r="D2207" s="272" t="s">
        <v>3122</v>
      </c>
      <c r="E2207" s="275" t="s">
        <v>3123</v>
      </c>
      <c r="F2207" s="275"/>
      <c r="G2207" s="579">
        <v>41206</v>
      </c>
      <c r="H2207" s="54" t="s">
        <v>3124</v>
      </c>
      <c r="I2207" s="24" t="s">
        <v>3115</v>
      </c>
    </row>
    <row r="2208" spans="1:9">
      <c r="B2208" s="684" t="s">
        <v>3116</v>
      </c>
      <c r="C2208" s="272" t="s">
        <v>3115</v>
      </c>
      <c r="D2208" s="272" t="s">
        <v>3125</v>
      </c>
      <c r="E2208" s="275" t="s">
        <v>3126</v>
      </c>
      <c r="F2208" s="275"/>
      <c r="G2208" s="579">
        <v>41211</v>
      </c>
      <c r="H2208" s="54" t="s">
        <v>3127</v>
      </c>
      <c r="I2208" s="24" t="s">
        <v>3128</v>
      </c>
    </row>
    <row r="2209" spans="2:9">
      <c r="B2209" s="27" t="s">
        <v>3129</v>
      </c>
      <c r="C2209" s="30" t="s">
        <v>3130</v>
      </c>
      <c r="D2209" s="34" t="s">
        <v>3131</v>
      </c>
      <c r="E2209" s="26" t="s">
        <v>3123</v>
      </c>
      <c r="F2209" s="26"/>
      <c r="G2209" s="42">
        <v>41212</v>
      </c>
      <c r="H2209" s="28" t="s">
        <v>3132</v>
      </c>
      <c r="I2209" s="24" t="s">
        <v>3128</v>
      </c>
    </row>
    <row r="2210" spans="2:9">
      <c r="B2210" s="684" t="s">
        <v>3133</v>
      </c>
      <c r="C2210" s="30" t="s">
        <v>3134</v>
      </c>
      <c r="D2210" s="34" t="s">
        <v>3135</v>
      </c>
      <c r="E2210" s="32" t="s">
        <v>3136</v>
      </c>
      <c r="F2210" s="32"/>
      <c r="G2210" s="580">
        <v>41213</v>
      </c>
      <c r="H2210" s="31"/>
      <c r="I2210" s="24" t="s">
        <v>3128</v>
      </c>
    </row>
    <row r="2211" spans="2:9">
      <c r="B2211" s="684" t="s">
        <v>3133</v>
      </c>
      <c r="C2211" s="30" t="s">
        <v>3137</v>
      </c>
      <c r="D2211" s="34" t="s">
        <v>3138</v>
      </c>
      <c r="E2211" s="32" t="s">
        <v>3136</v>
      </c>
      <c r="F2211" s="32"/>
      <c r="G2211" s="580">
        <v>41213</v>
      </c>
      <c r="H2211" s="31"/>
      <c r="I2211" s="24" t="s">
        <v>3128</v>
      </c>
    </row>
    <row r="2212" spans="2:9">
      <c r="B2212" s="27" t="s">
        <v>3139</v>
      </c>
      <c r="C2212" s="266"/>
      <c r="D2212" s="34" t="s">
        <v>3140</v>
      </c>
      <c r="E2212" s="32" t="s">
        <v>873</v>
      </c>
      <c r="F2212" s="32"/>
      <c r="G2212" s="42">
        <v>41213</v>
      </c>
      <c r="H2212" s="31" t="s">
        <v>3141</v>
      </c>
      <c r="I2212" s="24" t="s">
        <v>3128</v>
      </c>
    </row>
    <row r="2213" spans="2:9">
      <c r="B2213" s="676"/>
      <c r="C2213" s="343"/>
      <c r="D2213" s="555"/>
      <c r="E2213" s="51"/>
      <c r="F2213" s="51"/>
      <c r="G2213" s="337"/>
      <c r="H2213" s="31"/>
    </row>
    <row r="2214" spans="2:9">
      <c r="B2214" s="682" t="s">
        <v>906</v>
      </c>
      <c r="C2214" s="344" t="s">
        <v>3115</v>
      </c>
      <c r="D2214" s="272" t="s">
        <v>870</v>
      </c>
      <c r="E2214" s="275" t="s">
        <v>864</v>
      </c>
      <c r="F2214" s="275"/>
      <c r="G2214" s="580">
        <v>41214</v>
      </c>
      <c r="H2214" s="31"/>
      <c r="I2214" s="24" t="s">
        <v>3142</v>
      </c>
    </row>
    <row r="2215" spans="2:9">
      <c r="B2215" s="27" t="s">
        <v>3143</v>
      </c>
      <c r="C2215" s="268"/>
      <c r="D2215" s="34" t="s">
        <v>871</v>
      </c>
      <c r="E2215" s="26" t="s">
        <v>3144</v>
      </c>
      <c r="F2215" s="26"/>
      <c r="G2215" s="42">
        <v>41218</v>
      </c>
      <c r="H2215" s="28" t="s">
        <v>4224</v>
      </c>
      <c r="I2215" s="24" t="s">
        <v>3145</v>
      </c>
    </row>
    <row r="2216" spans="2:9">
      <c r="B2216" s="27" t="s">
        <v>3146</v>
      </c>
      <c r="C2216" s="268"/>
      <c r="D2216" s="34" t="s">
        <v>872</v>
      </c>
      <c r="E2216" s="26" t="s">
        <v>3147</v>
      </c>
      <c r="F2216" s="26"/>
      <c r="G2216" s="42">
        <v>41218</v>
      </c>
      <c r="H2216" s="28" t="s">
        <v>4224</v>
      </c>
      <c r="I2216" s="24" t="s">
        <v>3148</v>
      </c>
    </row>
    <row r="2217" spans="2:9">
      <c r="B2217" s="27" t="s">
        <v>3149</v>
      </c>
      <c r="C2217" s="268" t="s">
        <v>3150</v>
      </c>
      <c r="D2217" s="34" t="s">
        <v>3151</v>
      </c>
      <c r="E2217" s="26" t="s">
        <v>3152</v>
      </c>
      <c r="F2217" s="26"/>
      <c r="G2217" s="42">
        <v>41216</v>
      </c>
      <c r="H2217" s="28" t="s">
        <v>4225</v>
      </c>
      <c r="I2217" s="24" t="s">
        <v>3148</v>
      </c>
    </row>
    <row r="2218" spans="2:9">
      <c r="B2218" s="1545" t="s">
        <v>3153</v>
      </c>
      <c r="C2218" s="58" t="s">
        <v>3154</v>
      </c>
      <c r="D2218" s="1661" t="s">
        <v>3155</v>
      </c>
      <c r="E2218" s="345" t="s">
        <v>864</v>
      </c>
      <c r="F2218" s="59"/>
      <c r="G2218" s="592">
        <v>41218</v>
      </c>
      <c r="H2218" s="60"/>
      <c r="I2218" s="24" t="s">
        <v>3154</v>
      </c>
    </row>
    <row r="2219" spans="2:9">
      <c r="B2219" s="205" t="s">
        <v>3156</v>
      </c>
      <c r="C2219" s="270"/>
      <c r="D2219" s="34" t="s">
        <v>3157</v>
      </c>
      <c r="E2219" s="43" t="s">
        <v>3158</v>
      </c>
      <c r="F2219" s="26"/>
      <c r="G2219" s="592">
        <v>41218</v>
      </c>
      <c r="H2219" s="28" t="s">
        <v>3159</v>
      </c>
      <c r="I2219" s="24" t="s">
        <v>3148</v>
      </c>
    </row>
    <row r="2220" spans="2:9">
      <c r="B2220" s="1546" t="s">
        <v>3153</v>
      </c>
      <c r="C2220" s="31"/>
      <c r="D2220" s="34" t="s">
        <v>3160</v>
      </c>
      <c r="E2220" s="32" t="s">
        <v>3161</v>
      </c>
      <c r="F2220" s="32"/>
      <c r="G2220" s="580">
        <v>41222</v>
      </c>
      <c r="H2220" s="31"/>
      <c r="I2220" s="24" t="s">
        <v>3148</v>
      </c>
    </row>
    <row r="2221" spans="2:9">
      <c r="B2221" s="230" t="s">
        <v>3162</v>
      </c>
      <c r="C2221" s="31"/>
      <c r="D2221" s="34" t="s">
        <v>876</v>
      </c>
      <c r="E2221" s="341" t="s">
        <v>425</v>
      </c>
      <c r="F2221" s="32"/>
      <c r="G2221" s="580">
        <v>41226</v>
      </c>
      <c r="H2221" s="31" t="s">
        <v>3163</v>
      </c>
      <c r="I2221" s="24" t="s">
        <v>3164</v>
      </c>
    </row>
    <row r="2222" spans="2:9">
      <c r="B2222" s="230" t="s">
        <v>3165</v>
      </c>
      <c r="C2222" s="32" t="s">
        <v>3166</v>
      </c>
      <c r="D2222" s="29" t="s">
        <v>3167</v>
      </c>
      <c r="E2222" s="337" t="s">
        <v>3168</v>
      </c>
      <c r="F2222" s="32"/>
      <c r="G2222" s="580">
        <v>41228</v>
      </c>
      <c r="H2222" s="31"/>
      <c r="I2222" s="24" t="s">
        <v>3169</v>
      </c>
    </row>
    <row r="2223" spans="2:9">
      <c r="B2223" s="682" t="s">
        <v>3170</v>
      </c>
      <c r="C2223" s="64" t="s">
        <v>3171</v>
      </c>
      <c r="D2223" s="310" t="s">
        <v>3172</v>
      </c>
      <c r="E2223" s="344" t="s">
        <v>3168</v>
      </c>
      <c r="F2223" s="275"/>
      <c r="G2223" s="579">
        <v>41227</v>
      </c>
      <c r="H2223" s="31" t="s">
        <v>3173</v>
      </c>
      <c r="I2223" s="24" t="s">
        <v>3164</v>
      </c>
    </row>
    <row r="2224" spans="2:9">
      <c r="B2224" s="230" t="s">
        <v>740</v>
      </c>
      <c r="C2224" s="266"/>
      <c r="D2224" s="34" t="s">
        <v>877</v>
      </c>
      <c r="E2224" s="32" t="s">
        <v>878</v>
      </c>
      <c r="F2224" s="32"/>
      <c r="G2224" s="579">
        <v>41228</v>
      </c>
      <c r="H2224" s="31" t="s">
        <v>3174</v>
      </c>
      <c r="I2224" s="24" t="s">
        <v>3175</v>
      </c>
    </row>
    <row r="2225" spans="2:9">
      <c r="B2225" s="27" t="s">
        <v>3176</v>
      </c>
      <c r="C2225" s="268"/>
      <c r="D2225" s="34" t="s">
        <v>90</v>
      </c>
      <c r="E2225" s="26" t="s">
        <v>3177</v>
      </c>
      <c r="F2225" s="26"/>
      <c r="G2225" s="42">
        <v>41228</v>
      </c>
      <c r="H2225" s="28" t="s">
        <v>3178</v>
      </c>
      <c r="I2225" s="24" t="s">
        <v>3179</v>
      </c>
    </row>
    <row r="2226" spans="2:9">
      <c r="B2226" s="403" t="s">
        <v>996</v>
      </c>
      <c r="C2226" s="64" t="s">
        <v>3180</v>
      </c>
      <c r="D2226" s="307" t="s">
        <v>3181</v>
      </c>
      <c r="E2226" s="336" t="s">
        <v>3182</v>
      </c>
      <c r="F2226" s="55"/>
      <c r="G2226" s="597">
        <v>41235</v>
      </c>
      <c r="H2226" s="56" t="s">
        <v>3183</v>
      </c>
      <c r="I2226" s="24" t="s">
        <v>3179</v>
      </c>
    </row>
    <row r="2227" spans="2:9">
      <c r="B2227" s="677" t="s">
        <v>3184</v>
      </c>
      <c r="C2227" s="64" t="s">
        <v>3185</v>
      </c>
      <c r="D2227" s="347" t="s">
        <v>882</v>
      </c>
      <c r="E2227" s="65" t="s">
        <v>864</v>
      </c>
      <c r="F2227" s="48"/>
      <c r="G2227" s="580">
        <v>41234</v>
      </c>
      <c r="H2227" s="63"/>
      <c r="I2227" s="24" t="s">
        <v>3186</v>
      </c>
    </row>
    <row r="2228" spans="2:9">
      <c r="B2228" s="230" t="s">
        <v>3187</v>
      </c>
      <c r="C2228" s="64"/>
      <c r="D2228" s="348" t="s">
        <v>3188</v>
      </c>
      <c r="E2228" s="65" t="s">
        <v>1041</v>
      </c>
      <c r="F2228" s="48"/>
      <c r="G2228" s="581">
        <v>41239</v>
      </c>
      <c r="H2228" s="63" t="s">
        <v>3189</v>
      </c>
      <c r="I2228" s="24" t="s">
        <v>3190</v>
      </c>
    </row>
    <row r="2229" spans="2:9">
      <c r="B2229" s="205" t="s">
        <v>1037</v>
      </c>
      <c r="C2229" s="308"/>
      <c r="D2229" s="34" t="s">
        <v>3191</v>
      </c>
      <c r="E2229" s="309" t="s">
        <v>3192</v>
      </c>
      <c r="F2229" s="43"/>
      <c r="G2229" s="586">
        <v>41243</v>
      </c>
      <c r="H2229" s="61" t="s">
        <v>3193</v>
      </c>
      <c r="I2229" s="24" t="s">
        <v>3190</v>
      </c>
    </row>
    <row r="2230" spans="2:9">
      <c r="B2230" s="684"/>
      <c r="C2230" s="342"/>
      <c r="D2230" s="310"/>
      <c r="E2230" s="423"/>
      <c r="F2230" s="550"/>
      <c r="G2230" s="272"/>
      <c r="H2230" s="271"/>
    </row>
    <row r="2231" spans="2:9">
      <c r="B2231" s="682" t="s">
        <v>1037</v>
      </c>
      <c r="C2231" s="349" t="s">
        <v>4020</v>
      </c>
      <c r="D2231" s="272" t="s">
        <v>3194</v>
      </c>
      <c r="E2231" s="26" t="s">
        <v>3195</v>
      </c>
      <c r="F2231" s="275"/>
      <c r="G2231" s="581">
        <v>41244</v>
      </c>
      <c r="H2231" s="54" t="s">
        <v>4226</v>
      </c>
      <c r="I2231" s="24" t="s">
        <v>4020</v>
      </c>
    </row>
    <row r="2232" spans="2:9">
      <c r="B2232" s="677" t="s">
        <v>3196</v>
      </c>
      <c r="C2232" s="259" t="s">
        <v>4048</v>
      </c>
      <c r="D2232" s="34" t="s">
        <v>4070</v>
      </c>
      <c r="E2232" s="26" t="s">
        <v>875</v>
      </c>
      <c r="F2232" s="32"/>
      <c r="G2232" s="580">
        <v>41244</v>
      </c>
      <c r="H2232" s="31" t="s">
        <v>4022</v>
      </c>
      <c r="I2232" s="24" t="s">
        <v>4021</v>
      </c>
    </row>
    <row r="2233" spans="2:9">
      <c r="B2233" s="27" t="s">
        <v>3198</v>
      </c>
      <c r="C2233" s="268" t="s">
        <v>4024</v>
      </c>
      <c r="D2233" s="34" t="s">
        <v>880</v>
      </c>
      <c r="E2233" s="26" t="s">
        <v>3199</v>
      </c>
      <c r="F2233" s="26"/>
      <c r="G2233" s="42">
        <v>41251</v>
      </c>
      <c r="H2233" s="28" t="s">
        <v>4023</v>
      </c>
      <c r="I2233" s="24" t="s">
        <v>4021</v>
      </c>
    </row>
    <row r="2234" spans="2:9">
      <c r="B2234" s="205" t="s">
        <v>3197</v>
      </c>
      <c r="C2234" s="40" t="s">
        <v>4049</v>
      </c>
      <c r="D2234" s="34" t="s">
        <v>881</v>
      </c>
      <c r="E2234" s="26" t="s">
        <v>875</v>
      </c>
      <c r="F2234" s="26"/>
      <c r="G2234" s="42">
        <v>41250</v>
      </c>
      <c r="H2234" s="28" t="s">
        <v>4025</v>
      </c>
      <c r="I2234" s="24" t="s">
        <v>4021</v>
      </c>
    </row>
    <row r="2235" spans="2:9">
      <c r="B2235" s="27" t="s">
        <v>2507</v>
      </c>
      <c r="C2235" s="268" t="s">
        <v>4050</v>
      </c>
      <c r="D2235" s="34" t="s">
        <v>4071</v>
      </c>
      <c r="E2235" s="26" t="s">
        <v>3200</v>
      </c>
      <c r="F2235" s="26"/>
      <c r="G2235" s="42">
        <v>41253</v>
      </c>
      <c r="H2235" s="28" t="s">
        <v>4026</v>
      </c>
      <c r="I2235" s="24" t="s">
        <v>4021</v>
      </c>
    </row>
    <row r="2236" spans="2:9">
      <c r="B2236" s="677" t="s">
        <v>3201</v>
      </c>
      <c r="C2236" s="349" t="s">
        <v>4020</v>
      </c>
      <c r="D2236" s="270" t="s">
        <v>3202</v>
      </c>
      <c r="E2236" s="26" t="s">
        <v>3203</v>
      </c>
      <c r="F2236" s="48"/>
      <c r="G2236" s="580">
        <v>41254</v>
      </c>
      <c r="H2236" s="63" t="s">
        <v>3204</v>
      </c>
      <c r="I2236" s="24" t="s">
        <v>4020</v>
      </c>
    </row>
    <row r="2237" spans="2:9">
      <c r="B2237" s="230" t="s">
        <v>3205</v>
      </c>
      <c r="C2237" s="349" t="s">
        <v>4020</v>
      </c>
      <c r="D2237" s="26" t="s">
        <v>3206</v>
      </c>
      <c r="E2237" s="32" t="s">
        <v>3207</v>
      </c>
      <c r="F2237" s="32"/>
      <c r="G2237" s="580">
        <v>41255</v>
      </c>
      <c r="H2237" s="31" t="s">
        <v>4027</v>
      </c>
      <c r="I2237" s="24" t="s">
        <v>3113</v>
      </c>
    </row>
    <row r="2238" spans="2:9">
      <c r="B2238" s="385" t="s">
        <v>3208</v>
      </c>
      <c r="C2238" s="350" t="s">
        <v>3209</v>
      </c>
      <c r="D2238" s="307" t="s">
        <v>4072</v>
      </c>
      <c r="E2238" s="351" t="s">
        <v>3210</v>
      </c>
      <c r="F2238" s="660"/>
      <c r="G2238" s="599">
        <v>41253</v>
      </c>
      <c r="H2238" s="352" t="s">
        <v>3211</v>
      </c>
      <c r="I2238" s="24" t="s">
        <v>4021</v>
      </c>
    </row>
    <row r="2239" spans="2:9">
      <c r="B2239" s="230" t="s">
        <v>4012</v>
      </c>
      <c r="C2239" s="64" t="s">
        <v>4020</v>
      </c>
      <c r="D2239" s="270" t="s">
        <v>910</v>
      </c>
      <c r="E2239" s="65" t="s">
        <v>3212</v>
      </c>
      <c r="F2239" s="48"/>
      <c r="G2239" s="580">
        <v>41257</v>
      </c>
      <c r="H2239" s="31"/>
      <c r="I2239" s="24" t="s">
        <v>4028</v>
      </c>
    </row>
    <row r="2240" spans="2:9">
      <c r="B2240" s="230" t="s">
        <v>912</v>
      </c>
      <c r="C2240" s="266" t="s">
        <v>4051</v>
      </c>
      <c r="D2240" s="34" t="s">
        <v>4073</v>
      </c>
      <c r="E2240" s="65" t="s">
        <v>3957</v>
      </c>
      <c r="F2240" s="32"/>
      <c r="G2240" s="580">
        <v>41257</v>
      </c>
      <c r="H2240" s="31" t="s">
        <v>4039</v>
      </c>
      <c r="I2240" s="24" t="s">
        <v>4021</v>
      </c>
    </row>
    <row r="2241" spans="2:9">
      <c r="B2241" s="230" t="s">
        <v>4013</v>
      </c>
      <c r="C2241" s="266" t="s">
        <v>4044</v>
      </c>
      <c r="D2241" s="34" t="s">
        <v>3971</v>
      </c>
      <c r="E2241" s="32" t="s">
        <v>4029</v>
      </c>
      <c r="F2241" s="32"/>
      <c r="G2241" s="580">
        <v>41260</v>
      </c>
      <c r="H2241" s="31" t="s">
        <v>4030</v>
      </c>
      <c r="I2241" s="24" t="s">
        <v>4021</v>
      </c>
    </row>
    <row r="2242" spans="2:9">
      <c r="B2242" s="676" t="s">
        <v>6</v>
      </c>
      <c r="C2242" s="349" t="s">
        <v>4034</v>
      </c>
      <c r="D2242" s="310" t="s">
        <v>4043</v>
      </c>
      <c r="E2242" s="344" t="s">
        <v>4011</v>
      </c>
      <c r="F2242" s="275"/>
      <c r="G2242" s="580">
        <v>41260</v>
      </c>
      <c r="H2242" s="31" t="s">
        <v>4030</v>
      </c>
      <c r="I2242" s="24" t="s">
        <v>4021</v>
      </c>
    </row>
    <row r="2243" spans="2:9">
      <c r="B2243" s="676" t="s">
        <v>4144</v>
      </c>
      <c r="C2243" s="422" t="s">
        <v>4052</v>
      </c>
      <c r="D2243" s="310" t="s">
        <v>4074</v>
      </c>
      <c r="E2243" s="65" t="s">
        <v>11</v>
      </c>
      <c r="F2243" s="275"/>
      <c r="G2243" s="580">
        <v>41261</v>
      </c>
      <c r="H2243" s="31" t="s">
        <v>4040</v>
      </c>
      <c r="I2243" s="24" t="s">
        <v>4021</v>
      </c>
    </row>
    <row r="2244" spans="2:9">
      <c r="B2244" s="230" t="s">
        <v>730</v>
      </c>
      <c r="C2244" s="64" t="s">
        <v>4019</v>
      </c>
      <c r="D2244" s="34" t="s">
        <v>4045</v>
      </c>
      <c r="E2244" s="337" t="s">
        <v>7</v>
      </c>
      <c r="F2244" s="48"/>
      <c r="G2244" s="580">
        <v>41262</v>
      </c>
      <c r="H2244" s="31" t="s">
        <v>4032</v>
      </c>
      <c r="I2244" s="24" t="s">
        <v>4021</v>
      </c>
    </row>
    <row r="2245" spans="2:9" ht="16.5" customHeight="1">
      <c r="B2245" s="382" t="s">
        <v>6</v>
      </c>
      <c r="C2245" s="272" t="s">
        <v>4031</v>
      </c>
      <c r="D2245" s="310" t="s">
        <v>4014</v>
      </c>
      <c r="E2245" s="272" t="s">
        <v>4011</v>
      </c>
      <c r="F2245" s="550"/>
      <c r="G2245" s="582">
        <v>41263</v>
      </c>
      <c r="H2245" s="271" t="s">
        <v>4033</v>
      </c>
      <c r="I2245" s="24" t="s">
        <v>3113</v>
      </c>
    </row>
    <row r="2246" spans="2:9">
      <c r="B2246" s="230" t="s">
        <v>4010</v>
      </c>
      <c r="C2246" s="64" t="s">
        <v>4041</v>
      </c>
      <c r="D2246" s="310" t="s">
        <v>4047</v>
      </c>
      <c r="E2246" s="65" t="s">
        <v>8</v>
      </c>
      <c r="F2246" s="275"/>
      <c r="G2246" s="581">
        <v>41264</v>
      </c>
      <c r="H2246" s="54"/>
      <c r="I2246" s="24" t="s">
        <v>949</v>
      </c>
    </row>
    <row r="2247" spans="2:9">
      <c r="B2247" s="230" t="s">
        <v>1517</v>
      </c>
      <c r="C2247" s="64" t="s">
        <v>4016</v>
      </c>
      <c r="D2247" s="34" t="s">
        <v>911</v>
      </c>
      <c r="E2247" s="65" t="s">
        <v>15</v>
      </c>
      <c r="F2247" s="275"/>
      <c r="G2247" s="581">
        <v>41264</v>
      </c>
      <c r="H2247" s="54"/>
      <c r="I2247" s="24" t="s">
        <v>949</v>
      </c>
    </row>
    <row r="2248" spans="2:9">
      <c r="B2248" s="230" t="s">
        <v>890</v>
      </c>
      <c r="C2248" s="32" t="s">
        <v>4046</v>
      </c>
      <c r="D2248" s="26" t="s">
        <v>4035</v>
      </c>
      <c r="E2248" s="32" t="s">
        <v>8</v>
      </c>
      <c r="F2248" s="275"/>
      <c r="G2248" s="581">
        <v>41267</v>
      </c>
      <c r="H2248" s="54" t="s">
        <v>4036</v>
      </c>
      <c r="I2248" s="24" t="s">
        <v>4037</v>
      </c>
    </row>
    <row r="2249" spans="2:9">
      <c r="B2249" s="230" t="s">
        <v>4054</v>
      </c>
      <c r="C2249" s="64" t="s">
        <v>4018</v>
      </c>
      <c r="D2249" s="436" t="s">
        <v>4111</v>
      </c>
      <c r="E2249" s="32" t="s">
        <v>4055</v>
      </c>
      <c r="F2249" s="275"/>
      <c r="G2249" s="581">
        <v>41274</v>
      </c>
      <c r="H2249" s="54" t="s">
        <v>4056</v>
      </c>
      <c r="I2249" s="24" t="s">
        <v>4057</v>
      </c>
    </row>
    <row r="2250" spans="2:9">
      <c r="B2250" s="27"/>
      <c r="C2250" s="30"/>
      <c r="D2250" s="29"/>
      <c r="E2250" s="29"/>
      <c r="F2250" s="26"/>
      <c r="G2250" s="29"/>
      <c r="H2250" s="28"/>
    </row>
    <row r="2251" spans="2:9">
      <c r="B2251" s="230" t="s">
        <v>4058</v>
      </c>
      <c r="C2251" s="64" t="s">
        <v>4078</v>
      </c>
      <c r="D2251" s="436" t="s">
        <v>4117</v>
      </c>
      <c r="E2251" s="32" t="s">
        <v>4059</v>
      </c>
      <c r="F2251" s="275">
        <v>1</v>
      </c>
      <c r="G2251" s="581">
        <v>41277</v>
      </c>
      <c r="H2251" s="54" t="s">
        <v>4079</v>
      </c>
      <c r="I2251" s="24" t="s">
        <v>949</v>
      </c>
    </row>
    <row r="2252" spans="2:9">
      <c r="B2252" s="230" t="s">
        <v>4063</v>
      </c>
      <c r="C2252" s="64" t="s">
        <v>4003</v>
      </c>
      <c r="D2252" s="436" t="s">
        <v>4112</v>
      </c>
      <c r="E2252" s="32" t="s">
        <v>4064</v>
      </c>
      <c r="F2252" s="275">
        <v>1</v>
      </c>
      <c r="G2252" s="581">
        <v>41276</v>
      </c>
      <c r="H2252" s="54" t="s">
        <v>4066</v>
      </c>
      <c r="I2252" s="24" t="s">
        <v>949</v>
      </c>
    </row>
    <row r="2253" spans="2:9">
      <c r="B2253" s="676" t="s">
        <v>4061</v>
      </c>
      <c r="C2253" s="51" t="s">
        <v>4065</v>
      </c>
      <c r="D2253" s="1522" t="s">
        <v>4062</v>
      </c>
      <c r="E2253" s="32" t="s">
        <v>8</v>
      </c>
      <c r="F2253" s="425">
        <v>1</v>
      </c>
      <c r="G2253" s="600">
        <v>41278</v>
      </c>
      <c r="H2253" s="54" t="s">
        <v>4067</v>
      </c>
      <c r="I2253" s="24" t="s">
        <v>4065</v>
      </c>
    </row>
    <row r="2254" spans="2:9">
      <c r="B2254" s="27" t="s">
        <v>892</v>
      </c>
      <c r="C2254" s="30" t="s">
        <v>4122</v>
      </c>
      <c r="D2254" s="302" t="s">
        <v>4113</v>
      </c>
      <c r="E2254" s="29" t="s">
        <v>4076</v>
      </c>
      <c r="F2254" s="26">
        <v>1</v>
      </c>
      <c r="G2254" s="42">
        <v>41281</v>
      </c>
      <c r="H2254" s="28" t="s">
        <v>4077</v>
      </c>
      <c r="I2254" s="24" t="s">
        <v>949</v>
      </c>
    </row>
    <row r="2255" spans="2:9">
      <c r="B2255" s="677" t="s">
        <v>2815</v>
      </c>
      <c r="C2255" s="64" t="s">
        <v>4005</v>
      </c>
      <c r="D2255" s="435" t="s">
        <v>4110</v>
      </c>
      <c r="E2255" s="65" t="s">
        <v>8</v>
      </c>
      <c r="F2255" s="275"/>
      <c r="G2255" s="580">
        <v>41284</v>
      </c>
      <c r="H2255" s="54" t="s">
        <v>4081</v>
      </c>
      <c r="I2255" s="24" t="s">
        <v>949</v>
      </c>
    </row>
    <row r="2256" spans="2:9">
      <c r="B2256" s="27" t="s">
        <v>4092</v>
      </c>
      <c r="C2256" s="30" t="s">
        <v>4094</v>
      </c>
      <c r="D2256" s="302" t="s">
        <v>4115</v>
      </c>
      <c r="E2256" s="29" t="s">
        <v>4093</v>
      </c>
      <c r="F2256" s="26"/>
      <c r="G2256" s="42">
        <v>41295</v>
      </c>
      <c r="H2256" s="428" t="s">
        <v>4095</v>
      </c>
      <c r="I2256" s="24" t="s">
        <v>949</v>
      </c>
    </row>
    <row r="2257" spans="2:9">
      <c r="B2257" s="230" t="s">
        <v>4097</v>
      </c>
      <c r="C2257" s="434" t="s">
        <v>4105</v>
      </c>
      <c r="D2257" s="302" t="s">
        <v>4118</v>
      </c>
      <c r="E2257" s="337" t="s">
        <v>4098</v>
      </c>
      <c r="F2257" s="32"/>
      <c r="G2257" s="580">
        <v>41297</v>
      </c>
      <c r="H2257" s="31" t="s">
        <v>4106</v>
      </c>
      <c r="I2257" s="24" t="s">
        <v>949</v>
      </c>
    </row>
    <row r="2258" spans="2:9">
      <c r="B2258" s="230" t="s">
        <v>6</v>
      </c>
      <c r="C2258" s="429" t="s">
        <v>2727</v>
      </c>
      <c r="D2258" s="427" t="s">
        <v>4101</v>
      </c>
      <c r="E2258" s="427" t="s">
        <v>4099</v>
      </c>
      <c r="F2258" s="427"/>
      <c r="G2258" s="600">
        <v>41298</v>
      </c>
      <c r="H2258" s="50"/>
      <c r="I2258" s="24" t="s">
        <v>4107</v>
      </c>
    </row>
    <row r="2259" spans="2:9">
      <c r="B2259" s="230" t="s">
        <v>6</v>
      </c>
      <c r="C2259" s="429" t="s">
        <v>4103</v>
      </c>
      <c r="D2259" s="433" t="s">
        <v>4188</v>
      </c>
      <c r="E2259" s="427" t="s">
        <v>11</v>
      </c>
      <c r="F2259" s="427"/>
      <c r="G2259" s="600">
        <v>41302</v>
      </c>
      <c r="H2259" s="50" t="s">
        <v>4108</v>
      </c>
      <c r="I2259" s="24" t="s">
        <v>949</v>
      </c>
    </row>
    <row r="2260" spans="2:9">
      <c r="B2260" s="676" t="s">
        <v>4088</v>
      </c>
      <c r="C2260" s="429" t="s">
        <v>2727</v>
      </c>
      <c r="D2260" s="246" t="s">
        <v>4102</v>
      </c>
      <c r="E2260" s="32" t="s">
        <v>8</v>
      </c>
      <c r="F2260" s="32">
        <v>1</v>
      </c>
      <c r="G2260" s="580">
        <v>41302</v>
      </c>
      <c r="H2260" s="54" t="s">
        <v>4109</v>
      </c>
      <c r="I2260" s="24" t="s">
        <v>949</v>
      </c>
    </row>
    <row r="2261" spans="2:9">
      <c r="B2261" s="230" t="s">
        <v>6</v>
      </c>
      <c r="C2261" s="429" t="s">
        <v>4104</v>
      </c>
      <c r="D2261" s="427" t="s">
        <v>4100</v>
      </c>
      <c r="E2261" s="427" t="s">
        <v>4099</v>
      </c>
      <c r="F2261" s="427"/>
      <c r="G2261" s="600">
        <v>41305</v>
      </c>
      <c r="H2261" s="50" t="s">
        <v>4116</v>
      </c>
      <c r="I2261" s="24" t="s">
        <v>949</v>
      </c>
    </row>
    <row r="2262" spans="2:9">
      <c r="B2262" s="230"/>
      <c r="C2262" s="429"/>
      <c r="D2262" s="427"/>
      <c r="E2262" s="427"/>
      <c r="F2262" s="427"/>
      <c r="G2262" s="426"/>
      <c r="H2262" s="50"/>
    </row>
    <row r="2263" spans="2:9">
      <c r="B2263" s="27" t="s">
        <v>4119</v>
      </c>
      <c r="C2263" s="30"/>
      <c r="D2263" s="443" t="s">
        <v>4172</v>
      </c>
      <c r="E2263" s="29" t="s">
        <v>4120</v>
      </c>
      <c r="F2263" s="26"/>
      <c r="G2263" s="42">
        <v>41306</v>
      </c>
      <c r="H2263" s="28" t="s">
        <v>4124</v>
      </c>
      <c r="I2263" s="24" t="s">
        <v>949</v>
      </c>
    </row>
    <row r="2264" spans="2:9">
      <c r="B2264" s="676" t="s">
        <v>6</v>
      </c>
      <c r="C2264" s="64" t="s">
        <v>4042</v>
      </c>
      <c r="D2264" s="444" t="s">
        <v>4173</v>
      </c>
      <c r="E2264" s="344" t="s">
        <v>4011</v>
      </c>
      <c r="F2264" s="425"/>
      <c r="G2264" s="600">
        <v>41311</v>
      </c>
      <c r="H2264" s="54" t="s">
        <v>4126</v>
      </c>
      <c r="I2264" s="24" t="s">
        <v>949</v>
      </c>
    </row>
    <row r="2265" spans="2:9">
      <c r="B2265" s="230" t="s">
        <v>16</v>
      </c>
      <c r="C2265" s="38"/>
      <c r="D2265" s="443" t="s">
        <v>4174</v>
      </c>
      <c r="E2265" s="337" t="s">
        <v>4127</v>
      </c>
      <c r="F2265" s="32"/>
      <c r="G2265" s="580">
        <v>41320</v>
      </c>
      <c r="H2265" s="31" t="s">
        <v>4128</v>
      </c>
      <c r="I2265" s="24" t="s">
        <v>949</v>
      </c>
    </row>
    <row r="2266" spans="2:9">
      <c r="B2266" s="677" t="s">
        <v>763</v>
      </c>
      <c r="C2266" s="38"/>
      <c r="D2266" s="443" t="s">
        <v>4175</v>
      </c>
      <c r="E2266" s="65" t="s">
        <v>8</v>
      </c>
      <c r="F2266" s="32"/>
      <c r="G2266" s="580">
        <v>41313</v>
      </c>
      <c r="H2266" s="31" t="s">
        <v>4129</v>
      </c>
      <c r="I2266" s="24" t="s">
        <v>949</v>
      </c>
    </row>
    <row r="2267" spans="2:9">
      <c r="B2267" s="230" t="s">
        <v>722</v>
      </c>
      <c r="C2267" s="259" t="s">
        <v>4153</v>
      </c>
      <c r="D2267" s="439" t="s">
        <v>4166</v>
      </c>
      <c r="E2267" s="32" t="s">
        <v>4196</v>
      </c>
      <c r="F2267" s="32"/>
      <c r="G2267" s="580">
        <v>41323</v>
      </c>
      <c r="H2267" s="31" t="s">
        <v>4134</v>
      </c>
      <c r="I2267" s="24" t="s">
        <v>949</v>
      </c>
    </row>
    <row r="2268" spans="2:9" ht="17">
      <c r="B2268" s="677" t="s">
        <v>4133</v>
      </c>
      <c r="C2268" s="38"/>
      <c r="D2268" s="445" t="s">
        <v>4176</v>
      </c>
      <c r="E2268" s="65" t="s">
        <v>8</v>
      </c>
      <c r="F2268" s="32"/>
      <c r="G2268" s="580">
        <v>41320</v>
      </c>
      <c r="H2268" s="31" t="s">
        <v>4135</v>
      </c>
      <c r="I2268" s="24" t="s">
        <v>949</v>
      </c>
    </row>
    <row r="2269" spans="2:9" ht="17">
      <c r="B2269" s="677" t="s">
        <v>4133</v>
      </c>
      <c r="C2269" s="38"/>
      <c r="D2269" s="445" t="s">
        <v>4177</v>
      </c>
      <c r="E2269" s="65" t="s">
        <v>8</v>
      </c>
      <c r="F2269" s="32"/>
      <c r="G2269" s="580">
        <v>41320</v>
      </c>
      <c r="H2269" s="31" t="s">
        <v>4135</v>
      </c>
      <c r="I2269" s="24" t="s">
        <v>949</v>
      </c>
    </row>
    <row r="2270" spans="2:9">
      <c r="B2270" s="230" t="s">
        <v>831</v>
      </c>
      <c r="C2270" s="38" t="s">
        <v>3987</v>
      </c>
      <c r="D2270" s="443" t="s">
        <v>4178</v>
      </c>
      <c r="E2270" s="337" t="s">
        <v>3041</v>
      </c>
      <c r="F2270" s="32"/>
      <c r="G2270" s="580">
        <v>41325</v>
      </c>
      <c r="H2270" s="31" t="s">
        <v>4146</v>
      </c>
      <c r="I2270" s="24" t="s">
        <v>949</v>
      </c>
    </row>
    <row r="2271" spans="2:9">
      <c r="B2271" s="230" t="s">
        <v>4131</v>
      </c>
      <c r="C2271" s="38"/>
      <c r="D2271" s="443" t="s">
        <v>4179</v>
      </c>
      <c r="E2271" s="337" t="s">
        <v>4130</v>
      </c>
      <c r="F2271" s="32"/>
      <c r="G2271" s="580">
        <v>41327</v>
      </c>
      <c r="H2271" s="31" t="s">
        <v>4147</v>
      </c>
      <c r="I2271" s="24" t="s">
        <v>949</v>
      </c>
    </row>
    <row r="2272" spans="2:9">
      <c r="B2272" s="230" t="s">
        <v>4132</v>
      </c>
      <c r="C2272" s="259" t="s">
        <v>4139</v>
      </c>
      <c r="D2272" s="447" t="s">
        <v>4168</v>
      </c>
      <c r="E2272" s="32" t="s">
        <v>663</v>
      </c>
      <c r="F2272" s="32"/>
      <c r="G2272" s="580">
        <v>41327</v>
      </c>
      <c r="H2272" s="31" t="s">
        <v>4147</v>
      </c>
      <c r="I2272" s="24" t="s">
        <v>949</v>
      </c>
    </row>
    <row r="2273" spans="2:9" ht="17">
      <c r="B2273" s="230" t="s">
        <v>4140</v>
      </c>
      <c r="C2273" s="38"/>
      <c r="D2273" s="445" t="s">
        <v>4180</v>
      </c>
      <c r="E2273" s="337" t="s">
        <v>8</v>
      </c>
      <c r="F2273" s="32"/>
      <c r="G2273" s="580">
        <v>41328</v>
      </c>
      <c r="H2273" s="31" t="s">
        <v>4148</v>
      </c>
      <c r="I2273" s="24" t="s">
        <v>949</v>
      </c>
    </row>
    <row r="2274" spans="2:9" ht="17">
      <c r="B2274" s="230" t="s">
        <v>4145</v>
      </c>
      <c r="C2274" s="38"/>
      <c r="D2274" s="445" t="s">
        <v>4181</v>
      </c>
      <c r="E2274" s="65" t="s">
        <v>4143</v>
      </c>
      <c r="F2274" s="32"/>
      <c r="G2274" s="580">
        <v>41330</v>
      </c>
      <c r="H2274" s="31" t="s">
        <v>4149</v>
      </c>
      <c r="I2274" s="24" t="s">
        <v>949</v>
      </c>
    </row>
    <row r="2275" spans="2:9">
      <c r="B2275" s="676" t="s">
        <v>810</v>
      </c>
      <c r="C2275" s="429"/>
      <c r="D2275" s="446" t="s">
        <v>4170</v>
      </c>
      <c r="E2275" s="51" t="s">
        <v>729</v>
      </c>
      <c r="F2275" s="51">
        <v>2</v>
      </c>
      <c r="G2275" s="580">
        <v>41328</v>
      </c>
      <c r="H2275" s="54" t="s">
        <v>4149</v>
      </c>
      <c r="I2275" s="24" t="s">
        <v>949</v>
      </c>
    </row>
    <row r="2276" spans="2:9">
      <c r="B2276" s="676" t="s">
        <v>4150</v>
      </c>
      <c r="C2276" s="429" t="s">
        <v>4160</v>
      </c>
      <c r="D2276" s="446" t="s">
        <v>4182</v>
      </c>
      <c r="E2276" s="51" t="s">
        <v>4155</v>
      </c>
      <c r="F2276" s="51"/>
      <c r="G2276" s="580">
        <v>41333</v>
      </c>
      <c r="H2276" s="54"/>
      <c r="I2276" s="24" t="s">
        <v>949</v>
      </c>
    </row>
    <row r="2277" spans="2:9">
      <c r="B2277" s="230" t="s">
        <v>4114</v>
      </c>
      <c r="C2277" s="38" t="s">
        <v>4161</v>
      </c>
      <c r="D2277" s="443" t="s">
        <v>4183</v>
      </c>
      <c r="E2277" s="337" t="s">
        <v>4156</v>
      </c>
      <c r="F2277" s="32"/>
      <c r="G2277" s="580">
        <v>41333</v>
      </c>
      <c r="H2277" s="31"/>
      <c r="I2277" s="24" t="s">
        <v>949</v>
      </c>
    </row>
    <row r="2278" spans="2:9">
      <c r="B2278" s="230" t="s">
        <v>4137</v>
      </c>
      <c r="C2278" s="38" t="s">
        <v>4162</v>
      </c>
      <c r="D2278" s="443" t="s">
        <v>4184</v>
      </c>
      <c r="E2278" s="337" t="s">
        <v>4157</v>
      </c>
      <c r="F2278" s="32"/>
      <c r="G2278" s="580">
        <v>41333</v>
      </c>
      <c r="H2278" s="31"/>
      <c r="I2278" s="24" t="s">
        <v>949</v>
      </c>
    </row>
    <row r="2279" spans="2:9">
      <c r="B2279" s="27" t="s">
        <v>4152</v>
      </c>
      <c r="C2279" s="259" t="s">
        <v>4163</v>
      </c>
      <c r="D2279" s="443" t="s">
        <v>4185</v>
      </c>
      <c r="E2279" s="29" t="s">
        <v>4155</v>
      </c>
      <c r="F2279" s="26" t="s">
        <v>4</v>
      </c>
      <c r="G2279" s="42">
        <v>41333</v>
      </c>
      <c r="H2279" s="31"/>
      <c r="I2279" s="24" t="s">
        <v>949</v>
      </c>
    </row>
    <row r="2280" spans="2:9">
      <c r="B2280" s="230" t="s">
        <v>3989</v>
      </c>
      <c r="C2280" s="30" t="s">
        <v>4164</v>
      </c>
      <c r="D2280" s="443" t="s">
        <v>4186</v>
      </c>
      <c r="E2280" s="337" t="s">
        <v>4157</v>
      </c>
      <c r="F2280" s="32"/>
      <c r="G2280" s="42">
        <v>41333</v>
      </c>
      <c r="H2280" s="31" t="s">
        <v>4158</v>
      </c>
      <c r="I2280" s="24" t="s">
        <v>949</v>
      </c>
    </row>
    <row r="2281" spans="2:9" ht="17">
      <c r="B2281" s="230" t="s">
        <v>4151</v>
      </c>
      <c r="C2281" s="38"/>
      <c r="D2281" s="445" t="s">
        <v>4187</v>
      </c>
      <c r="E2281" s="65" t="s">
        <v>4159</v>
      </c>
      <c r="F2281" s="32"/>
      <c r="G2281" s="580">
        <v>41315</v>
      </c>
      <c r="H2281" s="31" t="s">
        <v>4249</v>
      </c>
      <c r="I2281" s="24" t="s">
        <v>949</v>
      </c>
    </row>
    <row r="2282" spans="2:9" ht="17">
      <c r="B2282" s="382"/>
      <c r="C2282" s="343"/>
      <c r="D2282" s="451"/>
      <c r="E2282" s="344"/>
      <c r="F2282" s="51"/>
      <c r="G2282" s="555"/>
      <c r="H2282" s="50"/>
    </row>
    <row r="2283" spans="2:9">
      <c r="B2283" s="382" t="s">
        <v>4272</v>
      </c>
      <c r="C2283" s="429" t="s">
        <v>4273</v>
      </c>
      <c r="D2283" s="51" t="s">
        <v>4274</v>
      </c>
      <c r="E2283" s="51" t="s">
        <v>4275</v>
      </c>
      <c r="F2283" s="51"/>
      <c r="G2283" s="581">
        <v>41334</v>
      </c>
      <c r="H2283" s="50"/>
      <c r="I2283" s="24" t="s">
        <v>4273</v>
      </c>
    </row>
    <row r="2284" spans="2:9">
      <c r="B2284" s="27" t="s">
        <v>4308</v>
      </c>
      <c r="C2284" s="30" t="s">
        <v>4309</v>
      </c>
      <c r="D2284" s="459" t="s">
        <v>4310</v>
      </c>
      <c r="E2284" s="26" t="s">
        <v>4271</v>
      </c>
      <c r="F2284" s="26"/>
      <c r="G2284" s="42">
        <v>41335</v>
      </c>
      <c r="H2284" s="28" t="s">
        <v>4311</v>
      </c>
      <c r="I2284" s="24" t="s">
        <v>4268</v>
      </c>
    </row>
    <row r="2285" spans="2:9">
      <c r="B2285" s="205" t="s">
        <v>4308</v>
      </c>
      <c r="C2285" s="30" t="s">
        <v>4312</v>
      </c>
      <c r="D2285" s="459" t="s">
        <v>4313</v>
      </c>
      <c r="E2285" s="26" t="s">
        <v>4271</v>
      </c>
      <c r="F2285" s="26"/>
      <c r="G2285" s="42">
        <v>41335</v>
      </c>
      <c r="H2285" s="28" t="s">
        <v>4311</v>
      </c>
      <c r="I2285" s="24" t="s">
        <v>4268</v>
      </c>
    </row>
    <row r="2286" spans="2:9">
      <c r="B2286" s="27" t="s">
        <v>4308</v>
      </c>
      <c r="C2286" s="30" t="s">
        <v>4314</v>
      </c>
      <c r="D2286" s="459" t="s">
        <v>4315</v>
      </c>
      <c r="E2286" s="26" t="s">
        <v>4271</v>
      </c>
      <c r="F2286" s="26"/>
      <c r="G2286" s="42">
        <v>41335</v>
      </c>
      <c r="H2286" s="28" t="s">
        <v>4311</v>
      </c>
      <c r="I2286" s="24" t="s">
        <v>4268</v>
      </c>
    </row>
    <row r="2287" spans="2:9">
      <c r="B2287" s="382" t="s">
        <v>4304</v>
      </c>
      <c r="C2287" s="30" t="s">
        <v>4316</v>
      </c>
      <c r="D2287" s="460" t="s">
        <v>4317</v>
      </c>
      <c r="E2287" s="51" t="s">
        <v>4196</v>
      </c>
      <c r="F2287" s="51"/>
      <c r="G2287" s="581">
        <v>41338</v>
      </c>
      <c r="H2287" s="50" t="s">
        <v>4318</v>
      </c>
      <c r="I2287" s="24" t="s">
        <v>4268</v>
      </c>
    </row>
    <row r="2288" spans="2:9">
      <c r="B2288" s="382" t="s">
        <v>4272</v>
      </c>
      <c r="C2288" s="429" t="s">
        <v>4319</v>
      </c>
      <c r="D2288" s="460" t="s">
        <v>4320</v>
      </c>
      <c r="E2288" s="51" t="s">
        <v>4196</v>
      </c>
      <c r="F2288" s="51"/>
      <c r="G2288" s="581">
        <v>41339</v>
      </c>
      <c r="H2288" s="50" t="s">
        <v>4321</v>
      </c>
      <c r="I2288" s="24" t="s">
        <v>4268</v>
      </c>
    </row>
    <row r="2289" spans="2:9">
      <c r="B2289" s="27" t="s">
        <v>4322</v>
      </c>
      <c r="C2289" s="37" t="s">
        <v>657</v>
      </c>
      <c r="D2289" s="546" t="s">
        <v>4323</v>
      </c>
      <c r="E2289" s="29" t="s">
        <v>4277</v>
      </c>
      <c r="F2289" s="26" t="s">
        <v>4</v>
      </c>
      <c r="G2289" s="42">
        <v>41337</v>
      </c>
      <c r="H2289" s="28" t="s">
        <v>4324</v>
      </c>
      <c r="I2289" s="24" t="s">
        <v>4268</v>
      </c>
    </row>
    <row r="2290" spans="2:9">
      <c r="B2290" s="382" t="s">
        <v>4266</v>
      </c>
      <c r="C2290" s="430" t="s">
        <v>4325</v>
      </c>
      <c r="D2290" s="460" t="s">
        <v>4326</v>
      </c>
      <c r="E2290" s="208" t="s">
        <v>4267</v>
      </c>
      <c r="F2290" s="208"/>
      <c r="G2290" s="582">
        <v>41342</v>
      </c>
      <c r="H2290" s="421" t="s">
        <v>4327</v>
      </c>
      <c r="I2290" s="24" t="s">
        <v>4268</v>
      </c>
    </row>
    <row r="2291" spans="2:9">
      <c r="B2291" s="205" t="s">
        <v>4302</v>
      </c>
      <c r="C2291" s="62" t="s">
        <v>4328</v>
      </c>
      <c r="D2291" s="546" t="s">
        <v>4329</v>
      </c>
      <c r="E2291" s="270" t="s">
        <v>4282</v>
      </c>
      <c r="F2291" s="43"/>
      <c r="G2291" s="586">
        <v>41341</v>
      </c>
      <c r="H2291" s="61" t="s">
        <v>4330</v>
      </c>
      <c r="I2291" s="24" t="s">
        <v>4268</v>
      </c>
    </row>
    <row r="2292" spans="2:9">
      <c r="B2292" s="27" t="s">
        <v>4276</v>
      </c>
      <c r="C2292" s="40" t="s">
        <v>4331</v>
      </c>
      <c r="D2292" s="459" t="s">
        <v>4332</v>
      </c>
      <c r="E2292" s="26" t="s">
        <v>4196</v>
      </c>
      <c r="F2292" s="26"/>
      <c r="G2292" s="42">
        <v>41342</v>
      </c>
      <c r="H2292" s="28" t="s">
        <v>4333</v>
      </c>
      <c r="I2292" s="24" t="s">
        <v>4268</v>
      </c>
    </row>
    <row r="2293" spans="2:9">
      <c r="B2293" s="382" t="s">
        <v>4307</v>
      </c>
      <c r="C2293" s="430" t="s">
        <v>4334</v>
      </c>
      <c r="D2293" s="460" t="s">
        <v>4335</v>
      </c>
      <c r="E2293" s="208" t="s">
        <v>4336</v>
      </c>
      <c r="F2293" s="208"/>
      <c r="G2293" s="582">
        <v>41342</v>
      </c>
      <c r="H2293" s="421" t="s">
        <v>4333</v>
      </c>
      <c r="I2293" s="24" t="s">
        <v>4268</v>
      </c>
    </row>
    <row r="2294" spans="2:9">
      <c r="B2294" s="27" t="s">
        <v>4306</v>
      </c>
      <c r="C2294" s="430" t="s">
        <v>4337</v>
      </c>
      <c r="D2294" s="460" t="s">
        <v>4338</v>
      </c>
      <c r="E2294" s="208" t="s">
        <v>4277</v>
      </c>
      <c r="F2294" s="208"/>
      <c r="G2294" s="582">
        <v>41344</v>
      </c>
      <c r="H2294" s="421" t="s">
        <v>4339</v>
      </c>
      <c r="I2294" s="24" t="s">
        <v>4268</v>
      </c>
    </row>
    <row r="2295" spans="2:9">
      <c r="B2295" s="382" t="s">
        <v>4340</v>
      </c>
      <c r="C2295" s="430" t="s">
        <v>4341</v>
      </c>
      <c r="D2295" s="547" t="s">
        <v>4342</v>
      </c>
      <c r="E2295" s="155" t="s">
        <v>4270</v>
      </c>
      <c r="F2295" s="208"/>
      <c r="G2295" s="582">
        <v>41346</v>
      </c>
      <c r="H2295" s="421" t="s">
        <v>4343</v>
      </c>
      <c r="I2295" s="24" t="s">
        <v>4268</v>
      </c>
    </row>
    <row r="2296" spans="2:9">
      <c r="B2296" s="27" t="s">
        <v>4283</v>
      </c>
      <c r="C2296" s="64" t="s">
        <v>4284</v>
      </c>
      <c r="D2296" s="546" t="s">
        <v>4344</v>
      </c>
      <c r="E2296" s="26" t="s">
        <v>4289</v>
      </c>
      <c r="F2296" s="26"/>
      <c r="G2296" s="582">
        <v>41347</v>
      </c>
      <c r="H2296" s="61" t="s">
        <v>4345</v>
      </c>
      <c r="I2296" s="24" t="s">
        <v>4268</v>
      </c>
    </row>
    <row r="2297" spans="2:9">
      <c r="B2297" s="27" t="s">
        <v>4346</v>
      </c>
      <c r="C2297" s="38" t="s">
        <v>4347</v>
      </c>
      <c r="D2297" s="546" t="s">
        <v>4348</v>
      </c>
      <c r="E2297" s="29" t="s">
        <v>4271</v>
      </c>
      <c r="F2297" s="26"/>
      <c r="G2297" s="582">
        <v>41347</v>
      </c>
      <c r="H2297" s="28" t="s">
        <v>4345</v>
      </c>
      <c r="I2297" s="24" t="s">
        <v>4268</v>
      </c>
    </row>
    <row r="2298" spans="2:9">
      <c r="B2298" s="684" t="s">
        <v>4291</v>
      </c>
      <c r="C2298" s="349" t="s">
        <v>4292</v>
      </c>
      <c r="D2298" s="551" t="s">
        <v>4293</v>
      </c>
      <c r="E2298" s="383" t="s">
        <v>4271</v>
      </c>
      <c r="F2298" s="208"/>
      <c r="G2298" s="582">
        <v>41351</v>
      </c>
      <c r="H2298" s="271" t="s">
        <v>4349</v>
      </c>
      <c r="I2298" s="24" t="s">
        <v>4268</v>
      </c>
    </row>
    <row r="2299" spans="2:9">
      <c r="B2299" s="684" t="s">
        <v>4294</v>
      </c>
      <c r="C2299" s="429" t="s">
        <v>4295</v>
      </c>
      <c r="D2299" s="460" t="s">
        <v>4296</v>
      </c>
      <c r="E2299" s="555" t="s">
        <v>4297</v>
      </c>
      <c r="F2299" s="51"/>
      <c r="G2299" s="581">
        <v>41351</v>
      </c>
      <c r="H2299" s="50" t="s">
        <v>4350</v>
      </c>
      <c r="I2299" s="24" t="s">
        <v>4268</v>
      </c>
    </row>
    <row r="2300" spans="2:9">
      <c r="B2300" s="27" t="s">
        <v>4286</v>
      </c>
      <c r="C2300" s="64" t="s">
        <v>4287</v>
      </c>
      <c r="D2300" s="546" t="s">
        <v>4288</v>
      </c>
      <c r="E2300" s="32" t="s">
        <v>4277</v>
      </c>
      <c r="F2300" s="32"/>
      <c r="G2300" s="581">
        <v>41351</v>
      </c>
      <c r="H2300" s="63" t="s">
        <v>4351</v>
      </c>
      <c r="I2300" s="24" t="s">
        <v>4268</v>
      </c>
    </row>
    <row r="2301" spans="2:9">
      <c r="B2301" s="27" t="s">
        <v>4278</v>
      </c>
      <c r="C2301" s="259" t="s">
        <v>4279</v>
      </c>
      <c r="D2301" s="459" t="s">
        <v>4280</v>
      </c>
      <c r="E2301" s="32" t="s">
        <v>4281</v>
      </c>
      <c r="F2301" s="32"/>
      <c r="G2301" s="580">
        <v>41348</v>
      </c>
      <c r="H2301" s="31" t="s">
        <v>4352</v>
      </c>
      <c r="I2301" s="24" t="s">
        <v>4268</v>
      </c>
    </row>
    <row r="2302" spans="2:9">
      <c r="B2302" s="1547" t="s">
        <v>4443</v>
      </c>
      <c r="C2302" s="349" t="s">
        <v>4273</v>
      </c>
      <c r="D2302" s="289" t="s">
        <v>4301</v>
      </c>
      <c r="E2302" s="555" t="s">
        <v>4271</v>
      </c>
      <c r="F2302" s="51"/>
      <c r="G2302" s="580">
        <v>41355</v>
      </c>
      <c r="H2302" s="54" t="s">
        <v>4353</v>
      </c>
      <c r="I2302" s="24" t="s">
        <v>4268</v>
      </c>
    </row>
    <row r="2303" spans="2:9">
      <c r="B2303" s="27" t="s">
        <v>4354</v>
      </c>
      <c r="C2303" s="259" t="s">
        <v>4355</v>
      </c>
      <c r="D2303" s="459" t="s">
        <v>4356</v>
      </c>
      <c r="E2303" s="32" t="s">
        <v>4357</v>
      </c>
      <c r="F2303" s="32"/>
      <c r="G2303" s="580">
        <v>41355</v>
      </c>
      <c r="H2303" s="31" t="s">
        <v>4353</v>
      </c>
      <c r="I2303" s="24" t="s">
        <v>4268</v>
      </c>
    </row>
    <row r="2304" spans="2:9">
      <c r="B2304" s="27" t="s">
        <v>839</v>
      </c>
      <c r="C2304" s="38" t="s">
        <v>4358</v>
      </c>
      <c r="D2304" s="546" t="s">
        <v>843</v>
      </c>
      <c r="E2304" s="337" t="s">
        <v>4271</v>
      </c>
      <c r="F2304" s="32"/>
      <c r="G2304" s="581">
        <v>41356</v>
      </c>
      <c r="H2304" s="50" t="s">
        <v>4353</v>
      </c>
      <c r="I2304" s="24" t="s">
        <v>4268</v>
      </c>
    </row>
    <row r="2305" spans="1:9">
      <c r="B2305" s="683" t="s">
        <v>4443</v>
      </c>
      <c r="C2305" s="62" t="s">
        <v>4273</v>
      </c>
      <c r="D2305" s="287" t="s">
        <v>4305</v>
      </c>
      <c r="E2305" s="26" t="s">
        <v>4285</v>
      </c>
      <c r="F2305" s="26"/>
      <c r="G2305" s="42">
        <v>41359</v>
      </c>
      <c r="H2305" s="28" t="s">
        <v>4359</v>
      </c>
      <c r="I2305" s="24" t="s">
        <v>4268</v>
      </c>
    </row>
    <row r="2306" spans="1:9">
      <c r="B2306" s="684" t="s">
        <v>4360</v>
      </c>
      <c r="C2306" s="413" t="s">
        <v>4361</v>
      </c>
      <c r="D2306" s="556" t="s">
        <v>4362</v>
      </c>
      <c r="E2306" s="354" t="s">
        <v>4271</v>
      </c>
      <c r="F2306" s="212"/>
      <c r="G2306" s="578">
        <v>41360</v>
      </c>
      <c r="H2306" s="421" t="s">
        <v>4363</v>
      </c>
      <c r="I2306" s="24" t="s">
        <v>4364</v>
      </c>
    </row>
    <row r="2307" spans="1:9">
      <c r="B2307" s="382" t="s">
        <v>4365</v>
      </c>
      <c r="C2307" s="40" t="s">
        <v>4366</v>
      </c>
      <c r="D2307" s="459" t="s">
        <v>4367</v>
      </c>
      <c r="E2307" s="155" t="s">
        <v>4271</v>
      </c>
      <c r="F2307" s="26"/>
      <c r="G2307" s="42">
        <v>41356</v>
      </c>
      <c r="H2307" s="28" t="s">
        <v>4368</v>
      </c>
      <c r="I2307" s="24" t="s">
        <v>4268</v>
      </c>
    </row>
    <row r="2308" spans="1:9">
      <c r="B2308" s="27" t="s">
        <v>4298</v>
      </c>
      <c r="C2308" s="40" t="s">
        <v>4369</v>
      </c>
      <c r="D2308" s="546" t="s">
        <v>4370</v>
      </c>
      <c r="E2308" s="26" t="s">
        <v>4270</v>
      </c>
      <c r="F2308" s="26"/>
      <c r="G2308" s="42">
        <v>41361</v>
      </c>
      <c r="H2308" s="28" t="s">
        <v>4371</v>
      </c>
      <c r="I2308" s="24" t="s">
        <v>4372</v>
      </c>
    </row>
    <row r="2309" spans="1:9">
      <c r="B2309" s="382" t="s">
        <v>4373</v>
      </c>
      <c r="C2309" s="430" t="s">
        <v>4374</v>
      </c>
      <c r="D2309" s="460" t="s">
        <v>4375</v>
      </c>
      <c r="E2309" s="208" t="s">
        <v>4376</v>
      </c>
      <c r="F2309" s="208"/>
      <c r="G2309" s="42">
        <v>41364</v>
      </c>
      <c r="H2309" s="421" t="s">
        <v>4377</v>
      </c>
      <c r="I2309" s="24" t="s">
        <v>4372</v>
      </c>
    </row>
    <row r="2310" spans="1:9">
      <c r="B2310" s="382" t="s">
        <v>4378</v>
      </c>
      <c r="C2310" s="429" t="s">
        <v>4379</v>
      </c>
      <c r="D2310" s="460" t="s">
        <v>4380</v>
      </c>
      <c r="E2310" s="51" t="s">
        <v>4381</v>
      </c>
      <c r="F2310" s="51"/>
      <c r="G2310" s="580">
        <v>41364</v>
      </c>
      <c r="H2310" s="50" t="s">
        <v>4413</v>
      </c>
      <c r="I2310" s="24" t="s">
        <v>4372</v>
      </c>
    </row>
    <row r="2311" spans="1:9">
      <c r="B2311" s="27" t="s">
        <v>4382</v>
      </c>
      <c r="C2311" s="430" t="s">
        <v>4383</v>
      </c>
      <c r="D2311" s="546" t="s">
        <v>4384</v>
      </c>
      <c r="E2311" s="32" t="s">
        <v>4385</v>
      </c>
      <c r="F2311" s="32"/>
      <c r="G2311" s="580">
        <v>41364</v>
      </c>
      <c r="H2311" s="31" t="s">
        <v>4386</v>
      </c>
      <c r="I2311" s="24" t="s">
        <v>4372</v>
      </c>
    </row>
    <row r="2312" spans="1:9">
      <c r="B2312" s="230" t="s">
        <v>4387</v>
      </c>
      <c r="C2312" s="430" t="s">
        <v>4388</v>
      </c>
      <c r="D2312" s="236" t="s">
        <v>4389</v>
      </c>
      <c r="E2312" s="32" t="s">
        <v>4376</v>
      </c>
      <c r="F2312" s="32"/>
      <c r="G2312" s="580">
        <v>41364</v>
      </c>
      <c r="H2312" s="31" t="s">
        <v>4390</v>
      </c>
      <c r="I2312" s="24" t="s">
        <v>4372</v>
      </c>
    </row>
    <row r="2313" spans="1:9">
      <c r="B2313" s="676" t="s">
        <v>4391</v>
      </c>
      <c r="C2313" s="430" t="s">
        <v>4392</v>
      </c>
      <c r="D2313" s="460" t="s">
        <v>4393</v>
      </c>
      <c r="E2313" s="51" t="s">
        <v>4394</v>
      </c>
      <c r="F2313" s="51"/>
      <c r="G2313" s="580">
        <v>41364</v>
      </c>
      <c r="H2313" s="50"/>
      <c r="I2313" s="24" t="s">
        <v>4372</v>
      </c>
    </row>
    <row r="2314" spans="1:9">
      <c r="B2314" s="676" t="s">
        <v>4391</v>
      </c>
      <c r="C2314" s="430" t="s">
        <v>4395</v>
      </c>
      <c r="D2314" s="460" t="s">
        <v>4396</v>
      </c>
      <c r="E2314" s="51" t="s">
        <v>4394</v>
      </c>
      <c r="F2314" s="51"/>
      <c r="G2314" s="580">
        <v>41364</v>
      </c>
      <c r="H2314" s="50"/>
      <c r="I2314" s="24" t="s">
        <v>4372</v>
      </c>
    </row>
    <row r="2315" spans="1:9">
      <c r="B2315" s="676" t="s">
        <v>4397</v>
      </c>
      <c r="C2315" s="430" t="s">
        <v>4398</v>
      </c>
      <c r="D2315" s="460" t="s">
        <v>4399</v>
      </c>
      <c r="E2315" s="51" t="s">
        <v>4376</v>
      </c>
      <c r="F2315" s="51"/>
      <c r="G2315" s="580">
        <v>41364</v>
      </c>
      <c r="H2315" s="50"/>
      <c r="I2315" s="24" t="s">
        <v>4372</v>
      </c>
    </row>
    <row r="2316" spans="1:9">
      <c r="B2316" s="676" t="s">
        <v>4397</v>
      </c>
      <c r="C2316" s="430" t="s">
        <v>4400</v>
      </c>
      <c r="D2316" s="460" t="s">
        <v>4401</v>
      </c>
      <c r="E2316" s="51" t="s">
        <v>4376</v>
      </c>
      <c r="F2316" s="51"/>
      <c r="G2316" s="580">
        <v>41364</v>
      </c>
      <c r="H2316" s="50"/>
      <c r="I2316" s="24" t="s">
        <v>4372</v>
      </c>
    </row>
    <row r="2317" spans="1:9">
      <c r="B2317" s="230" t="s">
        <v>4402</v>
      </c>
      <c r="C2317" s="349" t="s">
        <v>4403</v>
      </c>
      <c r="D2317" s="556" t="s">
        <v>4404</v>
      </c>
      <c r="E2317" s="426" t="s">
        <v>4405</v>
      </c>
      <c r="F2317" s="32"/>
      <c r="G2317" s="580">
        <v>41364</v>
      </c>
      <c r="H2317" s="31"/>
      <c r="I2317" s="24" t="s">
        <v>4372</v>
      </c>
    </row>
    <row r="2318" spans="1:9">
      <c r="B2318" s="676"/>
      <c r="C2318" s="349"/>
      <c r="D2318" s="552"/>
      <c r="E2318" s="426"/>
      <c r="F2318" s="51"/>
      <c r="G2318" s="337"/>
      <c r="H2318" s="50"/>
    </row>
    <row r="2319" spans="1:9">
      <c r="A2319" s="567"/>
      <c r="B2319" s="685" t="s">
        <v>4446</v>
      </c>
      <c r="C2319" s="413" t="s">
        <v>4406</v>
      </c>
      <c r="D2319" s="435" t="s">
        <v>4465</v>
      </c>
      <c r="E2319" s="383" t="s">
        <v>4407</v>
      </c>
      <c r="F2319" s="208"/>
      <c r="G2319" s="42">
        <v>41367</v>
      </c>
      <c r="H2319" s="271" t="s">
        <v>4448</v>
      </c>
    </row>
    <row r="2320" spans="1:9">
      <c r="A2320" s="567"/>
      <c r="B2320" s="1395" t="s">
        <v>4408</v>
      </c>
      <c r="C2320" s="28"/>
      <c r="D2320" s="302" t="s">
        <v>4434</v>
      </c>
      <c r="E2320" s="26" t="s">
        <v>4409</v>
      </c>
      <c r="F2320" s="26"/>
      <c r="G2320" s="42">
        <v>41370</v>
      </c>
      <c r="H2320" s="28" t="s">
        <v>4433</v>
      </c>
      <c r="I2320" s="24" t="s">
        <v>4410</v>
      </c>
    </row>
    <row r="2321" spans="1:9">
      <c r="A2321" s="567"/>
      <c r="B2321" s="382" t="s">
        <v>4411</v>
      </c>
      <c r="C2321" s="430"/>
      <c r="D2321" s="557" t="s">
        <v>4426</v>
      </c>
      <c r="E2321" s="208" t="s">
        <v>4414</v>
      </c>
      <c r="F2321" s="208"/>
      <c r="G2321" s="42">
        <v>41370</v>
      </c>
      <c r="H2321" s="421" t="s">
        <v>4425</v>
      </c>
      <c r="I2321" s="24" t="s">
        <v>4410</v>
      </c>
    </row>
    <row r="2322" spans="1:9">
      <c r="A2322" s="567"/>
      <c r="B2322" s="382" t="s">
        <v>4411</v>
      </c>
      <c r="C2322" s="430"/>
      <c r="D2322" s="557" t="s">
        <v>4427</v>
      </c>
      <c r="E2322" s="208" t="s">
        <v>4415</v>
      </c>
      <c r="F2322" s="208"/>
      <c r="G2322" s="42">
        <v>41370</v>
      </c>
      <c r="H2322" s="421" t="s">
        <v>4425</v>
      </c>
      <c r="I2322" s="24" t="s">
        <v>4410</v>
      </c>
    </row>
    <row r="2323" spans="1:9">
      <c r="A2323" s="567"/>
      <c r="B2323" s="382" t="s">
        <v>4411</v>
      </c>
      <c r="C2323" s="430"/>
      <c r="D2323" s="557" t="s">
        <v>4428</v>
      </c>
      <c r="E2323" s="208" t="s">
        <v>4412</v>
      </c>
      <c r="F2323" s="208"/>
      <c r="G2323" s="42">
        <v>41370</v>
      </c>
      <c r="H2323" s="421" t="s">
        <v>4425</v>
      </c>
      <c r="I2323" s="24" t="s">
        <v>4410</v>
      </c>
    </row>
    <row r="2324" spans="1:9">
      <c r="A2324" s="567"/>
      <c r="B2324" s="382" t="s">
        <v>4411</v>
      </c>
      <c r="C2324" s="430"/>
      <c r="D2324" s="557" t="s">
        <v>4429</v>
      </c>
      <c r="E2324" s="208" t="s">
        <v>4412</v>
      </c>
      <c r="F2324" s="208"/>
      <c r="G2324" s="42">
        <v>41370</v>
      </c>
      <c r="H2324" s="421" t="s">
        <v>4425</v>
      </c>
      <c r="I2324" s="24" t="s">
        <v>4410</v>
      </c>
    </row>
    <row r="2325" spans="1:9">
      <c r="A2325" s="567"/>
      <c r="B2325" s="382" t="s">
        <v>4411</v>
      </c>
      <c r="C2325" s="430"/>
      <c r="D2325" s="557" t="s">
        <v>4430</v>
      </c>
      <c r="E2325" s="208" t="s">
        <v>4412</v>
      </c>
      <c r="F2325" s="208"/>
      <c r="G2325" s="42">
        <v>41370</v>
      </c>
      <c r="H2325" s="421" t="s">
        <v>4425</v>
      </c>
      <c r="I2325" s="24" t="s">
        <v>4410</v>
      </c>
    </row>
    <row r="2326" spans="1:9">
      <c r="A2326" s="567"/>
      <c r="B2326" s="682" t="s">
        <v>906</v>
      </c>
      <c r="C2326" s="564" t="s">
        <v>2727</v>
      </c>
      <c r="D2326" s="272" t="s">
        <v>869</v>
      </c>
      <c r="E2326" s="344" t="s">
        <v>864</v>
      </c>
      <c r="F2326" s="275"/>
      <c r="G2326" s="579">
        <v>41367</v>
      </c>
      <c r="H2326" s="54"/>
      <c r="I2326" s="24" t="s">
        <v>2727</v>
      </c>
    </row>
    <row r="2327" spans="1:9">
      <c r="A2327" s="567"/>
      <c r="B2327" s="684" t="s">
        <v>4416</v>
      </c>
      <c r="C2327" s="349" t="s">
        <v>4248</v>
      </c>
      <c r="D2327" s="435" t="s">
        <v>4459</v>
      </c>
      <c r="E2327" s="555" t="s">
        <v>11</v>
      </c>
      <c r="F2327" s="51"/>
      <c r="G2327" s="580">
        <v>41376</v>
      </c>
      <c r="H2327" s="54" t="s">
        <v>4436</v>
      </c>
      <c r="I2327" s="24" t="s">
        <v>949</v>
      </c>
    </row>
    <row r="2328" spans="1:9">
      <c r="A2328" s="567"/>
      <c r="B2328" s="1548" t="s">
        <v>4447</v>
      </c>
      <c r="C2328" s="349" t="s">
        <v>4300</v>
      </c>
      <c r="D2328" s="435" t="s">
        <v>4466</v>
      </c>
      <c r="E2328" s="555" t="s">
        <v>4422</v>
      </c>
      <c r="F2328" s="51"/>
      <c r="G2328" s="580">
        <v>41379</v>
      </c>
      <c r="H2328" s="54" t="s">
        <v>4449</v>
      </c>
      <c r="I2328" s="24" t="s">
        <v>949</v>
      </c>
    </row>
    <row r="2329" spans="1:9">
      <c r="A2329" s="567"/>
      <c r="B2329" s="382" t="s">
        <v>3051</v>
      </c>
      <c r="C2329" s="429"/>
      <c r="D2329" s="557" t="s">
        <v>4432</v>
      </c>
      <c r="E2329" s="51" t="s">
        <v>4423</v>
      </c>
      <c r="F2329" s="51"/>
      <c r="G2329" s="580">
        <v>41377</v>
      </c>
      <c r="H2329" s="50" t="s">
        <v>4431</v>
      </c>
      <c r="I2329" s="24" t="s">
        <v>949</v>
      </c>
    </row>
    <row r="2330" spans="1:9">
      <c r="A2330" s="567"/>
      <c r="B2330" s="27" t="s">
        <v>730</v>
      </c>
      <c r="C2330" s="430" t="s">
        <v>4420</v>
      </c>
      <c r="D2330" s="565" t="s">
        <v>4467</v>
      </c>
      <c r="E2330" s="29" t="s">
        <v>11</v>
      </c>
      <c r="F2330" s="212"/>
      <c r="G2330" s="42">
        <v>41381</v>
      </c>
      <c r="H2330" s="421" t="s">
        <v>4438</v>
      </c>
      <c r="I2330" s="24" t="s">
        <v>949</v>
      </c>
    </row>
    <row r="2331" spans="1:9">
      <c r="A2331" s="567"/>
      <c r="B2331" s="27" t="s">
        <v>825</v>
      </c>
      <c r="C2331" s="30" t="s">
        <v>3980</v>
      </c>
      <c r="D2331" s="302" t="s">
        <v>4460</v>
      </c>
      <c r="E2331" s="29" t="s">
        <v>827</v>
      </c>
      <c r="F2331" s="26"/>
      <c r="G2331" s="42">
        <v>41382</v>
      </c>
      <c r="H2331" s="26"/>
      <c r="I2331" s="24" t="s">
        <v>949</v>
      </c>
    </row>
    <row r="2332" spans="1:9">
      <c r="A2332" s="567"/>
      <c r="B2332" s="27" t="s">
        <v>730</v>
      </c>
      <c r="C2332" s="566" t="s">
        <v>4441</v>
      </c>
      <c r="D2332" s="433" t="s">
        <v>4439</v>
      </c>
      <c r="E2332" s="337" t="s">
        <v>11</v>
      </c>
      <c r="F2332" s="427"/>
      <c r="G2332" s="581">
        <v>41382</v>
      </c>
      <c r="H2332" s="50" t="s">
        <v>4451</v>
      </c>
      <c r="I2332" s="24" t="s">
        <v>949</v>
      </c>
    </row>
    <row r="2333" spans="1:9">
      <c r="A2333" s="567"/>
      <c r="B2333" s="27" t="s">
        <v>730</v>
      </c>
      <c r="C2333" s="566" t="s">
        <v>4441</v>
      </c>
      <c r="D2333" s="433" t="s">
        <v>4437</v>
      </c>
      <c r="E2333" s="29" t="s">
        <v>11</v>
      </c>
      <c r="F2333" s="212"/>
      <c r="G2333" s="582">
        <v>41383</v>
      </c>
      <c r="H2333" s="421" t="s">
        <v>4452</v>
      </c>
      <c r="I2333" s="24" t="s">
        <v>949</v>
      </c>
    </row>
    <row r="2334" spans="1:9">
      <c r="A2334" s="567"/>
      <c r="B2334" s="382" t="s">
        <v>4444</v>
      </c>
      <c r="C2334" s="566" t="s">
        <v>4441</v>
      </c>
      <c r="D2334" s="433" t="s">
        <v>4435</v>
      </c>
      <c r="E2334" s="212" t="s">
        <v>4440</v>
      </c>
      <c r="F2334" s="212"/>
      <c r="G2334" s="582">
        <v>41383</v>
      </c>
      <c r="H2334" s="421" t="s">
        <v>4453</v>
      </c>
      <c r="I2334" s="24" t="s">
        <v>949</v>
      </c>
    </row>
    <row r="2335" spans="1:9">
      <c r="A2335" s="567"/>
      <c r="B2335" s="27" t="s">
        <v>723</v>
      </c>
      <c r="C2335" s="430" t="s">
        <v>4469</v>
      </c>
      <c r="D2335" s="557" t="s">
        <v>11993</v>
      </c>
      <c r="E2335" s="29" t="s">
        <v>8</v>
      </c>
      <c r="F2335" s="208"/>
      <c r="G2335" s="42">
        <v>41387</v>
      </c>
      <c r="H2335" s="421" t="s">
        <v>4468</v>
      </c>
      <c r="I2335" s="24" t="s">
        <v>949</v>
      </c>
    </row>
    <row r="2336" spans="1:9">
      <c r="A2336" s="567"/>
      <c r="B2336" s="27" t="s">
        <v>4084</v>
      </c>
      <c r="C2336" s="259" t="s">
        <v>4243</v>
      </c>
      <c r="D2336" s="436" t="s">
        <v>4470</v>
      </c>
      <c r="E2336" s="32" t="s">
        <v>729</v>
      </c>
      <c r="F2336" s="32"/>
      <c r="G2336" s="580">
        <v>41389</v>
      </c>
      <c r="H2336" s="50" t="s">
        <v>4456</v>
      </c>
      <c r="I2336" s="24" t="s">
        <v>949</v>
      </c>
    </row>
    <row r="2337" spans="1:9">
      <c r="A2337" s="567"/>
      <c r="B2337" s="205" t="s">
        <v>918</v>
      </c>
      <c r="C2337" s="64" t="s">
        <v>4445</v>
      </c>
      <c r="D2337" s="302" t="s">
        <v>4464</v>
      </c>
      <c r="E2337" s="337" t="s">
        <v>663</v>
      </c>
      <c r="F2337" s="32"/>
      <c r="G2337" s="580">
        <v>41389</v>
      </c>
      <c r="H2337" s="63" t="s">
        <v>4457</v>
      </c>
      <c r="I2337" s="24" t="s">
        <v>949</v>
      </c>
    </row>
    <row r="2338" spans="1:9">
      <c r="A2338" s="567"/>
      <c r="B2338" s="382" t="s">
        <v>723</v>
      </c>
      <c r="C2338" s="429" t="s">
        <v>4421</v>
      </c>
      <c r="D2338" s="565" t="s">
        <v>4477</v>
      </c>
      <c r="E2338" s="427" t="s">
        <v>724</v>
      </c>
      <c r="F2338" s="51"/>
      <c r="G2338" s="580">
        <v>41393</v>
      </c>
      <c r="H2338" s="50" t="s">
        <v>4458</v>
      </c>
      <c r="I2338" s="24" t="s">
        <v>949</v>
      </c>
    </row>
    <row r="2339" spans="1:9">
      <c r="A2339" s="567"/>
      <c r="B2339" s="27" t="s">
        <v>3023</v>
      </c>
      <c r="C2339" s="38" t="s">
        <v>4471</v>
      </c>
      <c r="D2339" s="302" t="s">
        <v>4473</v>
      </c>
      <c r="E2339" s="337" t="s">
        <v>1</v>
      </c>
      <c r="F2339" s="51"/>
      <c r="G2339" s="580">
        <v>41394</v>
      </c>
      <c r="H2339" s="50"/>
      <c r="I2339" s="24" t="s">
        <v>949</v>
      </c>
    </row>
    <row r="2340" spans="1:9">
      <c r="A2340" s="567"/>
      <c r="B2340" s="27" t="s">
        <v>918</v>
      </c>
      <c r="C2340" s="64" t="s">
        <v>4461</v>
      </c>
      <c r="D2340" s="236" t="s">
        <v>4474</v>
      </c>
      <c r="E2340" s="337" t="s">
        <v>663</v>
      </c>
      <c r="F2340" s="32"/>
      <c r="G2340" s="580">
        <v>41394</v>
      </c>
      <c r="H2340" s="50"/>
      <c r="I2340" s="24" t="s">
        <v>949</v>
      </c>
    </row>
    <row r="2341" spans="1:9">
      <c r="A2341" s="567"/>
      <c r="B2341" s="27" t="s">
        <v>4462</v>
      </c>
      <c r="C2341" s="38" t="s">
        <v>4472</v>
      </c>
      <c r="D2341" s="302" t="s">
        <v>4475</v>
      </c>
      <c r="E2341" s="337" t="s">
        <v>663</v>
      </c>
      <c r="F2341" s="32">
        <v>4</v>
      </c>
      <c r="G2341" s="580">
        <v>41394</v>
      </c>
      <c r="H2341" s="50"/>
      <c r="I2341" s="24" t="s">
        <v>949</v>
      </c>
    </row>
    <row r="2342" spans="1:9">
      <c r="A2342" s="567"/>
      <c r="B2342" s="27" t="s">
        <v>831</v>
      </c>
      <c r="C2342" s="64" t="s">
        <v>4290</v>
      </c>
      <c r="D2342" s="302" t="s">
        <v>4476</v>
      </c>
      <c r="E2342" s="32" t="s">
        <v>729</v>
      </c>
      <c r="F2342" s="32"/>
      <c r="G2342" s="580">
        <v>41394</v>
      </c>
      <c r="H2342" s="50"/>
      <c r="I2342" s="24" t="s">
        <v>949</v>
      </c>
    </row>
    <row r="2343" spans="1:9">
      <c r="A2343" s="567"/>
      <c r="B2343" s="205" t="s">
        <v>4463</v>
      </c>
      <c r="C2343" s="64" t="s">
        <v>4017</v>
      </c>
      <c r="D2343" s="302" t="s">
        <v>909</v>
      </c>
      <c r="E2343" s="65" t="s">
        <v>8</v>
      </c>
      <c r="F2343" s="48"/>
      <c r="G2343" s="580">
        <v>41394</v>
      </c>
      <c r="H2343" s="63" t="s">
        <v>4478</v>
      </c>
      <c r="I2343" s="24" t="s">
        <v>949</v>
      </c>
    </row>
    <row r="2344" spans="1:9">
      <c r="B2344" s="230" t="s">
        <v>3993</v>
      </c>
      <c r="C2344" s="412" t="s">
        <v>3994</v>
      </c>
      <c r="D2344" s="409" t="s">
        <v>3995</v>
      </c>
      <c r="E2344" s="337" t="s">
        <v>3996</v>
      </c>
      <c r="F2344" s="32"/>
      <c r="G2344" s="580">
        <v>41394</v>
      </c>
      <c r="H2344" s="31" t="s">
        <v>4478</v>
      </c>
      <c r="I2344" s="24" t="s">
        <v>949</v>
      </c>
    </row>
    <row r="2345" spans="1:9">
      <c r="B2345" s="230"/>
      <c r="C2345" s="412"/>
      <c r="D2345" s="337"/>
      <c r="E2345" s="337"/>
      <c r="F2345" s="32"/>
      <c r="G2345" s="580"/>
      <c r="H2345" s="31"/>
    </row>
    <row r="2346" spans="1:9">
      <c r="B2346" s="27" t="s">
        <v>4898</v>
      </c>
      <c r="C2346" s="259" t="s">
        <v>4138</v>
      </c>
      <c r="D2346" s="694" t="s">
        <v>3968</v>
      </c>
      <c r="E2346" s="438" t="s">
        <v>425</v>
      </c>
      <c r="F2346" s="32"/>
      <c r="G2346" s="580" t="s">
        <v>4862</v>
      </c>
      <c r="H2346" s="31" t="s">
        <v>4897</v>
      </c>
    </row>
    <row r="2347" spans="1:9">
      <c r="B2347" s="205" t="s">
        <v>4557</v>
      </c>
      <c r="C2347" s="64" t="s">
        <v>4909</v>
      </c>
      <c r="D2347" s="692" t="s">
        <v>4900</v>
      </c>
      <c r="E2347" s="65" t="s">
        <v>4558</v>
      </c>
      <c r="F2347" s="48"/>
      <c r="G2347" s="580">
        <v>41395</v>
      </c>
      <c r="H2347" s="63" t="s">
        <v>4899</v>
      </c>
      <c r="I2347" s="24" t="s">
        <v>949</v>
      </c>
    </row>
    <row r="2348" spans="1:9">
      <c r="B2348" s="205" t="s">
        <v>4559</v>
      </c>
      <c r="C2348" s="64" t="s">
        <v>4910</v>
      </c>
      <c r="D2348" s="693" t="s">
        <v>4873</v>
      </c>
      <c r="E2348" s="65" t="s">
        <v>4560</v>
      </c>
      <c r="F2348" s="48"/>
      <c r="G2348" s="580">
        <v>41403</v>
      </c>
      <c r="H2348" s="63" t="s">
        <v>4896</v>
      </c>
      <c r="I2348" s="24" t="s">
        <v>949</v>
      </c>
    </row>
    <row r="2349" spans="1:9">
      <c r="B2349" s="27" t="s">
        <v>3982</v>
      </c>
      <c r="C2349" s="38" t="s">
        <v>3990</v>
      </c>
      <c r="D2349" s="692" t="s">
        <v>4874</v>
      </c>
      <c r="E2349" s="337" t="s">
        <v>649</v>
      </c>
      <c r="F2349" s="32"/>
      <c r="G2349" s="580">
        <v>41404</v>
      </c>
      <c r="H2349" s="31" t="s">
        <v>4875</v>
      </c>
      <c r="I2349" s="24" t="s">
        <v>949</v>
      </c>
    </row>
    <row r="2350" spans="1:9">
      <c r="B2350" s="382" t="s">
        <v>4561</v>
      </c>
      <c r="C2350" s="698" t="s">
        <v>4876</v>
      </c>
      <c r="D2350" s="691" t="s">
        <v>3689</v>
      </c>
      <c r="E2350" s="699" t="s">
        <v>4562</v>
      </c>
      <c r="F2350" s="699"/>
      <c r="G2350" s="931">
        <v>41404</v>
      </c>
      <c r="H2350" s="697" t="s">
        <v>4782</v>
      </c>
      <c r="I2350" s="24" t="s">
        <v>949</v>
      </c>
    </row>
    <row r="2351" spans="1:9">
      <c r="A2351" s="24" t="s">
        <v>4906</v>
      </c>
      <c r="B2351" s="27" t="s">
        <v>4784</v>
      </c>
      <c r="C2351" s="38" t="s">
        <v>4912</v>
      </c>
      <c r="D2351" s="695" t="s">
        <v>4901</v>
      </c>
      <c r="E2351" s="32" t="s">
        <v>4785</v>
      </c>
      <c r="F2351" s="32"/>
      <c r="G2351" s="580">
        <v>41403</v>
      </c>
      <c r="H2351" s="230" t="s">
        <v>4865</v>
      </c>
      <c r="I2351" s="24" t="s">
        <v>949</v>
      </c>
    </row>
    <row r="2352" spans="1:9">
      <c r="B2352" s="27" t="s">
        <v>4240</v>
      </c>
      <c r="C2352" s="38" t="s">
        <v>4908</v>
      </c>
      <c r="D2352" s="692" t="s">
        <v>4889</v>
      </c>
      <c r="E2352" s="32" t="s">
        <v>4479</v>
      </c>
      <c r="F2352" s="32"/>
      <c r="G2352" s="580">
        <v>41409</v>
      </c>
      <c r="H2352" s="31" t="s">
        <v>4866</v>
      </c>
      <c r="I2352" s="24" t="s">
        <v>949</v>
      </c>
    </row>
    <row r="2353" spans="2:9">
      <c r="B2353" s="684" t="s">
        <v>4454</v>
      </c>
      <c r="C2353" s="38" t="s">
        <v>4907</v>
      </c>
      <c r="D2353" s="696" t="s">
        <v>4902</v>
      </c>
      <c r="E2353" s="555" t="s">
        <v>4455</v>
      </c>
      <c r="F2353" s="51"/>
      <c r="G2353" s="580">
        <v>41409</v>
      </c>
      <c r="H2353" s="54" t="s">
        <v>4866</v>
      </c>
      <c r="I2353" s="24" t="s">
        <v>949</v>
      </c>
    </row>
    <row r="2354" spans="2:9">
      <c r="B2354" s="27" t="s">
        <v>821</v>
      </c>
      <c r="C2354" s="38" t="s">
        <v>3974</v>
      </c>
      <c r="D2354" s="692" t="s">
        <v>4870</v>
      </c>
      <c r="E2354" s="337" t="s">
        <v>760</v>
      </c>
      <c r="F2354" s="32">
        <v>5</v>
      </c>
      <c r="G2354" s="580">
        <v>41046</v>
      </c>
      <c r="H2354" s="31" t="s">
        <v>4867</v>
      </c>
      <c r="I2354" s="24" t="s">
        <v>949</v>
      </c>
    </row>
    <row r="2355" spans="2:9">
      <c r="B2355" s="27" t="s">
        <v>4848</v>
      </c>
      <c r="C2355" s="38" t="s">
        <v>4911</v>
      </c>
      <c r="D2355" s="692" t="s">
        <v>4913</v>
      </c>
      <c r="E2355" s="32" t="s">
        <v>4849</v>
      </c>
      <c r="F2355" s="32"/>
      <c r="G2355" s="580">
        <v>41416</v>
      </c>
      <c r="H2355" s="31" t="s">
        <v>4872</v>
      </c>
      <c r="I2355" s="24" t="s">
        <v>949</v>
      </c>
    </row>
    <row r="2356" spans="2:9">
      <c r="B2356" s="382" t="s">
        <v>831</v>
      </c>
      <c r="C2356" s="700" t="s">
        <v>4881</v>
      </c>
      <c r="D2356" s="689" t="s">
        <v>4878</v>
      </c>
      <c r="E2356" s="699" t="s">
        <v>8</v>
      </c>
      <c r="F2356" s="699"/>
      <c r="G2356" s="701">
        <v>41418</v>
      </c>
      <c r="H2356" s="697" t="s">
        <v>4895</v>
      </c>
      <c r="I2356" s="24" t="s">
        <v>949</v>
      </c>
    </row>
    <row r="2357" spans="2:9">
      <c r="B2357" s="27" t="s">
        <v>3970</v>
      </c>
      <c r="C2357" s="30" t="s">
        <v>3981</v>
      </c>
      <c r="D2357" s="692" t="s">
        <v>4904</v>
      </c>
      <c r="E2357" s="29" t="s">
        <v>4891</v>
      </c>
      <c r="F2357" s="275"/>
      <c r="G2357" s="42">
        <v>41420</v>
      </c>
      <c r="H2357" s="54" t="s">
        <v>4892</v>
      </c>
      <c r="I2357" s="24" t="s">
        <v>949</v>
      </c>
    </row>
    <row r="2358" spans="2:9">
      <c r="B2358" s="684" t="s">
        <v>3997</v>
      </c>
      <c r="C2358" s="413" t="s">
        <v>4882</v>
      </c>
      <c r="D2358" s="695" t="s">
        <v>4903</v>
      </c>
      <c r="E2358" s="383" t="s">
        <v>2</v>
      </c>
      <c r="F2358" s="208">
        <v>5</v>
      </c>
      <c r="G2358" s="42">
        <v>41421</v>
      </c>
      <c r="H2358" s="27" t="s">
        <v>4890</v>
      </c>
      <c r="I2358" s="24" t="s">
        <v>949</v>
      </c>
    </row>
    <row r="2359" spans="2:9">
      <c r="B2359" s="382" t="s">
        <v>4884</v>
      </c>
      <c r="C2359" s="349" t="s">
        <v>4915</v>
      </c>
      <c r="D2359" s="695" t="s">
        <v>4914</v>
      </c>
      <c r="E2359" s="427" t="s">
        <v>4886</v>
      </c>
      <c r="F2359" s="427"/>
      <c r="G2359" s="581">
        <v>41423</v>
      </c>
      <c r="H2359" s="50" t="s">
        <v>4905</v>
      </c>
      <c r="I2359" s="24" t="s">
        <v>949</v>
      </c>
    </row>
    <row r="2360" spans="2:9">
      <c r="B2360" s="682" t="s">
        <v>3997</v>
      </c>
      <c r="C2360" s="349" t="s">
        <v>4247</v>
      </c>
      <c r="D2360" s="696" t="s">
        <v>4966</v>
      </c>
      <c r="E2360" s="555" t="s">
        <v>2</v>
      </c>
      <c r="F2360" s="51"/>
      <c r="G2360" s="580">
        <v>41425</v>
      </c>
      <c r="H2360" s="54" t="s">
        <v>4955</v>
      </c>
      <c r="I2360" s="24" t="s">
        <v>949</v>
      </c>
    </row>
    <row r="2361" spans="2:9">
      <c r="B2361" s="230" t="s">
        <v>17</v>
      </c>
      <c r="C2361" s="31"/>
      <c r="D2361" s="695" t="s">
        <v>4964</v>
      </c>
      <c r="E2361" s="32" t="s">
        <v>11</v>
      </c>
      <c r="F2361" s="32"/>
      <c r="G2361" s="580">
        <v>41425</v>
      </c>
      <c r="H2361" s="54" t="s">
        <v>4955</v>
      </c>
      <c r="I2361" s="24" t="s">
        <v>949</v>
      </c>
    </row>
    <row r="2362" spans="2:9">
      <c r="B2362" s="230" t="s">
        <v>766</v>
      </c>
      <c r="C2362" s="64" t="s">
        <v>4001</v>
      </c>
      <c r="D2362" s="692" t="s">
        <v>4967</v>
      </c>
      <c r="E2362" s="337" t="s">
        <v>4924</v>
      </c>
      <c r="F2362" s="32"/>
      <c r="G2362" s="580">
        <v>41425</v>
      </c>
      <c r="H2362" s="54" t="s">
        <v>4955</v>
      </c>
      <c r="I2362" s="24" t="s">
        <v>949</v>
      </c>
    </row>
    <row r="2363" spans="2:9">
      <c r="B2363" s="676"/>
      <c r="C2363" s="349"/>
      <c r="D2363" s="337"/>
      <c r="E2363" s="426"/>
      <c r="F2363" s="427"/>
      <c r="G2363" s="581"/>
      <c r="H2363" s="50"/>
    </row>
    <row r="2364" spans="2:9">
      <c r="B2364" s="382" t="s">
        <v>5318</v>
      </c>
      <c r="C2364" s="62" t="s">
        <v>4246</v>
      </c>
      <c r="D2364" s="447" t="s">
        <v>5009</v>
      </c>
      <c r="E2364" s="427" t="s">
        <v>4929</v>
      </c>
      <c r="F2364" s="427"/>
      <c r="G2364" s="581">
        <v>41428</v>
      </c>
      <c r="H2364" s="50" t="s">
        <v>4956</v>
      </c>
      <c r="I2364" s="24" t="s">
        <v>949</v>
      </c>
    </row>
    <row r="2365" spans="2:9">
      <c r="B2365" s="27" t="s">
        <v>811</v>
      </c>
      <c r="C2365" s="40" t="s">
        <v>4417</v>
      </c>
      <c r="D2365" s="447" t="s">
        <v>4965</v>
      </c>
      <c r="E2365" s="32" t="s">
        <v>15</v>
      </c>
      <c r="F2365" s="32"/>
      <c r="G2365" s="580">
        <v>41430</v>
      </c>
      <c r="H2365" s="50" t="s">
        <v>4957</v>
      </c>
      <c r="I2365" s="24" t="s">
        <v>949</v>
      </c>
    </row>
    <row r="2366" spans="2:9">
      <c r="B2366" s="27" t="s">
        <v>4937</v>
      </c>
      <c r="C2366" s="26" t="s">
        <v>2727</v>
      </c>
      <c r="D2366" s="439" t="s">
        <v>4940</v>
      </c>
      <c r="E2366" s="26" t="s">
        <v>4938</v>
      </c>
      <c r="F2366" s="212"/>
      <c r="G2366" s="42">
        <v>41431</v>
      </c>
      <c r="H2366" s="421" t="s">
        <v>4942</v>
      </c>
      <c r="I2366" s="24" t="s">
        <v>949</v>
      </c>
    </row>
    <row r="2367" spans="2:9">
      <c r="B2367" s="27" t="s">
        <v>4930</v>
      </c>
      <c r="C2367" s="413" t="s">
        <v>5000</v>
      </c>
      <c r="D2367" s="447" t="s">
        <v>4994</v>
      </c>
      <c r="E2367" s="32" t="s">
        <v>4931</v>
      </c>
      <c r="F2367" s="32"/>
      <c r="G2367" s="580">
        <v>41432</v>
      </c>
      <c r="H2367" s="31" t="s">
        <v>4943</v>
      </c>
      <c r="I2367" s="24" t="s">
        <v>949</v>
      </c>
    </row>
    <row r="2368" spans="2:9">
      <c r="B2368" s="27" t="s">
        <v>4424</v>
      </c>
      <c r="C2368" s="413" t="s">
        <v>4998</v>
      </c>
      <c r="D2368" s="447" t="s">
        <v>4999</v>
      </c>
      <c r="E2368" s="427" t="s">
        <v>11</v>
      </c>
      <c r="F2368" s="427"/>
      <c r="G2368" s="581">
        <v>41432</v>
      </c>
      <c r="H2368" s="50" t="s">
        <v>4997</v>
      </c>
      <c r="I2368" s="24" t="s">
        <v>949</v>
      </c>
    </row>
    <row r="2369" spans="2:9">
      <c r="B2369" s="27" t="s">
        <v>4424</v>
      </c>
      <c r="C2369" s="413" t="s">
        <v>5010</v>
      </c>
      <c r="D2369" s="443" t="s">
        <v>5317</v>
      </c>
      <c r="E2369" s="32" t="s">
        <v>4941</v>
      </c>
      <c r="F2369" s="32"/>
      <c r="G2369" s="580">
        <v>41435</v>
      </c>
      <c r="H2369" s="31" t="s">
        <v>4958</v>
      </c>
      <c r="I2369" s="24" t="s">
        <v>949</v>
      </c>
    </row>
    <row r="2370" spans="2:9">
      <c r="B2370" s="27" t="s">
        <v>6</v>
      </c>
      <c r="C2370" s="413" t="s">
        <v>5002</v>
      </c>
      <c r="D2370" s="447" t="s">
        <v>5003</v>
      </c>
      <c r="E2370" s="427" t="s">
        <v>4946</v>
      </c>
      <c r="F2370" s="427"/>
      <c r="G2370" s="581">
        <v>41436</v>
      </c>
      <c r="H2370" s="50" t="s">
        <v>4982</v>
      </c>
      <c r="I2370" s="24" t="s">
        <v>949</v>
      </c>
    </row>
    <row r="2371" spans="2:9">
      <c r="B2371" s="27" t="s">
        <v>6</v>
      </c>
      <c r="C2371" s="26" t="s">
        <v>4953</v>
      </c>
      <c r="D2371" s="447" t="s">
        <v>5007</v>
      </c>
      <c r="E2371" s="32" t="s">
        <v>4936</v>
      </c>
      <c r="F2371" s="32"/>
      <c r="G2371" s="580">
        <v>41438</v>
      </c>
      <c r="H2371" s="31" t="s">
        <v>4959</v>
      </c>
      <c r="I2371" s="24" t="s">
        <v>949</v>
      </c>
    </row>
    <row r="2372" spans="2:9">
      <c r="B2372" s="27" t="s">
        <v>723</v>
      </c>
      <c r="C2372" s="26" t="s">
        <v>4954</v>
      </c>
      <c r="D2372" s="439" t="s">
        <v>4945</v>
      </c>
      <c r="E2372" s="32" t="s">
        <v>724</v>
      </c>
      <c r="F2372" s="32"/>
      <c r="G2372" s="580">
        <v>41439</v>
      </c>
      <c r="H2372" s="31" t="s">
        <v>4975</v>
      </c>
      <c r="I2372" s="24" t="s">
        <v>949</v>
      </c>
    </row>
    <row r="2373" spans="2:9">
      <c r="B2373" s="27" t="s">
        <v>723</v>
      </c>
      <c r="C2373" s="413" t="s">
        <v>3986</v>
      </c>
      <c r="D2373" s="443" t="s">
        <v>5008</v>
      </c>
      <c r="E2373" s="26" t="s">
        <v>724</v>
      </c>
      <c r="F2373" s="26"/>
      <c r="G2373" s="42">
        <v>41440</v>
      </c>
      <c r="H2373" s="28" t="s">
        <v>4976</v>
      </c>
      <c r="I2373" s="24" t="s">
        <v>949</v>
      </c>
    </row>
    <row r="2374" spans="2:9">
      <c r="B2374" s="27" t="s">
        <v>6</v>
      </c>
      <c r="C2374" s="413" t="s">
        <v>5001</v>
      </c>
      <c r="D2374" s="447" t="s">
        <v>5005</v>
      </c>
      <c r="E2374" s="212" t="s">
        <v>11</v>
      </c>
      <c r="F2374" s="212"/>
      <c r="G2374" s="582">
        <v>41439</v>
      </c>
      <c r="H2374" s="421" t="s">
        <v>4963</v>
      </c>
      <c r="I2374" s="24" t="s">
        <v>949</v>
      </c>
    </row>
    <row r="2375" spans="2:9">
      <c r="B2375" s="27" t="s">
        <v>918</v>
      </c>
      <c r="C2375" s="26" t="s">
        <v>5006</v>
      </c>
      <c r="D2375" s="439" t="s">
        <v>4961</v>
      </c>
      <c r="E2375" s="26" t="s">
        <v>652</v>
      </c>
      <c r="F2375" s="26"/>
      <c r="G2375" s="42">
        <v>41443</v>
      </c>
      <c r="H2375" s="28" t="s">
        <v>4977</v>
      </c>
      <c r="I2375" s="24" t="s">
        <v>949</v>
      </c>
    </row>
    <row r="2376" spans="2:9">
      <c r="B2376" s="27" t="s">
        <v>4969</v>
      </c>
      <c r="C2376" s="413" t="s">
        <v>4998</v>
      </c>
      <c r="D2376" s="443" t="s">
        <v>4996</v>
      </c>
      <c r="E2376" s="32" t="s">
        <v>4968</v>
      </c>
      <c r="F2376" s="32"/>
      <c r="G2376" s="580">
        <v>41444</v>
      </c>
      <c r="H2376" s="31" t="s">
        <v>4978</v>
      </c>
      <c r="I2376" s="24" t="s">
        <v>949</v>
      </c>
    </row>
    <row r="2377" spans="2:9">
      <c r="B2377" s="27" t="s">
        <v>6</v>
      </c>
      <c r="C2377" s="413" t="s">
        <v>4974</v>
      </c>
      <c r="D2377" s="447" t="s">
        <v>5004</v>
      </c>
      <c r="E2377" s="32" t="s">
        <v>11</v>
      </c>
      <c r="F2377" s="32"/>
      <c r="G2377" s="580">
        <v>41449</v>
      </c>
      <c r="H2377" s="230" t="s">
        <v>4983</v>
      </c>
      <c r="I2377" s="24" t="s">
        <v>949</v>
      </c>
    </row>
    <row r="2378" spans="2:9">
      <c r="B2378" s="230" t="s">
        <v>5011</v>
      </c>
      <c r="C2378" s="349" t="s">
        <v>5012</v>
      </c>
      <c r="D2378" s="447" t="s">
        <v>5013</v>
      </c>
      <c r="E2378" s="32" t="s">
        <v>5014</v>
      </c>
      <c r="F2378" s="51"/>
      <c r="G2378" s="580">
        <v>41454</v>
      </c>
      <c r="H2378" s="50"/>
      <c r="I2378" s="24" t="s">
        <v>949</v>
      </c>
    </row>
    <row r="2379" spans="2:9">
      <c r="B2379" s="230" t="s">
        <v>5015</v>
      </c>
      <c r="C2379" s="349" t="s">
        <v>5016</v>
      </c>
      <c r="D2379" s="447" t="s">
        <v>5017</v>
      </c>
      <c r="E2379" s="32" t="s">
        <v>5026</v>
      </c>
      <c r="F2379" s="32"/>
      <c r="G2379" s="580">
        <v>41455</v>
      </c>
      <c r="H2379" s="31"/>
      <c r="I2379" s="24" t="s">
        <v>949</v>
      </c>
    </row>
    <row r="2380" spans="2:9">
      <c r="B2380" s="27" t="s">
        <v>4424</v>
      </c>
      <c r="C2380" s="349" t="s">
        <v>5018</v>
      </c>
      <c r="D2380" s="447" t="s">
        <v>5019</v>
      </c>
      <c r="E2380" s="32" t="s">
        <v>5014</v>
      </c>
      <c r="F2380" s="51"/>
      <c r="G2380" s="580">
        <v>41455</v>
      </c>
      <c r="H2380" s="50"/>
      <c r="I2380" s="24" t="s">
        <v>949</v>
      </c>
    </row>
    <row r="2381" spans="2:9">
      <c r="B2381" s="27" t="s">
        <v>4424</v>
      </c>
      <c r="C2381" s="349" t="s">
        <v>5020</v>
      </c>
      <c r="D2381" s="447" t="s">
        <v>5021</v>
      </c>
      <c r="E2381" s="32" t="s">
        <v>5014</v>
      </c>
      <c r="F2381" s="51"/>
      <c r="G2381" s="580">
        <v>41455</v>
      </c>
      <c r="H2381" s="50"/>
      <c r="I2381" s="24" t="s">
        <v>949</v>
      </c>
    </row>
    <row r="2382" spans="2:9">
      <c r="B2382" s="676" t="s">
        <v>1517</v>
      </c>
      <c r="C2382" s="349" t="s">
        <v>5022</v>
      </c>
      <c r="D2382" s="447" t="s">
        <v>5023</v>
      </c>
      <c r="E2382" s="51" t="s">
        <v>5024</v>
      </c>
      <c r="F2382" s="51"/>
      <c r="G2382" s="580">
        <v>41455</v>
      </c>
      <c r="H2382" s="50" t="s">
        <v>10342</v>
      </c>
      <c r="I2382" s="24" t="s">
        <v>949</v>
      </c>
    </row>
    <row r="2383" spans="2:9">
      <c r="B2383" s="676"/>
      <c r="C2383" s="349"/>
      <c r="D2383" s="311"/>
      <c r="E2383" s="51"/>
      <c r="F2383" s="51"/>
      <c r="G2383" s="580"/>
      <c r="H2383" s="50"/>
    </row>
    <row r="2384" spans="2:9">
      <c r="B2384" s="382" t="s">
        <v>5055</v>
      </c>
      <c r="C2384" s="259" t="s">
        <v>5058</v>
      </c>
      <c r="D2384" s="707" t="s">
        <v>5118</v>
      </c>
      <c r="E2384" s="32" t="s">
        <v>5056</v>
      </c>
      <c r="F2384" s="32"/>
      <c r="G2384" s="580">
        <v>41457</v>
      </c>
      <c r="H2384" s="230" t="s">
        <v>5069</v>
      </c>
      <c r="I2384" s="24" t="s">
        <v>5044</v>
      </c>
    </row>
    <row r="2385" spans="2:9">
      <c r="B2385" s="382" t="s">
        <v>5059</v>
      </c>
      <c r="C2385" s="259" t="s">
        <v>5060</v>
      </c>
      <c r="D2385" s="707" t="s">
        <v>5085</v>
      </c>
      <c r="E2385" s="32" t="s">
        <v>5061</v>
      </c>
      <c r="F2385" s="32"/>
      <c r="G2385" s="580">
        <v>41458</v>
      </c>
      <c r="H2385" s="230" t="s">
        <v>5088</v>
      </c>
      <c r="I2385" s="24" t="s">
        <v>5044</v>
      </c>
    </row>
    <row r="2386" spans="2:9">
      <c r="B2386" s="27" t="s">
        <v>5070</v>
      </c>
      <c r="C2386" s="38" t="s">
        <v>5071</v>
      </c>
      <c r="D2386" s="304" t="s">
        <v>5102</v>
      </c>
      <c r="E2386" s="337" t="s">
        <v>5072</v>
      </c>
      <c r="F2386" s="32"/>
      <c r="G2386" s="580">
        <v>41458</v>
      </c>
      <c r="H2386" s="230" t="s">
        <v>5093</v>
      </c>
      <c r="I2386" s="24" t="s">
        <v>5044</v>
      </c>
    </row>
    <row r="2387" spans="2:9">
      <c r="B2387" s="382" t="s">
        <v>5055</v>
      </c>
      <c r="C2387" s="349" t="s">
        <v>5057</v>
      </c>
      <c r="D2387" s="707" t="s">
        <v>5103</v>
      </c>
      <c r="E2387" s="32" t="s">
        <v>5056</v>
      </c>
      <c r="F2387" s="51"/>
      <c r="G2387" s="580">
        <v>41459</v>
      </c>
      <c r="H2387" s="50" t="s">
        <v>5094</v>
      </c>
      <c r="I2387" s="24" t="s">
        <v>5044</v>
      </c>
    </row>
    <row r="2388" spans="2:9">
      <c r="B2388" s="27" t="s">
        <v>5047</v>
      </c>
      <c r="C2388" s="40" t="s">
        <v>5051</v>
      </c>
      <c r="D2388" s="704" t="s">
        <v>5104</v>
      </c>
      <c r="E2388" s="26" t="s">
        <v>5052</v>
      </c>
      <c r="F2388" s="26"/>
      <c r="G2388" s="42">
        <v>41463</v>
      </c>
      <c r="H2388" s="27" t="s">
        <v>5095</v>
      </c>
      <c r="I2388" s="24" t="s">
        <v>5051</v>
      </c>
    </row>
    <row r="2389" spans="2:9">
      <c r="B2389" s="382" t="s">
        <v>5054</v>
      </c>
      <c r="C2389" s="40" t="s">
        <v>5051</v>
      </c>
      <c r="D2389" s="705" t="s">
        <v>5105</v>
      </c>
      <c r="E2389" s="26" t="s">
        <v>5046</v>
      </c>
      <c r="F2389" s="26"/>
      <c r="G2389" s="42">
        <v>41458</v>
      </c>
      <c r="H2389" s="27" t="s">
        <v>5096</v>
      </c>
      <c r="I2389" s="24" t="s">
        <v>5044</v>
      </c>
    </row>
    <row r="2390" spans="2:9">
      <c r="B2390" s="27" t="s">
        <v>5068</v>
      </c>
      <c r="C2390" s="40" t="s">
        <v>5051</v>
      </c>
      <c r="D2390" s="705" t="s">
        <v>5106</v>
      </c>
      <c r="E2390" s="26" t="s">
        <v>5045</v>
      </c>
      <c r="F2390" s="26"/>
      <c r="G2390" s="42">
        <v>41463</v>
      </c>
      <c r="H2390" s="27" t="s">
        <v>5097</v>
      </c>
      <c r="I2390" s="24" t="s">
        <v>5044</v>
      </c>
    </row>
    <row r="2391" spans="2:9">
      <c r="B2391" s="27" t="s">
        <v>5047</v>
      </c>
      <c r="C2391" s="413" t="s">
        <v>5048</v>
      </c>
      <c r="D2391" s="707" t="s">
        <v>5107</v>
      </c>
      <c r="E2391" s="26" t="s">
        <v>5049</v>
      </c>
      <c r="F2391" s="26"/>
      <c r="G2391" s="42">
        <v>41465</v>
      </c>
      <c r="H2391" s="27" t="s">
        <v>5087</v>
      </c>
      <c r="I2391" s="24" t="s">
        <v>5044</v>
      </c>
    </row>
    <row r="2392" spans="2:9">
      <c r="B2392" s="382" t="s">
        <v>5066</v>
      </c>
      <c r="C2392" s="259" t="s">
        <v>5067</v>
      </c>
      <c r="D2392" s="707" t="s">
        <v>5086</v>
      </c>
      <c r="E2392" s="32" t="s">
        <v>5052</v>
      </c>
      <c r="F2392" s="32"/>
      <c r="G2392" s="580">
        <v>41467</v>
      </c>
      <c r="H2392" s="50" t="s">
        <v>5087</v>
      </c>
      <c r="I2392" s="24" t="s">
        <v>5044</v>
      </c>
    </row>
    <row r="2393" spans="2:9">
      <c r="B2393" s="27" t="s">
        <v>5054</v>
      </c>
      <c r="C2393" s="40" t="s">
        <v>5084</v>
      </c>
      <c r="D2393" s="707" t="s">
        <v>5089</v>
      </c>
      <c r="E2393" s="32" t="s">
        <v>5046</v>
      </c>
      <c r="F2393" s="32"/>
      <c r="G2393" s="580">
        <v>41470</v>
      </c>
      <c r="H2393" s="31" t="s">
        <v>5090</v>
      </c>
      <c r="I2393" s="24" t="s">
        <v>5044</v>
      </c>
    </row>
    <row r="2394" spans="2:9">
      <c r="B2394" s="27" t="s">
        <v>5073</v>
      </c>
      <c r="C2394" s="259" t="s">
        <v>5051</v>
      </c>
      <c r="D2394" s="704" t="s">
        <v>5108</v>
      </c>
      <c r="E2394" s="32" t="s">
        <v>5074</v>
      </c>
      <c r="F2394" s="32"/>
      <c r="G2394" s="580">
        <v>41470</v>
      </c>
      <c r="H2394" s="31" t="s">
        <v>5091</v>
      </c>
      <c r="I2394" s="24" t="s">
        <v>5044</v>
      </c>
    </row>
    <row r="2395" spans="2:9">
      <c r="B2395" s="27" t="s">
        <v>5054</v>
      </c>
      <c r="C2395" s="259" t="s">
        <v>5075</v>
      </c>
      <c r="D2395" s="707" t="s">
        <v>5109</v>
      </c>
      <c r="E2395" s="32" t="s">
        <v>5046</v>
      </c>
      <c r="F2395" s="32"/>
      <c r="G2395" s="580">
        <v>41470</v>
      </c>
      <c r="H2395" s="31" t="s">
        <v>5091</v>
      </c>
      <c r="I2395" s="24" t="s">
        <v>5044</v>
      </c>
    </row>
    <row r="2396" spans="2:9">
      <c r="B2396" s="27" t="s">
        <v>5047</v>
      </c>
      <c r="C2396" s="259" t="s">
        <v>5051</v>
      </c>
      <c r="D2396" s="704" t="s">
        <v>5110</v>
      </c>
      <c r="E2396" s="32" t="s">
        <v>5052</v>
      </c>
      <c r="F2396" s="32"/>
      <c r="G2396" s="580">
        <v>41470</v>
      </c>
      <c r="H2396" s="32"/>
      <c r="I2396" s="24" t="s">
        <v>5051</v>
      </c>
    </row>
    <row r="2397" spans="2:9">
      <c r="B2397" s="382" t="s">
        <v>5076</v>
      </c>
      <c r="C2397" s="259" t="s">
        <v>5077</v>
      </c>
      <c r="D2397" s="707" t="s">
        <v>5111</v>
      </c>
      <c r="E2397" s="51" t="s">
        <v>5056</v>
      </c>
      <c r="F2397" s="51"/>
      <c r="G2397" s="580">
        <v>41471</v>
      </c>
      <c r="H2397" s="31" t="s">
        <v>5091</v>
      </c>
      <c r="I2397" s="24" t="s">
        <v>5044</v>
      </c>
    </row>
    <row r="2398" spans="2:9">
      <c r="B2398" s="27" t="s">
        <v>5050</v>
      </c>
      <c r="C2398" s="259" t="s">
        <v>5051</v>
      </c>
      <c r="D2398" s="704" t="s">
        <v>5112</v>
      </c>
      <c r="E2398" s="32" t="s">
        <v>5053</v>
      </c>
      <c r="F2398" s="32"/>
      <c r="G2398" s="580">
        <v>41472</v>
      </c>
      <c r="H2398" s="230" t="s">
        <v>5098</v>
      </c>
      <c r="I2398" s="24" t="s">
        <v>5044</v>
      </c>
    </row>
    <row r="2399" spans="2:9">
      <c r="B2399" s="27" t="s">
        <v>5050</v>
      </c>
      <c r="C2399" s="259" t="s">
        <v>5051</v>
      </c>
      <c r="D2399" s="705" t="s">
        <v>5113</v>
      </c>
      <c r="E2399" s="32" t="s">
        <v>5053</v>
      </c>
      <c r="F2399" s="32"/>
      <c r="G2399" s="580">
        <v>41473</v>
      </c>
      <c r="H2399" s="31" t="s">
        <v>5092</v>
      </c>
      <c r="I2399" s="24" t="s">
        <v>5044</v>
      </c>
    </row>
    <row r="2400" spans="2:9">
      <c r="B2400" s="27" t="s">
        <v>5076</v>
      </c>
      <c r="C2400" s="706" t="s">
        <v>5078</v>
      </c>
      <c r="D2400" s="707" t="s">
        <v>5114</v>
      </c>
      <c r="E2400" s="51" t="s">
        <v>5056</v>
      </c>
      <c r="F2400" s="32"/>
      <c r="G2400" s="580">
        <v>41473</v>
      </c>
      <c r="H2400" s="31" t="s">
        <v>5092</v>
      </c>
      <c r="I2400" s="24" t="s">
        <v>5044</v>
      </c>
    </row>
    <row r="2401" spans="2:12">
      <c r="B2401" s="27" t="s">
        <v>5079</v>
      </c>
      <c r="C2401" s="40" t="s">
        <v>5051</v>
      </c>
      <c r="D2401" s="704" t="s">
        <v>5115</v>
      </c>
      <c r="E2401" s="26" t="s">
        <v>5062</v>
      </c>
      <c r="F2401" s="26"/>
      <c r="G2401" s="42">
        <v>41474</v>
      </c>
      <c r="H2401" s="421" t="s">
        <v>5099</v>
      </c>
      <c r="I2401" s="24" t="s">
        <v>5051</v>
      </c>
    </row>
    <row r="2402" spans="2:12">
      <c r="B2402" s="27" t="s">
        <v>5047</v>
      </c>
      <c r="C2402" s="40" t="s">
        <v>5080</v>
      </c>
      <c r="D2402" s="707" t="s">
        <v>5116</v>
      </c>
      <c r="E2402" s="26" t="s">
        <v>5052</v>
      </c>
      <c r="F2402" s="26"/>
      <c r="G2402" s="42">
        <v>41478</v>
      </c>
      <c r="H2402" s="27" t="s">
        <v>5100</v>
      </c>
      <c r="I2402" s="24" t="s">
        <v>5044</v>
      </c>
    </row>
    <row r="2403" spans="2:12">
      <c r="B2403" s="27" t="s">
        <v>5081</v>
      </c>
      <c r="C2403" s="40" t="s">
        <v>5082</v>
      </c>
      <c r="D2403" s="707" t="s">
        <v>5117</v>
      </c>
      <c r="E2403" s="26" t="s">
        <v>5045</v>
      </c>
      <c r="F2403" s="26"/>
      <c r="G2403" s="42">
        <v>41482</v>
      </c>
      <c r="H2403" s="28" t="s">
        <v>5101</v>
      </c>
      <c r="I2403" s="24" t="s">
        <v>5044</v>
      </c>
      <c r="L2403" s="24">
        <v>1</v>
      </c>
    </row>
    <row r="2404" spans="2:12">
      <c r="B2404" s="382" t="s">
        <v>5063</v>
      </c>
      <c r="C2404" s="40" t="s">
        <v>5064</v>
      </c>
      <c r="D2404" s="707" t="s">
        <v>5119</v>
      </c>
      <c r="E2404" s="26" t="s">
        <v>5065</v>
      </c>
      <c r="F2404" s="26"/>
      <c r="G2404" s="42">
        <v>41485</v>
      </c>
      <c r="H2404" s="28" t="s">
        <v>5083</v>
      </c>
      <c r="I2404" s="24" t="s">
        <v>5044</v>
      </c>
      <c r="L2404" s="24">
        <v>1</v>
      </c>
    </row>
    <row r="2405" spans="2:12">
      <c r="B2405" s="382" t="s">
        <v>5031</v>
      </c>
      <c r="C2405" s="40" t="s">
        <v>5146</v>
      </c>
      <c r="D2405" s="707" t="s">
        <v>5147</v>
      </c>
      <c r="E2405" s="208" t="s">
        <v>5032</v>
      </c>
      <c r="F2405" s="208"/>
      <c r="G2405" s="42">
        <v>41486</v>
      </c>
      <c r="H2405" s="421" t="s">
        <v>5121</v>
      </c>
      <c r="I2405" s="24" t="s">
        <v>5044</v>
      </c>
      <c r="L2405" s="24">
        <v>1</v>
      </c>
    </row>
    <row r="2406" spans="2:12">
      <c r="B2406" s="27" t="s">
        <v>5033</v>
      </c>
      <c r="C2406" s="40" t="s">
        <v>5148</v>
      </c>
      <c r="D2406" s="304" t="s">
        <v>5149</v>
      </c>
      <c r="E2406" s="26" t="s">
        <v>5034</v>
      </c>
      <c r="F2406" s="26"/>
      <c r="G2406" s="42">
        <v>41486</v>
      </c>
      <c r="H2406" s="421" t="s">
        <v>5121</v>
      </c>
      <c r="I2406" s="24" t="s">
        <v>5044</v>
      </c>
      <c r="L2406" s="24">
        <v>1</v>
      </c>
    </row>
    <row r="2407" spans="2:12">
      <c r="B2407" s="27" t="s">
        <v>5035</v>
      </c>
      <c r="C2407" s="40" t="s">
        <v>5150</v>
      </c>
      <c r="D2407" s="707" t="s">
        <v>5151</v>
      </c>
      <c r="E2407" s="26" t="s">
        <v>5036</v>
      </c>
      <c r="F2407" s="26"/>
      <c r="G2407" s="42">
        <v>41486</v>
      </c>
      <c r="H2407" s="421" t="s">
        <v>5121</v>
      </c>
      <c r="I2407" s="24" t="s">
        <v>5044</v>
      </c>
      <c r="L2407" s="24">
        <v>1</v>
      </c>
    </row>
    <row r="2408" spans="2:12">
      <c r="B2408" s="213" t="s">
        <v>5037</v>
      </c>
      <c r="C2408" s="40" t="s">
        <v>5152</v>
      </c>
      <c r="D2408" s="751" t="s">
        <v>5153</v>
      </c>
      <c r="E2408" s="750" t="s">
        <v>5038</v>
      </c>
      <c r="F2408" s="59"/>
      <c r="G2408" s="42">
        <v>41486</v>
      </c>
      <c r="H2408" s="421" t="s">
        <v>5121</v>
      </c>
      <c r="I2408" s="24" t="s">
        <v>5044</v>
      </c>
      <c r="L2408" s="24">
        <v>1</v>
      </c>
    </row>
    <row r="2409" spans="2:12">
      <c r="B2409" s="213" t="s">
        <v>5043</v>
      </c>
      <c r="C2409" s="40" t="s">
        <v>5154</v>
      </c>
      <c r="D2409" s="751" t="s">
        <v>5155</v>
      </c>
      <c r="E2409" s="750" t="s">
        <v>5042</v>
      </c>
      <c r="F2409" s="59"/>
      <c r="G2409" s="42">
        <v>41486</v>
      </c>
      <c r="H2409" s="421" t="s">
        <v>5121</v>
      </c>
      <c r="I2409" s="24" t="s">
        <v>5044</v>
      </c>
      <c r="L2409" s="24">
        <v>1</v>
      </c>
    </row>
    <row r="2410" spans="2:12">
      <c r="B2410" s="230"/>
      <c r="C2410" s="31"/>
      <c r="D2410" s="32"/>
      <c r="E2410" s="32"/>
      <c r="F2410" s="32"/>
      <c r="G2410" s="337"/>
      <c r="H2410" s="31"/>
    </row>
    <row r="2411" spans="2:12">
      <c r="B2411" s="27" t="s">
        <v>5122</v>
      </c>
      <c r="C2411" s="259" t="s">
        <v>5156</v>
      </c>
      <c r="D2411" s="704" t="s">
        <v>5123</v>
      </c>
      <c r="E2411" s="32" t="s">
        <v>663</v>
      </c>
      <c r="F2411" s="32">
        <v>8</v>
      </c>
      <c r="G2411" s="580">
        <v>41487</v>
      </c>
      <c r="H2411" s="230" t="s">
        <v>5120</v>
      </c>
      <c r="I2411" s="24" t="s">
        <v>5126</v>
      </c>
      <c r="L2411" s="24">
        <v>1</v>
      </c>
    </row>
    <row r="2412" spans="2:12">
      <c r="B2412" s="27" t="s">
        <v>5124</v>
      </c>
      <c r="C2412" s="259" t="s">
        <v>5156</v>
      </c>
      <c r="D2412" s="704" t="s">
        <v>5125</v>
      </c>
      <c r="E2412" s="32" t="s">
        <v>11</v>
      </c>
      <c r="F2412" s="32"/>
      <c r="G2412" s="761">
        <v>41487</v>
      </c>
      <c r="H2412" s="230" t="s">
        <v>5163</v>
      </c>
      <c r="I2412" s="24" t="s">
        <v>5164</v>
      </c>
      <c r="L2412" s="24">
        <v>1</v>
      </c>
    </row>
    <row r="2413" spans="2:12">
      <c r="B2413" s="27" t="s">
        <v>5144</v>
      </c>
      <c r="C2413" s="259" t="s">
        <v>5145</v>
      </c>
      <c r="D2413" s="436" t="s">
        <v>5255</v>
      </c>
      <c r="E2413" s="32" t="s">
        <v>5143</v>
      </c>
      <c r="F2413" s="32"/>
      <c r="G2413" s="580">
        <v>41488</v>
      </c>
      <c r="H2413" s="31" t="s">
        <v>5165</v>
      </c>
      <c r="I2413" s="24" t="s">
        <v>5159</v>
      </c>
      <c r="L2413" s="24">
        <v>1</v>
      </c>
    </row>
    <row r="2414" spans="2:12">
      <c r="B2414" s="382" t="s">
        <v>3982</v>
      </c>
      <c r="C2414" s="429" t="s">
        <v>4269</v>
      </c>
      <c r="D2414" s="557" t="s">
        <v>5256</v>
      </c>
      <c r="E2414" s="51" t="s">
        <v>637</v>
      </c>
      <c r="F2414" s="51"/>
      <c r="G2414" s="756">
        <v>41493</v>
      </c>
      <c r="H2414" s="50" t="s">
        <v>5158</v>
      </c>
      <c r="I2414" s="24" t="s">
        <v>949</v>
      </c>
      <c r="L2414" s="24">
        <v>1</v>
      </c>
    </row>
    <row r="2415" spans="2:12">
      <c r="B2415" s="213" t="s">
        <v>5161</v>
      </c>
      <c r="C2415" s="404" t="s">
        <v>5257</v>
      </c>
      <c r="D2415" s="762" t="s">
        <v>5258</v>
      </c>
      <c r="E2415" s="336" t="s">
        <v>5160</v>
      </c>
      <c r="F2415" s="55"/>
      <c r="G2415" s="761">
        <v>41489</v>
      </c>
      <c r="H2415" s="31" t="s">
        <v>5162</v>
      </c>
      <c r="I2415" s="24" t="s">
        <v>949</v>
      </c>
      <c r="L2415" s="24">
        <v>1</v>
      </c>
    </row>
    <row r="2416" spans="2:12">
      <c r="B2416" s="213" t="s">
        <v>890</v>
      </c>
      <c r="C2416" s="404" t="s">
        <v>5262</v>
      </c>
      <c r="D2416" s="762" t="s">
        <v>5263</v>
      </c>
      <c r="E2416" s="336" t="s">
        <v>8</v>
      </c>
      <c r="F2416" s="55"/>
      <c r="G2416" s="761">
        <v>41494</v>
      </c>
      <c r="H2416" s="56" t="s">
        <v>5192</v>
      </c>
      <c r="I2416" s="24" t="s">
        <v>949</v>
      </c>
      <c r="L2416" s="24">
        <v>1</v>
      </c>
    </row>
    <row r="2417" spans="2:12">
      <c r="B2417" s="213" t="s">
        <v>4424</v>
      </c>
      <c r="C2417" s="404" t="s">
        <v>5259</v>
      </c>
      <c r="D2417" s="762" t="s">
        <v>5260</v>
      </c>
      <c r="E2417" s="336" t="s">
        <v>11</v>
      </c>
      <c r="F2417" s="55"/>
      <c r="G2417" s="761">
        <v>41499</v>
      </c>
      <c r="H2417" s="56" t="s">
        <v>5193</v>
      </c>
      <c r="I2417" s="24" t="s">
        <v>949</v>
      </c>
      <c r="L2417" s="24">
        <v>1</v>
      </c>
    </row>
    <row r="2418" spans="2:12">
      <c r="B2418" s="27" t="s">
        <v>4132</v>
      </c>
      <c r="C2418" s="30" t="s">
        <v>5166</v>
      </c>
      <c r="D2418" s="436" t="s">
        <v>5254</v>
      </c>
      <c r="E2418" s="270" t="s">
        <v>663</v>
      </c>
      <c r="F2418" s="26"/>
      <c r="G2418" s="759">
        <v>41505</v>
      </c>
      <c r="H2418" s="28" t="s">
        <v>5171</v>
      </c>
      <c r="I2418" s="24" t="s">
        <v>949</v>
      </c>
      <c r="L2418" s="24">
        <v>1</v>
      </c>
    </row>
    <row r="2419" spans="2:12">
      <c r="B2419" s="27" t="s">
        <v>4424</v>
      </c>
      <c r="C2419" s="30" t="s">
        <v>5169</v>
      </c>
      <c r="D2419" s="302" t="s">
        <v>5261</v>
      </c>
      <c r="E2419" s="29" t="s">
        <v>11</v>
      </c>
      <c r="F2419" s="26"/>
      <c r="G2419" s="759">
        <v>41505</v>
      </c>
      <c r="H2419" s="28" t="s">
        <v>5195</v>
      </c>
      <c r="I2419" s="24" t="s">
        <v>949</v>
      </c>
      <c r="L2419" s="24">
        <v>1</v>
      </c>
    </row>
    <row r="2420" spans="2:12">
      <c r="B2420" s="27" t="s">
        <v>4424</v>
      </c>
      <c r="C2420" s="30" t="s">
        <v>2727</v>
      </c>
      <c r="D2420" s="755" t="s">
        <v>5167</v>
      </c>
      <c r="E2420" s="29" t="s">
        <v>2309</v>
      </c>
      <c r="F2420" s="26"/>
      <c r="G2420" s="42">
        <v>41505</v>
      </c>
      <c r="H2420" s="28"/>
      <c r="I2420" s="24" t="s">
        <v>5194</v>
      </c>
    </row>
    <row r="2421" spans="2:12">
      <c r="B2421" s="27" t="s">
        <v>5180</v>
      </c>
      <c r="C2421" s="30" t="s">
        <v>5264</v>
      </c>
      <c r="D2421" s="436" t="s">
        <v>5265</v>
      </c>
      <c r="E2421" s="26" t="s">
        <v>5172</v>
      </c>
      <c r="F2421" s="26"/>
      <c r="G2421" s="759">
        <v>41503</v>
      </c>
      <c r="H2421" s="28" t="s">
        <v>5196</v>
      </c>
      <c r="I2421" s="24" t="s">
        <v>949</v>
      </c>
      <c r="L2421" s="24">
        <v>1</v>
      </c>
    </row>
    <row r="2422" spans="2:12">
      <c r="B2422" s="213" t="s">
        <v>5181</v>
      </c>
      <c r="C2422" s="172" t="s">
        <v>5173</v>
      </c>
      <c r="D2422" s="763" t="s">
        <v>5182</v>
      </c>
      <c r="E2422" s="750" t="s">
        <v>9</v>
      </c>
      <c r="F2422" s="59"/>
      <c r="G2422" s="759">
        <v>41506</v>
      </c>
      <c r="H2422" s="27" t="s">
        <v>5197</v>
      </c>
      <c r="I2422" s="24" t="s">
        <v>949</v>
      </c>
      <c r="L2422" s="24">
        <v>1</v>
      </c>
    </row>
    <row r="2423" spans="2:12">
      <c r="B2423" s="27" t="s">
        <v>5183</v>
      </c>
      <c r="C2423" s="26" t="s">
        <v>5266</v>
      </c>
      <c r="D2423" s="704" t="s">
        <v>5184</v>
      </c>
      <c r="E2423" s="26" t="s">
        <v>5174</v>
      </c>
      <c r="F2423" s="26"/>
      <c r="G2423" s="759">
        <v>41506</v>
      </c>
      <c r="H2423" s="28" t="s">
        <v>5205</v>
      </c>
      <c r="I2423" s="24" t="s">
        <v>949</v>
      </c>
      <c r="L2423" s="24">
        <v>1</v>
      </c>
    </row>
    <row r="2424" spans="2:12">
      <c r="B2424" s="27" t="s">
        <v>5185</v>
      </c>
      <c r="C2424" s="38" t="s">
        <v>5267</v>
      </c>
      <c r="D2424" s="302" t="s">
        <v>5268</v>
      </c>
      <c r="E2424" s="337" t="s">
        <v>5176</v>
      </c>
      <c r="F2424" s="32" t="s">
        <v>4</v>
      </c>
      <c r="G2424" s="761">
        <v>41503</v>
      </c>
      <c r="H2424" s="31" t="s">
        <v>5198</v>
      </c>
      <c r="I2424" s="24" t="s">
        <v>949</v>
      </c>
      <c r="L2424" s="24">
        <v>1</v>
      </c>
    </row>
    <row r="2425" spans="2:12">
      <c r="B2425" s="27" t="s">
        <v>5187</v>
      </c>
      <c r="C2425" s="38" t="s">
        <v>5269</v>
      </c>
      <c r="D2425" s="436" t="s">
        <v>5270</v>
      </c>
      <c r="E2425" s="32" t="s">
        <v>5186</v>
      </c>
      <c r="F2425" s="32"/>
      <c r="G2425" s="761">
        <v>41502</v>
      </c>
      <c r="H2425" s="31" t="s">
        <v>5201</v>
      </c>
      <c r="I2425" s="24" t="s">
        <v>949</v>
      </c>
      <c r="L2425" s="24">
        <v>1</v>
      </c>
    </row>
    <row r="2426" spans="2:12">
      <c r="B2426" s="213" t="s">
        <v>4084</v>
      </c>
      <c r="C2426" s="404" t="s">
        <v>5175</v>
      </c>
      <c r="D2426" s="762" t="s">
        <v>5304</v>
      </c>
      <c r="E2426" s="336" t="s">
        <v>11</v>
      </c>
      <c r="F2426" s="32"/>
      <c r="G2426" s="761">
        <v>41508</v>
      </c>
      <c r="H2426" s="31" t="s">
        <v>5199</v>
      </c>
      <c r="I2426" s="24" t="s">
        <v>949</v>
      </c>
      <c r="L2426" s="24">
        <v>1</v>
      </c>
    </row>
    <row r="2427" spans="2:12">
      <c r="B2427" s="213" t="s">
        <v>5189</v>
      </c>
      <c r="C2427" s="404" t="s">
        <v>5272</v>
      </c>
      <c r="D2427" s="762" t="s">
        <v>5274</v>
      </c>
      <c r="E2427" s="336" t="s">
        <v>5188</v>
      </c>
      <c r="F2427" s="32"/>
      <c r="G2427" s="761">
        <v>41507</v>
      </c>
      <c r="H2427" s="31" t="s">
        <v>5200</v>
      </c>
      <c r="I2427" s="24" t="s">
        <v>949</v>
      </c>
    </row>
    <row r="2428" spans="2:12">
      <c r="B2428" s="205" t="s">
        <v>5238</v>
      </c>
      <c r="C2428" s="62" t="s">
        <v>5168</v>
      </c>
      <c r="D2428" s="762" t="s">
        <v>5305</v>
      </c>
      <c r="E2428" s="29" t="s">
        <v>2</v>
      </c>
      <c r="F2428" s="26"/>
      <c r="G2428" s="759">
        <v>41509</v>
      </c>
      <c r="H2428" s="61" t="s">
        <v>5191</v>
      </c>
      <c r="I2428" s="24" t="s">
        <v>949</v>
      </c>
      <c r="L2428" s="24">
        <v>1</v>
      </c>
    </row>
    <row r="2429" spans="2:12">
      <c r="B2429" s="213" t="s">
        <v>4084</v>
      </c>
      <c r="C2429" s="259" t="s">
        <v>5202</v>
      </c>
      <c r="D2429" s="752" t="s">
        <v>5247</v>
      </c>
      <c r="E2429" s="32" t="s">
        <v>5190</v>
      </c>
      <c r="F2429" s="32"/>
      <c r="G2429" s="580">
        <v>41512</v>
      </c>
      <c r="H2429" s="230" t="s">
        <v>5244</v>
      </c>
      <c r="I2429" s="24" t="s">
        <v>949</v>
      </c>
      <c r="L2429" s="24">
        <v>1</v>
      </c>
    </row>
    <row r="2430" spans="2:12">
      <c r="B2430" s="213" t="s">
        <v>5306</v>
      </c>
      <c r="C2430" s="38" t="s">
        <v>5202</v>
      </c>
      <c r="D2430" s="409" t="s">
        <v>5307</v>
      </c>
      <c r="E2430" s="336" t="s">
        <v>726</v>
      </c>
      <c r="F2430" s="55"/>
      <c r="G2430" s="580">
        <v>41513</v>
      </c>
      <c r="H2430" s="230" t="s">
        <v>5248</v>
      </c>
      <c r="I2430" s="24" t="s">
        <v>949</v>
      </c>
      <c r="L2430" s="24">
        <v>1</v>
      </c>
    </row>
    <row r="2431" spans="2:12">
      <c r="B2431" s="213" t="s">
        <v>5308</v>
      </c>
      <c r="C2431" s="259" t="s">
        <v>5249</v>
      </c>
      <c r="D2431" s="246" t="s">
        <v>5204</v>
      </c>
      <c r="E2431" s="32" t="s">
        <v>5250</v>
      </c>
      <c r="F2431" s="32"/>
      <c r="G2431" s="761">
        <v>41513</v>
      </c>
      <c r="H2431" s="230" t="s">
        <v>5246</v>
      </c>
      <c r="I2431" s="24" t="s">
        <v>5234</v>
      </c>
      <c r="L2431" s="24">
        <v>1</v>
      </c>
    </row>
    <row r="2432" spans="2:12">
      <c r="B2432" s="213" t="s">
        <v>5309</v>
      </c>
      <c r="C2432" s="172" t="s">
        <v>5266</v>
      </c>
      <c r="D2432" s="752" t="s">
        <v>5310</v>
      </c>
      <c r="E2432" s="750" t="s">
        <v>8</v>
      </c>
      <c r="F2432" s="59"/>
      <c r="G2432" s="759">
        <v>41514</v>
      </c>
      <c r="H2432" s="27" t="s">
        <v>5271</v>
      </c>
      <c r="I2432" s="24" t="s">
        <v>2587</v>
      </c>
      <c r="L2432" s="24">
        <v>1</v>
      </c>
    </row>
    <row r="2433" spans="2:12">
      <c r="B2433" s="213" t="s">
        <v>5251</v>
      </c>
      <c r="C2433" s="172" t="s">
        <v>5276</v>
      </c>
      <c r="D2433" s="762" t="s">
        <v>5277</v>
      </c>
      <c r="E2433" s="750" t="s">
        <v>5252</v>
      </c>
      <c r="F2433" s="26"/>
      <c r="G2433" s="759">
        <v>41515</v>
      </c>
      <c r="H2433" s="28" t="s">
        <v>5273</v>
      </c>
      <c r="I2433" s="24" t="s">
        <v>2587</v>
      </c>
    </row>
    <row r="2434" spans="2:12">
      <c r="B2434" s="213" t="s">
        <v>5253</v>
      </c>
      <c r="C2434" s="172" t="s">
        <v>5275</v>
      </c>
      <c r="D2434" s="762" t="s">
        <v>5278</v>
      </c>
      <c r="E2434" s="750" t="s">
        <v>5252</v>
      </c>
      <c r="F2434" s="26"/>
      <c r="G2434" s="759">
        <v>41515</v>
      </c>
      <c r="H2434" s="28" t="s">
        <v>5273</v>
      </c>
      <c r="I2434" s="24" t="s">
        <v>2587</v>
      </c>
    </row>
    <row r="2435" spans="2:12">
      <c r="B2435" s="27" t="s">
        <v>725</v>
      </c>
      <c r="C2435" s="259" t="s">
        <v>5280</v>
      </c>
      <c r="D2435" s="436" t="s">
        <v>5548</v>
      </c>
      <c r="E2435" s="26"/>
      <c r="F2435" s="26"/>
      <c r="G2435" s="42">
        <v>41502</v>
      </c>
      <c r="H2435" s="230" t="s">
        <v>5285</v>
      </c>
      <c r="I2435" s="24" t="s">
        <v>2587</v>
      </c>
      <c r="L2435" s="24">
        <v>1</v>
      </c>
    </row>
    <row r="2436" spans="2:12">
      <c r="B2436" s="27" t="s">
        <v>3149</v>
      </c>
      <c r="C2436" s="259" t="s">
        <v>5281</v>
      </c>
      <c r="D2436" s="436" t="s">
        <v>5311</v>
      </c>
      <c r="E2436" s="28" t="s">
        <v>5282</v>
      </c>
      <c r="F2436" s="26"/>
      <c r="G2436" s="42">
        <v>41496</v>
      </c>
      <c r="H2436" s="28" t="s">
        <v>5279</v>
      </c>
      <c r="I2436" s="24" t="s">
        <v>2587</v>
      </c>
      <c r="L2436" s="24">
        <v>1</v>
      </c>
    </row>
    <row r="2437" spans="2:12">
      <c r="B2437" s="403" t="s">
        <v>4418</v>
      </c>
      <c r="C2437" s="404" t="s">
        <v>5288</v>
      </c>
      <c r="D2437" s="762" t="s">
        <v>5289</v>
      </c>
      <c r="E2437" s="336" t="s">
        <v>8</v>
      </c>
      <c r="F2437" s="55"/>
      <c r="G2437" s="580">
        <v>41517</v>
      </c>
      <c r="H2437" s="31" t="s">
        <v>5178</v>
      </c>
      <c r="I2437" s="24" t="s">
        <v>2587</v>
      </c>
      <c r="L2437" s="24">
        <v>1</v>
      </c>
    </row>
    <row r="2438" spans="2:12">
      <c r="B2438" s="230" t="s">
        <v>727</v>
      </c>
      <c r="C2438" s="38" t="s">
        <v>5157</v>
      </c>
      <c r="D2438" s="302" t="s">
        <v>5290</v>
      </c>
      <c r="E2438" s="337" t="s">
        <v>724</v>
      </c>
      <c r="F2438" s="32" t="s">
        <v>4</v>
      </c>
      <c r="G2438" s="580">
        <v>41517</v>
      </c>
      <c r="H2438" s="31"/>
      <c r="I2438" s="24" t="s">
        <v>2587</v>
      </c>
      <c r="L2438" s="24">
        <v>1</v>
      </c>
    </row>
    <row r="2439" spans="2:12">
      <c r="B2439" s="403" t="s">
        <v>5203</v>
      </c>
      <c r="C2439" s="404" t="s">
        <v>5291</v>
      </c>
      <c r="D2439" s="762" t="s">
        <v>5292</v>
      </c>
      <c r="E2439" s="336" t="s">
        <v>650</v>
      </c>
      <c r="F2439" s="55"/>
      <c r="G2439" s="580">
        <v>41517</v>
      </c>
      <c r="H2439" s="56"/>
      <c r="I2439" s="24" t="s">
        <v>2587</v>
      </c>
      <c r="L2439" s="24">
        <v>1</v>
      </c>
    </row>
    <row r="2440" spans="2:12">
      <c r="B2440" s="403" t="s">
        <v>762</v>
      </c>
      <c r="C2440" s="404" t="s">
        <v>5293</v>
      </c>
      <c r="D2440" s="762" t="s">
        <v>5296</v>
      </c>
      <c r="E2440" s="336" t="s">
        <v>5128</v>
      </c>
      <c r="F2440" s="55"/>
      <c r="G2440" s="580">
        <v>41517</v>
      </c>
      <c r="H2440" s="56"/>
      <c r="I2440" s="24" t="s">
        <v>2587</v>
      </c>
      <c r="L2440" s="24">
        <v>1</v>
      </c>
    </row>
    <row r="2441" spans="2:12">
      <c r="B2441" s="403" t="s">
        <v>5170</v>
      </c>
      <c r="C2441" s="404" t="s">
        <v>5294</v>
      </c>
      <c r="D2441" s="762" t="s">
        <v>5297</v>
      </c>
      <c r="E2441" s="336" t="s">
        <v>1</v>
      </c>
      <c r="F2441" s="55"/>
      <c r="G2441" s="580">
        <v>41517</v>
      </c>
      <c r="H2441" s="56"/>
      <c r="I2441" s="24" t="s">
        <v>2587</v>
      </c>
      <c r="L2441" s="24">
        <v>1</v>
      </c>
    </row>
    <row r="2442" spans="2:12">
      <c r="B2442" s="403" t="s">
        <v>5179</v>
      </c>
      <c r="C2442" s="404" t="s">
        <v>5295</v>
      </c>
      <c r="D2442" s="762" t="s">
        <v>5298</v>
      </c>
      <c r="E2442" s="336" t="s">
        <v>1</v>
      </c>
      <c r="F2442" s="55"/>
      <c r="G2442" s="580">
        <v>41517</v>
      </c>
      <c r="H2442" s="56"/>
      <c r="I2442" s="24" t="s">
        <v>2587</v>
      </c>
      <c r="L2442" s="24">
        <v>1</v>
      </c>
    </row>
    <row r="2443" spans="2:12">
      <c r="B2443" s="230" t="s">
        <v>5312</v>
      </c>
      <c r="C2443" s="64" t="s">
        <v>4988</v>
      </c>
      <c r="D2443" s="436" t="s">
        <v>5313</v>
      </c>
      <c r="E2443" s="337" t="s">
        <v>1</v>
      </c>
      <c r="F2443" s="32"/>
      <c r="G2443" s="580">
        <v>41517</v>
      </c>
      <c r="H2443" s="31"/>
      <c r="I2443" s="24" t="s">
        <v>2587</v>
      </c>
      <c r="L2443" s="24">
        <v>1</v>
      </c>
    </row>
    <row r="2444" spans="2:12">
      <c r="B2444" s="230" t="s">
        <v>824</v>
      </c>
      <c r="C2444" s="64" t="s">
        <v>5300</v>
      </c>
      <c r="D2444" s="436" t="s">
        <v>5299</v>
      </c>
      <c r="E2444" s="32" t="s">
        <v>663</v>
      </c>
      <c r="F2444" s="32"/>
      <c r="G2444" s="580">
        <v>41517</v>
      </c>
      <c r="H2444" s="31" t="s">
        <v>5177</v>
      </c>
      <c r="I2444" s="24" t="s">
        <v>2587</v>
      </c>
      <c r="L2444" s="24">
        <v>1</v>
      </c>
    </row>
    <row r="2445" spans="2:12">
      <c r="B2445" s="403" t="s">
        <v>6</v>
      </c>
      <c r="C2445" s="404" t="s">
        <v>5301</v>
      </c>
      <c r="D2445" s="762" t="s">
        <v>5314</v>
      </c>
      <c r="E2445" s="336" t="s">
        <v>5283</v>
      </c>
      <c r="F2445" s="32"/>
      <c r="G2445" s="580">
        <v>41517</v>
      </c>
      <c r="H2445" s="31" t="s">
        <v>5284</v>
      </c>
      <c r="I2445" s="24" t="s">
        <v>2587</v>
      </c>
      <c r="L2445" s="24">
        <v>1</v>
      </c>
    </row>
    <row r="2446" spans="2:12">
      <c r="B2446" s="403" t="s">
        <v>5316</v>
      </c>
      <c r="C2446" s="404" t="s">
        <v>5302</v>
      </c>
      <c r="D2446" s="762" t="s">
        <v>5315</v>
      </c>
      <c r="E2446" s="336" t="s">
        <v>5286</v>
      </c>
      <c r="F2446" s="32"/>
      <c r="G2446" s="580">
        <v>41517</v>
      </c>
      <c r="H2446" s="31" t="s">
        <v>5303</v>
      </c>
      <c r="I2446" s="24" t="s">
        <v>2587</v>
      </c>
      <c r="L2446" s="24">
        <v>1</v>
      </c>
    </row>
    <row r="2447" spans="2:12">
      <c r="B2447" s="403"/>
      <c r="C2447" s="404"/>
      <c r="D2447" s="307"/>
      <c r="E2447" s="336"/>
      <c r="F2447" s="55"/>
      <c r="G2447" s="580"/>
      <c r="H2447" s="56"/>
    </row>
    <row r="2448" spans="2:12">
      <c r="B2448" s="27" t="s">
        <v>5325</v>
      </c>
      <c r="C2448" s="404" t="s">
        <v>5354</v>
      </c>
      <c r="D2448" s="768" t="s">
        <v>5326</v>
      </c>
      <c r="E2448" s="336" t="s">
        <v>5327</v>
      </c>
      <c r="F2448" s="55">
        <v>9</v>
      </c>
      <c r="G2448" s="580">
        <v>41526</v>
      </c>
      <c r="H2448" s="56" t="s">
        <v>5328</v>
      </c>
      <c r="I2448" s="24" t="s">
        <v>5324</v>
      </c>
      <c r="L2448" s="24">
        <v>1</v>
      </c>
    </row>
    <row r="2449" spans="2:12">
      <c r="B2449" s="27" t="s">
        <v>5321</v>
      </c>
      <c r="C2449" s="404" t="s">
        <v>5355</v>
      </c>
      <c r="D2449" s="768" t="s">
        <v>5337</v>
      </c>
      <c r="E2449" s="336" t="s">
        <v>5322</v>
      </c>
      <c r="F2449" s="32"/>
      <c r="G2449" s="580">
        <v>41528</v>
      </c>
      <c r="H2449" s="31" t="s">
        <v>5329</v>
      </c>
      <c r="I2449" s="24" t="s">
        <v>949</v>
      </c>
      <c r="L2449" s="24">
        <v>1</v>
      </c>
    </row>
    <row r="2450" spans="2:12">
      <c r="B2450" s="213" t="s">
        <v>5330</v>
      </c>
      <c r="C2450" s="172" t="s">
        <v>5356</v>
      </c>
      <c r="D2450" s="768" t="s">
        <v>5336</v>
      </c>
      <c r="E2450" s="750" t="s">
        <v>5322</v>
      </c>
      <c r="F2450" s="26"/>
      <c r="G2450" s="42">
        <v>41535</v>
      </c>
      <c r="H2450" s="28" t="s">
        <v>5331</v>
      </c>
      <c r="I2450" s="24" t="s">
        <v>5324</v>
      </c>
      <c r="L2450" s="24">
        <v>1</v>
      </c>
    </row>
    <row r="2451" spans="2:12">
      <c r="B2451" s="213" t="s">
        <v>766</v>
      </c>
      <c r="C2451" s="404" t="s">
        <v>5357</v>
      </c>
      <c r="D2451" s="768" t="s">
        <v>5216</v>
      </c>
      <c r="E2451" s="336" t="s">
        <v>760</v>
      </c>
      <c r="F2451" s="55"/>
      <c r="G2451" s="580">
        <v>41538</v>
      </c>
      <c r="H2451" s="56" t="s">
        <v>5339</v>
      </c>
      <c r="I2451" s="24" t="s">
        <v>949</v>
      </c>
      <c r="L2451" s="24">
        <v>1</v>
      </c>
    </row>
    <row r="2452" spans="2:12">
      <c r="B2452" s="213" t="s">
        <v>4419</v>
      </c>
      <c r="C2452" s="40" t="s">
        <v>5226</v>
      </c>
      <c r="D2452" s="768" t="s">
        <v>4816</v>
      </c>
      <c r="E2452" s="750" t="s">
        <v>663</v>
      </c>
      <c r="F2452" s="59"/>
      <c r="G2452" s="42">
        <v>41541</v>
      </c>
      <c r="H2452" s="60" t="s">
        <v>5368</v>
      </c>
      <c r="I2452" s="24" t="s">
        <v>949</v>
      </c>
      <c r="L2452" s="24">
        <v>1</v>
      </c>
    </row>
    <row r="2453" spans="2:12">
      <c r="B2453" s="27" t="s">
        <v>727</v>
      </c>
      <c r="C2453" s="259" t="s">
        <v>5335</v>
      </c>
      <c r="D2453" s="764" t="s">
        <v>5333</v>
      </c>
      <c r="E2453" s="32" t="s">
        <v>847</v>
      </c>
      <c r="F2453" s="32"/>
      <c r="G2453" s="580">
        <v>41540</v>
      </c>
      <c r="H2453" s="230" t="s">
        <v>5341</v>
      </c>
      <c r="I2453" s="24" t="s">
        <v>949</v>
      </c>
      <c r="L2453" s="24">
        <v>1</v>
      </c>
    </row>
    <row r="2454" spans="2:12">
      <c r="B2454" s="27" t="s">
        <v>4692</v>
      </c>
      <c r="C2454" s="259" t="s">
        <v>5335</v>
      </c>
      <c r="D2454" s="704" t="s">
        <v>5334</v>
      </c>
      <c r="E2454" s="32" t="s">
        <v>847</v>
      </c>
      <c r="F2454" s="32"/>
      <c r="G2454" s="580">
        <v>41541</v>
      </c>
      <c r="H2454" s="32"/>
      <c r="I2454" s="24" t="s">
        <v>5340</v>
      </c>
      <c r="L2454" s="24">
        <v>1</v>
      </c>
    </row>
    <row r="2455" spans="2:12">
      <c r="B2455" s="213" t="s">
        <v>5342</v>
      </c>
      <c r="C2455" s="769" t="s">
        <v>5351</v>
      </c>
      <c r="D2455" s="768" t="s">
        <v>5365</v>
      </c>
      <c r="E2455" s="336" t="s">
        <v>11</v>
      </c>
      <c r="F2455" s="32"/>
      <c r="G2455" s="580">
        <v>41543</v>
      </c>
      <c r="H2455" s="260" t="s">
        <v>5343</v>
      </c>
      <c r="I2455" s="24" t="s">
        <v>949</v>
      </c>
    </row>
    <row r="2456" spans="2:12">
      <c r="B2456" s="27" t="s">
        <v>4424</v>
      </c>
      <c r="C2456" s="259" t="s">
        <v>2727</v>
      </c>
      <c r="D2456" s="763" t="s">
        <v>5344</v>
      </c>
      <c r="E2456" s="337" t="s">
        <v>2309</v>
      </c>
      <c r="F2456" s="32"/>
      <c r="G2456" s="580">
        <v>41544</v>
      </c>
      <c r="H2456" s="554"/>
      <c r="I2456" s="24" t="s">
        <v>5369</v>
      </c>
    </row>
    <row r="2457" spans="2:12">
      <c r="B2457" s="27" t="s">
        <v>4424</v>
      </c>
      <c r="C2457" s="259" t="s">
        <v>2727</v>
      </c>
      <c r="D2457" s="763" t="s">
        <v>5345</v>
      </c>
      <c r="E2457" s="337" t="s">
        <v>2309</v>
      </c>
      <c r="F2457" s="32"/>
      <c r="G2457" s="580">
        <v>41544</v>
      </c>
      <c r="H2457" s="31"/>
      <c r="I2457" s="24" t="s">
        <v>5369</v>
      </c>
    </row>
    <row r="2458" spans="2:12">
      <c r="B2458" s="27" t="s">
        <v>4424</v>
      </c>
      <c r="C2458" s="259" t="s">
        <v>2727</v>
      </c>
      <c r="D2458" s="763" t="s">
        <v>5346</v>
      </c>
      <c r="E2458" s="337" t="s">
        <v>2309</v>
      </c>
      <c r="F2458" s="32"/>
      <c r="G2458" s="580">
        <v>41544</v>
      </c>
      <c r="H2458" s="31"/>
      <c r="I2458" s="24" t="s">
        <v>5369</v>
      </c>
    </row>
    <row r="2459" spans="2:12">
      <c r="B2459" s="27" t="s">
        <v>4360</v>
      </c>
      <c r="C2459" s="404" t="s">
        <v>5352</v>
      </c>
      <c r="D2459" s="768" t="s">
        <v>5364</v>
      </c>
      <c r="E2459" s="336" t="s">
        <v>8</v>
      </c>
      <c r="F2459" s="32"/>
      <c r="G2459" s="580">
        <v>41545</v>
      </c>
      <c r="H2459" s="31" t="s">
        <v>5347</v>
      </c>
      <c r="I2459" s="24" t="s">
        <v>949</v>
      </c>
    </row>
    <row r="2460" spans="2:12">
      <c r="B2460" s="27" t="s">
        <v>5237</v>
      </c>
      <c r="C2460" s="259" t="s">
        <v>5225</v>
      </c>
      <c r="D2460" s="768" t="s">
        <v>5363</v>
      </c>
      <c r="E2460" s="32" t="s">
        <v>8</v>
      </c>
      <c r="F2460" s="32"/>
      <c r="G2460" s="580">
        <v>41547</v>
      </c>
      <c r="H2460" s="56" t="s">
        <v>5348</v>
      </c>
      <c r="I2460" s="24" t="s">
        <v>949</v>
      </c>
      <c r="L2460" s="24">
        <v>1</v>
      </c>
    </row>
    <row r="2461" spans="2:12">
      <c r="B2461" s="27" t="s">
        <v>4278</v>
      </c>
      <c r="C2461" s="349" t="s">
        <v>4894</v>
      </c>
      <c r="D2461" s="768" t="s">
        <v>4877</v>
      </c>
      <c r="E2461" s="32" t="s">
        <v>1</v>
      </c>
      <c r="F2461" s="32"/>
      <c r="G2461" s="580">
        <v>41547</v>
      </c>
      <c r="H2461" s="31" t="s">
        <v>5348</v>
      </c>
      <c r="I2461" s="24" t="s">
        <v>949</v>
      </c>
      <c r="L2461" s="24">
        <v>1</v>
      </c>
    </row>
    <row r="2462" spans="2:12">
      <c r="B2462" s="213" t="s">
        <v>672</v>
      </c>
      <c r="C2462" s="350" t="s">
        <v>5353</v>
      </c>
      <c r="D2462" s="768" t="s">
        <v>5362</v>
      </c>
      <c r="E2462" s="55" t="s">
        <v>2</v>
      </c>
      <c r="F2462" s="55"/>
      <c r="G2462" s="597">
        <v>41547</v>
      </c>
      <c r="H2462" s="56" t="s">
        <v>5348</v>
      </c>
      <c r="I2462" s="24" t="s">
        <v>949</v>
      </c>
      <c r="L2462" s="24">
        <v>1</v>
      </c>
    </row>
    <row r="2463" spans="2:12">
      <c r="B2463" s="213" t="s">
        <v>5319</v>
      </c>
      <c r="C2463" s="404" t="s">
        <v>5320</v>
      </c>
      <c r="D2463" s="768" t="s">
        <v>5367</v>
      </c>
      <c r="E2463" s="336" t="s">
        <v>5287</v>
      </c>
      <c r="F2463" s="55"/>
      <c r="G2463" s="580">
        <v>41547</v>
      </c>
      <c r="H2463" s="230" t="s">
        <v>5350</v>
      </c>
      <c r="I2463" s="24" t="s">
        <v>949</v>
      </c>
      <c r="L2463" s="24">
        <v>1</v>
      </c>
    </row>
    <row r="2464" spans="2:12">
      <c r="B2464" s="27" t="s">
        <v>2853</v>
      </c>
      <c r="C2464" s="38" t="s">
        <v>5218</v>
      </c>
      <c r="D2464" s="768" t="s">
        <v>5366</v>
      </c>
      <c r="E2464" s="337" t="s">
        <v>728</v>
      </c>
      <c r="F2464" s="32"/>
      <c r="G2464" s="580">
        <v>41547</v>
      </c>
      <c r="H2464" s="31" t="s">
        <v>5349</v>
      </c>
      <c r="I2464" s="24" t="s">
        <v>949</v>
      </c>
    </row>
    <row r="2465" spans="2:15">
      <c r="B2465" s="27" t="s">
        <v>2853</v>
      </c>
      <c r="C2465" s="38" t="s">
        <v>5358</v>
      </c>
      <c r="D2465" s="768" t="s">
        <v>5212</v>
      </c>
      <c r="E2465" s="337" t="s">
        <v>728</v>
      </c>
      <c r="F2465" s="32" t="s">
        <v>4</v>
      </c>
      <c r="G2465" s="580">
        <v>41547</v>
      </c>
      <c r="H2465" s="31" t="s">
        <v>5349</v>
      </c>
      <c r="I2465" s="24" t="s">
        <v>949</v>
      </c>
    </row>
    <row r="2466" spans="2:15">
      <c r="B2466" s="213"/>
      <c r="C2466" s="30"/>
      <c r="D2466" s="307"/>
      <c r="E2466" s="750"/>
      <c r="F2466" s="59"/>
      <c r="G2466" s="42"/>
      <c r="H2466" s="60"/>
    </row>
    <row r="2467" spans="2:15">
      <c r="B2467" s="213" t="s">
        <v>5375</v>
      </c>
      <c r="C2467" s="38" t="s">
        <v>5376</v>
      </c>
      <c r="D2467" s="771" t="s">
        <v>5377</v>
      </c>
      <c r="E2467" s="55" t="s">
        <v>5378</v>
      </c>
      <c r="F2467" s="55"/>
      <c r="G2467" s="580">
        <v>41548</v>
      </c>
      <c r="H2467" s="56" t="s">
        <v>5379</v>
      </c>
      <c r="I2467" s="24" t="s">
        <v>5380</v>
      </c>
      <c r="L2467" s="24">
        <v>1</v>
      </c>
    </row>
    <row r="2468" spans="2:15">
      <c r="B2468" s="213" t="s">
        <v>5381</v>
      </c>
      <c r="C2468" s="404" t="s">
        <v>5382</v>
      </c>
      <c r="D2468" s="763" t="s">
        <v>5383</v>
      </c>
      <c r="E2468" s="336" t="s">
        <v>5384</v>
      </c>
      <c r="F2468" s="55">
        <v>10</v>
      </c>
      <c r="G2468" s="580">
        <v>41548</v>
      </c>
      <c r="H2468" s="230"/>
      <c r="I2468" s="24" t="s">
        <v>5382</v>
      </c>
      <c r="L2468" s="24">
        <v>1</v>
      </c>
    </row>
    <row r="2469" spans="2:15">
      <c r="B2469" s="773" t="s">
        <v>5385</v>
      </c>
      <c r="C2469" s="259" t="s">
        <v>5382</v>
      </c>
      <c r="D2469" s="704" t="s">
        <v>5386</v>
      </c>
      <c r="E2469" s="32" t="s">
        <v>5378</v>
      </c>
      <c r="F2469" s="32">
        <v>10</v>
      </c>
      <c r="G2469" s="580">
        <v>41548</v>
      </c>
      <c r="H2469" s="230" t="s">
        <v>5379</v>
      </c>
      <c r="I2469" s="24" t="s">
        <v>5380</v>
      </c>
      <c r="L2469" s="24">
        <v>1</v>
      </c>
    </row>
    <row r="2470" spans="2:15">
      <c r="B2470" s="213" t="s">
        <v>5375</v>
      </c>
      <c r="C2470" s="404" t="s">
        <v>5387</v>
      </c>
      <c r="D2470" s="771" t="s">
        <v>5388</v>
      </c>
      <c r="E2470" s="336" t="s">
        <v>5378</v>
      </c>
      <c r="F2470" s="55"/>
      <c r="G2470" s="580">
        <v>41553</v>
      </c>
      <c r="H2470" s="230" t="s">
        <v>5389</v>
      </c>
      <c r="I2470" s="24" t="s">
        <v>5380</v>
      </c>
      <c r="L2470" s="24">
        <v>1</v>
      </c>
    </row>
    <row r="2471" spans="2:15">
      <c r="B2471" s="213" t="s">
        <v>5390</v>
      </c>
      <c r="C2471" s="404" t="s">
        <v>5391</v>
      </c>
      <c r="D2471" s="771" t="s">
        <v>5392</v>
      </c>
      <c r="E2471" s="336" t="s">
        <v>5393</v>
      </c>
      <c r="F2471" s="55"/>
      <c r="G2471" s="580">
        <v>41554</v>
      </c>
      <c r="H2471" s="31" t="s">
        <v>5394</v>
      </c>
      <c r="I2471" s="24" t="s">
        <v>5380</v>
      </c>
      <c r="L2471" s="24">
        <v>1</v>
      </c>
    </row>
    <row r="2472" spans="2:15">
      <c r="B2472" s="213" t="s">
        <v>5395</v>
      </c>
      <c r="C2472" s="404" t="s">
        <v>5382</v>
      </c>
      <c r="D2472" s="763" t="s">
        <v>5396</v>
      </c>
      <c r="E2472" s="336" t="s">
        <v>5378</v>
      </c>
      <c r="F2472" s="55"/>
      <c r="G2472" s="580">
        <v>41554</v>
      </c>
      <c r="H2472" s="31" t="s">
        <v>5397</v>
      </c>
      <c r="I2472" s="24" t="s">
        <v>5380</v>
      </c>
      <c r="L2472" s="24">
        <v>1</v>
      </c>
    </row>
    <row r="2473" spans="2:15">
      <c r="B2473" s="27" t="s">
        <v>5398</v>
      </c>
      <c r="C2473" s="259" t="s">
        <v>5382</v>
      </c>
      <c r="D2473" s="704" t="s">
        <v>5399</v>
      </c>
      <c r="E2473" s="32" t="s">
        <v>5400</v>
      </c>
      <c r="F2473" s="32"/>
      <c r="G2473" s="580">
        <v>41554</v>
      </c>
      <c r="H2473" s="31" t="s">
        <v>5394</v>
      </c>
      <c r="I2473" s="24" t="s">
        <v>5380</v>
      </c>
      <c r="L2473" s="24">
        <v>1</v>
      </c>
    </row>
    <row r="2474" spans="2:15">
      <c r="B2474" s="213" t="s">
        <v>5375</v>
      </c>
      <c r="C2474" s="404" t="s">
        <v>5401</v>
      </c>
      <c r="D2474" s="771" t="s">
        <v>5402</v>
      </c>
      <c r="E2474" s="336" t="s">
        <v>5378</v>
      </c>
      <c r="F2474" s="32"/>
      <c r="G2474" s="580">
        <v>41542</v>
      </c>
      <c r="H2474" s="31" t="s">
        <v>5403</v>
      </c>
      <c r="I2474" s="24" t="s">
        <v>5380</v>
      </c>
      <c r="L2474" s="24">
        <v>1</v>
      </c>
    </row>
    <row r="2475" spans="2:15">
      <c r="B2475" s="27" t="s">
        <v>5404</v>
      </c>
      <c r="C2475" s="259" t="s">
        <v>5405</v>
      </c>
      <c r="D2475" s="447" t="s">
        <v>5406</v>
      </c>
      <c r="E2475" s="32" t="s">
        <v>5378</v>
      </c>
      <c r="F2475" s="32"/>
      <c r="G2475" s="580">
        <v>41558</v>
      </c>
      <c r="H2475" s="770" t="s">
        <v>5407</v>
      </c>
      <c r="I2475" s="24" t="s">
        <v>5380</v>
      </c>
      <c r="L2475" s="24">
        <v>1</v>
      </c>
    </row>
    <row r="2476" spans="2:15">
      <c r="B2476" s="27" t="s">
        <v>5408</v>
      </c>
      <c r="C2476" s="259" t="s">
        <v>5409</v>
      </c>
      <c r="D2476" s="447" t="s">
        <v>5410</v>
      </c>
      <c r="E2476" s="32" t="s">
        <v>5411</v>
      </c>
      <c r="F2476" s="32">
        <v>10</v>
      </c>
      <c r="G2476" s="580">
        <v>41558</v>
      </c>
      <c r="H2476" s="230" t="s">
        <v>5412</v>
      </c>
      <c r="I2476" s="24" t="s">
        <v>5380</v>
      </c>
      <c r="L2476" s="24">
        <v>1</v>
      </c>
    </row>
    <row r="2477" spans="2:15">
      <c r="B2477" s="27" t="s">
        <v>5413</v>
      </c>
      <c r="C2477" s="429" t="s">
        <v>5414</v>
      </c>
      <c r="D2477" s="447" t="s">
        <v>5415</v>
      </c>
      <c r="E2477" s="32" t="s">
        <v>5416</v>
      </c>
      <c r="F2477" s="32">
        <v>10</v>
      </c>
      <c r="G2477" s="580">
        <v>41558</v>
      </c>
      <c r="H2477" s="31" t="s">
        <v>5417</v>
      </c>
      <c r="I2477" s="24" t="s">
        <v>5380</v>
      </c>
      <c r="L2477" s="24">
        <v>1</v>
      </c>
    </row>
    <row r="2478" spans="2:15" ht="17.25" customHeight="1">
      <c r="B2478" s="385" t="s">
        <v>5418</v>
      </c>
      <c r="C2478" s="350" t="s">
        <v>5382</v>
      </c>
      <c r="D2478" s="763" t="s">
        <v>5419</v>
      </c>
      <c r="E2478" s="336" t="s">
        <v>5384</v>
      </c>
      <c r="F2478" s="55">
        <v>10</v>
      </c>
      <c r="G2478" s="580">
        <v>41561</v>
      </c>
      <c r="H2478" s="63"/>
      <c r="I2478" s="24" t="s">
        <v>5420</v>
      </c>
      <c r="L2478" s="24">
        <v>1</v>
      </c>
      <c r="O2478" s="776"/>
    </row>
    <row r="2479" spans="2:15">
      <c r="B2479" s="27" t="s">
        <v>5385</v>
      </c>
      <c r="C2479" s="259" t="s">
        <v>5382</v>
      </c>
      <c r="D2479" s="704" t="s">
        <v>5421</v>
      </c>
      <c r="E2479" s="336" t="s">
        <v>5378</v>
      </c>
      <c r="F2479" s="32"/>
      <c r="G2479" s="580">
        <v>41561</v>
      </c>
      <c r="H2479" s="230" t="s">
        <v>5422</v>
      </c>
      <c r="I2479" s="24" t="s">
        <v>5382</v>
      </c>
      <c r="L2479" s="24">
        <v>1</v>
      </c>
    </row>
    <row r="2480" spans="2:15">
      <c r="B2480" s="27" t="s">
        <v>5398</v>
      </c>
      <c r="C2480" s="259" t="s">
        <v>5423</v>
      </c>
      <c r="D2480" s="771" t="s">
        <v>5424</v>
      </c>
      <c r="E2480" s="32" t="s">
        <v>5400</v>
      </c>
      <c r="F2480" s="32">
        <v>10</v>
      </c>
      <c r="G2480" s="580">
        <v>41564</v>
      </c>
      <c r="H2480" s="230" t="s">
        <v>5425</v>
      </c>
      <c r="I2480" s="24" t="s">
        <v>5380</v>
      </c>
    </row>
    <row r="2481" spans="2:12">
      <c r="B2481" s="690" t="s">
        <v>5433</v>
      </c>
      <c r="C2481" s="259" t="s">
        <v>5426</v>
      </c>
      <c r="D2481" s="771" t="s">
        <v>5427</v>
      </c>
      <c r="E2481" s="336" t="s">
        <v>5378</v>
      </c>
      <c r="F2481" s="32"/>
      <c r="G2481" s="580">
        <v>41570</v>
      </c>
      <c r="H2481" s="230" t="s">
        <v>5428</v>
      </c>
      <c r="I2481" s="24" t="s">
        <v>5380</v>
      </c>
    </row>
    <row r="2482" spans="2:12">
      <c r="B2482" s="27" t="s">
        <v>5385</v>
      </c>
      <c r="C2482" s="38" t="s">
        <v>5429</v>
      </c>
      <c r="D2482" s="771" t="s">
        <v>5437</v>
      </c>
      <c r="E2482" s="336" t="s">
        <v>5378</v>
      </c>
      <c r="F2482" s="32"/>
      <c r="G2482" s="580">
        <v>41573</v>
      </c>
      <c r="H2482" s="230" t="s">
        <v>5430</v>
      </c>
      <c r="I2482" s="24" t="s">
        <v>5380</v>
      </c>
    </row>
    <row r="2483" spans="2:12">
      <c r="B2483" s="27" t="s">
        <v>5408</v>
      </c>
      <c r="C2483" s="40" t="s">
        <v>5431</v>
      </c>
      <c r="D2483" s="771" t="s">
        <v>5332</v>
      </c>
      <c r="E2483" s="26" t="s">
        <v>5411</v>
      </c>
      <c r="F2483" s="26"/>
      <c r="G2483" s="42">
        <v>41577</v>
      </c>
      <c r="H2483" s="27" t="s">
        <v>5432</v>
      </c>
      <c r="I2483" s="24" t="s">
        <v>5380</v>
      </c>
    </row>
    <row r="2484" spans="2:12">
      <c r="B2484" s="213" t="s">
        <v>5373</v>
      </c>
      <c r="C2484" s="64" t="s">
        <v>5471</v>
      </c>
      <c r="D2484" s="771" t="s">
        <v>5441</v>
      </c>
      <c r="E2484" s="55" t="s">
        <v>5472</v>
      </c>
      <c r="F2484" s="55"/>
      <c r="G2484" s="580">
        <v>41578</v>
      </c>
      <c r="H2484" s="56" t="s">
        <v>5438</v>
      </c>
      <c r="I2484" s="24" t="s">
        <v>949</v>
      </c>
      <c r="L2484" s="24">
        <v>1</v>
      </c>
    </row>
    <row r="2485" spans="2:12">
      <c r="B2485" s="213" t="s">
        <v>4984</v>
      </c>
      <c r="C2485" s="64" t="s">
        <v>5473</v>
      </c>
      <c r="D2485" s="771" t="s">
        <v>5223</v>
      </c>
      <c r="E2485" s="55" t="s">
        <v>1435</v>
      </c>
      <c r="F2485" s="55"/>
      <c r="G2485" s="580">
        <v>41578</v>
      </c>
      <c r="H2485" s="56" t="s">
        <v>5440</v>
      </c>
      <c r="I2485" s="24" t="s">
        <v>949</v>
      </c>
      <c r="L2485" s="24">
        <v>1</v>
      </c>
    </row>
    <row r="2486" spans="2:12">
      <c r="B2486" s="213" t="s">
        <v>766</v>
      </c>
      <c r="C2486" s="404" t="s">
        <v>5323</v>
      </c>
      <c r="D2486" s="771" t="s">
        <v>5442</v>
      </c>
      <c r="E2486" s="336" t="s">
        <v>760</v>
      </c>
      <c r="F2486" s="55"/>
      <c r="G2486" s="580">
        <v>41578</v>
      </c>
      <c r="H2486" s="56" t="s">
        <v>5439</v>
      </c>
      <c r="I2486" s="24" t="s">
        <v>949</v>
      </c>
      <c r="L2486" s="24">
        <v>1</v>
      </c>
    </row>
    <row r="2487" spans="2:12">
      <c r="B2487" s="403"/>
      <c r="C2487" s="404"/>
      <c r="D2487" s="750"/>
      <c r="E2487" s="336"/>
      <c r="F2487" s="55"/>
      <c r="G2487" s="580"/>
      <c r="H2487" s="230"/>
      <c r="L2487" s="24">
        <v>1</v>
      </c>
    </row>
    <row r="2488" spans="2:12">
      <c r="B2488" s="213" t="s">
        <v>5435</v>
      </c>
      <c r="C2488" s="777" t="s">
        <v>5436</v>
      </c>
      <c r="D2488" s="763" t="s">
        <v>5434</v>
      </c>
      <c r="E2488" s="336" t="s">
        <v>5443</v>
      </c>
      <c r="F2488" s="55"/>
      <c r="G2488" s="580">
        <v>41579</v>
      </c>
      <c r="H2488" s="230" t="s">
        <v>5445</v>
      </c>
      <c r="I2488" s="24" t="s">
        <v>949</v>
      </c>
    </row>
    <row r="2489" spans="2:12">
      <c r="B2489" s="213" t="s">
        <v>764</v>
      </c>
      <c r="C2489" s="404" t="s">
        <v>5338</v>
      </c>
      <c r="D2489" s="778" t="s">
        <v>5474</v>
      </c>
      <c r="E2489" s="336" t="s">
        <v>637</v>
      </c>
      <c r="F2489" s="55"/>
      <c r="G2489" s="580">
        <v>41580</v>
      </c>
      <c r="H2489" s="230" t="s">
        <v>5444</v>
      </c>
      <c r="I2489" s="24" t="s">
        <v>949</v>
      </c>
      <c r="L2489" s="24">
        <v>1</v>
      </c>
    </row>
    <row r="2490" spans="2:12">
      <c r="B2490" s="27" t="s">
        <v>4664</v>
      </c>
      <c r="C2490" s="259" t="s">
        <v>5232</v>
      </c>
      <c r="D2490" s="778" t="s">
        <v>5487</v>
      </c>
      <c r="E2490" s="32" t="s">
        <v>5231</v>
      </c>
      <c r="F2490" s="32"/>
      <c r="G2490" s="580">
        <v>41584</v>
      </c>
      <c r="H2490" s="230" t="s">
        <v>5446</v>
      </c>
      <c r="I2490" s="24" t="s">
        <v>5230</v>
      </c>
      <c r="L2490" s="24">
        <v>1</v>
      </c>
    </row>
    <row r="2491" spans="2:12">
      <c r="B2491" s="684" t="s">
        <v>5452</v>
      </c>
      <c r="C2491" s="64" t="s">
        <v>5229</v>
      </c>
      <c r="D2491" s="781" t="s">
        <v>5492</v>
      </c>
      <c r="E2491" s="426" t="s">
        <v>1</v>
      </c>
      <c r="F2491" s="427"/>
      <c r="G2491" s="581">
        <v>41586</v>
      </c>
      <c r="H2491" s="54" t="s">
        <v>5451</v>
      </c>
      <c r="I2491" s="24" t="s">
        <v>5222</v>
      </c>
      <c r="L2491" s="24">
        <v>1</v>
      </c>
    </row>
    <row r="2492" spans="2:12">
      <c r="B2492" s="27" t="s">
        <v>3997</v>
      </c>
      <c r="C2492" s="64" t="s">
        <v>5485</v>
      </c>
      <c r="D2492" s="779" t="s">
        <v>5486</v>
      </c>
      <c r="E2492" s="32" t="s">
        <v>832</v>
      </c>
      <c r="F2492" s="660"/>
      <c r="G2492" s="580">
        <v>41590</v>
      </c>
      <c r="H2492" s="352" t="s">
        <v>5453</v>
      </c>
      <c r="I2492" s="24" t="s">
        <v>5222</v>
      </c>
      <c r="L2492" s="24">
        <v>1</v>
      </c>
    </row>
    <row r="2493" spans="2:12">
      <c r="B2493" s="213" t="s">
        <v>5456</v>
      </c>
      <c r="C2493" s="172" t="s">
        <v>5457</v>
      </c>
      <c r="D2493" s="780" t="s">
        <v>5488</v>
      </c>
      <c r="E2493" s="336" t="s">
        <v>5448</v>
      </c>
      <c r="F2493" s="32"/>
      <c r="G2493" s="580">
        <v>41590</v>
      </c>
      <c r="H2493" s="230" t="s">
        <v>5454</v>
      </c>
      <c r="I2493" s="24" t="s">
        <v>5222</v>
      </c>
      <c r="L2493" s="24">
        <v>1</v>
      </c>
    </row>
    <row r="2494" spans="2:12">
      <c r="B2494" s="213" t="s">
        <v>5481</v>
      </c>
      <c r="C2494" s="172" t="s">
        <v>5489</v>
      </c>
      <c r="D2494" s="779" t="s">
        <v>5490</v>
      </c>
      <c r="E2494" s="55" t="s">
        <v>5455</v>
      </c>
      <c r="F2494" s="660"/>
      <c r="G2494" s="580">
        <v>41593</v>
      </c>
      <c r="H2494" s="352" t="s">
        <v>5459</v>
      </c>
      <c r="I2494" s="24" t="s">
        <v>949</v>
      </c>
      <c r="L2494" s="24">
        <v>1</v>
      </c>
    </row>
    <row r="2495" spans="2:12">
      <c r="B2495" s="213" t="s">
        <v>2383</v>
      </c>
      <c r="C2495" s="64" t="s">
        <v>5482</v>
      </c>
      <c r="D2495" s="779" t="s">
        <v>5484</v>
      </c>
      <c r="E2495" s="55" t="s">
        <v>5455</v>
      </c>
      <c r="F2495" s="660"/>
      <c r="G2495" s="580">
        <v>41593</v>
      </c>
      <c r="H2495" s="352" t="s">
        <v>5459</v>
      </c>
      <c r="I2495" s="24" t="s">
        <v>949</v>
      </c>
      <c r="L2495" s="24">
        <v>1</v>
      </c>
    </row>
    <row r="2496" spans="2:12">
      <c r="B2496" s="213" t="s">
        <v>4085</v>
      </c>
      <c r="C2496" s="777" t="s">
        <v>5462</v>
      </c>
      <c r="D2496" s="763" t="s">
        <v>5458</v>
      </c>
      <c r="E2496" s="336" t="s">
        <v>8</v>
      </c>
      <c r="F2496" s="32"/>
      <c r="G2496" s="580">
        <v>41596</v>
      </c>
      <c r="H2496" s="230" t="s">
        <v>5467</v>
      </c>
      <c r="I2496" s="24" t="s">
        <v>949</v>
      </c>
      <c r="L2496" s="24">
        <v>1</v>
      </c>
    </row>
    <row r="2497" spans="2:12">
      <c r="B2497" s="213" t="s">
        <v>1055</v>
      </c>
      <c r="C2497" s="777" t="s">
        <v>5462</v>
      </c>
      <c r="D2497" s="763" t="s">
        <v>5460</v>
      </c>
      <c r="E2497" s="336" t="s">
        <v>652</v>
      </c>
      <c r="F2497" s="32"/>
      <c r="G2497" s="580">
        <v>41596</v>
      </c>
      <c r="H2497" s="230" t="s">
        <v>5467</v>
      </c>
      <c r="I2497" s="24" t="s">
        <v>949</v>
      </c>
      <c r="L2497" s="24">
        <v>1</v>
      </c>
    </row>
    <row r="2498" spans="2:12">
      <c r="B2498" s="213" t="s">
        <v>5464</v>
      </c>
      <c r="C2498" s="404" t="s">
        <v>5494</v>
      </c>
      <c r="D2498" s="780" t="s">
        <v>5495</v>
      </c>
      <c r="E2498" s="336" t="s">
        <v>5468</v>
      </c>
      <c r="F2498" s="32"/>
      <c r="G2498" s="580">
        <v>41600</v>
      </c>
      <c r="H2498" s="31" t="s">
        <v>5463</v>
      </c>
      <c r="I2498" s="24" t="s">
        <v>949</v>
      </c>
      <c r="L2498" s="24">
        <v>1</v>
      </c>
    </row>
    <row r="2499" spans="2:12">
      <c r="B2499" s="213" t="s">
        <v>5465</v>
      </c>
      <c r="C2499" s="404" t="s">
        <v>5493</v>
      </c>
      <c r="D2499" s="780" t="s">
        <v>5483</v>
      </c>
      <c r="E2499" s="336" t="s">
        <v>5466</v>
      </c>
      <c r="F2499" s="32"/>
      <c r="G2499" s="580">
        <v>41600</v>
      </c>
      <c r="H2499" s="31" t="s">
        <v>5463</v>
      </c>
      <c r="I2499" s="24" t="s">
        <v>949</v>
      </c>
      <c r="L2499" s="24">
        <v>1</v>
      </c>
    </row>
    <row r="2500" spans="2:12">
      <c r="B2500" s="213" t="s">
        <v>5475</v>
      </c>
      <c r="C2500" s="404" t="s">
        <v>5478</v>
      </c>
      <c r="D2500" s="780" t="s">
        <v>5491</v>
      </c>
      <c r="E2500" s="55" t="s">
        <v>830</v>
      </c>
      <c r="F2500" s="32"/>
      <c r="G2500" s="580">
        <v>41605</v>
      </c>
      <c r="H2500" s="554" t="s">
        <v>5477</v>
      </c>
      <c r="I2500" s="24" t="s">
        <v>949</v>
      </c>
      <c r="L2500" s="24">
        <v>1</v>
      </c>
    </row>
    <row r="2501" spans="2:12">
      <c r="B2501" s="213" t="s">
        <v>5476</v>
      </c>
      <c r="C2501" s="404" t="s">
        <v>5480</v>
      </c>
      <c r="D2501" s="780" t="s">
        <v>5211</v>
      </c>
      <c r="E2501" s="55" t="s">
        <v>830</v>
      </c>
      <c r="F2501" s="32"/>
      <c r="G2501" s="580">
        <v>41605</v>
      </c>
      <c r="H2501" s="554" t="s">
        <v>5477</v>
      </c>
      <c r="I2501" s="24" t="s">
        <v>949</v>
      </c>
      <c r="L2501" s="24">
        <v>1</v>
      </c>
    </row>
    <row r="2502" spans="2:12">
      <c r="B2502" s="213" t="s">
        <v>5476</v>
      </c>
      <c r="C2502" s="404" t="s">
        <v>5479</v>
      </c>
      <c r="D2502" s="780" t="s">
        <v>5508</v>
      </c>
      <c r="E2502" s="55" t="s">
        <v>830</v>
      </c>
      <c r="F2502" s="32"/>
      <c r="G2502" s="580">
        <v>41605</v>
      </c>
      <c r="H2502" s="554" t="s">
        <v>5477</v>
      </c>
      <c r="I2502" s="24" t="s">
        <v>949</v>
      </c>
      <c r="L2502" s="24">
        <v>1</v>
      </c>
    </row>
    <row r="2503" spans="2:12">
      <c r="B2503" s="213" t="s">
        <v>5509</v>
      </c>
      <c r="C2503" s="404" t="s">
        <v>5496</v>
      </c>
      <c r="D2503" s="780" t="s">
        <v>5217</v>
      </c>
      <c r="E2503" s="55" t="s">
        <v>11</v>
      </c>
      <c r="F2503" s="32"/>
      <c r="G2503" s="580">
        <v>41608</v>
      </c>
      <c r="H2503" s="31" t="s">
        <v>11116</v>
      </c>
      <c r="I2503" s="24" t="s">
        <v>949</v>
      </c>
      <c r="L2503" s="24">
        <v>1</v>
      </c>
    </row>
    <row r="2504" spans="2:12">
      <c r="B2504" s="213" t="s">
        <v>5499</v>
      </c>
      <c r="C2504" s="404" t="s">
        <v>5498</v>
      </c>
      <c r="D2504" s="780" t="s">
        <v>5510</v>
      </c>
      <c r="E2504" s="336" t="s">
        <v>5497</v>
      </c>
      <c r="F2504" s="32"/>
      <c r="G2504" s="580">
        <v>41608</v>
      </c>
      <c r="H2504" s="230" t="s">
        <v>5501</v>
      </c>
      <c r="I2504" s="24" t="s">
        <v>949</v>
      </c>
      <c r="L2504" s="24">
        <v>1</v>
      </c>
    </row>
    <row r="2505" spans="2:12">
      <c r="B2505" s="213" t="s">
        <v>5500</v>
      </c>
      <c r="C2505" s="404" t="s">
        <v>5504</v>
      </c>
      <c r="D2505" s="780" t="s">
        <v>5505</v>
      </c>
      <c r="E2505" s="55" t="s">
        <v>11</v>
      </c>
      <c r="F2505" s="32"/>
      <c r="G2505" s="580">
        <v>41608</v>
      </c>
      <c r="H2505" s="230" t="s">
        <v>5501</v>
      </c>
      <c r="I2505" s="24" t="s">
        <v>949</v>
      </c>
      <c r="L2505" s="24">
        <v>1</v>
      </c>
    </row>
    <row r="2506" spans="2:12">
      <c r="B2506" s="27" t="s">
        <v>6</v>
      </c>
      <c r="C2506" s="259" t="s">
        <v>5245</v>
      </c>
      <c r="D2506" s="778" t="s">
        <v>5506</v>
      </c>
      <c r="E2506" s="336" t="s">
        <v>11</v>
      </c>
      <c r="F2506" s="32"/>
      <c r="G2506" s="580">
        <v>41608</v>
      </c>
      <c r="H2506" s="230" t="s">
        <v>5501</v>
      </c>
      <c r="I2506" s="24" t="s">
        <v>949</v>
      </c>
      <c r="L2506" s="24">
        <v>1</v>
      </c>
    </row>
    <row r="2507" spans="2:12">
      <c r="B2507" s="403"/>
      <c r="C2507" s="404"/>
      <c r="D2507" s="336"/>
      <c r="E2507" s="336"/>
      <c r="F2507" s="32"/>
      <c r="G2507" s="337"/>
      <c r="H2507" s="31"/>
    </row>
    <row r="2508" spans="2:12">
      <c r="B2508" s="213" t="s">
        <v>5220</v>
      </c>
      <c r="C2508" s="777" t="s">
        <v>5518</v>
      </c>
      <c r="D2508" s="784" t="s">
        <v>5537</v>
      </c>
      <c r="E2508" s="336" t="s">
        <v>663</v>
      </c>
      <c r="F2508" s="55">
        <v>12</v>
      </c>
      <c r="G2508" s="580">
        <v>41610</v>
      </c>
      <c r="H2508" s="230" t="s">
        <v>5511</v>
      </c>
      <c r="I2508" s="24" t="s">
        <v>949</v>
      </c>
      <c r="L2508" s="24">
        <v>1</v>
      </c>
    </row>
    <row r="2509" spans="2:12">
      <c r="B2509" s="213" t="s">
        <v>5242</v>
      </c>
      <c r="C2509" s="404" t="s">
        <v>5360</v>
      </c>
      <c r="D2509" s="784" t="s">
        <v>5543</v>
      </c>
      <c r="E2509" s="336" t="s">
        <v>5503</v>
      </c>
      <c r="F2509" s="32"/>
      <c r="G2509" s="580">
        <v>41614</v>
      </c>
      <c r="H2509" s="230" t="s">
        <v>5507</v>
      </c>
      <c r="I2509" s="24" t="s">
        <v>949</v>
      </c>
      <c r="L2509" s="24">
        <v>1</v>
      </c>
    </row>
    <row r="2510" spans="2:12">
      <c r="B2510" s="213" t="s">
        <v>3149</v>
      </c>
      <c r="C2510" s="404" t="s">
        <v>5502</v>
      </c>
      <c r="D2510" s="784" t="s">
        <v>5538</v>
      </c>
      <c r="E2510" s="336" t="s">
        <v>1537</v>
      </c>
      <c r="F2510" s="55">
        <v>12</v>
      </c>
      <c r="G2510" s="580">
        <v>41615</v>
      </c>
      <c r="H2510" s="230" t="s">
        <v>5507</v>
      </c>
      <c r="I2510" s="24" t="s">
        <v>949</v>
      </c>
      <c r="L2510" s="24">
        <v>1</v>
      </c>
    </row>
    <row r="2511" spans="2:12">
      <c r="B2511" s="27" t="s">
        <v>831</v>
      </c>
      <c r="C2511" s="259" t="s">
        <v>5519</v>
      </c>
      <c r="D2511" s="785" t="s">
        <v>5539</v>
      </c>
      <c r="E2511" s="32" t="s">
        <v>4011</v>
      </c>
      <c r="F2511" s="32"/>
      <c r="G2511" s="580">
        <v>41615</v>
      </c>
      <c r="H2511" s="230" t="s">
        <v>5540</v>
      </c>
      <c r="I2511" s="24" t="s">
        <v>949</v>
      </c>
      <c r="L2511" s="24">
        <v>1</v>
      </c>
    </row>
    <row r="2512" spans="2:12">
      <c r="B2512" s="213" t="s">
        <v>5513</v>
      </c>
      <c r="C2512" s="404" t="s">
        <v>5517</v>
      </c>
      <c r="D2512" s="784" t="s">
        <v>5541</v>
      </c>
      <c r="E2512" s="336" t="s">
        <v>5128</v>
      </c>
      <c r="F2512" s="55">
        <v>12</v>
      </c>
      <c r="G2512" s="580">
        <v>41617</v>
      </c>
      <c r="H2512" s="230" t="s">
        <v>5542</v>
      </c>
      <c r="I2512" s="24" t="s">
        <v>949</v>
      </c>
      <c r="L2512" s="24">
        <v>1</v>
      </c>
    </row>
    <row r="2513" spans="2:13">
      <c r="B2513" s="27" t="s">
        <v>5514</v>
      </c>
      <c r="C2513" s="259" t="s">
        <v>5227</v>
      </c>
      <c r="D2513" s="785" t="s">
        <v>5544</v>
      </c>
      <c r="E2513" s="32" t="s">
        <v>724</v>
      </c>
      <c r="F2513" s="32"/>
      <c r="G2513" s="580">
        <v>41617</v>
      </c>
      <c r="H2513" s="31" t="s">
        <v>5515</v>
      </c>
      <c r="I2513" s="24" t="s">
        <v>949</v>
      </c>
      <c r="L2513" s="24">
        <v>1</v>
      </c>
    </row>
    <row r="2514" spans="2:13">
      <c r="B2514" s="27" t="s">
        <v>2808</v>
      </c>
      <c r="C2514" s="172" t="s">
        <v>5521</v>
      </c>
      <c r="D2514" s="785" t="s">
        <v>5545</v>
      </c>
      <c r="E2514" s="32" t="s">
        <v>5512</v>
      </c>
      <c r="F2514" s="32"/>
      <c r="G2514" s="580">
        <v>41617</v>
      </c>
      <c r="H2514" s="31" t="s">
        <v>5515</v>
      </c>
      <c r="I2514" s="24" t="s">
        <v>949</v>
      </c>
      <c r="L2514" s="24">
        <v>1</v>
      </c>
    </row>
    <row r="2515" spans="2:13">
      <c r="B2515" s="27" t="s">
        <v>3149</v>
      </c>
      <c r="C2515" s="259" t="s">
        <v>5523</v>
      </c>
      <c r="D2515" s="783" t="s">
        <v>5516</v>
      </c>
      <c r="E2515" s="32" t="s">
        <v>1537</v>
      </c>
      <c r="F2515" s="32"/>
      <c r="G2515" s="580">
        <v>41621</v>
      </c>
      <c r="H2515" s="31" t="s">
        <v>5522</v>
      </c>
      <c r="I2515" s="24" t="s">
        <v>949</v>
      </c>
      <c r="L2515" s="24">
        <v>1</v>
      </c>
    </row>
    <row r="2516" spans="2:13">
      <c r="B2516" s="27" t="s">
        <v>4424</v>
      </c>
      <c r="C2516" s="404" t="s">
        <v>5240</v>
      </c>
      <c r="D2516" s="785" t="s">
        <v>5546</v>
      </c>
      <c r="E2516" s="336" t="s">
        <v>11</v>
      </c>
      <c r="F2516" s="55"/>
      <c r="G2516" s="580">
        <v>41632</v>
      </c>
      <c r="H2516" s="230" t="s">
        <v>5529</v>
      </c>
      <c r="I2516" s="24" t="s">
        <v>949</v>
      </c>
      <c r="L2516" s="24">
        <v>1</v>
      </c>
      <c r="M2516" s="753"/>
    </row>
    <row r="2517" spans="2:13">
      <c r="B2517" s="27" t="s">
        <v>5525</v>
      </c>
      <c r="C2517" s="30" t="s">
        <v>5526</v>
      </c>
      <c r="D2517" s="785" t="s">
        <v>5547</v>
      </c>
      <c r="E2517" s="26" t="s">
        <v>2013</v>
      </c>
      <c r="F2517" s="26"/>
      <c r="G2517" s="42">
        <v>41633</v>
      </c>
      <c r="H2517" s="428" t="s">
        <v>5524</v>
      </c>
      <c r="I2517" s="24" t="s">
        <v>949</v>
      </c>
    </row>
    <row r="2518" spans="2:13">
      <c r="B2518" s="213"/>
      <c r="C2518" s="172"/>
      <c r="D2518" s="786"/>
      <c r="E2518" s="59"/>
      <c r="F2518" s="26"/>
      <c r="G2518" s="42"/>
      <c r="H2518" s="428"/>
    </row>
    <row r="2519" spans="2:13">
      <c r="B2519" s="213" t="s">
        <v>5552</v>
      </c>
      <c r="C2519" s="172" t="s">
        <v>5535</v>
      </c>
      <c r="D2519" s="784" t="s">
        <v>5557</v>
      </c>
      <c r="E2519" s="750" t="s">
        <v>5527</v>
      </c>
      <c r="F2519" s="26"/>
      <c r="G2519" s="42">
        <v>41639</v>
      </c>
      <c r="H2519" s="28" t="s">
        <v>5531</v>
      </c>
      <c r="I2519" s="24" t="s">
        <v>949</v>
      </c>
      <c r="L2519" s="24">
        <v>1</v>
      </c>
    </row>
    <row r="2520" spans="2:13">
      <c r="B2520" s="213" t="s">
        <v>5553</v>
      </c>
      <c r="C2520" s="172" t="s">
        <v>5534</v>
      </c>
      <c r="D2520" s="784" t="s">
        <v>5554</v>
      </c>
      <c r="E2520" s="750" t="s">
        <v>5528</v>
      </c>
      <c r="F2520" s="26"/>
      <c r="G2520" s="42">
        <v>41639</v>
      </c>
      <c r="H2520" s="28" t="s">
        <v>5532</v>
      </c>
      <c r="I2520" s="24" t="s">
        <v>949</v>
      </c>
      <c r="L2520" s="24">
        <v>1</v>
      </c>
    </row>
    <row r="2521" spans="2:13">
      <c r="B2521" s="213" t="s">
        <v>5243</v>
      </c>
      <c r="C2521" s="172" t="s">
        <v>5536</v>
      </c>
      <c r="D2521" s="784" t="s">
        <v>5555</v>
      </c>
      <c r="E2521" s="750" t="s">
        <v>5530</v>
      </c>
      <c r="F2521" s="26"/>
      <c r="G2521" s="42">
        <v>41639</v>
      </c>
      <c r="H2521" s="28" t="s">
        <v>5533</v>
      </c>
      <c r="I2521" s="24" t="s">
        <v>949</v>
      </c>
      <c r="L2521" s="24">
        <v>1</v>
      </c>
    </row>
    <row r="2522" spans="2:13">
      <c r="B2522" s="27" t="s">
        <v>5243</v>
      </c>
      <c r="C2522" s="40" t="s">
        <v>5469</v>
      </c>
      <c r="D2522" s="784" t="s">
        <v>5558</v>
      </c>
      <c r="E2522" s="750" t="s">
        <v>5530</v>
      </c>
      <c r="F2522" s="26"/>
      <c r="G2522" s="42">
        <v>41639</v>
      </c>
      <c r="H2522" s="28" t="s">
        <v>5550</v>
      </c>
      <c r="I2522" s="24" t="s">
        <v>949</v>
      </c>
      <c r="L2522" s="24">
        <v>1</v>
      </c>
    </row>
    <row r="2523" spans="2:13">
      <c r="B2523" s="213" t="s">
        <v>5556</v>
      </c>
      <c r="C2523" s="172" t="s">
        <v>5574</v>
      </c>
      <c r="D2523" s="784" t="s">
        <v>5564</v>
      </c>
      <c r="E2523" s="750" t="s">
        <v>5549</v>
      </c>
      <c r="F2523" s="26"/>
      <c r="G2523" s="42">
        <v>41639</v>
      </c>
      <c r="H2523" s="28" t="s">
        <v>5551</v>
      </c>
      <c r="I2523" s="24" t="s">
        <v>949</v>
      </c>
      <c r="L2523" s="24">
        <v>1</v>
      </c>
    </row>
    <row r="2524" spans="2:13">
      <c r="B2524" s="403"/>
      <c r="C2524" s="404"/>
      <c r="D2524" s="336"/>
      <c r="E2524" s="336"/>
      <c r="F2524" s="32">
        <v>1</v>
      </c>
      <c r="G2524" s="42"/>
      <c r="H2524" s="31"/>
    </row>
    <row r="2525" spans="2:13">
      <c r="B2525" s="213" t="s">
        <v>5561</v>
      </c>
      <c r="C2525" s="404" t="s">
        <v>5569</v>
      </c>
      <c r="D2525" s="791" t="s">
        <v>5596</v>
      </c>
      <c r="E2525" s="336" t="s">
        <v>5572</v>
      </c>
      <c r="F2525" s="32"/>
      <c r="G2525" s="580">
        <v>41648</v>
      </c>
      <c r="H2525" s="31" t="s">
        <v>5575</v>
      </c>
      <c r="I2525" s="24" t="s">
        <v>949</v>
      </c>
      <c r="L2525" s="24">
        <v>1</v>
      </c>
    </row>
    <row r="2526" spans="2:13">
      <c r="B2526" s="403" t="s">
        <v>766</v>
      </c>
      <c r="C2526" s="404" t="s">
        <v>5236</v>
      </c>
      <c r="D2526" s="791" t="s">
        <v>5598</v>
      </c>
      <c r="E2526" s="336" t="s">
        <v>760</v>
      </c>
      <c r="F2526" s="55"/>
      <c r="G2526" s="580">
        <v>41653</v>
      </c>
      <c r="H2526" s="230" t="s">
        <v>5576</v>
      </c>
      <c r="I2526" s="24" t="s">
        <v>949</v>
      </c>
    </row>
    <row r="2527" spans="2:13">
      <c r="B2527" s="683" t="s">
        <v>6</v>
      </c>
      <c r="C2527" s="792" t="s">
        <v>5571</v>
      </c>
      <c r="D2527" s="704" t="s">
        <v>5562</v>
      </c>
      <c r="E2527" s="32" t="s">
        <v>11</v>
      </c>
      <c r="F2527" s="32"/>
      <c r="G2527" s="580">
        <v>41653</v>
      </c>
      <c r="H2527" s="31"/>
      <c r="I2527" s="24" t="s">
        <v>5566</v>
      </c>
    </row>
    <row r="2528" spans="2:13">
      <c r="B2528" s="27" t="s">
        <v>3149</v>
      </c>
      <c r="C2528" s="38" t="s">
        <v>5221</v>
      </c>
      <c r="D2528" s="692" t="s">
        <v>5597</v>
      </c>
      <c r="E2528" s="337" t="s">
        <v>5568</v>
      </c>
      <c r="F2528" s="32"/>
      <c r="G2528" s="580">
        <v>41654</v>
      </c>
      <c r="H2528" s="31" t="s">
        <v>5567</v>
      </c>
      <c r="I2528" s="24" t="s">
        <v>826</v>
      </c>
    </row>
    <row r="2529" spans="2:12">
      <c r="B2529" s="213" t="s">
        <v>5577</v>
      </c>
      <c r="C2529" s="259" t="s">
        <v>5573</v>
      </c>
      <c r="D2529" s="790" t="s">
        <v>5593</v>
      </c>
      <c r="E2529" s="788" t="s">
        <v>728</v>
      </c>
      <c r="F2529" s="660"/>
      <c r="G2529" s="580">
        <v>41656</v>
      </c>
      <c r="H2529" s="352" t="s">
        <v>5565</v>
      </c>
      <c r="I2529" s="24" t="s">
        <v>826</v>
      </c>
    </row>
    <row r="2530" spans="2:12">
      <c r="B2530" s="213" t="s">
        <v>5563</v>
      </c>
      <c r="C2530" s="259" t="s">
        <v>5235</v>
      </c>
      <c r="D2530" s="790" t="s">
        <v>5601</v>
      </c>
      <c r="E2530" s="32" t="s">
        <v>1</v>
      </c>
      <c r="F2530" s="201"/>
      <c r="G2530" s="42">
        <v>41656</v>
      </c>
      <c r="H2530" s="202" t="s">
        <v>5578</v>
      </c>
      <c r="I2530" s="24" t="s">
        <v>826</v>
      </c>
    </row>
    <row r="2531" spans="2:12">
      <c r="B2531" s="683" t="s">
        <v>5580</v>
      </c>
      <c r="C2531" s="792" t="s">
        <v>5219</v>
      </c>
      <c r="D2531" s="688" t="s">
        <v>5581</v>
      </c>
      <c r="E2531" s="32" t="s">
        <v>5241</v>
      </c>
      <c r="F2531" s="32"/>
      <c r="G2531" s="580">
        <v>41659</v>
      </c>
      <c r="H2531" s="230" t="s">
        <v>5579</v>
      </c>
      <c r="I2531" s="24" t="s">
        <v>826</v>
      </c>
      <c r="L2531" s="24">
        <v>1</v>
      </c>
    </row>
    <row r="2532" spans="2:12">
      <c r="B2532" s="213" t="s">
        <v>5582</v>
      </c>
      <c r="C2532" s="259" t="s">
        <v>5595</v>
      </c>
      <c r="D2532" s="790" t="s">
        <v>5591</v>
      </c>
      <c r="E2532" s="59" t="s">
        <v>11</v>
      </c>
      <c r="F2532" s="201"/>
      <c r="G2532" s="42">
        <v>41657</v>
      </c>
      <c r="H2532" s="202" t="s">
        <v>5583</v>
      </c>
      <c r="I2532" s="24" t="s">
        <v>826</v>
      </c>
      <c r="L2532" s="24">
        <v>1</v>
      </c>
    </row>
    <row r="2533" spans="2:12">
      <c r="B2533" s="213" t="s">
        <v>6</v>
      </c>
      <c r="C2533" s="172" t="s">
        <v>5594</v>
      </c>
      <c r="D2533" s="791" t="s">
        <v>5592</v>
      </c>
      <c r="E2533" s="59" t="s">
        <v>11</v>
      </c>
      <c r="F2533" s="26"/>
      <c r="G2533" s="42">
        <v>41663</v>
      </c>
      <c r="H2533" s="28" t="s">
        <v>5584</v>
      </c>
      <c r="I2533" s="24" t="s">
        <v>826</v>
      </c>
      <c r="L2533" s="24">
        <v>1</v>
      </c>
    </row>
    <row r="2534" spans="2:12">
      <c r="B2534" s="213" t="s">
        <v>5585</v>
      </c>
      <c r="C2534" s="404" t="s">
        <v>5587</v>
      </c>
      <c r="D2534" s="695" t="s">
        <v>5600</v>
      </c>
      <c r="E2534" s="55" t="s">
        <v>11</v>
      </c>
      <c r="F2534" s="32"/>
      <c r="G2534" s="580">
        <v>41659</v>
      </c>
      <c r="H2534" s="31" t="s">
        <v>11357</v>
      </c>
      <c r="I2534" s="24" t="s">
        <v>5634</v>
      </c>
    </row>
    <row r="2535" spans="2:12">
      <c r="B2535" s="213" t="s">
        <v>5585</v>
      </c>
      <c r="C2535" s="404" t="s">
        <v>5586</v>
      </c>
      <c r="D2535" s="311" t="s">
        <v>5599</v>
      </c>
      <c r="E2535" s="55" t="s">
        <v>11</v>
      </c>
      <c r="F2535" s="32"/>
      <c r="G2535" s="580">
        <v>41664</v>
      </c>
      <c r="H2535" s="31" t="s">
        <v>5588</v>
      </c>
      <c r="I2535" s="24" t="s">
        <v>5634</v>
      </c>
    </row>
    <row r="2536" spans="2:12">
      <c r="B2536" s="385" t="s">
        <v>5605</v>
      </c>
      <c r="C2536" s="350" t="s">
        <v>5606</v>
      </c>
      <c r="D2536" s="791" t="s">
        <v>5209</v>
      </c>
      <c r="E2536" s="351" t="s">
        <v>5607</v>
      </c>
      <c r="F2536" s="48"/>
      <c r="G2536" s="585">
        <v>41668</v>
      </c>
      <c r="H2536" s="63" t="s">
        <v>5633</v>
      </c>
      <c r="I2536" s="24" t="s">
        <v>5604</v>
      </c>
      <c r="L2536" s="24">
        <v>1</v>
      </c>
    </row>
    <row r="2537" spans="2:12">
      <c r="B2537" s="385" t="s">
        <v>5605</v>
      </c>
      <c r="C2537" s="350" t="s">
        <v>5608</v>
      </c>
      <c r="D2537" s="791" t="s">
        <v>5206</v>
      </c>
      <c r="E2537" s="351" t="s">
        <v>5609</v>
      </c>
      <c r="F2537" s="48"/>
      <c r="G2537" s="585">
        <v>41668</v>
      </c>
      <c r="H2537" s="63" t="s">
        <v>5633</v>
      </c>
      <c r="I2537" s="24" t="s">
        <v>5604</v>
      </c>
      <c r="L2537" s="24">
        <v>1</v>
      </c>
    </row>
    <row r="2538" spans="2:12">
      <c r="B2538" s="385" t="s">
        <v>5605</v>
      </c>
      <c r="C2538" s="350" t="s">
        <v>5610</v>
      </c>
      <c r="D2538" s="791" t="s">
        <v>4833</v>
      </c>
      <c r="E2538" s="351" t="s">
        <v>5682</v>
      </c>
      <c r="F2538" s="48"/>
      <c r="G2538" s="585">
        <v>41669</v>
      </c>
      <c r="H2538" s="63" t="s">
        <v>5633</v>
      </c>
      <c r="I2538" s="24" t="s">
        <v>5604</v>
      </c>
      <c r="L2538" s="24">
        <v>1</v>
      </c>
    </row>
    <row r="2539" spans="2:12">
      <c r="B2539" s="213" t="s">
        <v>6</v>
      </c>
      <c r="C2539" s="350" t="s">
        <v>5611</v>
      </c>
      <c r="D2539" s="791" t="s">
        <v>1672</v>
      </c>
      <c r="E2539" s="351" t="s">
        <v>5612</v>
      </c>
      <c r="F2539" s="48"/>
      <c r="G2539" s="585">
        <v>41669</v>
      </c>
      <c r="H2539" s="63" t="s">
        <v>5633</v>
      </c>
      <c r="I2539" s="24" t="s">
        <v>5604</v>
      </c>
      <c r="L2539" s="24">
        <v>1</v>
      </c>
    </row>
    <row r="2540" spans="2:12">
      <c r="B2540" s="385" t="s">
        <v>5613</v>
      </c>
      <c r="C2540" s="350" t="s">
        <v>5614</v>
      </c>
      <c r="D2540" s="791" t="s">
        <v>4838</v>
      </c>
      <c r="E2540" s="351" t="s">
        <v>5615</v>
      </c>
      <c r="F2540" s="48"/>
      <c r="G2540" s="585">
        <v>41669</v>
      </c>
      <c r="H2540" s="352" t="s">
        <v>5633</v>
      </c>
      <c r="I2540" s="24" t="s">
        <v>5604</v>
      </c>
      <c r="L2540" s="24">
        <v>1</v>
      </c>
    </row>
    <row r="2541" spans="2:12">
      <c r="B2541" s="213" t="s">
        <v>4424</v>
      </c>
      <c r="C2541" s="404" t="s">
        <v>5603</v>
      </c>
      <c r="D2541" s="791" t="s">
        <v>5371</v>
      </c>
      <c r="E2541" s="336" t="s">
        <v>5602</v>
      </c>
      <c r="F2541" s="55"/>
      <c r="G2541" s="580">
        <v>41669</v>
      </c>
      <c r="H2541" s="56" t="s">
        <v>5633</v>
      </c>
      <c r="I2541" s="24" t="s">
        <v>949</v>
      </c>
      <c r="L2541" s="24">
        <v>1</v>
      </c>
    </row>
    <row r="2542" spans="2:12">
      <c r="B2542" s="213"/>
      <c r="C2542" s="172"/>
      <c r="D2542" s="307"/>
      <c r="E2542" s="750"/>
      <c r="F2542" s="59"/>
      <c r="G2542" s="42"/>
      <c r="H2542" s="60"/>
      <c r="I2542" s="254"/>
      <c r="J2542" s="1950"/>
      <c r="K2542" s="1950"/>
    </row>
    <row r="2543" spans="2:12">
      <c r="B2543" s="213" t="s">
        <v>5124</v>
      </c>
      <c r="C2543" s="404" t="s">
        <v>5636</v>
      </c>
      <c r="D2543" s="796" t="s">
        <v>5652</v>
      </c>
      <c r="E2543" s="55" t="s">
        <v>1050</v>
      </c>
      <c r="F2543" s="660"/>
      <c r="G2543" s="580">
        <v>41673</v>
      </c>
      <c r="H2543" s="352" t="s">
        <v>5635</v>
      </c>
      <c r="I2543" s="24" t="s">
        <v>5604</v>
      </c>
      <c r="L2543" s="24">
        <v>1</v>
      </c>
    </row>
    <row r="2544" spans="2:12">
      <c r="B2544" s="403" t="s">
        <v>5617</v>
      </c>
      <c r="C2544" s="404" t="s">
        <v>5651</v>
      </c>
      <c r="D2544" s="771" t="s">
        <v>5668</v>
      </c>
      <c r="E2544" s="336" t="s">
        <v>5618</v>
      </c>
      <c r="F2544" s="32"/>
      <c r="G2544" s="580">
        <v>41677</v>
      </c>
      <c r="H2544" s="31" t="s">
        <v>5622</v>
      </c>
      <c r="I2544" s="24" t="s">
        <v>5604</v>
      </c>
      <c r="L2544" s="24">
        <v>1</v>
      </c>
    </row>
    <row r="2545" spans="2:12">
      <c r="B2545" s="403" t="s">
        <v>5617</v>
      </c>
      <c r="C2545" s="404" t="s">
        <v>5650</v>
      </c>
      <c r="D2545" s="771" t="s">
        <v>5669</v>
      </c>
      <c r="E2545" s="336" t="s">
        <v>2460</v>
      </c>
      <c r="F2545" s="32"/>
      <c r="G2545" s="580">
        <v>41677</v>
      </c>
      <c r="H2545" s="31" t="s">
        <v>5622</v>
      </c>
      <c r="I2545" s="24" t="s">
        <v>5604</v>
      </c>
      <c r="L2545" s="24">
        <v>1</v>
      </c>
    </row>
    <row r="2546" spans="2:12">
      <c r="B2546" s="213" t="s">
        <v>5617</v>
      </c>
      <c r="C2546" s="404" t="s">
        <v>5649</v>
      </c>
      <c r="D2546" s="771" t="s">
        <v>5670</v>
      </c>
      <c r="E2546" s="336" t="s">
        <v>5619</v>
      </c>
      <c r="F2546" s="32"/>
      <c r="G2546" s="580">
        <v>41677</v>
      </c>
      <c r="H2546" s="31" t="s">
        <v>5622</v>
      </c>
      <c r="I2546" s="24" t="s">
        <v>5604</v>
      </c>
      <c r="L2546" s="24">
        <v>1</v>
      </c>
    </row>
    <row r="2547" spans="2:12">
      <c r="B2547" s="213" t="s">
        <v>6</v>
      </c>
      <c r="C2547" s="404" t="s">
        <v>5648</v>
      </c>
      <c r="D2547" s="771" t="s">
        <v>5653</v>
      </c>
      <c r="E2547" s="336" t="s">
        <v>5616</v>
      </c>
      <c r="F2547" s="32"/>
      <c r="G2547" s="580">
        <v>41680</v>
      </c>
      <c r="H2547" s="31" t="s">
        <v>5623</v>
      </c>
      <c r="I2547" s="24" t="s">
        <v>5624</v>
      </c>
      <c r="L2547" s="24">
        <v>1</v>
      </c>
    </row>
    <row r="2548" spans="2:12">
      <c r="B2548" s="27" t="s">
        <v>722</v>
      </c>
      <c r="C2548" s="259" t="s">
        <v>5590</v>
      </c>
      <c r="D2548" s="447" t="s">
        <v>5654</v>
      </c>
      <c r="E2548" s="794" t="s">
        <v>4891</v>
      </c>
      <c r="F2548" s="55"/>
      <c r="G2548" s="580">
        <v>41680</v>
      </c>
      <c r="H2548" s="56" t="s">
        <v>5625</v>
      </c>
      <c r="I2548" s="24" t="s">
        <v>5604</v>
      </c>
      <c r="L2548" s="24">
        <v>1</v>
      </c>
    </row>
    <row r="2549" spans="2:12">
      <c r="B2549" s="213" t="s">
        <v>810</v>
      </c>
      <c r="C2549" s="404" t="s">
        <v>5647</v>
      </c>
      <c r="D2549" s="763" t="s">
        <v>5620</v>
      </c>
      <c r="E2549" s="336" t="s">
        <v>8</v>
      </c>
      <c r="F2549" s="32"/>
      <c r="G2549" s="580">
        <v>41680</v>
      </c>
      <c r="H2549" s="31" t="s">
        <v>5637</v>
      </c>
      <c r="I2549" s="24" t="s">
        <v>949</v>
      </c>
      <c r="L2549" s="24">
        <v>1</v>
      </c>
    </row>
    <row r="2550" spans="2:12">
      <c r="B2550" s="213" t="s">
        <v>5627</v>
      </c>
      <c r="C2550" s="404" t="s">
        <v>5646</v>
      </c>
      <c r="D2550" s="771" t="s">
        <v>5655</v>
      </c>
      <c r="E2550" s="336" t="s">
        <v>5628</v>
      </c>
      <c r="F2550" s="32"/>
      <c r="G2550" s="580">
        <v>41681</v>
      </c>
      <c r="H2550" s="31" t="s">
        <v>5632</v>
      </c>
      <c r="I2550" s="24" t="s">
        <v>949</v>
      </c>
      <c r="L2550" s="24">
        <v>1</v>
      </c>
    </row>
    <row r="2551" spans="2:12">
      <c r="B2551" s="27" t="s">
        <v>5621</v>
      </c>
      <c r="C2551" s="259" t="s">
        <v>5233</v>
      </c>
      <c r="D2551" s="447" t="s">
        <v>5656</v>
      </c>
      <c r="E2551" s="32" t="s">
        <v>20</v>
      </c>
      <c r="F2551" s="32"/>
      <c r="G2551" s="580">
        <v>41682</v>
      </c>
      <c r="H2551" s="230" t="s">
        <v>5626</v>
      </c>
      <c r="I2551" s="24" t="s">
        <v>949</v>
      </c>
      <c r="L2551" s="24">
        <v>1</v>
      </c>
    </row>
    <row r="2552" spans="2:12">
      <c r="B2552" s="213" t="s">
        <v>818</v>
      </c>
      <c r="C2552" s="404" t="s">
        <v>5629</v>
      </c>
      <c r="D2552" s="771" t="s">
        <v>5671</v>
      </c>
      <c r="E2552" s="336" t="s">
        <v>724</v>
      </c>
      <c r="F2552" s="55"/>
      <c r="G2552" s="580">
        <v>41683</v>
      </c>
      <c r="H2552" s="230" t="s">
        <v>5638</v>
      </c>
      <c r="I2552" s="24" t="s">
        <v>5639</v>
      </c>
      <c r="L2552" s="800">
        <v>1</v>
      </c>
    </row>
    <row r="2553" spans="2:12">
      <c r="B2553" s="213" t="s">
        <v>5640</v>
      </c>
      <c r="C2553" s="404" t="s">
        <v>5645</v>
      </c>
      <c r="D2553" s="771" t="s">
        <v>5658</v>
      </c>
      <c r="E2553" s="336" t="s">
        <v>5641</v>
      </c>
      <c r="F2553" s="32"/>
      <c r="G2553" s="580">
        <v>41687</v>
      </c>
      <c r="H2553" s="31" t="s">
        <v>5642</v>
      </c>
      <c r="I2553" s="24" t="s">
        <v>5639</v>
      </c>
      <c r="L2553" s="24">
        <v>1</v>
      </c>
    </row>
    <row r="2554" spans="2:12">
      <c r="B2554" s="213" t="s">
        <v>5127</v>
      </c>
      <c r="C2554" s="769" t="s">
        <v>5644</v>
      </c>
      <c r="D2554" s="771" t="s">
        <v>5659</v>
      </c>
      <c r="E2554" s="31" t="s">
        <v>5128</v>
      </c>
      <c r="F2554" s="55"/>
      <c r="G2554" s="597">
        <v>41689</v>
      </c>
      <c r="H2554" s="403" t="s">
        <v>5643</v>
      </c>
      <c r="I2554" s="24" t="s">
        <v>5639</v>
      </c>
      <c r="L2554" s="24">
        <v>1</v>
      </c>
    </row>
    <row r="2555" spans="2:12">
      <c r="B2555" s="27" t="s">
        <v>2867</v>
      </c>
      <c r="C2555" s="259" t="s">
        <v>5631</v>
      </c>
      <c r="D2555" s="447" t="s">
        <v>5683</v>
      </c>
      <c r="E2555" s="32" t="s">
        <v>5630</v>
      </c>
      <c r="F2555" s="32"/>
      <c r="G2555" s="580">
        <v>41690</v>
      </c>
      <c r="H2555" s="230" t="s">
        <v>5657</v>
      </c>
      <c r="I2555" s="24" t="s">
        <v>949</v>
      </c>
      <c r="L2555" s="24">
        <v>1</v>
      </c>
    </row>
    <row r="2556" spans="2:12">
      <c r="B2556" s="213" t="s">
        <v>730</v>
      </c>
      <c r="C2556" s="769" t="s">
        <v>5660</v>
      </c>
      <c r="D2556" s="796" t="s">
        <v>5661</v>
      </c>
      <c r="E2556" s="336" t="s">
        <v>11</v>
      </c>
      <c r="F2556" s="55"/>
      <c r="G2556" s="597">
        <v>41691</v>
      </c>
      <c r="H2556" s="403" t="s">
        <v>5657</v>
      </c>
      <c r="I2556" s="24" t="s">
        <v>949</v>
      </c>
      <c r="L2556" s="24">
        <v>1</v>
      </c>
    </row>
    <row r="2557" spans="2:12">
      <c r="B2557" s="213" t="s">
        <v>5662</v>
      </c>
      <c r="C2557" s="404" t="s">
        <v>5664</v>
      </c>
      <c r="D2557" s="771" t="s">
        <v>5673</v>
      </c>
      <c r="E2557" s="336" t="s">
        <v>11</v>
      </c>
      <c r="F2557" s="32"/>
      <c r="G2557" s="580">
        <v>41689</v>
      </c>
      <c r="H2557" s="31" t="s">
        <v>5672</v>
      </c>
      <c r="I2557" s="24" t="s">
        <v>949</v>
      </c>
      <c r="L2557" s="24">
        <v>1</v>
      </c>
    </row>
    <row r="2558" spans="2:12" ht="16.5" customHeight="1">
      <c r="B2558" s="213" t="s">
        <v>986</v>
      </c>
      <c r="C2558" s="404" t="s">
        <v>5665</v>
      </c>
      <c r="D2558" s="771" t="s">
        <v>5674</v>
      </c>
      <c r="E2558" s="794" t="s">
        <v>4891</v>
      </c>
      <c r="F2558" s="32"/>
      <c r="G2558" s="42">
        <v>41692</v>
      </c>
      <c r="H2558" s="31" t="s">
        <v>5663</v>
      </c>
      <c r="I2558" s="24" t="s">
        <v>949</v>
      </c>
      <c r="L2558" s="24">
        <v>1</v>
      </c>
    </row>
    <row r="2559" spans="2:12" ht="16.5" customHeight="1">
      <c r="B2559" s="213" t="s">
        <v>2255</v>
      </c>
      <c r="C2559" s="789" t="s">
        <v>5372</v>
      </c>
      <c r="D2559" s="796" t="s">
        <v>5676</v>
      </c>
      <c r="E2559" s="750" t="s">
        <v>2215</v>
      </c>
      <c r="F2559" s="59"/>
      <c r="G2559" s="592">
        <v>41698</v>
      </c>
      <c r="H2559" s="213" t="s">
        <v>5678</v>
      </c>
      <c r="I2559" s="24" t="s">
        <v>949</v>
      </c>
      <c r="L2559" s="24">
        <v>1</v>
      </c>
    </row>
    <row r="2560" spans="2:12" ht="16.5" customHeight="1">
      <c r="B2560" s="213" t="s">
        <v>5666</v>
      </c>
      <c r="C2560" s="172" t="s">
        <v>5370</v>
      </c>
      <c r="D2560" s="771" t="s">
        <v>5374</v>
      </c>
      <c r="E2560" s="750" t="s">
        <v>5128</v>
      </c>
      <c r="F2560" s="59"/>
      <c r="G2560" s="42">
        <v>41698</v>
      </c>
      <c r="H2560" s="60" t="s">
        <v>5678</v>
      </c>
      <c r="I2560" s="24" t="s">
        <v>949</v>
      </c>
      <c r="L2560" s="24">
        <v>1</v>
      </c>
    </row>
    <row r="2561" spans="2:12" ht="16.5" customHeight="1">
      <c r="B2561" s="213" t="s">
        <v>918</v>
      </c>
      <c r="C2561" s="172" t="s">
        <v>5589</v>
      </c>
      <c r="D2561" s="771" t="s">
        <v>5677</v>
      </c>
      <c r="E2561" s="750" t="s">
        <v>1342</v>
      </c>
      <c r="F2561" s="59"/>
      <c r="G2561" s="42">
        <v>41698</v>
      </c>
      <c r="H2561" s="27" t="s">
        <v>5678</v>
      </c>
      <c r="I2561" s="24" t="s">
        <v>949</v>
      </c>
      <c r="L2561" s="24">
        <v>1</v>
      </c>
    </row>
    <row r="2562" spans="2:12" ht="16.5" customHeight="1">
      <c r="B2562" s="213" t="s">
        <v>5560</v>
      </c>
      <c r="C2562" s="172" t="s">
        <v>5667</v>
      </c>
      <c r="D2562" s="771" t="s">
        <v>5215</v>
      </c>
      <c r="E2562" s="750" t="s">
        <v>18</v>
      </c>
      <c r="F2562" s="59"/>
      <c r="G2562" s="42">
        <v>41698</v>
      </c>
      <c r="H2562" s="60" t="s">
        <v>5678</v>
      </c>
      <c r="I2562" s="24" t="s">
        <v>949</v>
      </c>
      <c r="L2562" s="24">
        <v>1</v>
      </c>
    </row>
    <row r="2563" spans="2:12" ht="16.5" customHeight="1">
      <c r="B2563" s="213" t="s">
        <v>5239</v>
      </c>
      <c r="C2563" s="172" t="s">
        <v>5361</v>
      </c>
      <c r="D2563" s="771" t="s">
        <v>5359</v>
      </c>
      <c r="E2563" s="750" t="s">
        <v>11</v>
      </c>
      <c r="F2563" s="59"/>
      <c r="G2563" s="42">
        <v>41696</v>
      </c>
      <c r="H2563" s="27" t="s">
        <v>5678</v>
      </c>
      <c r="I2563" s="24" t="s">
        <v>949</v>
      </c>
      <c r="L2563" s="24">
        <v>1</v>
      </c>
    </row>
    <row r="2564" spans="2:12">
      <c r="B2564" s="213"/>
      <c r="C2564" s="404"/>
      <c r="D2564" s="336"/>
      <c r="E2564" s="336"/>
      <c r="F2564" s="32"/>
      <c r="G2564" s="42"/>
      <c r="H2564" s="31"/>
    </row>
    <row r="2565" spans="2:12">
      <c r="B2565" s="213" t="s">
        <v>4294</v>
      </c>
      <c r="C2565" s="404" t="s">
        <v>5570</v>
      </c>
      <c r="D2565" s="802" t="s">
        <v>10336</v>
      </c>
      <c r="E2565" s="336" t="s">
        <v>5572</v>
      </c>
      <c r="F2565" s="55"/>
      <c r="G2565" s="580">
        <v>41699</v>
      </c>
      <c r="H2565" s="230" t="s">
        <v>5679</v>
      </c>
      <c r="I2565" s="24" t="s">
        <v>949</v>
      </c>
      <c r="L2565" s="24">
        <v>1</v>
      </c>
    </row>
    <row r="2566" spans="2:12">
      <c r="B2566" s="27" t="s">
        <v>10337</v>
      </c>
      <c r="C2566" s="792" t="s">
        <v>5684</v>
      </c>
      <c r="D2566" s="704" t="s">
        <v>10338</v>
      </c>
      <c r="E2566" s="32" t="s">
        <v>11</v>
      </c>
      <c r="F2566" s="32"/>
      <c r="G2566" s="580">
        <v>41704</v>
      </c>
      <c r="H2566" s="230" t="s">
        <v>5685</v>
      </c>
      <c r="I2566" s="24" t="s">
        <v>949</v>
      </c>
      <c r="L2566" s="24">
        <v>1</v>
      </c>
    </row>
    <row r="2567" spans="2:12">
      <c r="B2567" s="213" t="s">
        <v>995</v>
      </c>
      <c r="C2567" s="404" t="s">
        <v>5689</v>
      </c>
      <c r="D2567" s="802" t="s">
        <v>10339</v>
      </c>
      <c r="E2567" s="336" t="s">
        <v>5681</v>
      </c>
      <c r="F2567" s="32"/>
      <c r="G2567" s="580">
        <v>41705</v>
      </c>
      <c r="H2567" s="31" t="s">
        <v>5686</v>
      </c>
      <c r="I2567" s="24" t="s">
        <v>949</v>
      </c>
      <c r="L2567" s="24">
        <v>1</v>
      </c>
    </row>
    <row r="2568" spans="2:12">
      <c r="B2568" s="213" t="s">
        <v>2016</v>
      </c>
      <c r="C2568" s="259" t="s">
        <v>5520</v>
      </c>
      <c r="D2568" s="802" t="s">
        <v>10428</v>
      </c>
      <c r="E2568" s="336" t="s">
        <v>5687</v>
      </c>
      <c r="F2568" s="32"/>
      <c r="G2568" s="580">
        <v>41706</v>
      </c>
      <c r="H2568" s="31" t="s">
        <v>5688</v>
      </c>
      <c r="I2568" s="24" t="s">
        <v>949</v>
      </c>
      <c r="L2568" s="24">
        <v>1</v>
      </c>
    </row>
    <row r="2569" spans="2:12">
      <c r="B2569" s="213" t="s">
        <v>2899</v>
      </c>
      <c r="C2569" s="404" t="s">
        <v>10333</v>
      </c>
      <c r="D2569" s="805" t="s">
        <v>10432</v>
      </c>
      <c r="E2569" s="336" t="s">
        <v>11</v>
      </c>
      <c r="F2569" s="55"/>
      <c r="G2569" s="580">
        <v>41333</v>
      </c>
      <c r="H2569" s="56" t="s">
        <v>10431</v>
      </c>
      <c r="I2569" s="24" t="s">
        <v>949</v>
      </c>
      <c r="L2569" s="24">
        <v>1</v>
      </c>
    </row>
    <row r="2570" spans="2:12">
      <c r="B2570" s="205" t="s">
        <v>5447</v>
      </c>
      <c r="C2570" s="62" t="s">
        <v>10411</v>
      </c>
      <c r="D2570" s="703" t="s">
        <v>10352</v>
      </c>
      <c r="E2570" s="29" t="s">
        <v>663</v>
      </c>
      <c r="F2570" s="26"/>
      <c r="G2570" s="42">
        <v>41711</v>
      </c>
      <c r="H2570" s="205" t="s">
        <v>10353</v>
      </c>
      <c r="I2570" s="24" t="s">
        <v>949</v>
      </c>
    </row>
    <row r="2571" spans="2:12" ht="14.25" customHeight="1">
      <c r="B2571" s="213" t="s">
        <v>10354</v>
      </c>
      <c r="C2571" s="172" t="s">
        <v>10357</v>
      </c>
      <c r="D2571" s="802" t="s">
        <v>10429</v>
      </c>
      <c r="E2571" s="750" t="s">
        <v>10356</v>
      </c>
      <c r="F2571" s="59"/>
      <c r="G2571" s="597">
        <v>41712</v>
      </c>
      <c r="H2571" s="60" t="s">
        <v>10372</v>
      </c>
      <c r="I2571" s="24" t="s">
        <v>949</v>
      </c>
    </row>
    <row r="2572" spans="2:12">
      <c r="B2572" s="27" t="s">
        <v>3176</v>
      </c>
      <c r="C2572" s="259" t="s">
        <v>5228</v>
      </c>
      <c r="D2572" s="805" t="s">
        <v>10430</v>
      </c>
      <c r="E2572" s="32" t="s">
        <v>2412</v>
      </c>
      <c r="F2572" s="32"/>
      <c r="G2572" s="580">
        <v>41713</v>
      </c>
      <c r="H2572" s="31" t="s">
        <v>10373</v>
      </c>
      <c r="I2572" s="24" t="s">
        <v>949</v>
      </c>
    </row>
    <row r="2573" spans="2:12">
      <c r="B2573" s="213" t="s">
        <v>10387</v>
      </c>
      <c r="C2573" s="404" t="s">
        <v>10389</v>
      </c>
      <c r="D2573" s="802" t="s">
        <v>10433</v>
      </c>
      <c r="E2573" s="336" t="s">
        <v>10388</v>
      </c>
      <c r="F2573" s="32"/>
      <c r="G2573" s="42">
        <v>41716</v>
      </c>
      <c r="H2573" s="352" t="s">
        <v>10412</v>
      </c>
      <c r="I2573" s="24" t="s">
        <v>949</v>
      </c>
    </row>
    <row r="2574" spans="2:12">
      <c r="B2574" s="213" t="s">
        <v>10405</v>
      </c>
      <c r="C2574" s="404" t="s">
        <v>10410</v>
      </c>
      <c r="D2574" s="763" t="s">
        <v>10408</v>
      </c>
      <c r="E2574" s="336" t="s">
        <v>10406</v>
      </c>
      <c r="F2574" s="32"/>
      <c r="G2574" s="42">
        <v>41722</v>
      </c>
      <c r="H2574" s="31"/>
      <c r="I2574" s="24" t="s">
        <v>10410</v>
      </c>
    </row>
    <row r="2575" spans="2:12">
      <c r="B2575" s="213" t="s">
        <v>10415</v>
      </c>
      <c r="C2575" s="404" t="s">
        <v>10427</v>
      </c>
      <c r="D2575" s="802" t="s">
        <v>10414</v>
      </c>
      <c r="E2575" s="336" t="s">
        <v>10416</v>
      </c>
      <c r="F2575" s="32"/>
      <c r="G2575" s="42">
        <v>41725</v>
      </c>
      <c r="H2575" s="31" t="s">
        <v>10443</v>
      </c>
      <c r="I2575" s="24" t="s">
        <v>949</v>
      </c>
    </row>
    <row r="2576" spans="2:12">
      <c r="B2576" s="27" t="s">
        <v>810</v>
      </c>
      <c r="C2576" s="64" t="s">
        <v>10434</v>
      </c>
      <c r="D2576" s="755" t="s">
        <v>10402</v>
      </c>
      <c r="E2576" s="32" t="s">
        <v>729</v>
      </c>
      <c r="F2576" s="32"/>
      <c r="G2576" s="42">
        <v>41726</v>
      </c>
      <c r="H2576" s="31" t="s">
        <v>10426</v>
      </c>
      <c r="I2576" s="24" t="s">
        <v>949</v>
      </c>
    </row>
    <row r="2577" spans="2:12">
      <c r="B2577" s="27" t="s">
        <v>10422</v>
      </c>
      <c r="C2577" s="259" t="s">
        <v>10423</v>
      </c>
      <c r="D2577" s="805" t="s">
        <v>10445</v>
      </c>
      <c r="E2577" s="32" t="s">
        <v>10424</v>
      </c>
      <c r="F2577" s="32"/>
      <c r="G2577" s="580">
        <v>41725</v>
      </c>
      <c r="H2577" s="31" t="s">
        <v>10426</v>
      </c>
      <c r="I2577" s="24" t="s">
        <v>949</v>
      </c>
    </row>
    <row r="2578" spans="2:12">
      <c r="B2578" s="27" t="s">
        <v>10422</v>
      </c>
      <c r="C2578" s="259" t="s">
        <v>10425</v>
      </c>
      <c r="D2578" s="807" t="s">
        <v>10436</v>
      </c>
      <c r="E2578" s="32" t="s">
        <v>10424</v>
      </c>
      <c r="F2578" s="55"/>
      <c r="G2578" s="580">
        <v>41726</v>
      </c>
      <c r="H2578" s="31" t="s">
        <v>10444</v>
      </c>
      <c r="I2578" s="24" t="s">
        <v>949</v>
      </c>
    </row>
    <row r="2579" spans="2:12">
      <c r="B2579" s="27" t="s">
        <v>4893</v>
      </c>
      <c r="C2579" s="259" t="s">
        <v>10006</v>
      </c>
      <c r="D2579" s="805" t="s">
        <v>10446</v>
      </c>
      <c r="E2579" s="32" t="s">
        <v>652</v>
      </c>
      <c r="F2579" s="32"/>
      <c r="G2579" s="580">
        <v>41729</v>
      </c>
      <c r="H2579" s="230" t="s">
        <v>10442</v>
      </c>
      <c r="I2579" s="24" t="s">
        <v>949</v>
      </c>
    </row>
    <row r="2580" spans="2:12" ht="14.25" customHeight="1">
      <c r="B2580" s="213" t="s">
        <v>5239</v>
      </c>
      <c r="C2580" s="172" t="s">
        <v>10447</v>
      </c>
      <c r="D2580" s="802" t="s">
        <v>10448</v>
      </c>
      <c r="E2580" s="750" t="s">
        <v>10374</v>
      </c>
      <c r="F2580" s="59"/>
      <c r="G2580" s="42">
        <v>41729</v>
      </c>
      <c r="H2580" s="60" t="s">
        <v>10442</v>
      </c>
      <c r="I2580" s="24" t="s">
        <v>949</v>
      </c>
    </row>
    <row r="2581" spans="2:12">
      <c r="B2581" s="27" t="s">
        <v>1517</v>
      </c>
      <c r="C2581" s="30" t="s">
        <v>10449</v>
      </c>
      <c r="D2581" s="306" t="s">
        <v>10450</v>
      </c>
      <c r="E2581" s="29" t="s">
        <v>10441</v>
      </c>
      <c r="F2581" s="26"/>
      <c r="G2581" s="42">
        <v>41729</v>
      </c>
      <c r="H2581" s="28" t="s">
        <v>10442</v>
      </c>
      <c r="I2581" s="24" t="s">
        <v>949</v>
      </c>
    </row>
    <row r="2582" spans="2:12">
      <c r="B2582" s="213" t="s">
        <v>10456</v>
      </c>
      <c r="C2582" s="200" t="s">
        <v>10494</v>
      </c>
      <c r="D2582" s="763" t="s">
        <v>10457</v>
      </c>
      <c r="E2582" s="59" t="s">
        <v>10458</v>
      </c>
      <c r="F2582" s="26"/>
      <c r="G2582" s="42">
        <v>41729</v>
      </c>
      <c r="H2582" s="28"/>
      <c r="I2582" s="24" t="s">
        <v>10559</v>
      </c>
    </row>
    <row r="2583" spans="2:12">
      <c r="B2583" s="213"/>
      <c r="C2583" s="200"/>
      <c r="D2583" s="750"/>
      <c r="E2583" s="59"/>
      <c r="F2583" s="59"/>
      <c r="G2583" s="42"/>
      <c r="H2583" s="28"/>
    </row>
    <row r="2584" spans="2:12">
      <c r="B2584" s="27" t="s">
        <v>831</v>
      </c>
      <c r="C2584" s="200" t="s">
        <v>10506</v>
      </c>
      <c r="D2584" s="763" t="s">
        <v>10585</v>
      </c>
      <c r="E2584" s="750" t="s">
        <v>10452</v>
      </c>
      <c r="F2584" s="59"/>
      <c r="G2584" s="42">
        <v>41730</v>
      </c>
      <c r="H2584" s="28" t="s">
        <v>10560</v>
      </c>
      <c r="I2584" s="24" t="s">
        <v>10559</v>
      </c>
    </row>
    <row r="2585" spans="2:12">
      <c r="B2585" s="213" t="s">
        <v>10451</v>
      </c>
      <c r="C2585" s="200" t="s">
        <v>10628</v>
      </c>
      <c r="D2585" s="784" t="s">
        <v>10607</v>
      </c>
      <c r="E2585" s="750" t="s">
        <v>10452</v>
      </c>
      <c r="F2585" s="59"/>
      <c r="G2585" s="42">
        <v>41732</v>
      </c>
      <c r="H2585" s="28" t="s">
        <v>10637</v>
      </c>
      <c r="I2585" s="24" t="s">
        <v>949</v>
      </c>
    </row>
    <row r="2586" spans="2:12">
      <c r="B2586" s="213" t="s">
        <v>2853</v>
      </c>
      <c r="C2586" s="172" t="s">
        <v>10453</v>
      </c>
      <c r="D2586" s="784" t="s">
        <v>10608</v>
      </c>
      <c r="E2586" s="750" t="s">
        <v>728</v>
      </c>
      <c r="F2586" s="59"/>
      <c r="G2586" s="808">
        <v>41729</v>
      </c>
      <c r="H2586" s="352" t="s">
        <v>10561</v>
      </c>
      <c r="I2586" s="24" t="s">
        <v>949</v>
      </c>
    </row>
    <row r="2587" spans="2:12">
      <c r="B2587" s="27" t="s">
        <v>2899</v>
      </c>
      <c r="C2587" s="26" t="s">
        <v>10506</v>
      </c>
      <c r="D2587" s="704" t="s">
        <v>10586</v>
      </c>
      <c r="E2587" s="26" t="s">
        <v>5680</v>
      </c>
      <c r="F2587" s="26"/>
      <c r="G2587" s="42">
        <v>41732</v>
      </c>
      <c r="H2587" s="28"/>
      <c r="I2587" s="24" t="s">
        <v>10559</v>
      </c>
    </row>
    <row r="2588" spans="2:12">
      <c r="B2588" s="27" t="s">
        <v>2899</v>
      </c>
      <c r="C2588" s="26" t="s">
        <v>10506</v>
      </c>
      <c r="D2588" s="704" t="s">
        <v>10587</v>
      </c>
      <c r="E2588" s="26" t="s">
        <v>5680</v>
      </c>
      <c r="F2588" s="26"/>
      <c r="G2588" s="42">
        <v>41732</v>
      </c>
      <c r="H2588" s="28"/>
      <c r="I2588" s="24" t="s">
        <v>10559</v>
      </c>
    </row>
    <row r="2589" spans="2:12">
      <c r="B2589" s="27" t="s">
        <v>831</v>
      </c>
      <c r="C2589" s="26" t="s">
        <v>10481</v>
      </c>
      <c r="D2589" s="704" t="s">
        <v>10588</v>
      </c>
      <c r="E2589" s="26" t="s">
        <v>2451</v>
      </c>
      <c r="F2589" s="26"/>
      <c r="G2589" s="42">
        <v>41733</v>
      </c>
      <c r="H2589" s="27" t="s">
        <v>10482</v>
      </c>
      <c r="I2589" s="24" t="s">
        <v>10559</v>
      </c>
    </row>
    <row r="2590" spans="2:12">
      <c r="B2590" s="27" t="s">
        <v>831</v>
      </c>
      <c r="C2590" s="26" t="s">
        <v>9394</v>
      </c>
      <c r="D2590" s="704" t="s">
        <v>10589</v>
      </c>
      <c r="E2590" s="26" t="s">
        <v>2415</v>
      </c>
      <c r="F2590" s="26"/>
      <c r="G2590" s="42">
        <v>41736</v>
      </c>
      <c r="H2590" s="63" t="s">
        <v>10484</v>
      </c>
    </row>
    <row r="2591" spans="2:12">
      <c r="B2591" s="213" t="s">
        <v>3149</v>
      </c>
      <c r="C2591" s="172" t="s">
        <v>10096</v>
      </c>
      <c r="D2591" s="784" t="s">
        <v>10609</v>
      </c>
      <c r="E2591" s="336" t="s">
        <v>2659</v>
      </c>
      <c r="F2591" s="55"/>
      <c r="G2591" s="597">
        <v>41739</v>
      </c>
      <c r="H2591" s="230" t="s">
        <v>10500</v>
      </c>
      <c r="I2591" s="24" t="s">
        <v>949</v>
      </c>
      <c r="L2591" s="24" t="s">
        <v>10601</v>
      </c>
    </row>
    <row r="2592" spans="2:12">
      <c r="B2592" s="27" t="s">
        <v>730</v>
      </c>
      <c r="C2592" s="62" t="s">
        <v>10375</v>
      </c>
      <c r="D2592" s="784" t="s">
        <v>10610</v>
      </c>
      <c r="E2592" s="336" t="s">
        <v>10524</v>
      </c>
      <c r="F2592" s="55"/>
      <c r="G2592" s="597">
        <v>41739</v>
      </c>
      <c r="H2592" s="260" t="s">
        <v>10525</v>
      </c>
      <c r="I2592" s="24" t="s">
        <v>949</v>
      </c>
      <c r="L2592" s="24" t="s">
        <v>10602</v>
      </c>
    </row>
    <row r="2593" spans="2:12">
      <c r="B2593" s="27" t="s">
        <v>730</v>
      </c>
      <c r="C2593" s="26" t="s">
        <v>10579</v>
      </c>
      <c r="D2593" s="785" t="s">
        <v>10590</v>
      </c>
      <c r="E2593" s="26" t="s">
        <v>11</v>
      </c>
      <c r="F2593" s="59"/>
      <c r="G2593" s="592">
        <v>41739</v>
      </c>
      <c r="H2593" s="27" t="s">
        <v>10501</v>
      </c>
      <c r="I2593" s="24" t="s">
        <v>949</v>
      </c>
      <c r="L2593" s="24" t="s">
        <v>10602</v>
      </c>
    </row>
    <row r="2594" spans="2:12">
      <c r="B2594" s="213" t="s">
        <v>10495</v>
      </c>
      <c r="C2594" s="40" t="s">
        <v>10629</v>
      </c>
      <c r="D2594" s="784" t="s">
        <v>10611</v>
      </c>
      <c r="E2594" s="750" t="s">
        <v>10496</v>
      </c>
      <c r="F2594" s="59"/>
      <c r="G2594" s="592">
        <v>41738</v>
      </c>
      <c r="H2594" s="27" t="s">
        <v>10502</v>
      </c>
      <c r="I2594" s="24" t="s">
        <v>949</v>
      </c>
    </row>
    <row r="2595" spans="2:12">
      <c r="B2595" s="27" t="s">
        <v>8639</v>
      </c>
      <c r="C2595" s="30" t="s">
        <v>8640</v>
      </c>
      <c r="D2595" s="811" t="s">
        <v>10612</v>
      </c>
      <c r="E2595" s="29" t="s">
        <v>10485</v>
      </c>
      <c r="F2595" s="26"/>
      <c r="G2595" s="42">
        <v>41740</v>
      </c>
      <c r="H2595" s="27" t="s">
        <v>10636</v>
      </c>
      <c r="I2595" s="24" t="s">
        <v>10512</v>
      </c>
      <c r="L2595" s="24" t="s">
        <v>10604</v>
      </c>
    </row>
    <row r="2596" spans="2:12">
      <c r="B2596" s="213" t="s">
        <v>5449</v>
      </c>
      <c r="C2596" s="62" t="s">
        <v>10504</v>
      </c>
      <c r="D2596" s="784" t="s">
        <v>10616</v>
      </c>
      <c r="E2596" s="336" t="s">
        <v>10519</v>
      </c>
      <c r="F2596" s="55"/>
      <c r="G2596" s="597">
        <v>41745</v>
      </c>
      <c r="H2596" s="230" t="s">
        <v>10554</v>
      </c>
      <c r="I2596" s="24" t="s">
        <v>949</v>
      </c>
      <c r="L2596" s="24" t="s">
        <v>10603</v>
      </c>
    </row>
    <row r="2597" spans="2:12">
      <c r="B2597" s="213" t="s">
        <v>10517</v>
      </c>
      <c r="C2597" s="172" t="s">
        <v>10614</v>
      </c>
      <c r="D2597" s="784" t="s">
        <v>10615</v>
      </c>
      <c r="E2597" s="750" t="s">
        <v>10518</v>
      </c>
      <c r="F2597" s="59"/>
      <c r="G2597" s="592">
        <v>41745</v>
      </c>
      <c r="H2597" s="27" t="s">
        <v>10613</v>
      </c>
      <c r="I2597" s="24" t="s">
        <v>949</v>
      </c>
    </row>
    <row r="2598" spans="2:12">
      <c r="B2598" s="27" t="s">
        <v>10503</v>
      </c>
      <c r="C2598" s="40" t="s">
        <v>9662</v>
      </c>
      <c r="D2598" s="785" t="s">
        <v>10617</v>
      </c>
      <c r="E2598" s="26" t="s">
        <v>10516</v>
      </c>
      <c r="F2598" s="26"/>
      <c r="G2598" s="42">
        <v>41747</v>
      </c>
      <c r="H2598" s="27" t="s">
        <v>10553</v>
      </c>
      <c r="I2598" s="24" t="s">
        <v>949</v>
      </c>
    </row>
    <row r="2599" spans="2:12">
      <c r="B2599" s="213" t="s">
        <v>10539</v>
      </c>
      <c r="C2599" s="789" t="s">
        <v>10541</v>
      </c>
      <c r="D2599" s="812" t="s">
        <v>10618</v>
      </c>
      <c r="E2599" s="59" t="s">
        <v>10540</v>
      </c>
      <c r="F2599" s="26"/>
      <c r="G2599" s="42">
        <v>41751</v>
      </c>
      <c r="H2599" s="27" t="s">
        <v>10619</v>
      </c>
      <c r="I2599" s="24" t="s">
        <v>949</v>
      </c>
    </row>
    <row r="2600" spans="2:12">
      <c r="B2600" s="27" t="s">
        <v>10529</v>
      </c>
      <c r="C2600" s="62" t="s">
        <v>10559</v>
      </c>
      <c r="D2600" s="704" t="s">
        <v>10532</v>
      </c>
      <c r="E2600" s="26" t="s">
        <v>875</v>
      </c>
      <c r="F2600" s="26"/>
      <c r="G2600" s="932">
        <v>41750</v>
      </c>
      <c r="H2600" s="27" t="s">
        <v>10552</v>
      </c>
      <c r="I2600" s="24" t="s">
        <v>949</v>
      </c>
    </row>
    <row r="2601" spans="2:12">
      <c r="B2601" s="213" t="s">
        <v>10549</v>
      </c>
      <c r="C2601" s="40" t="s">
        <v>10378</v>
      </c>
      <c r="D2601" s="784" t="s">
        <v>10620</v>
      </c>
      <c r="E2601" s="750" t="s">
        <v>10550</v>
      </c>
      <c r="F2601" s="26"/>
      <c r="G2601" s="42">
        <v>41748</v>
      </c>
      <c r="H2601" s="28" t="s">
        <v>10551</v>
      </c>
      <c r="I2601" s="24" t="s">
        <v>949</v>
      </c>
    </row>
    <row r="2602" spans="2:12">
      <c r="B2602" s="213" t="s">
        <v>10555</v>
      </c>
      <c r="C2602" s="40" t="s">
        <v>9750</v>
      </c>
      <c r="D2602" s="784" t="s">
        <v>10621</v>
      </c>
      <c r="E2602" s="750" t="s">
        <v>10556</v>
      </c>
      <c r="F2602" s="59"/>
      <c r="G2602" s="592">
        <v>41753</v>
      </c>
      <c r="H2602" s="213" t="s">
        <v>10580</v>
      </c>
      <c r="I2602" s="24" t="s">
        <v>949</v>
      </c>
    </row>
    <row r="2603" spans="2:12">
      <c r="B2603" s="27" t="s">
        <v>730</v>
      </c>
      <c r="C2603" s="62" t="s">
        <v>10581</v>
      </c>
      <c r="D2603" s="811" t="s">
        <v>10622</v>
      </c>
      <c r="E2603" s="29" t="s">
        <v>10534</v>
      </c>
      <c r="F2603" s="29"/>
      <c r="G2603" s="42">
        <v>41753</v>
      </c>
      <c r="H2603" s="28" t="s">
        <v>10582</v>
      </c>
      <c r="I2603" s="24" t="s">
        <v>949</v>
      </c>
    </row>
    <row r="2604" spans="2:12">
      <c r="B2604" s="676" t="s">
        <v>4424</v>
      </c>
      <c r="C2604" s="40" t="s">
        <v>9641</v>
      </c>
      <c r="D2604" s="811" t="s">
        <v>10623</v>
      </c>
      <c r="E2604" s="26" t="s">
        <v>11</v>
      </c>
      <c r="F2604" s="32"/>
      <c r="G2604" s="580">
        <v>41754</v>
      </c>
      <c r="H2604" s="61" t="s">
        <v>10573</v>
      </c>
      <c r="I2604" s="24" t="s">
        <v>949</v>
      </c>
    </row>
    <row r="2605" spans="2:12">
      <c r="B2605" s="27" t="s">
        <v>817</v>
      </c>
      <c r="C2605" s="62" t="s">
        <v>10545</v>
      </c>
      <c r="D2605" s="811" t="s">
        <v>10624</v>
      </c>
      <c r="E2605" s="26" t="s">
        <v>1057</v>
      </c>
      <c r="F2605" s="26"/>
      <c r="G2605" s="42">
        <v>41754</v>
      </c>
      <c r="H2605" s="61" t="s">
        <v>10573</v>
      </c>
      <c r="I2605" s="24" t="s">
        <v>949</v>
      </c>
    </row>
    <row r="2606" spans="2:12">
      <c r="B2606" s="27" t="s">
        <v>10591</v>
      </c>
      <c r="C2606" s="62" t="s">
        <v>10593</v>
      </c>
      <c r="D2606" s="811" t="s">
        <v>10625</v>
      </c>
      <c r="E2606" s="26" t="s">
        <v>10592</v>
      </c>
      <c r="F2606" s="26"/>
      <c r="G2606" s="42">
        <v>41757</v>
      </c>
      <c r="H2606" s="61" t="s">
        <v>10605</v>
      </c>
      <c r="I2606" s="24" t="s">
        <v>949</v>
      </c>
    </row>
    <row r="2607" spans="2:12" ht="14.25" customHeight="1">
      <c r="B2607" s="27" t="s">
        <v>10486</v>
      </c>
      <c r="C2607" s="30" t="s">
        <v>10488</v>
      </c>
      <c r="D2607" s="811" t="s">
        <v>10626</v>
      </c>
      <c r="E2607" s="29" t="s">
        <v>10487</v>
      </c>
      <c r="F2607" s="26"/>
      <c r="G2607" s="42">
        <v>41759</v>
      </c>
      <c r="H2607" s="28" t="s">
        <v>10627</v>
      </c>
      <c r="I2607" s="24" t="s">
        <v>949</v>
      </c>
    </row>
    <row r="2608" spans="2:12">
      <c r="B2608" s="27" t="s">
        <v>10513</v>
      </c>
      <c r="C2608" s="30" t="s">
        <v>10515</v>
      </c>
      <c r="D2608" s="785" t="s">
        <v>10654</v>
      </c>
      <c r="E2608" s="26" t="s">
        <v>10514</v>
      </c>
      <c r="F2608" s="26"/>
      <c r="G2608" s="42">
        <v>41759</v>
      </c>
      <c r="H2608" s="28" t="s">
        <v>10627</v>
      </c>
      <c r="I2608" s="24" t="s">
        <v>949</v>
      </c>
    </row>
    <row r="2609" spans="2:9">
      <c r="B2609" s="27" t="s">
        <v>10547</v>
      </c>
      <c r="C2609" s="30" t="s">
        <v>10594</v>
      </c>
      <c r="D2609" s="785" t="s">
        <v>10655</v>
      </c>
      <c r="E2609" s="26" t="s">
        <v>10566</v>
      </c>
      <c r="F2609" s="26"/>
      <c r="G2609" s="42">
        <v>41759</v>
      </c>
      <c r="H2609" s="28" t="s">
        <v>10638</v>
      </c>
      <c r="I2609" s="24" t="s">
        <v>949</v>
      </c>
    </row>
    <row r="2610" spans="2:9">
      <c r="B2610" s="27" t="s">
        <v>10595</v>
      </c>
      <c r="C2610" s="30" t="s">
        <v>10597</v>
      </c>
      <c r="D2610" s="785" t="s">
        <v>10656</v>
      </c>
      <c r="E2610" s="26" t="s">
        <v>10596</v>
      </c>
      <c r="F2610" s="26"/>
      <c r="G2610" s="42">
        <v>41759</v>
      </c>
      <c r="H2610" s="28" t="s">
        <v>10627</v>
      </c>
      <c r="I2610" s="24" t="s">
        <v>949</v>
      </c>
    </row>
    <row r="2611" spans="2:9">
      <c r="B2611" s="27" t="s">
        <v>10598</v>
      </c>
      <c r="C2611" s="30" t="s">
        <v>10600</v>
      </c>
      <c r="D2611" s="811" t="s">
        <v>2314</v>
      </c>
      <c r="E2611" s="26" t="s">
        <v>10599</v>
      </c>
      <c r="F2611" s="26"/>
      <c r="G2611" s="42">
        <v>41759</v>
      </c>
      <c r="H2611" s="28" t="s">
        <v>10627</v>
      </c>
      <c r="I2611" s="24" t="s">
        <v>949</v>
      </c>
    </row>
    <row r="2612" spans="2:9">
      <c r="B2612" s="27" t="s">
        <v>10630</v>
      </c>
      <c r="C2612" s="30" t="s">
        <v>10632</v>
      </c>
      <c r="D2612" s="785" t="s">
        <v>10657</v>
      </c>
      <c r="E2612" s="26" t="s">
        <v>10631</v>
      </c>
      <c r="F2612" s="26"/>
      <c r="G2612" s="42">
        <v>41759</v>
      </c>
      <c r="H2612" s="28" t="s">
        <v>10642</v>
      </c>
      <c r="I2612" s="24" t="s">
        <v>949</v>
      </c>
    </row>
    <row r="2613" spans="2:9">
      <c r="B2613" s="27" t="s">
        <v>10639</v>
      </c>
      <c r="C2613" s="62" t="s">
        <v>10643</v>
      </c>
      <c r="D2613" s="811" t="s">
        <v>10658</v>
      </c>
      <c r="E2613" s="26" t="s">
        <v>10640</v>
      </c>
      <c r="F2613" s="26"/>
      <c r="G2613" s="42">
        <v>41759</v>
      </c>
      <c r="H2613" s="61" t="s">
        <v>10641</v>
      </c>
      <c r="I2613" s="24" t="s">
        <v>949</v>
      </c>
    </row>
    <row r="2614" spans="2:9">
      <c r="B2614" s="27"/>
      <c r="C2614" s="62"/>
      <c r="D2614" s="29"/>
      <c r="E2614" s="26"/>
      <c r="F2614" s="26"/>
      <c r="G2614" s="42"/>
      <c r="H2614" s="61"/>
    </row>
    <row r="2615" spans="2:9">
      <c r="B2615" s="27" t="s">
        <v>10647</v>
      </c>
      <c r="C2615" s="62" t="s">
        <v>10648</v>
      </c>
      <c r="D2615" s="304" t="s">
        <v>10762</v>
      </c>
      <c r="E2615" s="26" t="s">
        <v>10646</v>
      </c>
      <c r="F2615" s="26"/>
      <c r="G2615" s="42">
        <v>41762</v>
      </c>
      <c r="H2615" s="61" t="s">
        <v>10758</v>
      </c>
      <c r="I2615" s="24" t="s">
        <v>949</v>
      </c>
    </row>
    <row r="2616" spans="2:9">
      <c r="B2616" s="277" t="s">
        <v>1035</v>
      </c>
      <c r="C2616" s="564" t="s">
        <v>10716</v>
      </c>
      <c r="D2616" s="338" t="s">
        <v>10645</v>
      </c>
      <c r="E2616" s="29" t="s">
        <v>6406</v>
      </c>
      <c r="F2616" s="26"/>
      <c r="G2616" s="42">
        <v>41765</v>
      </c>
      <c r="H2616" s="61" t="s">
        <v>10659</v>
      </c>
      <c r="I2616" s="24" t="s">
        <v>949</v>
      </c>
    </row>
    <row r="2617" spans="2:9">
      <c r="B2617" s="277" t="s">
        <v>817</v>
      </c>
      <c r="C2617" s="564" t="s">
        <v>10716</v>
      </c>
      <c r="D2617" s="338" t="s">
        <v>10649</v>
      </c>
      <c r="E2617" s="29" t="s">
        <v>663</v>
      </c>
      <c r="F2617" s="26"/>
      <c r="G2617" s="42">
        <v>41766</v>
      </c>
      <c r="H2617" s="61" t="s">
        <v>10664</v>
      </c>
      <c r="I2617" s="24" t="s">
        <v>949</v>
      </c>
    </row>
    <row r="2618" spans="2:9">
      <c r="B2618" s="277" t="s">
        <v>10667</v>
      </c>
      <c r="C2618" s="62" t="s">
        <v>10680</v>
      </c>
      <c r="D2618" s="304" t="s">
        <v>10763</v>
      </c>
      <c r="E2618" s="29" t="s">
        <v>10668</v>
      </c>
      <c r="F2618" s="26"/>
      <c r="G2618" s="42">
        <v>41767</v>
      </c>
      <c r="H2618" s="61" t="s">
        <v>10679</v>
      </c>
      <c r="I2618" s="24" t="s">
        <v>949</v>
      </c>
    </row>
    <row r="2619" spans="2:9">
      <c r="B2619" s="385" t="s">
        <v>10669</v>
      </c>
      <c r="C2619" s="200" t="s">
        <v>10688</v>
      </c>
      <c r="D2619" s="751" t="s">
        <v>10764</v>
      </c>
      <c r="E2619" s="750" t="s">
        <v>10670</v>
      </c>
      <c r="F2619" s="59"/>
      <c r="G2619" s="592">
        <v>41769</v>
      </c>
      <c r="H2619" s="202" t="s">
        <v>10747</v>
      </c>
      <c r="I2619" s="24" t="s">
        <v>949</v>
      </c>
    </row>
    <row r="2620" spans="2:9">
      <c r="B2620" s="385" t="s">
        <v>10684</v>
      </c>
      <c r="C2620" s="200" t="s">
        <v>10686</v>
      </c>
      <c r="D2620" s="751" t="s">
        <v>10765</v>
      </c>
      <c r="E2620" s="750" t="s">
        <v>10685</v>
      </c>
      <c r="F2620" s="59"/>
      <c r="G2620" s="592">
        <v>41774</v>
      </c>
      <c r="H2620" s="202" t="s">
        <v>10692</v>
      </c>
      <c r="I2620" s="24" t="s">
        <v>949</v>
      </c>
    </row>
    <row r="2621" spans="2:9">
      <c r="B2621" s="385" t="s">
        <v>730</v>
      </c>
      <c r="C2621" s="200" t="s">
        <v>10691</v>
      </c>
      <c r="D2621" s="751" t="s">
        <v>10766</v>
      </c>
      <c r="E2621" s="750" t="s">
        <v>10690</v>
      </c>
      <c r="F2621" s="59"/>
      <c r="G2621" s="592">
        <v>41778</v>
      </c>
      <c r="H2621" s="202" t="s">
        <v>10698</v>
      </c>
      <c r="I2621" s="24" t="s">
        <v>949</v>
      </c>
    </row>
    <row r="2622" spans="2:9">
      <c r="B2622" s="27" t="s">
        <v>10703</v>
      </c>
      <c r="C2622" s="564" t="s">
        <v>10749</v>
      </c>
      <c r="D2622" s="338" t="s">
        <v>10705</v>
      </c>
      <c r="E2622" s="26" t="s">
        <v>10704</v>
      </c>
      <c r="F2622" s="59"/>
      <c r="G2622" s="592">
        <v>41781</v>
      </c>
      <c r="H2622" s="202" t="s">
        <v>10733</v>
      </c>
      <c r="I2622" s="24" t="s">
        <v>949</v>
      </c>
    </row>
    <row r="2623" spans="2:9">
      <c r="B2623" s="385" t="s">
        <v>10707</v>
      </c>
      <c r="C2623" s="200" t="s">
        <v>10709</v>
      </c>
      <c r="D2623" s="751" t="s">
        <v>10767</v>
      </c>
      <c r="E2623" s="750" t="s">
        <v>10708</v>
      </c>
      <c r="F2623" s="59"/>
      <c r="G2623" s="592">
        <v>41782</v>
      </c>
      <c r="H2623" s="202" t="s">
        <v>10737</v>
      </c>
      <c r="I2623" s="24" t="s">
        <v>949</v>
      </c>
    </row>
    <row r="2624" spans="2:9">
      <c r="B2624" s="27" t="s">
        <v>3149</v>
      </c>
      <c r="C2624" s="564" t="s">
        <v>10749</v>
      </c>
      <c r="D2624" s="338" t="s">
        <v>10738</v>
      </c>
      <c r="E2624" s="26" t="s">
        <v>10735</v>
      </c>
      <c r="F2624" s="59"/>
      <c r="G2624" s="592">
        <v>41783</v>
      </c>
      <c r="H2624" s="202" t="s">
        <v>10739</v>
      </c>
    </row>
    <row r="2625" spans="2:12">
      <c r="B2625" s="27" t="s">
        <v>3149</v>
      </c>
      <c r="C2625" s="564" t="s">
        <v>10749</v>
      </c>
      <c r="D2625" s="338" t="s">
        <v>10736</v>
      </c>
      <c r="E2625" s="26" t="s">
        <v>927</v>
      </c>
      <c r="F2625" s="26"/>
      <c r="G2625" s="42">
        <v>41785</v>
      </c>
      <c r="H2625" s="61" t="s">
        <v>10744</v>
      </c>
      <c r="I2625" s="24" t="s">
        <v>949</v>
      </c>
    </row>
    <row r="2626" spans="2:12">
      <c r="B2626" s="27" t="s">
        <v>3149</v>
      </c>
      <c r="C2626" s="62" t="s">
        <v>10751</v>
      </c>
      <c r="D2626" s="304" t="s">
        <v>10768</v>
      </c>
      <c r="E2626" s="26" t="s">
        <v>5681</v>
      </c>
      <c r="F2626" s="26"/>
      <c r="G2626" s="42">
        <v>41788</v>
      </c>
      <c r="H2626" s="61" t="s">
        <v>10755</v>
      </c>
      <c r="I2626" s="24" t="s">
        <v>949</v>
      </c>
    </row>
    <row r="2627" spans="2:12">
      <c r="B2627" s="27" t="s">
        <v>10397</v>
      </c>
      <c r="C2627" s="30" t="s">
        <v>10508</v>
      </c>
      <c r="D2627" s="304" t="s">
        <v>10773</v>
      </c>
      <c r="E2627" s="29" t="s">
        <v>649</v>
      </c>
      <c r="F2627" s="26"/>
      <c r="G2627" s="42">
        <v>41789</v>
      </c>
      <c r="H2627" s="27" t="s">
        <v>10759</v>
      </c>
      <c r="I2627" s="24" t="s">
        <v>949</v>
      </c>
    </row>
    <row r="2628" spans="2:12">
      <c r="B2628" s="213" t="s">
        <v>4969</v>
      </c>
      <c r="C2628" s="789" t="s">
        <v>10689</v>
      </c>
      <c r="D2628" s="816" t="s">
        <v>10769</v>
      </c>
      <c r="E2628" s="750" t="s">
        <v>5470</v>
      </c>
      <c r="F2628" s="59"/>
      <c r="G2628" s="592">
        <v>41789</v>
      </c>
      <c r="H2628" s="213" t="s">
        <v>10814</v>
      </c>
      <c r="I2628" s="24" t="s">
        <v>949</v>
      </c>
      <c r="L2628" s="24">
        <v>1</v>
      </c>
    </row>
    <row r="2629" spans="2:12">
      <c r="B2629" s="27" t="s">
        <v>10652</v>
      </c>
      <c r="C2629" s="30" t="s">
        <v>10687</v>
      </c>
      <c r="D2629" s="707" t="s">
        <v>10774</v>
      </c>
      <c r="E2629" s="26" t="s">
        <v>10653</v>
      </c>
      <c r="F2629" s="26"/>
      <c r="G2629" s="42">
        <v>41790</v>
      </c>
      <c r="H2629" s="213" t="s">
        <v>10814</v>
      </c>
      <c r="I2629" s="24" t="s">
        <v>949</v>
      </c>
    </row>
    <row r="2630" spans="2:12">
      <c r="B2630" s="27" t="s">
        <v>10700</v>
      </c>
      <c r="C2630" s="30" t="s">
        <v>10710</v>
      </c>
      <c r="D2630" s="707" t="s">
        <v>10785</v>
      </c>
      <c r="E2630" s="26" t="s">
        <v>10701</v>
      </c>
      <c r="F2630" s="26"/>
      <c r="G2630" s="42">
        <v>41790</v>
      </c>
      <c r="H2630" s="213" t="s">
        <v>10814</v>
      </c>
      <c r="I2630" s="24" t="s">
        <v>949</v>
      </c>
    </row>
    <row r="2631" spans="2:12">
      <c r="B2631" s="684" t="s">
        <v>2355</v>
      </c>
      <c r="C2631" s="413" t="s">
        <v>10407</v>
      </c>
      <c r="D2631" s="815" t="s">
        <v>10775</v>
      </c>
      <c r="E2631" s="383" t="s">
        <v>5128</v>
      </c>
      <c r="F2631" s="208"/>
      <c r="G2631" s="582">
        <v>41790</v>
      </c>
      <c r="H2631" s="213" t="s">
        <v>10814</v>
      </c>
      <c r="I2631" s="24" t="s">
        <v>949</v>
      </c>
    </row>
    <row r="2632" spans="2:12">
      <c r="B2632" s="205" t="s">
        <v>10760</v>
      </c>
      <c r="C2632" s="62" t="s">
        <v>10801</v>
      </c>
      <c r="D2632" s="304" t="s">
        <v>10770</v>
      </c>
      <c r="E2632" s="29" t="s">
        <v>10761</v>
      </c>
      <c r="F2632" s="26"/>
      <c r="G2632" s="42">
        <v>41790</v>
      </c>
      <c r="H2632" s="213" t="s">
        <v>10814</v>
      </c>
      <c r="I2632" s="24" t="s">
        <v>949</v>
      </c>
    </row>
    <row r="2633" spans="2:12">
      <c r="B2633" s="205" t="s">
        <v>10771</v>
      </c>
      <c r="C2633" s="62" t="s">
        <v>10802</v>
      </c>
      <c r="D2633" s="304" t="s">
        <v>5675</v>
      </c>
      <c r="E2633" s="29" t="s">
        <v>10772</v>
      </c>
      <c r="F2633" s="26"/>
      <c r="G2633" s="42">
        <v>41790</v>
      </c>
      <c r="H2633" s="213" t="s">
        <v>10814</v>
      </c>
      <c r="I2633" s="24" t="s">
        <v>949</v>
      </c>
    </row>
    <row r="2634" spans="2:12">
      <c r="B2634" s="385"/>
      <c r="C2634" s="200"/>
      <c r="D2634" s="750"/>
      <c r="E2634" s="750"/>
      <c r="F2634" s="59"/>
      <c r="G2634" s="592"/>
      <c r="H2634" s="213"/>
    </row>
    <row r="2635" spans="2:12">
      <c r="B2635" s="385" t="s">
        <v>10776</v>
      </c>
      <c r="C2635" s="200" t="s">
        <v>10803</v>
      </c>
      <c r="D2635" s="813" t="s">
        <v>10959</v>
      </c>
      <c r="E2635" s="750" t="s">
        <v>10777</v>
      </c>
      <c r="F2635" s="59"/>
      <c r="G2635" s="592">
        <v>41791</v>
      </c>
      <c r="H2635" s="202" t="s">
        <v>10924</v>
      </c>
      <c r="I2635" s="24" t="s">
        <v>949</v>
      </c>
    </row>
    <row r="2636" spans="2:12">
      <c r="B2636" s="213" t="s">
        <v>10794</v>
      </c>
      <c r="C2636" s="789" t="s">
        <v>10800</v>
      </c>
      <c r="D2636" s="818" t="s">
        <v>10960</v>
      </c>
      <c r="E2636" s="59" t="s">
        <v>10795</v>
      </c>
      <c r="F2636" s="59"/>
      <c r="G2636" s="592">
        <v>41795</v>
      </c>
      <c r="H2636" s="202" t="s">
        <v>10927</v>
      </c>
      <c r="I2636" s="24" t="s">
        <v>949</v>
      </c>
    </row>
    <row r="2637" spans="2:12">
      <c r="B2637" s="27" t="s">
        <v>10724</v>
      </c>
      <c r="C2637" s="564" t="s">
        <v>10749</v>
      </c>
      <c r="D2637" s="755" t="s">
        <v>10961</v>
      </c>
      <c r="E2637" s="29" t="s">
        <v>663</v>
      </c>
      <c r="F2637" s="59"/>
      <c r="G2637" s="592">
        <v>41795</v>
      </c>
      <c r="H2637" s="202" t="s">
        <v>10796</v>
      </c>
      <c r="I2637" s="24" t="s">
        <v>949</v>
      </c>
    </row>
    <row r="2638" spans="2:12">
      <c r="B2638" s="27" t="s">
        <v>10797</v>
      </c>
      <c r="C2638" s="62" t="s">
        <v>10799</v>
      </c>
      <c r="D2638" s="814" t="s">
        <v>10962</v>
      </c>
      <c r="E2638" s="26" t="s">
        <v>10798</v>
      </c>
      <c r="F2638" s="26"/>
      <c r="G2638" s="42">
        <v>41794</v>
      </c>
      <c r="H2638" s="61" t="s">
        <v>10925</v>
      </c>
      <c r="I2638" s="24" t="s">
        <v>949</v>
      </c>
    </row>
    <row r="2639" spans="2:12">
      <c r="B2639" s="27" t="s">
        <v>5319</v>
      </c>
      <c r="C2639" s="40" t="s">
        <v>10380</v>
      </c>
      <c r="D2639" s="819" t="s">
        <v>10963</v>
      </c>
      <c r="E2639" s="26" t="s">
        <v>10350</v>
      </c>
      <c r="F2639" s="26"/>
      <c r="G2639" s="42">
        <v>41796</v>
      </c>
      <c r="H2639" s="61" t="s">
        <v>10815</v>
      </c>
      <c r="I2639" s="24" t="s">
        <v>949</v>
      </c>
    </row>
    <row r="2640" spans="2:12">
      <c r="B2640" s="213" t="s">
        <v>10792</v>
      </c>
      <c r="C2640" s="789" t="s">
        <v>10793</v>
      </c>
      <c r="D2640" s="818" t="s">
        <v>10964</v>
      </c>
      <c r="E2640" s="59" t="s">
        <v>10790</v>
      </c>
      <c r="F2640" s="59"/>
      <c r="G2640" s="592">
        <v>41797</v>
      </c>
      <c r="H2640" s="202" t="s">
        <v>10816</v>
      </c>
      <c r="I2640" s="24" t="s">
        <v>949</v>
      </c>
    </row>
    <row r="2641" spans="2:9">
      <c r="B2641" s="27" t="s">
        <v>10809</v>
      </c>
      <c r="C2641" s="62" t="s">
        <v>10827</v>
      </c>
      <c r="D2641" s="814" t="s">
        <v>10965</v>
      </c>
      <c r="E2641" s="26" t="s">
        <v>10810</v>
      </c>
      <c r="F2641" s="26"/>
      <c r="G2641" s="42">
        <v>41797</v>
      </c>
      <c r="H2641" s="61" t="s">
        <v>10816</v>
      </c>
      <c r="I2641" s="24" t="s">
        <v>949</v>
      </c>
    </row>
    <row r="2642" spans="2:9">
      <c r="B2642" s="213" t="s">
        <v>10806</v>
      </c>
      <c r="C2642" s="789" t="s">
        <v>10808</v>
      </c>
      <c r="D2642" s="818" t="s">
        <v>10966</v>
      </c>
      <c r="E2642" s="59" t="s">
        <v>10807</v>
      </c>
      <c r="F2642" s="59"/>
      <c r="G2642" s="592">
        <v>41802</v>
      </c>
      <c r="H2642" s="202" t="s">
        <v>10850</v>
      </c>
      <c r="I2642" s="24" t="s">
        <v>949</v>
      </c>
    </row>
    <row r="2643" spans="2:9">
      <c r="B2643" s="27" t="s">
        <v>723</v>
      </c>
      <c r="C2643" s="564" t="s">
        <v>10749</v>
      </c>
      <c r="D2643" s="704" t="s">
        <v>10833</v>
      </c>
      <c r="E2643" s="29" t="s">
        <v>809</v>
      </c>
      <c r="F2643" s="59"/>
      <c r="G2643" s="592">
        <v>41802</v>
      </c>
      <c r="H2643" s="202" t="s">
        <v>10867</v>
      </c>
      <c r="I2643" s="24" t="s">
        <v>10926</v>
      </c>
    </row>
    <row r="2644" spans="2:9">
      <c r="B2644" s="27" t="s">
        <v>10860</v>
      </c>
      <c r="C2644" s="62" t="s">
        <v>10903</v>
      </c>
      <c r="D2644" s="819" t="s">
        <v>10971</v>
      </c>
      <c r="E2644" s="29" t="s">
        <v>10861</v>
      </c>
      <c r="F2644" s="59"/>
      <c r="G2644" s="592">
        <v>41805</v>
      </c>
      <c r="H2644" s="202" t="s">
        <v>10928</v>
      </c>
      <c r="I2644" s="24" t="s">
        <v>949</v>
      </c>
    </row>
    <row r="2645" spans="2:9">
      <c r="B2645" s="205" t="s">
        <v>3149</v>
      </c>
      <c r="C2645" s="564" t="s">
        <v>10749</v>
      </c>
      <c r="D2645" s="755" t="s">
        <v>10967</v>
      </c>
      <c r="E2645" s="29" t="s">
        <v>927</v>
      </c>
      <c r="F2645" s="59"/>
      <c r="G2645" s="592">
        <v>41806</v>
      </c>
      <c r="H2645" s="202" t="s">
        <v>10875</v>
      </c>
      <c r="I2645" s="24" t="s">
        <v>949</v>
      </c>
    </row>
    <row r="2646" spans="2:9">
      <c r="B2646" s="27" t="s">
        <v>10789</v>
      </c>
      <c r="C2646" s="40" t="s">
        <v>10791</v>
      </c>
      <c r="D2646" s="819" t="s">
        <v>10788</v>
      </c>
      <c r="E2646" s="26" t="s">
        <v>10790</v>
      </c>
      <c r="F2646" s="26"/>
      <c r="G2646" s="42">
        <v>41806</v>
      </c>
      <c r="H2646" s="61" t="s">
        <v>10876</v>
      </c>
      <c r="I2646" s="24" t="s">
        <v>949</v>
      </c>
    </row>
    <row r="2647" spans="2:9">
      <c r="B2647" s="27" t="s">
        <v>10887</v>
      </c>
      <c r="C2647" s="40" t="s">
        <v>10977</v>
      </c>
      <c r="D2647" s="819" t="s">
        <v>10972</v>
      </c>
      <c r="E2647" s="26" t="s">
        <v>10888</v>
      </c>
      <c r="F2647" s="26"/>
      <c r="G2647" s="42">
        <v>41809</v>
      </c>
      <c r="H2647" s="61" t="s">
        <v>10889</v>
      </c>
      <c r="I2647" s="24" t="s">
        <v>949</v>
      </c>
    </row>
    <row r="2648" spans="2:9">
      <c r="B2648" s="205" t="s">
        <v>10851</v>
      </c>
      <c r="C2648" s="62" t="s">
        <v>10853</v>
      </c>
      <c r="D2648" s="814" t="s">
        <v>10969</v>
      </c>
      <c r="E2648" s="29" t="s">
        <v>10852</v>
      </c>
      <c r="F2648" s="26"/>
      <c r="G2648" s="42">
        <v>41810</v>
      </c>
      <c r="H2648" s="61" t="s">
        <v>10904</v>
      </c>
      <c r="I2648" s="24" t="s">
        <v>949</v>
      </c>
    </row>
    <row r="2649" spans="2:9">
      <c r="B2649" s="385" t="s">
        <v>10882</v>
      </c>
      <c r="C2649" s="200" t="s">
        <v>10884</v>
      </c>
      <c r="D2649" s="813" t="s">
        <v>10968</v>
      </c>
      <c r="E2649" s="750" t="s">
        <v>10883</v>
      </c>
      <c r="F2649" s="59"/>
      <c r="G2649" s="592">
        <v>41810</v>
      </c>
      <c r="H2649" s="61" t="s">
        <v>10904</v>
      </c>
      <c r="I2649" s="24" t="s">
        <v>949</v>
      </c>
    </row>
    <row r="2650" spans="2:9">
      <c r="B2650" s="385" t="s">
        <v>10897</v>
      </c>
      <c r="C2650" s="200" t="s">
        <v>10899</v>
      </c>
      <c r="D2650" s="813" t="s">
        <v>10970</v>
      </c>
      <c r="E2650" s="750" t="s">
        <v>10898</v>
      </c>
      <c r="F2650" s="59"/>
      <c r="G2650" s="592">
        <v>41813</v>
      </c>
      <c r="H2650" s="202" t="s">
        <v>10930</v>
      </c>
      <c r="I2650" s="24" t="s">
        <v>949</v>
      </c>
    </row>
    <row r="2651" spans="2:9">
      <c r="B2651" s="205" t="s">
        <v>2853</v>
      </c>
      <c r="C2651" s="564" t="s">
        <v>10929</v>
      </c>
      <c r="D2651" s="817" t="s">
        <v>10892</v>
      </c>
      <c r="E2651" s="29" t="s">
        <v>726</v>
      </c>
      <c r="F2651" s="26"/>
      <c r="G2651" s="42">
        <v>41814</v>
      </c>
      <c r="H2651" s="28" t="s">
        <v>10931</v>
      </c>
      <c r="I2651" s="24" t="s">
        <v>949</v>
      </c>
    </row>
    <row r="2652" spans="2:9">
      <c r="B2652" s="385" t="s">
        <v>10857</v>
      </c>
      <c r="C2652" s="200" t="s">
        <v>10858</v>
      </c>
      <c r="D2652" s="813" t="s">
        <v>10973</v>
      </c>
      <c r="E2652" s="750" t="s">
        <v>10859</v>
      </c>
      <c r="F2652" s="59"/>
      <c r="G2652" s="592">
        <v>41810</v>
      </c>
      <c r="H2652" s="202" t="s">
        <v>10917</v>
      </c>
      <c r="I2652" s="24" t="s">
        <v>949</v>
      </c>
    </row>
    <row r="2653" spans="2:9">
      <c r="B2653" s="205" t="s">
        <v>10868</v>
      </c>
      <c r="C2653" s="564" t="s">
        <v>10958</v>
      </c>
      <c r="D2653" s="817" t="s">
        <v>10871</v>
      </c>
      <c r="E2653" s="29" t="s">
        <v>11</v>
      </c>
      <c r="F2653" s="26"/>
      <c r="G2653" s="42">
        <v>41815</v>
      </c>
      <c r="H2653" s="28" t="s">
        <v>10932</v>
      </c>
      <c r="I2653" s="24" t="s">
        <v>949</v>
      </c>
    </row>
    <row r="2654" spans="2:9">
      <c r="B2654" s="205" t="s">
        <v>10868</v>
      </c>
      <c r="C2654" s="564" t="s">
        <v>10958</v>
      </c>
      <c r="D2654" s="755" t="s">
        <v>10915</v>
      </c>
      <c r="E2654" s="29" t="s">
        <v>11</v>
      </c>
      <c r="F2654" s="26"/>
      <c r="G2654" s="42">
        <v>41816</v>
      </c>
      <c r="H2654" s="28" t="s">
        <v>10946</v>
      </c>
      <c r="I2654" s="24" t="s">
        <v>949</v>
      </c>
    </row>
    <row r="2655" spans="2:9">
      <c r="B2655" s="205" t="s">
        <v>10868</v>
      </c>
      <c r="C2655" s="564" t="s">
        <v>10958</v>
      </c>
      <c r="D2655" s="755" t="s">
        <v>10938</v>
      </c>
      <c r="E2655" s="29" t="s">
        <v>11</v>
      </c>
      <c r="F2655" s="26"/>
      <c r="G2655" s="42">
        <v>41817</v>
      </c>
      <c r="H2655" s="28" t="s">
        <v>10948</v>
      </c>
      <c r="I2655" s="24" t="s">
        <v>11114</v>
      </c>
    </row>
    <row r="2656" spans="2:9">
      <c r="B2656" s="205" t="s">
        <v>1517</v>
      </c>
      <c r="C2656" s="30" t="s">
        <v>10936</v>
      </c>
      <c r="D2656" s="814" t="s">
        <v>10974</v>
      </c>
      <c r="E2656" s="29" t="s">
        <v>2</v>
      </c>
      <c r="F2656" s="26"/>
      <c r="G2656" s="42">
        <v>41817</v>
      </c>
      <c r="H2656" s="28" t="s">
        <v>10949</v>
      </c>
      <c r="I2656" s="24" t="s">
        <v>949</v>
      </c>
    </row>
    <row r="2657" spans="2:9">
      <c r="B2657" s="385" t="s">
        <v>10900</v>
      </c>
      <c r="C2657" s="200" t="s">
        <v>10902</v>
      </c>
      <c r="D2657" s="813" t="s">
        <v>10975</v>
      </c>
      <c r="E2657" s="750" t="s">
        <v>10901</v>
      </c>
      <c r="F2657" s="59"/>
      <c r="G2657" s="592">
        <v>41820</v>
      </c>
      <c r="H2657" s="202" t="s">
        <v>10978</v>
      </c>
      <c r="I2657" s="24" t="s">
        <v>949</v>
      </c>
    </row>
    <row r="2658" spans="2:9">
      <c r="B2658" s="385" t="s">
        <v>10944</v>
      </c>
      <c r="C2658" s="200" t="s">
        <v>10980</v>
      </c>
      <c r="D2658" s="813" t="s">
        <v>10976</v>
      </c>
      <c r="E2658" s="750" t="s">
        <v>10945</v>
      </c>
      <c r="F2658" s="59"/>
      <c r="G2658" s="592">
        <v>41820</v>
      </c>
      <c r="H2658" s="202" t="s">
        <v>10979</v>
      </c>
      <c r="I2658" s="24" t="s">
        <v>949</v>
      </c>
    </row>
    <row r="2659" spans="2:9">
      <c r="B2659" s="27" t="s">
        <v>10957</v>
      </c>
      <c r="C2659" s="30" t="s">
        <v>8766</v>
      </c>
      <c r="D2659" s="813" t="s">
        <v>8767</v>
      </c>
      <c r="E2659" s="29" t="s">
        <v>10956</v>
      </c>
      <c r="F2659" s="26"/>
      <c r="G2659" s="592">
        <v>41820</v>
      </c>
      <c r="H2659" s="28" t="s">
        <v>10981</v>
      </c>
      <c r="I2659" s="24" t="s">
        <v>949</v>
      </c>
    </row>
    <row r="2660" spans="2:9">
      <c r="B2660" s="27" t="s">
        <v>11094</v>
      </c>
      <c r="C2660" s="30" t="s">
        <v>11095</v>
      </c>
      <c r="D2660" s="305" t="s">
        <v>11097</v>
      </c>
      <c r="E2660" s="29" t="s">
        <v>11096</v>
      </c>
      <c r="F2660" s="26"/>
      <c r="G2660" s="592">
        <v>41820</v>
      </c>
      <c r="H2660" s="28" t="s">
        <v>11122</v>
      </c>
    </row>
    <row r="2661" spans="2:9">
      <c r="B2661" s="385" t="s">
        <v>10984</v>
      </c>
      <c r="C2661" s="172" t="s">
        <v>11055</v>
      </c>
      <c r="D2661" s="802" t="s">
        <v>11126</v>
      </c>
      <c r="E2661" s="750" t="s">
        <v>10985</v>
      </c>
      <c r="F2661" s="59"/>
      <c r="G2661" s="592">
        <v>41820</v>
      </c>
      <c r="H2661" s="60" t="s">
        <v>10986</v>
      </c>
    </row>
    <row r="2662" spans="2:9">
      <c r="B2662" s="27"/>
      <c r="C2662" s="28"/>
      <c r="D2662" s="26"/>
      <c r="E2662" s="28"/>
      <c r="F2662" s="26"/>
      <c r="G2662" s="29"/>
      <c r="H2662" s="28"/>
      <c r="I2662" s="24" t="s">
        <v>949</v>
      </c>
    </row>
    <row r="2663" spans="2:9">
      <c r="B2663" s="205" t="s">
        <v>10868</v>
      </c>
      <c r="C2663" s="30" t="s">
        <v>10953</v>
      </c>
      <c r="D2663" s="306" t="s">
        <v>11158</v>
      </c>
      <c r="E2663" s="29" t="s">
        <v>11</v>
      </c>
      <c r="F2663" s="26"/>
      <c r="G2663" s="592">
        <v>41821</v>
      </c>
      <c r="H2663" s="28" t="s">
        <v>10986</v>
      </c>
      <c r="I2663" s="24" t="s">
        <v>949</v>
      </c>
    </row>
    <row r="2664" spans="2:9">
      <c r="B2664" s="205" t="s">
        <v>10993</v>
      </c>
      <c r="C2664" s="827" t="s">
        <v>11056</v>
      </c>
      <c r="D2664" s="305" t="s">
        <v>11127</v>
      </c>
      <c r="E2664" s="29" t="s">
        <v>10994</v>
      </c>
      <c r="F2664" s="26"/>
      <c r="G2664" s="592">
        <v>41823</v>
      </c>
      <c r="H2664" s="28" t="s">
        <v>11115</v>
      </c>
      <c r="I2664" s="24" t="s">
        <v>949</v>
      </c>
    </row>
    <row r="2665" spans="2:9">
      <c r="B2665" s="205" t="s">
        <v>10868</v>
      </c>
      <c r="C2665" s="564" t="s">
        <v>11056</v>
      </c>
      <c r="D2665" s="755" t="s">
        <v>11128</v>
      </c>
      <c r="E2665" s="29" t="s">
        <v>11</v>
      </c>
      <c r="F2665" s="26"/>
      <c r="G2665" s="592">
        <v>41823</v>
      </c>
      <c r="H2665" s="28"/>
      <c r="I2665" s="24" t="s">
        <v>11114</v>
      </c>
    </row>
    <row r="2666" spans="2:9">
      <c r="B2666" s="205" t="s">
        <v>10868</v>
      </c>
      <c r="C2666" s="564" t="s">
        <v>11056</v>
      </c>
      <c r="D2666" s="305" t="s">
        <v>11129</v>
      </c>
      <c r="E2666" s="29" t="s">
        <v>11</v>
      </c>
      <c r="F2666" s="26"/>
      <c r="G2666" s="42">
        <v>41824</v>
      </c>
      <c r="H2666" s="61" t="s">
        <v>11009</v>
      </c>
      <c r="I2666" s="24" t="s">
        <v>949</v>
      </c>
    </row>
    <row r="2667" spans="2:9">
      <c r="B2667" s="205" t="s">
        <v>10868</v>
      </c>
      <c r="C2667" s="564" t="s">
        <v>11056</v>
      </c>
      <c r="D2667" s="305" t="s">
        <v>11131</v>
      </c>
      <c r="E2667" s="29" t="s">
        <v>11</v>
      </c>
      <c r="F2667" s="26"/>
      <c r="G2667" s="42">
        <v>41824</v>
      </c>
      <c r="H2667" s="61" t="s">
        <v>11009</v>
      </c>
      <c r="I2667" s="24" t="s">
        <v>949</v>
      </c>
    </row>
    <row r="2668" spans="2:9">
      <c r="B2668" s="205" t="s">
        <v>10991</v>
      </c>
      <c r="C2668" s="62" t="s">
        <v>11057</v>
      </c>
      <c r="D2668" s="306" t="s">
        <v>11159</v>
      </c>
      <c r="E2668" s="29" t="s">
        <v>10992</v>
      </c>
      <c r="F2668" s="26"/>
      <c r="G2668" s="42">
        <v>41825</v>
      </c>
      <c r="H2668" s="61" t="s">
        <v>11009</v>
      </c>
      <c r="I2668" s="24" t="s">
        <v>949</v>
      </c>
    </row>
    <row r="2669" spans="2:9">
      <c r="B2669" s="205" t="s">
        <v>10991</v>
      </c>
      <c r="C2669" s="62" t="s">
        <v>11058</v>
      </c>
      <c r="D2669" s="306" t="s">
        <v>11132</v>
      </c>
      <c r="E2669" s="29" t="s">
        <v>10992</v>
      </c>
      <c r="F2669" s="26"/>
      <c r="G2669" s="42">
        <v>41825</v>
      </c>
      <c r="H2669" s="61" t="s">
        <v>11009</v>
      </c>
      <c r="I2669" s="24" t="s">
        <v>949</v>
      </c>
    </row>
    <row r="2670" spans="2:9">
      <c r="B2670" s="205" t="s">
        <v>10868</v>
      </c>
      <c r="C2670" s="564" t="s">
        <v>11056</v>
      </c>
      <c r="D2670" s="305" t="s">
        <v>11133</v>
      </c>
      <c r="E2670" s="29" t="s">
        <v>11</v>
      </c>
      <c r="F2670" s="26"/>
      <c r="G2670" s="42">
        <v>41826</v>
      </c>
      <c r="H2670" s="61" t="s">
        <v>11010</v>
      </c>
      <c r="I2670" s="24" t="s">
        <v>949</v>
      </c>
    </row>
    <row r="2671" spans="2:9">
      <c r="B2671" s="205" t="s">
        <v>10868</v>
      </c>
      <c r="C2671" s="564" t="s">
        <v>11056</v>
      </c>
      <c r="D2671" s="305" t="s">
        <v>11134</v>
      </c>
      <c r="E2671" s="29" t="s">
        <v>11</v>
      </c>
      <c r="F2671" s="26"/>
      <c r="G2671" s="42">
        <v>41826</v>
      </c>
      <c r="H2671" s="61" t="s">
        <v>11010</v>
      </c>
      <c r="I2671" s="24" t="s">
        <v>949</v>
      </c>
    </row>
    <row r="2672" spans="2:9">
      <c r="B2672" s="205" t="s">
        <v>5447</v>
      </c>
      <c r="C2672" s="62" t="s">
        <v>11059</v>
      </c>
      <c r="D2672" s="306" t="s">
        <v>11135</v>
      </c>
      <c r="E2672" s="29" t="s">
        <v>724</v>
      </c>
      <c r="F2672" s="26"/>
      <c r="G2672" s="42">
        <v>41827</v>
      </c>
      <c r="H2672" s="61" t="s">
        <v>11012</v>
      </c>
      <c r="I2672" s="24" t="s">
        <v>949</v>
      </c>
    </row>
    <row r="2673" spans="2:9">
      <c r="B2673" s="27" t="s">
        <v>10757</v>
      </c>
      <c r="C2673" s="40" t="s">
        <v>10804</v>
      </c>
      <c r="D2673" s="805" t="s">
        <v>11160</v>
      </c>
      <c r="E2673" s="28" t="s">
        <v>10805</v>
      </c>
      <c r="F2673" s="26"/>
      <c r="G2673" s="42">
        <v>41827</v>
      </c>
      <c r="H2673" s="28" t="s">
        <v>11011</v>
      </c>
      <c r="I2673" s="24" t="s">
        <v>949</v>
      </c>
    </row>
    <row r="2674" spans="2:9">
      <c r="B2674" s="205" t="s">
        <v>10345</v>
      </c>
      <c r="C2674" s="564" t="s">
        <v>11056</v>
      </c>
      <c r="D2674" s="305" t="s">
        <v>11136</v>
      </c>
      <c r="E2674" s="29" t="s">
        <v>6406</v>
      </c>
      <c r="F2674" s="26"/>
      <c r="G2674" s="42">
        <v>41829</v>
      </c>
      <c r="H2674" s="61" t="s">
        <v>11023</v>
      </c>
      <c r="I2674" s="24" t="s">
        <v>949</v>
      </c>
    </row>
    <row r="2675" spans="2:9">
      <c r="B2675" s="213" t="s">
        <v>11002</v>
      </c>
      <c r="C2675" s="789" t="s">
        <v>11060</v>
      </c>
      <c r="D2675" s="807" t="s">
        <v>11161</v>
      </c>
      <c r="E2675" s="60" t="s">
        <v>11003</v>
      </c>
      <c r="F2675" s="59"/>
      <c r="G2675" s="592">
        <v>41829</v>
      </c>
      <c r="H2675" s="61" t="s">
        <v>11023</v>
      </c>
      <c r="I2675" s="24" t="s">
        <v>949</v>
      </c>
    </row>
    <row r="2676" spans="2:9">
      <c r="B2676" s="213" t="s">
        <v>11020</v>
      </c>
      <c r="C2676" s="789" t="s">
        <v>11061</v>
      </c>
      <c r="D2676" s="807" t="s">
        <v>11162</v>
      </c>
      <c r="E2676" s="60" t="s">
        <v>11019</v>
      </c>
      <c r="F2676" s="59"/>
      <c r="G2676" s="592">
        <v>41830</v>
      </c>
      <c r="H2676" s="60" t="s">
        <v>11024</v>
      </c>
      <c r="I2676" s="24" t="s">
        <v>949</v>
      </c>
    </row>
    <row r="2677" spans="2:9">
      <c r="B2677" s="385" t="s">
        <v>10940</v>
      </c>
      <c r="C2677" s="200" t="s">
        <v>11062</v>
      </c>
      <c r="D2677" s="802" t="s">
        <v>11163</v>
      </c>
      <c r="E2677" s="750" t="s">
        <v>10941</v>
      </c>
      <c r="F2677" s="59"/>
      <c r="G2677" s="592">
        <v>41832</v>
      </c>
      <c r="H2677" s="202" t="s">
        <v>11027</v>
      </c>
      <c r="I2677" s="24" t="s">
        <v>949</v>
      </c>
    </row>
    <row r="2678" spans="2:9">
      <c r="B2678" s="27" t="s">
        <v>4893</v>
      </c>
      <c r="C2678" s="62" t="s">
        <v>11063</v>
      </c>
      <c r="D2678" s="306" t="s">
        <v>11164</v>
      </c>
      <c r="E2678" s="29" t="s">
        <v>8</v>
      </c>
      <c r="F2678" s="59"/>
      <c r="G2678" s="592">
        <v>41832</v>
      </c>
      <c r="H2678" s="60" t="s">
        <v>11037</v>
      </c>
      <c r="I2678" s="24" t="s">
        <v>949</v>
      </c>
    </row>
    <row r="2679" spans="2:9">
      <c r="B2679" s="1549" t="s">
        <v>11029</v>
      </c>
      <c r="C2679" s="823" t="s">
        <v>11065</v>
      </c>
      <c r="D2679" s="824" t="s">
        <v>11028</v>
      </c>
      <c r="E2679" s="824" t="s">
        <v>11030</v>
      </c>
      <c r="F2679" s="824"/>
      <c r="G2679" s="933">
        <v>41834</v>
      </c>
      <c r="H2679" s="822" t="s">
        <v>11064</v>
      </c>
      <c r="I2679" s="24" t="s">
        <v>949</v>
      </c>
    </row>
    <row r="2680" spans="2:9">
      <c r="B2680" s="213" t="s">
        <v>11035</v>
      </c>
      <c r="C2680" s="789" t="s">
        <v>11066</v>
      </c>
      <c r="D2680" s="807" t="s">
        <v>11165</v>
      </c>
      <c r="E2680" s="59" t="s">
        <v>11036</v>
      </c>
      <c r="F2680" s="59"/>
      <c r="G2680" s="592">
        <v>41835</v>
      </c>
      <c r="H2680" s="60" t="s">
        <v>11038</v>
      </c>
      <c r="I2680" s="24" t="s">
        <v>949</v>
      </c>
    </row>
    <row r="2681" spans="2:9">
      <c r="B2681" s="205" t="s">
        <v>10868</v>
      </c>
      <c r="C2681" s="564" t="s">
        <v>11056</v>
      </c>
      <c r="D2681" s="305" t="s">
        <v>11130</v>
      </c>
      <c r="E2681" s="29" t="s">
        <v>11</v>
      </c>
      <c r="F2681" s="59"/>
      <c r="G2681" s="592">
        <v>41836</v>
      </c>
      <c r="H2681" s="60" t="s">
        <v>11044</v>
      </c>
      <c r="I2681" s="24" t="s">
        <v>949</v>
      </c>
    </row>
    <row r="2682" spans="2:9">
      <c r="B2682" s="205" t="s">
        <v>10868</v>
      </c>
      <c r="C2682" s="564" t="s">
        <v>11056</v>
      </c>
      <c r="D2682" s="305" t="s">
        <v>10990</v>
      </c>
      <c r="E2682" s="29" t="s">
        <v>11</v>
      </c>
      <c r="F2682" s="59"/>
      <c r="G2682" s="592">
        <v>41837</v>
      </c>
      <c r="H2682" s="60" t="s">
        <v>11045</v>
      </c>
      <c r="I2682" s="24" t="s">
        <v>949</v>
      </c>
    </row>
    <row r="2683" spans="2:9">
      <c r="B2683" s="205" t="s">
        <v>11047</v>
      </c>
      <c r="C2683" s="62" t="s">
        <v>11067</v>
      </c>
      <c r="D2683" s="306" t="s">
        <v>11153</v>
      </c>
      <c r="E2683" s="29" t="s">
        <v>11</v>
      </c>
      <c r="F2683" s="59"/>
      <c r="G2683" s="592">
        <v>41838</v>
      </c>
      <c r="H2683" s="60" t="s">
        <v>11046</v>
      </c>
      <c r="I2683" s="24" t="s">
        <v>949</v>
      </c>
    </row>
    <row r="2684" spans="2:9">
      <c r="B2684" s="27" t="s">
        <v>11041</v>
      </c>
      <c r="C2684" s="62" t="s">
        <v>11068</v>
      </c>
      <c r="D2684" s="805" t="s">
        <v>11166</v>
      </c>
      <c r="E2684" s="26" t="s">
        <v>11042</v>
      </c>
      <c r="F2684" s="26"/>
      <c r="G2684" s="42">
        <v>41842</v>
      </c>
      <c r="H2684" s="28" t="s">
        <v>11054</v>
      </c>
      <c r="I2684" s="24" t="s">
        <v>949</v>
      </c>
    </row>
    <row r="2685" spans="2:9">
      <c r="B2685" s="27" t="s">
        <v>11085</v>
      </c>
      <c r="C2685" s="62" t="s">
        <v>11087</v>
      </c>
      <c r="D2685" s="805" t="s">
        <v>11167</v>
      </c>
      <c r="E2685" s="26" t="s">
        <v>11086</v>
      </c>
      <c r="F2685" s="26"/>
      <c r="G2685" s="42">
        <v>41845</v>
      </c>
      <c r="H2685" s="28" t="s">
        <v>11098</v>
      </c>
      <c r="I2685" s="24" t="s">
        <v>949</v>
      </c>
    </row>
    <row r="2686" spans="2:9">
      <c r="B2686" s="27" t="s">
        <v>11099</v>
      </c>
      <c r="C2686" s="62" t="s">
        <v>11101</v>
      </c>
      <c r="D2686" s="805" t="s">
        <v>11168</v>
      </c>
      <c r="E2686" s="26" t="s">
        <v>11100</v>
      </c>
      <c r="F2686" s="26"/>
      <c r="G2686" s="42">
        <v>41844</v>
      </c>
      <c r="H2686" s="28" t="s">
        <v>11123</v>
      </c>
      <c r="I2686" s="24" t="s">
        <v>949</v>
      </c>
    </row>
    <row r="2687" spans="2:9">
      <c r="B2687" s="205" t="s">
        <v>5666</v>
      </c>
      <c r="C2687" s="62" t="s">
        <v>11048</v>
      </c>
      <c r="D2687" s="306" t="s">
        <v>11169</v>
      </c>
      <c r="E2687" s="29" t="s">
        <v>637</v>
      </c>
      <c r="F2687" s="26"/>
      <c r="G2687" s="42">
        <v>41850</v>
      </c>
      <c r="H2687" s="28" t="s">
        <v>11178</v>
      </c>
      <c r="I2687" s="24" t="s">
        <v>949</v>
      </c>
    </row>
    <row r="2688" spans="2:9">
      <c r="B2688" s="27" t="s">
        <v>11108</v>
      </c>
      <c r="C2688" s="62" t="s">
        <v>11111</v>
      </c>
      <c r="D2688" s="805" t="s">
        <v>11170</v>
      </c>
      <c r="E2688" s="26" t="s">
        <v>11109</v>
      </c>
      <c r="F2688" s="26"/>
      <c r="G2688" s="42">
        <v>41850</v>
      </c>
      <c r="H2688" s="28" t="s">
        <v>11110</v>
      </c>
      <c r="I2688" s="24" t="s">
        <v>949</v>
      </c>
    </row>
    <row r="2689" spans="2:9">
      <c r="B2689" s="27" t="s">
        <v>11112</v>
      </c>
      <c r="C2689" s="62"/>
      <c r="D2689" s="805" t="s">
        <v>11171</v>
      </c>
      <c r="E2689" s="26" t="s">
        <v>11113</v>
      </c>
      <c r="F2689" s="26"/>
      <c r="G2689" s="42">
        <v>41850</v>
      </c>
      <c r="H2689" s="28"/>
      <c r="I2689" s="24" t="s">
        <v>949</v>
      </c>
    </row>
    <row r="2690" spans="2:9">
      <c r="B2690" s="27" t="s">
        <v>10345</v>
      </c>
      <c r="C2690" s="62" t="s">
        <v>10507</v>
      </c>
      <c r="D2690" s="805" t="s">
        <v>11172</v>
      </c>
      <c r="E2690" s="26" t="s">
        <v>6406</v>
      </c>
      <c r="F2690" s="26"/>
      <c r="G2690" s="42">
        <v>41851</v>
      </c>
      <c r="H2690" s="28" t="s">
        <v>11140</v>
      </c>
      <c r="I2690" s="24" t="s">
        <v>949</v>
      </c>
    </row>
    <row r="2691" spans="2:9">
      <c r="B2691" s="205" t="s">
        <v>10896</v>
      </c>
      <c r="C2691" s="62" t="s">
        <v>11117</v>
      </c>
      <c r="D2691" s="306" t="s">
        <v>11173</v>
      </c>
      <c r="E2691" s="29" t="s">
        <v>11</v>
      </c>
      <c r="F2691" s="29"/>
      <c r="G2691" s="42">
        <v>41851</v>
      </c>
      <c r="H2691" s="28" t="s">
        <v>11140</v>
      </c>
      <c r="I2691" s="24" t="s">
        <v>949</v>
      </c>
    </row>
    <row r="2692" spans="2:9">
      <c r="B2692" s="27" t="s">
        <v>4893</v>
      </c>
      <c r="C2692" s="40" t="s">
        <v>9513</v>
      </c>
      <c r="D2692" s="306" t="s">
        <v>11174</v>
      </c>
      <c r="E2692" s="26" t="s">
        <v>663</v>
      </c>
      <c r="F2692" s="26"/>
      <c r="G2692" s="42">
        <v>41851</v>
      </c>
      <c r="H2692" s="28" t="s">
        <v>5121</v>
      </c>
      <c r="I2692" s="24" t="s">
        <v>949</v>
      </c>
    </row>
    <row r="2693" spans="2:9">
      <c r="B2693" s="27" t="s">
        <v>11138</v>
      </c>
      <c r="C2693" s="62" t="s">
        <v>11137</v>
      </c>
      <c r="D2693" s="305" t="s">
        <v>7337</v>
      </c>
      <c r="E2693" s="29" t="s">
        <v>11139</v>
      </c>
      <c r="F2693" s="26" t="s">
        <v>4</v>
      </c>
      <c r="G2693" s="42">
        <v>41851</v>
      </c>
      <c r="H2693" s="28" t="s">
        <v>11140</v>
      </c>
      <c r="I2693" s="24" t="s">
        <v>949</v>
      </c>
    </row>
    <row r="2694" spans="2:9">
      <c r="B2694" s="27"/>
      <c r="C2694" s="64"/>
      <c r="D2694" s="26"/>
      <c r="E2694" s="26"/>
      <c r="F2694" s="26"/>
      <c r="G2694" s="42"/>
      <c r="H2694" s="28"/>
    </row>
    <row r="2695" spans="2:9">
      <c r="B2695" s="213" t="s">
        <v>11176</v>
      </c>
      <c r="C2695" s="769" t="s">
        <v>11218</v>
      </c>
      <c r="D2695" s="784" t="s">
        <v>11275</v>
      </c>
      <c r="E2695" s="55" t="s">
        <v>11177</v>
      </c>
      <c r="F2695" s="55"/>
      <c r="G2695" s="597">
        <v>41853</v>
      </c>
      <c r="H2695" s="56" t="s">
        <v>11180</v>
      </c>
      <c r="I2695" s="24" t="s">
        <v>949</v>
      </c>
    </row>
    <row r="2696" spans="2:9">
      <c r="B2696" s="213" t="s">
        <v>11104</v>
      </c>
      <c r="C2696" s="769" t="s">
        <v>11107</v>
      </c>
      <c r="D2696" s="784" t="s">
        <v>11276</v>
      </c>
      <c r="E2696" s="55" t="s">
        <v>11105</v>
      </c>
      <c r="F2696" s="55"/>
      <c r="G2696" s="597">
        <v>41855</v>
      </c>
      <c r="H2696" s="56" t="s">
        <v>11179</v>
      </c>
      <c r="I2696" s="24" t="s">
        <v>949</v>
      </c>
    </row>
    <row r="2697" spans="2:9">
      <c r="B2697" s="213" t="s">
        <v>11104</v>
      </c>
      <c r="C2697" s="769" t="s">
        <v>11106</v>
      </c>
      <c r="D2697" s="784" t="s">
        <v>11277</v>
      </c>
      <c r="E2697" s="55" t="s">
        <v>11105</v>
      </c>
      <c r="F2697" s="55"/>
      <c r="G2697" s="597">
        <v>41855</v>
      </c>
      <c r="H2697" s="56" t="s">
        <v>11179</v>
      </c>
      <c r="I2697" s="24" t="s">
        <v>949</v>
      </c>
    </row>
    <row r="2698" spans="2:9">
      <c r="B2698" s="27" t="s">
        <v>1517</v>
      </c>
      <c r="C2698" s="62" t="s">
        <v>11075</v>
      </c>
      <c r="D2698" s="811" t="s">
        <v>11278</v>
      </c>
      <c r="E2698" s="29" t="s">
        <v>832</v>
      </c>
      <c r="F2698" s="29"/>
      <c r="G2698" s="592">
        <v>41856</v>
      </c>
      <c r="H2698" s="28" t="s">
        <v>11181</v>
      </c>
      <c r="I2698" s="24" t="s">
        <v>949</v>
      </c>
    </row>
    <row r="2699" spans="2:9">
      <c r="B2699" s="213" t="s">
        <v>10477</v>
      </c>
      <c r="C2699" s="200" t="s">
        <v>11219</v>
      </c>
      <c r="D2699" s="784" t="s">
        <v>11279</v>
      </c>
      <c r="E2699" s="750" t="s">
        <v>1196</v>
      </c>
      <c r="F2699" s="750"/>
      <c r="G2699" s="592">
        <v>41859</v>
      </c>
      <c r="H2699" s="60" t="s">
        <v>11189</v>
      </c>
      <c r="I2699" s="24" t="s">
        <v>949</v>
      </c>
    </row>
    <row r="2700" spans="2:9">
      <c r="B2700" s="205" t="s">
        <v>5124</v>
      </c>
      <c r="C2700" s="62" t="s">
        <v>10909</v>
      </c>
      <c r="D2700" s="811" t="s">
        <v>11280</v>
      </c>
      <c r="E2700" s="29" t="s">
        <v>11</v>
      </c>
      <c r="F2700" s="26"/>
      <c r="G2700" s="42">
        <v>41860</v>
      </c>
      <c r="H2700" s="61" t="s">
        <v>11189</v>
      </c>
      <c r="I2700" s="24" t="s">
        <v>949</v>
      </c>
    </row>
    <row r="2701" spans="2:9">
      <c r="B2701" s="27" t="s">
        <v>11188</v>
      </c>
      <c r="C2701" s="40" t="s">
        <v>10396</v>
      </c>
      <c r="D2701" s="785" t="s">
        <v>11281</v>
      </c>
      <c r="E2701" s="26" t="s">
        <v>3722</v>
      </c>
      <c r="F2701" s="26"/>
      <c r="G2701" s="42">
        <v>41862</v>
      </c>
      <c r="H2701" s="27" t="s">
        <v>11198</v>
      </c>
      <c r="I2701" s="24" t="s">
        <v>949</v>
      </c>
    </row>
    <row r="2702" spans="2:9">
      <c r="B2702" s="213" t="s">
        <v>11204</v>
      </c>
      <c r="C2702" s="789" t="s">
        <v>11205</v>
      </c>
      <c r="D2702" s="812" t="s">
        <v>11282</v>
      </c>
      <c r="E2702" s="26" t="s">
        <v>11</v>
      </c>
      <c r="F2702" s="59"/>
      <c r="G2702" s="592">
        <v>41864</v>
      </c>
      <c r="H2702" s="213" t="s">
        <v>11215</v>
      </c>
      <c r="I2702" s="24" t="s">
        <v>949</v>
      </c>
    </row>
    <row r="2703" spans="2:9">
      <c r="B2703" s="213" t="s">
        <v>11211</v>
      </c>
      <c r="C2703" s="200" t="s">
        <v>11220</v>
      </c>
      <c r="D2703" s="784" t="s">
        <v>11283</v>
      </c>
      <c r="E2703" s="750" t="s">
        <v>11212</v>
      </c>
      <c r="F2703" s="750"/>
      <c r="G2703" s="592">
        <v>41866</v>
      </c>
      <c r="H2703" s="60" t="s">
        <v>11217</v>
      </c>
      <c r="I2703" s="24" t="s">
        <v>949</v>
      </c>
    </row>
    <row r="2704" spans="2:9">
      <c r="B2704" s="213" t="s">
        <v>11214</v>
      </c>
      <c r="C2704" s="200" t="s">
        <v>11221</v>
      </c>
      <c r="D2704" s="784" t="s">
        <v>11288</v>
      </c>
      <c r="E2704" s="750" t="s">
        <v>11213</v>
      </c>
      <c r="F2704" s="750"/>
      <c r="G2704" s="592">
        <v>41867</v>
      </c>
      <c r="H2704" s="60" t="s">
        <v>11216</v>
      </c>
      <c r="I2704" s="24" t="s">
        <v>949</v>
      </c>
    </row>
    <row r="2705" spans="2:9">
      <c r="B2705" s="213" t="s">
        <v>11235</v>
      </c>
      <c r="C2705" s="789" t="s">
        <v>11236</v>
      </c>
      <c r="D2705" s="812" t="s">
        <v>11284</v>
      </c>
      <c r="E2705" s="828" t="s">
        <v>11237</v>
      </c>
      <c r="F2705" s="59"/>
      <c r="G2705" s="592">
        <v>41873</v>
      </c>
      <c r="H2705" s="213" t="s">
        <v>11238</v>
      </c>
      <c r="I2705" s="24" t="s">
        <v>949</v>
      </c>
    </row>
    <row r="2706" spans="2:9">
      <c r="B2706" s="213" t="s">
        <v>11243</v>
      </c>
      <c r="C2706" s="789" t="s">
        <v>11263</v>
      </c>
      <c r="D2706" s="812" t="s">
        <v>11289</v>
      </c>
      <c r="E2706" s="828" t="s">
        <v>11244</v>
      </c>
      <c r="F2706" s="59"/>
      <c r="G2706" s="592">
        <v>41876</v>
      </c>
      <c r="H2706" s="213" t="s">
        <v>11245</v>
      </c>
      <c r="I2706" s="24" t="s">
        <v>949</v>
      </c>
    </row>
    <row r="2707" spans="2:9">
      <c r="B2707" s="213" t="s">
        <v>11246</v>
      </c>
      <c r="C2707" s="789" t="s">
        <v>11264</v>
      </c>
      <c r="D2707" s="812" t="s">
        <v>11303</v>
      </c>
      <c r="E2707" s="828" t="s">
        <v>11247</v>
      </c>
      <c r="F2707" s="59"/>
      <c r="G2707" s="592">
        <v>41878</v>
      </c>
      <c r="H2707" s="213" t="s">
        <v>11248</v>
      </c>
      <c r="I2707" s="24" t="s">
        <v>11249</v>
      </c>
    </row>
    <row r="2708" spans="2:9">
      <c r="B2708" s="213" t="s">
        <v>11246</v>
      </c>
      <c r="C2708" s="789" t="s">
        <v>11265</v>
      </c>
      <c r="D2708" s="812" t="s">
        <v>11285</v>
      </c>
      <c r="E2708" s="828" t="s">
        <v>11250</v>
      </c>
      <c r="F2708" s="59"/>
      <c r="G2708" s="592">
        <v>41873</v>
      </c>
      <c r="H2708" s="213" t="s">
        <v>11251</v>
      </c>
      <c r="I2708" s="24" t="s">
        <v>11249</v>
      </c>
    </row>
    <row r="2709" spans="2:9">
      <c r="B2709" s="213" t="s">
        <v>11246</v>
      </c>
      <c r="C2709" s="789" t="s">
        <v>11266</v>
      </c>
      <c r="D2709" s="812" t="s">
        <v>11286</v>
      </c>
      <c r="E2709" s="828" t="s">
        <v>11250</v>
      </c>
      <c r="F2709" s="59"/>
      <c r="G2709" s="592">
        <v>41878</v>
      </c>
      <c r="H2709" s="213" t="s">
        <v>11248</v>
      </c>
      <c r="I2709" s="24" t="s">
        <v>11249</v>
      </c>
    </row>
    <row r="2710" spans="2:9">
      <c r="B2710" s="213" t="s">
        <v>11200</v>
      </c>
      <c r="C2710" s="200" t="s">
        <v>11222</v>
      </c>
      <c r="D2710" s="784" t="s">
        <v>11287</v>
      </c>
      <c r="E2710" s="750" t="s">
        <v>11201</v>
      </c>
      <c r="F2710" s="750"/>
      <c r="G2710" s="597">
        <v>41879</v>
      </c>
      <c r="H2710" s="60" t="s">
        <v>11256</v>
      </c>
      <c r="I2710" s="24" t="s">
        <v>949</v>
      </c>
    </row>
    <row r="2711" spans="2:9">
      <c r="B2711" s="213" t="s">
        <v>11260</v>
      </c>
      <c r="C2711" s="200" t="s">
        <v>11262</v>
      </c>
      <c r="D2711" s="843" t="s">
        <v>11273</v>
      </c>
      <c r="E2711" s="750" t="s">
        <v>11261</v>
      </c>
      <c r="F2711" s="750"/>
      <c r="G2711" s="597">
        <v>41882</v>
      </c>
      <c r="H2711" s="60" t="s">
        <v>11980</v>
      </c>
    </row>
    <row r="2712" spans="2:9">
      <c r="B2712" s="213" t="s">
        <v>11202</v>
      </c>
      <c r="C2712" s="200" t="s">
        <v>11223</v>
      </c>
      <c r="D2712" s="784" t="s">
        <v>11290</v>
      </c>
      <c r="E2712" s="750" t="s">
        <v>11203</v>
      </c>
      <c r="F2712" s="750"/>
      <c r="G2712" s="592">
        <v>41882</v>
      </c>
      <c r="H2712" s="60" t="s">
        <v>11355</v>
      </c>
      <c r="I2712" s="24" t="s">
        <v>949</v>
      </c>
    </row>
    <row r="2713" spans="2:9">
      <c r="B2713" s="213" t="s">
        <v>11254</v>
      </c>
      <c r="C2713" s="200" t="s">
        <v>11267</v>
      </c>
      <c r="D2713" s="784" t="s">
        <v>11291</v>
      </c>
      <c r="E2713" s="750" t="s">
        <v>11255</v>
      </c>
      <c r="F2713" s="750"/>
      <c r="G2713" s="592">
        <v>41882</v>
      </c>
      <c r="H2713" s="60" t="s">
        <v>11355</v>
      </c>
      <c r="I2713" s="24" t="s">
        <v>949</v>
      </c>
    </row>
    <row r="2714" spans="2:9">
      <c r="B2714" s="213"/>
      <c r="C2714" s="200"/>
      <c r="D2714" s="307"/>
      <c r="E2714" s="750"/>
      <c r="F2714" s="750"/>
      <c r="G2714" s="592"/>
      <c r="H2714" s="60"/>
    </row>
    <row r="2715" spans="2:9">
      <c r="B2715" s="213" t="s">
        <v>11292</v>
      </c>
      <c r="C2715" s="200" t="s">
        <v>11316</v>
      </c>
      <c r="D2715" s="791" t="s">
        <v>11350</v>
      </c>
      <c r="E2715" s="750" t="s">
        <v>11293</v>
      </c>
      <c r="F2715" s="750"/>
      <c r="G2715" s="592">
        <v>41883</v>
      </c>
      <c r="H2715" s="60" t="s">
        <v>11297</v>
      </c>
      <c r="I2715" s="24" t="s">
        <v>949</v>
      </c>
    </row>
    <row r="2716" spans="2:9">
      <c r="B2716" s="205" t="s">
        <v>765</v>
      </c>
      <c r="C2716" s="62" t="s">
        <v>10831</v>
      </c>
      <c r="D2716" s="692" t="s">
        <v>11351</v>
      </c>
      <c r="E2716" s="829" t="s">
        <v>10813</v>
      </c>
      <c r="F2716" s="750"/>
      <c r="G2716" s="592">
        <v>41883</v>
      </c>
      <c r="H2716" s="60" t="s">
        <v>11297</v>
      </c>
      <c r="I2716" s="24" t="s">
        <v>949</v>
      </c>
    </row>
    <row r="2717" spans="2:9">
      <c r="B2717" s="27" t="s">
        <v>890</v>
      </c>
      <c r="C2717" s="62" t="s">
        <v>11344</v>
      </c>
      <c r="D2717" s="689" t="s">
        <v>11258</v>
      </c>
      <c r="E2717" s="29" t="s">
        <v>6406</v>
      </c>
      <c r="F2717" s="750"/>
      <c r="G2717" s="592">
        <v>41883</v>
      </c>
      <c r="H2717" s="60" t="s">
        <v>11297</v>
      </c>
      <c r="I2717" s="24" t="s">
        <v>949</v>
      </c>
    </row>
    <row r="2718" spans="2:9">
      <c r="B2718" s="213" t="s">
        <v>11252</v>
      </c>
      <c r="C2718" s="200" t="s">
        <v>11268</v>
      </c>
      <c r="D2718" s="791" t="s">
        <v>11356</v>
      </c>
      <c r="E2718" s="750" t="s">
        <v>11253</v>
      </c>
      <c r="F2718" s="750"/>
      <c r="G2718" s="592">
        <v>41885</v>
      </c>
      <c r="H2718" s="60" t="s">
        <v>11300</v>
      </c>
      <c r="I2718" s="24" t="s">
        <v>949</v>
      </c>
    </row>
    <row r="2719" spans="2:9">
      <c r="B2719" s="27" t="s">
        <v>9722</v>
      </c>
      <c r="C2719" s="62" t="s">
        <v>11315</v>
      </c>
      <c r="D2719" s="692" t="s">
        <v>11353</v>
      </c>
      <c r="E2719" s="829" t="s">
        <v>5751</v>
      </c>
      <c r="F2719" s="750"/>
      <c r="G2719" s="592">
        <v>41886</v>
      </c>
      <c r="H2719" s="60" t="s">
        <v>11300</v>
      </c>
      <c r="I2719" s="24" t="s">
        <v>949</v>
      </c>
    </row>
    <row r="2720" spans="2:9">
      <c r="B2720" s="213" t="s">
        <v>11239</v>
      </c>
      <c r="C2720" s="200" t="s">
        <v>11269</v>
      </c>
      <c r="D2720" s="791" t="s">
        <v>11384</v>
      </c>
      <c r="E2720" s="750" t="s">
        <v>11240</v>
      </c>
      <c r="F2720" s="750"/>
      <c r="G2720" s="592">
        <v>41891</v>
      </c>
      <c r="H2720" s="60" t="s">
        <v>11306</v>
      </c>
      <c r="I2720" s="24" t="s">
        <v>949</v>
      </c>
    </row>
    <row r="2721" spans="2:9">
      <c r="B2721" s="213" t="s">
        <v>11307</v>
      </c>
      <c r="C2721" s="200" t="s">
        <v>11317</v>
      </c>
      <c r="D2721" s="791" t="s">
        <v>11308</v>
      </c>
      <c r="E2721" s="750" t="s">
        <v>11309</v>
      </c>
      <c r="F2721" s="750"/>
      <c r="G2721" s="592">
        <v>41893</v>
      </c>
      <c r="H2721" s="60" t="s">
        <v>11310</v>
      </c>
      <c r="I2721" s="24" t="s">
        <v>949</v>
      </c>
    </row>
    <row r="2722" spans="2:9">
      <c r="B2722" s="213" t="s">
        <v>11304</v>
      </c>
      <c r="C2722" s="200" t="s">
        <v>11314</v>
      </c>
      <c r="D2722" s="791" t="s">
        <v>11349</v>
      </c>
      <c r="E2722" s="750" t="s">
        <v>11305</v>
      </c>
      <c r="F2722" s="750"/>
      <c r="G2722" s="597">
        <v>41895</v>
      </c>
      <c r="H2722" s="60" t="s">
        <v>11406</v>
      </c>
      <c r="I2722" s="24" t="s">
        <v>949</v>
      </c>
    </row>
    <row r="2723" spans="2:9">
      <c r="B2723" s="213" t="s">
        <v>11311</v>
      </c>
      <c r="C2723" s="200" t="s">
        <v>11313</v>
      </c>
      <c r="D2723" s="791" t="s">
        <v>11352</v>
      </c>
      <c r="E2723" s="830" t="s">
        <v>11312</v>
      </c>
      <c r="F2723" s="750"/>
      <c r="G2723" s="592">
        <v>41901</v>
      </c>
      <c r="H2723" s="60" t="s">
        <v>11341</v>
      </c>
      <c r="I2723" s="24" t="s">
        <v>949</v>
      </c>
    </row>
    <row r="2724" spans="2:9">
      <c r="B2724" s="213" t="s">
        <v>11338</v>
      </c>
      <c r="C2724" s="200" t="s">
        <v>11339</v>
      </c>
      <c r="D2724" s="791" t="s">
        <v>11385</v>
      </c>
      <c r="E2724" s="830" t="s">
        <v>11340</v>
      </c>
      <c r="F2724" s="750"/>
      <c r="G2724" s="592">
        <v>41901</v>
      </c>
      <c r="H2724" s="60" t="s">
        <v>11341</v>
      </c>
      <c r="I2724" s="24" t="s">
        <v>949</v>
      </c>
    </row>
    <row r="2725" spans="2:9">
      <c r="B2725" s="205" t="s">
        <v>4088</v>
      </c>
      <c r="C2725" s="62" t="s">
        <v>11076</v>
      </c>
      <c r="D2725" s="791" t="s">
        <v>11387</v>
      </c>
      <c r="E2725" s="29" t="s">
        <v>8</v>
      </c>
      <c r="F2725" s="26"/>
      <c r="G2725" s="42">
        <v>41905</v>
      </c>
      <c r="H2725" s="61" t="s">
        <v>11386</v>
      </c>
      <c r="I2725" s="24" t="s">
        <v>949</v>
      </c>
    </row>
    <row r="2726" spans="2:9">
      <c r="B2726" s="27" t="s">
        <v>727</v>
      </c>
      <c r="C2726" s="62" t="s">
        <v>2727</v>
      </c>
      <c r="D2726" s="755" t="s">
        <v>11362</v>
      </c>
      <c r="E2726" s="29" t="s">
        <v>809</v>
      </c>
      <c r="F2726" s="29"/>
      <c r="G2726" s="42">
        <v>41906</v>
      </c>
      <c r="H2726" s="28" t="s">
        <v>11376</v>
      </c>
      <c r="I2726" s="24" t="s">
        <v>11374</v>
      </c>
    </row>
    <row r="2727" spans="2:9">
      <c r="B2727" s="213" t="s">
        <v>11304</v>
      </c>
      <c r="C2727" s="200" t="s">
        <v>11322</v>
      </c>
      <c r="D2727" s="791" t="s">
        <v>11494</v>
      </c>
      <c r="E2727" s="750" t="s">
        <v>11305</v>
      </c>
      <c r="F2727" s="750"/>
      <c r="G2727" s="592">
        <v>41912</v>
      </c>
      <c r="H2727" s="60" t="s">
        <v>11383</v>
      </c>
      <c r="I2727" s="24" t="s">
        <v>949</v>
      </c>
    </row>
    <row r="2728" spans="2:9">
      <c r="B2728" s="27" t="s">
        <v>727</v>
      </c>
      <c r="C2728" s="30" t="s">
        <v>9013</v>
      </c>
      <c r="D2728" s="692" t="s">
        <v>11495</v>
      </c>
      <c r="E2728" s="29" t="s">
        <v>11354</v>
      </c>
      <c r="F2728" s="26"/>
      <c r="G2728" s="592">
        <v>41912</v>
      </c>
      <c r="H2728" s="60" t="s">
        <v>11383</v>
      </c>
      <c r="I2728" s="24" t="s">
        <v>949</v>
      </c>
    </row>
    <row r="2729" spans="2:9">
      <c r="B2729" s="213" t="s">
        <v>11359</v>
      </c>
      <c r="C2729" s="172" t="s">
        <v>11378</v>
      </c>
      <c r="D2729" s="791" t="s">
        <v>11496</v>
      </c>
      <c r="E2729" s="750" t="s">
        <v>11360</v>
      </c>
      <c r="F2729" s="59"/>
      <c r="G2729" s="592">
        <v>41912</v>
      </c>
      <c r="H2729" s="60" t="s">
        <v>11383</v>
      </c>
      <c r="I2729" s="24" t="s">
        <v>949</v>
      </c>
    </row>
    <row r="2730" spans="2:9">
      <c r="B2730" s="213" t="s">
        <v>11390</v>
      </c>
      <c r="C2730" s="62" t="s">
        <v>11118</v>
      </c>
      <c r="D2730" s="791" t="s">
        <v>11497</v>
      </c>
      <c r="E2730" s="750" t="s">
        <v>11391</v>
      </c>
      <c r="F2730" s="750"/>
      <c r="G2730" s="592">
        <v>41912</v>
      </c>
      <c r="H2730" s="60" t="s">
        <v>11392</v>
      </c>
      <c r="I2730" s="24" t="s">
        <v>949</v>
      </c>
    </row>
    <row r="2731" spans="2:9">
      <c r="B2731" s="213" t="s">
        <v>11401</v>
      </c>
      <c r="C2731" s="200" t="s">
        <v>11403</v>
      </c>
      <c r="D2731" s="791" t="s">
        <v>11498</v>
      </c>
      <c r="E2731" s="750" t="s">
        <v>11402</v>
      </c>
      <c r="F2731" s="750"/>
      <c r="G2731" s="592">
        <v>41912</v>
      </c>
      <c r="H2731" s="60" t="s">
        <v>11404</v>
      </c>
      <c r="I2731" s="24" t="s">
        <v>949</v>
      </c>
    </row>
    <row r="2732" spans="2:9">
      <c r="B2732" s="213"/>
      <c r="C2732" s="200"/>
      <c r="D2732" s="750"/>
      <c r="E2732" s="750"/>
      <c r="F2732" s="750"/>
      <c r="G2732" s="592"/>
      <c r="H2732" s="60"/>
    </row>
    <row r="2733" spans="2:9">
      <c r="B2733" s="27" t="s">
        <v>5122</v>
      </c>
      <c r="C2733" s="62" t="s">
        <v>2727</v>
      </c>
      <c r="D2733" s="817" t="s">
        <v>11393</v>
      </c>
      <c r="E2733" s="29" t="s">
        <v>8</v>
      </c>
      <c r="F2733" s="59"/>
      <c r="G2733" s="592">
        <v>41914</v>
      </c>
      <c r="H2733" s="60" t="s">
        <v>11407</v>
      </c>
      <c r="I2733" s="24" t="s">
        <v>949</v>
      </c>
    </row>
    <row r="2734" spans="2:9">
      <c r="B2734" s="213" t="s">
        <v>11304</v>
      </c>
      <c r="C2734" s="200" t="s">
        <v>11324</v>
      </c>
      <c r="D2734" s="813" t="s">
        <v>11477</v>
      </c>
      <c r="E2734" s="750" t="s">
        <v>11305</v>
      </c>
      <c r="F2734" s="750"/>
      <c r="G2734" s="592">
        <v>41917</v>
      </c>
      <c r="H2734" s="60" t="s">
        <v>11408</v>
      </c>
      <c r="I2734" s="24" t="s">
        <v>949</v>
      </c>
    </row>
    <row r="2735" spans="2:9">
      <c r="B2735" s="213" t="s">
        <v>11304</v>
      </c>
      <c r="C2735" s="200" t="s">
        <v>11323</v>
      </c>
      <c r="D2735" s="813" t="s">
        <v>11478</v>
      </c>
      <c r="E2735" s="750" t="s">
        <v>11305</v>
      </c>
      <c r="F2735" s="750"/>
      <c r="G2735" s="592">
        <v>41918</v>
      </c>
      <c r="H2735" s="60" t="s">
        <v>11409</v>
      </c>
      <c r="I2735" s="24" t="s">
        <v>949</v>
      </c>
    </row>
    <row r="2736" spans="2:9">
      <c r="B2736" s="27" t="s">
        <v>11425</v>
      </c>
      <c r="C2736" s="62" t="s">
        <v>11437</v>
      </c>
      <c r="D2736" s="755" t="s">
        <v>11422</v>
      </c>
      <c r="E2736" s="29" t="s">
        <v>11423</v>
      </c>
      <c r="F2736" s="59"/>
      <c r="G2736" s="592">
        <v>41921</v>
      </c>
      <c r="H2736" s="60"/>
      <c r="I2736" s="24" t="s">
        <v>11437</v>
      </c>
    </row>
    <row r="2737" spans="2:9">
      <c r="B2737" s="205" t="s">
        <v>10896</v>
      </c>
      <c r="C2737" s="62" t="s">
        <v>11436</v>
      </c>
      <c r="D2737" s="814" t="s">
        <v>11479</v>
      </c>
      <c r="E2737" s="29" t="s">
        <v>940</v>
      </c>
      <c r="F2737" s="59"/>
      <c r="G2737" s="42">
        <v>41925</v>
      </c>
      <c r="H2737" s="60" t="s">
        <v>11426</v>
      </c>
      <c r="I2737" s="24" t="s">
        <v>949</v>
      </c>
    </row>
    <row r="2738" spans="2:9">
      <c r="B2738" s="205" t="s">
        <v>730</v>
      </c>
      <c r="C2738" s="62" t="s">
        <v>11419</v>
      </c>
      <c r="D2738" s="814" t="s">
        <v>11410</v>
      </c>
      <c r="E2738" s="29" t="s">
        <v>11</v>
      </c>
      <c r="F2738" s="750"/>
      <c r="G2738" s="592">
        <v>41928</v>
      </c>
      <c r="H2738" s="60" t="s">
        <v>11428</v>
      </c>
      <c r="I2738" s="24" t="s">
        <v>949</v>
      </c>
    </row>
    <row r="2739" spans="2:9">
      <c r="B2739" s="27" t="s">
        <v>6</v>
      </c>
      <c r="C2739" s="62" t="s">
        <v>11438</v>
      </c>
      <c r="D2739" s="814" t="s">
        <v>11480</v>
      </c>
      <c r="E2739" s="29" t="s">
        <v>11</v>
      </c>
      <c r="F2739" s="55"/>
      <c r="G2739" s="597">
        <v>41930</v>
      </c>
      <c r="H2739" s="56" t="s">
        <v>11439</v>
      </c>
      <c r="I2739" s="24" t="s">
        <v>949</v>
      </c>
    </row>
    <row r="2740" spans="2:9">
      <c r="B2740" s="213" t="s">
        <v>11444</v>
      </c>
      <c r="C2740" s="62" t="s">
        <v>10828</v>
      </c>
      <c r="D2740" s="813" t="s">
        <v>11481</v>
      </c>
      <c r="E2740" s="750" t="s">
        <v>8593</v>
      </c>
      <c r="F2740" s="750"/>
      <c r="G2740" s="592">
        <v>41933</v>
      </c>
      <c r="H2740" s="60" t="s">
        <v>11445</v>
      </c>
      <c r="I2740" s="24" t="s">
        <v>949</v>
      </c>
    </row>
    <row r="2741" spans="2:9">
      <c r="B2741" s="27" t="s">
        <v>5122</v>
      </c>
      <c r="C2741" s="62" t="s">
        <v>11443</v>
      </c>
      <c r="D2741" s="814" t="s">
        <v>11482</v>
      </c>
      <c r="E2741" s="29" t="s">
        <v>8</v>
      </c>
      <c r="F2741" s="59"/>
      <c r="G2741" s="592">
        <v>41936</v>
      </c>
      <c r="H2741" s="60" t="s">
        <v>11463</v>
      </c>
      <c r="I2741" s="24" t="s">
        <v>949</v>
      </c>
    </row>
    <row r="2742" spans="2:9">
      <c r="B2742" s="27" t="s">
        <v>10499</v>
      </c>
      <c r="C2742" s="62" t="s">
        <v>11465</v>
      </c>
      <c r="D2742" s="814" t="s">
        <v>11450</v>
      </c>
      <c r="E2742" s="29" t="s">
        <v>11083</v>
      </c>
      <c r="F2742" s="59"/>
      <c r="G2742" s="592">
        <v>41937</v>
      </c>
      <c r="H2742" s="60" t="s">
        <v>11483</v>
      </c>
      <c r="I2742" s="24" t="s">
        <v>949</v>
      </c>
    </row>
    <row r="2743" spans="2:9">
      <c r="B2743" s="27"/>
      <c r="C2743" s="62"/>
      <c r="D2743" s="34"/>
      <c r="E2743" s="29"/>
      <c r="F2743" s="59"/>
      <c r="G2743" s="592"/>
      <c r="H2743" s="60"/>
    </row>
    <row r="2744" spans="2:9">
      <c r="B2744" s="27" t="s">
        <v>3149</v>
      </c>
      <c r="C2744" s="62" t="s">
        <v>11561</v>
      </c>
      <c r="D2744" s="831" t="s">
        <v>11580</v>
      </c>
      <c r="E2744" s="29" t="s">
        <v>724</v>
      </c>
      <c r="F2744" s="59"/>
      <c r="G2744" s="592">
        <v>41947</v>
      </c>
      <c r="H2744" s="60" t="s">
        <v>11508</v>
      </c>
      <c r="I2744" s="24" t="s">
        <v>949</v>
      </c>
    </row>
    <row r="2745" spans="2:9">
      <c r="B2745" s="27" t="s">
        <v>730</v>
      </c>
      <c r="C2745" s="62" t="s">
        <v>11562</v>
      </c>
      <c r="D2745" s="831" t="s">
        <v>11499</v>
      </c>
      <c r="E2745" s="29" t="s">
        <v>11</v>
      </c>
      <c r="F2745" s="59"/>
      <c r="G2745" s="592">
        <v>41948</v>
      </c>
      <c r="H2745" s="60" t="s">
        <v>11515</v>
      </c>
      <c r="I2745" s="24" t="s">
        <v>949</v>
      </c>
    </row>
    <row r="2746" spans="2:9">
      <c r="B2746" s="27" t="s">
        <v>936</v>
      </c>
      <c r="C2746" s="62" t="s">
        <v>2727</v>
      </c>
      <c r="D2746" s="755" t="s">
        <v>11527</v>
      </c>
      <c r="E2746" s="29" t="s">
        <v>6406</v>
      </c>
      <c r="F2746" s="29"/>
      <c r="G2746" s="42">
        <v>41956</v>
      </c>
      <c r="H2746" s="28" t="s">
        <v>11537</v>
      </c>
      <c r="I2746" s="24" t="s">
        <v>949</v>
      </c>
    </row>
    <row r="2747" spans="2:9">
      <c r="B2747" s="27" t="s">
        <v>722</v>
      </c>
      <c r="C2747" s="62" t="s">
        <v>2727</v>
      </c>
      <c r="D2747" s="755" t="s">
        <v>11524</v>
      </c>
      <c r="E2747" s="29" t="s">
        <v>652</v>
      </c>
      <c r="F2747" s="59"/>
      <c r="G2747" s="592">
        <v>41960</v>
      </c>
      <c r="H2747" s="60" t="s">
        <v>11543</v>
      </c>
      <c r="I2747" s="24" t="s">
        <v>949</v>
      </c>
    </row>
    <row r="2748" spans="2:9">
      <c r="B2748" s="27" t="s">
        <v>11549</v>
      </c>
      <c r="C2748" s="64" t="s">
        <v>11563</v>
      </c>
      <c r="D2748" s="831" t="s">
        <v>11581</v>
      </c>
      <c r="E2748" s="29" t="s">
        <v>652</v>
      </c>
      <c r="F2748" s="55"/>
      <c r="G2748" s="597">
        <v>41961</v>
      </c>
      <c r="H2748" s="56" t="s">
        <v>11550</v>
      </c>
      <c r="I2748" s="24" t="s">
        <v>949</v>
      </c>
    </row>
    <row r="2749" spans="2:9">
      <c r="B2749" s="385" t="s">
        <v>11544</v>
      </c>
      <c r="C2749" s="200" t="s">
        <v>11564</v>
      </c>
      <c r="D2749" s="832" t="s">
        <v>11582</v>
      </c>
      <c r="E2749" s="750" t="s">
        <v>11545</v>
      </c>
      <c r="F2749" s="59"/>
      <c r="G2749" s="592">
        <v>41962</v>
      </c>
      <c r="H2749" s="60" t="s">
        <v>11553</v>
      </c>
      <c r="I2749" s="24" t="s">
        <v>949</v>
      </c>
    </row>
    <row r="2750" spans="2:9">
      <c r="B2750" s="385" t="s">
        <v>11566</v>
      </c>
      <c r="C2750" s="200" t="s">
        <v>11592</v>
      </c>
      <c r="D2750" s="832" t="s">
        <v>11593</v>
      </c>
      <c r="E2750" s="750" t="s">
        <v>11567</v>
      </c>
      <c r="F2750" s="59"/>
      <c r="G2750" s="592">
        <v>41967</v>
      </c>
      <c r="H2750" s="60" t="s">
        <v>11568</v>
      </c>
      <c r="I2750" s="24" t="s">
        <v>949</v>
      </c>
    </row>
    <row r="2751" spans="2:9">
      <c r="B2751" s="213" t="s">
        <v>11533</v>
      </c>
      <c r="C2751" s="200" t="s">
        <v>11565</v>
      </c>
      <c r="D2751" s="832" t="s">
        <v>11594</v>
      </c>
      <c r="E2751" s="750" t="s">
        <v>11534</v>
      </c>
      <c r="F2751" s="750"/>
      <c r="G2751" s="592">
        <v>41969</v>
      </c>
      <c r="H2751" s="60" t="s">
        <v>11583</v>
      </c>
      <c r="I2751" s="24" t="s">
        <v>949</v>
      </c>
    </row>
    <row r="2752" spans="2:9">
      <c r="B2752" s="213" t="s">
        <v>11569</v>
      </c>
      <c r="C2752" s="200" t="s">
        <v>11595</v>
      </c>
      <c r="D2752" s="832" t="s">
        <v>11596</v>
      </c>
      <c r="E2752" s="750" t="s">
        <v>11570</v>
      </c>
      <c r="F2752" s="750"/>
      <c r="G2752" s="592">
        <v>41973</v>
      </c>
      <c r="H2752" s="60" t="s">
        <v>11597</v>
      </c>
      <c r="I2752" s="24" t="s">
        <v>949</v>
      </c>
    </row>
    <row r="2753" spans="2:9">
      <c r="B2753" s="213"/>
      <c r="C2753" s="200"/>
      <c r="D2753" s="307"/>
      <c r="E2753" s="750"/>
      <c r="F2753" s="750"/>
      <c r="G2753" s="592"/>
      <c r="H2753" s="60"/>
    </row>
    <row r="2754" spans="2:9">
      <c r="B2754" s="27" t="s">
        <v>11551</v>
      </c>
      <c r="C2754" s="62" t="s">
        <v>11610</v>
      </c>
      <c r="D2754" s="835" t="s">
        <v>11719</v>
      </c>
      <c r="E2754" s="29" t="s">
        <v>5231</v>
      </c>
      <c r="F2754" s="59"/>
      <c r="G2754" s="592">
        <v>41975</v>
      </c>
      <c r="H2754" s="60" t="s">
        <v>11611</v>
      </c>
      <c r="I2754" s="24" t="s">
        <v>949</v>
      </c>
    </row>
    <row r="2755" spans="2:9">
      <c r="B2755" s="27" t="s">
        <v>6</v>
      </c>
      <c r="C2755" s="564" t="s">
        <v>11646</v>
      </c>
      <c r="D2755" s="833" t="s">
        <v>11608</v>
      </c>
      <c r="E2755" s="29" t="s">
        <v>11</v>
      </c>
      <c r="F2755" s="59"/>
      <c r="G2755" s="592">
        <v>41978</v>
      </c>
      <c r="H2755" s="60" t="s">
        <v>11616</v>
      </c>
      <c r="I2755" s="24" t="s">
        <v>949</v>
      </c>
    </row>
    <row r="2756" spans="2:9">
      <c r="B2756" s="205" t="s">
        <v>11584</v>
      </c>
      <c r="C2756" s="62" t="s">
        <v>11620</v>
      </c>
      <c r="D2756" s="835" t="s">
        <v>11716</v>
      </c>
      <c r="E2756" s="29" t="s">
        <v>1057</v>
      </c>
      <c r="F2756" s="59"/>
      <c r="G2756" s="592">
        <v>41981</v>
      </c>
      <c r="H2756" s="60" t="s">
        <v>11616</v>
      </c>
      <c r="I2756" s="24" t="s">
        <v>949</v>
      </c>
    </row>
    <row r="2757" spans="2:9">
      <c r="B2757" s="213" t="s">
        <v>11590</v>
      </c>
      <c r="C2757" s="64" t="s">
        <v>9834</v>
      </c>
      <c r="D2757" s="834" t="s">
        <v>11702</v>
      </c>
      <c r="E2757" s="750" t="s">
        <v>11591</v>
      </c>
      <c r="F2757" s="750"/>
      <c r="G2757" s="592">
        <v>41982</v>
      </c>
      <c r="H2757" s="60" t="s">
        <v>11616</v>
      </c>
      <c r="I2757" s="24" t="s">
        <v>949</v>
      </c>
    </row>
    <row r="2758" spans="2:9">
      <c r="B2758" s="205" t="s">
        <v>11617</v>
      </c>
      <c r="C2758" s="62" t="s">
        <v>11381</v>
      </c>
      <c r="D2758" s="835" t="s">
        <v>11700</v>
      </c>
      <c r="E2758" s="29" t="s">
        <v>11618</v>
      </c>
      <c r="F2758" s="59"/>
      <c r="G2758" s="592">
        <v>41982</v>
      </c>
      <c r="H2758" s="60" t="s">
        <v>11724</v>
      </c>
      <c r="I2758" s="24" t="s">
        <v>949</v>
      </c>
    </row>
    <row r="2759" spans="2:9">
      <c r="B2759" s="213" t="s">
        <v>11629</v>
      </c>
      <c r="C2759" s="62" t="s">
        <v>11648</v>
      </c>
      <c r="D2759" s="834" t="s">
        <v>11699</v>
      </c>
      <c r="E2759" s="750" t="s">
        <v>11630</v>
      </c>
      <c r="F2759" s="750"/>
      <c r="G2759" s="597">
        <v>41988</v>
      </c>
      <c r="H2759" s="60" t="s">
        <v>11637</v>
      </c>
      <c r="I2759" s="24" t="s">
        <v>949</v>
      </c>
    </row>
    <row r="2760" spans="2:9">
      <c r="B2760" s="27" t="s">
        <v>722</v>
      </c>
      <c r="C2760" s="564" t="s">
        <v>11636</v>
      </c>
      <c r="D2760" s="833" t="s">
        <v>11650</v>
      </c>
      <c r="E2760" s="29" t="s">
        <v>6406</v>
      </c>
      <c r="F2760" s="29"/>
      <c r="G2760" s="42">
        <v>41990</v>
      </c>
      <c r="H2760" s="28" t="s">
        <v>11653</v>
      </c>
      <c r="I2760" s="24" t="s">
        <v>949</v>
      </c>
    </row>
    <row r="2761" spans="2:9">
      <c r="B2761" s="27" t="s">
        <v>11662</v>
      </c>
      <c r="C2761" s="62" t="s">
        <v>11382</v>
      </c>
      <c r="D2761" s="835" t="s">
        <v>11701</v>
      </c>
      <c r="E2761" s="29" t="s">
        <v>809</v>
      </c>
      <c r="F2761" s="750"/>
      <c r="G2761" s="592">
        <v>41993</v>
      </c>
      <c r="H2761" s="60" t="s">
        <v>11663</v>
      </c>
      <c r="I2761" s="24" t="s">
        <v>949</v>
      </c>
    </row>
    <row r="2762" spans="2:9">
      <c r="B2762" s="27" t="s">
        <v>11657</v>
      </c>
      <c r="C2762" s="62" t="s">
        <v>10558</v>
      </c>
      <c r="D2762" s="835" t="s">
        <v>11720</v>
      </c>
      <c r="E2762" s="29" t="s">
        <v>11658</v>
      </c>
      <c r="F2762" s="750"/>
      <c r="G2762" s="592">
        <v>41994</v>
      </c>
      <c r="H2762" s="60" t="s">
        <v>11664</v>
      </c>
      <c r="I2762" s="24" t="s">
        <v>949</v>
      </c>
    </row>
    <row r="2763" spans="2:9">
      <c r="B2763" s="27" t="s">
        <v>11657</v>
      </c>
      <c r="C2763" s="64" t="s">
        <v>11121</v>
      </c>
      <c r="D2763" s="835" t="s">
        <v>11721</v>
      </c>
      <c r="E2763" s="29" t="s">
        <v>11661</v>
      </c>
      <c r="F2763" s="750"/>
      <c r="G2763" s="592">
        <v>41994</v>
      </c>
      <c r="H2763" s="60" t="s">
        <v>11664</v>
      </c>
      <c r="I2763" s="24" t="s">
        <v>949</v>
      </c>
    </row>
    <row r="2764" spans="2:9">
      <c r="B2764" s="213" t="s">
        <v>11631</v>
      </c>
      <c r="C2764" s="200" t="s">
        <v>11670</v>
      </c>
      <c r="D2764" s="835" t="s">
        <v>11722</v>
      </c>
      <c r="E2764" s="750" t="s">
        <v>11632</v>
      </c>
      <c r="F2764" s="750"/>
      <c r="G2764" s="597">
        <v>41997</v>
      </c>
      <c r="H2764" s="60" t="s">
        <v>11668</v>
      </c>
      <c r="I2764" s="24" t="s">
        <v>949</v>
      </c>
    </row>
    <row r="2765" spans="2:9">
      <c r="B2765" s="205" t="s">
        <v>10896</v>
      </c>
      <c r="C2765" s="62" t="s">
        <v>11119</v>
      </c>
      <c r="D2765" s="835" t="s">
        <v>11723</v>
      </c>
      <c r="E2765" s="29" t="s">
        <v>6406</v>
      </c>
      <c r="F2765" s="750"/>
      <c r="G2765" s="592">
        <v>41998</v>
      </c>
      <c r="H2765" s="60" t="s">
        <v>11671</v>
      </c>
      <c r="I2765" s="24" t="s">
        <v>949</v>
      </c>
    </row>
    <row r="2766" spans="2:9">
      <c r="B2766" s="205" t="s">
        <v>11672</v>
      </c>
      <c r="C2766" s="62" t="s">
        <v>11517</v>
      </c>
      <c r="D2766" s="835" t="s">
        <v>11718</v>
      </c>
      <c r="E2766" s="29" t="s">
        <v>4891</v>
      </c>
      <c r="F2766" s="750"/>
      <c r="G2766" s="592">
        <v>41999</v>
      </c>
      <c r="H2766" s="60" t="s">
        <v>11674</v>
      </c>
      <c r="I2766" s="24" t="s">
        <v>949</v>
      </c>
    </row>
    <row r="2767" spans="2:9">
      <c r="B2767" s="27" t="s">
        <v>11584</v>
      </c>
      <c r="C2767" s="62" t="s">
        <v>11686</v>
      </c>
      <c r="D2767" s="835" t="s">
        <v>11717</v>
      </c>
      <c r="E2767" s="29" t="s">
        <v>8</v>
      </c>
      <c r="F2767" s="750"/>
      <c r="G2767" s="592">
        <v>42000</v>
      </c>
      <c r="H2767" s="60" t="s">
        <v>11673</v>
      </c>
      <c r="I2767" s="24" t="s">
        <v>949</v>
      </c>
    </row>
    <row r="2768" spans="2:9">
      <c r="B2768" s="213" t="s">
        <v>11651</v>
      </c>
      <c r="C2768" s="200" t="s">
        <v>11685</v>
      </c>
      <c r="D2768" s="835" t="s">
        <v>11714</v>
      </c>
      <c r="E2768" s="750" t="s">
        <v>11652</v>
      </c>
      <c r="F2768" s="750"/>
      <c r="G2768" s="592">
        <v>42000</v>
      </c>
      <c r="H2768" s="60" t="s">
        <v>11675</v>
      </c>
      <c r="I2768" s="24" t="s">
        <v>949</v>
      </c>
    </row>
    <row r="2769" spans="2:9">
      <c r="B2769" s="213" t="s">
        <v>11691</v>
      </c>
      <c r="C2769" s="200" t="s">
        <v>11757</v>
      </c>
      <c r="D2769" s="835" t="s">
        <v>9741</v>
      </c>
      <c r="E2769" s="29" t="s">
        <v>6406</v>
      </c>
      <c r="F2769" s="750"/>
      <c r="G2769" s="592">
        <v>42004</v>
      </c>
      <c r="H2769" s="60" t="s">
        <v>11732</v>
      </c>
      <c r="I2769" s="24" t="s">
        <v>949</v>
      </c>
    </row>
    <row r="2770" spans="2:9">
      <c r="B2770" s="213" t="s">
        <v>11712</v>
      </c>
      <c r="C2770" s="62" t="s">
        <v>11754</v>
      </c>
      <c r="D2770" s="835" t="s">
        <v>11446</v>
      </c>
      <c r="E2770" s="750" t="s">
        <v>11713</v>
      </c>
      <c r="F2770" s="750"/>
      <c r="G2770" s="592">
        <v>42004</v>
      </c>
      <c r="H2770" s="60" t="s">
        <v>11730</v>
      </c>
      <c r="I2770" s="24" t="s">
        <v>949</v>
      </c>
    </row>
    <row r="2771" spans="2:9">
      <c r="B2771" s="213" t="s">
        <v>11705</v>
      </c>
      <c r="C2771" s="40" t="s">
        <v>11755</v>
      </c>
      <c r="D2771" s="835" t="s">
        <v>10351</v>
      </c>
      <c r="E2771" s="750" t="s">
        <v>11706</v>
      </c>
      <c r="F2771" s="750"/>
      <c r="G2771" s="592">
        <v>42004</v>
      </c>
      <c r="H2771" s="60" t="s">
        <v>11731</v>
      </c>
      <c r="I2771" s="24" t="s">
        <v>949</v>
      </c>
    </row>
    <row r="2772" spans="2:9">
      <c r="B2772" s="213" t="s">
        <v>11703</v>
      </c>
      <c r="C2772" s="64" t="s">
        <v>11756</v>
      </c>
      <c r="D2772" s="835" t="s">
        <v>10438</v>
      </c>
      <c r="E2772" s="750" t="s">
        <v>11704</v>
      </c>
      <c r="F2772" s="750"/>
      <c r="G2772" s="592">
        <v>42004</v>
      </c>
      <c r="H2772" s="60" t="s">
        <v>11731</v>
      </c>
      <c r="I2772" s="24" t="s">
        <v>949</v>
      </c>
    </row>
    <row r="2773" spans="2:9">
      <c r="B2773" s="213" t="s">
        <v>11667</v>
      </c>
      <c r="C2773" s="30" t="s">
        <v>11758</v>
      </c>
      <c r="D2773" s="835" t="s">
        <v>11194</v>
      </c>
      <c r="E2773" s="29" t="s">
        <v>6406</v>
      </c>
      <c r="F2773" s="750"/>
      <c r="G2773" s="592">
        <v>42004</v>
      </c>
      <c r="H2773" s="60" t="s">
        <v>11731</v>
      </c>
      <c r="I2773" s="24" t="s">
        <v>949</v>
      </c>
    </row>
    <row r="2774" spans="2:9">
      <c r="B2774" s="213" t="s">
        <v>11695</v>
      </c>
      <c r="C2774" s="62" t="s">
        <v>11759</v>
      </c>
      <c r="D2774" s="835" t="s">
        <v>11587</v>
      </c>
      <c r="E2774" s="750" t="s">
        <v>11696</v>
      </c>
      <c r="F2774" s="750"/>
      <c r="G2774" s="592">
        <v>42004</v>
      </c>
      <c r="H2774" s="60" t="s">
        <v>11731</v>
      </c>
      <c r="I2774" s="24" t="s">
        <v>949</v>
      </c>
    </row>
    <row r="2775" spans="2:9">
      <c r="B2775" s="213" t="s">
        <v>11711</v>
      </c>
      <c r="C2775" s="200" t="s">
        <v>11761</v>
      </c>
      <c r="D2775" s="835" t="s">
        <v>6564</v>
      </c>
      <c r="E2775" s="750" t="s">
        <v>729</v>
      </c>
      <c r="F2775" s="750"/>
      <c r="G2775" s="592">
        <v>42004</v>
      </c>
      <c r="H2775" s="60" t="s">
        <v>11731</v>
      </c>
      <c r="I2775" s="24" t="s">
        <v>949</v>
      </c>
    </row>
    <row r="2776" spans="2:9">
      <c r="B2776" s="213" t="s">
        <v>11711</v>
      </c>
      <c r="C2776" s="200" t="s">
        <v>11762</v>
      </c>
      <c r="D2776" s="835" t="s">
        <v>7663</v>
      </c>
      <c r="E2776" s="750" t="s">
        <v>729</v>
      </c>
      <c r="F2776" s="750"/>
      <c r="G2776" s="592">
        <v>42004</v>
      </c>
      <c r="H2776" s="60" t="s">
        <v>11731</v>
      </c>
      <c r="I2776" s="24" t="s">
        <v>949</v>
      </c>
    </row>
    <row r="2777" spans="2:9">
      <c r="B2777" s="213" t="s">
        <v>11711</v>
      </c>
      <c r="C2777" s="200" t="s">
        <v>11763</v>
      </c>
      <c r="D2777" s="835" t="s">
        <v>1348</v>
      </c>
      <c r="E2777" s="750" t="s">
        <v>729</v>
      </c>
      <c r="F2777" s="750"/>
      <c r="G2777" s="592">
        <v>42004</v>
      </c>
      <c r="H2777" s="60" t="s">
        <v>11731</v>
      </c>
      <c r="I2777" s="24" t="s">
        <v>949</v>
      </c>
    </row>
    <row r="2778" spans="2:9">
      <c r="B2778" s="213" t="s">
        <v>11711</v>
      </c>
      <c r="C2778" s="200" t="s">
        <v>11764</v>
      </c>
      <c r="D2778" s="835" t="s">
        <v>8772</v>
      </c>
      <c r="E2778" s="750" t="s">
        <v>729</v>
      </c>
      <c r="F2778" s="750"/>
      <c r="G2778" s="592">
        <v>42004</v>
      </c>
      <c r="H2778" s="60" t="s">
        <v>11731</v>
      </c>
      <c r="I2778" s="24" t="s">
        <v>949</v>
      </c>
    </row>
    <row r="2779" spans="2:9">
      <c r="B2779" s="213" t="s">
        <v>11711</v>
      </c>
      <c r="C2779" s="200" t="s">
        <v>11765</v>
      </c>
      <c r="D2779" s="835" t="s">
        <v>10829</v>
      </c>
      <c r="E2779" s="750" t="s">
        <v>729</v>
      </c>
      <c r="F2779" s="750"/>
      <c r="G2779" s="592">
        <v>42004</v>
      </c>
      <c r="H2779" s="60" t="s">
        <v>11731</v>
      </c>
      <c r="I2779" s="24" t="s">
        <v>949</v>
      </c>
    </row>
    <row r="2780" spans="2:9">
      <c r="B2780" s="213" t="s">
        <v>11711</v>
      </c>
      <c r="C2780" s="200" t="s">
        <v>11760</v>
      </c>
      <c r="D2780" s="835" t="s">
        <v>11735</v>
      </c>
      <c r="E2780" s="750" t="s">
        <v>11706</v>
      </c>
      <c r="F2780" s="750"/>
      <c r="G2780" s="592">
        <v>42004</v>
      </c>
      <c r="H2780" s="60" t="s">
        <v>11731</v>
      </c>
      <c r="I2780" s="24" t="s">
        <v>949</v>
      </c>
    </row>
    <row r="2781" spans="2:9">
      <c r="B2781" s="213" t="s">
        <v>11711</v>
      </c>
      <c r="C2781" s="200" t="s">
        <v>11766</v>
      </c>
      <c r="D2781" s="835" t="s">
        <v>11710</v>
      </c>
      <c r="E2781" s="750" t="s">
        <v>11715</v>
      </c>
      <c r="F2781" s="750"/>
      <c r="G2781" s="592">
        <v>42004</v>
      </c>
      <c r="H2781" s="60" t="s">
        <v>11731</v>
      </c>
      <c r="I2781" s="24" t="s">
        <v>949</v>
      </c>
    </row>
    <row r="2782" spans="2:9">
      <c r="B2782" s="213"/>
      <c r="C2782" s="200"/>
      <c r="D2782" s="307"/>
      <c r="E2782" s="750"/>
      <c r="F2782" s="750"/>
      <c r="G2782" s="592"/>
      <c r="H2782" s="60"/>
    </row>
    <row r="2783" spans="2:9">
      <c r="B2783" s="27" t="s">
        <v>6</v>
      </c>
      <c r="C2783" s="64" t="s">
        <v>2727</v>
      </c>
      <c r="D2783" s="836" t="s">
        <v>11738</v>
      </c>
      <c r="E2783" s="29" t="s">
        <v>11</v>
      </c>
      <c r="F2783" s="29"/>
      <c r="G2783" s="42">
        <v>42009</v>
      </c>
      <c r="H2783" s="28" t="s">
        <v>11741</v>
      </c>
      <c r="I2783" s="24" t="s">
        <v>949</v>
      </c>
    </row>
    <row r="2784" spans="2:9">
      <c r="B2784" s="27" t="s">
        <v>6</v>
      </c>
      <c r="C2784" s="64" t="s">
        <v>2727</v>
      </c>
      <c r="D2784" s="836" t="s">
        <v>11751</v>
      </c>
      <c r="E2784" s="29" t="s">
        <v>11</v>
      </c>
      <c r="F2784" s="29"/>
      <c r="G2784" s="42">
        <v>42011</v>
      </c>
      <c r="H2784" s="28" t="s">
        <v>11771</v>
      </c>
      <c r="I2784" s="24" t="s">
        <v>949</v>
      </c>
    </row>
    <row r="2785" spans="2:9">
      <c r="B2785" s="27" t="s">
        <v>11777</v>
      </c>
      <c r="C2785" s="62" t="s">
        <v>11827</v>
      </c>
      <c r="D2785" s="839" t="s">
        <v>11828</v>
      </c>
      <c r="E2785" s="29" t="s">
        <v>11778</v>
      </c>
      <c r="F2785" s="750"/>
      <c r="G2785" s="592">
        <v>42013</v>
      </c>
      <c r="H2785" s="60" t="s">
        <v>11779</v>
      </c>
      <c r="I2785" s="24" t="s">
        <v>949</v>
      </c>
    </row>
    <row r="2786" spans="2:9">
      <c r="B2786" s="385" t="s">
        <v>11787</v>
      </c>
      <c r="C2786" s="64" t="s">
        <v>11690</v>
      </c>
      <c r="D2786" s="838" t="s">
        <v>11819</v>
      </c>
      <c r="E2786" s="750" t="s">
        <v>11788</v>
      </c>
      <c r="F2786" s="59"/>
      <c r="G2786" s="592">
        <v>42016</v>
      </c>
      <c r="H2786" s="202" t="s">
        <v>11789</v>
      </c>
      <c r="I2786" s="24" t="s">
        <v>949</v>
      </c>
    </row>
    <row r="2787" spans="2:9">
      <c r="B2787" s="385" t="s">
        <v>11798</v>
      </c>
      <c r="C2787" s="62" t="s">
        <v>11817</v>
      </c>
      <c r="D2787" s="838" t="s">
        <v>11824</v>
      </c>
      <c r="E2787" s="750" t="s">
        <v>11799</v>
      </c>
      <c r="F2787" s="59"/>
      <c r="G2787" s="592">
        <v>42019</v>
      </c>
      <c r="H2787" s="202" t="s">
        <v>11802</v>
      </c>
      <c r="I2787" s="24" t="s">
        <v>949</v>
      </c>
    </row>
    <row r="2788" spans="2:9">
      <c r="B2788" s="385" t="s">
        <v>11798</v>
      </c>
      <c r="C2788" s="62" t="s">
        <v>11818</v>
      </c>
      <c r="D2788" s="838" t="s">
        <v>11823</v>
      </c>
      <c r="E2788" s="29" t="s">
        <v>6406</v>
      </c>
      <c r="F2788" s="59"/>
      <c r="G2788" s="592">
        <v>42019</v>
      </c>
      <c r="H2788" s="202" t="s">
        <v>11802</v>
      </c>
      <c r="I2788" s="24" t="s">
        <v>949</v>
      </c>
    </row>
    <row r="2789" spans="2:9">
      <c r="B2789" s="27" t="s">
        <v>11801</v>
      </c>
      <c r="C2789" s="62" t="s">
        <v>11825</v>
      </c>
      <c r="D2789" s="839" t="s">
        <v>11826</v>
      </c>
      <c r="E2789" s="29" t="s">
        <v>11803</v>
      </c>
      <c r="F2789" s="750"/>
      <c r="G2789" s="592">
        <v>42019</v>
      </c>
      <c r="H2789" s="202" t="s">
        <v>11802</v>
      </c>
      <c r="I2789" s="24" t="s">
        <v>949</v>
      </c>
    </row>
    <row r="2790" spans="2:9">
      <c r="B2790" s="385" t="s">
        <v>11780</v>
      </c>
      <c r="C2790" s="62" t="s">
        <v>11559</v>
      </c>
      <c r="D2790" s="838" t="s">
        <v>11822</v>
      </c>
      <c r="E2790" s="750" t="s">
        <v>11781</v>
      </c>
      <c r="F2790" s="59"/>
      <c r="G2790" s="592">
        <v>42020</v>
      </c>
      <c r="H2790" s="202" t="s">
        <v>11804</v>
      </c>
      <c r="I2790" s="24" t="s">
        <v>949</v>
      </c>
    </row>
    <row r="2791" spans="2:9">
      <c r="B2791" s="27" t="s">
        <v>11782</v>
      </c>
      <c r="C2791" s="62" t="s">
        <v>11815</v>
      </c>
      <c r="D2791" s="836" t="s">
        <v>11785</v>
      </c>
      <c r="E2791" s="29" t="s">
        <v>11783</v>
      </c>
      <c r="F2791" s="29"/>
      <c r="G2791" s="42">
        <v>42019</v>
      </c>
      <c r="H2791" s="202" t="s">
        <v>11804</v>
      </c>
      <c r="I2791" s="24" t="s">
        <v>949</v>
      </c>
    </row>
    <row r="2792" spans="2:9">
      <c r="B2792" s="27" t="s">
        <v>11808</v>
      </c>
      <c r="C2792" s="62" t="s">
        <v>11816</v>
      </c>
      <c r="D2792" s="839" t="s">
        <v>11821</v>
      </c>
      <c r="E2792" s="29" t="s">
        <v>11807</v>
      </c>
      <c r="F2792" s="59"/>
      <c r="G2792" s="592">
        <v>42026</v>
      </c>
      <c r="H2792" s="202" t="s">
        <v>11810</v>
      </c>
      <c r="I2792" s="24" t="s">
        <v>949</v>
      </c>
    </row>
    <row r="2793" spans="2:9">
      <c r="B2793" s="27" t="s">
        <v>6</v>
      </c>
      <c r="C2793" s="62" t="s">
        <v>11647</v>
      </c>
      <c r="D2793" s="839" t="s">
        <v>11820</v>
      </c>
      <c r="E2793" s="29" t="s">
        <v>11</v>
      </c>
      <c r="F2793" s="29"/>
      <c r="G2793" s="42">
        <v>42034</v>
      </c>
      <c r="H2793" s="28" t="s">
        <v>11829</v>
      </c>
      <c r="I2793" s="24" t="s">
        <v>949</v>
      </c>
    </row>
    <row r="2794" spans="2:9">
      <c r="B2794" s="385" t="s">
        <v>11811</v>
      </c>
      <c r="C2794" s="200" t="s">
        <v>11848</v>
      </c>
      <c r="D2794" s="839" t="s">
        <v>9847</v>
      </c>
      <c r="E2794" s="750" t="s">
        <v>11812</v>
      </c>
      <c r="F2794" s="59"/>
      <c r="G2794" s="592">
        <v>42035</v>
      </c>
      <c r="H2794" s="202" t="s">
        <v>11839</v>
      </c>
      <c r="I2794" s="24" t="s">
        <v>949</v>
      </c>
    </row>
    <row r="2795" spans="2:9">
      <c r="B2795" s="385"/>
      <c r="C2795" s="200"/>
      <c r="D2795" s="750"/>
      <c r="E2795" s="750"/>
      <c r="F2795" s="59"/>
      <c r="G2795" s="592"/>
      <c r="H2795" s="202"/>
    </row>
    <row r="2796" spans="2:9">
      <c r="B2796" s="385" t="s">
        <v>11842</v>
      </c>
      <c r="C2796" s="62" t="s">
        <v>11795</v>
      </c>
      <c r="D2796" s="841" t="s">
        <v>11880</v>
      </c>
      <c r="E2796" s="750" t="s">
        <v>11843</v>
      </c>
      <c r="F2796" s="59"/>
      <c r="G2796" s="592">
        <v>42037</v>
      </c>
      <c r="H2796" s="202" t="s">
        <v>11841</v>
      </c>
      <c r="I2796" s="24" t="s">
        <v>949</v>
      </c>
    </row>
    <row r="2797" spans="2:9">
      <c r="B2797" s="27" t="s">
        <v>810</v>
      </c>
      <c r="C2797" s="62" t="s">
        <v>2727</v>
      </c>
      <c r="D2797" s="755" t="s">
        <v>2343</v>
      </c>
      <c r="E2797" s="29" t="s">
        <v>1875</v>
      </c>
      <c r="F2797" s="59"/>
      <c r="G2797" s="592">
        <v>42037</v>
      </c>
      <c r="H2797" s="202" t="s">
        <v>11841</v>
      </c>
      <c r="I2797" s="24" t="s">
        <v>949</v>
      </c>
    </row>
    <row r="2798" spans="2:9">
      <c r="B2798" s="27" t="s">
        <v>11693</v>
      </c>
      <c r="C2798" s="62" t="s">
        <v>11753</v>
      </c>
      <c r="D2798" s="755" t="s">
        <v>11698</v>
      </c>
      <c r="E2798" s="29" t="s">
        <v>11694</v>
      </c>
      <c r="F2798" s="29"/>
      <c r="G2798" s="42">
        <v>42052</v>
      </c>
      <c r="H2798" s="28" t="s">
        <v>11864</v>
      </c>
      <c r="I2798" s="24" t="s">
        <v>11784</v>
      </c>
    </row>
    <row r="2799" spans="2:9">
      <c r="B2799" s="27" t="s">
        <v>5122</v>
      </c>
      <c r="C2799" s="62" t="s">
        <v>11753</v>
      </c>
      <c r="D2799" s="755" t="s">
        <v>11855</v>
      </c>
      <c r="E2799" s="29" t="s">
        <v>11856</v>
      </c>
      <c r="F2799" s="29"/>
      <c r="G2799" s="42">
        <v>42053</v>
      </c>
      <c r="H2799" s="28" t="s">
        <v>11864</v>
      </c>
      <c r="I2799" s="24" t="s">
        <v>11858</v>
      </c>
    </row>
    <row r="2800" spans="2:9">
      <c r="B2800" s="27" t="s">
        <v>11832</v>
      </c>
      <c r="C2800" s="62" t="s">
        <v>11753</v>
      </c>
      <c r="D2800" s="755" t="s">
        <v>11836</v>
      </c>
      <c r="E2800" s="29" t="s">
        <v>11834</v>
      </c>
      <c r="F2800" s="29"/>
      <c r="G2800" s="42">
        <v>42053</v>
      </c>
      <c r="H2800" s="28" t="s">
        <v>11864</v>
      </c>
      <c r="I2800" s="24" t="s">
        <v>11784</v>
      </c>
    </row>
    <row r="2801" spans="2:9">
      <c r="B2801" s="27" t="s">
        <v>11832</v>
      </c>
      <c r="C2801" s="62" t="s">
        <v>11753</v>
      </c>
      <c r="D2801" s="755" t="s">
        <v>11835</v>
      </c>
      <c r="E2801" s="29" t="s">
        <v>11833</v>
      </c>
      <c r="F2801" s="29"/>
      <c r="G2801" s="42">
        <v>42058</v>
      </c>
      <c r="H2801" s="28" t="s">
        <v>11865</v>
      </c>
      <c r="I2801" s="24" t="s">
        <v>11784</v>
      </c>
    </row>
    <row r="2802" spans="2:9">
      <c r="B2802" s="27" t="s">
        <v>11869</v>
      </c>
      <c r="C2802" s="64" t="s">
        <v>11877</v>
      </c>
      <c r="D2802" s="842" t="s">
        <v>11881</v>
      </c>
      <c r="E2802" s="29" t="s">
        <v>6406</v>
      </c>
      <c r="F2802" s="29"/>
      <c r="G2802" s="42">
        <v>42060</v>
      </c>
      <c r="H2802" s="28" t="s">
        <v>11870</v>
      </c>
      <c r="I2802" s="24" t="s">
        <v>949</v>
      </c>
    </row>
    <row r="2803" spans="2:9">
      <c r="B2803" s="27" t="s">
        <v>810</v>
      </c>
      <c r="C2803" s="62" t="s">
        <v>2727</v>
      </c>
      <c r="D2803" s="755" t="s">
        <v>1147</v>
      </c>
      <c r="E2803" s="29" t="s">
        <v>1875</v>
      </c>
      <c r="F2803" s="59"/>
      <c r="G2803" s="592">
        <v>42061</v>
      </c>
      <c r="H2803" s="202" t="s">
        <v>11978</v>
      </c>
      <c r="I2803" s="24" t="s">
        <v>949</v>
      </c>
    </row>
    <row r="2804" spans="2:9">
      <c r="B2804" s="385" t="s">
        <v>11850</v>
      </c>
      <c r="C2804" s="200" t="s">
        <v>11882</v>
      </c>
      <c r="D2804" s="841" t="s">
        <v>11971</v>
      </c>
      <c r="E2804" s="29" t="s">
        <v>6406</v>
      </c>
      <c r="F2804" s="59"/>
      <c r="G2804" s="592">
        <v>42063</v>
      </c>
      <c r="H2804" s="202" t="s">
        <v>11896</v>
      </c>
      <c r="I2804" s="24" t="s">
        <v>949</v>
      </c>
    </row>
    <row r="2805" spans="2:9">
      <c r="B2805" s="385" t="s">
        <v>11869</v>
      </c>
      <c r="C2805" s="200" t="s">
        <v>11885</v>
      </c>
      <c r="D2805" s="841" t="s">
        <v>12023</v>
      </c>
      <c r="E2805" s="750" t="s">
        <v>11871</v>
      </c>
      <c r="F2805" s="59"/>
      <c r="G2805" s="592">
        <v>42063</v>
      </c>
      <c r="H2805" s="202" t="s">
        <v>11896</v>
      </c>
      <c r="I2805" s="24" t="s">
        <v>949</v>
      </c>
    </row>
    <row r="2806" spans="2:9">
      <c r="B2806" s="385" t="s">
        <v>11872</v>
      </c>
      <c r="C2806" s="200" t="s">
        <v>11883</v>
      </c>
      <c r="D2806" s="841" t="s">
        <v>11890</v>
      </c>
      <c r="E2806" s="750" t="s">
        <v>11873</v>
      </c>
      <c r="F2806" s="59"/>
      <c r="G2806" s="592">
        <v>42063</v>
      </c>
      <c r="H2806" s="202" t="s">
        <v>11896</v>
      </c>
      <c r="I2806" s="24" t="s">
        <v>949</v>
      </c>
    </row>
    <row r="2807" spans="2:9">
      <c r="B2807" s="385" t="s">
        <v>11878</v>
      </c>
      <c r="C2807" s="200" t="s">
        <v>11884</v>
      </c>
      <c r="D2807" s="841" t="s">
        <v>11886</v>
      </c>
      <c r="E2807" s="750" t="s">
        <v>11879</v>
      </c>
      <c r="F2807" s="59"/>
      <c r="G2807" s="592">
        <v>42063</v>
      </c>
      <c r="H2807" s="202" t="s">
        <v>11896</v>
      </c>
      <c r="I2807" s="24" t="s">
        <v>949</v>
      </c>
    </row>
    <row r="2808" spans="2:9">
      <c r="B2808" s="27" t="s">
        <v>810</v>
      </c>
      <c r="C2808" s="62" t="s">
        <v>2727</v>
      </c>
      <c r="D2808" s="755" t="s">
        <v>1147</v>
      </c>
      <c r="E2808" s="29" t="s">
        <v>1875</v>
      </c>
      <c r="F2808" s="59"/>
      <c r="G2808" s="592">
        <v>42063</v>
      </c>
      <c r="H2808" s="202" t="s">
        <v>11896</v>
      </c>
      <c r="I2808" s="24" t="s">
        <v>949</v>
      </c>
    </row>
    <row r="2809" spans="2:9">
      <c r="B2809" s="27" t="s">
        <v>11898</v>
      </c>
      <c r="C2809" s="200" t="s">
        <v>8904</v>
      </c>
      <c r="D2809" s="842" t="s">
        <v>12024</v>
      </c>
      <c r="E2809" s="29" t="s">
        <v>11853</v>
      </c>
      <c r="F2809" s="29"/>
      <c r="G2809" s="42">
        <v>42063</v>
      </c>
      <c r="H2809" s="202" t="s">
        <v>11981</v>
      </c>
      <c r="I2809" s="24" t="s">
        <v>949</v>
      </c>
    </row>
    <row r="2810" spans="2:9">
      <c r="B2810" s="27" t="s">
        <v>11903</v>
      </c>
      <c r="C2810" s="200" t="s">
        <v>11983</v>
      </c>
      <c r="D2810" s="842" t="s">
        <v>12022</v>
      </c>
      <c r="E2810" s="29" t="s">
        <v>11904</v>
      </c>
      <c r="F2810" s="29"/>
      <c r="G2810" s="42">
        <v>42063</v>
      </c>
      <c r="H2810" s="28" t="s">
        <v>11982</v>
      </c>
      <c r="I2810" s="24" t="s">
        <v>949</v>
      </c>
    </row>
    <row r="2811" spans="2:9">
      <c r="B2811" s="213"/>
      <c r="C2811" s="350"/>
      <c r="D2811" s="750"/>
      <c r="E2811" s="750"/>
      <c r="F2811" s="750"/>
      <c r="G2811" s="592"/>
      <c r="H2811" s="202"/>
    </row>
    <row r="2812" spans="2:9">
      <c r="B2812" s="385" t="s">
        <v>12040</v>
      </c>
      <c r="C2812" s="259" t="s">
        <v>12041</v>
      </c>
      <c r="D2812" s="838" t="s">
        <v>12135</v>
      </c>
      <c r="E2812" s="750" t="s">
        <v>12042</v>
      </c>
      <c r="F2812" s="59"/>
      <c r="G2812" s="592">
        <v>42066</v>
      </c>
      <c r="H2812" s="202" t="s">
        <v>12043</v>
      </c>
      <c r="I2812" s="24" t="s">
        <v>12044</v>
      </c>
    </row>
    <row r="2813" spans="2:9">
      <c r="B2813" s="27" t="s">
        <v>12045</v>
      </c>
      <c r="C2813" s="62" t="s">
        <v>12046</v>
      </c>
      <c r="D2813" s="839" t="s">
        <v>12047</v>
      </c>
      <c r="E2813" s="29" t="s">
        <v>12048</v>
      </c>
      <c r="F2813" s="29"/>
      <c r="G2813" s="42">
        <v>42066</v>
      </c>
      <c r="H2813" s="28" t="s">
        <v>12049</v>
      </c>
      <c r="I2813" s="24" t="s">
        <v>12044</v>
      </c>
    </row>
    <row r="2814" spans="2:9">
      <c r="B2814" s="385" t="s">
        <v>12050</v>
      </c>
      <c r="C2814" s="200" t="s">
        <v>12051</v>
      </c>
      <c r="D2814" s="841" t="s">
        <v>12052</v>
      </c>
      <c r="E2814" s="750" t="s">
        <v>12053</v>
      </c>
      <c r="F2814" s="59"/>
      <c r="G2814" s="592">
        <v>42068</v>
      </c>
      <c r="H2814" s="202" t="s">
        <v>12054</v>
      </c>
      <c r="I2814" s="24" t="s">
        <v>12055</v>
      </c>
    </row>
    <row r="2815" spans="2:9">
      <c r="B2815" s="385" t="s">
        <v>12056</v>
      </c>
      <c r="C2815" s="200" t="s">
        <v>12057</v>
      </c>
      <c r="D2815" s="841" t="s">
        <v>12058</v>
      </c>
      <c r="E2815" s="750" t="s">
        <v>12059</v>
      </c>
      <c r="F2815" s="59"/>
      <c r="G2815" s="592">
        <v>42068</v>
      </c>
      <c r="H2815" s="202" t="s">
        <v>12054</v>
      </c>
      <c r="I2815" s="24" t="s">
        <v>12055</v>
      </c>
    </row>
    <row r="2816" spans="2:9">
      <c r="B2816" s="385" t="s">
        <v>12060</v>
      </c>
      <c r="C2816" s="62" t="s">
        <v>12061</v>
      </c>
      <c r="D2816" s="838" t="s">
        <v>12062</v>
      </c>
      <c r="E2816" s="750" t="s">
        <v>12063</v>
      </c>
      <c r="F2816" s="59"/>
      <c r="G2816" s="592">
        <v>42070</v>
      </c>
      <c r="H2816" s="202" t="s">
        <v>12064</v>
      </c>
      <c r="I2816" s="24" t="s">
        <v>12055</v>
      </c>
    </row>
    <row r="2817" spans="2:9">
      <c r="B2817" s="27" t="s">
        <v>12065</v>
      </c>
      <c r="C2817" s="62" t="s">
        <v>12066</v>
      </c>
      <c r="D2817" s="755" t="s">
        <v>12067</v>
      </c>
      <c r="E2817" s="29" t="s">
        <v>12068</v>
      </c>
      <c r="F2817" s="29"/>
      <c r="G2817" s="42">
        <v>42072</v>
      </c>
      <c r="H2817" s="28" t="s">
        <v>12069</v>
      </c>
      <c r="I2817" s="24" t="s">
        <v>12055</v>
      </c>
    </row>
    <row r="2818" spans="2:9">
      <c r="B2818" s="385" t="s">
        <v>12070</v>
      </c>
      <c r="C2818" s="62" t="s">
        <v>12071</v>
      </c>
      <c r="D2818" s="838" t="s">
        <v>12072</v>
      </c>
      <c r="E2818" s="750" t="s">
        <v>12073</v>
      </c>
      <c r="F2818" s="59"/>
      <c r="G2818" s="592">
        <v>42072</v>
      </c>
      <c r="H2818" s="202" t="s">
        <v>12074</v>
      </c>
      <c r="I2818" s="24" t="s">
        <v>12055</v>
      </c>
    </row>
    <row r="2819" spans="2:9">
      <c r="B2819" s="27" t="s">
        <v>12075</v>
      </c>
      <c r="C2819" s="64" t="s">
        <v>12076</v>
      </c>
      <c r="D2819" s="839" t="s">
        <v>12129</v>
      </c>
      <c r="E2819" s="29" t="s">
        <v>12077</v>
      </c>
      <c r="F2819" s="29"/>
      <c r="G2819" s="42">
        <v>42073</v>
      </c>
      <c r="H2819" s="28" t="s">
        <v>12078</v>
      </c>
      <c r="I2819" s="24" t="s">
        <v>12055</v>
      </c>
    </row>
    <row r="2820" spans="2:9">
      <c r="B2820" s="27" t="s">
        <v>12079</v>
      </c>
      <c r="C2820" s="62" t="s">
        <v>12066</v>
      </c>
      <c r="D2820" s="755" t="s">
        <v>12080</v>
      </c>
      <c r="E2820" s="29" t="s">
        <v>12063</v>
      </c>
      <c r="F2820" s="29"/>
      <c r="G2820" s="42">
        <v>42073</v>
      </c>
      <c r="H2820" s="28" t="s">
        <v>12078</v>
      </c>
      <c r="I2820" s="24" t="s">
        <v>12055</v>
      </c>
    </row>
    <row r="2821" spans="2:9">
      <c r="B2821" s="27" t="s">
        <v>12081</v>
      </c>
      <c r="C2821" s="62" t="s">
        <v>12082</v>
      </c>
      <c r="D2821" s="839" t="s">
        <v>12083</v>
      </c>
      <c r="E2821" s="29" t="s">
        <v>12084</v>
      </c>
      <c r="F2821" s="29"/>
      <c r="G2821" s="42">
        <v>42074</v>
      </c>
      <c r="H2821" s="28" t="s">
        <v>12085</v>
      </c>
      <c r="I2821" s="24" t="s">
        <v>12055</v>
      </c>
    </row>
    <row r="2822" spans="2:9">
      <c r="B2822" s="27" t="s">
        <v>12070</v>
      </c>
      <c r="C2822" s="62" t="s">
        <v>12066</v>
      </c>
      <c r="D2822" s="755" t="s">
        <v>12086</v>
      </c>
      <c r="E2822" s="29" t="s">
        <v>12059</v>
      </c>
      <c r="F2822" s="29"/>
      <c r="G2822" s="42">
        <v>42074</v>
      </c>
      <c r="H2822" s="28" t="s">
        <v>12085</v>
      </c>
      <c r="I2822" s="24" t="s">
        <v>12055</v>
      </c>
    </row>
    <row r="2823" spans="2:9">
      <c r="B2823" s="27" t="s">
        <v>12060</v>
      </c>
      <c r="C2823" s="62" t="s">
        <v>12087</v>
      </c>
      <c r="D2823" s="839" t="s">
        <v>12088</v>
      </c>
      <c r="E2823" s="29" t="s">
        <v>12059</v>
      </c>
      <c r="F2823" s="29"/>
      <c r="G2823" s="42">
        <v>42075</v>
      </c>
      <c r="H2823" s="28" t="s">
        <v>12089</v>
      </c>
      <c r="I2823" s="24" t="s">
        <v>12055</v>
      </c>
    </row>
    <row r="2824" spans="2:9">
      <c r="B2824" s="385" t="s">
        <v>12090</v>
      </c>
      <c r="C2824" s="200" t="s">
        <v>12091</v>
      </c>
      <c r="D2824" s="838" t="s">
        <v>12134</v>
      </c>
      <c r="E2824" s="750" t="s">
        <v>12092</v>
      </c>
      <c r="F2824" s="59"/>
      <c r="G2824" s="592">
        <v>42076</v>
      </c>
      <c r="H2824" s="202" t="s">
        <v>12133</v>
      </c>
      <c r="I2824" s="24" t="s">
        <v>12055</v>
      </c>
    </row>
    <row r="2825" spans="2:9">
      <c r="B2825" s="27" t="s">
        <v>12079</v>
      </c>
      <c r="C2825" s="62" t="s">
        <v>12093</v>
      </c>
      <c r="D2825" s="839" t="s">
        <v>12094</v>
      </c>
      <c r="E2825" s="29" t="s">
        <v>12063</v>
      </c>
      <c r="F2825" s="29"/>
      <c r="G2825" s="42">
        <v>42076</v>
      </c>
      <c r="H2825" s="202" t="s">
        <v>12095</v>
      </c>
      <c r="I2825" s="24" t="s">
        <v>12055</v>
      </c>
    </row>
    <row r="2826" spans="2:9">
      <c r="B2826" s="385" t="s">
        <v>12075</v>
      </c>
      <c r="C2826" s="62" t="s">
        <v>12096</v>
      </c>
      <c r="D2826" s="838" t="s">
        <v>12097</v>
      </c>
      <c r="E2826" s="750" t="s">
        <v>12063</v>
      </c>
      <c r="F2826" s="59"/>
      <c r="G2826" s="592">
        <v>42077</v>
      </c>
      <c r="H2826" s="202" t="s">
        <v>12095</v>
      </c>
      <c r="I2826" s="24" t="s">
        <v>12055</v>
      </c>
    </row>
    <row r="2827" spans="2:9">
      <c r="B2827" s="27" t="s">
        <v>12098</v>
      </c>
      <c r="C2827" s="404" t="s">
        <v>12099</v>
      </c>
      <c r="D2827" s="839" t="s">
        <v>12100</v>
      </c>
      <c r="E2827" s="29" t="s">
        <v>12101</v>
      </c>
      <c r="F2827" s="29"/>
      <c r="G2827" s="42">
        <v>42077</v>
      </c>
      <c r="H2827" s="202" t="s">
        <v>12095</v>
      </c>
      <c r="I2827" s="24" t="s">
        <v>12055</v>
      </c>
    </row>
    <row r="2828" spans="2:9">
      <c r="B2828" s="27" t="s">
        <v>12081</v>
      </c>
      <c r="C2828" s="62" t="s">
        <v>12102</v>
      </c>
      <c r="D2828" s="839" t="s">
        <v>12103</v>
      </c>
      <c r="E2828" s="29" t="s">
        <v>12084</v>
      </c>
      <c r="F2828" s="29"/>
      <c r="G2828" s="42">
        <v>42079</v>
      </c>
      <c r="H2828" s="28" t="s">
        <v>12104</v>
      </c>
      <c r="I2828" s="24" t="s">
        <v>12055</v>
      </c>
    </row>
    <row r="2829" spans="2:9">
      <c r="B2829" s="27" t="s">
        <v>12065</v>
      </c>
      <c r="C2829" s="62" t="s">
        <v>12105</v>
      </c>
      <c r="D2829" s="839" t="s">
        <v>12106</v>
      </c>
      <c r="E2829" s="29" t="s">
        <v>12084</v>
      </c>
      <c r="F2829" s="29"/>
      <c r="G2829" s="42">
        <v>42079</v>
      </c>
      <c r="H2829" s="28" t="s">
        <v>12104</v>
      </c>
      <c r="I2829" s="24" t="s">
        <v>12055</v>
      </c>
    </row>
    <row r="2830" spans="2:9">
      <c r="B2830" s="27" t="s">
        <v>12070</v>
      </c>
      <c r="C2830" s="62" t="s">
        <v>12066</v>
      </c>
      <c r="D2830" s="755" t="s">
        <v>12107</v>
      </c>
      <c r="E2830" s="29" t="s">
        <v>12108</v>
      </c>
      <c r="F2830" s="29"/>
      <c r="G2830" s="42">
        <v>42080</v>
      </c>
      <c r="H2830" s="428" t="s">
        <v>12132</v>
      </c>
      <c r="I2830" s="24" t="s">
        <v>12055</v>
      </c>
    </row>
    <row r="2831" spans="2:9">
      <c r="B2831" s="27" t="s">
        <v>12065</v>
      </c>
      <c r="C2831" s="62" t="s">
        <v>12066</v>
      </c>
      <c r="D2831" s="755" t="s">
        <v>12110</v>
      </c>
      <c r="E2831" s="29" t="s">
        <v>12084</v>
      </c>
      <c r="F2831" s="29"/>
      <c r="G2831" s="42">
        <v>42082</v>
      </c>
      <c r="H2831" s="28" t="s">
        <v>12109</v>
      </c>
      <c r="I2831" s="24" t="s">
        <v>12055</v>
      </c>
    </row>
    <row r="2832" spans="2:9">
      <c r="B2832" s="27" t="s">
        <v>12070</v>
      </c>
      <c r="C2832" s="62" t="s">
        <v>12066</v>
      </c>
      <c r="D2832" s="755" t="s">
        <v>12111</v>
      </c>
      <c r="E2832" s="29" t="s">
        <v>12059</v>
      </c>
      <c r="F2832" s="29"/>
      <c r="G2832" s="42">
        <v>42082</v>
      </c>
      <c r="H2832" s="28" t="s">
        <v>12112</v>
      </c>
      <c r="I2832" s="24" t="s">
        <v>12055</v>
      </c>
    </row>
    <row r="2833" spans="2:9">
      <c r="B2833" s="385" t="s">
        <v>12070</v>
      </c>
      <c r="C2833" s="62" t="s">
        <v>12113</v>
      </c>
      <c r="D2833" s="838" t="s">
        <v>12114</v>
      </c>
      <c r="E2833" s="750" t="s">
        <v>12059</v>
      </c>
      <c r="F2833" s="59"/>
      <c r="G2833" s="592">
        <v>42083</v>
      </c>
      <c r="H2833" s="202" t="s">
        <v>12115</v>
      </c>
      <c r="I2833" s="24" t="s">
        <v>12055</v>
      </c>
    </row>
    <row r="2834" spans="2:9">
      <c r="B2834" s="385" t="s">
        <v>12065</v>
      </c>
      <c r="C2834" s="62" t="s">
        <v>12116</v>
      </c>
      <c r="D2834" s="838" t="s">
        <v>12117</v>
      </c>
      <c r="E2834" s="750" t="s">
        <v>12084</v>
      </c>
      <c r="F2834" s="59"/>
      <c r="G2834" s="592">
        <v>42083</v>
      </c>
      <c r="H2834" s="202" t="s">
        <v>12115</v>
      </c>
      <c r="I2834" s="24" t="s">
        <v>12055</v>
      </c>
    </row>
    <row r="2835" spans="2:9">
      <c r="B2835" s="27" t="s">
        <v>12079</v>
      </c>
      <c r="C2835" s="62" t="s">
        <v>12118</v>
      </c>
      <c r="D2835" s="839" t="s">
        <v>12139</v>
      </c>
      <c r="E2835" s="29" t="s">
        <v>12068</v>
      </c>
      <c r="F2835" s="29"/>
      <c r="G2835" s="42">
        <v>42084</v>
      </c>
      <c r="H2835" s="28" t="s">
        <v>12119</v>
      </c>
      <c r="I2835" s="24" t="s">
        <v>12055</v>
      </c>
    </row>
    <row r="2836" spans="2:9">
      <c r="B2836" s="27" t="s">
        <v>12120</v>
      </c>
      <c r="C2836" s="62" t="s">
        <v>12121</v>
      </c>
      <c r="D2836" s="839" t="s">
        <v>12140</v>
      </c>
      <c r="E2836" s="29" t="s">
        <v>12122</v>
      </c>
      <c r="F2836" s="29"/>
      <c r="G2836" s="42">
        <v>42086</v>
      </c>
      <c r="H2836" s="28" t="s">
        <v>12123</v>
      </c>
      <c r="I2836" s="24" t="s">
        <v>12055</v>
      </c>
    </row>
    <row r="2837" spans="2:9">
      <c r="B2837" s="27" t="s">
        <v>12124</v>
      </c>
      <c r="C2837" s="30" t="s">
        <v>12125</v>
      </c>
      <c r="D2837" s="839" t="s">
        <v>12131</v>
      </c>
      <c r="E2837" s="29" t="s">
        <v>12101</v>
      </c>
      <c r="F2837" s="29"/>
      <c r="G2837" s="42">
        <v>42084</v>
      </c>
      <c r="H2837" s="28" t="s">
        <v>12119</v>
      </c>
      <c r="I2837" s="24" t="s">
        <v>12055</v>
      </c>
    </row>
    <row r="2838" spans="2:9">
      <c r="B2838" s="27" t="s">
        <v>12126</v>
      </c>
      <c r="C2838" s="413" t="s">
        <v>12127</v>
      </c>
      <c r="D2838" s="839" t="s">
        <v>12130</v>
      </c>
      <c r="E2838" s="29" t="s">
        <v>12063</v>
      </c>
      <c r="F2838" s="29"/>
      <c r="G2838" s="42">
        <v>42093</v>
      </c>
      <c r="H2838" s="28" t="s">
        <v>12128</v>
      </c>
      <c r="I2838" s="24" t="s">
        <v>12055</v>
      </c>
    </row>
    <row r="2839" spans="2:9">
      <c r="B2839" s="385" t="s">
        <v>12026</v>
      </c>
      <c r="C2839" s="62" t="s">
        <v>11120</v>
      </c>
      <c r="D2839" s="838" t="s">
        <v>12138</v>
      </c>
      <c r="E2839" s="750" t="s">
        <v>12027</v>
      </c>
      <c r="F2839" s="59"/>
      <c r="G2839" s="592">
        <v>42093</v>
      </c>
      <c r="H2839" s="202" t="s">
        <v>12028</v>
      </c>
      <c r="I2839" s="24" t="s">
        <v>949</v>
      </c>
    </row>
    <row r="2840" spans="2:9">
      <c r="B2840" s="385" t="s">
        <v>12026</v>
      </c>
      <c r="C2840" s="62" t="s">
        <v>11377</v>
      </c>
      <c r="D2840" s="838" t="s">
        <v>12137</v>
      </c>
      <c r="E2840" s="750" t="s">
        <v>12027</v>
      </c>
      <c r="F2840" s="59"/>
      <c r="G2840" s="592">
        <v>42093</v>
      </c>
      <c r="H2840" s="202" t="s">
        <v>12028</v>
      </c>
      <c r="I2840" s="24" t="s">
        <v>949</v>
      </c>
    </row>
    <row r="2841" spans="2:9">
      <c r="B2841" s="385" t="s">
        <v>11899</v>
      </c>
      <c r="C2841" s="30" t="s">
        <v>8794</v>
      </c>
      <c r="D2841" s="838" t="s">
        <v>12141</v>
      </c>
      <c r="E2841" s="750" t="s">
        <v>11900</v>
      </c>
      <c r="F2841" s="59"/>
      <c r="G2841" s="592">
        <v>42094</v>
      </c>
      <c r="H2841" s="202" t="s">
        <v>12019</v>
      </c>
      <c r="I2841" s="24" t="s">
        <v>949</v>
      </c>
    </row>
    <row r="2842" spans="2:9">
      <c r="B2842" s="385" t="s">
        <v>11859</v>
      </c>
      <c r="C2842" s="349" t="s">
        <v>4951</v>
      </c>
      <c r="D2842" s="838" t="s">
        <v>12142</v>
      </c>
      <c r="E2842" s="750" t="s">
        <v>11860</v>
      </c>
      <c r="F2842" s="59"/>
      <c r="G2842" s="592">
        <v>42094</v>
      </c>
      <c r="H2842" s="202" t="s">
        <v>12019</v>
      </c>
      <c r="I2842" s="24" t="s">
        <v>949</v>
      </c>
    </row>
    <row r="2843" spans="2:9">
      <c r="B2843" s="385" t="s">
        <v>11984</v>
      </c>
      <c r="C2843" s="259" t="s">
        <v>9748</v>
      </c>
      <c r="D2843" s="838" t="s">
        <v>9749</v>
      </c>
      <c r="E2843" s="750" t="s">
        <v>11985</v>
      </c>
      <c r="F2843" s="59"/>
      <c r="G2843" s="592">
        <v>42094</v>
      </c>
      <c r="H2843" s="202" t="s">
        <v>12019</v>
      </c>
      <c r="I2843" s="24" t="s">
        <v>949</v>
      </c>
    </row>
    <row r="2844" spans="2:9">
      <c r="B2844" s="385" t="s">
        <v>11990</v>
      </c>
      <c r="C2844" s="64" t="s">
        <v>9345</v>
      </c>
      <c r="D2844" s="838" t="s">
        <v>12143</v>
      </c>
      <c r="E2844" s="750" t="s">
        <v>11989</v>
      </c>
      <c r="F2844" s="59"/>
      <c r="G2844" s="592">
        <v>42094</v>
      </c>
      <c r="H2844" s="202" t="s">
        <v>12019</v>
      </c>
      <c r="I2844" s="24" t="s">
        <v>949</v>
      </c>
    </row>
    <row r="2845" spans="2:9">
      <c r="B2845" s="385" t="s">
        <v>12017</v>
      </c>
      <c r="C2845" s="62" t="s">
        <v>11645</v>
      </c>
      <c r="D2845" s="839" t="s">
        <v>11626</v>
      </c>
      <c r="E2845" s="750" t="s">
        <v>12018</v>
      </c>
      <c r="F2845" s="59"/>
      <c r="G2845" s="592">
        <v>42094</v>
      </c>
      <c r="H2845" s="202" t="s">
        <v>12019</v>
      </c>
      <c r="I2845" s="24" t="s">
        <v>949</v>
      </c>
    </row>
    <row r="2846" spans="2:9">
      <c r="B2846" s="385" t="s">
        <v>12020</v>
      </c>
      <c r="C2846" s="62" t="s">
        <v>12025</v>
      </c>
      <c r="D2846" s="838" t="s">
        <v>12144</v>
      </c>
      <c r="E2846" s="750" t="s">
        <v>12021</v>
      </c>
      <c r="F2846" s="59"/>
      <c r="G2846" s="592">
        <v>42094</v>
      </c>
      <c r="H2846" s="202" t="s">
        <v>12019</v>
      </c>
      <c r="I2846" s="24" t="s">
        <v>949</v>
      </c>
    </row>
    <row r="2847" spans="2:9">
      <c r="B2847" s="385"/>
      <c r="C2847" s="62"/>
      <c r="D2847" s="307"/>
      <c r="E2847" s="750"/>
      <c r="F2847" s="59"/>
      <c r="G2847" s="592"/>
      <c r="H2847" s="202"/>
    </row>
    <row r="2848" spans="2:9">
      <c r="B2848" s="205" t="s">
        <v>6</v>
      </c>
      <c r="C2848" s="62" t="s">
        <v>12200</v>
      </c>
      <c r="D2848" s="845" t="s">
        <v>12257</v>
      </c>
      <c r="E2848" s="29" t="s">
        <v>11</v>
      </c>
      <c r="F2848" s="29"/>
      <c r="G2848" s="934">
        <v>42094</v>
      </c>
      <c r="H2848" s="28" t="s">
        <v>12255</v>
      </c>
      <c r="I2848" s="24" t="s">
        <v>949</v>
      </c>
    </row>
    <row r="2849" spans="2:9">
      <c r="B2849" s="205" t="s">
        <v>723</v>
      </c>
      <c r="C2849" s="62" t="s">
        <v>12006</v>
      </c>
      <c r="D2849" s="845" t="s">
        <v>12136</v>
      </c>
      <c r="E2849" s="29" t="s">
        <v>12031</v>
      </c>
      <c r="F2849" s="29"/>
      <c r="G2849" s="42">
        <v>42095</v>
      </c>
      <c r="H2849" s="28" t="s">
        <v>12032</v>
      </c>
      <c r="I2849" s="24" t="s">
        <v>949</v>
      </c>
    </row>
    <row r="2850" spans="2:9">
      <c r="B2850" s="205" t="s">
        <v>12039</v>
      </c>
      <c r="C2850" s="564" t="s">
        <v>12199</v>
      </c>
      <c r="D2850" s="755" t="s">
        <v>12034</v>
      </c>
      <c r="E2850" s="29" t="s">
        <v>12030</v>
      </c>
      <c r="F2850" s="29"/>
      <c r="G2850" s="42">
        <v>42095</v>
      </c>
      <c r="H2850" s="28" t="s">
        <v>12149</v>
      </c>
      <c r="I2850" s="24" t="s">
        <v>12157</v>
      </c>
    </row>
    <row r="2851" spans="2:9">
      <c r="B2851" s="205" t="s">
        <v>12159</v>
      </c>
      <c r="C2851" s="62" t="s">
        <v>12201</v>
      </c>
      <c r="D2851" s="845" t="s">
        <v>12284</v>
      </c>
      <c r="E2851" s="29" t="s">
        <v>12160</v>
      </c>
      <c r="F2851" s="29"/>
      <c r="G2851" s="42">
        <v>42101</v>
      </c>
      <c r="H2851" s="28" t="s">
        <v>12161</v>
      </c>
      <c r="I2851" s="24" t="s">
        <v>949</v>
      </c>
    </row>
    <row r="2852" spans="2:9">
      <c r="B2852" s="205" t="s">
        <v>810</v>
      </c>
      <c r="C2852" s="564" t="s">
        <v>12199</v>
      </c>
      <c r="D2852" s="844" t="s">
        <v>12165</v>
      </c>
      <c r="E2852" s="29" t="s">
        <v>12164</v>
      </c>
      <c r="F2852" s="29"/>
      <c r="G2852" s="42">
        <v>42101</v>
      </c>
      <c r="H2852" s="28" t="s">
        <v>12169</v>
      </c>
      <c r="I2852" s="24" t="s">
        <v>949</v>
      </c>
    </row>
    <row r="2853" spans="2:9">
      <c r="B2853" s="385" t="s">
        <v>11951</v>
      </c>
      <c r="C2853" s="429" t="s">
        <v>12204</v>
      </c>
      <c r="D2853" s="848" t="s">
        <v>12222</v>
      </c>
      <c r="E2853" s="750" t="s">
        <v>11952</v>
      </c>
      <c r="F2853" s="59"/>
      <c r="G2853" s="592">
        <v>42104</v>
      </c>
      <c r="H2853" s="202" t="s">
        <v>12172</v>
      </c>
      <c r="I2853" s="24" t="s">
        <v>949</v>
      </c>
    </row>
    <row r="2854" spans="2:9">
      <c r="B2854" s="385" t="s">
        <v>12202</v>
      </c>
      <c r="C2854" s="200" t="s">
        <v>12203</v>
      </c>
      <c r="D2854" s="750" t="s">
        <v>12175</v>
      </c>
      <c r="E2854" s="750" t="s">
        <v>12176</v>
      </c>
      <c r="F2854" s="59"/>
      <c r="G2854" s="935">
        <v>42104</v>
      </c>
      <c r="H2854" s="202" t="s">
        <v>12621</v>
      </c>
      <c r="I2854" s="24" t="s">
        <v>949</v>
      </c>
    </row>
    <row r="2855" spans="2:9">
      <c r="B2855" s="385" t="s">
        <v>12177</v>
      </c>
      <c r="C2855" s="200" t="s">
        <v>12286</v>
      </c>
      <c r="D2855" s="848" t="s">
        <v>12287</v>
      </c>
      <c r="E2855" s="750" t="s">
        <v>12178</v>
      </c>
      <c r="F2855" s="59"/>
      <c r="G2855" s="935">
        <v>42104</v>
      </c>
      <c r="H2855" s="202" t="s">
        <v>12314</v>
      </c>
      <c r="I2855" s="24" t="s">
        <v>12157</v>
      </c>
    </row>
    <row r="2856" spans="2:9">
      <c r="B2856" s="205" t="s">
        <v>11584</v>
      </c>
      <c r="C2856" s="200" t="s">
        <v>12282</v>
      </c>
      <c r="D2856" s="848" t="s">
        <v>12268</v>
      </c>
      <c r="E2856" s="750" t="s">
        <v>8</v>
      </c>
      <c r="F2856" s="59"/>
      <c r="G2856" s="592">
        <v>42105</v>
      </c>
      <c r="H2856" s="202" t="s">
        <v>12180</v>
      </c>
      <c r="I2856" s="24" t="s">
        <v>949</v>
      </c>
    </row>
    <row r="2857" spans="2:9">
      <c r="B2857" s="385" t="s">
        <v>12170</v>
      </c>
      <c r="C2857" s="200" t="s">
        <v>12280</v>
      </c>
      <c r="D2857" s="848" t="s">
        <v>12270</v>
      </c>
      <c r="E2857" s="750" t="s">
        <v>12171</v>
      </c>
      <c r="F2857" s="59"/>
      <c r="G2857" s="934">
        <v>42104</v>
      </c>
      <c r="H2857" s="202" t="s">
        <v>12208</v>
      </c>
      <c r="I2857" s="24" t="s">
        <v>949</v>
      </c>
    </row>
    <row r="2858" spans="2:9">
      <c r="B2858" s="385" t="s">
        <v>11790</v>
      </c>
      <c r="C2858" s="200" t="s">
        <v>12283</v>
      </c>
      <c r="D2858" s="848" t="s">
        <v>12221</v>
      </c>
      <c r="E2858" s="750" t="s">
        <v>637</v>
      </c>
      <c r="F2858" s="59"/>
      <c r="G2858" s="592">
        <v>42108</v>
      </c>
      <c r="H2858" s="202" t="s">
        <v>12184</v>
      </c>
      <c r="I2858" s="24" t="s">
        <v>949</v>
      </c>
    </row>
    <row r="2859" spans="2:9">
      <c r="B2859" s="385" t="s">
        <v>672</v>
      </c>
      <c r="C2859" s="200" t="s">
        <v>12281</v>
      </c>
      <c r="D2859" s="848" t="s">
        <v>12223</v>
      </c>
      <c r="E2859" s="750" t="s">
        <v>2</v>
      </c>
      <c r="F2859" s="59"/>
      <c r="G2859" s="592">
        <v>42109</v>
      </c>
      <c r="H2859" s="847" t="s">
        <v>12188</v>
      </c>
      <c r="I2859" s="24" t="s">
        <v>949</v>
      </c>
    </row>
    <row r="2860" spans="2:9">
      <c r="B2860" s="205" t="s">
        <v>6</v>
      </c>
      <c r="C2860" s="564" t="s">
        <v>12207</v>
      </c>
      <c r="D2860" s="844" t="s">
        <v>12186</v>
      </c>
      <c r="E2860" s="29" t="s">
        <v>11</v>
      </c>
      <c r="F2860" s="26"/>
      <c r="G2860" s="42">
        <v>42109</v>
      </c>
      <c r="H2860" s="61" t="s">
        <v>12209</v>
      </c>
      <c r="I2860" s="24" t="s">
        <v>949</v>
      </c>
    </row>
    <row r="2861" spans="2:9">
      <c r="B2861" s="205" t="s">
        <v>2853</v>
      </c>
      <c r="C2861" s="62" t="s">
        <v>11080</v>
      </c>
      <c r="D2861" s="845" t="s">
        <v>12285</v>
      </c>
      <c r="E2861" s="29" t="s">
        <v>728</v>
      </c>
      <c r="F2861" s="26"/>
      <c r="G2861" s="42">
        <v>42110</v>
      </c>
      <c r="H2861" s="61" t="s">
        <v>12228</v>
      </c>
      <c r="I2861" s="24" t="s">
        <v>949</v>
      </c>
    </row>
    <row r="2862" spans="2:9">
      <c r="B2862" s="27" t="s">
        <v>12212</v>
      </c>
      <c r="C2862" s="30" t="s">
        <v>12211</v>
      </c>
      <c r="D2862" s="845" t="s">
        <v>12264</v>
      </c>
      <c r="E2862" s="29" t="s">
        <v>809</v>
      </c>
      <c r="F2862" s="26" t="s">
        <v>4</v>
      </c>
      <c r="G2862" s="42">
        <v>42110</v>
      </c>
      <c r="H2862" s="28" t="s">
        <v>2625</v>
      </c>
      <c r="I2862" s="24" t="s">
        <v>949</v>
      </c>
    </row>
    <row r="2863" spans="2:9">
      <c r="B2863" s="27" t="s">
        <v>3149</v>
      </c>
      <c r="C2863" s="62" t="s">
        <v>12195</v>
      </c>
      <c r="D2863" s="845" t="s">
        <v>12266</v>
      </c>
      <c r="E2863" s="29" t="s">
        <v>12216</v>
      </c>
      <c r="F2863" s="26"/>
      <c r="G2863" s="759">
        <v>42111</v>
      </c>
      <c r="H2863" s="28" t="s">
        <v>12265</v>
      </c>
      <c r="I2863" s="24" t="s">
        <v>949</v>
      </c>
    </row>
    <row r="2864" spans="2:9">
      <c r="B2864" s="205" t="s">
        <v>2016</v>
      </c>
      <c r="C2864" s="62" t="s">
        <v>12194</v>
      </c>
      <c r="D2864" s="845" t="s">
        <v>12258</v>
      </c>
      <c r="E2864" s="29" t="s">
        <v>11</v>
      </c>
      <c r="F2864" s="26"/>
      <c r="G2864" s="759">
        <v>42112</v>
      </c>
      <c r="H2864" s="28" t="s">
        <v>12256</v>
      </c>
      <c r="I2864" s="24" t="s">
        <v>949</v>
      </c>
    </row>
    <row r="2865" spans="2:13">
      <c r="B2865" s="205" t="s">
        <v>12235</v>
      </c>
      <c r="C2865" s="62" t="s">
        <v>12263</v>
      </c>
      <c r="D2865" s="845" t="s">
        <v>12269</v>
      </c>
      <c r="E2865" s="29" t="s">
        <v>12236</v>
      </c>
      <c r="F2865" s="26"/>
      <c r="G2865" s="42">
        <v>42118</v>
      </c>
      <c r="H2865" s="28" t="s">
        <v>12244</v>
      </c>
      <c r="I2865" s="24" t="s">
        <v>949</v>
      </c>
    </row>
    <row r="2866" spans="2:13">
      <c r="B2866" s="205" t="s">
        <v>12237</v>
      </c>
      <c r="C2866" s="62" t="s">
        <v>12262</v>
      </c>
      <c r="D2866" s="845" t="s">
        <v>12267</v>
      </c>
      <c r="E2866" s="29" t="s">
        <v>12238</v>
      </c>
      <c r="F2866" s="26"/>
      <c r="G2866" s="42">
        <v>42115</v>
      </c>
      <c r="H2866" s="28" t="s">
        <v>12244</v>
      </c>
      <c r="I2866" s="24" t="s">
        <v>949</v>
      </c>
    </row>
    <row r="2867" spans="2:13">
      <c r="B2867" s="27" t="s">
        <v>810</v>
      </c>
      <c r="C2867" s="564" t="s">
        <v>2727</v>
      </c>
      <c r="D2867" s="844" t="s">
        <v>1147</v>
      </c>
      <c r="E2867" s="29" t="s">
        <v>1875</v>
      </c>
      <c r="F2867" s="26"/>
      <c r="G2867" s="42">
        <v>42119</v>
      </c>
      <c r="H2867" s="28" t="s">
        <v>12251</v>
      </c>
      <c r="I2867" s="24" t="s">
        <v>949</v>
      </c>
    </row>
    <row r="2868" spans="2:13">
      <c r="B2868" s="385" t="s">
        <v>12239</v>
      </c>
      <c r="C2868" s="200" t="s">
        <v>12260</v>
      </c>
      <c r="D2868" s="848" t="s">
        <v>12261</v>
      </c>
      <c r="E2868" s="750" t="s">
        <v>12240</v>
      </c>
      <c r="F2868" s="59"/>
      <c r="G2868" s="592">
        <v>42121</v>
      </c>
      <c r="H2868" s="202" t="s">
        <v>12259</v>
      </c>
      <c r="I2868" s="24" t="s">
        <v>949</v>
      </c>
      <c r="M2868" s="254" t="s">
        <v>12421</v>
      </c>
    </row>
    <row r="2869" spans="2:13">
      <c r="B2869" s="27" t="s">
        <v>810</v>
      </c>
      <c r="C2869" s="564" t="s">
        <v>2727</v>
      </c>
      <c r="D2869" s="844" t="s">
        <v>1147</v>
      </c>
      <c r="E2869" s="29" t="s">
        <v>1875</v>
      </c>
      <c r="F2869" s="26"/>
      <c r="G2869" s="42">
        <v>42124</v>
      </c>
      <c r="H2869" s="28" t="s">
        <v>12311</v>
      </c>
      <c r="I2869" s="24" t="s">
        <v>949</v>
      </c>
    </row>
    <row r="2870" spans="2:13">
      <c r="B2870" s="385" t="s">
        <v>12000</v>
      </c>
      <c r="C2870" s="434" t="s">
        <v>12312</v>
      </c>
      <c r="D2870" s="848" t="s">
        <v>12289</v>
      </c>
      <c r="E2870" s="750" t="s">
        <v>12001</v>
      </c>
      <c r="F2870" s="59"/>
      <c r="G2870" s="592">
        <v>42124</v>
      </c>
      <c r="H2870" s="202" t="s">
        <v>12288</v>
      </c>
      <c r="I2870" s="24" t="s">
        <v>949</v>
      </c>
    </row>
    <row r="2871" spans="2:13">
      <c r="B2871" s="385" t="s">
        <v>12162</v>
      </c>
      <c r="C2871" s="40" t="s">
        <v>12313</v>
      </c>
      <c r="D2871" s="848" t="s">
        <v>12290</v>
      </c>
      <c r="E2871" s="750" t="s">
        <v>12163</v>
      </c>
      <c r="F2871" s="59"/>
      <c r="G2871" s="592">
        <v>42124</v>
      </c>
      <c r="H2871" s="202" t="s">
        <v>12288</v>
      </c>
      <c r="I2871" s="24" t="s">
        <v>949</v>
      </c>
    </row>
    <row r="2872" spans="2:13">
      <c r="B2872" s="385" t="s">
        <v>12296</v>
      </c>
      <c r="C2872" s="200" t="s">
        <v>12315</v>
      </c>
      <c r="D2872" s="846" t="s">
        <v>12299</v>
      </c>
      <c r="E2872" s="750" t="s">
        <v>12297</v>
      </c>
      <c r="F2872" s="59"/>
      <c r="G2872" s="592">
        <v>42124</v>
      </c>
      <c r="H2872" s="202" t="s">
        <v>12298</v>
      </c>
      <c r="I2872" s="24" t="s">
        <v>949</v>
      </c>
    </row>
    <row r="2873" spans="2:13">
      <c r="B2873" s="385"/>
      <c r="C2873" s="200"/>
      <c r="D2873" s="750"/>
      <c r="E2873" s="750"/>
      <c r="F2873" s="59"/>
      <c r="G2873" s="592"/>
      <c r="H2873" s="202"/>
    </row>
    <row r="2874" spans="2:13">
      <c r="B2874" s="230" t="s">
        <v>4893</v>
      </c>
      <c r="C2874" s="64" t="s">
        <v>12253</v>
      </c>
      <c r="D2874" s="831" t="s">
        <v>12444</v>
      </c>
      <c r="E2874" s="29" t="s">
        <v>6406</v>
      </c>
      <c r="F2874" s="59"/>
      <c r="G2874" s="592">
        <v>42126</v>
      </c>
      <c r="H2874" s="202" t="s">
        <v>12350</v>
      </c>
      <c r="I2874" s="24" t="s">
        <v>949</v>
      </c>
    </row>
    <row r="2875" spans="2:13">
      <c r="B2875" s="677" t="s">
        <v>810</v>
      </c>
      <c r="C2875" s="62" t="s">
        <v>12191</v>
      </c>
      <c r="D2875" s="831" t="s">
        <v>12429</v>
      </c>
      <c r="E2875" s="29" t="s">
        <v>11</v>
      </c>
      <c r="F2875" s="59"/>
      <c r="G2875" s="592">
        <v>42125</v>
      </c>
      <c r="H2875" s="202" t="s">
        <v>12300</v>
      </c>
      <c r="I2875" s="24" t="s">
        <v>949</v>
      </c>
    </row>
    <row r="2876" spans="2:13">
      <c r="B2876" s="230" t="s">
        <v>3478</v>
      </c>
      <c r="C2876" s="64" t="s">
        <v>12307</v>
      </c>
      <c r="D2876" s="831" t="s">
        <v>12316</v>
      </c>
      <c r="E2876" s="29" t="s">
        <v>2</v>
      </c>
      <c r="F2876" s="59"/>
      <c r="G2876" s="592">
        <v>42128</v>
      </c>
      <c r="H2876" s="202" t="s">
        <v>12305</v>
      </c>
      <c r="I2876" s="24" t="s">
        <v>949</v>
      </c>
    </row>
    <row r="2877" spans="2:13">
      <c r="B2877" s="1550" t="s">
        <v>5122</v>
      </c>
      <c r="C2877" s="62" t="s">
        <v>12830</v>
      </c>
      <c r="D2877" s="831" t="s">
        <v>12831</v>
      </c>
      <c r="E2877" s="29" t="s">
        <v>8</v>
      </c>
      <c r="F2877" s="29"/>
      <c r="G2877" s="42">
        <v>42128</v>
      </c>
      <c r="H2877" s="202" t="s">
        <v>12304</v>
      </c>
      <c r="I2877" s="24" t="s">
        <v>949</v>
      </c>
    </row>
    <row r="2878" spans="2:13">
      <c r="B2878" s="230" t="s">
        <v>6</v>
      </c>
      <c r="C2878" s="30" t="s">
        <v>8743</v>
      </c>
      <c r="D2878" s="831" t="s">
        <v>12431</v>
      </c>
      <c r="E2878" s="29" t="s">
        <v>12328</v>
      </c>
      <c r="F2878" s="26"/>
      <c r="G2878" s="42">
        <v>42128</v>
      </c>
      <c r="H2878" s="28" t="s">
        <v>12430</v>
      </c>
      <c r="I2878" s="24" t="s">
        <v>949</v>
      </c>
    </row>
    <row r="2879" spans="2:13">
      <c r="B2879" s="230" t="s">
        <v>810</v>
      </c>
      <c r="C2879" s="564" t="s">
        <v>2727</v>
      </c>
      <c r="D2879" s="411" t="s">
        <v>1147</v>
      </c>
      <c r="E2879" s="29" t="s">
        <v>1875</v>
      </c>
      <c r="F2879" s="29"/>
      <c r="G2879" s="592">
        <v>42132</v>
      </c>
      <c r="H2879" s="60" t="s">
        <v>12423</v>
      </c>
    </row>
    <row r="2880" spans="2:13">
      <c r="B2880" s="1550" t="s">
        <v>11813</v>
      </c>
      <c r="C2880" s="62" t="s">
        <v>11072</v>
      </c>
      <c r="D2880" s="832" t="s">
        <v>12432</v>
      </c>
      <c r="E2880" s="750" t="s">
        <v>8</v>
      </c>
      <c r="F2880" s="59"/>
      <c r="G2880" s="592">
        <v>42133</v>
      </c>
      <c r="H2880" s="202" t="s">
        <v>12338</v>
      </c>
      <c r="I2880" s="24" t="s">
        <v>949</v>
      </c>
    </row>
    <row r="2881" spans="2:9">
      <c r="B2881" s="230" t="s">
        <v>1035</v>
      </c>
      <c r="C2881" s="564" t="s">
        <v>12422</v>
      </c>
      <c r="D2881" s="411" t="s">
        <v>12333</v>
      </c>
      <c r="E2881" s="29" t="s">
        <v>6406</v>
      </c>
      <c r="F2881" s="29"/>
      <c r="G2881" s="42">
        <v>42135</v>
      </c>
      <c r="H2881" s="28" t="s">
        <v>12339</v>
      </c>
      <c r="I2881" s="24" t="s">
        <v>949</v>
      </c>
    </row>
    <row r="2882" spans="2:9">
      <c r="B2882" s="230" t="s">
        <v>3149</v>
      </c>
      <c r="C2882" s="564" t="s">
        <v>12422</v>
      </c>
      <c r="D2882" s="411" t="s">
        <v>12336</v>
      </c>
      <c r="E2882" s="29" t="s">
        <v>809</v>
      </c>
      <c r="F2882" s="29"/>
      <c r="G2882" s="42">
        <v>42135</v>
      </c>
      <c r="H2882" s="28" t="s">
        <v>12339</v>
      </c>
      <c r="I2882" s="24" t="s">
        <v>949</v>
      </c>
    </row>
    <row r="2883" spans="2:9">
      <c r="B2883" s="230" t="s">
        <v>3149</v>
      </c>
      <c r="C2883" s="62" t="s">
        <v>12400</v>
      </c>
      <c r="D2883" s="831" t="s">
        <v>12434</v>
      </c>
      <c r="E2883" s="29" t="s">
        <v>724</v>
      </c>
      <c r="F2883" s="29"/>
      <c r="G2883" s="42">
        <v>42136</v>
      </c>
      <c r="H2883" s="28" t="s">
        <v>12345</v>
      </c>
      <c r="I2883" s="24" t="s">
        <v>949</v>
      </c>
    </row>
    <row r="2884" spans="2:9">
      <c r="B2884" s="230" t="s">
        <v>11813</v>
      </c>
      <c r="C2884" s="62" t="s">
        <v>12252</v>
      </c>
      <c r="D2884" s="831" t="s">
        <v>12435</v>
      </c>
      <c r="E2884" s="29" t="s">
        <v>8</v>
      </c>
      <c r="F2884" s="29"/>
      <c r="G2884" s="42">
        <v>42132</v>
      </c>
      <c r="H2884" s="28" t="s">
        <v>12346</v>
      </c>
      <c r="I2884" s="24" t="s">
        <v>949</v>
      </c>
    </row>
    <row r="2885" spans="2:9">
      <c r="B2885" s="1550" t="s">
        <v>12224</v>
      </c>
      <c r="C2885" s="62" t="s">
        <v>12425</v>
      </c>
      <c r="D2885" s="832" t="s">
        <v>12433</v>
      </c>
      <c r="E2885" s="750" t="s">
        <v>12225</v>
      </c>
      <c r="F2885" s="59"/>
      <c r="G2885" s="592">
        <v>42139</v>
      </c>
      <c r="H2885" s="202" t="s">
        <v>12371</v>
      </c>
      <c r="I2885" s="24" t="s">
        <v>949</v>
      </c>
    </row>
    <row r="2886" spans="2:9">
      <c r="B2886" s="230" t="s">
        <v>11584</v>
      </c>
      <c r="C2886" s="62" t="s">
        <v>11947</v>
      </c>
      <c r="D2886" s="831" t="s">
        <v>12436</v>
      </c>
      <c r="E2886" s="29" t="s">
        <v>6406</v>
      </c>
      <c r="F2886" s="29"/>
      <c r="G2886" s="592">
        <v>42139</v>
      </c>
      <c r="H2886" s="28" t="s">
        <v>12370</v>
      </c>
      <c r="I2886" s="24" t="s">
        <v>949</v>
      </c>
    </row>
    <row r="2887" spans="2:9">
      <c r="B2887" s="230" t="s">
        <v>811</v>
      </c>
      <c r="C2887" s="62" t="s">
        <v>11767</v>
      </c>
      <c r="D2887" s="831" t="s">
        <v>12445</v>
      </c>
      <c r="E2887" s="29" t="s">
        <v>18</v>
      </c>
      <c r="F2887" s="29"/>
      <c r="G2887" s="592">
        <v>42139</v>
      </c>
      <c r="H2887" s="28" t="s">
        <v>12370</v>
      </c>
      <c r="I2887" s="24" t="s">
        <v>949</v>
      </c>
    </row>
    <row r="2888" spans="2:9">
      <c r="B2888" s="1550" t="s">
        <v>12356</v>
      </c>
      <c r="C2888" s="62" t="s">
        <v>12424</v>
      </c>
      <c r="D2888" s="832" t="s">
        <v>12437</v>
      </c>
      <c r="E2888" s="750" t="s">
        <v>12357</v>
      </c>
      <c r="F2888" s="59"/>
      <c r="G2888" s="592">
        <v>42137</v>
      </c>
      <c r="H2888" s="28" t="s">
        <v>12372</v>
      </c>
      <c r="I2888" s="24" t="s">
        <v>949</v>
      </c>
    </row>
    <row r="2889" spans="2:9">
      <c r="B2889" s="230" t="s">
        <v>1035</v>
      </c>
      <c r="C2889" s="62" t="s">
        <v>12422</v>
      </c>
      <c r="D2889" s="411" t="s">
        <v>12343</v>
      </c>
      <c r="E2889" s="29" t="s">
        <v>6406</v>
      </c>
      <c r="F2889" s="29"/>
      <c r="G2889" s="592">
        <v>42139</v>
      </c>
      <c r="H2889" s="28" t="s">
        <v>12373</v>
      </c>
      <c r="I2889" s="24" t="s">
        <v>949</v>
      </c>
    </row>
    <row r="2890" spans="2:9">
      <c r="B2890" s="230" t="s">
        <v>12368</v>
      </c>
      <c r="C2890" s="434" t="s">
        <v>12426</v>
      </c>
      <c r="D2890" s="831" t="s">
        <v>12438</v>
      </c>
      <c r="E2890" s="29" t="s">
        <v>663</v>
      </c>
      <c r="F2890" s="26" t="s">
        <v>4</v>
      </c>
      <c r="G2890" s="42">
        <v>42140</v>
      </c>
      <c r="H2890" s="28" t="s">
        <v>12374</v>
      </c>
      <c r="I2890" s="24" t="s">
        <v>949</v>
      </c>
    </row>
    <row r="2891" spans="2:9">
      <c r="B2891" s="230" t="s">
        <v>6</v>
      </c>
      <c r="C2891" s="62" t="s">
        <v>12422</v>
      </c>
      <c r="D2891" s="411" t="s">
        <v>12358</v>
      </c>
      <c r="E2891" s="29" t="s">
        <v>11</v>
      </c>
      <c r="F2891" s="29"/>
      <c r="G2891" s="42">
        <v>42142</v>
      </c>
      <c r="H2891" s="28" t="s">
        <v>12363</v>
      </c>
    </row>
    <row r="2892" spans="2:9">
      <c r="B2892" s="230" t="s">
        <v>1856</v>
      </c>
      <c r="C2892" s="259" t="s">
        <v>9427</v>
      </c>
      <c r="D2892" s="832" t="s">
        <v>12439</v>
      </c>
      <c r="E2892" s="32" t="s">
        <v>12369</v>
      </c>
      <c r="F2892" s="32">
        <v>5</v>
      </c>
      <c r="G2892" s="580">
        <v>42144</v>
      </c>
      <c r="H2892" s="31" t="s">
        <v>12376</v>
      </c>
      <c r="I2892" s="24" t="s">
        <v>949</v>
      </c>
    </row>
    <row r="2893" spans="2:9">
      <c r="B2893" s="230" t="s">
        <v>5559</v>
      </c>
      <c r="C2893" s="64" t="s">
        <v>12404</v>
      </c>
      <c r="D2893" s="831" t="s">
        <v>12440</v>
      </c>
      <c r="E2893" s="29" t="s">
        <v>1</v>
      </c>
      <c r="F2893" s="59"/>
      <c r="G2893" s="592">
        <v>42143</v>
      </c>
      <c r="H2893" s="849" t="s">
        <v>12383</v>
      </c>
      <c r="I2893" s="24" t="s">
        <v>949</v>
      </c>
    </row>
    <row r="2894" spans="2:9">
      <c r="B2894" s="403" t="s">
        <v>12385</v>
      </c>
      <c r="C2894" s="62" t="s">
        <v>12005</v>
      </c>
      <c r="D2894" s="832" t="s">
        <v>12441</v>
      </c>
      <c r="E2894" s="750" t="s">
        <v>12386</v>
      </c>
      <c r="F2894" s="59"/>
      <c r="G2894" s="592">
        <v>42145</v>
      </c>
      <c r="H2894" s="849" t="s">
        <v>2732</v>
      </c>
      <c r="I2894" s="24" t="s">
        <v>949</v>
      </c>
    </row>
    <row r="2895" spans="2:9">
      <c r="B2895" s="230" t="s">
        <v>1035</v>
      </c>
      <c r="C2895" s="62" t="s">
        <v>12422</v>
      </c>
      <c r="D2895" s="411" t="s">
        <v>12382</v>
      </c>
      <c r="E2895" s="29" t="s">
        <v>6406</v>
      </c>
      <c r="F2895" s="29"/>
      <c r="G2895" s="592">
        <v>42145</v>
      </c>
      <c r="H2895" s="28" t="s">
        <v>12387</v>
      </c>
      <c r="I2895" s="24" t="s">
        <v>949</v>
      </c>
    </row>
    <row r="2896" spans="2:9">
      <c r="B2896" s="1550" t="s">
        <v>12399</v>
      </c>
      <c r="C2896" s="404" t="s">
        <v>12427</v>
      </c>
      <c r="D2896" s="832" t="s">
        <v>12442</v>
      </c>
      <c r="E2896" s="29" t="s">
        <v>6406</v>
      </c>
      <c r="F2896" s="59"/>
      <c r="G2896" s="592">
        <v>42149</v>
      </c>
      <c r="H2896" s="202" t="s">
        <v>12443</v>
      </c>
      <c r="I2896" s="24" t="s">
        <v>949</v>
      </c>
    </row>
    <row r="2897" spans="2:9">
      <c r="B2897" s="230" t="s">
        <v>12420</v>
      </c>
      <c r="C2897" s="62" t="s">
        <v>12422</v>
      </c>
      <c r="D2897" s="755" t="s">
        <v>12428</v>
      </c>
      <c r="E2897" s="29" t="s">
        <v>12416</v>
      </c>
      <c r="F2897" s="32"/>
      <c r="G2897" s="580">
        <v>42152</v>
      </c>
      <c r="H2897" s="31" t="s">
        <v>12417</v>
      </c>
    </row>
    <row r="2898" spans="2:9">
      <c r="B2898" s="1550" t="s">
        <v>6423</v>
      </c>
      <c r="C2898" s="200" t="s">
        <v>12447</v>
      </c>
      <c r="D2898" s="832" t="s">
        <v>12451</v>
      </c>
      <c r="E2898" s="750" t="s">
        <v>6256</v>
      </c>
      <c r="F2898" s="59"/>
      <c r="G2898" s="592">
        <v>42155</v>
      </c>
      <c r="H2898" s="202" t="s">
        <v>12495</v>
      </c>
      <c r="I2898" s="24" t="s">
        <v>949</v>
      </c>
    </row>
    <row r="2899" spans="2:9">
      <c r="B2899" s="1550" t="s">
        <v>12397</v>
      </c>
      <c r="C2899" s="200" t="s">
        <v>12450</v>
      </c>
      <c r="D2899" s="832" t="s">
        <v>9711</v>
      </c>
      <c r="E2899" s="750" t="s">
        <v>12398</v>
      </c>
      <c r="F2899" s="59"/>
      <c r="G2899" s="592">
        <v>42155</v>
      </c>
      <c r="H2899" s="202" t="s">
        <v>12495</v>
      </c>
      <c r="I2899" s="24" t="s">
        <v>949</v>
      </c>
    </row>
    <row r="2900" spans="2:9">
      <c r="B2900" s="1550" t="s">
        <v>12396</v>
      </c>
      <c r="C2900" s="200" t="s">
        <v>12449</v>
      </c>
      <c r="D2900" s="832" t="s">
        <v>4815</v>
      </c>
      <c r="E2900" s="750" t="s">
        <v>10476</v>
      </c>
      <c r="F2900" s="59"/>
      <c r="G2900" s="592">
        <v>42155</v>
      </c>
      <c r="H2900" s="202" t="s">
        <v>12495</v>
      </c>
      <c r="I2900" s="24" t="s">
        <v>949</v>
      </c>
    </row>
    <row r="2901" spans="2:9">
      <c r="B2901" s="230" t="s">
        <v>12464</v>
      </c>
      <c r="C2901" s="62" t="s">
        <v>12521</v>
      </c>
      <c r="D2901" s="832" t="s">
        <v>8756</v>
      </c>
      <c r="E2901" s="29" t="s">
        <v>12467</v>
      </c>
      <c r="F2901" s="26"/>
      <c r="G2901" s="42">
        <v>42155</v>
      </c>
      <c r="H2901" s="31" t="s">
        <v>12494</v>
      </c>
      <c r="I2901" s="24" t="s">
        <v>949</v>
      </c>
    </row>
    <row r="2902" spans="2:9">
      <c r="B2902" s="230" t="s">
        <v>12464</v>
      </c>
      <c r="C2902" s="62" t="s">
        <v>12520</v>
      </c>
      <c r="D2902" s="832" t="s">
        <v>8753</v>
      </c>
      <c r="E2902" s="29" t="s">
        <v>12467</v>
      </c>
      <c r="F2902" s="26"/>
      <c r="G2902" s="42">
        <v>42155</v>
      </c>
      <c r="H2902" s="31" t="s">
        <v>12494</v>
      </c>
      <c r="I2902" s="24" t="s">
        <v>949</v>
      </c>
    </row>
    <row r="2903" spans="2:9">
      <c r="B2903" s="1550" t="s">
        <v>12377</v>
      </c>
      <c r="C2903" s="200" t="s">
        <v>12446</v>
      </c>
      <c r="D2903" s="832" t="s">
        <v>12522</v>
      </c>
      <c r="E2903" s="750" t="s">
        <v>12378</v>
      </c>
      <c r="F2903" s="59"/>
      <c r="G2903" s="592">
        <v>42155</v>
      </c>
      <c r="H2903" s="202" t="s">
        <v>12499</v>
      </c>
    </row>
    <row r="2904" spans="2:9">
      <c r="B2904" s="1550" t="s">
        <v>12394</v>
      </c>
      <c r="C2904" s="200" t="s">
        <v>12448</v>
      </c>
      <c r="D2904" s="832" t="s">
        <v>12523</v>
      </c>
      <c r="E2904" s="750" t="s">
        <v>12395</v>
      </c>
      <c r="F2904" s="59"/>
      <c r="G2904" s="592">
        <v>42155</v>
      </c>
      <c r="H2904" s="202" t="s">
        <v>12499</v>
      </c>
    </row>
    <row r="2905" spans="2:9">
      <c r="B2905" s="1550"/>
      <c r="C2905" s="200"/>
      <c r="D2905" s="750"/>
      <c r="E2905" s="750"/>
      <c r="F2905" s="59"/>
      <c r="G2905" s="592"/>
      <c r="H2905" s="202"/>
    </row>
    <row r="2906" spans="2:9">
      <c r="B2906" s="385"/>
      <c r="C2906" s="200"/>
      <c r="D2906" s="750"/>
      <c r="E2906" s="750"/>
      <c r="F2906" s="59"/>
      <c r="G2906" s="592"/>
      <c r="H2906" s="202"/>
    </row>
    <row r="2907" spans="2:9">
      <c r="B2907" s="27" t="s">
        <v>12482</v>
      </c>
      <c r="C2907" s="259" t="s">
        <v>9468</v>
      </c>
      <c r="D2907" s="306" t="s">
        <v>12524</v>
      </c>
      <c r="E2907" s="32" t="s">
        <v>728</v>
      </c>
      <c r="F2907" s="32"/>
      <c r="G2907" s="42">
        <v>42156</v>
      </c>
      <c r="H2907" s="31" t="s">
        <v>12500</v>
      </c>
      <c r="I2907" s="24" t="s">
        <v>949</v>
      </c>
    </row>
    <row r="2908" spans="2:9">
      <c r="B2908" s="27" t="s">
        <v>762</v>
      </c>
      <c r="C2908" s="62" t="s">
        <v>12403</v>
      </c>
      <c r="D2908" s="306" t="s">
        <v>12575</v>
      </c>
      <c r="E2908" s="29" t="s">
        <v>1558</v>
      </c>
      <c r="F2908" s="29"/>
      <c r="G2908" s="42">
        <v>42157</v>
      </c>
      <c r="H2908" s="202" t="s">
        <v>12499</v>
      </c>
      <c r="I2908" s="24" t="s">
        <v>949</v>
      </c>
    </row>
    <row r="2909" spans="2:9">
      <c r="B2909" s="27" t="s">
        <v>3149</v>
      </c>
      <c r="C2909" s="62" t="s">
        <v>12409</v>
      </c>
      <c r="D2909" s="306" t="s">
        <v>12646</v>
      </c>
      <c r="E2909" s="29" t="s">
        <v>809</v>
      </c>
      <c r="F2909" s="29"/>
      <c r="G2909" s="42">
        <v>42160</v>
      </c>
      <c r="H2909" s="28" t="s">
        <v>12604</v>
      </c>
      <c r="I2909" s="24" t="s">
        <v>949</v>
      </c>
    </row>
    <row r="2910" spans="2:9">
      <c r="B2910" s="27" t="s">
        <v>817</v>
      </c>
      <c r="C2910" s="62" t="s">
        <v>12514</v>
      </c>
      <c r="D2910" s="851" t="s">
        <v>12487</v>
      </c>
      <c r="E2910" s="29" t="s">
        <v>6406</v>
      </c>
      <c r="F2910" s="29"/>
      <c r="G2910" s="42">
        <v>42161</v>
      </c>
      <c r="H2910" s="28" t="s">
        <v>12603</v>
      </c>
      <c r="I2910" s="24" t="s">
        <v>949</v>
      </c>
    </row>
    <row r="2911" spans="2:9">
      <c r="B2911" s="27" t="s">
        <v>12489</v>
      </c>
      <c r="C2911" s="62" t="s">
        <v>12516</v>
      </c>
      <c r="D2911" s="305" t="s">
        <v>12506</v>
      </c>
      <c r="E2911" s="29" t="s">
        <v>4098</v>
      </c>
      <c r="F2911" s="29"/>
      <c r="G2911" s="42">
        <v>42164</v>
      </c>
      <c r="H2911" s="28" t="s">
        <v>12519</v>
      </c>
      <c r="I2911" s="24" t="s">
        <v>949</v>
      </c>
    </row>
    <row r="2912" spans="2:9">
      <c r="B2912" s="385" t="s">
        <v>12527</v>
      </c>
      <c r="C2912" s="200" t="s">
        <v>12605</v>
      </c>
      <c r="D2912" s="802" t="s">
        <v>12645</v>
      </c>
      <c r="E2912" s="750" t="s">
        <v>12528</v>
      </c>
      <c r="F2912" s="59"/>
      <c r="G2912" s="592">
        <v>42167</v>
      </c>
      <c r="H2912" s="202" t="s">
        <v>12606</v>
      </c>
      <c r="I2912" s="24" t="s">
        <v>949</v>
      </c>
    </row>
    <row r="2913" spans="2:9">
      <c r="B2913" s="27" t="s">
        <v>12539</v>
      </c>
      <c r="C2913" s="62" t="s">
        <v>11467</v>
      </c>
      <c r="D2913" s="802" t="s">
        <v>12639</v>
      </c>
      <c r="E2913" s="29" t="s">
        <v>919</v>
      </c>
      <c r="F2913" s="29"/>
      <c r="G2913" s="42">
        <v>42170</v>
      </c>
      <c r="H2913" s="28" t="s">
        <v>12557</v>
      </c>
      <c r="I2913" s="24" t="s">
        <v>949</v>
      </c>
    </row>
    <row r="2914" spans="2:9">
      <c r="B2914" s="27" t="s">
        <v>12539</v>
      </c>
      <c r="C2914" s="62" t="s">
        <v>12540</v>
      </c>
      <c r="D2914" s="755" t="s">
        <v>12542</v>
      </c>
      <c r="E2914" s="29" t="s">
        <v>12538</v>
      </c>
      <c r="F2914" s="29"/>
      <c r="G2914" s="42">
        <v>42170</v>
      </c>
      <c r="H2914" s="28" t="s">
        <v>12607</v>
      </c>
      <c r="I2914" s="24" t="s">
        <v>2727</v>
      </c>
    </row>
    <row r="2915" spans="2:9">
      <c r="B2915" s="27" t="s">
        <v>817</v>
      </c>
      <c r="C2915" s="62" t="s">
        <v>12562</v>
      </c>
      <c r="D2915" s="755" t="s">
        <v>12537</v>
      </c>
      <c r="E2915" s="29" t="s">
        <v>6406</v>
      </c>
      <c r="F2915" s="29"/>
      <c r="G2915" s="42">
        <v>42171</v>
      </c>
      <c r="H2915" s="850" t="s">
        <v>12564</v>
      </c>
      <c r="I2915" s="24" t="s">
        <v>12540</v>
      </c>
    </row>
    <row r="2916" spans="2:9">
      <c r="B2916" s="27" t="s">
        <v>12572</v>
      </c>
      <c r="C2916" s="62" t="s">
        <v>12573</v>
      </c>
      <c r="D2916" s="306" t="s">
        <v>12643</v>
      </c>
      <c r="E2916" s="29" t="s">
        <v>12574</v>
      </c>
      <c r="F2916" s="29"/>
      <c r="G2916" s="42">
        <v>42173</v>
      </c>
      <c r="H2916" s="28" t="s">
        <v>12642</v>
      </c>
      <c r="I2916" s="24" t="s">
        <v>949</v>
      </c>
    </row>
    <row r="2917" spans="2:9">
      <c r="B2917" s="27" t="s">
        <v>761</v>
      </c>
      <c r="C2917" s="62" t="s">
        <v>11343</v>
      </c>
      <c r="D2917" s="306" t="s">
        <v>12648</v>
      </c>
      <c r="E2917" s="29" t="s">
        <v>637</v>
      </c>
      <c r="F2917" s="42"/>
      <c r="G2917" s="42">
        <v>42173</v>
      </c>
      <c r="H2917" s="28" t="s">
        <v>12647</v>
      </c>
      <c r="I2917" s="24" t="s">
        <v>12608</v>
      </c>
    </row>
    <row r="2918" spans="2:9">
      <c r="B2918" s="27" t="s">
        <v>5330</v>
      </c>
      <c r="C2918" s="62" t="s">
        <v>12594</v>
      </c>
      <c r="D2918" s="851" t="s">
        <v>12568</v>
      </c>
      <c r="E2918" s="29" t="s">
        <v>11</v>
      </c>
      <c r="F2918" s="29"/>
      <c r="G2918" s="42">
        <v>42174</v>
      </c>
      <c r="H2918" s="28" t="s">
        <v>12587</v>
      </c>
      <c r="I2918" s="24" t="s">
        <v>949</v>
      </c>
    </row>
    <row r="2919" spans="2:9">
      <c r="B2919" s="27" t="s">
        <v>5447</v>
      </c>
      <c r="C2919" s="62" t="s">
        <v>12594</v>
      </c>
      <c r="D2919" s="755" t="s">
        <v>1738</v>
      </c>
      <c r="E2919" s="29" t="s">
        <v>724</v>
      </c>
      <c r="F2919" s="29"/>
      <c r="G2919" s="42">
        <v>42177</v>
      </c>
      <c r="H2919" s="28" t="s">
        <v>12595</v>
      </c>
      <c r="I2919" s="24" t="s">
        <v>12590</v>
      </c>
    </row>
    <row r="2920" spans="2:9">
      <c r="B2920" s="27" t="s">
        <v>11791</v>
      </c>
      <c r="C2920" s="62" t="s">
        <v>12592</v>
      </c>
      <c r="D2920" s="306" t="s">
        <v>12641</v>
      </c>
      <c r="E2920" s="29" t="s">
        <v>663</v>
      </c>
      <c r="F2920" s="29"/>
      <c r="G2920" s="42">
        <v>42178</v>
      </c>
      <c r="H2920" s="61" t="s">
        <v>12611</v>
      </c>
      <c r="I2920" s="24" t="s">
        <v>949</v>
      </c>
    </row>
    <row r="2921" spans="2:9">
      <c r="B2921" s="27" t="s">
        <v>5122</v>
      </c>
      <c r="C2921" s="62" t="s">
        <v>12567</v>
      </c>
      <c r="D2921" s="306" t="s">
        <v>12640</v>
      </c>
      <c r="E2921" s="29" t="s">
        <v>8</v>
      </c>
      <c r="F2921" s="29"/>
      <c r="G2921" s="42">
        <v>42179</v>
      </c>
      <c r="H2921" s="28" t="s">
        <v>12613</v>
      </c>
      <c r="I2921" s="24" t="s">
        <v>949</v>
      </c>
    </row>
    <row r="2922" spans="2:9">
      <c r="B2922" s="205" t="s">
        <v>1517</v>
      </c>
      <c r="C2922" s="62" t="s">
        <v>12566</v>
      </c>
      <c r="D2922" s="306" t="s">
        <v>12644</v>
      </c>
      <c r="E2922" s="29" t="s">
        <v>2</v>
      </c>
      <c r="F2922" s="26"/>
      <c r="G2922" s="42">
        <v>42179</v>
      </c>
      <c r="H2922" s="61" t="s">
        <v>12611</v>
      </c>
      <c r="I2922" s="24" t="s">
        <v>949</v>
      </c>
    </row>
    <row r="2923" spans="2:9">
      <c r="B2923" s="27" t="s">
        <v>11813</v>
      </c>
      <c r="C2923" s="62" t="s">
        <v>12614</v>
      </c>
      <c r="D2923" s="851" t="s">
        <v>12599</v>
      </c>
      <c r="E2923" s="29" t="s">
        <v>6406</v>
      </c>
      <c r="F2923" s="29"/>
      <c r="G2923" s="42">
        <v>42180</v>
      </c>
      <c r="H2923" s="28" t="s">
        <v>12612</v>
      </c>
      <c r="I2923" s="24" t="s">
        <v>949</v>
      </c>
    </row>
    <row r="2924" spans="2:9" ht="15.75" customHeight="1">
      <c r="B2924" s="27" t="s">
        <v>3</v>
      </c>
      <c r="C2924" s="62" t="s">
        <v>12561</v>
      </c>
      <c r="D2924" s="306" t="s">
        <v>12638</v>
      </c>
      <c r="E2924" s="29" t="s">
        <v>15</v>
      </c>
      <c r="F2924" s="29"/>
      <c r="G2924" s="42">
        <v>42180</v>
      </c>
      <c r="H2924" s="28" t="s">
        <v>12637</v>
      </c>
      <c r="I2924" s="24" t="s">
        <v>949</v>
      </c>
    </row>
    <row r="2925" spans="2:9" ht="15.75" customHeight="1">
      <c r="B2925" s="27" t="s">
        <v>12623</v>
      </c>
      <c r="C2925" s="62" t="s">
        <v>10910</v>
      </c>
      <c r="D2925" s="306" t="s">
        <v>10826</v>
      </c>
      <c r="E2925" s="29" t="s">
        <v>724</v>
      </c>
      <c r="F2925" s="26"/>
      <c r="G2925" s="42">
        <v>42185</v>
      </c>
      <c r="H2925" s="61" t="s">
        <v>12808</v>
      </c>
    </row>
    <row r="2926" spans="2:9" ht="15.75" customHeight="1">
      <c r="B2926" s="27" t="s">
        <v>12622</v>
      </c>
      <c r="C2926" s="62" t="s">
        <v>11912</v>
      </c>
      <c r="D2926" s="306" t="s">
        <v>12809</v>
      </c>
      <c r="E2926" s="29" t="s">
        <v>5128</v>
      </c>
      <c r="F2926" s="29"/>
      <c r="G2926" s="42">
        <v>42185</v>
      </c>
      <c r="H2926" s="61" t="s">
        <v>12808</v>
      </c>
    </row>
    <row r="2927" spans="2:9" ht="15.75" customHeight="1">
      <c r="B2927" s="27" t="s">
        <v>12624</v>
      </c>
      <c r="C2927" s="62" t="s">
        <v>12656</v>
      </c>
      <c r="D2927" s="306" t="s">
        <v>12810</v>
      </c>
      <c r="E2927" s="29" t="s">
        <v>12021</v>
      </c>
      <c r="F2927" s="29"/>
      <c r="G2927" s="42">
        <v>42185</v>
      </c>
      <c r="H2927" s="61" t="s">
        <v>12808</v>
      </c>
    </row>
    <row r="2928" spans="2:9" ht="15.75" customHeight="1">
      <c r="B2928" s="205" t="s">
        <v>12658</v>
      </c>
      <c r="C2928" s="62" t="s">
        <v>9650</v>
      </c>
      <c r="D2928" s="306" t="s">
        <v>9651</v>
      </c>
      <c r="E2928" s="29" t="s">
        <v>1773</v>
      </c>
      <c r="F2928" s="26"/>
      <c r="G2928" s="42">
        <v>42185</v>
      </c>
      <c r="H2928" s="61" t="s">
        <v>12808</v>
      </c>
    </row>
    <row r="2929" spans="2:8" ht="15.75" customHeight="1">
      <c r="B2929" s="205" t="s">
        <v>12672</v>
      </c>
      <c r="C2929" s="62" t="s">
        <v>11776</v>
      </c>
      <c r="D2929" s="306" t="s">
        <v>12807</v>
      </c>
      <c r="E2929" s="29" t="s">
        <v>12673</v>
      </c>
      <c r="F2929" s="26"/>
      <c r="G2929" s="42">
        <v>42185</v>
      </c>
      <c r="H2929" s="61" t="s">
        <v>12808</v>
      </c>
    </row>
    <row r="2930" spans="2:8" ht="15.75" customHeight="1">
      <c r="B2930" s="385" t="s">
        <v>12653</v>
      </c>
      <c r="C2930" s="200" t="s">
        <v>12654</v>
      </c>
      <c r="D2930" s="306" t="s">
        <v>8696</v>
      </c>
      <c r="E2930" s="750" t="s">
        <v>12655</v>
      </c>
      <c r="F2930" s="59"/>
      <c r="G2930" s="42">
        <v>42185</v>
      </c>
      <c r="H2930" s="61" t="s">
        <v>12808</v>
      </c>
    </row>
    <row r="2931" spans="2:8" ht="15.75" customHeight="1">
      <c r="B2931" s="27" t="s">
        <v>12665</v>
      </c>
      <c r="C2931" s="62" t="s">
        <v>12666</v>
      </c>
      <c r="D2931" s="306" t="s">
        <v>10906</v>
      </c>
      <c r="E2931" s="29" t="s">
        <v>12667</v>
      </c>
      <c r="F2931" s="29"/>
      <c r="G2931" s="42">
        <v>42185</v>
      </c>
      <c r="H2931" s="61" t="s">
        <v>12808</v>
      </c>
    </row>
    <row r="2932" spans="2:8" ht="15.75" customHeight="1">
      <c r="B2932" s="27" t="s">
        <v>12668</v>
      </c>
      <c r="C2932" s="62" t="s">
        <v>12513</v>
      </c>
      <c r="D2932" s="306" t="s">
        <v>12811</v>
      </c>
      <c r="E2932" s="29" t="s">
        <v>12669</v>
      </c>
      <c r="F2932" s="29"/>
      <c r="G2932" s="42">
        <v>42185</v>
      </c>
      <c r="H2932" s="61" t="s">
        <v>12808</v>
      </c>
    </row>
    <row r="2933" spans="2:8" ht="15.75" customHeight="1">
      <c r="B2933" s="27" t="s">
        <v>11655</v>
      </c>
      <c r="C2933" s="62" t="s">
        <v>12663</v>
      </c>
      <c r="D2933" s="763" t="s">
        <v>12664</v>
      </c>
      <c r="E2933" s="29" t="s">
        <v>4891</v>
      </c>
      <c r="F2933" s="29"/>
      <c r="G2933" s="42" t="s">
        <v>12675</v>
      </c>
      <c r="H2933" s="28" t="s">
        <v>12670</v>
      </c>
    </row>
    <row r="2934" spans="2:8" ht="15.75" customHeight="1">
      <c r="B2934" s="27"/>
      <c r="C2934" s="62"/>
      <c r="D2934" s="750"/>
      <c r="E2934" s="29"/>
      <c r="F2934" s="29"/>
      <c r="G2934" s="42"/>
      <c r="H2934" s="28"/>
    </row>
    <row r="2935" spans="2:8" ht="15.75" customHeight="1">
      <c r="B2935" s="27" t="s">
        <v>6</v>
      </c>
      <c r="C2935" s="564" t="s">
        <v>12706</v>
      </c>
      <c r="D2935" s="760" t="s">
        <v>12687</v>
      </c>
      <c r="E2935" s="29" t="s">
        <v>12686</v>
      </c>
      <c r="F2935" s="29"/>
      <c r="G2935" s="42">
        <v>42186</v>
      </c>
      <c r="H2935" s="28" t="s">
        <v>12813</v>
      </c>
    </row>
    <row r="2936" spans="2:8" ht="15.75" customHeight="1">
      <c r="B2936" s="27" t="s">
        <v>11791</v>
      </c>
      <c r="C2936" s="62" t="s">
        <v>12651</v>
      </c>
      <c r="D2936" s="845" t="s">
        <v>12855</v>
      </c>
      <c r="E2936" s="62" t="s">
        <v>12690</v>
      </c>
      <c r="F2936" s="29"/>
      <c r="G2936" s="42">
        <v>42186</v>
      </c>
      <c r="H2936" s="28" t="s">
        <v>12814</v>
      </c>
    </row>
    <row r="2937" spans="2:8" ht="15.75" customHeight="1">
      <c r="B2937" s="27" t="s">
        <v>11813</v>
      </c>
      <c r="C2937" s="62" t="s">
        <v>12406</v>
      </c>
      <c r="D2937" s="845" t="s">
        <v>12822</v>
      </c>
      <c r="E2937" s="29" t="s">
        <v>6406</v>
      </c>
      <c r="F2937" s="29"/>
      <c r="G2937" s="42">
        <v>42189</v>
      </c>
      <c r="H2937" s="28" t="s">
        <v>12815</v>
      </c>
    </row>
    <row r="2938" spans="2:8">
      <c r="B2938" s="27" t="s">
        <v>10499</v>
      </c>
      <c r="C2938" s="62" t="s">
        <v>12832</v>
      </c>
      <c r="D2938" s="845" t="s">
        <v>12849</v>
      </c>
      <c r="E2938" s="29" t="s">
        <v>8</v>
      </c>
      <c r="F2938" s="29"/>
      <c r="G2938" s="42">
        <v>42187</v>
      </c>
      <c r="H2938" s="428" t="s">
        <v>12815</v>
      </c>
    </row>
    <row r="2939" spans="2:8" ht="15.75" customHeight="1">
      <c r="B2939" s="683" t="s">
        <v>12721</v>
      </c>
      <c r="C2939" s="859" t="s">
        <v>12722</v>
      </c>
      <c r="D2939" s="755" t="s">
        <v>8320</v>
      </c>
      <c r="E2939" s="755" t="s">
        <v>11</v>
      </c>
      <c r="F2939" s="825"/>
      <c r="G2939" s="825">
        <v>42191</v>
      </c>
      <c r="H2939" s="860" t="s">
        <v>12833</v>
      </c>
    </row>
    <row r="2940" spans="2:8">
      <c r="B2940" s="27" t="s">
        <v>12525</v>
      </c>
      <c r="C2940" s="62" t="s">
        <v>12657</v>
      </c>
      <c r="D2940" s="845" t="s">
        <v>12854</v>
      </c>
      <c r="E2940" s="29" t="s">
        <v>12526</v>
      </c>
      <c r="F2940" s="42"/>
      <c r="G2940" s="42">
        <v>42193</v>
      </c>
      <c r="H2940" s="28" t="s">
        <v>12816</v>
      </c>
    </row>
    <row r="2941" spans="2:8" ht="15.75" customHeight="1">
      <c r="B2941" s="27" t="s">
        <v>11941</v>
      </c>
      <c r="C2941" s="62" t="s">
        <v>12593</v>
      </c>
      <c r="D2941" s="845" t="s">
        <v>12856</v>
      </c>
      <c r="E2941" s="29" t="s">
        <v>2</v>
      </c>
      <c r="F2941" s="42"/>
      <c r="G2941" s="42">
        <v>42194</v>
      </c>
      <c r="H2941" s="28" t="s">
        <v>12747</v>
      </c>
    </row>
    <row r="2942" spans="2:8">
      <c r="B2942" s="27" t="s">
        <v>11941</v>
      </c>
      <c r="C2942" s="62" t="s">
        <v>12705</v>
      </c>
      <c r="D2942" s="845" t="s">
        <v>12857</v>
      </c>
      <c r="E2942" s="29" t="s">
        <v>2</v>
      </c>
      <c r="F2942" s="42"/>
      <c r="G2942" s="42">
        <v>42194</v>
      </c>
      <c r="H2942" s="28" t="s">
        <v>12747</v>
      </c>
    </row>
    <row r="2943" spans="2:8">
      <c r="B2943" s="205" t="s">
        <v>11813</v>
      </c>
      <c r="C2943" s="62" t="s">
        <v>12588</v>
      </c>
      <c r="D2943" s="845" t="s">
        <v>12823</v>
      </c>
      <c r="E2943" s="29" t="s">
        <v>663</v>
      </c>
      <c r="F2943" s="42"/>
      <c r="G2943" s="42">
        <v>42195</v>
      </c>
      <c r="H2943" s="61" t="s">
        <v>12751</v>
      </c>
    </row>
    <row r="2944" spans="2:8">
      <c r="B2944" s="27" t="s">
        <v>12756</v>
      </c>
      <c r="C2944" s="30" t="s">
        <v>12757</v>
      </c>
      <c r="D2944" s="845" t="s">
        <v>12861</v>
      </c>
      <c r="E2944" s="29" t="s">
        <v>12758</v>
      </c>
      <c r="F2944" s="42"/>
      <c r="G2944" s="42">
        <v>42195</v>
      </c>
      <c r="H2944" s="28" t="s">
        <v>12759</v>
      </c>
    </row>
    <row r="2945" spans="1:12" s="854" customFormat="1">
      <c r="B2945" s="27" t="s">
        <v>12754</v>
      </c>
      <c r="C2945" s="30" t="s">
        <v>12834</v>
      </c>
      <c r="D2945" s="845" t="s">
        <v>12840</v>
      </c>
      <c r="E2945" s="29" t="s">
        <v>12755</v>
      </c>
      <c r="F2945" s="42"/>
      <c r="G2945" s="42">
        <v>42198</v>
      </c>
      <c r="H2945" s="28" t="s">
        <v>12760</v>
      </c>
      <c r="J2945" s="2008"/>
      <c r="K2945" s="2008"/>
    </row>
    <row r="2946" spans="1:12">
      <c r="B2946" s="385" t="s">
        <v>761</v>
      </c>
      <c r="C2946" s="200" t="s">
        <v>11227</v>
      </c>
      <c r="D2946" s="848" t="s">
        <v>12860</v>
      </c>
      <c r="E2946" s="750" t="s">
        <v>5128</v>
      </c>
      <c r="F2946" s="750"/>
      <c r="G2946" s="592">
        <v>42200</v>
      </c>
      <c r="H2946" s="60" t="s">
        <v>12769</v>
      </c>
    </row>
    <row r="2947" spans="1:12">
      <c r="B2947" s="27" t="s">
        <v>11941</v>
      </c>
      <c r="C2947" s="62" t="s">
        <v>12650</v>
      </c>
      <c r="D2947" s="845" t="s">
        <v>12858</v>
      </c>
      <c r="E2947" s="29" t="s">
        <v>649</v>
      </c>
      <c r="F2947" s="42"/>
      <c r="G2947" s="592">
        <v>42200</v>
      </c>
      <c r="H2947" s="28" t="s">
        <v>12767</v>
      </c>
    </row>
    <row r="2948" spans="1:12" s="854" customFormat="1">
      <c r="B2948" s="27" t="s">
        <v>12738</v>
      </c>
      <c r="C2948" s="62" t="s">
        <v>12765</v>
      </c>
      <c r="D2948" s="845" t="s">
        <v>12859</v>
      </c>
      <c r="E2948" s="29" t="s">
        <v>11</v>
      </c>
      <c r="F2948" s="42"/>
      <c r="G2948" s="592">
        <v>42200</v>
      </c>
      <c r="H2948" s="28" t="s">
        <v>12768</v>
      </c>
      <c r="J2948" s="2008"/>
      <c r="K2948" s="2008"/>
    </row>
    <row r="2949" spans="1:12" s="854" customFormat="1">
      <c r="B2949" s="27" t="s">
        <v>12771</v>
      </c>
      <c r="C2949" s="62" t="s">
        <v>12763</v>
      </c>
      <c r="D2949" s="845" t="s">
        <v>12864</v>
      </c>
      <c r="E2949" s="29" t="s">
        <v>12772</v>
      </c>
      <c r="F2949" s="42"/>
      <c r="G2949" s="42">
        <v>42201</v>
      </c>
      <c r="H2949" s="28" t="s">
        <v>12773</v>
      </c>
      <c r="J2949" s="2008"/>
      <c r="K2949" s="2008"/>
      <c r="L2949" s="24" t="s">
        <v>12848</v>
      </c>
    </row>
    <row r="2950" spans="1:12" s="854" customFormat="1">
      <c r="B2950" s="27" t="s">
        <v>6</v>
      </c>
      <c r="C2950" s="62" t="s">
        <v>12401</v>
      </c>
      <c r="D2950" s="845" t="s">
        <v>12847</v>
      </c>
      <c r="E2950" s="29" t="s">
        <v>11</v>
      </c>
      <c r="F2950" s="42"/>
      <c r="G2950" s="42">
        <v>42202</v>
      </c>
      <c r="H2950" s="28" t="s">
        <v>12802</v>
      </c>
      <c r="J2950" s="2008"/>
      <c r="K2950" s="2008"/>
      <c r="L2950" s="24" t="s">
        <v>12848</v>
      </c>
    </row>
    <row r="2951" spans="1:12" s="854" customFormat="1">
      <c r="B2951" s="27" t="s">
        <v>12790</v>
      </c>
      <c r="C2951" s="30" t="s">
        <v>12791</v>
      </c>
      <c r="D2951" s="845" t="s">
        <v>12838</v>
      </c>
      <c r="E2951" s="750" t="s">
        <v>1073</v>
      </c>
      <c r="F2951" s="750"/>
      <c r="G2951" s="592">
        <v>42205</v>
      </c>
      <c r="H2951" s="60" t="s">
        <v>12839</v>
      </c>
      <c r="J2951" s="2008"/>
      <c r="K2951" s="2008"/>
    </row>
    <row r="2952" spans="1:12">
      <c r="B2952" s="27" t="s">
        <v>918</v>
      </c>
      <c r="C2952" s="564" t="s">
        <v>12801</v>
      </c>
      <c r="D2952" s="809" t="s">
        <v>12761</v>
      </c>
      <c r="E2952" s="29" t="s">
        <v>8</v>
      </c>
      <c r="F2952" s="29"/>
      <c r="G2952" s="42">
        <v>42205</v>
      </c>
      <c r="H2952" s="28" t="s">
        <v>12803</v>
      </c>
      <c r="L2952" s="24" t="s">
        <v>12848</v>
      </c>
    </row>
    <row r="2953" spans="1:12">
      <c r="B2953" s="205" t="s">
        <v>5447</v>
      </c>
      <c r="C2953" s="564" t="s">
        <v>2727</v>
      </c>
      <c r="D2953" s="760" t="s">
        <v>12804</v>
      </c>
      <c r="E2953" s="29" t="s">
        <v>6406</v>
      </c>
      <c r="F2953" s="26"/>
      <c r="G2953" s="42">
        <v>42207</v>
      </c>
      <c r="H2953" s="61" t="s">
        <v>12806</v>
      </c>
      <c r="L2953" s="24" t="s">
        <v>12848</v>
      </c>
    </row>
    <row r="2954" spans="1:12">
      <c r="B2954" s="27" t="s">
        <v>6</v>
      </c>
      <c r="C2954" s="62" t="s">
        <v>12824</v>
      </c>
      <c r="D2954" s="845" t="s">
        <v>12851</v>
      </c>
      <c r="E2954" s="29" t="s">
        <v>12827</v>
      </c>
      <c r="F2954" s="42"/>
      <c r="G2954" s="42">
        <v>42210</v>
      </c>
      <c r="H2954" s="28" t="s">
        <v>12826</v>
      </c>
      <c r="L2954" s="24" t="s">
        <v>12848</v>
      </c>
    </row>
    <row r="2955" spans="1:12">
      <c r="A2955" s="861"/>
      <c r="B2955" s="27" t="s">
        <v>918</v>
      </c>
      <c r="C2955" s="204" t="s">
        <v>12865</v>
      </c>
      <c r="D2955" s="34" t="s">
        <v>12850</v>
      </c>
      <c r="E2955" s="29" t="s">
        <v>12835</v>
      </c>
      <c r="F2955" s="26" t="s">
        <v>4</v>
      </c>
      <c r="G2955" s="42">
        <v>42214</v>
      </c>
      <c r="H2955" s="428" t="s">
        <v>13329</v>
      </c>
    </row>
    <row r="2956" spans="1:12">
      <c r="B2956" s="213" t="s">
        <v>12796</v>
      </c>
      <c r="C2956" s="200" t="s">
        <v>12799</v>
      </c>
      <c r="D2956" s="848" t="s">
        <v>12843</v>
      </c>
      <c r="E2956" s="750" t="s">
        <v>12797</v>
      </c>
      <c r="F2956" s="42"/>
      <c r="G2956" s="592">
        <v>42216</v>
      </c>
      <c r="H2956" s="60" t="s">
        <v>12845</v>
      </c>
      <c r="L2956" s="24" t="s">
        <v>12848</v>
      </c>
    </row>
    <row r="2957" spans="1:12">
      <c r="B2957" s="213" t="s">
        <v>12820</v>
      </c>
      <c r="C2957" s="200" t="s">
        <v>12842</v>
      </c>
      <c r="D2957" s="848" t="s">
        <v>12844</v>
      </c>
      <c r="E2957" s="750" t="s">
        <v>12821</v>
      </c>
      <c r="F2957" s="42"/>
      <c r="G2957" s="592">
        <v>42216</v>
      </c>
      <c r="H2957" s="60" t="s">
        <v>12846</v>
      </c>
      <c r="L2957" s="24" t="s">
        <v>12848</v>
      </c>
    </row>
    <row r="2958" spans="1:12" s="854" customFormat="1">
      <c r="B2958" s="27"/>
      <c r="C2958" s="30"/>
      <c r="D2958" s="29"/>
      <c r="E2958" s="29"/>
      <c r="F2958" s="42"/>
      <c r="G2958" s="42"/>
      <c r="H2958" s="28"/>
      <c r="J2958" s="2008"/>
      <c r="K2958" s="2008"/>
    </row>
    <row r="2959" spans="1:12" s="854" customFormat="1">
      <c r="B2959" s="27" t="s">
        <v>3149</v>
      </c>
      <c r="C2959" s="62" t="s">
        <v>12511</v>
      </c>
      <c r="D2959" s="811" t="s">
        <v>13001</v>
      </c>
      <c r="E2959" s="29" t="s">
        <v>724</v>
      </c>
      <c r="F2959" s="42"/>
      <c r="G2959" s="42">
        <v>42220</v>
      </c>
      <c r="H2959" s="28" t="s">
        <v>13002</v>
      </c>
      <c r="I2959" s="24" t="s">
        <v>949</v>
      </c>
      <c r="J2959" s="68"/>
      <c r="K2959" s="68"/>
    </row>
    <row r="2960" spans="1:12">
      <c r="B2960" s="27" t="s">
        <v>4424</v>
      </c>
      <c r="C2960" s="62" t="s">
        <v>12888</v>
      </c>
      <c r="D2960" s="864" t="s">
        <v>12886</v>
      </c>
      <c r="E2960" s="29" t="s">
        <v>11</v>
      </c>
      <c r="F2960" s="29"/>
      <c r="G2960" s="42">
        <v>42222</v>
      </c>
      <c r="H2960" s="28" t="s">
        <v>12975</v>
      </c>
      <c r="I2960" s="24" t="s">
        <v>949</v>
      </c>
    </row>
    <row r="2961" spans="1:11">
      <c r="B2961" s="213" t="s">
        <v>12885</v>
      </c>
      <c r="C2961" s="200" t="s">
        <v>12980</v>
      </c>
      <c r="D2961" s="784" t="s">
        <v>12999</v>
      </c>
      <c r="E2961" s="750" t="s">
        <v>12895</v>
      </c>
      <c r="F2961" s="42"/>
      <c r="G2961" s="592">
        <v>42220</v>
      </c>
      <c r="H2961" s="60" t="s">
        <v>13000</v>
      </c>
      <c r="I2961" s="24" t="s">
        <v>949</v>
      </c>
    </row>
    <row r="2962" spans="1:11">
      <c r="B2962" s="27" t="s">
        <v>5447</v>
      </c>
      <c r="C2962" s="62" t="s">
        <v>12618</v>
      </c>
      <c r="D2962" s="811" t="s">
        <v>13003</v>
      </c>
      <c r="E2962" s="29" t="s">
        <v>724</v>
      </c>
      <c r="F2962" s="42"/>
      <c r="G2962" s="592">
        <v>42223</v>
      </c>
      <c r="H2962" s="28" t="s">
        <v>13006</v>
      </c>
      <c r="I2962" s="24" t="s">
        <v>949</v>
      </c>
    </row>
    <row r="2963" spans="1:11" s="854" customFormat="1">
      <c r="B2963" s="205" t="s">
        <v>810</v>
      </c>
      <c r="C2963" s="62" t="s">
        <v>12189</v>
      </c>
      <c r="D2963" s="811" t="s">
        <v>12991</v>
      </c>
      <c r="E2963" s="29" t="s">
        <v>729</v>
      </c>
      <c r="F2963" s="42"/>
      <c r="G2963" s="592">
        <v>42223</v>
      </c>
      <c r="H2963" s="28" t="s">
        <v>12993</v>
      </c>
      <c r="I2963" s="24" t="s">
        <v>949</v>
      </c>
      <c r="J2963" s="68"/>
      <c r="K2963" s="68"/>
    </row>
    <row r="2964" spans="1:11">
      <c r="B2964" s="213" t="s">
        <v>12805</v>
      </c>
      <c r="C2964" s="200" t="s">
        <v>12981</v>
      </c>
      <c r="D2964" s="784" t="s">
        <v>12992</v>
      </c>
      <c r="E2964" s="750" t="s">
        <v>12896</v>
      </c>
      <c r="F2964" s="42"/>
      <c r="G2964" s="592">
        <v>42226</v>
      </c>
      <c r="H2964" s="60" t="s">
        <v>12976</v>
      </c>
      <c r="I2964" s="24" t="s">
        <v>949</v>
      </c>
    </row>
    <row r="2965" spans="1:11">
      <c r="B2965" s="27" t="s">
        <v>765</v>
      </c>
      <c r="C2965" s="62" t="s">
        <v>12348</v>
      </c>
      <c r="D2965" s="811" t="s">
        <v>13004</v>
      </c>
      <c r="E2965" s="29" t="s">
        <v>1558</v>
      </c>
      <c r="F2965" s="42"/>
      <c r="G2965" s="42">
        <v>42227</v>
      </c>
      <c r="H2965" s="28" t="s">
        <v>12993</v>
      </c>
      <c r="I2965" s="24" t="s">
        <v>949</v>
      </c>
    </row>
    <row r="2966" spans="1:11">
      <c r="B2966" s="213" t="s">
        <v>12884</v>
      </c>
      <c r="C2966" s="200" t="s">
        <v>12901</v>
      </c>
      <c r="D2966" s="784" t="s">
        <v>13008</v>
      </c>
      <c r="E2966" s="750" t="s">
        <v>12900</v>
      </c>
      <c r="F2966" s="42"/>
      <c r="G2966" s="592">
        <v>42228</v>
      </c>
      <c r="H2966" s="60" t="s">
        <v>12911</v>
      </c>
      <c r="I2966" s="24" t="s">
        <v>949</v>
      </c>
    </row>
    <row r="2967" spans="1:11">
      <c r="B2967" s="27" t="s">
        <v>6</v>
      </c>
      <c r="C2967" s="62" t="s">
        <v>12982</v>
      </c>
      <c r="D2967" s="811" t="s">
        <v>12994</v>
      </c>
      <c r="E2967" s="29" t="s">
        <v>11</v>
      </c>
      <c r="F2967" s="42"/>
      <c r="G2967" s="42">
        <v>42229</v>
      </c>
      <c r="H2967" s="28" t="s">
        <v>12995</v>
      </c>
      <c r="I2967" s="24" t="s">
        <v>949</v>
      </c>
    </row>
    <row r="2968" spans="1:11">
      <c r="B2968" s="213" t="s">
        <v>12913</v>
      </c>
      <c r="C2968" s="200" t="s">
        <v>12983</v>
      </c>
      <c r="D2968" s="784" t="s">
        <v>13005</v>
      </c>
      <c r="E2968" s="750" t="s">
        <v>12912</v>
      </c>
      <c r="F2968" s="592"/>
      <c r="G2968" s="592">
        <v>42230</v>
      </c>
      <c r="H2968" s="60" t="s">
        <v>13007</v>
      </c>
      <c r="I2968" s="24" t="s">
        <v>949</v>
      </c>
    </row>
    <row r="2969" spans="1:11">
      <c r="A2969" s="176"/>
      <c r="B2969" s="385" t="s">
        <v>13036</v>
      </c>
      <c r="C2969" s="200" t="s">
        <v>12974</v>
      </c>
      <c r="D2969" s="784" t="s">
        <v>13010</v>
      </c>
      <c r="E2969" s="750"/>
      <c r="F2969" s="59"/>
      <c r="G2969" s="592">
        <v>42237</v>
      </c>
      <c r="H2969" s="202" t="s">
        <v>12979</v>
      </c>
      <c r="I2969" s="24" t="s">
        <v>949</v>
      </c>
    </row>
    <row r="2970" spans="1:11">
      <c r="B2970" s="205" t="s">
        <v>12968</v>
      </c>
      <c r="C2970" s="62" t="s">
        <v>12196</v>
      </c>
      <c r="D2970" s="784" t="s">
        <v>13037</v>
      </c>
      <c r="E2970" s="29" t="s">
        <v>6406</v>
      </c>
      <c r="F2970" s="26"/>
      <c r="G2970" s="42">
        <v>42238</v>
      </c>
      <c r="H2970" s="61" t="s">
        <v>13045</v>
      </c>
      <c r="I2970" s="24" t="s">
        <v>949</v>
      </c>
    </row>
    <row r="2971" spans="1:11">
      <c r="B2971" s="27" t="s">
        <v>12929</v>
      </c>
      <c r="C2971" s="62" t="s">
        <v>12964</v>
      </c>
      <c r="D2971" s="760" t="s">
        <v>12947</v>
      </c>
      <c r="E2971" s="29" t="s">
        <v>12926</v>
      </c>
      <c r="F2971" s="29"/>
      <c r="G2971" s="42">
        <v>42241</v>
      </c>
      <c r="H2971" s="28" t="s">
        <v>12972</v>
      </c>
      <c r="I2971" s="24" t="s">
        <v>949</v>
      </c>
    </row>
    <row r="2972" spans="1:11">
      <c r="B2972" s="27" t="s">
        <v>6</v>
      </c>
      <c r="C2972" s="62" t="s">
        <v>12744</v>
      </c>
      <c r="D2972" s="811" t="s">
        <v>12996</v>
      </c>
      <c r="E2972" s="29" t="s">
        <v>12496</v>
      </c>
      <c r="F2972" s="29"/>
      <c r="G2972" s="42">
        <v>42244</v>
      </c>
      <c r="H2972" s="28" t="s">
        <v>12989</v>
      </c>
      <c r="I2972" s="24" t="s">
        <v>949</v>
      </c>
    </row>
    <row r="2973" spans="1:11">
      <c r="B2973" s="27" t="s">
        <v>6</v>
      </c>
      <c r="C2973" s="62" t="s">
        <v>12745</v>
      </c>
      <c r="D2973" s="811" t="s">
        <v>12997</v>
      </c>
      <c r="E2973" s="29" t="s">
        <v>12496</v>
      </c>
      <c r="F2973" s="29"/>
      <c r="G2973" s="863">
        <v>42245</v>
      </c>
      <c r="H2973" s="28" t="s">
        <v>12989</v>
      </c>
      <c r="I2973" s="24" t="s">
        <v>949</v>
      </c>
    </row>
    <row r="2974" spans="1:11">
      <c r="B2974" s="27" t="s">
        <v>6</v>
      </c>
      <c r="C2974" s="62" t="s">
        <v>12746</v>
      </c>
      <c r="D2974" s="811" t="s">
        <v>12998</v>
      </c>
      <c r="E2974" s="29" t="s">
        <v>12496</v>
      </c>
      <c r="F2974" s="29"/>
      <c r="G2974" s="863">
        <v>42245</v>
      </c>
      <c r="H2974" s="28" t="s">
        <v>12989</v>
      </c>
      <c r="I2974" s="24" t="s">
        <v>949</v>
      </c>
    </row>
    <row r="2975" spans="1:11">
      <c r="A2975" s="176"/>
      <c r="B2975" s="27" t="s">
        <v>11103</v>
      </c>
      <c r="C2975" s="64" t="s">
        <v>12310</v>
      </c>
      <c r="D2975" s="811" t="s">
        <v>13009</v>
      </c>
      <c r="E2975" s="29" t="s">
        <v>832</v>
      </c>
      <c r="F2975" s="42"/>
      <c r="G2975" s="592">
        <v>42247</v>
      </c>
      <c r="H2975" s="60" t="s">
        <v>12990</v>
      </c>
      <c r="I2975" s="24" t="s">
        <v>949</v>
      </c>
    </row>
    <row r="2976" spans="1:11" ht="15.75" customHeight="1">
      <c r="B2976" s="27" t="s">
        <v>9701</v>
      </c>
      <c r="C2976" s="38" t="s">
        <v>9766</v>
      </c>
      <c r="D2976" s="750" t="s">
        <v>13012</v>
      </c>
      <c r="E2976" s="337" t="s">
        <v>9704</v>
      </c>
      <c r="F2976" s="580"/>
      <c r="G2976" s="592">
        <v>42247</v>
      </c>
      <c r="H2976" s="31" t="s">
        <v>13011</v>
      </c>
      <c r="I2976" s="24" t="s">
        <v>949</v>
      </c>
    </row>
    <row r="2977" spans="2:12" ht="15.75" customHeight="1">
      <c r="B2977" s="27"/>
      <c r="C2977" s="38"/>
      <c r="D2977" s="750"/>
      <c r="E2977" s="337"/>
      <c r="F2977" s="580"/>
      <c r="G2977" s="592"/>
      <c r="H2977" s="31"/>
    </row>
    <row r="2978" spans="2:12">
      <c r="B2978" s="27" t="s">
        <v>13068</v>
      </c>
      <c r="C2978" s="64" t="s">
        <v>13069</v>
      </c>
      <c r="D2978" s="755" t="s">
        <v>13070</v>
      </c>
      <c r="E2978" s="29" t="s">
        <v>13071</v>
      </c>
      <c r="F2978" s="29">
        <v>9</v>
      </c>
      <c r="G2978" s="42">
        <v>42248</v>
      </c>
      <c r="H2978" s="28" t="s">
        <v>13136</v>
      </c>
    </row>
    <row r="2979" spans="2:12" ht="17.25" customHeight="1">
      <c r="B2979" s="27" t="s">
        <v>13122</v>
      </c>
      <c r="C2979" s="62" t="s">
        <v>13137</v>
      </c>
      <c r="D2979" s="938" t="s">
        <v>13138</v>
      </c>
      <c r="E2979" s="29" t="s">
        <v>13125</v>
      </c>
      <c r="F2979" s="29">
        <v>9</v>
      </c>
      <c r="G2979" s="42">
        <v>42251</v>
      </c>
      <c r="H2979" s="28" t="s">
        <v>13139</v>
      </c>
      <c r="I2979" s="24" t="s">
        <v>13056</v>
      </c>
    </row>
    <row r="2980" spans="2:12">
      <c r="B2980" s="865" t="s">
        <v>13073</v>
      </c>
      <c r="C2980" s="62" t="s">
        <v>13074</v>
      </c>
      <c r="D2980" s="938" t="s">
        <v>13075</v>
      </c>
      <c r="E2980" s="29" t="s">
        <v>13071</v>
      </c>
      <c r="F2980" s="29">
        <v>9</v>
      </c>
      <c r="G2980" s="42">
        <v>42251</v>
      </c>
      <c r="H2980" s="28" t="s">
        <v>13140</v>
      </c>
      <c r="I2980" s="24" t="s">
        <v>13056</v>
      </c>
    </row>
    <row r="2981" spans="2:12" ht="16.5" customHeight="1">
      <c r="B2981" s="213" t="s">
        <v>13104</v>
      </c>
      <c r="C2981" s="200" t="s">
        <v>13141</v>
      </c>
      <c r="D2981" s="939" t="s">
        <v>13142</v>
      </c>
      <c r="E2981" s="750" t="s">
        <v>13071</v>
      </c>
      <c r="F2981" s="29">
        <v>9</v>
      </c>
      <c r="G2981" s="592">
        <v>42252</v>
      </c>
      <c r="H2981" s="60" t="s">
        <v>13143</v>
      </c>
      <c r="I2981" s="24" t="s">
        <v>13056</v>
      </c>
    </row>
    <row r="2982" spans="2:12">
      <c r="B2982" s="27" t="s">
        <v>13065</v>
      </c>
      <c r="C2982" s="200" t="s">
        <v>13144</v>
      </c>
      <c r="D2982" s="939" t="s">
        <v>13387</v>
      </c>
      <c r="E2982" s="750" t="s">
        <v>13388</v>
      </c>
      <c r="F2982" s="29">
        <v>9</v>
      </c>
      <c r="G2982" s="592">
        <v>42252</v>
      </c>
      <c r="H2982" s="60" t="s">
        <v>13145</v>
      </c>
      <c r="I2982" s="24" t="s">
        <v>13056</v>
      </c>
      <c r="L2982" s="125"/>
    </row>
    <row r="2983" spans="2:12">
      <c r="B2983" s="27" t="s">
        <v>13065</v>
      </c>
      <c r="C2983" s="62" t="s">
        <v>13146</v>
      </c>
      <c r="D2983" s="938" t="s">
        <v>13147</v>
      </c>
      <c r="E2983" s="29" t="s">
        <v>13084</v>
      </c>
      <c r="F2983" s="29">
        <v>9</v>
      </c>
      <c r="G2983" s="940">
        <v>42251</v>
      </c>
      <c r="H2983" s="28" t="s">
        <v>13148</v>
      </c>
      <c r="I2983" s="24" t="s">
        <v>13056</v>
      </c>
    </row>
    <row r="2984" spans="2:12">
      <c r="B2984" s="27" t="s">
        <v>12929</v>
      </c>
      <c r="C2984" s="62" t="s">
        <v>13149</v>
      </c>
      <c r="D2984" s="942" t="s">
        <v>13150</v>
      </c>
      <c r="E2984" s="29" t="s">
        <v>875</v>
      </c>
      <c r="F2984" s="29">
        <v>9</v>
      </c>
      <c r="G2984" s="42">
        <v>42249</v>
      </c>
      <c r="H2984" s="28" t="s">
        <v>13216</v>
      </c>
      <c r="I2984" s="24" t="s">
        <v>13217</v>
      </c>
    </row>
    <row r="2985" spans="2:12">
      <c r="B2985" s="27" t="s">
        <v>13061</v>
      </c>
      <c r="C2985" s="62" t="s">
        <v>13062</v>
      </c>
      <c r="D2985" s="938" t="s">
        <v>13063</v>
      </c>
      <c r="E2985" s="29" t="s">
        <v>13064</v>
      </c>
      <c r="F2985" s="29">
        <v>9</v>
      </c>
      <c r="G2985" s="42">
        <v>42261</v>
      </c>
      <c r="H2985" s="28" t="s">
        <v>13151</v>
      </c>
      <c r="I2985" s="24" t="s">
        <v>13056</v>
      </c>
    </row>
    <row r="2986" spans="2:12">
      <c r="B2986" s="277" t="s">
        <v>13152</v>
      </c>
      <c r="C2986" s="62" t="s">
        <v>13153</v>
      </c>
      <c r="D2986" s="938" t="s">
        <v>13154</v>
      </c>
      <c r="E2986" s="29" t="s">
        <v>13155</v>
      </c>
      <c r="F2986" s="29">
        <v>9</v>
      </c>
      <c r="G2986" s="42">
        <v>42261</v>
      </c>
      <c r="H2986" s="28" t="s">
        <v>13156</v>
      </c>
      <c r="I2986" s="24" t="s">
        <v>13056</v>
      </c>
    </row>
    <row r="2987" spans="2:12">
      <c r="B2987" s="27" t="s">
        <v>13104</v>
      </c>
      <c r="C2987" s="62" t="s">
        <v>13157</v>
      </c>
      <c r="D2987" s="938" t="s">
        <v>13158</v>
      </c>
      <c r="E2987" s="29" t="s">
        <v>13159</v>
      </c>
      <c r="F2987" s="29">
        <v>9</v>
      </c>
      <c r="G2987" s="42">
        <v>42261</v>
      </c>
      <c r="H2987" s="28" t="s">
        <v>13219</v>
      </c>
      <c r="I2987" s="24" t="s">
        <v>13160</v>
      </c>
    </row>
    <row r="2988" spans="2:12">
      <c r="B2988" s="213" t="s">
        <v>3149</v>
      </c>
      <c r="C2988" s="30" t="s">
        <v>13082</v>
      </c>
      <c r="D2988" s="939" t="s">
        <v>13161</v>
      </c>
      <c r="E2988" s="750" t="s">
        <v>13162</v>
      </c>
      <c r="F2988" s="29">
        <v>9</v>
      </c>
      <c r="G2988" s="589">
        <v>42262</v>
      </c>
      <c r="H2988" s="60" t="s">
        <v>13221</v>
      </c>
      <c r="I2988" s="24" t="s">
        <v>949</v>
      </c>
    </row>
    <row r="2989" spans="2:12">
      <c r="B2989" s="27" t="s">
        <v>13163</v>
      </c>
      <c r="C2989" s="62" t="s">
        <v>13164</v>
      </c>
      <c r="D2989" s="938" t="s">
        <v>13165</v>
      </c>
      <c r="E2989" s="29" t="s">
        <v>13166</v>
      </c>
      <c r="F2989" s="29">
        <v>9</v>
      </c>
      <c r="G2989" s="42">
        <v>42265</v>
      </c>
      <c r="H2989" s="28" t="s">
        <v>13211</v>
      </c>
      <c r="I2989" s="24" t="s">
        <v>13167</v>
      </c>
    </row>
    <row r="2990" spans="2:12">
      <c r="B2990" s="27" t="s">
        <v>13168</v>
      </c>
      <c r="C2990" s="30" t="s">
        <v>13169</v>
      </c>
      <c r="D2990" s="939" t="s">
        <v>13170</v>
      </c>
      <c r="E2990" s="29" t="s">
        <v>13171</v>
      </c>
      <c r="F2990" s="29">
        <v>9</v>
      </c>
      <c r="G2990" s="42">
        <v>42266</v>
      </c>
      <c r="H2990" s="28" t="s">
        <v>13212</v>
      </c>
      <c r="I2990" s="24" t="s">
        <v>13167</v>
      </c>
    </row>
    <row r="2991" spans="2:12">
      <c r="B2991" s="385" t="s">
        <v>13168</v>
      </c>
      <c r="C2991" s="200" t="s">
        <v>13172</v>
      </c>
      <c r="D2991" s="755" t="s">
        <v>13214</v>
      </c>
      <c r="E2991" s="29" t="s">
        <v>13173</v>
      </c>
      <c r="F2991" s="29">
        <v>9</v>
      </c>
      <c r="G2991" s="582">
        <v>42266</v>
      </c>
      <c r="H2991" s="202" t="s">
        <v>13174</v>
      </c>
      <c r="I2991" s="24" t="s">
        <v>13175</v>
      </c>
    </row>
    <row r="2992" spans="2:12">
      <c r="B2992" s="277" t="s">
        <v>13152</v>
      </c>
      <c r="C2992" s="38" t="s">
        <v>13176</v>
      </c>
      <c r="D2992" s="938" t="s">
        <v>13177</v>
      </c>
      <c r="E2992" s="29" t="s">
        <v>13178</v>
      </c>
      <c r="F2992" s="29">
        <v>9</v>
      </c>
      <c r="G2992" s="589">
        <v>42256</v>
      </c>
      <c r="H2992" s="60" t="s">
        <v>13220</v>
      </c>
      <c r="I2992" s="24" t="s">
        <v>13175</v>
      </c>
    </row>
    <row r="2993" spans="2:12" ht="17.899999999999999" customHeight="1">
      <c r="B2993" s="773" t="s">
        <v>13179</v>
      </c>
      <c r="C2993" s="200" t="s">
        <v>13180</v>
      </c>
      <c r="D2993" s="939" t="s">
        <v>13181</v>
      </c>
      <c r="E2993" s="750" t="s">
        <v>13182</v>
      </c>
      <c r="F2993" s="29">
        <v>9</v>
      </c>
      <c r="G2993" s="42">
        <v>42271</v>
      </c>
      <c r="H2993" s="773" t="s">
        <v>13183</v>
      </c>
      <c r="I2993" s="24" t="s">
        <v>13175</v>
      </c>
    </row>
    <row r="2994" spans="2:12">
      <c r="B2994" s="205" t="s">
        <v>13184</v>
      </c>
      <c r="C2994" s="62" t="s">
        <v>13185</v>
      </c>
      <c r="D2994" s="939" t="s">
        <v>13186</v>
      </c>
      <c r="E2994" s="29" t="s">
        <v>13187</v>
      </c>
      <c r="F2994" s="29">
        <v>9</v>
      </c>
      <c r="G2994" s="42">
        <v>42272</v>
      </c>
      <c r="H2994" s="60" t="s">
        <v>13188</v>
      </c>
      <c r="I2994" s="24" t="s">
        <v>13189</v>
      </c>
    </row>
    <row r="2995" spans="2:12">
      <c r="B2995" s="213" t="s">
        <v>13190</v>
      </c>
      <c r="C2995" s="200" t="s">
        <v>13191</v>
      </c>
      <c r="D2995" s="755" t="s">
        <v>13215</v>
      </c>
      <c r="E2995" s="29" t="s">
        <v>13192</v>
      </c>
      <c r="F2995" s="29">
        <v>9</v>
      </c>
      <c r="G2995" s="42">
        <v>42272</v>
      </c>
      <c r="H2995" s="60" t="s">
        <v>13193</v>
      </c>
      <c r="I2995" s="24" t="s">
        <v>13189</v>
      </c>
    </row>
    <row r="2996" spans="2:12">
      <c r="B2996" s="27" t="s">
        <v>13194</v>
      </c>
      <c r="C2996" s="62" t="s">
        <v>13195</v>
      </c>
      <c r="D2996" s="939" t="s">
        <v>13196</v>
      </c>
      <c r="E2996" s="29" t="s">
        <v>13187</v>
      </c>
      <c r="F2996" s="29">
        <v>9</v>
      </c>
      <c r="G2996" s="42">
        <v>42271</v>
      </c>
      <c r="H2996" s="28" t="s">
        <v>13197</v>
      </c>
      <c r="I2996" s="24" t="s">
        <v>13189</v>
      </c>
    </row>
    <row r="2997" spans="2:12">
      <c r="B2997" s="205" t="s">
        <v>13198</v>
      </c>
      <c r="C2997" s="64" t="s">
        <v>13199</v>
      </c>
      <c r="D2997" s="938" t="s">
        <v>13200</v>
      </c>
      <c r="E2997" s="65" t="s">
        <v>13201</v>
      </c>
      <c r="F2997" s="29">
        <v>9</v>
      </c>
      <c r="G2997" s="580">
        <v>42273</v>
      </c>
      <c r="H2997" s="63" t="s">
        <v>13218</v>
      </c>
      <c r="I2997" s="24" t="s">
        <v>13189</v>
      </c>
      <c r="L2997" s="125"/>
    </row>
    <row r="2998" spans="2:12">
      <c r="B2998" s="27" t="s">
        <v>13202</v>
      </c>
      <c r="C2998" s="62" t="s">
        <v>13203</v>
      </c>
      <c r="D2998" s="941" t="s">
        <v>12691</v>
      </c>
      <c r="E2998" s="29" t="s">
        <v>13204</v>
      </c>
      <c r="F2998" s="29">
        <v>9</v>
      </c>
      <c r="G2998" s="940">
        <v>42272</v>
      </c>
      <c r="H2998" s="28" t="s">
        <v>13205</v>
      </c>
      <c r="I2998" s="24" t="s">
        <v>13206</v>
      </c>
      <c r="L2998" s="125"/>
    </row>
    <row r="2999" spans="2:12">
      <c r="B2999" s="27" t="s">
        <v>13207</v>
      </c>
      <c r="C2999" s="30">
        <v>1766</v>
      </c>
      <c r="D2999" s="938" t="s">
        <v>1998</v>
      </c>
      <c r="E2999" s="29" t="s">
        <v>13208</v>
      </c>
      <c r="F2999" s="29">
        <v>9</v>
      </c>
      <c r="G2999" s="42">
        <v>42277</v>
      </c>
      <c r="H2999" s="28" t="s">
        <v>13213</v>
      </c>
      <c r="I2999" s="24" t="s">
        <v>13206</v>
      </c>
      <c r="L2999" s="125"/>
    </row>
    <row r="3000" spans="2:12">
      <c r="B3000" s="27" t="s">
        <v>4424</v>
      </c>
      <c r="C3000" s="30" t="s">
        <v>13051</v>
      </c>
      <c r="D3000" s="938" t="s">
        <v>13222</v>
      </c>
      <c r="E3000" s="29" t="s">
        <v>20</v>
      </c>
      <c r="F3000" s="29">
        <v>9</v>
      </c>
      <c r="G3000" s="42">
        <v>42277</v>
      </c>
      <c r="H3000" s="28" t="s">
        <v>13223</v>
      </c>
      <c r="I3000" s="24" t="s">
        <v>3190</v>
      </c>
      <c r="L3000" s="125" t="s">
        <v>13235</v>
      </c>
    </row>
    <row r="3001" spans="2:12">
      <c r="B3001" s="27" t="s">
        <v>9684</v>
      </c>
      <c r="C3001" s="30" t="s">
        <v>12563</v>
      </c>
      <c r="D3001" s="938" t="s">
        <v>13234</v>
      </c>
      <c r="E3001" s="29" t="s">
        <v>4289</v>
      </c>
      <c r="F3001" s="29">
        <v>9</v>
      </c>
      <c r="G3001" s="42">
        <v>42277</v>
      </c>
      <c r="H3001" s="28" t="s">
        <v>13224</v>
      </c>
      <c r="I3001" s="24" t="s">
        <v>3190</v>
      </c>
      <c r="L3001" s="125" t="s">
        <v>13235</v>
      </c>
    </row>
    <row r="3002" spans="2:12">
      <c r="B3002" s="382"/>
      <c r="C3002" s="30"/>
      <c r="D3002" s="310"/>
      <c r="E3002" s="383"/>
      <c r="F3002" s="383"/>
      <c r="G3002" s="582"/>
      <c r="H3002" s="28"/>
      <c r="L3002" s="125"/>
    </row>
    <row r="3003" spans="2:12">
      <c r="B3003" s="27" t="s">
        <v>3208</v>
      </c>
      <c r="C3003" s="62" t="s">
        <v>12407</v>
      </c>
      <c r="D3003" s="950" t="s">
        <v>13302</v>
      </c>
      <c r="E3003" s="29" t="s">
        <v>809</v>
      </c>
      <c r="F3003" s="29">
        <v>10</v>
      </c>
      <c r="G3003" s="587">
        <v>42278</v>
      </c>
      <c r="H3003" s="28" t="s">
        <v>13233</v>
      </c>
      <c r="I3003" s="24" t="s">
        <v>949</v>
      </c>
      <c r="L3003" s="125" t="s">
        <v>13235</v>
      </c>
    </row>
    <row r="3004" spans="2:12" ht="15.75" customHeight="1">
      <c r="B3004" s="205" t="s">
        <v>3149</v>
      </c>
      <c r="C3004" s="200" t="s">
        <v>2727</v>
      </c>
      <c r="D3004" s="755" t="s">
        <v>13228</v>
      </c>
      <c r="E3004" s="29" t="s">
        <v>6406</v>
      </c>
      <c r="F3004" s="29">
        <v>10</v>
      </c>
      <c r="G3004" s="41">
        <v>42278</v>
      </c>
      <c r="H3004" s="61" t="s">
        <v>13286</v>
      </c>
      <c r="I3004" s="24" t="s">
        <v>13229</v>
      </c>
    </row>
    <row r="3005" spans="2:12">
      <c r="B3005" s="684" t="s">
        <v>2507</v>
      </c>
      <c r="C3005" s="62" t="s">
        <v>9096</v>
      </c>
      <c r="D3005" s="951" t="s">
        <v>9097</v>
      </c>
      <c r="E3005" s="272" t="s">
        <v>728</v>
      </c>
      <c r="F3005" s="29">
        <v>10</v>
      </c>
      <c r="G3005" s="41">
        <v>42279</v>
      </c>
      <c r="H3005" s="61" t="s">
        <v>13328</v>
      </c>
      <c r="I3005" s="24" t="s">
        <v>949</v>
      </c>
      <c r="L3005" s="125" t="s">
        <v>13331</v>
      </c>
    </row>
    <row r="3006" spans="2:12">
      <c r="B3006" s="213" t="s">
        <v>3149</v>
      </c>
      <c r="C3006" s="200" t="s">
        <v>13130</v>
      </c>
      <c r="D3006" s="952" t="s">
        <v>13303</v>
      </c>
      <c r="E3006" s="750" t="s">
        <v>809</v>
      </c>
      <c r="F3006" s="29">
        <v>10</v>
      </c>
      <c r="G3006" s="587">
        <v>42282</v>
      </c>
      <c r="H3006" s="60" t="s">
        <v>13240</v>
      </c>
      <c r="I3006" s="24" t="s">
        <v>949</v>
      </c>
      <c r="L3006" s="125" t="s">
        <v>13235</v>
      </c>
    </row>
    <row r="3007" spans="2:12">
      <c r="B3007" s="27" t="s">
        <v>4424</v>
      </c>
      <c r="C3007" s="62" t="s">
        <v>11233</v>
      </c>
      <c r="D3007" s="811" t="s">
        <v>5599</v>
      </c>
      <c r="E3007" s="29" t="s">
        <v>11</v>
      </c>
      <c r="F3007" s="29">
        <v>10</v>
      </c>
      <c r="G3007" s="41">
        <v>42284</v>
      </c>
      <c r="H3007" s="428" t="s">
        <v>13333</v>
      </c>
      <c r="I3007" s="24" t="s">
        <v>13334</v>
      </c>
    </row>
    <row r="3008" spans="2:12" ht="16.5" customHeight="1">
      <c r="B3008" s="27" t="s">
        <v>13237</v>
      </c>
      <c r="C3008" s="62" t="s">
        <v>12254</v>
      </c>
      <c r="D3008" s="950" t="s">
        <v>13304</v>
      </c>
      <c r="E3008" s="29" t="s">
        <v>12247</v>
      </c>
      <c r="F3008" s="29">
        <v>10</v>
      </c>
      <c r="G3008" s="41">
        <v>42287</v>
      </c>
      <c r="H3008" s="28" t="s">
        <v>13330</v>
      </c>
      <c r="I3008" s="24" t="s">
        <v>949</v>
      </c>
      <c r="L3008" s="24" t="s">
        <v>13267</v>
      </c>
    </row>
    <row r="3009" spans="2:12" ht="15.75" customHeight="1">
      <c r="B3009" s="27" t="s">
        <v>12923</v>
      </c>
      <c r="C3009" s="200" t="s">
        <v>2727</v>
      </c>
      <c r="D3009" s="955" t="s">
        <v>13015</v>
      </c>
      <c r="E3009" s="29" t="s">
        <v>1558</v>
      </c>
      <c r="F3009" s="29">
        <v>10</v>
      </c>
      <c r="G3009" s="41">
        <v>42289</v>
      </c>
      <c r="H3009" s="28" t="s">
        <v>5412</v>
      </c>
      <c r="I3009" s="24" t="s">
        <v>949</v>
      </c>
      <c r="L3009" s="24" t="s">
        <v>13268</v>
      </c>
    </row>
    <row r="3010" spans="2:12">
      <c r="B3010" s="27" t="s">
        <v>13265</v>
      </c>
      <c r="C3010" s="62" t="s">
        <v>12649</v>
      </c>
      <c r="D3010" s="950" t="s">
        <v>12676</v>
      </c>
      <c r="E3010" s="29" t="s">
        <v>50</v>
      </c>
      <c r="F3010" s="29">
        <v>10</v>
      </c>
      <c r="G3010" s="41">
        <v>42289</v>
      </c>
      <c r="H3010" s="28" t="s">
        <v>13264</v>
      </c>
      <c r="I3010" s="24" t="s">
        <v>949</v>
      </c>
      <c r="L3010" s="24" t="s">
        <v>13267</v>
      </c>
    </row>
    <row r="3011" spans="2:12">
      <c r="B3011" s="27" t="s">
        <v>722</v>
      </c>
      <c r="C3011" s="62" t="s">
        <v>11522</v>
      </c>
      <c r="D3011" s="950" t="s">
        <v>13305</v>
      </c>
      <c r="E3011" s="29" t="s">
        <v>2715</v>
      </c>
      <c r="F3011" s="29">
        <v>10</v>
      </c>
      <c r="G3011" s="41">
        <v>42291</v>
      </c>
      <c r="H3011" s="61" t="s">
        <v>13266</v>
      </c>
      <c r="I3011" s="24" t="s">
        <v>949</v>
      </c>
      <c r="L3011" s="24" t="s">
        <v>13267</v>
      </c>
    </row>
    <row r="3012" spans="2:12">
      <c r="B3012" s="213" t="s">
        <v>3149</v>
      </c>
      <c r="C3012" s="200" t="s">
        <v>13270</v>
      </c>
      <c r="D3012" s="949" t="s">
        <v>13269</v>
      </c>
      <c r="E3012" s="750" t="s">
        <v>809</v>
      </c>
      <c r="F3012" s="29">
        <v>10</v>
      </c>
      <c r="G3012" s="41">
        <v>42291</v>
      </c>
      <c r="H3012" s="28" t="s">
        <v>13272</v>
      </c>
      <c r="I3012" s="24" t="s">
        <v>949</v>
      </c>
      <c r="L3012" s="24" t="s">
        <v>13290</v>
      </c>
    </row>
    <row r="3013" spans="2:12">
      <c r="B3013" s="27" t="s">
        <v>6</v>
      </c>
      <c r="C3013" s="30" t="s">
        <v>13271</v>
      </c>
      <c r="D3013" s="950" t="s">
        <v>13306</v>
      </c>
      <c r="E3013" s="29" t="s">
        <v>13335</v>
      </c>
      <c r="F3013" s="29">
        <v>10</v>
      </c>
      <c r="G3013" s="41">
        <v>42292</v>
      </c>
      <c r="H3013" s="28" t="s">
        <v>13342</v>
      </c>
      <c r="I3013" s="24" t="s">
        <v>949</v>
      </c>
      <c r="L3013" s="24" t="s">
        <v>13290</v>
      </c>
    </row>
    <row r="3014" spans="2:12">
      <c r="B3014" s="213" t="s">
        <v>10477</v>
      </c>
      <c r="C3014" s="200" t="s">
        <v>13276</v>
      </c>
      <c r="D3014" s="952" t="s">
        <v>13296</v>
      </c>
      <c r="E3014" s="750" t="s">
        <v>1196</v>
      </c>
      <c r="F3014" s="29">
        <v>10</v>
      </c>
      <c r="G3014" s="41">
        <v>42293</v>
      </c>
      <c r="H3014" s="60" t="s">
        <v>13294</v>
      </c>
      <c r="I3014" s="24" t="s">
        <v>949</v>
      </c>
      <c r="L3014" s="947" t="s">
        <v>13292</v>
      </c>
    </row>
    <row r="3015" spans="2:12">
      <c r="B3015" s="773" t="s">
        <v>11941</v>
      </c>
      <c r="C3015" s="200" t="s">
        <v>13231</v>
      </c>
      <c r="D3015" s="952" t="s">
        <v>13226</v>
      </c>
      <c r="E3015" s="750" t="s">
        <v>1</v>
      </c>
      <c r="F3015" s="29">
        <v>10</v>
      </c>
      <c r="G3015" s="41">
        <v>42293</v>
      </c>
      <c r="H3015" s="60" t="s">
        <v>13289</v>
      </c>
      <c r="I3015" s="24" t="s">
        <v>949</v>
      </c>
      <c r="L3015" s="24" t="s">
        <v>13292</v>
      </c>
    </row>
    <row r="3016" spans="2:12">
      <c r="B3016" s="27" t="s">
        <v>13278</v>
      </c>
      <c r="C3016" s="62" t="s">
        <v>12938</v>
      </c>
      <c r="D3016" s="953" t="s">
        <v>12934</v>
      </c>
      <c r="E3016" s="29" t="s">
        <v>11</v>
      </c>
      <c r="F3016" s="29">
        <v>10</v>
      </c>
      <c r="G3016" s="41">
        <v>42292</v>
      </c>
      <c r="H3016" s="28" t="s">
        <v>13336</v>
      </c>
      <c r="I3016" s="24" t="s">
        <v>949</v>
      </c>
      <c r="L3016" s="24" t="s">
        <v>13291</v>
      </c>
    </row>
    <row r="3017" spans="2:12">
      <c r="B3017" s="773" t="s">
        <v>10477</v>
      </c>
      <c r="C3017" s="200" t="s">
        <v>13298</v>
      </c>
      <c r="D3017" s="954" t="s">
        <v>13281</v>
      </c>
      <c r="E3017" s="750" t="s">
        <v>1196</v>
      </c>
      <c r="F3017" s="29">
        <v>10</v>
      </c>
      <c r="G3017" s="41">
        <v>42297</v>
      </c>
      <c r="H3017" s="60" t="s">
        <v>13301</v>
      </c>
      <c r="I3017" s="24" t="s">
        <v>949</v>
      </c>
      <c r="L3017" s="24" t="s">
        <v>13236</v>
      </c>
    </row>
    <row r="3018" spans="2:12">
      <c r="B3018" s="27" t="s">
        <v>6</v>
      </c>
      <c r="C3018" s="200" t="s">
        <v>2727</v>
      </c>
      <c r="D3018" s="954" t="s">
        <v>13299</v>
      </c>
      <c r="E3018" s="750" t="s">
        <v>11</v>
      </c>
      <c r="F3018" s="29">
        <v>10</v>
      </c>
      <c r="G3018" s="42">
        <v>42298</v>
      </c>
      <c r="H3018" s="202" t="s">
        <v>13301</v>
      </c>
      <c r="I3018" s="24" t="s">
        <v>13337</v>
      </c>
      <c r="L3018" s="24" t="s">
        <v>13236</v>
      </c>
    </row>
    <row r="3019" spans="2:12">
      <c r="B3019" s="27" t="s">
        <v>6</v>
      </c>
      <c r="C3019" s="62" t="s">
        <v>12985</v>
      </c>
      <c r="D3019" s="950" t="s">
        <v>12969</v>
      </c>
      <c r="E3019" s="29" t="s">
        <v>13401</v>
      </c>
      <c r="F3019" s="29">
        <v>10</v>
      </c>
      <c r="G3019" s="587">
        <v>42298</v>
      </c>
      <c r="H3019" s="28" t="s">
        <v>13301</v>
      </c>
      <c r="I3019" s="24" t="s">
        <v>949</v>
      </c>
      <c r="L3019" s="947" t="s">
        <v>13309</v>
      </c>
    </row>
    <row r="3020" spans="2:12">
      <c r="B3020" s="213" t="s">
        <v>13260</v>
      </c>
      <c r="C3020" s="200" t="s">
        <v>13262</v>
      </c>
      <c r="D3020" s="956" t="s">
        <v>12153</v>
      </c>
      <c r="E3020" s="750" t="s">
        <v>13261</v>
      </c>
      <c r="F3020" s="29">
        <v>10</v>
      </c>
      <c r="G3020" s="41">
        <v>42299</v>
      </c>
      <c r="H3020" s="60" t="s">
        <v>13308</v>
      </c>
      <c r="I3020" s="24" t="s">
        <v>949</v>
      </c>
      <c r="L3020" s="947" t="s">
        <v>13309</v>
      </c>
    </row>
    <row r="3021" spans="2:12" ht="16.5" customHeight="1">
      <c r="B3021" s="385" t="s">
        <v>3149</v>
      </c>
      <c r="C3021" s="200" t="s">
        <v>2727</v>
      </c>
      <c r="D3021" s="954" t="s">
        <v>13295</v>
      </c>
      <c r="E3021" s="750" t="s">
        <v>809</v>
      </c>
      <c r="F3021" s="29">
        <v>10</v>
      </c>
      <c r="G3021" s="587">
        <v>42300</v>
      </c>
      <c r="H3021" s="202" t="s">
        <v>13437</v>
      </c>
      <c r="I3021" s="24" t="s">
        <v>949</v>
      </c>
      <c r="L3021" s="947" t="s">
        <v>13309</v>
      </c>
    </row>
    <row r="3022" spans="2:12">
      <c r="B3022" s="27" t="s">
        <v>6</v>
      </c>
      <c r="C3022" s="200" t="s">
        <v>13314</v>
      </c>
      <c r="D3022" s="755" t="s">
        <v>13313</v>
      </c>
      <c r="E3022" s="750" t="s">
        <v>11</v>
      </c>
      <c r="F3022" s="29">
        <v>10</v>
      </c>
      <c r="G3022" s="42">
        <v>42303</v>
      </c>
      <c r="H3022" s="202" t="s">
        <v>13317</v>
      </c>
      <c r="I3022" s="24" t="s">
        <v>949</v>
      </c>
      <c r="L3022" s="24" t="s">
        <v>13236</v>
      </c>
    </row>
    <row r="3023" spans="2:12">
      <c r="B3023" s="27" t="s">
        <v>13402</v>
      </c>
      <c r="C3023" s="62" t="s">
        <v>13058</v>
      </c>
      <c r="D3023" s="950" t="s">
        <v>13031</v>
      </c>
      <c r="E3023" s="29" t="s">
        <v>5466</v>
      </c>
      <c r="F3023" s="29">
        <v>10</v>
      </c>
      <c r="G3023" s="41">
        <v>42291</v>
      </c>
      <c r="H3023" s="28" t="s">
        <v>13341</v>
      </c>
      <c r="I3023" s="24" t="s">
        <v>949</v>
      </c>
      <c r="L3023" s="24" t="s">
        <v>13345</v>
      </c>
    </row>
    <row r="3024" spans="2:12">
      <c r="B3024" s="27" t="s">
        <v>6</v>
      </c>
      <c r="C3024" s="200" t="s">
        <v>13274</v>
      </c>
      <c r="D3024" s="952" t="s">
        <v>13252</v>
      </c>
      <c r="E3024" s="750" t="s">
        <v>11</v>
      </c>
      <c r="F3024" s="42">
        <v>42289</v>
      </c>
      <c r="G3024" s="41">
        <v>42305</v>
      </c>
      <c r="H3024" s="60" t="s">
        <v>13323</v>
      </c>
      <c r="I3024" s="24" t="s">
        <v>13327</v>
      </c>
      <c r="L3024" s="24" t="s">
        <v>13345</v>
      </c>
    </row>
    <row r="3025" spans="1:13">
      <c r="B3025" s="27" t="s">
        <v>12923</v>
      </c>
      <c r="C3025" s="62" t="s">
        <v>13230</v>
      </c>
      <c r="D3025" s="952" t="s">
        <v>13227</v>
      </c>
      <c r="E3025" s="26" t="s">
        <v>649</v>
      </c>
      <c r="F3025" s="42">
        <v>42289</v>
      </c>
      <c r="G3025" s="41">
        <v>42307</v>
      </c>
      <c r="H3025" s="428" t="s">
        <v>13468</v>
      </c>
      <c r="I3025" s="24" t="s">
        <v>949</v>
      </c>
      <c r="L3025" s="24" t="s">
        <v>13345</v>
      </c>
    </row>
    <row r="3026" spans="1:13">
      <c r="B3026" s="27" t="s">
        <v>13307</v>
      </c>
      <c r="C3026" s="40" t="s">
        <v>9458</v>
      </c>
      <c r="D3026" s="956" t="s">
        <v>9459</v>
      </c>
      <c r="E3026" s="26" t="s">
        <v>9371</v>
      </c>
      <c r="F3026" s="41">
        <v>41374</v>
      </c>
      <c r="G3026" s="41">
        <v>42308</v>
      </c>
      <c r="H3026" s="428" t="s">
        <v>13466</v>
      </c>
      <c r="I3026" s="24" t="s">
        <v>949</v>
      </c>
      <c r="L3026" s="24" t="s">
        <v>13345</v>
      </c>
    </row>
    <row r="3027" spans="1:13">
      <c r="B3027" s="27" t="s">
        <v>13297</v>
      </c>
      <c r="C3027" s="62" t="s">
        <v>13339</v>
      </c>
      <c r="D3027" s="952" t="s">
        <v>8231</v>
      </c>
      <c r="E3027" s="29" t="s">
        <v>13399</v>
      </c>
      <c r="F3027" s="42">
        <v>40844</v>
      </c>
      <c r="G3027" s="41">
        <v>42308</v>
      </c>
      <c r="H3027" s="973" t="s">
        <v>13467</v>
      </c>
      <c r="I3027" s="24" t="s">
        <v>949</v>
      </c>
      <c r="L3027" s="24" t="s">
        <v>13345</v>
      </c>
    </row>
    <row r="3028" spans="1:13">
      <c r="B3028" s="27" t="s">
        <v>13398</v>
      </c>
      <c r="C3028" s="40" t="s">
        <v>10025</v>
      </c>
      <c r="D3028" s="952" t="s">
        <v>13441</v>
      </c>
      <c r="E3028" s="26" t="s">
        <v>8</v>
      </c>
      <c r="F3028" s="41">
        <v>41631</v>
      </c>
      <c r="G3028" s="41">
        <v>42308</v>
      </c>
      <c r="H3028" s="428" t="s">
        <v>13465</v>
      </c>
      <c r="I3028" s="24" t="s">
        <v>949</v>
      </c>
      <c r="L3028" s="24" t="s">
        <v>13345</v>
      </c>
    </row>
    <row r="3029" spans="1:13">
      <c r="B3029" s="27" t="s">
        <v>13343</v>
      </c>
      <c r="C3029" s="62" t="s">
        <v>13239</v>
      </c>
      <c r="D3029" s="952" t="s">
        <v>2514</v>
      </c>
      <c r="E3029" s="29" t="s">
        <v>13238</v>
      </c>
      <c r="F3029" s="42">
        <v>41061</v>
      </c>
      <c r="G3029" s="41">
        <v>42308</v>
      </c>
      <c r="H3029" s="428" t="s">
        <v>13465</v>
      </c>
      <c r="I3029" s="24" t="s">
        <v>949</v>
      </c>
      <c r="L3029" s="24" t="s">
        <v>13345</v>
      </c>
    </row>
    <row r="3030" spans="1:13">
      <c r="B3030" s="27" t="s">
        <v>6</v>
      </c>
      <c r="C3030" s="62" t="s">
        <v>12717</v>
      </c>
      <c r="D3030" s="952" t="s">
        <v>1795</v>
      </c>
      <c r="E3030" s="29" t="s">
        <v>729</v>
      </c>
      <c r="F3030" s="42">
        <v>42186</v>
      </c>
      <c r="G3030" s="41">
        <v>42308</v>
      </c>
      <c r="H3030" s="428" t="s">
        <v>13465</v>
      </c>
      <c r="I3030" s="24" t="s">
        <v>949</v>
      </c>
      <c r="L3030" s="24" t="s">
        <v>13345</v>
      </c>
    </row>
    <row r="3031" spans="1:13">
      <c r="B3031" s="27" t="s">
        <v>13400</v>
      </c>
      <c r="C3031" s="30" t="s">
        <v>8674</v>
      </c>
      <c r="D3031" s="952" t="s">
        <v>8675</v>
      </c>
      <c r="E3031" s="29" t="s">
        <v>13338</v>
      </c>
      <c r="F3031" s="42">
        <v>41038</v>
      </c>
      <c r="G3031" s="41">
        <v>42308</v>
      </c>
      <c r="H3031" s="428" t="s">
        <v>13465</v>
      </c>
      <c r="I3031" s="24" t="s">
        <v>949</v>
      </c>
      <c r="L3031" s="24" t="s">
        <v>13345</v>
      </c>
    </row>
    <row r="3032" spans="1:13" ht="16" thickBot="1">
      <c r="B3032" s="213"/>
      <c r="C3032" s="200"/>
      <c r="D3032" s="750"/>
      <c r="E3032" s="750"/>
      <c r="F3032" s="750"/>
      <c r="G3032" s="592"/>
      <c r="H3032" s="60"/>
    </row>
    <row r="3033" spans="1:13" s="961" customFormat="1" ht="16" thickBot="1">
      <c r="A3033" s="962"/>
      <c r="B3033" s="963" t="s">
        <v>10477</v>
      </c>
      <c r="C3033" s="964" t="s">
        <v>13325</v>
      </c>
      <c r="D3033" s="972" t="s">
        <v>13464</v>
      </c>
      <c r="E3033" s="965" t="s">
        <v>1196</v>
      </c>
      <c r="F3033" s="966">
        <v>42303</v>
      </c>
      <c r="G3033" s="1451">
        <v>42310</v>
      </c>
      <c r="H3033" s="967" t="s">
        <v>13344</v>
      </c>
      <c r="I3033" s="968" t="s">
        <v>949</v>
      </c>
      <c r="J3033" s="2009"/>
      <c r="K3033" s="2009"/>
      <c r="L3033" s="968" t="s">
        <v>13345</v>
      </c>
      <c r="M3033" s="968"/>
    </row>
    <row r="3034" spans="1:13">
      <c r="B3034" s="382" t="s">
        <v>6</v>
      </c>
      <c r="C3034" s="960" t="s">
        <v>2727</v>
      </c>
      <c r="D3034" s="970" t="s">
        <v>13444</v>
      </c>
      <c r="E3034" s="959" t="s">
        <v>11</v>
      </c>
      <c r="F3034" s="582">
        <v>42312</v>
      </c>
      <c r="G3034" s="587">
        <v>42314</v>
      </c>
      <c r="H3034" s="273" t="s">
        <v>13463</v>
      </c>
      <c r="I3034" s="28" t="s">
        <v>949</v>
      </c>
      <c r="J3034" s="26"/>
      <c r="K3034" s="26"/>
      <c r="L3034" s="28" t="s">
        <v>13383</v>
      </c>
      <c r="M3034" s="28"/>
    </row>
    <row r="3035" spans="1:13">
      <c r="B3035" s="27" t="s">
        <v>817</v>
      </c>
      <c r="C3035" s="62" t="s">
        <v>10520</v>
      </c>
      <c r="D3035" s="707" t="s">
        <v>13445</v>
      </c>
      <c r="E3035" s="26" t="s">
        <v>8</v>
      </c>
      <c r="F3035" s="41">
        <v>41733</v>
      </c>
      <c r="G3035" s="41">
        <v>42319</v>
      </c>
      <c r="H3035" s="28" t="s">
        <v>13438</v>
      </c>
      <c r="I3035" s="28"/>
      <c r="J3035" s="26"/>
      <c r="K3035" s="26"/>
      <c r="L3035" s="28" t="s">
        <v>13383</v>
      </c>
      <c r="M3035" s="28"/>
    </row>
    <row r="3036" spans="1:13">
      <c r="B3036" s="27" t="s">
        <v>817</v>
      </c>
      <c r="C3036" s="62" t="s">
        <v>12730</v>
      </c>
      <c r="D3036" s="304" t="s">
        <v>13446</v>
      </c>
      <c r="E3036" s="29" t="s">
        <v>6406</v>
      </c>
      <c r="F3036" s="42">
        <v>42191</v>
      </c>
      <c r="G3036" s="41">
        <v>42319</v>
      </c>
      <c r="H3036" s="28" t="s">
        <v>13438</v>
      </c>
      <c r="L3036" s="421" t="s">
        <v>13383</v>
      </c>
    </row>
    <row r="3037" spans="1:13">
      <c r="A3037" s="66"/>
      <c r="B3037" s="27" t="s">
        <v>918</v>
      </c>
      <c r="C3037" s="204" t="s">
        <v>13355</v>
      </c>
      <c r="D3037" s="304" t="s">
        <v>13447</v>
      </c>
      <c r="E3037" s="29" t="s">
        <v>7</v>
      </c>
      <c r="F3037" s="42">
        <v>39661</v>
      </c>
      <c r="G3037" s="41">
        <v>42319</v>
      </c>
      <c r="H3037" s="28" t="s">
        <v>13356</v>
      </c>
      <c r="I3037" s="28" t="s">
        <v>949</v>
      </c>
      <c r="J3037" s="26"/>
      <c r="K3037" s="26"/>
      <c r="L3037" s="28" t="s">
        <v>13383</v>
      </c>
    </row>
    <row r="3038" spans="1:13">
      <c r="B3038" s="27" t="s">
        <v>936</v>
      </c>
      <c r="C3038" s="62" t="s">
        <v>11973</v>
      </c>
      <c r="D3038" s="304" t="s">
        <v>13448</v>
      </c>
      <c r="E3038" s="29" t="s">
        <v>2715</v>
      </c>
      <c r="F3038" s="42">
        <v>42072</v>
      </c>
      <c r="G3038" s="587">
        <v>42321</v>
      </c>
      <c r="H3038" s="28" t="s">
        <v>13364</v>
      </c>
      <c r="I3038" s="28" t="s">
        <v>949</v>
      </c>
      <c r="J3038" s="26"/>
      <c r="K3038" s="26"/>
      <c r="L3038" s="28" t="s">
        <v>13383</v>
      </c>
    </row>
    <row r="3039" spans="1:13">
      <c r="B3039" s="213" t="s">
        <v>3149</v>
      </c>
      <c r="C3039" s="200" t="s">
        <v>2727</v>
      </c>
      <c r="D3039" s="969" t="s">
        <v>13449</v>
      </c>
      <c r="E3039" s="750" t="s">
        <v>809</v>
      </c>
      <c r="F3039" s="42">
        <v>42311</v>
      </c>
      <c r="G3039" s="1452">
        <v>42321</v>
      </c>
      <c r="H3039" s="61" t="s">
        <v>13365</v>
      </c>
      <c r="L3039" s="28" t="s">
        <v>13427</v>
      </c>
    </row>
    <row r="3040" spans="1:13">
      <c r="B3040" s="27" t="s">
        <v>13373</v>
      </c>
      <c r="C3040" s="30" t="s">
        <v>13407</v>
      </c>
      <c r="D3040" s="304" t="s">
        <v>13450</v>
      </c>
      <c r="E3040" s="29" t="s">
        <v>13374</v>
      </c>
      <c r="F3040" s="42">
        <v>40543</v>
      </c>
      <c r="G3040" s="41">
        <v>42321</v>
      </c>
      <c r="H3040" s="256" t="s">
        <v>13377</v>
      </c>
      <c r="L3040" s="28" t="s">
        <v>13428</v>
      </c>
    </row>
    <row r="3041" spans="2:12">
      <c r="B3041" s="213" t="s">
        <v>3149</v>
      </c>
      <c r="C3041" s="200" t="s">
        <v>13422</v>
      </c>
      <c r="D3041" s="304" t="s">
        <v>13451</v>
      </c>
      <c r="E3041" s="750" t="s">
        <v>809</v>
      </c>
      <c r="F3041" s="42">
        <v>42324</v>
      </c>
      <c r="G3041" s="41">
        <v>42327</v>
      </c>
      <c r="H3041" s="60" t="s">
        <v>13410</v>
      </c>
      <c r="L3041" s="28" t="s">
        <v>13428</v>
      </c>
    </row>
    <row r="3042" spans="2:12">
      <c r="B3042" s="27" t="s">
        <v>810</v>
      </c>
      <c r="C3042" s="200" t="s">
        <v>13419</v>
      </c>
      <c r="D3042" s="304" t="s">
        <v>13452</v>
      </c>
      <c r="E3042" s="750" t="s">
        <v>11</v>
      </c>
      <c r="F3042" s="42">
        <v>42320</v>
      </c>
      <c r="G3042" s="41">
        <v>42329</v>
      </c>
      <c r="H3042" s="60" t="s">
        <v>13426</v>
      </c>
      <c r="I3042" s="28" t="s">
        <v>949</v>
      </c>
      <c r="J3042" s="26"/>
      <c r="K3042" s="26"/>
      <c r="L3042" s="28" t="s">
        <v>13428</v>
      </c>
    </row>
    <row r="3043" spans="2:12">
      <c r="B3043" s="27" t="s">
        <v>6</v>
      </c>
      <c r="C3043" s="200" t="s">
        <v>13423</v>
      </c>
      <c r="D3043" s="304" t="s">
        <v>13453</v>
      </c>
      <c r="E3043" s="750" t="s">
        <v>11</v>
      </c>
      <c r="F3043" s="42">
        <v>42325</v>
      </c>
      <c r="G3043" s="41">
        <v>42332</v>
      </c>
      <c r="H3043" s="60" t="s">
        <v>13434</v>
      </c>
      <c r="I3043" s="28" t="s">
        <v>949</v>
      </c>
      <c r="J3043" s="26"/>
      <c r="K3043" s="26"/>
      <c r="L3043" s="28" t="s">
        <v>13469</v>
      </c>
    </row>
    <row r="3044" spans="2:12">
      <c r="B3044" s="773" t="s">
        <v>13380</v>
      </c>
      <c r="C3044" s="200" t="s">
        <v>13381</v>
      </c>
      <c r="D3044" s="304" t="s">
        <v>10634</v>
      </c>
      <c r="E3044" s="750" t="s">
        <v>13382</v>
      </c>
      <c r="F3044" s="592">
        <v>42089</v>
      </c>
      <c r="G3044" s="42">
        <v>42336</v>
      </c>
      <c r="H3044" s="202" t="s">
        <v>13470</v>
      </c>
      <c r="I3044" s="24" t="s">
        <v>949</v>
      </c>
      <c r="L3044" s="28" t="s">
        <v>13469</v>
      </c>
    </row>
    <row r="3045" spans="2:12">
      <c r="B3045" s="27" t="s">
        <v>13321</v>
      </c>
      <c r="C3045" s="62" t="s">
        <v>13340</v>
      </c>
      <c r="D3045" s="304" t="s">
        <v>8811</v>
      </c>
      <c r="E3045" s="29" t="s">
        <v>13322</v>
      </c>
      <c r="F3045" s="42">
        <v>41091</v>
      </c>
      <c r="G3045" s="41">
        <v>42338</v>
      </c>
      <c r="H3045" s="28" t="s">
        <v>13471</v>
      </c>
      <c r="I3045" s="24" t="s">
        <v>949</v>
      </c>
      <c r="L3045" s="28" t="s">
        <v>13469</v>
      </c>
    </row>
    <row r="3046" spans="2:12">
      <c r="B3046" s="213"/>
      <c r="C3046" s="200"/>
      <c r="D3046" s="750"/>
      <c r="E3046" s="750"/>
      <c r="F3046" s="750"/>
      <c r="G3046" s="42"/>
      <c r="H3046" s="60"/>
    </row>
    <row r="3047" spans="2:12">
      <c r="B3047" s="27" t="s">
        <v>5127</v>
      </c>
      <c r="C3047" s="62" t="s">
        <v>12764</v>
      </c>
      <c r="D3047" s="811" t="s">
        <v>13513</v>
      </c>
      <c r="E3047" s="29" t="s">
        <v>1558</v>
      </c>
      <c r="F3047" s="42">
        <v>42198</v>
      </c>
      <c r="G3047" s="1453">
        <v>42342</v>
      </c>
      <c r="H3047" s="28" t="s">
        <v>13477</v>
      </c>
      <c r="I3047" s="24" t="s">
        <v>949</v>
      </c>
      <c r="L3047" s="24" t="s">
        <v>13491</v>
      </c>
    </row>
    <row r="3048" spans="2:12">
      <c r="B3048" s="27" t="s">
        <v>13476</v>
      </c>
      <c r="C3048" s="62" t="s">
        <v>13413</v>
      </c>
      <c r="D3048" s="811" t="s">
        <v>13514</v>
      </c>
      <c r="E3048" s="29" t="s">
        <v>11092</v>
      </c>
      <c r="F3048" s="42">
        <v>42324</v>
      </c>
      <c r="G3048" s="1453">
        <v>42342</v>
      </c>
      <c r="H3048" s="28" t="s">
        <v>13477</v>
      </c>
      <c r="I3048" s="24" t="s">
        <v>949</v>
      </c>
      <c r="L3048" s="24" t="s">
        <v>13491</v>
      </c>
    </row>
    <row r="3049" spans="2:12">
      <c r="B3049" s="27" t="s">
        <v>6</v>
      </c>
      <c r="C3049" s="200" t="s">
        <v>13439</v>
      </c>
      <c r="D3049" s="784" t="s">
        <v>13515</v>
      </c>
      <c r="E3049" s="750" t="s">
        <v>11</v>
      </c>
      <c r="F3049" s="42">
        <v>42333</v>
      </c>
      <c r="G3049" s="1453">
        <v>42342</v>
      </c>
      <c r="H3049" s="28" t="s">
        <v>13477</v>
      </c>
      <c r="I3049" s="24" t="s">
        <v>949</v>
      </c>
      <c r="L3049" s="24" t="s">
        <v>13491</v>
      </c>
    </row>
    <row r="3050" spans="2:12">
      <c r="B3050" s="773" t="s">
        <v>13436</v>
      </c>
      <c r="C3050" s="62" t="s">
        <v>13277</v>
      </c>
      <c r="D3050" s="811" t="s">
        <v>13435</v>
      </c>
      <c r="E3050" s="29" t="s">
        <v>1435</v>
      </c>
      <c r="F3050" s="42">
        <v>42303</v>
      </c>
      <c r="G3050" s="1453">
        <v>42343</v>
      </c>
      <c r="H3050" s="28" t="s">
        <v>13478</v>
      </c>
      <c r="I3050" s="24" t="s">
        <v>949</v>
      </c>
      <c r="L3050" s="24" t="s">
        <v>13491</v>
      </c>
    </row>
    <row r="3051" spans="2:12">
      <c r="B3051" s="773" t="s">
        <v>11941</v>
      </c>
      <c r="C3051" s="200" t="s">
        <v>13415</v>
      </c>
      <c r="D3051" s="784" t="s">
        <v>13516</v>
      </c>
      <c r="E3051" s="29" t="s">
        <v>1</v>
      </c>
      <c r="F3051" s="42">
        <v>42327</v>
      </c>
      <c r="G3051" s="1453">
        <v>42345</v>
      </c>
      <c r="H3051" s="271" t="s">
        <v>13482</v>
      </c>
      <c r="I3051" s="24" t="s">
        <v>949</v>
      </c>
      <c r="L3051" s="24" t="s">
        <v>13491</v>
      </c>
    </row>
    <row r="3052" spans="2:12">
      <c r="B3052" s="27" t="s">
        <v>765</v>
      </c>
      <c r="C3052" s="62" t="s">
        <v>12402</v>
      </c>
      <c r="D3052" s="784" t="s">
        <v>13512</v>
      </c>
      <c r="E3052" s="29" t="s">
        <v>1558</v>
      </c>
      <c r="F3052" s="42">
        <v>42137</v>
      </c>
      <c r="G3052" s="1454">
        <v>42361</v>
      </c>
      <c r="H3052" s="28" t="s">
        <v>13511</v>
      </c>
      <c r="I3052" s="24" t="s">
        <v>949</v>
      </c>
    </row>
    <row r="3053" spans="2:12">
      <c r="B3053" s="205" t="s">
        <v>13492</v>
      </c>
      <c r="C3053" s="200" t="s">
        <v>13417</v>
      </c>
      <c r="D3053" s="784" t="s">
        <v>13601</v>
      </c>
      <c r="E3053" s="26" t="s">
        <v>663</v>
      </c>
      <c r="F3053" s="42">
        <v>42315</v>
      </c>
      <c r="G3053" s="1453">
        <v>42349</v>
      </c>
      <c r="H3053" s="974" t="s">
        <v>13493</v>
      </c>
      <c r="I3053" s="254"/>
      <c r="J3053" s="1950"/>
      <c r="K3053" s="1950"/>
    </row>
    <row r="3054" spans="2:12">
      <c r="B3054" s="27" t="s">
        <v>4088</v>
      </c>
      <c r="C3054" s="40" t="s">
        <v>9476</v>
      </c>
      <c r="D3054" s="784" t="s">
        <v>13559</v>
      </c>
      <c r="E3054" s="26" t="s">
        <v>663</v>
      </c>
      <c r="F3054" s="42">
        <v>41384</v>
      </c>
      <c r="G3054" s="1453">
        <v>42353</v>
      </c>
      <c r="H3054" s="28" t="s">
        <v>13494</v>
      </c>
      <c r="I3054" s="24" t="s">
        <v>949</v>
      </c>
    </row>
    <row r="3055" spans="2:12">
      <c r="B3055" s="27" t="s">
        <v>3305</v>
      </c>
      <c r="C3055" s="62" t="s">
        <v>13412</v>
      </c>
      <c r="D3055" s="811" t="s">
        <v>13560</v>
      </c>
      <c r="E3055" s="29" t="s">
        <v>649</v>
      </c>
      <c r="F3055" s="42">
        <v>42319</v>
      </c>
      <c r="G3055" s="1453">
        <v>42356</v>
      </c>
      <c r="H3055" s="60" t="s">
        <v>13505</v>
      </c>
    </row>
    <row r="3056" spans="2:12">
      <c r="B3056" s="27" t="s">
        <v>13503</v>
      </c>
      <c r="C3056" s="30" t="s">
        <v>8808</v>
      </c>
      <c r="D3056" s="811" t="s">
        <v>8809</v>
      </c>
      <c r="E3056" s="29" t="s">
        <v>13504</v>
      </c>
      <c r="F3056" s="42">
        <v>41092</v>
      </c>
      <c r="G3056" s="1453">
        <v>42358</v>
      </c>
      <c r="H3056" s="60" t="s">
        <v>13506</v>
      </c>
    </row>
    <row r="3057" spans="2:8">
      <c r="B3057" s="27" t="s">
        <v>6</v>
      </c>
      <c r="C3057" s="200" t="s">
        <v>13498</v>
      </c>
      <c r="D3057" s="811" t="s">
        <v>13572</v>
      </c>
      <c r="E3057" s="750" t="s">
        <v>11</v>
      </c>
      <c r="F3057" s="42">
        <v>42347</v>
      </c>
      <c r="G3057" s="1453">
        <v>42359</v>
      </c>
      <c r="H3057" s="202" t="s">
        <v>13507</v>
      </c>
    </row>
    <row r="3058" spans="2:8">
      <c r="B3058" s="27" t="s">
        <v>1517</v>
      </c>
      <c r="C3058" s="200" t="s">
        <v>13127</v>
      </c>
      <c r="D3058" s="811" t="s">
        <v>13128</v>
      </c>
      <c r="E3058" s="29" t="s">
        <v>2</v>
      </c>
      <c r="F3058" s="42">
        <v>42270</v>
      </c>
      <c r="G3058" s="1453">
        <v>42361</v>
      </c>
      <c r="H3058" s="202" t="s">
        <v>13509</v>
      </c>
    </row>
    <row r="3059" spans="2:8">
      <c r="B3059" s="27" t="s">
        <v>936</v>
      </c>
      <c r="C3059" s="200" t="s">
        <v>13517</v>
      </c>
      <c r="D3059" s="811" t="s">
        <v>13561</v>
      </c>
      <c r="E3059" s="750" t="s">
        <v>724</v>
      </c>
      <c r="F3059" s="42">
        <v>42361</v>
      </c>
      <c r="G3059" s="1453">
        <v>42364</v>
      </c>
      <c r="H3059" s="202" t="s">
        <v>13518</v>
      </c>
    </row>
    <row r="3060" spans="2:8" ht="16.5" customHeight="1">
      <c r="B3060" s="27" t="s">
        <v>13519</v>
      </c>
      <c r="C3060" s="62" t="s">
        <v>12003</v>
      </c>
      <c r="D3060" s="811" t="s">
        <v>11934</v>
      </c>
      <c r="E3060" s="29" t="s">
        <v>5128</v>
      </c>
      <c r="F3060" s="42">
        <v>42080</v>
      </c>
      <c r="G3060" s="1454">
        <v>42367</v>
      </c>
      <c r="H3060" s="28" t="s">
        <v>13571</v>
      </c>
    </row>
    <row r="3061" spans="2:8">
      <c r="B3061" s="213" t="s">
        <v>761</v>
      </c>
      <c r="C3061" s="172" t="s">
        <v>10059</v>
      </c>
      <c r="D3061" s="811" t="s">
        <v>10060</v>
      </c>
      <c r="E3061" s="750" t="s">
        <v>5128</v>
      </c>
      <c r="F3061" s="42">
        <v>41675</v>
      </c>
      <c r="G3061" s="41">
        <v>42369</v>
      </c>
      <c r="H3061" s="28" t="s">
        <v>13581</v>
      </c>
    </row>
    <row r="3062" spans="2:8">
      <c r="B3062" s="403" t="s">
        <v>54</v>
      </c>
      <c r="C3062" s="336" t="s">
        <v>13522</v>
      </c>
      <c r="D3062" s="811" t="s">
        <v>6044</v>
      </c>
      <c r="E3062" s="336" t="s">
        <v>13558</v>
      </c>
      <c r="F3062" s="580">
        <v>39595</v>
      </c>
      <c r="G3062" s="41">
        <v>42369</v>
      </c>
      <c r="H3062" s="28" t="s">
        <v>13581</v>
      </c>
    </row>
    <row r="3063" spans="2:8">
      <c r="B3063" s="403" t="s">
        <v>54</v>
      </c>
      <c r="C3063" s="336" t="s">
        <v>13523</v>
      </c>
      <c r="D3063" s="811" t="s">
        <v>1817</v>
      </c>
      <c r="E3063" s="336" t="s">
        <v>13558</v>
      </c>
      <c r="F3063" s="580">
        <v>41562</v>
      </c>
      <c r="G3063" s="41">
        <v>42369</v>
      </c>
      <c r="H3063" s="28" t="s">
        <v>13581</v>
      </c>
    </row>
    <row r="3064" spans="2:8">
      <c r="B3064" s="403" t="s">
        <v>54</v>
      </c>
      <c r="C3064" s="336" t="s">
        <v>13524</v>
      </c>
      <c r="D3064" s="811" t="s">
        <v>13574</v>
      </c>
      <c r="E3064" s="336" t="s">
        <v>56</v>
      </c>
      <c r="F3064" s="580">
        <v>39479</v>
      </c>
      <c r="G3064" s="41">
        <v>42369</v>
      </c>
      <c r="H3064" s="28" t="s">
        <v>13581</v>
      </c>
    </row>
    <row r="3065" spans="2:8">
      <c r="B3065" s="403" t="s">
        <v>54</v>
      </c>
      <c r="C3065" s="336" t="s">
        <v>13525</v>
      </c>
      <c r="D3065" s="811" t="s">
        <v>4826</v>
      </c>
      <c r="E3065" s="336" t="s">
        <v>56</v>
      </c>
      <c r="F3065" s="580">
        <v>41380</v>
      </c>
      <c r="G3065" s="41">
        <v>42369</v>
      </c>
      <c r="H3065" s="28" t="s">
        <v>13581</v>
      </c>
    </row>
    <row r="3066" spans="2:8">
      <c r="B3066" s="403" t="s">
        <v>54</v>
      </c>
      <c r="C3066" s="336" t="s">
        <v>13526</v>
      </c>
      <c r="D3066" s="811" t="s">
        <v>6760</v>
      </c>
      <c r="E3066" s="336" t="s">
        <v>56</v>
      </c>
      <c r="F3066" s="580">
        <v>39987</v>
      </c>
      <c r="G3066" s="41">
        <v>42369</v>
      </c>
      <c r="H3066" s="28" t="s">
        <v>13581</v>
      </c>
    </row>
    <row r="3067" spans="2:8">
      <c r="B3067" s="403" t="s">
        <v>13520</v>
      </c>
      <c r="C3067" s="336" t="s">
        <v>13527</v>
      </c>
      <c r="D3067" s="811" t="s">
        <v>9423</v>
      </c>
      <c r="E3067" s="336" t="s">
        <v>13558</v>
      </c>
      <c r="F3067" s="580">
        <v>41362</v>
      </c>
      <c r="G3067" s="41">
        <v>42369</v>
      </c>
      <c r="H3067" s="28" t="s">
        <v>13581</v>
      </c>
    </row>
    <row r="3068" spans="2:8">
      <c r="B3068" s="403" t="s">
        <v>13520</v>
      </c>
      <c r="C3068" s="336" t="s">
        <v>13528</v>
      </c>
      <c r="D3068" s="811" t="s">
        <v>4860</v>
      </c>
      <c r="E3068" s="336" t="s">
        <v>13382</v>
      </c>
      <c r="F3068" s="580">
        <v>41428</v>
      </c>
      <c r="G3068" s="41">
        <v>42369</v>
      </c>
      <c r="H3068" s="28" t="s">
        <v>13581</v>
      </c>
    </row>
    <row r="3069" spans="2:8">
      <c r="B3069" s="403" t="s">
        <v>13520</v>
      </c>
      <c r="C3069" s="336" t="s">
        <v>13529</v>
      </c>
      <c r="D3069" s="811" t="s">
        <v>4863</v>
      </c>
      <c r="E3069" s="336" t="s">
        <v>56</v>
      </c>
      <c r="F3069" s="580">
        <v>41414</v>
      </c>
      <c r="G3069" s="41">
        <v>42369</v>
      </c>
      <c r="H3069" s="28" t="s">
        <v>13581</v>
      </c>
    </row>
    <row r="3070" spans="2:8">
      <c r="B3070" s="403" t="s">
        <v>58</v>
      </c>
      <c r="C3070" s="336" t="s">
        <v>13530</v>
      </c>
      <c r="D3070" s="811" t="s">
        <v>10064</v>
      </c>
      <c r="E3070" s="336" t="s">
        <v>55</v>
      </c>
      <c r="F3070" s="580">
        <v>41675</v>
      </c>
      <c r="G3070" s="41">
        <v>42369</v>
      </c>
      <c r="H3070" s="28" t="s">
        <v>13581</v>
      </c>
    </row>
    <row r="3071" spans="2:8">
      <c r="B3071" s="403" t="s">
        <v>58</v>
      </c>
      <c r="C3071" s="336" t="s">
        <v>13531</v>
      </c>
      <c r="D3071" s="811" t="s">
        <v>7357</v>
      </c>
      <c r="E3071" s="336" t="s">
        <v>13558</v>
      </c>
      <c r="F3071" s="580">
        <v>40311</v>
      </c>
      <c r="G3071" s="41">
        <v>42369</v>
      </c>
      <c r="H3071" s="28" t="s">
        <v>13581</v>
      </c>
    </row>
    <row r="3072" spans="2:8">
      <c r="B3072" s="403" t="s">
        <v>58</v>
      </c>
      <c r="C3072" s="336" t="s">
        <v>13532</v>
      </c>
      <c r="D3072" s="811" t="s">
        <v>7750</v>
      </c>
      <c r="E3072" s="336" t="s">
        <v>13558</v>
      </c>
      <c r="F3072" s="580">
        <v>40465</v>
      </c>
      <c r="G3072" s="41">
        <v>42369</v>
      </c>
      <c r="H3072" s="28" t="s">
        <v>13581</v>
      </c>
    </row>
    <row r="3073" spans="2:8">
      <c r="B3073" s="403" t="s">
        <v>58</v>
      </c>
      <c r="C3073" s="336" t="s">
        <v>13533</v>
      </c>
      <c r="D3073" s="811" t="s">
        <v>8586</v>
      </c>
      <c r="E3073" s="336" t="s">
        <v>13382</v>
      </c>
      <c r="F3073" s="580">
        <v>41000</v>
      </c>
      <c r="G3073" s="41">
        <v>42369</v>
      </c>
      <c r="H3073" s="28" t="s">
        <v>13581</v>
      </c>
    </row>
    <row r="3074" spans="2:8">
      <c r="B3074" s="403" t="s">
        <v>58</v>
      </c>
      <c r="C3074" s="336" t="s">
        <v>13534</v>
      </c>
      <c r="D3074" s="811" t="s">
        <v>10111</v>
      </c>
      <c r="E3074" s="336" t="s">
        <v>73</v>
      </c>
      <c r="F3074" s="580">
        <v>41699</v>
      </c>
      <c r="G3074" s="41">
        <v>42369</v>
      </c>
      <c r="H3074" s="28" t="s">
        <v>13581</v>
      </c>
    </row>
    <row r="3075" spans="2:8">
      <c r="B3075" s="403" t="s">
        <v>58</v>
      </c>
      <c r="C3075" s="336" t="s">
        <v>13535</v>
      </c>
      <c r="D3075" s="811" t="s">
        <v>7715</v>
      </c>
      <c r="E3075" s="336" t="s">
        <v>13382</v>
      </c>
      <c r="F3075" s="580">
        <v>40452</v>
      </c>
      <c r="G3075" s="41">
        <v>42369</v>
      </c>
      <c r="H3075" s="28" t="s">
        <v>13581</v>
      </c>
    </row>
    <row r="3076" spans="2:8">
      <c r="B3076" s="403" t="s">
        <v>58</v>
      </c>
      <c r="C3076" s="336" t="s">
        <v>13536</v>
      </c>
      <c r="D3076" s="811" t="s">
        <v>8944</v>
      </c>
      <c r="E3076" s="336" t="s">
        <v>73</v>
      </c>
      <c r="F3076" s="580">
        <v>41134</v>
      </c>
      <c r="G3076" s="41">
        <v>42369</v>
      </c>
      <c r="H3076" s="28" t="s">
        <v>13581</v>
      </c>
    </row>
    <row r="3077" spans="2:8">
      <c r="B3077" s="403" t="s">
        <v>13521</v>
      </c>
      <c r="C3077" s="336" t="s">
        <v>13537</v>
      </c>
      <c r="D3077" s="811" t="s">
        <v>11793</v>
      </c>
      <c r="E3077" s="336" t="s">
        <v>55</v>
      </c>
      <c r="F3077" s="580">
        <v>42037</v>
      </c>
      <c r="G3077" s="41">
        <v>42369</v>
      </c>
      <c r="H3077" s="28" t="s">
        <v>13581</v>
      </c>
    </row>
    <row r="3078" spans="2:8">
      <c r="B3078" s="403" t="s">
        <v>13521</v>
      </c>
      <c r="C3078" s="336" t="s">
        <v>13538</v>
      </c>
      <c r="D3078" s="811" t="s">
        <v>11710</v>
      </c>
      <c r="E3078" s="336" t="s">
        <v>13558</v>
      </c>
      <c r="F3078" s="580">
        <v>42005</v>
      </c>
      <c r="G3078" s="41">
        <v>42369</v>
      </c>
      <c r="H3078" s="28" t="s">
        <v>13581</v>
      </c>
    </row>
    <row r="3079" spans="2:8">
      <c r="B3079" s="403" t="s">
        <v>13521</v>
      </c>
      <c r="C3079" s="336" t="s">
        <v>13539</v>
      </c>
      <c r="D3079" s="811" t="s">
        <v>12390</v>
      </c>
      <c r="E3079" s="336" t="s">
        <v>13382</v>
      </c>
      <c r="F3079" s="580">
        <v>42149</v>
      </c>
      <c r="G3079" s="41">
        <v>42369</v>
      </c>
      <c r="H3079" s="28" t="s">
        <v>13581</v>
      </c>
    </row>
    <row r="3080" spans="2:8">
      <c r="B3080" s="403" t="s">
        <v>13521</v>
      </c>
      <c r="C3080" s="336" t="s">
        <v>13540</v>
      </c>
      <c r="D3080" s="811" t="s">
        <v>11612</v>
      </c>
      <c r="E3080" s="336" t="s">
        <v>56</v>
      </c>
      <c r="F3080" s="580">
        <v>41978</v>
      </c>
      <c r="G3080" s="41">
        <v>42369</v>
      </c>
      <c r="H3080" s="28" t="s">
        <v>13581</v>
      </c>
    </row>
    <row r="3081" spans="2:8">
      <c r="B3081" s="403" t="s">
        <v>1035</v>
      </c>
      <c r="C3081" s="336" t="s">
        <v>13541</v>
      </c>
      <c r="D3081" s="811" t="s">
        <v>11749</v>
      </c>
      <c r="E3081" s="336" t="s">
        <v>55</v>
      </c>
      <c r="F3081" s="580">
        <v>42016</v>
      </c>
      <c r="G3081" s="41">
        <v>42369</v>
      </c>
      <c r="H3081" s="28" t="s">
        <v>13581</v>
      </c>
    </row>
    <row r="3082" spans="2:8">
      <c r="B3082" s="403" t="s">
        <v>1035</v>
      </c>
      <c r="C3082" s="336" t="s">
        <v>13542</v>
      </c>
      <c r="D3082" s="811" t="s">
        <v>13575</v>
      </c>
      <c r="E3082" s="336" t="s">
        <v>13558</v>
      </c>
      <c r="F3082" s="580">
        <v>40014</v>
      </c>
      <c r="G3082" s="41">
        <v>42369</v>
      </c>
      <c r="H3082" s="28" t="s">
        <v>13581</v>
      </c>
    </row>
    <row r="3083" spans="2:8">
      <c r="B3083" s="403" t="s">
        <v>1035</v>
      </c>
      <c r="C3083" s="336" t="s">
        <v>13543</v>
      </c>
      <c r="D3083" s="811" t="s">
        <v>12578</v>
      </c>
      <c r="E3083" s="336" t="s">
        <v>13382</v>
      </c>
      <c r="F3083" s="580">
        <v>42173</v>
      </c>
      <c r="G3083" s="41">
        <v>42369</v>
      </c>
      <c r="H3083" s="28" t="s">
        <v>13581</v>
      </c>
    </row>
    <row r="3084" spans="2:8">
      <c r="B3084" s="403" t="s">
        <v>1035</v>
      </c>
      <c r="C3084" s="336" t="s">
        <v>13544</v>
      </c>
      <c r="D3084" s="811" t="s">
        <v>8823</v>
      </c>
      <c r="E3084" s="336" t="s">
        <v>13382</v>
      </c>
      <c r="F3084" s="580">
        <v>41092</v>
      </c>
      <c r="G3084" s="41">
        <v>42369</v>
      </c>
      <c r="H3084" s="28" t="s">
        <v>13581</v>
      </c>
    </row>
    <row r="3085" spans="2:8">
      <c r="B3085" s="403" t="s">
        <v>1035</v>
      </c>
      <c r="C3085" s="336" t="s">
        <v>13545</v>
      </c>
      <c r="D3085" s="811" t="s">
        <v>7127</v>
      </c>
      <c r="E3085" s="336" t="s">
        <v>56</v>
      </c>
      <c r="F3085" s="580">
        <v>40206</v>
      </c>
      <c r="G3085" s="41">
        <v>42369</v>
      </c>
      <c r="H3085" s="28" t="s">
        <v>13581</v>
      </c>
    </row>
    <row r="3086" spans="2:8">
      <c r="B3086" s="403" t="s">
        <v>4085</v>
      </c>
      <c r="C3086" s="336" t="s">
        <v>13546</v>
      </c>
      <c r="D3086" s="811" t="s">
        <v>12455</v>
      </c>
      <c r="E3086" s="336" t="s">
        <v>13558</v>
      </c>
      <c r="F3086" s="580">
        <v>42156</v>
      </c>
      <c r="G3086" s="41">
        <v>42369</v>
      </c>
      <c r="H3086" s="28" t="s">
        <v>13581</v>
      </c>
    </row>
    <row r="3087" spans="2:8">
      <c r="B3087" s="403" t="s">
        <v>4085</v>
      </c>
      <c r="C3087" s="336" t="s">
        <v>13547</v>
      </c>
      <c r="D3087" s="811" t="s">
        <v>9239</v>
      </c>
      <c r="E3087" s="336" t="s">
        <v>13558</v>
      </c>
      <c r="F3087" s="580">
        <v>41289</v>
      </c>
      <c r="G3087" s="41">
        <v>42369</v>
      </c>
      <c r="H3087" s="28" t="s">
        <v>13581</v>
      </c>
    </row>
    <row r="3088" spans="2:8">
      <c r="B3088" s="403" t="s">
        <v>5122</v>
      </c>
      <c r="C3088" s="336" t="s">
        <v>13548</v>
      </c>
      <c r="D3088" s="811" t="s">
        <v>9256</v>
      </c>
      <c r="E3088" s="336" t="s">
        <v>13025</v>
      </c>
      <c r="F3088" s="580">
        <v>41296</v>
      </c>
      <c r="G3088" s="41">
        <v>42369</v>
      </c>
      <c r="H3088" s="28" t="s">
        <v>13581</v>
      </c>
    </row>
    <row r="3089" spans="2:8">
      <c r="B3089" s="403" t="s">
        <v>5122</v>
      </c>
      <c r="C3089" s="336" t="s">
        <v>13549</v>
      </c>
      <c r="D3089" s="811" t="s">
        <v>10725</v>
      </c>
      <c r="E3089" s="336" t="s">
        <v>13558</v>
      </c>
      <c r="F3089" s="580">
        <v>41785</v>
      </c>
      <c r="G3089" s="41">
        <v>42369</v>
      </c>
      <c r="H3089" s="28" t="s">
        <v>13581</v>
      </c>
    </row>
    <row r="3090" spans="2:8">
      <c r="B3090" s="403" t="s">
        <v>5122</v>
      </c>
      <c r="C3090" s="336" t="s">
        <v>13550</v>
      </c>
      <c r="D3090" s="811" t="s">
        <v>11394</v>
      </c>
      <c r="E3090" s="336" t="s">
        <v>13558</v>
      </c>
      <c r="F3090" s="580">
        <v>41913</v>
      </c>
      <c r="G3090" s="41">
        <v>42369</v>
      </c>
      <c r="H3090" s="28" t="s">
        <v>13581</v>
      </c>
    </row>
    <row r="3091" spans="2:8">
      <c r="B3091" s="403" t="s">
        <v>5122</v>
      </c>
      <c r="C3091" s="336" t="s">
        <v>13551</v>
      </c>
      <c r="D3091" s="811" t="s">
        <v>12825</v>
      </c>
      <c r="E3091" s="336" t="s">
        <v>56</v>
      </c>
      <c r="F3091" s="580">
        <v>42212</v>
      </c>
      <c r="G3091" s="41">
        <v>42369</v>
      </c>
      <c r="H3091" s="28" t="s">
        <v>13581</v>
      </c>
    </row>
    <row r="3092" spans="2:8">
      <c r="B3092" s="403" t="s">
        <v>5122</v>
      </c>
      <c r="C3092" s="336" t="s">
        <v>13552</v>
      </c>
      <c r="D3092" s="811" t="s">
        <v>7353</v>
      </c>
      <c r="E3092" s="336" t="s">
        <v>13382</v>
      </c>
      <c r="F3092" s="580">
        <v>40311</v>
      </c>
      <c r="G3092" s="41">
        <v>42369</v>
      </c>
      <c r="H3092" s="28" t="s">
        <v>13581</v>
      </c>
    </row>
    <row r="3093" spans="2:8">
      <c r="B3093" s="403" t="s">
        <v>5122</v>
      </c>
      <c r="C3093" s="336" t="s">
        <v>13553</v>
      </c>
      <c r="D3093" s="811" t="s">
        <v>11493</v>
      </c>
      <c r="E3093" s="336" t="s">
        <v>56</v>
      </c>
      <c r="F3093" s="580">
        <v>41944</v>
      </c>
      <c r="G3093" s="41">
        <v>42369</v>
      </c>
      <c r="H3093" s="28" t="s">
        <v>13581</v>
      </c>
    </row>
    <row r="3094" spans="2:8">
      <c r="B3094" s="403" t="s">
        <v>10345</v>
      </c>
      <c r="C3094" s="336" t="s">
        <v>13554</v>
      </c>
      <c r="D3094" s="811" t="s">
        <v>10567</v>
      </c>
      <c r="E3094" s="336" t="s">
        <v>55</v>
      </c>
      <c r="F3094" s="580">
        <v>41761</v>
      </c>
      <c r="G3094" s="41">
        <v>42369</v>
      </c>
      <c r="H3094" s="28" t="s">
        <v>13581</v>
      </c>
    </row>
    <row r="3095" spans="2:8">
      <c r="B3095" s="403" t="s">
        <v>10345</v>
      </c>
      <c r="C3095" s="336" t="s">
        <v>13555</v>
      </c>
      <c r="D3095" s="811" t="s">
        <v>1590</v>
      </c>
      <c r="E3095" s="336" t="s">
        <v>13558</v>
      </c>
      <c r="F3095" s="580">
        <v>41699</v>
      </c>
      <c r="G3095" s="41">
        <v>42369</v>
      </c>
      <c r="H3095" s="28" t="s">
        <v>13581</v>
      </c>
    </row>
    <row r="3096" spans="2:8">
      <c r="B3096" s="403" t="s">
        <v>10345</v>
      </c>
      <c r="C3096" s="336" t="s">
        <v>13556</v>
      </c>
      <c r="D3096" s="811" t="s">
        <v>11194</v>
      </c>
      <c r="E3096" s="336" t="s">
        <v>13382</v>
      </c>
      <c r="F3096" s="580">
        <v>42065</v>
      </c>
      <c r="G3096" s="41">
        <v>42369</v>
      </c>
      <c r="H3096" s="28" t="s">
        <v>13581</v>
      </c>
    </row>
    <row r="3097" spans="2:8">
      <c r="B3097" s="403" t="s">
        <v>10345</v>
      </c>
      <c r="C3097" s="336" t="s">
        <v>13557</v>
      </c>
      <c r="D3097" s="811" t="s">
        <v>11995</v>
      </c>
      <c r="E3097" s="336" t="s">
        <v>56</v>
      </c>
      <c r="F3097" s="580">
        <v>42084</v>
      </c>
      <c r="G3097" s="41">
        <v>42369</v>
      </c>
      <c r="H3097" s="28" t="s">
        <v>13581</v>
      </c>
    </row>
    <row r="3098" spans="2:8">
      <c r="B3098" s="230" t="s">
        <v>13580</v>
      </c>
      <c r="C3098" s="404" t="s">
        <v>10090</v>
      </c>
      <c r="D3098" s="811" t="s">
        <v>10091</v>
      </c>
      <c r="E3098" s="336" t="s">
        <v>10092</v>
      </c>
      <c r="F3098" s="580">
        <v>41690</v>
      </c>
      <c r="G3098" s="41">
        <v>42369</v>
      </c>
      <c r="H3098" s="28" t="s">
        <v>13582</v>
      </c>
    </row>
    <row r="3099" spans="2:8">
      <c r="B3099" s="27"/>
      <c r="C3099" s="200"/>
      <c r="D3099" s="750"/>
      <c r="E3099" s="750"/>
      <c r="F3099" s="59"/>
      <c r="G3099" s="42"/>
      <c r="H3099" s="202"/>
    </row>
    <row r="3100" spans="2:8">
      <c r="B3100" s="27" t="s">
        <v>3149</v>
      </c>
      <c r="C3100" s="62" t="s">
        <v>12306</v>
      </c>
      <c r="D3100" s="977" t="s">
        <v>13619</v>
      </c>
      <c r="E3100" s="29" t="s">
        <v>724</v>
      </c>
      <c r="F3100" s="42">
        <v>42124</v>
      </c>
      <c r="G3100" s="41">
        <v>42373</v>
      </c>
      <c r="H3100" s="28" t="s">
        <v>13576</v>
      </c>
    </row>
    <row r="3101" spans="2:8">
      <c r="B3101" s="27" t="s">
        <v>810</v>
      </c>
      <c r="C3101" s="200" t="s">
        <v>13432</v>
      </c>
      <c r="D3101" s="978" t="s">
        <v>13614</v>
      </c>
      <c r="E3101" s="750" t="s">
        <v>649</v>
      </c>
      <c r="F3101" s="42">
        <v>42333</v>
      </c>
      <c r="G3101" s="41">
        <v>42377</v>
      </c>
      <c r="H3101" s="202" t="s">
        <v>13598</v>
      </c>
    </row>
    <row r="3102" spans="2:8">
      <c r="B3102" s="27" t="s">
        <v>13587</v>
      </c>
      <c r="C3102" s="62" t="s">
        <v>13588</v>
      </c>
      <c r="D3102" s="977" t="s">
        <v>13615</v>
      </c>
      <c r="E3102" s="29" t="s">
        <v>1196</v>
      </c>
      <c r="F3102" s="42">
        <v>42377</v>
      </c>
      <c r="G3102" s="41">
        <v>42377</v>
      </c>
      <c r="H3102" s="28" t="s">
        <v>13598</v>
      </c>
    </row>
    <row r="3103" spans="2:8">
      <c r="B3103" s="27" t="s">
        <v>725</v>
      </c>
      <c r="C3103" s="200" t="s">
        <v>13606</v>
      </c>
      <c r="D3103" s="977" t="s">
        <v>13613</v>
      </c>
      <c r="E3103" s="750" t="s">
        <v>652</v>
      </c>
      <c r="F3103" s="42">
        <v>42380</v>
      </c>
      <c r="G3103" s="42">
        <v>42380</v>
      </c>
      <c r="H3103" s="202" t="s">
        <v>13599</v>
      </c>
    </row>
    <row r="3104" spans="2:8">
      <c r="B3104" s="27" t="s">
        <v>12929</v>
      </c>
      <c r="C3104" s="62" t="s">
        <v>12940</v>
      </c>
      <c r="D3104" s="979" t="s">
        <v>13616</v>
      </c>
      <c r="E3104" s="29" t="s">
        <v>875</v>
      </c>
      <c r="F3104" s="42">
        <v>42241</v>
      </c>
      <c r="G3104" s="41">
        <v>42388</v>
      </c>
      <c r="H3104" s="28" t="s">
        <v>13604</v>
      </c>
    </row>
    <row r="3105" spans="2:12">
      <c r="B3105" s="27" t="s">
        <v>722</v>
      </c>
      <c r="C3105" s="62" t="s">
        <v>13608</v>
      </c>
      <c r="D3105" s="978" t="s">
        <v>13622</v>
      </c>
      <c r="E3105" s="29" t="s">
        <v>652</v>
      </c>
      <c r="F3105" s="42">
        <v>41960</v>
      </c>
      <c r="G3105" s="41">
        <v>42384</v>
      </c>
      <c r="H3105" s="28" t="s">
        <v>13607</v>
      </c>
      <c r="I3105" s="24" t="s">
        <v>13609</v>
      </c>
    </row>
    <row r="3106" spans="2:12">
      <c r="B3106" s="27" t="s">
        <v>2507</v>
      </c>
      <c r="C3106" s="40" t="s">
        <v>9265</v>
      </c>
      <c r="D3106" s="976" t="s">
        <v>13621</v>
      </c>
      <c r="E3106" s="26" t="s">
        <v>728</v>
      </c>
      <c r="F3106" s="42">
        <v>41303</v>
      </c>
      <c r="G3106" s="41">
        <v>42391</v>
      </c>
      <c r="H3106" s="980" t="s">
        <v>13620</v>
      </c>
    </row>
    <row r="3107" spans="2:12">
      <c r="B3107" s="27" t="s">
        <v>817</v>
      </c>
      <c r="C3107" s="40" t="s">
        <v>12589</v>
      </c>
      <c r="D3107" s="976" t="s">
        <v>12559</v>
      </c>
      <c r="E3107" s="26" t="s">
        <v>6406</v>
      </c>
      <c r="F3107" s="42">
        <v>42171</v>
      </c>
      <c r="G3107" s="41">
        <v>42400</v>
      </c>
      <c r="H3107" s="980" t="s">
        <v>4116</v>
      </c>
    </row>
    <row r="3108" spans="2:12">
      <c r="B3108" s="27" t="s">
        <v>766</v>
      </c>
      <c r="C3108" s="40" t="s">
        <v>8930</v>
      </c>
      <c r="D3108" s="976" t="s">
        <v>8931</v>
      </c>
      <c r="E3108" s="26" t="s">
        <v>652</v>
      </c>
      <c r="F3108" s="42">
        <v>41127</v>
      </c>
      <c r="G3108" s="41">
        <v>42400</v>
      </c>
      <c r="H3108" s="980" t="s">
        <v>4116</v>
      </c>
    </row>
    <row r="3109" spans="2:12">
      <c r="B3109" s="27"/>
      <c r="C3109" s="62"/>
      <c r="D3109" s="29"/>
      <c r="E3109" s="29"/>
      <c r="F3109" s="29"/>
      <c r="G3109" s="42"/>
      <c r="H3109" s="28"/>
    </row>
    <row r="3110" spans="2:12">
      <c r="B3110" s="27" t="s">
        <v>722</v>
      </c>
      <c r="C3110" s="62" t="s">
        <v>2727</v>
      </c>
      <c r="D3110" s="307" t="s">
        <v>13662</v>
      </c>
      <c r="E3110" s="750" t="s">
        <v>13610</v>
      </c>
      <c r="F3110" s="42">
        <v>42394</v>
      </c>
      <c r="G3110" s="41">
        <v>42404</v>
      </c>
      <c r="H3110" s="28" t="s">
        <v>13644</v>
      </c>
    </row>
    <row r="3111" spans="2:12">
      <c r="B3111" s="27" t="s">
        <v>13585</v>
      </c>
      <c r="C3111" s="200" t="s">
        <v>13634</v>
      </c>
      <c r="D3111" s="784" t="s">
        <v>13660</v>
      </c>
      <c r="E3111" s="750" t="s">
        <v>11</v>
      </c>
      <c r="F3111" s="42">
        <v>42402</v>
      </c>
      <c r="G3111" s="41">
        <v>42405</v>
      </c>
      <c r="H3111" s="28" t="s">
        <v>13642</v>
      </c>
    </row>
    <row r="3112" spans="2:12">
      <c r="B3112" s="27" t="s">
        <v>723</v>
      </c>
      <c r="C3112" s="62" t="s">
        <v>9994</v>
      </c>
      <c r="D3112" s="784" t="s">
        <v>13661</v>
      </c>
      <c r="E3112" s="29" t="s">
        <v>809</v>
      </c>
      <c r="F3112" s="42">
        <v>42220</v>
      </c>
      <c r="G3112" s="41">
        <v>42415</v>
      </c>
      <c r="H3112" s="28" t="s">
        <v>13640</v>
      </c>
    </row>
    <row r="3113" spans="2:12" ht="17">
      <c r="B3113" s="213" t="s">
        <v>3149</v>
      </c>
      <c r="C3113" s="200" t="s">
        <v>13418</v>
      </c>
      <c r="D3113" s="784" t="s">
        <v>13474</v>
      </c>
      <c r="E3113" s="750" t="s">
        <v>809</v>
      </c>
      <c r="F3113" s="42">
        <v>42314</v>
      </c>
      <c r="G3113" s="41">
        <v>42406</v>
      </c>
      <c r="H3113" s="202" t="s">
        <v>13643</v>
      </c>
    </row>
    <row r="3114" spans="2:12">
      <c r="B3114" s="27" t="s">
        <v>12953</v>
      </c>
      <c r="C3114" s="62" t="s">
        <v>12866</v>
      </c>
      <c r="D3114" s="784" t="s">
        <v>13668</v>
      </c>
      <c r="E3114" s="29" t="s">
        <v>12496</v>
      </c>
      <c r="F3114" s="42">
        <v>42219</v>
      </c>
      <c r="G3114" s="41">
        <v>42423</v>
      </c>
      <c r="H3114" s="28" t="s">
        <v>13663</v>
      </c>
    </row>
    <row r="3115" spans="2:12">
      <c r="B3115" s="27" t="s">
        <v>13245</v>
      </c>
      <c r="C3115" s="62" t="s">
        <v>13646</v>
      </c>
      <c r="D3115" s="784" t="s">
        <v>13670</v>
      </c>
      <c r="E3115" s="29" t="s">
        <v>6769</v>
      </c>
      <c r="F3115" s="42">
        <v>42422</v>
      </c>
      <c r="G3115" s="41">
        <v>42423</v>
      </c>
      <c r="H3115" s="28" t="s">
        <v>13667</v>
      </c>
    </row>
    <row r="3116" spans="2:12">
      <c r="B3116" s="27" t="s">
        <v>11941</v>
      </c>
      <c r="C3116" s="62" t="s">
        <v>12347</v>
      </c>
      <c r="D3116" s="784" t="s">
        <v>13671</v>
      </c>
      <c r="E3116" s="29" t="s">
        <v>1</v>
      </c>
      <c r="F3116" s="42">
        <v>42135</v>
      </c>
      <c r="G3116" s="41">
        <v>42423</v>
      </c>
      <c r="H3116" s="28" t="s">
        <v>13667</v>
      </c>
    </row>
    <row r="3117" spans="2:12">
      <c r="B3117" s="27" t="s">
        <v>12952</v>
      </c>
      <c r="C3117" s="62" t="s">
        <v>12853</v>
      </c>
      <c r="D3117" s="784" t="s">
        <v>13669</v>
      </c>
      <c r="E3117" s="29" t="s">
        <v>12496</v>
      </c>
      <c r="F3117" s="42">
        <v>42219</v>
      </c>
      <c r="G3117" s="41">
        <v>42424</v>
      </c>
      <c r="H3117" s="28" t="s">
        <v>13667</v>
      </c>
    </row>
    <row r="3118" spans="2:12">
      <c r="B3118" s="773" t="s">
        <v>11941</v>
      </c>
      <c r="C3118" s="200" t="s">
        <v>13416</v>
      </c>
      <c r="D3118" s="784" t="s">
        <v>13672</v>
      </c>
      <c r="E3118" s="29" t="s">
        <v>1</v>
      </c>
      <c r="F3118" s="42">
        <v>42327</v>
      </c>
      <c r="G3118" s="41">
        <v>42424</v>
      </c>
      <c r="H3118" s="28" t="s">
        <v>13667</v>
      </c>
      <c r="I3118" s="254"/>
      <c r="J3118" s="1950"/>
      <c r="K3118" s="1950"/>
    </row>
    <row r="3119" spans="2:12">
      <c r="B3119" s="27" t="s">
        <v>1517</v>
      </c>
      <c r="C3119" s="200" t="s">
        <v>12615</v>
      </c>
      <c r="D3119" s="784" t="s">
        <v>14105</v>
      </c>
      <c r="E3119" s="29" t="s">
        <v>2811</v>
      </c>
      <c r="F3119" s="42">
        <v>42179</v>
      </c>
      <c r="G3119" s="41">
        <v>42429</v>
      </c>
      <c r="H3119" s="773" t="s">
        <v>14093</v>
      </c>
    </row>
    <row r="3120" spans="2:12">
      <c r="B3120" s="27" t="s">
        <v>4424</v>
      </c>
      <c r="C3120" s="200" t="s">
        <v>9743</v>
      </c>
      <c r="D3120" s="784" t="s">
        <v>9744</v>
      </c>
      <c r="E3120" s="29" t="s">
        <v>2659</v>
      </c>
      <c r="F3120" s="42">
        <v>41492</v>
      </c>
      <c r="G3120" s="41">
        <v>42429</v>
      </c>
      <c r="H3120" s="773" t="s">
        <v>14093</v>
      </c>
      <c r="I3120" s="753">
        <v>42429</v>
      </c>
      <c r="J3120" s="587"/>
      <c r="K3120" s="587"/>
      <c r="L3120" s="24">
        <f>I3120-F3120</f>
        <v>937</v>
      </c>
    </row>
    <row r="3121" spans="2:12">
      <c r="B3121" s="27" t="s">
        <v>3149</v>
      </c>
      <c r="C3121" s="200" t="s">
        <v>13420</v>
      </c>
      <c r="D3121" s="784" t="s">
        <v>13459</v>
      </c>
      <c r="E3121" s="29" t="s">
        <v>7557</v>
      </c>
      <c r="F3121" s="42">
        <v>42322</v>
      </c>
      <c r="G3121" s="41">
        <v>42429</v>
      </c>
      <c r="H3121" s="773" t="s">
        <v>14093</v>
      </c>
      <c r="I3121" s="753">
        <v>42429</v>
      </c>
      <c r="J3121" s="587"/>
      <c r="K3121" s="587"/>
      <c r="L3121" s="24">
        <f>I3121-F3121</f>
        <v>107</v>
      </c>
    </row>
    <row r="3122" spans="2:12">
      <c r="B3122" s="27" t="s">
        <v>2161</v>
      </c>
      <c r="C3122" s="62" t="s">
        <v>14103</v>
      </c>
      <c r="D3122" s="784" t="s">
        <v>14106</v>
      </c>
      <c r="E3122" s="29" t="s">
        <v>2291</v>
      </c>
      <c r="F3122" s="42">
        <v>39874</v>
      </c>
      <c r="G3122" s="41">
        <v>42429</v>
      </c>
      <c r="H3122" s="773" t="s">
        <v>14093</v>
      </c>
    </row>
    <row r="3123" spans="2:12">
      <c r="B3123" s="27" t="s">
        <v>810</v>
      </c>
      <c r="C3123" s="62" t="s">
        <v>14104</v>
      </c>
      <c r="D3123" s="784" t="s">
        <v>14107</v>
      </c>
      <c r="E3123" s="29" t="s">
        <v>2811</v>
      </c>
      <c r="F3123" s="42">
        <v>38127</v>
      </c>
      <c r="G3123" s="41">
        <v>42429</v>
      </c>
      <c r="H3123" s="773" t="s">
        <v>14093</v>
      </c>
    </row>
    <row r="3124" spans="2:12">
      <c r="B3124" s="27" t="s">
        <v>6</v>
      </c>
      <c r="C3124" s="62" t="s">
        <v>13666</v>
      </c>
      <c r="D3124" s="811" t="s">
        <v>14094</v>
      </c>
      <c r="E3124" s="29" t="s">
        <v>2291</v>
      </c>
      <c r="F3124" s="42">
        <v>42420</v>
      </c>
      <c r="G3124" s="41">
        <v>42426</v>
      </c>
      <c r="H3124" s="773" t="s">
        <v>14096</v>
      </c>
    </row>
    <row r="3125" spans="2:12">
      <c r="B3125" s="27" t="s">
        <v>2899</v>
      </c>
      <c r="C3125" s="200" t="s">
        <v>13501</v>
      </c>
      <c r="D3125" s="784" t="s">
        <v>13563</v>
      </c>
      <c r="E3125" s="29" t="s">
        <v>2291</v>
      </c>
      <c r="F3125" s="42">
        <v>42348</v>
      </c>
      <c r="G3125" s="587">
        <v>42426</v>
      </c>
      <c r="H3125" s="773" t="s">
        <v>14096</v>
      </c>
    </row>
    <row r="3126" spans="2:12">
      <c r="B3126" s="27" t="s">
        <v>12923</v>
      </c>
      <c r="C3126" s="62" t="s">
        <v>12841</v>
      </c>
      <c r="D3126" s="811" t="s">
        <v>12660</v>
      </c>
      <c r="E3126" s="29" t="s">
        <v>5128</v>
      </c>
      <c r="F3126" s="42">
        <v>42219</v>
      </c>
      <c r="G3126" s="41">
        <v>42426</v>
      </c>
      <c r="H3126" s="28" t="s">
        <v>14095</v>
      </c>
    </row>
    <row r="3127" spans="2:12">
      <c r="B3127" s="27"/>
      <c r="C3127" s="200"/>
      <c r="D3127" s="29"/>
      <c r="E3127" s="750"/>
      <c r="F3127" s="42"/>
      <c r="G3127" s="587"/>
      <c r="H3127" s="28"/>
    </row>
    <row r="3128" spans="2:12">
      <c r="B3128" s="27" t="s">
        <v>14112</v>
      </c>
      <c r="C3128" s="987" t="s">
        <v>14209</v>
      </c>
      <c r="D3128" s="952" t="s">
        <v>14122</v>
      </c>
      <c r="E3128" s="750" t="s">
        <v>13639</v>
      </c>
      <c r="F3128" s="42">
        <v>42415</v>
      </c>
      <c r="G3128" s="41">
        <v>42434</v>
      </c>
      <c r="H3128" s="28" t="s">
        <v>14114</v>
      </c>
      <c r="I3128" s="24" t="s">
        <v>14167</v>
      </c>
    </row>
    <row r="3129" spans="2:12">
      <c r="B3129" s="27" t="s">
        <v>3338</v>
      </c>
      <c r="C3129" s="62" t="s">
        <v>14100</v>
      </c>
      <c r="D3129" s="950" t="s">
        <v>14123</v>
      </c>
      <c r="E3129" s="29" t="s">
        <v>10350</v>
      </c>
      <c r="F3129" s="42">
        <v>42430</v>
      </c>
      <c r="G3129" s="41">
        <v>42433</v>
      </c>
      <c r="H3129" s="28" t="s">
        <v>14114</v>
      </c>
      <c r="I3129" s="24" t="s">
        <v>14167</v>
      </c>
    </row>
    <row r="3130" spans="2:12">
      <c r="B3130" s="27" t="s">
        <v>4424</v>
      </c>
      <c r="C3130" s="986" t="s">
        <v>14214</v>
      </c>
      <c r="D3130" s="953" t="s">
        <v>14124</v>
      </c>
      <c r="E3130" s="29" t="s">
        <v>11</v>
      </c>
      <c r="F3130" s="42">
        <v>42222</v>
      </c>
      <c r="G3130" s="41">
        <v>42433</v>
      </c>
      <c r="H3130" s="28" t="s">
        <v>14114</v>
      </c>
      <c r="I3130" s="24" t="s">
        <v>14167</v>
      </c>
    </row>
    <row r="3131" spans="2:12">
      <c r="B3131" s="27" t="s">
        <v>810</v>
      </c>
      <c r="C3131" s="987" t="s">
        <v>14218</v>
      </c>
      <c r="D3131" s="953" t="s">
        <v>14126</v>
      </c>
      <c r="E3131" s="750" t="s">
        <v>11</v>
      </c>
      <c r="F3131" s="42">
        <v>42341</v>
      </c>
      <c r="G3131" s="41">
        <v>42433</v>
      </c>
      <c r="H3131" s="28" t="s">
        <v>14121</v>
      </c>
      <c r="I3131" s="24" t="s">
        <v>14167</v>
      </c>
    </row>
    <row r="3132" spans="2:12">
      <c r="B3132" s="27" t="s">
        <v>13244</v>
      </c>
      <c r="C3132" s="986" t="s">
        <v>14208</v>
      </c>
      <c r="D3132" s="950" t="s">
        <v>14125</v>
      </c>
      <c r="E3132" s="29" t="s">
        <v>1</v>
      </c>
      <c r="F3132" s="940">
        <v>42430</v>
      </c>
      <c r="G3132" s="1453">
        <v>42437</v>
      </c>
      <c r="H3132" s="28" t="s">
        <v>14121</v>
      </c>
      <c r="I3132" s="24" t="s">
        <v>14167</v>
      </c>
    </row>
    <row r="3133" spans="2:12">
      <c r="B3133" s="27" t="s">
        <v>6</v>
      </c>
      <c r="C3133" s="986" t="s">
        <v>14213</v>
      </c>
      <c r="D3133" s="952" t="s">
        <v>14136</v>
      </c>
      <c r="E3133" s="29" t="s">
        <v>11</v>
      </c>
      <c r="F3133" s="42">
        <v>42100</v>
      </c>
      <c r="G3133" s="41">
        <v>42438</v>
      </c>
      <c r="H3133" s="28" t="s">
        <v>14127</v>
      </c>
      <c r="I3133" s="24" t="s">
        <v>14167</v>
      </c>
    </row>
    <row r="3134" spans="2:12">
      <c r="B3134" s="27" t="s">
        <v>4286</v>
      </c>
      <c r="C3134" s="986" t="s">
        <v>14216</v>
      </c>
      <c r="D3134" s="950" t="s">
        <v>14149</v>
      </c>
      <c r="E3134" s="29" t="s">
        <v>11</v>
      </c>
      <c r="F3134" s="42">
        <v>40210</v>
      </c>
      <c r="G3134" s="41">
        <v>42442</v>
      </c>
      <c r="H3134" s="28" t="s">
        <v>14142</v>
      </c>
      <c r="I3134" s="24" t="s">
        <v>14167</v>
      </c>
    </row>
    <row r="3135" spans="2:12">
      <c r="B3135" s="277" t="s">
        <v>810</v>
      </c>
      <c r="C3135" s="986" t="s">
        <v>14211</v>
      </c>
      <c r="D3135" s="950" t="s">
        <v>14158</v>
      </c>
      <c r="E3135" s="29" t="s">
        <v>11</v>
      </c>
      <c r="F3135" s="42">
        <v>41772</v>
      </c>
      <c r="G3135" s="41">
        <v>42444</v>
      </c>
      <c r="H3135" s="28" t="s">
        <v>14147</v>
      </c>
      <c r="I3135" s="24" t="s">
        <v>14167</v>
      </c>
    </row>
    <row r="3136" spans="2:12">
      <c r="B3136" s="27" t="s">
        <v>13245</v>
      </c>
      <c r="C3136" s="986" t="s">
        <v>14212</v>
      </c>
      <c r="D3136" s="950" t="s">
        <v>14162</v>
      </c>
      <c r="E3136" s="29" t="s">
        <v>2</v>
      </c>
      <c r="F3136" s="940">
        <v>42443</v>
      </c>
      <c r="G3136" s="1453">
        <v>42445</v>
      </c>
      <c r="H3136" s="219" t="s">
        <v>14157</v>
      </c>
      <c r="I3136" s="24" t="s">
        <v>14167</v>
      </c>
    </row>
    <row r="3137" spans="1:12">
      <c r="B3137" s="27" t="s">
        <v>749</v>
      </c>
      <c r="C3137" s="986" t="s">
        <v>14207</v>
      </c>
      <c r="D3137" s="950" t="s">
        <v>14163</v>
      </c>
      <c r="E3137" s="29" t="s">
        <v>14152</v>
      </c>
      <c r="F3137" s="42">
        <v>40527</v>
      </c>
      <c r="G3137" s="41">
        <v>42450</v>
      </c>
      <c r="H3137" s="28" t="s">
        <v>14160</v>
      </c>
      <c r="I3137" s="24" t="s">
        <v>14167</v>
      </c>
      <c r="L3137" s="258"/>
    </row>
    <row r="3138" spans="1:12">
      <c r="B3138" s="27" t="s">
        <v>672</v>
      </c>
      <c r="C3138" s="986" t="s">
        <v>14200</v>
      </c>
      <c r="D3138" s="950" t="s">
        <v>14155</v>
      </c>
      <c r="E3138" s="29" t="s">
        <v>6769</v>
      </c>
      <c r="F3138" s="940">
        <v>42450</v>
      </c>
      <c r="G3138" s="1454">
        <v>42451</v>
      </c>
      <c r="H3138" s="28" t="s">
        <v>14165</v>
      </c>
      <c r="I3138" s="24" t="s">
        <v>14167</v>
      </c>
    </row>
    <row r="3139" spans="1:12">
      <c r="B3139" s="27" t="s">
        <v>14164</v>
      </c>
      <c r="C3139" s="986" t="s">
        <v>14210</v>
      </c>
      <c r="D3139" s="950" t="s">
        <v>5510</v>
      </c>
      <c r="E3139" s="29" t="s">
        <v>18</v>
      </c>
      <c r="F3139" s="42">
        <v>41913</v>
      </c>
      <c r="G3139" s="41">
        <v>42453</v>
      </c>
      <c r="H3139" s="28" t="s">
        <v>14179</v>
      </c>
      <c r="I3139" s="24" t="s">
        <v>2587</v>
      </c>
    </row>
    <row r="3140" spans="1:12">
      <c r="B3140" s="205" t="s">
        <v>2853</v>
      </c>
      <c r="C3140" s="227" t="s">
        <v>14219</v>
      </c>
      <c r="D3140" s="950" t="s">
        <v>9415</v>
      </c>
      <c r="E3140" s="29" t="s">
        <v>728</v>
      </c>
      <c r="F3140" s="42">
        <v>41361</v>
      </c>
      <c r="G3140" s="577">
        <v>42452</v>
      </c>
      <c r="H3140" s="980" t="s">
        <v>14182</v>
      </c>
      <c r="I3140" s="24" t="s">
        <v>949</v>
      </c>
    </row>
    <row r="3141" spans="1:12">
      <c r="B3141" s="205" t="s">
        <v>2853</v>
      </c>
      <c r="C3141" s="227" t="s">
        <v>14220</v>
      </c>
      <c r="D3141" s="950" t="s">
        <v>9419</v>
      </c>
      <c r="E3141" s="29" t="s">
        <v>728</v>
      </c>
      <c r="F3141" s="42">
        <v>41361</v>
      </c>
      <c r="G3141" s="577">
        <v>42452</v>
      </c>
      <c r="H3141" s="980" t="s">
        <v>14182</v>
      </c>
      <c r="I3141" s="24" t="s">
        <v>949</v>
      </c>
    </row>
    <row r="3142" spans="1:12">
      <c r="B3142" s="205" t="s">
        <v>2853</v>
      </c>
      <c r="C3142" s="227" t="s">
        <v>14221</v>
      </c>
      <c r="D3142" s="950" t="s">
        <v>9421</v>
      </c>
      <c r="E3142" s="29" t="s">
        <v>728</v>
      </c>
      <c r="F3142" s="42">
        <v>41361</v>
      </c>
      <c r="G3142" s="577">
        <v>42452</v>
      </c>
      <c r="H3142" s="980" t="s">
        <v>14182</v>
      </c>
      <c r="I3142" s="24" t="s">
        <v>949</v>
      </c>
    </row>
    <row r="3143" spans="1:12">
      <c r="B3143" s="205" t="s">
        <v>831</v>
      </c>
      <c r="C3143" s="986" t="s">
        <v>14198</v>
      </c>
      <c r="D3143" s="950" t="s">
        <v>14185</v>
      </c>
      <c r="E3143" s="29" t="s">
        <v>729</v>
      </c>
      <c r="F3143" s="577">
        <v>42457</v>
      </c>
      <c r="G3143" s="577">
        <v>42458</v>
      </c>
      <c r="H3143" s="980" t="s">
        <v>14190</v>
      </c>
    </row>
    <row r="3144" spans="1:12">
      <c r="B3144" s="27" t="s">
        <v>5627</v>
      </c>
      <c r="C3144" s="988" t="s">
        <v>14222</v>
      </c>
      <c r="D3144" s="950" t="s">
        <v>13566</v>
      </c>
      <c r="E3144" s="29" t="s">
        <v>728</v>
      </c>
      <c r="F3144" s="42">
        <v>42347</v>
      </c>
      <c r="G3144" s="587">
        <v>42459</v>
      </c>
      <c r="H3144" s="980" t="s">
        <v>14196</v>
      </c>
    </row>
    <row r="3145" spans="1:12">
      <c r="B3145" s="382" t="s">
        <v>6</v>
      </c>
      <c r="C3145" s="986" t="s">
        <v>14217</v>
      </c>
      <c r="D3145" s="950" t="s">
        <v>9397</v>
      </c>
      <c r="E3145" s="29" t="s">
        <v>663</v>
      </c>
      <c r="F3145" s="42">
        <v>41354</v>
      </c>
      <c r="G3145" s="41">
        <v>42460</v>
      </c>
      <c r="H3145" s="271" t="s">
        <v>14197</v>
      </c>
    </row>
    <row r="3146" spans="1:12">
      <c r="B3146" s="27" t="s">
        <v>6</v>
      </c>
      <c r="C3146" s="986" t="s">
        <v>14215</v>
      </c>
      <c r="D3146" s="950" t="s">
        <v>13457</v>
      </c>
      <c r="E3146" s="29" t="s">
        <v>11</v>
      </c>
      <c r="F3146" s="42">
        <v>42327</v>
      </c>
      <c r="G3146" s="41">
        <v>42460</v>
      </c>
      <c r="H3146" s="28" t="s">
        <v>14197</v>
      </c>
    </row>
    <row r="3147" spans="1:12">
      <c r="B3147" s="27" t="s">
        <v>818</v>
      </c>
      <c r="C3147" s="986" t="s">
        <v>14199</v>
      </c>
      <c r="D3147" s="950" t="s">
        <v>11302</v>
      </c>
      <c r="E3147" s="29" t="s">
        <v>724</v>
      </c>
      <c r="F3147" s="42">
        <v>41883</v>
      </c>
      <c r="G3147" s="41">
        <v>42460</v>
      </c>
      <c r="H3147" s="28" t="s">
        <v>14197</v>
      </c>
    </row>
    <row r="3148" spans="1:12">
      <c r="B3148" s="27" t="s">
        <v>4424</v>
      </c>
      <c r="C3148" s="989" t="s">
        <v>14230</v>
      </c>
      <c r="D3148" s="950" t="s">
        <v>2621</v>
      </c>
      <c r="E3148" s="26" t="s">
        <v>11</v>
      </c>
      <c r="F3148" s="41">
        <v>41492</v>
      </c>
      <c r="G3148" s="41">
        <v>42460</v>
      </c>
      <c r="H3148" s="27" t="s">
        <v>14197</v>
      </c>
    </row>
    <row r="3149" spans="1:12">
      <c r="B3149" s="27" t="s">
        <v>12929</v>
      </c>
      <c r="C3149" s="986" t="s">
        <v>14231</v>
      </c>
      <c r="D3149" s="950" t="s">
        <v>13099</v>
      </c>
      <c r="E3149" s="29" t="s">
        <v>11</v>
      </c>
      <c r="F3149" s="592">
        <v>42262</v>
      </c>
      <c r="G3149" s="41">
        <v>42460</v>
      </c>
      <c r="H3149" s="28" t="s">
        <v>14197</v>
      </c>
    </row>
    <row r="3150" spans="1:12" ht="17.899999999999999" customHeight="1">
      <c r="B3150" s="27" t="s">
        <v>12929</v>
      </c>
      <c r="C3150" s="986" t="s">
        <v>14232</v>
      </c>
      <c r="D3150" s="950" t="s">
        <v>12217</v>
      </c>
      <c r="E3150" s="29" t="s">
        <v>11</v>
      </c>
      <c r="F3150" s="592">
        <v>42262</v>
      </c>
      <c r="G3150" s="41">
        <v>42460</v>
      </c>
      <c r="H3150" s="28" t="s">
        <v>14197</v>
      </c>
    </row>
    <row r="3151" spans="1:12">
      <c r="A3151" s="985" t="s">
        <v>14189</v>
      </c>
      <c r="B3151" s="27" t="s">
        <v>14188</v>
      </c>
      <c r="C3151" s="986" t="s">
        <v>14202</v>
      </c>
      <c r="D3151" s="950" t="s">
        <v>14236</v>
      </c>
      <c r="E3151" s="29" t="s">
        <v>13382</v>
      </c>
      <c r="F3151" s="42">
        <v>40455</v>
      </c>
      <c r="G3151" s="41">
        <v>42460</v>
      </c>
      <c r="H3151" s="980" t="s">
        <v>14234</v>
      </c>
    </row>
    <row r="3152" spans="1:12">
      <c r="A3152" s="985" t="s">
        <v>14189</v>
      </c>
      <c r="B3152" s="27" t="s">
        <v>14188</v>
      </c>
      <c r="C3152" s="986" t="s">
        <v>14204</v>
      </c>
      <c r="D3152" s="950" t="s">
        <v>1607</v>
      </c>
      <c r="E3152" s="29" t="s">
        <v>13382</v>
      </c>
      <c r="F3152" s="42">
        <v>42072</v>
      </c>
      <c r="G3152" s="41">
        <v>42460</v>
      </c>
      <c r="H3152" s="980" t="s">
        <v>14194</v>
      </c>
    </row>
    <row r="3153" spans="1:12">
      <c r="A3153" s="985" t="s">
        <v>14189</v>
      </c>
      <c r="B3153" s="27" t="s">
        <v>14188</v>
      </c>
      <c r="C3153" s="986" t="s">
        <v>14203</v>
      </c>
      <c r="D3153" s="950" t="s">
        <v>3372</v>
      </c>
      <c r="E3153" s="29" t="s">
        <v>56</v>
      </c>
      <c r="F3153" s="42">
        <v>41640</v>
      </c>
      <c r="G3153" s="41">
        <v>42460</v>
      </c>
      <c r="H3153" s="980" t="s">
        <v>14194</v>
      </c>
    </row>
    <row r="3154" spans="1:12">
      <c r="A3154" s="985" t="s">
        <v>14189</v>
      </c>
      <c r="B3154" s="27" t="s">
        <v>14188</v>
      </c>
      <c r="C3154" s="986" t="s">
        <v>14201</v>
      </c>
      <c r="D3154" s="950" t="s">
        <v>8346</v>
      </c>
      <c r="E3154" s="29" t="s">
        <v>13558</v>
      </c>
      <c r="F3154" s="42">
        <v>40910</v>
      </c>
      <c r="G3154" s="41">
        <v>42460</v>
      </c>
      <c r="H3154" s="980" t="s">
        <v>14194</v>
      </c>
    </row>
    <row r="3155" spans="1:12">
      <c r="A3155" s="985" t="s">
        <v>14189</v>
      </c>
      <c r="B3155" s="27" t="s">
        <v>14188</v>
      </c>
      <c r="C3155" s="986" t="s">
        <v>14206</v>
      </c>
      <c r="D3155" s="950" t="s">
        <v>9620</v>
      </c>
      <c r="E3155" s="29" t="s">
        <v>73</v>
      </c>
      <c r="F3155" s="42">
        <v>41456</v>
      </c>
      <c r="G3155" s="41">
        <v>42460</v>
      </c>
      <c r="H3155" s="980" t="s">
        <v>14194</v>
      </c>
    </row>
    <row r="3156" spans="1:12">
      <c r="A3156" s="985" t="s">
        <v>14189</v>
      </c>
      <c r="B3156" s="27" t="s">
        <v>14188</v>
      </c>
      <c r="C3156" s="986" t="s">
        <v>14205</v>
      </c>
      <c r="D3156" s="950" t="s">
        <v>12696</v>
      </c>
      <c r="E3156" s="29" t="s">
        <v>73</v>
      </c>
      <c r="F3156" s="42">
        <v>42188</v>
      </c>
      <c r="G3156" s="41">
        <v>42460</v>
      </c>
      <c r="H3156" s="980" t="s">
        <v>14194</v>
      </c>
    </row>
    <row r="3157" spans="1:12" ht="16.5" customHeight="1">
      <c r="B3157" s="230" t="s">
        <v>725</v>
      </c>
      <c r="C3157" s="38" t="s">
        <v>8989</v>
      </c>
      <c r="D3157" s="270" t="s">
        <v>14195</v>
      </c>
      <c r="E3157" s="337" t="s">
        <v>14191</v>
      </c>
      <c r="F3157" s="2547" t="s">
        <v>14192</v>
      </c>
      <c r="G3157" s="2548"/>
      <c r="H3157" s="31" t="s">
        <v>14193</v>
      </c>
    </row>
    <row r="3158" spans="1:12" ht="16.5" customHeight="1">
      <c r="B3158" s="230"/>
      <c r="C3158" s="38"/>
      <c r="D3158" s="1361"/>
      <c r="E3158" s="337"/>
      <c r="F3158" s="1579"/>
      <c r="G3158" s="1736"/>
      <c r="H3158" s="31"/>
    </row>
    <row r="3159" spans="1:12" ht="16.5" customHeight="1">
      <c r="B3159" s="230"/>
      <c r="C3159" s="998" t="s">
        <v>14432</v>
      </c>
      <c r="D3159" s="999" t="s">
        <v>14418</v>
      </c>
      <c r="E3159" s="337"/>
      <c r="F3159" s="580"/>
      <c r="G3159" s="580"/>
      <c r="H3159" s="31"/>
      <c r="I3159" s="38" t="s">
        <v>13375</v>
      </c>
      <c r="J3159" s="1999"/>
      <c r="K3159" s="1999"/>
    </row>
    <row r="3160" spans="1:12">
      <c r="A3160" s="985"/>
      <c r="B3160" s="27" t="s">
        <v>2098</v>
      </c>
      <c r="C3160" s="986" t="s">
        <v>12620</v>
      </c>
      <c r="D3160" s="950" t="s">
        <v>12617</v>
      </c>
      <c r="E3160" s="29" t="s">
        <v>724</v>
      </c>
      <c r="F3160" s="42">
        <v>42178</v>
      </c>
      <c r="G3160" s="41">
        <v>42462</v>
      </c>
      <c r="H3160" s="980" t="s">
        <v>14235</v>
      </c>
      <c r="I3160" s="24" t="s">
        <v>949</v>
      </c>
    </row>
    <row r="3161" spans="1:12">
      <c r="B3161" s="27" t="s">
        <v>6</v>
      </c>
      <c r="C3161" s="986" t="s">
        <v>14227</v>
      </c>
      <c r="D3161" s="952" t="s">
        <v>14253</v>
      </c>
      <c r="E3161" s="307" t="s">
        <v>14303</v>
      </c>
      <c r="F3161" s="42">
        <v>42332</v>
      </c>
      <c r="G3161" s="41">
        <v>42468</v>
      </c>
      <c r="H3161" s="61" t="s">
        <v>14248</v>
      </c>
      <c r="I3161" s="24" t="s">
        <v>949</v>
      </c>
      <c r="L3161" s="254"/>
    </row>
    <row r="3162" spans="1:12">
      <c r="B3162" s="27" t="s">
        <v>12929</v>
      </c>
      <c r="C3162" s="986" t="s">
        <v>14259</v>
      </c>
      <c r="D3162" s="950" t="s">
        <v>14254</v>
      </c>
      <c r="E3162" s="29" t="s">
        <v>13558</v>
      </c>
      <c r="F3162" s="42">
        <v>40904</v>
      </c>
      <c r="G3162" s="41">
        <v>42468</v>
      </c>
      <c r="H3162" s="61" t="s">
        <v>14248</v>
      </c>
      <c r="I3162" s="24" t="s">
        <v>949</v>
      </c>
    </row>
    <row r="3163" spans="1:12">
      <c r="B3163" s="27" t="s">
        <v>6</v>
      </c>
      <c r="C3163" s="986" t="s">
        <v>14228</v>
      </c>
      <c r="D3163" s="952" t="s">
        <v>14255</v>
      </c>
      <c r="E3163" s="29" t="s">
        <v>11</v>
      </c>
      <c r="F3163" s="42">
        <v>42254</v>
      </c>
      <c r="G3163" s="41">
        <v>42469</v>
      </c>
      <c r="H3163" s="28" t="s">
        <v>14250</v>
      </c>
      <c r="I3163" s="24" t="s">
        <v>949</v>
      </c>
    </row>
    <row r="3164" spans="1:12">
      <c r="B3164" s="27" t="s">
        <v>3305</v>
      </c>
      <c r="C3164" s="986" t="s">
        <v>14233</v>
      </c>
      <c r="D3164" s="952" t="s">
        <v>14252</v>
      </c>
      <c r="E3164" s="29" t="s">
        <v>2</v>
      </c>
      <c r="F3164" s="42">
        <v>42387</v>
      </c>
      <c r="G3164" s="41">
        <v>42471</v>
      </c>
      <c r="H3164" s="28" t="s">
        <v>14251</v>
      </c>
      <c r="I3164" s="24" t="s">
        <v>949</v>
      </c>
    </row>
    <row r="3165" spans="1:12">
      <c r="B3165" s="27" t="s">
        <v>2352</v>
      </c>
      <c r="C3165" s="986" t="s">
        <v>14258</v>
      </c>
      <c r="D3165" s="950" t="s">
        <v>14261</v>
      </c>
      <c r="E3165" s="353" t="s">
        <v>6769</v>
      </c>
      <c r="F3165" s="42">
        <v>40938</v>
      </c>
      <c r="G3165" s="41">
        <v>42474</v>
      </c>
      <c r="H3165" s="28" t="s">
        <v>14269</v>
      </c>
      <c r="I3165" s="24" t="s">
        <v>949</v>
      </c>
    </row>
    <row r="3166" spans="1:12">
      <c r="B3166" s="27" t="s">
        <v>3338</v>
      </c>
      <c r="C3166" s="986" t="s">
        <v>14262</v>
      </c>
      <c r="D3166" s="950" t="s">
        <v>14171</v>
      </c>
      <c r="E3166" s="29" t="s">
        <v>12874</v>
      </c>
      <c r="F3166" s="42">
        <v>42444</v>
      </c>
      <c r="G3166" s="587">
        <v>42475</v>
      </c>
      <c r="H3166" s="28" t="s">
        <v>14260</v>
      </c>
      <c r="I3166" s="24" t="s">
        <v>949</v>
      </c>
    </row>
    <row r="3167" spans="1:12">
      <c r="B3167" s="684" t="s">
        <v>3997</v>
      </c>
      <c r="C3167" s="986" t="s">
        <v>14247</v>
      </c>
      <c r="D3167" s="952" t="s">
        <v>14273</v>
      </c>
      <c r="E3167" s="29" t="s">
        <v>2</v>
      </c>
      <c r="F3167" s="42">
        <v>41414</v>
      </c>
      <c r="G3167" s="41">
        <v>42479</v>
      </c>
      <c r="H3167" s="27" t="s">
        <v>14270</v>
      </c>
      <c r="I3167" s="24" t="s">
        <v>949</v>
      </c>
    </row>
    <row r="3168" spans="1:12">
      <c r="B3168" s="27" t="s">
        <v>2853</v>
      </c>
      <c r="C3168" s="986" t="s">
        <v>14404</v>
      </c>
      <c r="D3168" s="950" t="s">
        <v>14290</v>
      </c>
      <c r="E3168" s="26" t="s">
        <v>728</v>
      </c>
      <c r="F3168" s="41">
        <v>41738</v>
      </c>
      <c r="G3168" s="41">
        <v>42482</v>
      </c>
      <c r="H3168" s="980" t="s">
        <v>14272</v>
      </c>
      <c r="I3168" s="24" t="s">
        <v>14403</v>
      </c>
    </row>
    <row r="3169" spans="2:12">
      <c r="B3169" s="27" t="s">
        <v>4424</v>
      </c>
      <c r="C3169" s="989" t="s">
        <v>14292</v>
      </c>
      <c r="D3169" s="950" t="s">
        <v>14305</v>
      </c>
      <c r="E3169" s="26" t="s">
        <v>11</v>
      </c>
      <c r="F3169" s="41">
        <v>41477</v>
      </c>
      <c r="G3169" s="587">
        <v>42485</v>
      </c>
      <c r="H3169" s="28" t="s">
        <v>12244</v>
      </c>
      <c r="I3169" s="24" t="s">
        <v>949</v>
      </c>
    </row>
    <row r="3170" spans="2:12">
      <c r="B3170" s="865" t="s">
        <v>6</v>
      </c>
      <c r="C3170" s="987" t="s">
        <v>14321</v>
      </c>
      <c r="D3170" s="950" t="s">
        <v>14310</v>
      </c>
      <c r="E3170" s="29" t="s">
        <v>11</v>
      </c>
      <c r="F3170" s="42">
        <v>42296</v>
      </c>
      <c r="G3170" s="41">
        <v>42488</v>
      </c>
      <c r="H3170" s="28" t="s">
        <v>14311</v>
      </c>
      <c r="I3170" s="24" t="s">
        <v>949</v>
      </c>
    </row>
    <row r="3171" spans="2:12">
      <c r="B3171" s="27" t="s">
        <v>918</v>
      </c>
      <c r="C3171" s="986" t="s">
        <v>14289</v>
      </c>
      <c r="D3171" s="952" t="s">
        <v>5206</v>
      </c>
      <c r="E3171" s="29" t="s">
        <v>6406</v>
      </c>
      <c r="F3171" s="42">
        <v>41974</v>
      </c>
      <c r="G3171" s="41">
        <v>42490</v>
      </c>
      <c r="H3171" s="28" t="s">
        <v>14315</v>
      </c>
      <c r="I3171" s="24" t="s">
        <v>949</v>
      </c>
    </row>
    <row r="3172" spans="2:12">
      <c r="B3172" s="213" t="s">
        <v>5330</v>
      </c>
      <c r="C3172" s="987" t="s">
        <v>14309</v>
      </c>
      <c r="D3172" s="952" t="s">
        <v>9952</v>
      </c>
      <c r="E3172" s="750" t="s">
        <v>11</v>
      </c>
      <c r="F3172" s="42">
        <v>41579</v>
      </c>
      <c r="G3172" s="41">
        <v>42490</v>
      </c>
      <c r="H3172" s="28" t="s">
        <v>14315</v>
      </c>
      <c r="I3172" s="24" t="s">
        <v>949</v>
      </c>
    </row>
    <row r="3173" spans="2:12">
      <c r="B3173" s="27" t="s">
        <v>14274</v>
      </c>
      <c r="C3173" s="986" t="s">
        <v>14319</v>
      </c>
      <c r="D3173" s="952" t="s">
        <v>14281</v>
      </c>
      <c r="E3173" s="29" t="s">
        <v>11</v>
      </c>
      <c r="F3173" s="42">
        <v>42258</v>
      </c>
      <c r="G3173" s="587">
        <v>42490</v>
      </c>
      <c r="H3173" s="28" t="s">
        <v>14315</v>
      </c>
      <c r="I3173" s="24" t="s">
        <v>949</v>
      </c>
    </row>
    <row r="3174" spans="2:12">
      <c r="B3174" s="27"/>
      <c r="C3174" s="998" t="s">
        <v>14432</v>
      </c>
      <c r="D3174" s="999" t="s">
        <v>14418</v>
      </c>
      <c r="E3174" s="29"/>
      <c r="F3174" s="42"/>
      <c r="G3174" s="580"/>
      <c r="H3174" s="28"/>
    </row>
    <row r="3175" spans="2:12">
      <c r="B3175" s="865" t="s">
        <v>14334</v>
      </c>
      <c r="C3175" s="987" t="s">
        <v>14320</v>
      </c>
      <c r="D3175" s="952" t="s">
        <v>2080</v>
      </c>
      <c r="E3175" s="29" t="s">
        <v>5128</v>
      </c>
      <c r="F3175" s="42">
        <v>42270</v>
      </c>
      <c r="G3175" s="41">
        <v>42491</v>
      </c>
      <c r="H3175" s="28" t="s">
        <v>14316</v>
      </c>
      <c r="I3175" s="24" t="s">
        <v>949</v>
      </c>
    </row>
    <row r="3176" spans="2:12">
      <c r="B3176" s="27" t="s">
        <v>6</v>
      </c>
      <c r="C3176" s="986" t="s">
        <v>14324</v>
      </c>
      <c r="D3176" s="952" t="s">
        <v>14451</v>
      </c>
      <c r="E3176" s="29" t="s">
        <v>11</v>
      </c>
      <c r="F3176" s="940">
        <v>42494</v>
      </c>
      <c r="G3176" s="940">
        <v>42494</v>
      </c>
      <c r="H3176" s="28" t="s">
        <v>14322</v>
      </c>
      <c r="I3176" s="24" t="s">
        <v>949</v>
      </c>
      <c r="L3176" s="674"/>
    </row>
    <row r="3177" spans="2:12">
      <c r="B3177" s="27" t="s">
        <v>6</v>
      </c>
      <c r="C3177" s="986" t="s">
        <v>14398</v>
      </c>
      <c r="D3177" s="29" t="s">
        <v>14326</v>
      </c>
      <c r="E3177" s="29" t="s">
        <v>11</v>
      </c>
      <c r="F3177" s="42">
        <v>42495</v>
      </c>
      <c r="G3177" s="42">
        <v>42495</v>
      </c>
      <c r="H3177" s="28" t="s">
        <v>14385</v>
      </c>
      <c r="I3177" s="24" t="s">
        <v>949</v>
      </c>
      <c r="L3177" s="674"/>
    </row>
    <row r="3178" spans="2:12">
      <c r="B3178" s="27" t="s">
        <v>6</v>
      </c>
      <c r="C3178" s="986" t="s">
        <v>14362</v>
      </c>
      <c r="D3178" s="952" t="s">
        <v>14452</v>
      </c>
      <c r="E3178" s="29" t="s">
        <v>663</v>
      </c>
      <c r="F3178" s="42">
        <v>42440</v>
      </c>
      <c r="G3178" s="41">
        <v>42496</v>
      </c>
      <c r="H3178" s="28" t="s">
        <v>14349</v>
      </c>
      <c r="I3178" s="24" t="s">
        <v>949</v>
      </c>
      <c r="L3178" s="996"/>
    </row>
    <row r="3179" spans="2:12">
      <c r="B3179" s="27" t="s">
        <v>2899</v>
      </c>
      <c r="C3179" s="986" t="s">
        <v>14363</v>
      </c>
      <c r="D3179" s="952" t="s">
        <v>14453</v>
      </c>
      <c r="E3179" s="26" t="s">
        <v>11</v>
      </c>
      <c r="F3179" s="42">
        <v>40904</v>
      </c>
      <c r="G3179" s="41">
        <v>42496</v>
      </c>
      <c r="H3179" s="28" t="s">
        <v>14349</v>
      </c>
      <c r="I3179" s="24" t="s">
        <v>949</v>
      </c>
      <c r="L3179" s="997"/>
    </row>
    <row r="3180" spans="2:12">
      <c r="B3180" s="27" t="s">
        <v>14313</v>
      </c>
      <c r="C3180" s="986" t="s">
        <v>14369</v>
      </c>
      <c r="D3180" s="952" t="s">
        <v>14454</v>
      </c>
      <c r="E3180" s="29" t="s">
        <v>8</v>
      </c>
      <c r="F3180" s="940">
        <v>42496</v>
      </c>
      <c r="G3180" s="1453">
        <v>42500</v>
      </c>
      <c r="H3180" s="28" t="s">
        <v>14366</v>
      </c>
      <c r="I3180" s="24" t="s">
        <v>949</v>
      </c>
    </row>
    <row r="3181" spans="2:12">
      <c r="B3181" s="27" t="s">
        <v>762</v>
      </c>
      <c r="C3181" s="986" t="s">
        <v>14350</v>
      </c>
      <c r="D3181" s="952" t="s">
        <v>12364</v>
      </c>
      <c r="E3181" s="29" t="s">
        <v>5128</v>
      </c>
      <c r="F3181" s="42">
        <v>42156</v>
      </c>
      <c r="G3181" s="41">
        <v>42500</v>
      </c>
      <c r="H3181" s="28" t="s">
        <v>14365</v>
      </c>
      <c r="I3181" s="24" t="s">
        <v>949</v>
      </c>
      <c r="L3181" s="674"/>
    </row>
    <row r="3182" spans="2:12">
      <c r="B3182" s="27" t="s">
        <v>14367</v>
      </c>
      <c r="C3182" s="986" t="s">
        <v>14333</v>
      </c>
      <c r="D3182" s="952" t="s">
        <v>7620</v>
      </c>
      <c r="E3182" s="29" t="s">
        <v>7621</v>
      </c>
      <c r="F3182" s="42">
        <v>40427</v>
      </c>
      <c r="G3182" s="41">
        <v>42500</v>
      </c>
      <c r="H3182" s="28" t="s">
        <v>14368</v>
      </c>
      <c r="I3182" s="24" t="s">
        <v>949</v>
      </c>
    </row>
    <row r="3183" spans="2:12">
      <c r="B3183" s="27" t="s">
        <v>3305</v>
      </c>
      <c r="C3183" s="986" t="s">
        <v>14351</v>
      </c>
      <c r="D3183" s="952" t="s">
        <v>14455</v>
      </c>
      <c r="E3183" s="29" t="s">
        <v>2</v>
      </c>
      <c r="F3183" s="42">
        <v>42128</v>
      </c>
      <c r="G3183" s="41">
        <v>42502</v>
      </c>
      <c r="H3183" s="28" t="s">
        <v>14372</v>
      </c>
      <c r="I3183" s="24" t="s">
        <v>949</v>
      </c>
    </row>
    <row r="3184" spans="2:12">
      <c r="B3184" s="27" t="s">
        <v>2899</v>
      </c>
      <c r="C3184" s="986" t="s">
        <v>14364</v>
      </c>
      <c r="D3184" s="952" t="s">
        <v>8307</v>
      </c>
      <c r="E3184" s="26" t="s">
        <v>11</v>
      </c>
      <c r="F3184" s="42">
        <v>40904</v>
      </c>
      <c r="G3184" s="41">
        <v>42503</v>
      </c>
      <c r="H3184" s="28" t="s">
        <v>14374</v>
      </c>
      <c r="I3184" s="24" t="s">
        <v>949</v>
      </c>
      <c r="L3184" s="674"/>
    </row>
    <row r="3185" spans="2:12">
      <c r="B3185" s="27" t="s">
        <v>3149</v>
      </c>
      <c r="C3185" s="986" t="s">
        <v>14450</v>
      </c>
      <c r="D3185" s="952" t="s">
        <v>10220</v>
      </c>
      <c r="E3185" s="29" t="s">
        <v>649</v>
      </c>
      <c r="F3185" s="42">
        <v>42248</v>
      </c>
      <c r="G3185" s="587">
        <v>42508</v>
      </c>
      <c r="H3185" s="28" t="s">
        <v>14420</v>
      </c>
    </row>
    <row r="3186" spans="2:12">
      <c r="B3186" s="27" t="s">
        <v>14423</v>
      </c>
      <c r="C3186" s="986" t="s">
        <v>14449</v>
      </c>
      <c r="D3186" s="952" t="s">
        <v>10355</v>
      </c>
      <c r="E3186" s="29" t="s">
        <v>14327</v>
      </c>
      <c r="F3186" s="42">
        <v>41715</v>
      </c>
      <c r="G3186" s="41">
        <v>42510</v>
      </c>
      <c r="H3186" s="28" t="s">
        <v>14422</v>
      </c>
      <c r="I3186" s="852" t="s">
        <v>14430</v>
      </c>
      <c r="J3186" s="1998"/>
      <c r="K3186" s="1998"/>
    </row>
    <row r="3187" spans="2:12">
      <c r="B3187" s="27" t="s">
        <v>1063</v>
      </c>
      <c r="C3187" s="986" t="s">
        <v>14433</v>
      </c>
      <c r="D3187" s="952" t="s">
        <v>5960</v>
      </c>
      <c r="E3187" s="29" t="s">
        <v>20</v>
      </c>
      <c r="F3187" s="42">
        <v>39524</v>
      </c>
      <c r="G3187" s="41">
        <v>42517</v>
      </c>
      <c r="H3187" s="28" t="s">
        <v>14429</v>
      </c>
      <c r="I3187" s="24" t="s">
        <v>949</v>
      </c>
    </row>
    <row r="3188" spans="2:12">
      <c r="B3188" s="27" t="s">
        <v>762</v>
      </c>
      <c r="C3188" s="986" t="s">
        <v>14401</v>
      </c>
      <c r="D3188" s="952" t="s">
        <v>14406</v>
      </c>
      <c r="E3188" s="29" t="s">
        <v>5128</v>
      </c>
      <c r="F3188" s="42">
        <v>42492</v>
      </c>
      <c r="G3188" s="41">
        <v>42517</v>
      </c>
      <c r="H3188" s="28" t="s">
        <v>10744</v>
      </c>
      <c r="I3188" s="24" t="s">
        <v>949</v>
      </c>
    </row>
    <row r="3189" spans="2:12">
      <c r="B3189" s="27" t="s">
        <v>6</v>
      </c>
      <c r="C3189" s="986" t="s">
        <v>14393</v>
      </c>
      <c r="D3189" s="952" t="s">
        <v>14413</v>
      </c>
      <c r="E3189" s="29" t="s">
        <v>11</v>
      </c>
      <c r="F3189" s="42">
        <v>42504</v>
      </c>
      <c r="G3189" s="41">
        <v>42517</v>
      </c>
      <c r="H3189" s="28" t="s">
        <v>10744</v>
      </c>
      <c r="I3189" s="24" t="s">
        <v>949</v>
      </c>
    </row>
    <row r="3190" spans="2:12">
      <c r="B3190" s="27" t="s">
        <v>3305</v>
      </c>
      <c r="C3190" s="986" t="s">
        <v>14442</v>
      </c>
      <c r="D3190" s="952" t="s">
        <v>8716</v>
      </c>
      <c r="E3190" s="29" t="s">
        <v>14328</v>
      </c>
      <c r="F3190" s="42">
        <v>41051</v>
      </c>
      <c r="G3190" s="41">
        <v>42521</v>
      </c>
      <c r="H3190" s="28" t="s">
        <v>14438</v>
      </c>
      <c r="I3190" s="852" t="s">
        <v>14430</v>
      </c>
      <c r="J3190" s="1998"/>
      <c r="K3190" s="1998"/>
    </row>
    <row r="3191" spans="2:12">
      <c r="B3191" s="27" t="s">
        <v>14405</v>
      </c>
      <c r="C3191" s="986" t="s">
        <v>14443</v>
      </c>
      <c r="D3191" s="952" t="s">
        <v>11270</v>
      </c>
      <c r="E3191" s="26" t="s">
        <v>11</v>
      </c>
      <c r="F3191" s="42">
        <v>41884</v>
      </c>
      <c r="G3191" s="41">
        <v>42521</v>
      </c>
      <c r="H3191" s="28" t="s">
        <v>14436</v>
      </c>
      <c r="I3191" s="852" t="s">
        <v>949</v>
      </c>
      <c r="J3191" s="1998"/>
      <c r="K3191" s="1998"/>
      <c r="L3191" s="674"/>
    </row>
    <row r="3192" spans="2:12">
      <c r="B3192" s="385" t="s">
        <v>3149</v>
      </c>
      <c r="C3192" s="987" t="s">
        <v>14444</v>
      </c>
      <c r="D3192" s="952" t="s">
        <v>13090</v>
      </c>
      <c r="E3192" s="750" t="s">
        <v>724</v>
      </c>
      <c r="F3192" s="592">
        <v>42262</v>
      </c>
      <c r="G3192" s="41">
        <v>42521</v>
      </c>
      <c r="H3192" s="202" t="s">
        <v>14436</v>
      </c>
      <c r="I3192" s="852" t="s">
        <v>14431</v>
      </c>
      <c r="J3192" s="1998"/>
      <c r="K3192" s="1998"/>
      <c r="L3192" s="674"/>
    </row>
    <row r="3193" spans="2:12">
      <c r="B3193" s="27" t="s">
        <v>3149</v>
      </c>
      <c r="C3193" s="986" t="s">
        <v>14445</v>
      </c>
      <c r="D3193" s="952" t="s">
        <v>12337</v>
      </c>
      <c r="E3193" s="29" t="s">
        <v>724</v>
      </c>
      <c r="F3193" s="42">
        <v>42135</v>
      </c>
      <c r="G3193" s="41">
        <v>42521</v>
      </c>
      <c r="H3193" s="28" t="s">
        <v>14437</v>
      </c>
      <c r="I3193" s="852" t="s">
        <v>14431</v>
      </c>
      <c r="J3193" s="1998"/>
      <c r="K3193" s="1998"/>
      <c r="L3193" s="674"/>
    </row>
    <row r="3194" spans="2:12">
      <c r="B3194" s="213" t="s">
        <v>4424</v>
      </c>
      <c r="C3194" s="987" t="s">
        <v>14446</v>
      </c>
      <c r="D3194" s="952" t="s">
        <v>9855</v>
      </c>
      <c r="E3194" s="750" t="s">
        <v>14417</v>
      </c>
      <c r="F3194" s="42">
        <v>41520</v>
      </c>
      <c r="G3194" s="41">
        <v>42521</v>
      </c>
      <c r="H3194" s="27" t="s">
        <v>14436</v>
      </c>
      <c r="I3194" s="852" t="s">
        <v>14430</v>
      </c>
      <c r="J3194" s="1998"/>
      <c r="K3194" s="1998"/>
      <c r="L3194" s="674"/>
    </row>
    <row r="3195" spans="2:12">
      <c r="B3195" s="213" t="s">
        <v>14585</v>
      </c>
      <c r="C3195" s="987" t="s">
        <v>14616</v>
      </c>
      <c r="D3195" s="952" t="s">
        <v>8829</v>
      </c>
      <c r="E3195" s="750" t="s">
        <v>14586</v>
      </c>
      <c r="F3195" s="42">
        <v>42303</v>
      </c>
      <c r="G3195" s="41">
        <v>42521</v>
      </c>
      <c r="H3195" s="27" t="s">
        <v>14587</v>
      </c>
      <c r="I3195" s="24" t="s">
        <v>949</v>
      </c>
      <c r="L3195" s="674"/>
    </row>
    <row r="3196" spans="2:12">
      <c r="B3196" s="27"/>
      <c r="C3196" s="998" t="s">
        <v>14432</v>
      </c>
      <c r="D3196" s="999" t="s">
        <v>14418</v>
      </c>
      <c r="E3196" s="29"/>
      <c r="F3196" s="42"/>
      <c r="G3196" s="41"/>
      <c r="H3196" s="28"/>
      <c r="L3196" s="674"/>
    </row>
    <row r="3197" spans="2:12">
      <c r="B3197" s="205" t="s">
        <v>6</v>
      </c>
      <c r="C3197" s="986" t="s">
        <v>14882</v>
      </c>
      <c r="D3197" s="952" t="s">
        <v>14448</v>
      </c>
      <c r="E3197" s="29" t="s">
        <v>11</v>
      </c>
      <c r="F3197" s="42">
        <v>42520</v>
      </c>
      <c r="G3197" s="587">
        <v>42523</v>
      </c>
      <c r="H3197" s="28" t="s">
        <v>14617</v>
      </c>
      <c r="I3197" s="852" t="s">
        <v>949</v>
      </c>
      <c r="J3197" s="1998"/>
      <c r="K3197" s="1998"/>
      <c r="L3197" s="674"/>
    </row>
    <row r="3198" spans="2:12">
      <c r="B3198" s="385" t="s">
        <v>4424</v>
      </c>
      <c r="C3198" s="986" t="s">
        <v>14883</v>
      </c>
      <c r="D3198" s="952" t="s">
        <v>9628</v>
      </c>
      <c r="E3198" s="750" t="s">
        <v>11</v>
      </c>
      <c r="F3198" s="42">
        <v>41457</v>
      </c>
      <c r="G3198" s="41">
        <v>42532</v>
      </c>
      <c r="H3198" s="28" t="s">
        <v>4958</v>
      </c>
      <c r="I3198" s="852" t="s">
        <v>949</v>
      </c>
      <c r="J3198" s="1998"/>
      <c r="K3198" s="1998"/>
      <c r="L3198" s="674"/>
    </row>
    <row r="3199" spans="2:12">
      <c r="B3199" s="385" t="s">
        <v>14844</v>
      </c>
      <c r="C3199" s="986" t="s">
        <v>14884</v>
      </c>
      <c r="D3199" s="952" t="s">
        <v>9775</v>
      </c>
      <c r="E3199" s="750" t="s">
        <v>11</v>
      </c>
      <c r="F3199" s="42">
        <v>41501</v>
      </c>
      <c r="G3199" s="41">
        <v>42532</v>
      </c>
      <c r="H3199" s="28" t="s">
        <v>4958</v>
      </c>
      <c r="I3199" s="852" t="s">
        <v>949</v>
      </c>
      <c r="J3199" s="1998"/>
      <c r="K3199" s="1998"/>
    </row>
    <row r="3200" spans="2:12">
      <c r="B3200" s="385" t="s">
        <v>14844</v>
      </c>
      <c r="C3200" s="986" t="s">
        <v>14885</v>
      </c>
      <c r="D3200" s="952" t="s">
        <v>12922</v>
      </c>
      <c r="E3200" s="750" t="s">
        <v>1073</v>
      </c>
      <c r="F3200" s="42">
        <v>42226</v>
      </c>
      <c r="G3200" s="41">
        <v>42533</v>
      </c>
      <c r="H3200" s="28" t="s">
        <v>2788</v>
      </c>
      <c r="I3200" s="852" t="s">
        <v>949</v>
      </c>
      <c r="J3200" s="1998"/>
      <c r="K3200" s="1998"/>
      <c r="L3200" s="674"/>
    </row>
    <row r="3201" spans="2:12">
      <c r="B3201" s="385" t="s">
        <v>14844</v>
      </c>
      <c r="C3201" s="986" t="s">
        <v>14886</v>
      </c>
      <c r="D3201" s="952" t="s">
        <v>8320</v>
      </c>
      <c r="E3201" s="750" t="s">
        <v>11</v>
      </c>
      <c r="F3201" s="42">
        <v>42198</v>
      </c>
      <c r="G3201" s="41">
        <v>42533</v>
      </c>
      <c r="H3201" s="28" t="s">
        <v>2788</v>
      </c>
      <c r="I3201" s="852" t="s">
        <v>949</v>
      </c>
      <c r="J3201" s="1998"/>
      <c r="K3201" s="1998"/>
      <c r="L3201" s="674"/>
    </row>
    <row r="3202" spans="2:12">
      <c r="B3202" s="385" t="s">
        <v>14844</v>
      </c>
      <c r="C3202" s="986" t="s">
        <v>14887</v>
      </c>
      <c r="D3202" s="952" t="s">
        <v>9006</v>
      </c>
      <c r="E3202" s="750" t="s">
        <v>11</v>
      </c>
      <c r="F3202" s="42">
        <v>41173</v>
      </c>
      <c r="G3202" s="41">
        <v>42534</v>
      </c>
      <c r="H3202" s="28" t="s">
        <v>10867</v>
      </c>
      <c r="I3202" s="852" t="s">
        <v>949</v>
      </c>
      <c r="J3202" s="1998"/>
      <c r="K3202" s="1998"/>
      <c r="L3202" s="674"/>
    </row>
    <row r="3203" spans="2:12">
      <c r="B3203" s="385" t="s">
        <v>14844</v>
      </c>
      <c r="C3203" s="986" t="s">
        <v>14733</v>
      </c>
      <c r="D3203" s="952" t="s">
        <v>8328</v>
      </c>
      <c r="E3203" s="750" t="s">
        <v>11</v>
      </c>
      <c r="F3203" s="42">
        <v>40904</v>
      </c>
      <c r="G3203" s="41">
        <v>42534</v>
      </c>
      <c r="H3203" s="28" t="s">
        <v>14637</v>
      </c>
      <c r="I3203" s="852" t="s">
        <v>949</v>
      </c>
      <c r="J3203" s="1998"/>
      <c r="K3203" s="1998"/>
      <c r="L3203" s="674"/>
    </row>
    <row r="3204" spans="2:12">
      <c r="B3204" s="385" t="s">
        <v>14638</v>
      </c>
      <c r="C3204" s="986" t="s">
        <v>9769</v>
      </c>
      <c r="D3204" s="952" t="s">
        <v>9770</v>
      </c>
      <c r="E3204" s="750" t="s">
        <v>11</v>
      </c>
      <c r="F3204" s="42">
        <v>41501</v>
      </c>
      <c r="G3204" s="41">
        <v>42535</v>
      </c>
      <c r="H3204" s="28" t="s">
        <v>14640</v>
      </c>
      <c r="I3204" s="852" t="s">
        <v>949</v>
      </c>
      <c r="J3204" s="1998"/>
      <c r="K3204" s="1998"/>
      <c r="L3204" s="674"/>
    </row>
    <row r="3205" spans="2:12">
      <c r="B3205" s="385" t="s">
        <v>14844</v>
      </c>
      <c r="C3205" s="986" t="s">
        <v>14734</v>
      </c>
      <c r="D3205" s="952" t="s">
        <v>8312</v>
      </c>
      <c r="E3205" s="750" t="s">
        <v>11</v>
      </c>
      <c r="F3205" s="42">
        <v>40904</v>
      </c>
      <c r="G3205" s="41">
        <v>42531</v>
      </c>
      <c r="H3205" s="28" t="s">
        <v>14639</v>
      </c>
      <c r="I3205" s="852" t="s">
        <v>949</v>
      </c>
      <c r="J3205" s="1998"/>
      <c r="K3205" s="1998"/>
      <c r="L3205" s="674"/>
    </row>
    <row r="3206" spans="2:12">
      <c r="B3206" s="385" t="s">
        <v>14844</v>
      </c>
      <c r="C3206" s="986" t="s">
        <v>14735</v>
      </c>
      <c r="D3206" s="952" t="s">
        <v>8303</v>
      </c>
      <c r="E3206" s="750" t="s">
        <v>11</v>
      </c>
      <c r="F3206" s="42">
        <v>40903</v>
      </c>
      <c r="G3206" s="41">
        <v>42531</v>
      </c>
      <c r="H3206" s="28" t="s">
        <v>14639</v>
      </c>
      <c r="I3206" s="852" t="s">
        <v>949</v>
      </c>
      <c r="J3206" s="1998"/>
      <c r="K3206" s="1998"/>
      <c r="L3206" s="674"/>
    </row>
    <row r="3207" spans="2:12">
      <c r="B3207" s="385" t="s">
        <v>14844</v>
      </c>
      <c r="C3207" s="986" t="s">
        <v>14736</v>
      </c>
      <c r="D3207" s="952" t="s">
        <v>8317</v>
      </c>
      <c r="E3207" s="750" t="s">
        <v>11</v>
      </c>
      <c r="F3207" s="42">
        <v>40904</v>
      </c>
      <c r="G3207" s="41">
        <v>42531</v>
      </c>
      <c r="H3207" s="28" t="s">
        <v>14639</v>
      </c>
      <c r="I3207" s="852" t="s">
        <v>949</v>
      </c>
      <c r="J3207" s="1998"/>
      <c r="K3207" s="1998"/>
      <c r="L3207" s="674"/>
    </row>
    <row r="3208" spans="2:12">
      <c r="B3208" s="385" t="s">
        <v>14845</v>
      </c>
      <c r="C3208" s="986" t="s">
        <v>14728</v>
      </c>
      <c r="D3208" s="952" t="s">
        <v>14426</v>
      </c>
      <c r="E3208" s="750" t="s">
        <v>1558</v>
      </c>
      <c r="F3208" s="940">
        <v>42534</v>
      </c>
      <c r="G3208" s="1453">
        <v>42535</v>
      </c>
      <c r="H3208" s="28" t="s">
        <v>14639</v>
      </c>
      <c r="I3208" s="852" t="s">
        <v>949</v>
      </c>
      <c r="J3208" s="1998"/>
      <c r="K3208" s="1998"/>
      <c r="L3208" s="674"/>
    </row>
    <row r="3209" spans="2:12">
      <c r="B3209" s="385" t="s">
        <v>14844</v>
      </c>
      <c r="C3209" s="986" t="s">
        <v>9438</v>
      </c>
      <c r="D3209" s="952" t="s">
        <v>4817</v>
      </c>
      <c r="E3209" s="750" t="s">
        <v>11</v>
      </c>
      <c r="F3209" s="42">
        <v>41365</v>
      </c>
      <c r="G3209" s="41">
        <v>42536</v>
      </c>
      <c r="H3209" s="28" t="s">
        <v>14668</v>
      </c>
      <c r="I3209" s="852" t="s">
        <v>949</v>
      </c>
      <c r="J3209" s="1998"/>
      <c r="K3209" s="1998"/>
      <c r="L3209" s="674"/>
    </row>
    <row r="3210" spans="2:12">
      <c r="B3210" s="213" t="s">
        <v>14711</v>
      </c>
      <c r="C3210" s="986" t="s">
        <v>10920</v>
      </c>
      <c r="D3210" s="952" t="s">
        <v>10848</v>
      </c>
      <c r="E3210" s="750" t="s">
        <v>14697</v>
      </c>
      <c r="F3210" s="42">
        <v>41806</v>
      </c>
      <c r="G3210" s="41">
        <v>42535</v>
      </c>
      <c r="H3210" s="28" t="s">
        <v>14698</v>
      </c>
      <c r="I3210" s="852" t="s">
        <v>949</v>
      </c>
      <c r="J3210" s="1998"/>
      <c r="K3210" s="1998"/>
      <c r="L3210" s="674"/>
    </row>
    <row r="3211" spans="2:12">
      <c r="B3211" s="385" t="s">
        <v>14838</v>
      </c>
      <c r="C3211" s="986" t="s">
        <v>13637</v>
      </c>
      <c r="D3211" s="952" t="s">
        <v>14700</v>
      </c>
      <c r="E3211" s="750" t="s">
        <v>12496</v>
      </c>
      <c r="F3211" s="42">
        <v>42415</v>
      </c>
      <c r="G3211" s="41">
        <v>42537</v>
      </c>
      <c r="H3211" s="28" t="s">
        <v>12557</v>
      </c>
      <c r="I3211" s="852" t="s">
        <v>949</v>
      </c>
      <c r="J3211" s="1998"/>
      <c r="K3211" s="1998"/>
      <c r="L3211" s="674"/>
    </row>
    <row r="3212" spans="2:12">
      <c r="B3212" s="385" t="s">
        <v>14839</v>
      </c>
      <c r="C3212" s="986" t="s">
        <v>9702</v>
      </c>
      <c r="D3212" s="952" t="s">
        <v>3135</v>
      </c>
      <c r="E3212" s="750" t="s">
        <v>11</v>
      </c>
      <c r="F3212" s="42">
        <v>41484</v>
      </c>
      <c r="G3212" s="41">
        <v>42538</v>
      </c>
      <c r="H3212" s="28" t="s">
        <v>14710</v>
      </c>
      <c r="I3212" s="852" t="s">
        <v>949</v>
      </c>
      <c r="J3212" s="1998"/>
      <c r="K3212" s="1998"/>
      <c r="L3212" s="674"/>
    </row>
    <row r="3213" spans="2:12">
      <c r="B3213" s="385" t="s">
        <v>14840</v>
      </c>
      <c r="C3213" s="986" t="s">
        <v>14277</v>
      </c>
      <c r="D3213" s="952" t="s">
        <v>14337</v>
      </c>
      <c r="E3213" s="750" t="s">
        <v>809</v>
      </c>
      <c r="F3213" s="42">
        <v>42129</v>
      </c>
      <c r="G3213" s="41">
        <v>42538</v>
      </c>
      <c r="H3213" s="28" t="s">
        <v>4963</v>
      </c>
      <c r="I3213" s="24" t="s">
        <v>14749</v>
      </c>
      <c r="L3213" s="674"/>
    </row>
    <row r="3214" spans="2:12">
      <c r="B3214" s="27" t="s">
        <v>3149</v>
      </c>
      <c r="C3214" s="986" t="s">
        <v>14729</v>
      </c>
      <c r="D3214" s="952" t="s">
        <v>14738</v>
      </c>
      <c r="E3214" s="29" t="s">
        <v>1196</v>
      </c>
      <c r="F3214" s="940">
        <v>42538</v>
      </c>
      <c r="G3214" s="1453">
        <v>42538</v>
      </c>
      <c r="H3214" s="28" t="s">
        <v>14716</v>
      </c>
      <c r="I3214" s="990" t="s">
        <v>949</v>
      </c>
      <c r="J3214" s="1505"/>
      <c r="K3214" s="1505"/>
    </row>
    <row r="3215" spans="2:12">
      <c r="B3215" s="205" t="s">
        <v>14841</v>
      </c>
      <c r="C3215" s="986" t="s">
        <v>14391</v>
      </c>
      <c r="D3215" s="952" t="s">
        <v>1567</v>
      </c>
      <c r="E3215" s="29" t="s">
        <v>20</v>
      </c>
      <c r="F3215" s="42">
        <v>42506</v>
      </c>
      <c r="G3215" s="41">
        <v>42542</v>
      </c>
      <c r="H3215" s="28" t="s">
        <v>2819</v>
      </c>
      <c r="I3215" s="852" t="s">
        <v>949</v>
      </c>
      <c r="J3215" s="1998"/>
      <c r="K3215" s="1998"/>
    </row>
    <row r="3216" spans="2:12">
      <c r="B3216" s="27" t="s">
        <v>2089</v>
      </c>
      <c r="C3216" s="986" t="s">
        <v>12966</v>
      </c>
      <c r="D3216" s="952" t="s">
        <v>5217</v>
      </c>
      <c r="E3216" s="29" t="s">
        <v>11</v>
      </c>
      <c r="F3216" s="42">
        <v>42241</v>
      </c>
      <c r="G3216" s="41">
        <v>42543</v>
      </c>
      <c r="H3216" s="28" t="s">
        <v>14720</v>
      </c>
      <c r="I3216" s="852" t="s">
        <v>949</v>
      </c>
      <c r="J3216" s="1998"/>
      <c r="K3216" s="1998"/>
    </row>
    <row r="3217" spans="2:13">
      <c r="B3217" s="213" t="s">
        <v>3149</v>
      </c>
      <c r="C3217" s="1018" t="s">
        <v>14737</v>
      </c>
      <c r="D3217" s="952" t="s">
        <v>14172</v>
      </c>
      <c r="E3217" s="750" t="s">
        <v>1196</v>
      </c>
      <c r="F3217" s="41">
        <v>42444</v>
      </c>
      <c r="G3217" s="41">
        <v>42543</v>
      </c>
      <c r="H3217" s="28" t="s">
        <v>14721</v>
      </c>
      <c r="L3217" s="674"/>
    </row>
    <row r="3218" spans="2:13">
      <c r="B3218" s="205" t="s">
        <v>14842</v>
      </c>
      <c r="C3218" s="986" t="s">
        <v>2727</v>
      </c>
      <c r="D3218" s="29" t="s">
        <v>14740</v>
      </c>
      <c r="E3218" s="29" t="s">
        <v>14739</v>
      </c>
      <c r="F3218" s="940">
        <v>42544</v>
      </c>
      <c r="G3218" s="1453">
        <v>42544</v>
      </c>
      <c r="H3218" s="28" t="s">
        <v>14742</v>
      </c>
      <c r="I3218" s="24" t="s">
        <v>14746</v>
      </c>
    </row>
    <row r="3219" spans="2:13">
      <c r="B3219" s="205" t="s">
        <v>14843</v>
      </c>
      <c r="C3219" s="986" t="s">
        <v>14747</v>
      </c>
      <c r="D3219" s="952" t="s">
        <v>13570</v>
      </c>
      <c r="E3219" s="29" t="s">
        <v>728</v>
      </c>
      <c r="F3219" s="42">
        <v>42355</v>
      </c>
      <c r="G3219" s="41">
        <v>42542</v>
      </c>
      <c r="H3219" s="28" t="s">
        <v>14745</v>
      </c>
      <c r="I3219" s="24" t="s">
        <v>14746</v>
      </c>
    </row>
    <row r="3220" spans="2:13">
      <c r="B3220" s="27" t="s">
        <v>14718</v>
      </c>
      <c r="C3220" s="986" t="s">
        <v>14748</v>
      </c>
      <c r="D3220" s="952" t="s">
        <v>14758</v>
      </c>
      <c r="E3220" s="29" t="s">
        <v>809</v>
      </c>
      <c r="F3220" s="940">
        <v>42542</v>
      </c>
      <c r="G3220" s="1453">
        <v>42543</v>
      </c>
      <c r="H3220" s="28" t="s">
        <v>14721</v>
      </c>
    </row>
    <row r="3221" spans="2:13">
      <c r="B3221" s="385" t="s">
        <v>14851</v>
      </c>
      <c r="C3221" s="986" t="s">
        <v>14856</v>
      </c>
      <c r="D3221" s="952" t="s">
        <v>8506</v>
      </c>
      <c r="E3221" s="750" t="s">
        <v>11</v>
      </c>
      <c r="F3221" s="42">
        <v>40969</v>
      </c>
      <c r="G3221" s="41">
        <v>42551</v>
      </c>
      <c r="H3221" s="28" t="s">
        <v>2837</v>
      </c>
      <c r="I3221" s="24" t="s">
        <v>14836</v>
      </c>
    </row>
    <row r="3222" spans="2:13">
      <c r="B3222" s="213" t="s">
        <v>14717</v>
      </c>
      <c r="C3222" s="986" t="s">
        <v>14857</v>
      </c>
      <c r="D3222" s="952" t="s">
        <v>6390</v>
      </c>
      <c r="E3222" s="750" t="s">
        <v>11</v>
      </c>
      <c r="F3222" s="42">
        <v>39814</v>
      </c>
      <c r="G3222" s="41">
        <v>42551</v>
      </c>
      <c r="H3222" s="28" t="s">
        <v>14835</v>
      </c>
      <c r="I3222" s="24" t="s">
        <v>949</v>
      </c>
    </row>
    <row r="3223" spans="2:13">
      <c r="B3223" s="385" t="s">
        <v>14852</v>
      </c>
      <c r="C3223" s="1018" t="s">
        <v>14858</v>
      </c>
      <c r="D3223" s="952" t="s">
        <v>8333</v>
      </c>
      <c r="E3223" s="750" t="s">
        <v>11</v>
      </c>
      <c r="F3223" s="42">
        <v>40905</v>
      </c>
      <c r="G3223" s="41">
        <v>42551</v>
      </c>
      <c r="H3223" s="28" t="s">
        <v>14835</v>
      </c>
      <c r="I3223" s="852" t="s">
        <v>949</v>
      </c>
      <c r="J3223" s="1998"/>
      <c r="K3223" s="1998"/>
    </row>
    <row r="3224" spans="2:13">
      <c r="B3224" s="213" t="s">
        <v>6</v>
      </c>
      <c r="C3224" s="986" t="s">
        <v>14859</v>
      </c>
      <c r="D3224" s="952" t="s">
        <v>14834</v>
      </c>
      <c r="E3224" s="750" t="s">
        <v>11</v>
      </c>
      <c r="F3224" s="42">
        <v>42548</v>
      </c>
      <c r="G3224" s="41">
        <v>42551</v>
      </c>
      <c r="H3224" s="28" t="s">
        <v>14848</v>
      </c>
    </row>
    <row r="3225" spans="2:13">
      <c r="B3225" s="213" t="s">
        <v>6</v>
      </c>
      <c r="C3225" s="1018" t="s">
        <v>14860</v>
      </c>
      <c r="D3225" s="952" t="s">
        <v>10706</v>
      </c>
      <c r="E3225" s="750" t="s">
        <v>10701</v>
      </c>
      <c r="F3225" s="42">
        <v>41904</v>
      </c>
      <c r="G3225" s="41">
        <v>42551</v>
      </c>
      <c r="H3225" s="28" t="s">
        <v>14835</v>
      </c>
      <c r="I3225" s="24" t="s">
        <v>949</v>
      </c>
    </row>
    <row r="3226" spans="2:13">
      <c r="B3226" s="213" t="s">
        <v>3149</v>
      </c>
      <c r="C3226" s="1018" t="s">
        <v>14861</v>
      </c>
      <c r="D3226" s="952" t="s">
        <v>13612</v>
      </c>
      <c r="E3226" s="750" t="s">
        <v>809</v>
      </c>
      <c r="F3226" s="42">
        <v>42378</v>
      </c>
      <c r="G3226" s="41">
        <v>42551</v>
      </c>
      <c r="H3226" s="28" t="s">
        <v>14835</v>
      </c>
      <c r="I3226" s="24" t="s">
        <v>949</v>
      </c>
    </row>
    <row r="3227" spans="2:13">
      <c r="B3227" s="385" t="s">
        <v>14837</v>
      </c>
      <c r="C3227" s="1018" t="s">
        <v>14862</v>
      </c>
      <c r="D3227" s="952" t="s">
        <v>14342</v>
      </c>
      <c r="E3227" s="750" t="s">
        <v>11</v>
      </c>
      <c r="F3227" s="42">
        <v>42326</v>
      </c>
      <c r="G3227" s="41">
        <v>42551</v>
      </c>
      <c r="H3227" s="28" t="s">
        <v>2837</v>
      </c>
      <c r="I3227" s="852" t="s">
        <v>949</v>
      </c>
      <c r="J3227" s="1998"/>
      <c r="K3227" s="1998"/>
    </row>
    <row r="3228" spans="2:13">
      <c r="B3228" s="213" t="s">
        <v>918</v>
      </c>
      <c r="C3228" s="986" t="s">
        <v>14863</v>
      </c>
      <c r="D3228" s="952" t="s">
        <v>14627</v>
      </c>
      <c r="E3228" s="750" t="s">
        <v>652</v>
      </c>
      <c r="F3228" s="42">
        <v>42522</v>
      </c>
      <c r="G3228" s="41">
        <v>42551</v>
      </c>
      <c r="H3228" s="28" t="s">
        <v>14835</v>
      </c>
      <c r="I3228" s="24" t="s">
        <v>949</v>
      </c>
    </row>
    <row r="3229" spans="2:13">
      <c r="B3229" s="27" t="s">
        <v>4419</v>
      </c>
      <c r="C3229" s="1024" t="s">
        <v>14966</v>
      </c>
      <c r="D3229" s="952" t="s">
        <v>7298</v>
      </c>
      <c r="E3229" s="29" t="s">
        <v>14866</v>
      </c>
      <c r="F3229" s="42">
        <v>40301</v>
      </c>
      <c r="G3229" s="41">
        <v>42551</v>
      </c>
      <c r="H3229" s="28" t="s">
        <v>14867</v>
      </c>
      <c r="I3229" s="24" t="s">
        <v>14868</v>
      </c>
    </row>
    <row r="3230" spans="2:13">
      <c r="B3230" s="27" t="s">
        <v>14263</v>
      </c>
      <c r="C3230" s="1024" t="s">
        <v>14965</v>
      </c>
      <c r="D3230" s="952" t="s">
        <v>14299</v>
      </c>
      <c r="E3230" s="29" t="s">
        <v>18</v>
      </c>
      <c r="F3230" s="42">
        <v>42479</v>
      </c>
      <c r="G3230" s="41">
        <v>42552</v>
      </c>
      <c r="H3230" s="28" t="s">
        <v>14870</v>
      </c>
      <c r="I3230" s="24" t="s">
        <v>13236</v>
      </c>
    </row>
    <row r="3231" spans="2:13">
      <c r="B3231" s="213"/>
      <c r="C3231" s="38"/>
      <c r="D3231" s="750"/>
      <c r="E3231" s="750"/>
      <c r="F3231" s="42"/>
      <c r="G3231" s="41"/>
      <c r="H3231" s="28"/>
    </row>
    <row r="3232" spans="2:13">
      <c r="B3232" s="205" t="s">
        <v>6</v>
      </c>
      <c r="C3232" s="986" t="s">
        <v>14961</v>
      </c>
      <c r="D3232" s="952" t="s">
        <v>14896</v>
      </c>
      <c r="E3232" s="29" t="s">
        <v>14846</v>
      </c>
      <c r="F3232" s="42">
        <v>42552</v>
      </c>
      <c r="G3232" s="41">
        <v>42555</v>
      </c>
      <c r="H3232" s="28" t="s">
        <v>14879</v>
      </c>
      <c r="I3232" s="990" t="s">
        <v>949</v>
      </c>
      <c r="J3232" s="1505"/>
      <c r="K3232" s="1505"/>
      <c r="L3232" s="674"/>
      <c r="M3232" s="1023"/>
    </row>
    <row r="3233" spans="2:14">
      <c r="B3233" s="205" t="s">
        <v>6</v>
      </c>
      <c r="C3233" s="986" t="s">
        <v>14962</v>
      </c>
      <c r="D3233" s="952" t="s">
        <v>14897</v>
      </c>
      <c r="E3233" s="29" t="s">
        <v>11</v>
      </c>
      <c r="F3233" s="42">
        <v>42555</v>
      </c>
      <c r="G3233" s="41">
        <v>42555</v>
      </c>
      <c r="H3233" s="28" t="s">
        <v>11115</v>
      </c>
      <c r="I3233" s="990" t="s">
        <v>949</v>
      </c>
      <c r="J3233" s="1505"/>
      <c r="K3233" s="1505"/>
      <c r="L3233" s="674"/>
      <c r="M3233" s="1023"/>
    </row>
    <row r="3234" spans="2:14">
      <c r="B3234" s="213" t="s">
        <v>14440</v>
      </c>
      <c r="C3234" s="986" t="s">
        <v>14955</v>
      </c>
      <c r="D3234" s="952" t="s">
        <v>14624</v>
      </c>
      <c r="E3234" s="750" t="s">
        <v>20</v>
      </c>
      <c r="F3234" s="41">
        <v>42522</v>
      </c>
      <c r="G3234" s="42">
        <v>42557</v>
      </c>
      <c r="H3234" s="28" t="s">
        <v>14898</v>
      </c>
      <c r="I3234" s="990" t="s">
        <v>949</v>
      </c>
      <c r="J3234" s="1505"/>
      <c r="K3234" s="1505"/>
      <c r="L3234" s="674"/>
      <c r="M3234" s="1023"/>
    </row>
    <row r="3235" spans="2:14">
      <c r="B3235" s="205" t="s">
        <v>6</v>
      </c>
      <c r="C3235" s="986" t="s">
        <v>14950</v>
      </c>
      <c r="D3235" s="952" t="s">
        <v>14906</v>
      </c>
      <c r="E3235" s="29" t="s">
        <v>11</v>
      </c>
      <c r="F3235" s="42">
        <v>42562</v>
      </c>
      <c r="G3235" s="41">
        <v>42563</v>
      </c>
      <c r="H3235" s="28" t="s">
        <v>14912</v>
      </c>
      <c r="I3235" s="990" t="s">
        <v>949</v>
      </c>
      <c r="J3235" s="1505"/>
      <c r="K3235" s="1505"/>
      <c r="L3235" s="674"/>
      <c r="M3235" s="1023"/>
    </row>
    <row r="3236" spans="2:14">
      <c r="B3236" s="205" t="s">
        <v>6</v>
      </c>
      <c r="C3236" s="986" t="s">
        <v>14947</v>
      </c>
      <c r="D3236" s="952" t="s">
        <v>14847</v>
      </c>
      <c r="E3236" s="29" t="s">
        <v>11</v>
      </c>
      <c r="F3236" s="42">
        <v>42567</v>
      </c>
      <c r="G3236" s="41">
        <v>42567</v>
      </c>
      <c r="H3236" s="28" t="s">
        <v>14974</v>
      </c>
      <c r="I3236" s="990" t="s">
        <v>949</v>
      </c>
      <c r="J3236" s="1505"/>
      <c r="K3236" s="1505"/>
      <c r="L3236" s="674"/>
      <c r="M3236" s="1023"/>
    </row>
    <row r="3237" spans="2:14">
      <c r="B3237" s="205" t="s">
        <v>6</v>
      </c>
      <c r="C3237" s="986" t="s">
        <v>14945</v>
      </c>
      <c r="D3237" s="952" t="s">
        <v>14927</v>
      </c>
      <c r="E3237" s="29" t="s">
        <v>9693</v>
      </c>
      <c r="F3237" s="42">
        <v>42570</v>
      </c>
      <c r="G3237" s="41">
        <v>42570</v>
      </c>
      <c r="H3237" s="28" t="s">
        <v>14929</v>
      </c>
      <c r="I3237" s="990" t="s">
        <v>949</v>
      </c>
      <c r="J3237" s="1505"/>
      <c r="K3237" s="1505"/>
      <c r="L3237" s="674"/>
      <c r="M3237" s="1023"/>
    </row>
    <row r="3238" spans="2:14">
      <c r="B3238" s="205" t="s">
        <v>761</v>
      </c>
      <c r="C3238" s="986" t="s">
        <v>14872</v>
      </c>
      <c r="D3238" s="952" t="s">
        <v>14719</v>
      </c>
      <c r="E3238" s="29" t="s">
        <v>12496</v>
      </c>
      <c r="F3238" s="42">
        <v>42555</v>
      </c>
      <c r="G3238" s="41">
        <v>42573</v>
      </c>
      <c r="H3238" s="28" t="s">
        <v>11054</v>
      </c>
      <c r="I3238" s="990" t="s">
        <v>949</v>
      </c>
      <c r="J3238" s="1505"/>
      <c r="K3238" s="1505"/>
      <c r="L3238" s="674"/>
      <c r="M3238" s="1023"/>
    </row>
    <row r="3239" spans="2:14">
      <c r="B3239" s="205" t="s">
        <v>6</v>
      </c>
      <c r="C3239" s="986" t="s">
        <v>14949</v>
      </c>
      <c r="D3239" s="952" t="s">
        <v>14942</v>
      </c>
      <c r="E3239" s="29" t="s">
        <v>11</v>
      </c>
      <c r="F3239" s="42">
        <v>42566</v>
      </c>
      <c r="G3239" s="41">
        <v>42577</v>
      </c>
      <c r="H3239" s="28" t="s">
        <v>11098</v>
      </c>
      <c r="I3239" s="990" t="s">
        <v>949</v>
      </c>
      <c r="J3239" s="1505"/>
      <c r="K3239" s="1505"/>
      <c r="L3239" s="674"/>
      <c r="M3239" s="1023"/>
    </row>
    <row r="3240" spans="2:14">
      <c r="B3240" s="27" t="s">
        <v>849</v>
      </c>
      <c r="C3240" s="986" t="s">
        <v>14980</v>
      </c>
      <c r="D3240" s="952" t="s">
        <v>8941</v>
      </c>
      <c r="E3240" s="29" t="s">
        <v>8</v>
      </c>
      <c r="F3240" s="42">
        <v>41134</v>
      </c>
      <c r="G3240" s="42">
        <v>42578</v>
      </c>
      <c r="H3240" s="28" t="s">
        <v>14978</v>
      </c>
      <c r="I3240" s="990" t="s">
        <v>949</v>
      </c>
      <c r="J3240" s="1505"/>
      <c r="K3240" s="1505"/>
      <c r="L3240" s="674"/>
      <c r="M3240" s="1023"/>
    </row>
    <row r="3241" spans="2:14">
      <c r="B3241" s="27" t="s">
        <v>14424</v>
      </c>
      <c r="C3241" s="986" t="s">
        <v>14981</v>
      </c>
      <c r="D3241" s="952" t="s">
        <v>14626</v>
      </c>
      <c r="E3241" s="29" t="s">
        <v>20</v>
      </c>
      <c r="F3241" s="42">
        <v>42522</v>
      </c>
      <c r="G3241" s="42">
        <v>42578</v>
      </c>
      <c r="H3241" s="28" t="s">
        <v>14978</v>
      </c>
      <c r="I3241" s="990" t="s">
        <v>949</v>
      </c>
      <c r="J3241" s="1505"/>
      <c r="K3241" s="1505"/>
    </row>
    <row r="3242" spans="2:14">
      <c r="B3242" s="27" t="s">
        <v>1399</v>
      </c>
      <c r="C3242" s="986" t="s">
        <v>15068</v>
      </c>
      <c r="D3242" s="952" t="s">
        <v>14939</v>
      </c>
      <c r="E3242" s="750" t="s">
        <v>1622</v>
      </c>
      <c r="F3242" s="42">
        <v>42557</v>
      </c>
      <c r="G3242" s="587">
        <v>42580</v>
      </c>
      <c r="H3242" s="28" t="s">
        <v>14986</v>
      </c>
      <c r="L3242" s="674"/>
      <c r="M3242" s="1023"/>
    </row>
    <row r="3243" spans="2:14">
      <c r="B3243" s="213" t="s">
        <v>14850</v>
      </c>
      <c r="C3243" s="986" t="s">
        <v>15069</v>
      </c>
      <c r="D3243" s="952" t="s">
        <v>10043</v>
      </c>
      <c r="E3243" s="750" t="s">
        <v>14889</v>
      </c>
      <c r="F3243" s="41">
        <v>41645</v>
      </c>
      <c r="G3243" s="42">
        <v>42582</v>
      </c>
      <c r="H3243" s="28" t="s">
        <v>14988</v>
      </c>
      <c r="I3243" s="990" t="s">
        <v>949</v>
      </c>
      <c r="J3243" s="1505"/>
      <c r="K3243" s="1505"/>
      <c r="L3243" s="674"/>
      <c r="M3243" s="1023"/>
    </row>
    <row r="3244" spans="2:14">
      <c r="B3244" s="403"/>
      <c r="C3244" s="62"/>
      <c r="D3244" s="750"/>
      <c r="E3244" s="336"/>
      <c r="F3244" s="576"/>
      <c r="G3244" s="580"/>
      <c r="H3244" s="28"/>
      <c r="L3244" s="674"/>
      <c r="M3244" s="1023"/>
    </row>
    <row r="3245" spans="2:14">
      <c r="B3245" s="27" t="s">
        <v>2089</v>
      </c>
      <c r="C3245" s="62" t="s">
        <v>9082</v>
      </c>
      <c r="D3245" s="952" t="s">
        <v>2246</v>
      </c>
      <c r="E3245" s="750" t="s">
        <v>5065</v>
      </c>
      <c r="F3245" s="586">
        <v>41204</v>
      </c>
      <c r="G3245" s="586">
        <v>42585</v>
      </c>
      <c r="H3245" s="28" t="s">
        <v>15001</v>
      </c>
      <c r="I3245" s="1022" t="s">
        <v>15115</v>
      </c>
      <c r="J3245" s="1513"/>
      <c r="K3245" s="1513"/>
      <c r="L3245" s="674"/>
      <c r="M3245" s="674"/>
      <c r="N3245" s="1023"/>
    </row>
    <row r="3246" spans="2:14">
      <c r="B3246" s="27" t="s">
        <v>6</v>
      </c>
      <c r="C3246" s="40" t="s">
        <v>14964</v>
      </c>
      <c r="D3246" s="952" t="s">
        <v>14935</v>
      </c>
      <c r="E3246" s="26" t="s">
        <v>7346</v>
      </c>
      <c r="F3246" s="42">
        <v>42552</v>
      </c>
      <c r="G3246" s="586">
        <v>42587</v>
      </c>
      <c r="H3246" s="28" t="s">
        <v>15022</v>
      </c>
      <c r="I3246" s="1022" t="s">
        <v>15116</v>
      </c>
      <c r="J3246" s="1513"/>
      <c r="K3246" s="1513"/>
      <c r="L3246" s="674"/>
      <c r="M3246" s="674"/>
      <c r="N3246" s="1023"/>
    </row>
    <row r="3247" spans="2:14">
      <c r="B3247" s="27" t="s">
        <v>14976</v>
      </c>
      <c r="C3247" s="62" t="s">
        <v>14297</v>
      </c>
      <c r="D3247" s="952" t="s">
        <v>14267</v>
      </c>
      <c r="E3247" s="750" t="s">
        <v>2</v>
      </c>
      <c r="F3247" s="586">
        <v>42461</v>
      </c>
      <c r="G3247" s="586">
        <v>42592</v>
      </c>
      <c r="H3247" s="28" t="s">
        <v>12993</v>
      </c>
      <c r="I3247" s="1022" t="s">
        <v>15116</v>
      </c>
      <c r="J3247" s="1513"/>
      <c r="K3247" s="1513"/>
      <c r="L3247" s="674"/>
      <c r="M3247" s="674"/>
      <c r="N3247" s="1023"/>
    </row>
    <row r="3248" spans="2:14">
      <c r="B3248" s="27" t="s">
        <v>2089</v>
      </c>
      <c r="C3248" s="62" t="s">
        <v>12729</v>
      </c>
      <c r="D3248" s="952" t="s">
        <v>12724</v>
      </c>
      <c r="E3248" s="750" t="s">
        <v>663</v>
      </c>
      <c r="F3248" s="586">
        <v>42193</v>
      </c>
      <c r="G3248" s="586">
        <v>42600</v>
      </c>
      <c r="H3248" s="28" t="s">
        <v>15063</v>
      </c>
      <c r="I3248" s="1022" t="s">
        <v>15116</v>
      </c>
      <c r="J3248" s="1513"/>
      <c r="K3248" s="1513"/>
      <c r="L3248" s="674"/>
      <c r="M3248" s="674"/>
      <c r="N3248" s="1023"/>
    </row>
    <row r="3249" spans="2:14">
      <c r="B3249" s="27" t="s">
        <v>2089</v>
      </c>
      <c r="C3249" s="62" t="s">
        <v>15058</v>
      </c>
      <c r="D3249" s="952" t="s">
        <v>15054</v>
      </c>
      <c r="E3249" s="750" t="s">
        <v>663</v>
      </c>
      <c r="F3249" s="586">
        <v>42598</v>
      </c>
      <c r="G3249" s="586">
        <v>42600</v>
      </c>
      <c r="H3249" s="28" t="s">
        <v>15065</v>
      </c>
      <c r="I3249" s="1022" t="s">
        <v>15116</v>
      </c>
      <c r="J3249" s="1513"/>
      <c r="K3249" s="1513"/>
      <c r="L3249" s="674"/>
      <c r="M3249" s="674"/>
      <c r="N3249" s="1351"/>
    </row>
    <row r="3250" spans="2:14">
      <c r="B3250" s="205" t="s">
        <v>6</v>
      </c>
      <c r="C3250" s="200" t="s">
        <v>15030</v>
      </c>
      <c r="D3250" s="952" t="s">
        <v>15027</v>
      </c>
      <c r="E3250" s="29" t="s">
        <v>11</v>
      </c>
      <c r="F3250" s="42">
        <v>42590</v>
      </c>
      <c r="G3250" s="577">
        <v>42602</v>
      </c>
      <c r="H3250" s="202" t="s">
        <v>15070</v>
      </c>
      <c r="I3250" s="1022" t="s">
        <v>15116</v>
      </c>
      <c r="J3250" s="1513"/>
      <c r="K3250" s="1513"/>
      <c r="L3250" s="674"/>
      <c r="M3250" s="674"/>
      <c r="N3250" s="1023"/>
    </row>
    <row r="3251" spans="2:14">
      <c r="B3251" s="27" t="s">
        <v>725</v>
      </c>
      <c r="C3251" s="40" t="s">
        <v>15031</v>
      </c>
      <c r="D3251" s="952" t="s">
        <v>15032</v>
      </c>
      <c r="E3251" s="26" t="s">
        <v>652</v>
      </c>
      <c r="F3251" s="42">
        <v>42590</v>
      </c>
      <c r="G3251" s="586">
        <v>42608</v>
      </c>
      <c r="H3251" s="28" t="s">
        <v>15084</v>
      </c>
      <c r="I3251" s="1022" t="s">
        <v>15116</v>
      </c>
      <c r="J3251" s="1513"/>
      <c r="K3251" s="1513"/>
      <c r="L3251" s="674"/>
      <c r="M3251" s="674"/>
      <c r="N3251" s="1023"/>
    </row>
    <row r="3252" spans="2:14">
      <c r="B3252" s="27" t="s">
        <v>13244</v>
      </c>
      <c r="C3252" s="40" t="s">
        <v>14957</v>
      </c>
      <c r="D3252" s="952" t="s">
        <v>14936</v>
      </c>
      <c r="E3252" s="26" t="s">
        <v>18</v>
      </c>
      <c r="F3252" s="42">
        <v>42555</v>
      </c>
      <c r="G3252" s="586">
        <v>42608</v>
      </c>
      <c r="H3252" s="28" t="s">
        <v>15059</v>
      </c>
      <c r="I3252" s="1022" t="s">
        <v>15115</v>
      </c>
      <c r="J3252" s="1513"/>
      <c r="K3252" s="1513"/>
      <c r="L3252" s="674"/>
      <c r="M3252" s="674"/>
      <c r="N3252" s="1023"/>
    </row>
    <row r="3253" spans="2:14">
      <c r="B3253" s="27" t="s">
        <v>5475</v>
      </c>
      <c r="C3253" s="40" t="s">
        <v>9836</v>
      </c>
      <c r="D3253" s="952" t="s">
        <v>9837</v>
      </c>
      <c r="E3253" s="26" t="s">
        <v>728</v>
      </c>
      <c r="F3253" s="42">
        <v>41517</v>
      </c>
      <c r="G3253" s="586">
        <v>42609</v>
      </c>
      <c r="H3253" s="28" t="s">
        <v>15093</v>
      </c>
      <c r="I3253" s="1022" t="s">
        <v>15117</v>
      </c>
      <c r="J3253" s="1513"/>
      <c r="K3253" s="1513"/>
      <c r="L3253" s="674"/>
      <c r="M3253" s="674"/>
      <c r="N3253" s="1023"/>
    </row>
    <row r="3254" spans="2:14">
      <c r="B3254" s="27" t="s">
        <v>2089</v>
      </c>
      <c r="C3254" s="40" t="s">
        <v>15060</v>
      </c>
      <c r="D3254" s="952" t="s">
        <v>1507</v>
      </c>
      <c r="E3254" s="26" t="s">
        <v>11</v>
      </c>
      <c r="F3254" s="42">
        <v>39934</v>
      </c>
      <c r="G3254" s="586">
        <v>42613</v>
      </c>
      <c r="H3254" s="28" t="s">
        <v>2975</v>
      </c>
      <c r="I3254" s="1022" t="s">
        <v>15116</v>
      </c>
      <c r="J3254" s="1513"/>
      <c r="K3254" s="1513"/>
      <c r="L3254" s="674"/>
      <c r="M3254" s="674"/>
      <c r="N3254" s="1023"/>
    </row>
    <row r="3255" spans="2:14">
      <c r="B3255" s="27" t="s">
        <v>725</v>
      </c>
      <c r="C3255" s="40" t="s">
        <v>15067</v>
      </c>
      <c r="D3255" s="952" t="s">
        <v>6582</v>
      </c>
      <c r="E3255" s="26" t="s">
        <v>663</v>
      </c>
      <c r="F3255" s="42">
        <v>39940</v>
      </c>
      <c r="G3255" s="586">
        <v>42613</v>
      </c>
      <c r="H3255" s="28" t="s">
        <v>2975</v>
      </c>
      <c r="I3255" s="1022" t="s">
        <v>15116</v>
      </c>
      <c r="J3255" s="1513"/>
      <c r="K3255" s="1513"/>
      <c r="L3255" s="674"/>
      <c r="M3255" s="674"/>
      <c r="N3255" s="1023"/>
    </row>
    <row r="3256" spans="2:14">
      <c r="B3256" s="27" t="s">
        <v>3338</v>
      </c>
      <c r="C3256" s="40" t="s">
        <v>11230</v>
      </c>
      <c r="D3256" s="952" t="s">
        <v>11229</v>
      </c>
      <c r="E3256" s="26" t="s">
        <v>2</v>
      </c>
      <c r="F3256" s="42">
        <v>41869</v>
      </c>
      <c r="G3256" s="586">
        <v>42613</v>
      </c>
      <c r="H3256" s="28" t="s">
        <v>2975</v>
      </c>
      <c r="I3256" s="1022" t="s">
        <v>15116</v>
      </c>
      <c r="J3256" s="1513"/>
      <c r="K3256" s="1513"/>
      <c r="L3256" s="674"/>
      <c r="M3256" s="674"/>
      <c r="N3256" s="1023"/>
    </row>
    <row r="3257" spans="2:14">
      <c r="B3257" s="27" t="s">
        <v>6</v>
      </c>
      <c r="C3257" s="40" t="s">
        <v>14166</v>
      </c>
      <c r="D3257" s="952" t="s">
        <v>14170</v>
      </c>
      <c r="E3257" s="26" t="s">
        <v>11</v>
      </c>
      <c r="F3257" s="42">
        <v>42450</v>
      </c>
      <c r="G3257" s="586">
        <v>42613</v>
      </c>
      <c r="H3257" s="28" t="s">
        <v>2975</v>
      </c>
      <c r="I3257" s="1022" t="s">
        <v>15144</v>
      </c>
      <c r="J3257" s="1513"/>
      <c r="K3257" s="1513"/>
      <c r="L3257" s="674"/>
      <c r="M3257" s="674"/>
      <c r="N3257" s="1023"/>
    </row>
    <row r="3258" spans="2:14">
      <c r="B3258" s="27" t="s">
        <v>14718</v>
      </c>
      <c r="C3258" s="40" t="s">
        <v>14954</v>
      </c>
      <c r="D3258" s="952" t="s">
        <v>14941</v>
      </c>
      <c r="E3258" s="26" t="s">
        <v>15203</v>
      </c>
      <c r="F3258" s="42">
        <v>42562</v>
      </c>
      <c r="G3258" s="586">
        <v>42613</v>
      </c>
      <c r="H3258" s="28" t="s">
        <v>2975</v>
      </c>
      <c r="I3258" s="1022" t="s">
        <v>15116</v>
      </c>
      <c r="J3258" s="1513"/>
      <c r="K3258" s="1513"/>
      <c r="L3258" s="674"/>
      <c r="M3258" s="674"/>
      <c r="N3258" s="1023"/>
    </row>
    <row r="3259" spans="2:14">
      <c r="B3259" s="27" t="s">
        <v>761</v>
      </c>
      <c r="C3259" s="40" t="s">
        <v>14959</v>
      </c>
      <c r="D3259" s="952" t="s">
        <v>14938</v>
      </c>
      <c r="E3259" s="26" t="s">
        <v>12496</v>
      </c>
      <c r="F3259" s="42">
        <v>42555</v>
      </c>
      <c r="G3259" s="586">
        <v>42613</v>
      </c>
      <c r="H3259" s="28" t="s">
        <v>2975</v>
      </c>
      <c r="I3259" s="1022" t="s">
        <v>15116</v>
      </c>
      <c r="J3259" s="1513"/>
      <c r="K3259" s="1513"/>
      <c r="L3259" s="674"/>
      <c r="M3259" s="674"/>
      <c r="N3259" s="1023"/>
    </row>
    <row r="3260" spans="2:14">
      <c r="B3260" s="1026"/>
      <c r="C3260" s="30"/>
      <c r="D3260" s="337"/>
      <c r="E3260" s="29"/>
      <c r="F3260" s="42"/>
      <c r="G3260" s="1453"/>
      <c r="H3260" s="31"/>
      <c r="L3260" s="674"/>
      <c r="M3260" s="674"/>
      <c r="N3260" s="1023"/>
    </row>
    <row r="3261" spans="2:14">
      <c r="B3261" s="27" t="s">
        <v>14658</v>
      </c>
      <c r="C3261" s="200" t="s">
        <v>2727</v>
      </c>
      <c r="D3261" s="750" t="s">
        <v>11698</v>
      </c>
      <c r="E3261" s="750" t="s">
        <v>1875</v>
      </c>
      <c r="F3261" s="42">
        <v>42604</v>
      </c>
      <c r="G3261" s="41">
        <v>42634</v>
      </c>
      <c r="H3261" s="60" t="s">
        <v>15151</v>
      </c>
      <c r="I3261" s="1022" t="s">
        <v>13236</v>
      </c>
      <c r="J3261" s="1513"/>
      <c r="K3261" s="1513"/>
    </row>
    <row r="3262" spans="2:14">
      <c r="B3262" s="27"/>
      <c r="C3262" s="1369" t="s">
        <v>15159</v>
      </c>
      <c r="D3262" s="1370" t="s">
        <v>15160</v>
      </c>
      <c r="E3262" s="29"/>
      <c r="F3262" s="42"/>
      <c r="G3262" s="41"/>
      <c r="H3262" s="28"/>
      <c r="I3262" s="1022"/>
      <c r="J3262" s="1513"/>
      <c r="K3262" s="1513"/>
    </row>
    <row r="3263" spans="2:14">
      <c r="B3263" s="1353" t="s">
        <v>13519</v>
      </c>
      <c r="C3263" s="986" t="s">
        <v>15154</v>
      </c>
      <c r="D3263" s="952" t="s">
        <v>14410</v>
      </c>
      <c r="E3263" s="29" t="s">
        <v>1558</v>
      </c>
      <c r="F3263" s="42">
        <v>42499</v>
      </c>
      <c r="G3263" s="577">
        <v>42615</v>
      </c>
      <c r="H3263" s="28" t="s">
        <v>15109</v>
      </c>
      <c r="I3263" s="1022" t="s">
        <v>15217</v>
      </c>
      <c r="J3263" s="1513"/>
      <c r="K3263" s="1513"/>
      <c r="L3263" s="674"/>
      <c r="M3263" s="674"/>
      <c r="N3263" s="1023"/>
    </row>
    <row r="3264" spans="2:14">
      <c r="B3264" s="1353" t="s">
        <v>3292</v>
      </c>
      <c r="C3264" s="986" t="s">
        <v>15155</v>
      </c>
      <c r="D3264" s="952" t="s">
        <v>14989</v>
      </c>
      <c r="E3264" s="29" t="s">
        <v>18</v>
      </c>
      <c r="F3264" s="42">
        <v>42583</v>
      </c>
      <c r="G3264" s="577">
        <v>42620</v>
      </c>
      <c r="H3264" s="28" t="s">
        <v>15118</v>
      </c>
      <c r="I3264" s="1022" t="s">
        <v>15217</v>
      </c>
      <c r="J3264" s="1513"/>
      <c r="K3264" s="1513"/>
      <c r="L3264" s="674"/>
      <c r="M3264" s="674"/>
      <c r="N3264" s="1023"/>
    </row>
    <row r="3265" spans="2:14">
      <c r="B3265" s="1353" t="s">
        <v>6</v>
      </c>
      <c r="C3265" s="986" t="s">
        <v>15156</v>
      </c>
      <c r="D3265" s="952" t="s">
        <v>14298</v>
      </c>
      <c r="E3265" s="29" t="s">
        <v>11</v>
      </c>
      <c r="F3265" s="42">
        <v>42478</v>
      </c>
      <c r="G3265" s="577">
        <v>42623</v>
      </c>
      <c r="H3265" s="28" t="s">
        <v>11306</v>
      </c>
      <c r="I3265" s="1022" t="s">
        <v>15217</v>
      </c>
      <c r="J3265" s="1513"/>
      <c r="K3265" s="1513"/>
      <c r="L3265" s="674"/>
      <c r="M3265" s="674"/>
      <c r="N3265" s="1023"/>
    </row>
    <row r="3266" spans="2:14">
      <c r="B3266" s="1353" t="s">
        <v>4286</v>
      </c>
      <c r="C3266" s="986" t="s">
        <v>15157</v>
      </c>
      <c r="D3266" s="952" t="s">
        <v>15131</v>
      </c>
      <c r="E3266" s="29" t="s">
        <v>11</v>
      </c>
      <c r="F3266" s="42">
        <v>42625</v>
      </c>
      <c r="G3266" s="577">
        <v>42629</v>
      </c>
      <c r="H3266" s="28" t="s">
        <v>15153</v>
      </c>
      <c r="I3266" s="1022" t="s">
        <v>15217</v>
      </c>
      <c r="J3266" s="1513"/>
      <c r="K3266" s="1513"/>
      <c r="M3266" s="674"/>
      <c r="N3266" s="1023"/>
    </row>
    <row r="3267" spans="2:14">
      <c r="B3267" s="1353" t="s">
        <v>6</v>
      </c>
      <c r="C3267" s="986" t="s">
        <v>15158</v>
      </c>
      <c r="D3267" s="952" t="s">
        <v>15145</v>
      </c>
      <c r="E3267" s="29" t="s">
        <v>11</v>
      </c>
      <c r="F3267" s="42">
        <v>42629</v>
      </c>
      <c r="G3267" s="577">
        <v>42630</v>
      </c>
      <c r="H3267" s="28" t="s">
        <v>15150</v>
      </c>
      <c r="I3267" s="1022" t="s">
        <v>15217</v>
      </c>
      <c r="J3267" s="1513"/>
      <c r="K3267" s="1513"/>
      <c r="L3267" s="674"/>
      <c r="M3267" s="674"/>
      <c r="N3267" s="1023"/>
    </row>
    <row r="3268" spans="2:14">
      <c r="B3268" s="1353" t="s">
        <v>4286</v>
      </c>
      <c r="C3268" s="986" t="s">
        <v>14930</v>
      </c>
      <c r="D3268" s="952" t="s">
        <v>14931</v>
      </c>
      <c r="E3268" s="29" t="s">
        <v>6406</v>
      </c>
      <c r="F3268" s="42">
        <v>42562</v>
      </c>
      <c r="G3268" s="577">
        <v>42636</v>
      </c>
      <c r="H3268" s="28" t="s">
        <v>15161</v>
      </c>
      <c r="I3268" s="1022" t="s">
        <v>15217</v>
      </c>
      <c r="J3268" s="1513"/>
      <c r="K3268" s="1513"/>
      <c r="M3268" s="674"/>
      <c r="N3268" s="1023"/>
    </row>
    <row r="3269" spans="2:14">
      <c r="B3269" s="1353" t="s">
        <v>12202</v>
      </c>
      <c r="C3269" s="986" t="s">
        <v>15187</v>
      </c>
      <c r="D3269" s="952" t="s">
        <v>13904</v>
      </c>
      <c r="E3269" s="29" t="s">
        <v>11</v>
      </c>
      <c r="F3269" s="42">
        <v>39083</v>
      </c>
      <c r="G3269" s="577">
        <v>42643</v>
      </c>
      <c r="H3269" s="28" t="s">
        <v>5348</v>
      </c>
      <c r="I3269" s="1022" t="s">
        <v>15242</v>
      </c>
      <c r="J3269" s="1513"/>
      <c r="K3269" s="1513"/>
      <c r="M3269" s="674"/>
      <c r="N3269" s="1023"/>
    </row>
    <row r="3270" spans="2:14">
      <c r="B3270" s="1353" t="s">
        <v>12202</v>
      </c>
      <c r="C3270" s="986" t="s">
        <v>15188</v>
      </c>
      <c r="D3270" s="952" t="s">
        <v>13902</v>
      </c>
      <c r="E3270" s="29" t="s">
        <v>11</v>
      </c>
      <c r="F3270" s="42">
        <v>39083</v>
      </c>
      <c r="G3270" s="577">
        <v>42643</v>
      </c>
      <c r="H3270" s="28" t="s">
        <v>5348</v>
      </c>
      <c r="I3270" s="1022"/>
      <c r="J3270" s="1513"/>
      <c r="K3270" s="1513"/>
      <c r="M3270" s="674"/>
      <c r="N3270" s="1023"/>
    </row>
    <row r="3271" spans="2:14">
      <c r="B3271" s="1353" t="s">
        <v>12202</v>
      </c>
      <c r="C3271" s="986" t="s">
        <v>15189</v>
      </c>
      <c r="D3271" s="952" t="s">
        <v>13908</v>
      </c>
      <c r="E3271" s="29" t="s">
        <v>11</v>
      </c>
      <c r="F3271" s="42">
        <v>39083</v>
      </c>
      <c r="G3271" s="577">
        <v>42643</v>
      </c>
      <c r="H3271" s="28" t="s">
        <v>5348</v>
      </c>
      <c r="I3271" s="1022" t="s">
        <v>15242</v>
      </c>
      <c r="J3271" s="1513"/>
      <c r="K3271" s="1513"/>
      <c r="M3271" s="674"/>
      <c r="N3271" s="1023"/>
    </row>
    <row r="3272" spans="2:14">
      <c r="B3272" s="1353" t="s">
        <v>12202</v>
      </c>
      <c r="C3272" s="986" t="s">
        <v>14932</v>
      </c>
      <c r="D3272" s="952" t="s">
        <v>13911</v>
      </c>
      <c r="E3272" s="29" t="s">
        <v>11</v>
      </c>
      <c r="F3272" s="42">
        <v>39814</v>
      </c>
      <c r="G3272" s="577">
        <v>42643</v>
      </c>
      <c r="H3272" s="28" t="s">
        <v>5348</v>
      </c>
      <c r="I3272" s="1022" t="s">
        <v>15217</v>
      </c>
      <c r="J3272" s="1513"/>
      <c r="K3272" s="1513"/>
      <c r="M3272" s="674"/>
      <c r="N3272" s="1023"/>
    </row>
    <row r="3273" spans="2:14">
      <c r="B3273" s="1353" t="s">
        <v>12959</v>
      </c>
      <c r="C3273" s="986" t="s">
        <v>12891</v>
      </c>
      <c r="D3273" s="952" t="s">
        <v>12894</v>
      </c>
      <c r="E3273" s="29" t="s">
        <v>1485</v>
      </c>
      <c r="F3273" s="42">
        <v>42226</v>
      </c>
      <c r="G3273" s="577">
        <v>42643</v>
      </c>
      <c r="H3273" s="28" t="s">
        <v>5348</v>
      </c>
      <c r="I3273" s="1022" t="s">
        <v>15217</v>
      </c>
      <c r="J3273" s="1513"/>
      <c r="K3273" s="1513"/>
      <c r="M3273" s="674"/>
      <c r="N3273" s="1023"/>
    </row>
    <row r="3274" spans="2:14">
      <c r="B3274" s="1353" t="s">
        <v>3149</v>
      </c>
      <c r="C3274" s="30" t="s">
        <v>14963</v>
      </c>
      <c r="D3274" s="952" t="s">
        <v>15212</v>
      </c>
      <c r="E3274" s="29" t="s">
        <v>809</v>
      </c>
      <c r="F3274" s="42">
        <v>42552</v>
      </c>
      <c r="G3274" s="577">
        <v>42643</v>
      </c>
      <c r="H3274" s="28" t="s">
        <v>15190</v>
      </c>
      <c r="I3274" s="1022" t="s">
        <v>15217</v>
      </c>
      <c r="J3274" s="1513"/>
      <c r="K3274" s="1513"/>
      <c r="M3274" s="674"/>
      <c r="N3274" s="1023"/>
    </row>
    <row r="3275" spans="2:14">
      <c r="B3275" s="1353"/>
      <c r="C3275" s="1369" t="s">
        <v>14432</v>
      </c>
      <c r="D3275" s="1370" t="s">
        <v>14418</v>
      </c>
      <c r="E3275" s="29"/>
      <c r="F3275" s="42"/>
      <c r="G3275" s="577"/>
      <c r="H3275" s="28"/>
      <c r="I3275" s="1022"/>
      <c r="J3275" s="1513"/>
      <c r="K3275" s="1513"/>
      <c r="M3275" s="674"/>
      <c r="N3275" s="1023"/>
    </row>
    <row r="3276" spans="2:14">
      <c r="B3276" s="1353" t="s">
        <v>2197</v>
      </c>
      <c r="C3276" s="30" t="s">
        <v>15172</v>
      </c>
      <c r="D3276" s="952" t="s">
        <v>15265</v>
      </c>
      <c r="E3276" s="29" t="s">
        <v>729</v>
      </c>
      <c r="F3276" s="42">
        <v>42632</v>
      </c>
      <c r="G3276" s="577">
        <v>42646</v>
      </c>
      <c r="H3276" s="28" t="s">
        <v>15255</v>
      </c>
      <c r="I3276" s="1022" t="s">
        <v>949</v>
      </c>
      <c r="J3276" s="1513"/>
      <c r="K3276" s="1513"/>
      <c r="M3276" s="674"/>
      <c r="N3276" s="1023"/>
    </row>
    <row r="3277" spans="2:14">
      <c r="B3277" s="1353" t="s">
        <v>4756</v>
      </c>
      <c r="C3277" s="30" t="s">
        <v>15256</v>
      </c>
      <c r="D3277" s="952" t="s">
        <v>15266</v>
      </c>
      <c r="E3277" s="29" t="s">
        <v>729</v>
      </c>
      <c r="F3277" s="42">
        <v>42608</v>
      </c>
      <c r="G3277" s="577">
        <v>42647</v>
      </c>
      <c r="H3277" s="28" t="s">
        <v>15257</v>
      </c>
      <c r="I3277" s="1022" t="s">
        <v>949</v>
      </c>
      <c r="J3277" s="1513"/>
      <c r="K3277" s="1513"/>
      <c r="M3277" s="674"/>
      <c r="N3277" s="1023"/>
    </row>
    <row r="3278" spans="2:14">
      <c r="B3278" s="27" t="s">
        <v>14661</v>
      </c>
      <c r="C3278" s="200" t="s">
        <v>15258</v>
      </c>
      <c r="D3278" s="952" t="s">
        <v>5548</v>
      </c>
      <c r="E3278" s="750" t="s">
        <v>6406</v>
      </c>
      <c r="F3278" s="42">
        <v>41640</v>
      </c>
      <c r="G3278" s="41">
        <v>42653</v>
      </c>
      <c r="H3278" s="60" t="s">
        <v>15209</v>
      </c>
      <c r="I3278" s="1022" t="s">
        <v>949</v>
      </c>
      <c r="J3278" s="1513"/>
      <c r="K3278" s="1513"/>
    </row>
    <row r="3279" spans="2:14">
      <c r="B3279" s="27" t="s">
        <v>4756</v>
      </c>
      <c r="C3279" s="200" t="s">
        <v>15087</v>
      </c>
      <c r="D3279" s="952" t="s">
        <v>15264</v>
      </c>
      <c r="E3279" s="750" t="s">
        <v>729</v>
      </c>
      <c r="F3279" s="42">
        <v>42608</v>
      </c>
      <c r="G3279" s="41">
        <v>42655</v>
      </c>
      <c r="H3279" s="60" t="s">
        <v>5412</v>
      </c>
      <c r="I3279" s="1022" t="s">
        <v>949</v>
      </c>
      <c r="J3279" s="1513"/>
      <c r="K3279" s="1513"/>
    </row>
    <row r="3280" spans="2:14" s="1313" customFormat="1">
      <c r="B3280" s="205" t="s">
        <v>2853</v>
      </c>
      <c r="C3280" s="200" t="s">
        <v>15213</v>
      </c>
      <c r="D3280" s="952" t="s">
        <v>13740</v>
      </c>
      <c r="E3280" s="270" t="s">
        <v>2013</v>
      </c>
      <c r="F3280" s="586">
        <v>42347</v>
      </c>
      <c r="G3280" s="586">
        <v>42656</v>
      </c>
      <c r="H3280" s="28" t="s">
        <v>15259</v>
      </c>
      <c r="I3280" s="1022" t="s">
        <v>13236</v>
      </c>
      <c r="J3280" s="1513"/>
      <c r="K3280" s="1513"/>
    </row>
    <row r="3281" spans="1:14" s="1313" customFormat="1">
      <c r="B3281" s="205" t="s">
        <v>3149</v>
      </c>
      <c r="C3281" s="200" t="s">
        <v>10076</v>
      </c>
      <c r="D3281" s="952" t="s">
        <v>10077</v>
      </c>
      <c r="E3281" s="270" t="s">
        <v>724</v>
      </c>
      <c r="F3281" s="586" t="s">
        <v>10078</v>
      </c>
      <c r="G3281" s="586">
        <v>42656</v>
      </c>
      <c r="H3281" s="28" t="s">
        <v>13264</v>
      </c>
      <c r="I3281" s="1022" t="s">
        <v>949</v>
      </c>
      <c r="J3281" s="1513"/>
      <c r="K3281" s="1513"/>
    </row>
    <row r="3282" spans="1:14" s="1313" customFormat="1">
      <c r="B3282" s="205" t="s">
        <v>6</v>
      </c>
      <c r="C3282" s="200" t="s">
        <v>15235</v>
      </c>
      <c r="D3282" s="952" t="s">
        <v>15211</v>
      </c>
      <c r="E3282" s="270" t="s">
        <v>11</v>
      </c>
      <c r="F3282" s="586">
        <v>42656</v>
      </c>
      <c r="G3282" s="586">
        <v>42663</v>
      </c>
      <c r="H3282" s="28" t="s">
        <v>3107</v>
      </c>
      <c r="I3282" s="1022" t="s">
        <v>949</v>
      </c>
      <c r="J3282" s="1513"/>
      <c r="K3282" s="1513"/>
    </row>
    <row r="3283" spans="1:14" s="1313" customFormat="1">
      <c r="B3283" s="205" t="s">
        <v>6</v>
      </c>
      <c r="C3283" s="200" t="s">
        <v>15238</v>
      </c>
      <c r="D3283" s="952" t="s">
        <v>15224</v>
      </c>
      <c r="E3283" s="270" t="s">
        <v>11</v>
      </c>
      <c r="F3283" s="586">
        <v>42662</v>
      </c>
      <c r="G3283" s="586">
        <v>42663</v>
      </c>
      <c r="H3283" s="28" t="s">
        <v>3107</v>
      </c>
      <c r="I3283" s="1022" t="s">
        <v>949</v>
      </c>
      <c r="J3283" s="1513"/>
      <c r="K3283" s="1513"/>
    </row>
    <row r="3284" spans="1:14" s="1313" customFormat="1">
      <c r="B3284" s="205" t="s">
        <v>2089</v>
      </c>
      <c r="C3284" s="200" t="s">
        <v>15250</v>
      </c>
      <c r="D3284" s="952" t="s">
        <v>15247</v>
      </c>
      <c r="E3284" s="270" t="s">
        <v>11</v>
      </c>
      <c r="F3284" s="586">
        <v>42667</v>
      </c>
      <c r="G3284" s="586">
        <v>42667</v>
      </c>
      <c r="H3284" s="28" t="s">
        <v>11463</v>
      </c>
      <c r="I3284" s="1022" t="s">
        <v>949</v>
      </c>
      <c r="J3284" s="1513"/>
      <c r="K3284" s="1513"/>
    </row>
    <row r="3285" spans="1:14" s="1313" customFormat="1">
      <c r="B3285" s="205" t="s">
        <v>6</v>
      </c>
      <c r="C3285" s="200" t="s">
        <v>4985</v>
      </c>
      <c r="D3285" s="952" t="s">
        <v>4948</v>
      </c>
      <c r="E3285" s="270" t="s">
        <v>11</v>
      </c>
      <c r="F3285" s="586">
        <v>41439</v>
      </c>
      <c r="G3285" s="586">
        <v>42667</v>
      </c>
      <c r="H3285" s="28" t="s">
        <v>11463</v>
      </c>
      <c r="I3285" s="1022" t="s">
        <v>949</v>
      </c>
      <c r="J3285" s="1513"/>
      <c r="K3285" s="1513"/>
    </row>
    <row r="3286" spans="1:14" s="1313" customFormat="1">
      <c r="B3286" s="205" t="s">
        <v>3149</v>
      </c>
      <c r="C3286" s="200" t="s">
        <v>15018</v>
      </c>
      <c r="D3286" s="952" t="s">
        <v>15015</v>
      </c>
      <c r="E3286" s="270" t="s">
        <v>1196</v>
      </c>
      <c r="F3286" s="586">
        <v>42586</v>
      </c>
      <c r="G3286" s="586">
        <v>42669</v>
      </c>
      <c r="H3286" s="28" t="s">
        <v>5430</v>
      </c>
      <c r="I3286" s="1022" t="s">
        <v>949</v>
      </c>
      <c r="J3286" s="1513"/>
      <c r="K3286" s="1513"/>
    </row>
    <row r="3287" spans="1:14">
      <c r="A3287" s="1313"/>
      <c r="B3287" s="27" t="s">
        <v>970</v>
      </c>
      <c r="C3287" s="30" t="s">
        <v>15226</v>
      </c>
      <c r="D3287" s="952" t="s">
        <v>6399</v>
      </c>
      <c r="E3287" s="29" t="s">
        <v>15227</v>
      </c>
      <c r="F3287" s="42">
        <v>39814</v>
      </c>
      <c r="G3287" s="41">
        <v>42674</v>
      </c>
      <c r="H3287" s="28" t="s">
        <v>15267</v>
      </c>
      <c r="I3287" s="1022" t="s">
        <v>13236</v>
      </c>
      <c r="J3287" s="1513"/>
      <c r="K3287" s="1513"/>
    </row>
    <row r="3288" spans="1:14">
      <c r="A3288" s="1313"/>
      <c r="B3288" s="1374"/>
      <c r="C3288" s="172"/>
      <c r="D3288" s="29"/>
      <c r="E3288" s="750"/>
      <c r="F3288" s="592"/>
      <c r="G3288" s="577"/>
      <c r="H3288" s="60"/>
      <c r="I3288" s="1022"/>
      <c r="J3288" s="1513"/>
      <c r="K3288" s="1513"/>
      <c r="M3288" s="674"/>
      <c r="N3288" s="1023"/>
    </row>
    <row r="3289" spans="1:14">
      <c r="B3289" s="205" t="s">
        <v>14658</v>
      </c>
      <c r="C3289" s="986" t="s">
        <v>2727</v>
      </c>
      <c r="D3289" s="29" t="s">
        <v>15290</v>
      </c>
      <c r="E3289" s="29" t="s">
        <v>1875</v>
      </c>
      <c r="F3289" s="940">
        <v>42689</v>
      </c>
      <c r="G3289" s="1454">
        <v>42691</v>
      </c>
      <c r="H3289" s="61" t="s">
        <v>15291</v>
      </c>
      <c r="I3289" s="1022" t="s">
        <v>13236</v>
      </c>
      <c r="J3289" s="1513"/>
      <c r="K3289" s="1513"/>
    </row>
    <row r="3290" spans="1:14">
      <c r="A3290" s="1313"/>
      <c r="B3290" s="27" t="s">
        <v>15126</v>
      </c>
      <c r="C3290" s="986" t="s">
        <v>15170</v>
      </c>
      <c r="D3290" s="952" t="s">
        <v>15096</v>
      </c>
      <c r="E3290" s="29" t="s">
        <v>1558</v>
      </c>
      <c r="F3290" s="42">
        <v>42625</v>
      </c>
      <c r="G3290" s="41">
        <v>42675</v>
      </c>
      <c r="H3290" s="28" t="s">
        <v>15268</v>
      </c>
      <c r="I3290" s="1022" t="s">
        <v>15343</v>
      </c>
      <c r="J3290" s="1513"/>
      <c r="K3290" s="1513"/>
    </row>
    <row r="3291" spans="1:14" s="1313" customFormat="1">
      <c r="B3291" s="205" t="s">
        <v>810</v>
      </c>
      <c r="C3291" s="986" t="s">
        <v>15236</v>
      </c>
      <c r="D3291" s="952" t="s">
        <v>15219</v>
      </c>
      <c r="E3291" s="270" t="s">
        <v>1073</v>
      </c>
      <c r="F3291" s="586">
        <v>42660</v>
      </c>
      <c r="G3291" s="586">
        <v>42677</v>
      </c>
      <c r="H3291" s="61" t="s">
        <v>15270</v>
      </c>
      <c r="I3291" s="1022" t="s">
        <v>949</v>
      </c>
      <c r="J3291" s="1513"/>
      <c r="K3291" s="1513"/>
    </row>
    <row r="3292" spans="1:14" s="1313" customFormat="1">
      <c r="B3292" s="205" t="s">
        <v>14384</v>
      </c>
      <c r="C3292" s="986" t="s">
        <v>14392</v>
      </c>
      <c r="D3292" s="952" t="s">
        <v>14415</v>
      </c>
      <c r="E3292" s="270" t="s">
        <v>2</v>
      </c>
      <c r="F3292" s="586">
        <v>42506</v>
      </c>
      <c r="G3292" s="586">
        <v>42683</v>
      </c>
      <c r="H3292" s="61" t="s">
        <v>5451</v>
      </c>
      <c r="I3292" s="1022" t="s">
        <v>15343</v>
      </c>
      <c r="J3292" s="1513"/>
      <c r="K3292" s="1513"/>
    </row>
    <row r="3293" spans="1:14" s="1313" customFormat="1">
      <c r="B3293" s="205" t="s">
        <v>2853</v>
      </c>
      <c r="C3293" s="986" t="s">
        <v>11079</v>
      </c>
      <c r="D3293" s="952" t="s">
        <v>11155</v>
      </c>
      <c r="E3293" s="270" t="s">
        <v>728</v>
      </c>
      <c r="F3293" s="586">
        <v>41834</v>
      </c>
      <c r="G3293" s="586">
        <v>42683</v>
      </c>
      <c r="H3293" s="61" t="s">
        <v>15280</v>
      </c>
      <c r="I3293" s="1022" t="s">
        <v>13236</v>
      </c>
      <c r="J3293" s="1513"/>
      <c r="K3293" s="1513"/>
    </row>
    <row r="3294" spans="1:14" s="1313" customFormat="1">
      <c r="B3294" s="205" t="s">
        <v>3149</v>
      </c>
      <c r="C3294" s="986" t="s">
        <v>15275</v>
      </c>
      <c r="D3294" s="952" t="s">
        <v>15274</v>
      </c>
      <c r="E3294" s="270" t="s">
        <v>724</v>
      </c>
      <c r="F3294" s="940">
        <v>42684</v>
      </c>
      <c r="G3294" s="940">
        <v>42684</v>
      </c>
      <c r="H3294" s="61" t="s">
        <v>5459</v>
      </c>
      <c r="I3294" s="1022"/>
      <c r="J3294" s="1513"/>
      <c r="K3294" s="1513"/>
    </row>
    <row r="3295" spans="1:14" s="1313" customFormat="1">
      <c r="B3295" s="205" t="s">
        <v>3149</v>
      </c>
      <c r="C3295" s="986" t="s">
        <v>15090</v>
      </c>
      <c r="D3295" s="952" t="s">
        <v>15108</v>
      </c>
      <c r="E3295" s="270" t="s">
        <v>1196</v>
      </c>
      <c r="F3295" s="586">
        <v>42615</v>
      </c>
      <c r="G3295" s="586">
        <v>42684</v>
      </c>
      <c r="H3295" s="61" t="s">
        <v>13377</v>
      </c>
      <c r="I3295" s="1022" t="s">
        <v>949</v>
      </c>
      <c r="J3295" s="1513"/>
      <c r="K3295" s="1513"/>
    </row>
    <row r="3296" spans="1:14" s="1313" customFormat="1">
      <c r="B3296" s="205" t="s">
        <v>15245</v>
      </c>
      <c r="C3296" s="986" t="s">
        <v>15262</v>
      </c>
      <c r="D3296" s="952" t="s">
        <v>15261</v>
      </c>
      <c r="E3296" s="270" t="s">
        <v>2</v>
      </c>
      <c r="F3296" s="940">
        <v>42675</v>
      </c>
      <c r="G3296" s="940">
        <v>42688</v>
      </c>
      <c r="H3296" s="61" t="s">
        <v>3163</v>
      </c>
      <c r="I3296" s="1022" t="s">
        <v>15343</v>
      </c>
      <c r="J3296" s="1513"/>
      <c r="K3296" s="1513"/>
    </row>
    <row r="3297" spans="1:11">
      <c r="B3297" s="27" t="s">
        <v>9932</v>
      </c>
      <c r="C3297" s="986" t="s">
        <v>9933</v>
      </c>
      <c r="D3297" s="952" t="s">
        <v>9934</v>
      </c>
      <c r="E3297" s="29" t="s">
        <v>1</v>
      </c>
      <c r="F3297" s="42">
        <v>41568</v>
      </c>
      <c r="G3297" s="41">
        <v>42688</v>
      </c>
      <c r="H3297" s="28" t="s">
        <v>15286</v>
      </c>
      <c r="I3297" s="990" t="s">
        <v>15343</v>
      </c>
      <c r="J3297" s="1505"/>
      <c r="K3297" s="1505"/>
    </row>
    <row r="3298" spans="1:11" s="1313" customFormat="1">
      <c r="B3298" s="205" t="s">
        <v>14529</v>
      </c>
      <c r="C3298" s="986" t="s">
        <v>10918</v>
      </c>
      <c r="D3298" s="952" t="s">
        <v>10912</v>
      </c>
      <c r="E3298" s="270" t="s">
        <v>2</v>
      </c>
      <c r="F3298" s="586">
        <v>41815</v>
      </c>
      <c r="G3298" s="577">
        <v>42692</v>
      </c>
      <c r="H3298" s="28" t="s">
        <v>15295</v>
      </c>
      <c r="I3298" s="990" t="s">
        <v>15343</v>
      </c>
      <c r="J3298" s="1505"/>
      <c r="K3298" s="1505"/>
    </row>
    <row r="3299" spans="1:11" s="1313" customFormat="1">
      <c r="B3299" s="205" t="s">
        <v>5330</v>
      </c>
      <c r="C3299" s="986" t="s">
        <v>9625</v>
      </c>
      <c r="D3299" s="952" t="s">
        <v>9626</v>
      </c>
      <c r="E3299" s="270" t="s">
        <v>729</v>
      </c>
      <c r="F3299" s="586">
        <v>41457</v>
      </c>
      <c r="G3299" s="586" t="s">
        <v>15281</v>
      </c>
      <c r="H3299" s="61" t="s">
        <v>15296</v>
      </c>
      <c r="I3299" s="1022" t="s">
        <v>949</v>
      </c>
      <c r="J3299" s="1513"/>
      <c r="K3299" s="1513"/>
    </row>
    <row r="3300" spans="1:11" s="1313" customFormat="1">
      <c r="B3300" s="205" t="s">
        <v>14690</v>
      </c>
      <c r="C3300" s="986" t="s">
        <v>15232</v>
      </c>
      <c r="D3300" s="952" t="s">
        <v>15198</v>
      </c>
      <c r="E3300" s="270" t="s">
        <v>1464</v>
      </c>
      <c r="F3300" s="586">
        <v>42654</v>
      </c>
      <c r="G3300" s="586" t="s">
        <v>15281</v>
      </c>
      <c r="H3300" s="61" t="s">
        <v>11543</v>
      </c>
      <c r="I3300" s="1022" t="s">
        <v>15343</v>
      </c>
      <c r="J3300" s="1513"/>
      <c r="K3300" s="1513"/>
    </row>
    <row r="3301" spans="1:11" s="1313" customFormat="1">
      <c r="B3301" s="205" t="s">
        <v>3149</v>
      </c>
      <c r="C3301" s="986" t="s">
        <v>15297</v>
      </c>
      <c r="D3301" s="952" t="s">
        <v>15293</v>
      </c>
      <c r="E3301" s="270" t="s">
        <v>724</v>
      </c>
      <c r="F3301" s="940">
        <v>42692</v>
      </c>
      <c r="G3301" s="940">
        <v>42692</v>
      </c>
      <c r="H3301" s="61" t="s">
        <v>11543</v>
      </c>
      <c r="I3301" s="1022"/>
      <c r="J3301" s="1513"/>
      <c r="K3301" s="1513"/>
    </row>
    <row r="3302" spans="1:11">
      <c r="A3302" s="229"/>
      <c r="B3302" s="230" t="s">
        <v>761</v>
      </c>
      <c r="C3302" s="986" t="s">
        <v>15289</v>
      </c>
      <c r="D3302" s="952" t="s">
        <v>15279</v>
      </c>
      <c r="E3302" s="337" t="s">
        <v>1558</v>
      </c>
      <c r="F3302" s="940">
        <v>42695</v>
      </c>
      <c r="G3302" s="1453">
        <v>42695</v>
      </c>
      <c r="H3302" s="61" t="s">
        <v>15313</v>
      </c>
      <c r="I3302" s="1022" t="s">
        <v>15343</v>
      </c>
      <c r="J3302" s="1513"/>
      <c r="K3302" s="1513"/>
    </row>
    <row r="3303" spans="1:11">
      <c r="A3303" s="229"/>
      <c r="B3303" s="230" t="s">
        <v>15302</v>
      </c>
      <c r="C3303" s="986" t="s">
        <v>9930</v>
      </c>
      <c r="D3303" s="952" t="s">
        <v>9931</v>
      </c>
      <c r="E3303" s="337" t="s">
        <v>5065</v>
      </c>
      <c r="F3303" s="42">
        <v>41568</v>
      </c>
      <c r="G3303" s="41">
        <v>42697</v>
      </c>
      <c r="H3303" s="61" t="s">
        <v>3183</v>
      </c>
      <c r="I3303" s="1022" t="s">
        <v>15343</v>
      </c>
      <c r="J3303" s="1513"/>
      <c r="K3303" s="1513"/>
    </row>
    <row r="3304" spans="1:11">
      <c r="A3304" s="229"/>
      <c r="B3304" s="230" t="s">
        <v>1917</v>
      </c>
      <c r="C3304" s="986" t="s">
        <v>12410</v>
      </c>
      <c r="D3304" s="952" t="s">
        <v>12393</v>
      </c>
      <c r="E3304" s="337" t="s">
        <v>7621</v>
      </c>
      <c r="F3304" s="42">
        <v>42149</v>
      </c>
      <c r="G3304" s="41">
        <v>42698</v>
      </c>
      <c r="H3304" s="61" t="s">
        <v>15316</v>
      </c>
      <c r="I3304" s="1022" t="s">
        <v>15343</v>
      </c>
      <c r="J3304" s="1513"/>
      <c r="K3304" s="1513"/>
    </row>
    <row r="3305" spans="1:11">
      <c r="A3305" s="229"/>
      <c r="B3305" s="230" t="s">
        <v>10868</v>
      </c>
      <c r="C3305" s="986" t="s">
        <v>10950</v>
      </c>
      <c r="D3305" s="952" t="s">
        <v>10879</v>
      </c>
      <c r="E3305" s="337" t="s">
        <v>729</v>
      </c>
      <c r="F3305" s="42">
        <v>41813</v>
      </c>
      <c r="G3305" s="41">
        <v>42704</v>
      </c>
      <c r="H3305" s="61" t="s">
        <v>5501</v>
      </c>
      <c r="I3305" s="1022" t="s">
        <v>15342</v>
      </c>
      <c r="J3305" s="1513"/>
      <c r="K3305" s="1513"/>
    </row>
    <row r="3306" spans="1:11">
      <c r="A3306" s="229"/>
      <c r="B3306" s="230" t="s">
        <v>14659</v>
      </c>
      <c r="C3306" s="986" t="s">
        <v>15344</v>
      </c>
      <c r="D3306" s="952" t="s">
        <v>8119</v>
      </c>
      <c r="E3306" s="337" t="s">
        <v>1057</v>
      </c>
      <c r="F3306" s="42">
        <v>40749</v>
      </c>
      <c r="G3306" s="41">
        <v>42704</v>
      </c>
      <c r="H3306" s="61" t="s">
        <v>5501</v>
      </c>
      <c r="I3306" s="1022" t="s">
        <v>15343</v>
      </c>
      <c r="J3306" s="1513"/>
      <c r="K3306" s="1513"/>
    </row>
    <row r="3307" spans="1:11">
      <c r="A3307" s="229"/>
      <c r="B3307" s="230"/>
      <c r="C3307" s="62"/>
      <c r="D3307" s="337"/>
      <c r="E3307" s="337"/>
      <c r="F3307" s="580"/>
      <c r="G3307" s="42"/>
      <c r="H3307" s="61"/>
      <c r="I3307" s="1022"/>
      <c r="J3307" s="1513"/>
      <c r="K3307" s="1513"/>
    </row>
    <row r="3308" spans="1:11">
      <c r="A3308" s="229"/>
      <c r="B3308" s="230" t="s">
        <v>10868</v>
      </c>
      <c r="C3308" s="986" t="s">
        <v>15357</v>
      </c>
      <c r="D3308" s="952" t="s">
        <v>15333</v>
      </c>
      <c r="E3308" s="337" t="s">
        <v>729</v>
      </c>
      <c r="F3308" s="42">
        <v>42705</v>
      </c>
      <c r="G3308" s="41">
        <v>42709</v>
      </c>
      <c r="H3308" s="61" t="s">
        <v>15338</v>
      </c>
      <c r="I3308" s="1022" t="s">
        <v>949</v>
      </c>
      <c r="J3308" s="1513"/>
      <c r="K3308" s="1513"/>
    </row>
    <row r="3309" spans="1:11">
      <c r="B3309" s="205" t="s">
        <v>14528</v>
      </c>
      <c r="C3309" s="986" t="s">
        <v>15358</v>
      </c>
      <c r="D3309" s="952" t="s">
        <v>14719</v>
      </c>
      <c r="E3309" s="29" t="s">
        <v>12496</v>
      </c>
      <c r="F3309" s="42">
        <v>42634</v>
      </c>
      <c r="G3309" s="41">
        <v>42711</v>
      </c>
      <c r="H3309" s="28" t="s">
        <v>5507</v>
      </c>
      <c r="I3309" s="1022" t="s">
        <v>949</v>
      </c>
      <c r="J3309" s="1513"/>
      <c r="K3309" s="1513"/>
    </row>
    <row r="3310" spans="1:11">
      <c r="B3310" s="205" t="s">
        <v>3149</v>
      </c>
      <c r="C3310" s="986" t="s">
        <v>15359</v>
      </c>
      <c r="D3310" s="952" t="s">
        <v>12037</v>
      </c>
      <c r="E3310" s="29" t="s">
        <v>663</v>
      </c>
      <c r="F3310" s="42">
        <v>42095</v>
      </c>
      <c r="G3310" s="41">
        <v>42719</v>
      </c>
      <c r="H3310" s="28" t="s">
        <v>11637</v>
      </c>
      <c r="I3310" s="1022" t="s">
        <v>949</v>
      </c>
      <c r="J3310" s="1513"/>
      <c r="K3310" s="1513"/>
    </row>
    <row r="3311" spans="1:11">
      <c r="B3311" s="205" t="s">
        <v>15020</v>
      </c>
      <c r="C3311" s="986" t="s">
        <v>15360</v>
      </c>
      <c r="D3311" s="952" t="s">
        <v>13944</v>
      </c>
      <c r="E3311" s="29" t="s">
        <v>11210</v>
      </c>
      <c r="F3311" s="42">
        <v>39052</v>
      </c>
      <c r="G3311" s="41">
        <v>42720</v>
      </c>
      <c r="H3311" s="28" t="s">
        <v>15350</v>
      </c>
      <c r="I3311" s="1022" t="s">
        <v>15356</v>
      </c>
      <c r="J3311" s="1513"/>
      <c r="K3311" s="1513"/>
    </row>
    <row r="3312" spans="1:11">
      <c r="B3312" s="205" t="s">
        <v>725</v>
      </c>
      <c r="C3312" s="986" t="s">
        <v>15037</v>
      </c>
      <c r="D3312" s="952" t="s">
        <v>15036</v>
      </c>
      <c r="E3312" s="29" t="s">
        <v>652</v>
      </c>
      <c r="F3312" s="42">
        <v>42592</v>
      </c>
      <c r="G3312" s="41">
        <v>42723</v>
      </c>
      <c r="H3312" s="28" t="s">
        <v>4032</v>
      </c>
      <c r="I3312" s="1022" t="s">
        <v>949</v>
      </c>
      <c r="J3312" s="1513"/>
      <c r="K3312" s="1513"/>
    </row>
    <row r="3313" spans="1:11">
      <c r="B3313" s="205" t="s">
        <v>14643</v>
      </c>
      <c r="C3313" s="986" t="s">
        <v>14888</v>
      </c>
      <c r="D3313" s="952" t="s">
        <v>7697</v>
      </c>
      <c r="E3313" s="29" t="s">
        <v>5065</v>
      </c>
      <c r="F3313" s="42">
        <v>40448</v>
      </c>
      <c r="G3313" s="41">
        <v>42735</v>
      </c>
      <c r="H3313" s="28" t="s">
        <v>15412</v>
      </c>
      <c r="I3313" s="1022" t="s">
        <v>949</v>
      </c>
      <c r="J3313" s="1513"/>
      <c r="K3313" s="1513"/>
    </row>
    <row r="3314" spans="1:11">
      <c r="A3314" s="229"/>
      <c r="B3314" s="230"/>
      <c r="C3314" s="62"/>
      <c r="D3314" s="337"/>
      <c r="E3314" s="337"/>
      <c r="F3314" s="580"/>
      <c r="G3314" s="42"/>
      <c r="H3314" s="61"/>
      <c r="I3314" s="1022"/>
      <c r="J3314" s="1513"/>
      <c r="K3314" s="1513"/>
    </row>
    <row r="3315" spans="1:11">
      <c r="B3315" s="27" t="s">
        <v>15391</v>
      </c>
      <c r="C3315" s="1387" t="s">
        <v>15408</v>
      </c>
      <c r="D3315" s="952" t="s">
        <v>1741</v>
      </c>
      <c r="E3315" s="26" t="s">
        <v>875</v>
      </c>
      <c r="F3315" s="41">
        <v>40875</v>
      </c>
      <c r="G3315" s="42">
        <v>42737</v>
      </c>
      <c r="H3315" s="28" t="s">
        <v>15414</v>
      </c>
      <c r="I3315" s="1022" t="s">
        <v>949</v>
      </c>
      <c r="J3315" s="1513"/>
      <c r="K3315" s="1513"/>
    </row>
    <row r="3316" spans="1:11">
      <c r="B3316" s="27" t="s">
        <v>15391</v>
      </c>
      <c r="C3316" s="1387" t="s">
        <v>15407</v>
      </c>
      <c r="D3316" s="952" t="s">
        <v>8327</v>
      </c>
      <c r="E3316" s="26" t="s">
        <v>875</v>
      </c>
      <c r="F3316" s="41">
        <v>40904</v>
      </c>
      <c r="G3316" s="42">
        <v>42737</v>
      </c>
      <c r="H3316" s="28" t="s">
        <v>15414</v>
      </c>
      <c r="I3316" s="1022" t="s">
        <v>949</v>
      </c>
      <c r="J3316" s="1513"/>
      <c r="K3316" s="1513"/>
    </row>
    <row r="3317" spans="1:11">
      <c r="B3317" s="27" t="s">
        <v>15391</v>
      </c>
      <c r="C3317" s="1387" t="s">
        <v>15409</v>
      </c>
      <c r="D3317" s="952" t="s">
        <v>13093</v>
      </c>
      <c r="E3317" s="26" t="s">
        <v>875</v>
      </c>
      <c r="F3317" s="41">
        <v>42262</v>
      </c>
      <c r="G3317" s="42">
        <v>42737</v>
      </c>
      <c r="H3317" s="28" t="s">
        <v>15414</v>
      </c>
      <c r="I3317" s="1022" t="s">
        <v>949</v>
      </c>
      <c r="J3317" s="1513"/>
      <c r="K3317" s="1513"/>
    </row>
    <row r="3318" spans="1:11">
      <c r="B3318" s="27" t="s">
        <v>15391</v>
      </c>
      <c r="C3318" s="1387" t="s">
        <v>15410</v>
      </c>
      <c r="D3318" s="952" t="s">
        <v>13096</v>
      </c>
      <c r="E3318" s="26" t="s">
        <v>875</v>
      </c>
      <c r="F3318" s="41">
        <v>42262</v>
      </c>
      <c r="G3318" s="42">
        <v>42737</v>
      </c>
      <c r="H3318" s="28" t="s">
        <v>15414</v>
      </c>
      <c r="I3318" s="1022" t="s">
        <v>949</v>
      </c>
      <c r="J3318" s="1513"/>
      <c r="K3318" s="1513"/>
    </row>
    <row r="3319" spans="1:11">
      <c r="B3319" s="27" t="s">
        <v>15391</v>
      </c>
      <c r="C3319" s="1387" t="s">
        <v>15406</v>
      </c>
      <c r="D3319" s="952" t="s">
        <v>15330</v>
      </c>
      <c r="E3319" s="26" t="s">
        <v>875</v>
      </c>
      <c r="F3319" s="41">
        <v>42705</v>
      </c>
      <c r="G3319" s="42">
        <v>42737</v>
      </c>
      <c r="H3319" s="28" t="s">
        <v>15414</v>
      </c>
      <c r="I3319" s="1022" t="s">
        <v>949</v>
      </c>
      <c r="J3319" s="1513"/>
      <c r="K3319" s="1513"/>
    </row>
    <row r="3320" spans="1:11">
      <c r="B3320" s="27" t="s">
        <v>10529</v>
      </c>
      <c r="C3320" s="1387" t="s">
        <v>15405</v>
      </c>
      <c r="D3320" s="952" t="s">
        <v>6392</v>
      </c>
      <c r="E3320" s="26" t="s">
        <v>875</v>
      </c>
      <c r="F3320" s="41">
        <v>39814</v>
      </c>
      <c r="G3320" s="42">
        <v>42737</v>
      </c>
      <c r="H3320" s="28" t="s">
        <v>15414</v>
      </c>
      <c r="I3320" s="1022" t="s">
        <v>949</v>
      </c>
      <c r="J3320" s="1513"/>
      <c r="K3320" s="1513"/>
    </row>
    <row r="3321" spans="1:11">
      <c r="B3321" s="27" t="s">
        <v>10529</v>
      </c>
      <c r="C3321" s="1387" t="s">
        <v>15402</v>
      </c>
      <c r="D3321" s="952" t="s">
        <v>6393</v>
      </c>
      <c r="E3321" s="26" t="s">
        <v>875</v>
      </c>
      <c r="F3321" s="41">
        <v>39814</v>
      </c>
      <c r="G3321" s="42">
        <v>42737</v>
      </c>
      <c r="H3321" s="28" t="s">
        <v>15414</v>
      </c>
      <c r="I3321" s="1022" t="s">
        <v>949</v>
      </c>
      <c r="J3321" s="1513"/>
      <c r="K3321" s="1513"/>
    </row>
    <row r="3322" spans="1:11">
      <c r="B3322" s="27" t="s">
        <v>10529</v>
      </c>
      <c r="C3322" s="1387" t="s">
        <v>15398</v>
      </c>
      <c r="D3322" s="952" t="s">
        <v>6394</v>
      </c>
      <c r="E3322" s="26" t="s">
        <v>875</v>
      </c>
      <c r="F3322" s="41">
        <v>39814</v>
      </c>
      <c r="G3322" s="42">
        <v>42737</v>
      </c>
      <c r="H3322" s="28" t="s">
        <v>15414</v>
      </c>
      <c r="I3322" s="1022" t="s">
        <v>949</v>
      </c>
      <c r="J3322" s="1513"/>
      <c r="K3322" s="1513"/>
    </row>
    <row r="3323" spans="1:11">
      <c r="B3323" s="27" t="s">
        <v>10529</v>
      </c>
      <c r="C3323" s="1387" t="s">
        <v>15396</v>
      </c>
      <c r="D3323" s="952" t="s">
        <v>13893</v>
      </c>
      <c r="E3323" s="26" t="s">
        <v>875</v>
      </c>
      <c r="F3323" s="41">
        <v>40148</v>
      </c>
      <c r="G3323" s="42">
        <v>42737</v>
      </c>
      <c r="H3323" s="28" t="s">
        <v>15414</v>
      </c>
      <c r="I3323" s="1022" t="s">
        <v>949</v>
      </c>
      <c r="J3323" s="1513"/>
      <c r="K3323" s="1513"/>
    </row>
    <row r="3324" spans="1:11">
      <c r="B3324" s="27" t="s">
        <v>10529</v>
      </c>
      <c r="C3324" s="1387" t="s">
        <v>15401</v>
      </c>
      <c r="D3324" s="952" t="s">
        <v>13899</v>
      </c>
      <c r="E3324" s="26" t="s">
        <v>875</v>
      </c>
      <c r="F3324" s="41">
        <v>40394</v>
      </c>
      <c r="G3324" s="42">
        <v>42737</v>
      </c>
      <c r="H3324" s="28" t="s">
        <v>15414</v>
      </c>
      <c r="I3324" s="1022" t="s">
        <v>949</v>
      </c>
      <c r="J3324" s="1513"/>
      <c r="K3324" s="1513"/>
    </row>
    <row r="3325" spans="1:11">
      <c r="B3325" s="27" t="s">
        <v>15390</v>
      </c>
      <c r="C3325" s="1387" t="s">
        <v>15394</v>
      </c>
      <c r="D3325" s="952" t="s">
        <v>15428</v>
      </c>
      <c r="E3325" s="26" t="s">
        <v>875</v>
      </c>
      <c r="F3325" s="41">
        <v>39083</v>
      </c>
      <c r="G3325" s="42">
        <v>42737</v>
      </c>
      <c r="H3325" s="28" t="s">
        <v>15414</v>
      </c>
      <c r="I3325" s="1022" t="s">
        <v>949</v>
      </c>
      <c r="J3325" s="1513"/>
      <c r="K3325" s="1513"/>
    </row>
    <row r="3326" spans="1:11">
      <c r="B3326" s="27" t="s">
        <v>15390</v>
      </c>
      <c r="C3326" s="1387" t="s">
        <v>15397</v>
      </c>
      <c r="D3326" s="952" t="s">
        <v>13910</v>
      </c>
      <c r="E3326" s="26" t="s">
        <v>875</v>
      </c>
      <c r="F3326" s="41">
        <v>39150</v>
      </c>
      <c r="G3326" s="42">
        <v>42737</v>
      </c>
      <c r="H3326" s="28" t="s">
        <v>15414</v>
      </c>
      <c r="I3326" s="1022" t="s">
        <v>949</v>
      </c>
      <c r="J3326" s="1513"/>
      <c r="K3326" s="1513"/>
    </row>
    <row r="3327" spans="1:11">
      <c r="B3327" s="27" t="s">
        <v>15390</v>
      </c>
      <c r="C3327" s="1387" t="s">
        <v>15400</v>
      </c>
      <c r="D3327" s="952" t="s">
        <v>13901</v>
      </c>
      <c r="E3327" s="26" t="s">
        <v>875</v>
      </c>
      <c r="F3327" s="41">
        <v>39185</v>
      </c>
      <c r="G3327" s="42">
        <v>42737</v>
      </c>
      <c r="H3327" s="28" t="s">
        <v>15414</v>
      </c>
      <c r="I3327" s="1022" t="s">
        <v>949</v>
      </c>
      <c r="J3327" s="1513"/>
      <c r="K3327" s="1513"/>
    </row>
    <row r="3328" spans="1:11">
      <c r="B3328" s="27" t="s">
        <v>15390</v>
      </c>
      <c r="C3328" s="1387" t="s">
        <v>15393</v>
      </c>
      <c r="D3328" s="952" t="s">
        <v>6771</v>
      </c>
      <c r="E3328" s="26" t="s">
        <v>875</v>
      </c>
      <c r="F3328" s="41">
        <v>39993</v>
      </c>
      <c r="G3328" s="42">
        <v>42737</v>
      </c>
      <c r="H3328" s="28" t="s">
        <v>15414</v>
      </c>
      <c r="I3328" s="1022" t="s">
        <v>949</v>
      </c>
      <c r="J3328" s="1513"/>
      <c r="K3328" s="1513"/>
    </row>
    <row r="3329" spans="2:11">
      <c r="B3329" s="27" t="s">
        <v>15390</v>
      </c>
      <c r="C3329" s="1387" t="s">
        <v>15395</v>
      </c>
      <c r="D3329" s="952" t="s">
        <v>7572</v>
      </c>
      <c r="E3329" s="26" t="s">
        <v>875</v>
      </c>
      <c r="F3329" s="41">
        <v>40402</v>
      </c>
      <c r="G3329" s="42">
        <v>42737</v>
      </c>
      <c r="H3329" s="28" t="s">
        <v>15414</v>
      </c>
      <c r="I3329" s="1022" t="s">
        <v>949</v>
      </c>
      <c r="J3329" s="1513"/>
      <c r="K3329" s="1513"/>
    </row>
    <row r="3330" spans="2:11">
      <c r="B3330" s="27" t="s">
        <v>15390</v>
      </c>
      <c r="C3330" s="1387" t="s">
        <v>15399</v>
      </c>
      <c r="D3330" s="952" t="s">
        <v>8090</v>
      </c>
      <c r="E3330" s="26" t="s">
        <v>875</v>
      </c>
      <c r="F3330" s="41">
        <v>40725</v>
      </c>
      <c r="G3330" s="42">
        <v>42737</v>
      </c>
      <c r="H3330" s="28" t="s">
        <v>15414</v>
      </c>
      <c r="I3330" s="1022" t="s">
        <v>949</v>
      </c>
      <c r="J3330" s="1513"/>
      <c r="K3330" s="1513"/>
    </row>
    <row r="3331" spans="2:11">
      <c r="B3331" s="27" t="s">
        <v>15390</v>
      </c>
      <c r="C3331" s="1387" t="s">
        <v>15404</v>
      </c>
      <c r="D3331" s="952" t="s">
        <v>15176</v>
      </c>
      <c r="E3331" s="26" t="s">
        <v>875</v>
      </c>
      <c r="F3331" s="41">
        <v>42639</v>
      </c>
      <c r="G3331" s="42">
        <v>42737</v>
      </c>
      <c r="H3331" s="28" t="s">
        <v>15414</v>
      </c>
      <c r="I3331" s="1022" t="s">
        <v>949</v>
      </c>
      <c r="J3331" s="1513"/>
      <c r="K3331" s="1513"/>
    </row>
    <row r="3332" spans="2:11">
      <c r="B3332" s="27" t="s">
        <v>15390</v>
      </c>
      <c r="C3332" s="1387" t="s">
        <v>15403</v>
      </c>
      <c r="D3332" s="952" t="s">
        <v>6216</v>
      </c>
      <c r="E3332" s="26" t="s">
        <v>15392</v>
      </c>
      <c r="F3332" s="41">
        <v>39678</v>
      </c>
      <c r="G3332" s="42">
        <v>42737</v>
      </c>
      <c r="H3332" s="28" t="s">
        <v>15414</v>
      </c>
      <c r="I3332" s="1022" t="s">
        <v>949</v>
      </c>
      <c r="J3332" s="1513"/>
      <c r="K3332" s="1513"/>
    </row>
    <row r="3333" spans="2:11">
      <c r="B3333" s="27" t="s">
        <v>2089</v>
      </c>
      <c r="C3333" s="1387" t="s">
        <v>15486</v>
      </c>
      <c r="D3333" s="952" t="s">
        <v>15192</v>
      </c>
      <c r="E3333" s="26" t="s">
        <v>11</v>
      </c>
      <c r="F3333" s="42">
        <v>42646</v>
      </c>
      <c r="G3333" s="42">
        <v>42738</v>
      </c>
      <c r="H3333" s="28" t="s">
        <v>15415</v>
      </c>
      <c r="I3333" s="1022" t="s">
        <v>949</v>
      </c>
      <c r="J3333" s="1513"/>
      <c r="K3333" s="1513"/>
    </row>
    <row r="3334" spans="2:11">
      <c r="B3334" s="27" t="s">
        <v>5330</v>
      </c>
      <c r="C3334" s="1387" t="s">
        <v>15482</v>
      </c>
      <c r="D3334" s="952" t="s">
        <v>15331</v>
      </c>
      <c r="E3334" s="26" t="s">
        <v>11</v>
      </c>
      <c r="F3334" s="42">
        <v>42705</v>
      </c>
      <c r="G3334" s="42">
        <v>42735</v>
      </c>
      <c r="H3334" s="28" t="s">
        <v>15416</v>
      </c>
      <c r="I3334" s="1022" t="s">
        <v>949</v>
      </c>
      <c r="J3334" s="1513"/>
      <c r="K3334" s="1513"/>
    </row>
    <row r="3335" spans="2:11">
      <c r="B3335" s="27"/>
      <c r="C3335" s="26"/>
      <c r="D3335" s="270"/>
      <c r="E3335" s="26"/>
      <c r="F3335" s="42"/>
      <c r="G3335" s="42"/>
      <c r="H3335" s="28"/>
      <c r="I3335" s="990"/>
      <c r="J3335" s="1505"/>
      <c r="K3335" s="1505"/>
    </row>
    <row r="3336" spans="2:11">
      <c r="B3336" s="27" t="s">
        <v>6</v>
      </c>
      <c r="C3336" s="1387" t="s">
        <v>15483</v>
      </c>
      <c r="D3336" s="952" t="s">
        <v>3249</v>
      </c>
      <c r="E3336" s="26" t="s">
        <v>11</v>
      </c>
      <c r="F3336" s="41">
        <v>42662</v>
      </c>
      <c r="G3336" s="42">
        <v>42740</v>
      </c>
      <c r="H3336" s="28" t="s">
        <v>15417</v>
      </c>
      <c r="I3336" s="1022" t="s">
        <v>949</v>
      </c>
      <c r="J3336" s="1513"/>
      <c r="K3336" s="1513"/>
    </row>
    <row r="3337" spans="2:11">
      <c r="B3337" s="27" t="s">
        <v>810</v>
      </c>
      <c r="C3337" s="1387" t="s">
        <v>15484</v>
      </c>
      <c r="D3337" s="952" t="s">
        <v>14943</v>
      </c>
      <c r="E3337" s="26" t="s">
        <v>1073</v>
      </c>
      <c r="F3337" s="41">
        <v>42569</v>
      </c>
      <c r="G3337" s="42">
        <v>42740</v>
      </c>
      <c r="H3337" s="28" t="s">
        <v>15413</v>
      </c>
      <c r="I3337" s="1022" t="s">
        <v>949</v>
      </c>
      <c r="J3337" s="1513"/>
      <c r="K3337" s="1513"/>
    </row>
    <row r="3338" spans="2:11">
      <c r="B3338" s="205" t="s">
        <v>14313</v>
      </c>
      <c r="C3338" s="1024" t="s">
        <v>15481</v>
      </c>
      <c r="D3338" s="952" t="s">
        <v>1541</v>
      </c>
      <c r="E3338" s="29" t="s">
        <v>11</v>
      </c>
      <c r="F3338" s="42">
        <v>42650</v>
      </c>
      <c r="G3338" s="42">
        <v>42747</v>
      </c>
      <c r="H3338" s="28" t="s">
        <v>15419</v>
      </c>
      <c r="I3338" s="1022" t="s">
        <v>949</v>
      </c>
      <c r="J3338" s="1513"/>
      <c r="K3338" s="1513"/>
    </row>
    <row r="3339" spans="2:11">
      <c r="B3339" s="27" t="s">
        <v>15045</v>
      </c>
      <c r="C3339" s="1386" t="s">
        <v>15478</v>
      </c>
      <c r="D3339" s="952" t="s">
        <v>15462</v>
      </c>
      <c r="E3339" s="29" t="s">
        <v>15</v>
      </c>
      <c r="F3339" s="42">
        <v>42758</v>
      </c>
      <c r="G3339" s="42">
        <v>42762</v>
      </c>
      <c r="H3339" s="28" t="s">
        <v>15463</v>
      </c>
      <c r="I3339" s="1022" t="s">
        <v>949</v>
      </c>
      <c r="J3339" s="1513"/>
      <c r="K3339" s="1513"/>
    </row>
    <row r="3340" spans="2:11">
      <c r="B3340" s="27" t="s">
        <v>15429</v>
      </c>
      <c r="C3340" s="1386" t="s">
        <v>15479</v>
      </c>
      <c r="D3340" s="952" t="s">
        <v>14026</v>
      </c>
      <c r="E3340" s="26" t="s">
        <v>15430</v>
      </c>
      <c r="F3340" s="41">
        <v>38719</v>
      </c>
      <c r="G3340" s="41">
        <v>42766</v>
      </c>
      <c r="H3340" s="28" t="s">
        <v>15464</v>
      </c>
      <c r="I3340" s="1022" t="s">
        <v>949</v>
      </c>
      <c r="J3340" s="1513"/>
      <c r="K3340" s="1513"/>
    </row>
    <row r="3341" spans="2:11">
      <c r="B3341" s="27" t="s">
        <v>15467</v>
      </c>
      <c r="C3341" s="986" t="s">
        <v>15480</v>
      </c>
      <c r="D3341" s="952" t="s">
        <v>15472</v>
      </c>
      <c r="E3341" s="29" t="s">
        <v>15468</v>
      </c>
      <c r="F3341" s="42">
        <v>42205</v>
      </c>
      <c r="G3341" s="41">
        <v>42766</v>
      </c>
      <c r="H3341" s="28" t="s">
        <v>15464</v>
      </c>
      <c r="I3341" s="1022" t="s">
        <v>949</v>
      </c>
      <c r="J3341" s="1513"/>
      <c r="K3341" s="1513"/>
    </row>
    <row r="3342" spans="2:11">
      <c r="B3342" s="27"/>
      <c r="C3342" s="1369" t="s">
        <v>14432</v>
      </c>
      <c r="D3342" s="1370" t="s">
        <v>14418</v>
      </c>
      <c r="E3342" s="29"/>
      <c r="F3342" s="42"/>
      <c r="G3342" s="41"/>
      <c r="H3342" s="28"/>
      <c r="I3342" s="1022"/>
      <c r="J3342" s="1513"/>
      <c r="K3342" s="1513"/>
    </row>
    <row r="3343" spans="2:11">
      <c r="B3343" s="213" t="s">
        <v>10105</v>
      </c>
      <c r="C3343" s="172" t="s">
        <v>10108</v>
      </c>
      <c r="D3343" s="29" t="s">
        <v>5211</v>
      </c>
      <c r="E3343" s="750" t="s">
        <v>728</v>
      </c>
      <c r="F3343" s="42">
        <v>41698</v>
      </c>
      <c r="G3343" s="41">
        <v>42788</v>
      </c>
      <c r="H3343" s="28" t="s">
        <v>15529</v>
      </c>
      <c r="I3343" s="990" t="s">
        <v>15530</v>
      </c>
      <c r="J3343" s="1505"/>
      <c r="K3343" s="1505"/>
    </row>
    <row r="3344" spans="2:11">
      <c r="B3344" s="27" t="s">
        <v>15500</v>
      </c>
      <c r="C3344" s="62" t="s">
        <v>11635</v>
      </c>
      <c r="D3344" s="952" t="s">
        <v>11614</v>
      </c>
      <c r="E3344" s="29" t="s">
        <v>2</v>
      </c>
      <c r="F3344" s="42">
        <v>41984</v>
      </c>
      <c r="G3344" s="41">
        <v>42775</v>
      </c>
      <c r="H3344" s="28" t="s">
        <v>15491</v>
      </c>
      <c r="I3344" s="990" t="s">
        <v>15494</v>
      </c>
      <c r="J3344" s="1505"/>
      <c r="K3344" s="1505"/>
    </row>
    <row r="3345" spans="2:11">
      <c r="B3345" s="27" t="s">
        <v>13244</v>
      </c>
      <c r="C3345" s="986" t="s">
        <v>12309</v>
      </c>
      <c r="D3345" s="952" t="s">
        <v>12272</v>
      </c>
      <c r="E3345" s="34" t="s">
        <v>15566</v>
      </c>
      <c r="F3345" s="42">
        <v>42128</v>
      </c>
      <c r="G3345" s="41">
        <v>42776</v>
      </c>
      <c r="H3345" s="28" t="s">
        <v>5625</v>
      </c>
      <c r="I3345" s="990" t="s">
        <v>949</v>
      </c>
      <c r="J3345" s="1505"/>
      <c r="K3345" s="1505"/>
    </row>
    <row r="3346" spans="2:11">
      <c r="B3346" s="27" t="s">
        <v>6</v>
      </c>
      <c r="C3346" s="1391" t="s">
        <v>14396</v>
      </c>
      <c r="D3346" s="952" t="s">
        <v>14412</v>
      </c>
      <c r="E3346" s="34" t="s">
        <v>15567</v>
      </c>
      <c r="F3346" s="41">
        <v>42499</v>
      </c>
      <c r="G3346" s="41">
        <v>42781</v>
      </c>
      <c r="H3346" s="28" t="s">
        <v>15496</v>
      </c>
      <c r="I3346" s="990" t="s">
        <v>949</v>
      </c>
      <c r="J3346" s="1505"/>
      <c r="K3346" s="1505"/>
    </row>
    <row r="3347" spans="2:11">
      <c r="B3347" s="27" t="s">
        <v>15126</v>
      </c>
      <c r="C3347" s="1391" t="s">
        <v>15433</v>
      </c>
      <c r="D3347" s="952" t="s">
        <v>15388</v>
      </c>
      <c r="E3347" s="34" t="s">
        <v>15564</v>
      </c>
      <c r="F3347" s="42">
        <v>42738</v>
      </c>
      <c r="G3347" s="41">
        <v>42775</v>
      </c>
      <c r="H3347" s="28" t="s">
        <v>15524</v>
      </c>
      <c r="I3347" s="990" t="s">
        <v>949</v>
      </c>
      <c r="J3347" s="1505"/>
      <c r="K3347" s="1505"/>
    </row>
    <row r="3348" spans="2:11">
      <c r="B3348" s="27" t="s">
        <v>15538</v>
      </c>
      <c r="C3348" s="1391" t="s">
        <v>15539</v>
      </c>
      <c r="D3348" s="952" t="s">
        <v>15540</v>
      </c>
      <c r="E3348" s="29" t="s">
        <v>7621</v>
      </c>
      <c r="F3348" s="42">
        <v>42695</v>
      </c>
      <c r="G3348" s="41">
        <v>42783</v>
      </c>
      <c r="H3348" s="28" t="s">
        <v>5642</v>
      </c>
      <c r="I3348" s="1022" t="s">
        <v>949</v>
      </c>
      <c r="J3348" s="1513"/>
      <c r="K3348" s="1513"/>
    </row>
    <row r="3349" spans="2:11">
      <c r="B3349" s="27" t="s">
        <v>10868</v>
      </c>
      <c r="C3349" s="1391" t="s">
        <v>15552</v>
      </c>
      <c r="D3349" s="952" t="s">
        <v>15380</v>
      </c>
      <c r="E3349" s="29" t="s">
        <v>11</v>
      </c>
      <c r="F3349" s="42">
        <v>42721</v>
      </c>
      <c r="G3349" s="41">
        <v>42790</v>
      </c>
      <c r="H3349" s="28" t="s">
        <v>15535</v>
      </c>
      <c r="I3349" s="990" t="s">
        <v>949</v>
      </c>
      <c r="J3349" s="1505"/>
      <c r="K3349" s="1505"/>
    </row>
    <row r="3350" spans="2:11">
      <c r="B3350" s="27" t="s">
        <v>6</v>
      </c>
      <c r="C3350" s="1391" t="s">
        <v>15553</v>
      </c>
      <c r="D3350" s="952" t="s">
        <v>15271</v>
      </c>
      <c r="E3350" s="34" t="s">
        <v>15565</v>
      </c>
      <c r="F3350" s="41">
        <v>42682</v>
      </c>
      <c r="G3350" s="41">
        <v>42790</v>
      </c>
      <c r="H3350" s="28" t="s">
        <v>15534</v>
      </c>
      <c r="I3350" s="990" t="s">
        <v>949</v>
      </c>
      <c r="J3350" s="1505"/>
      <c r="K3350" s="1505"/>
    </row>
    <row r="3351" spans="2:11">
      <c r="B3351" s="690" t="s">
        <v>15562</v>
      </c>
      <c r="C3351" s="1391" t="s">
        <v>15621</v>
      </c>
      <c r="D3351" s="952" t="s">
        <v>7650</v>
      </c>
      <c r="E3351" s="29" t="s">
        <v>20</v>
      </c>
      <c r="F3351" s="42">
        <v>40434</v>
      </c>
      <c r="G3351" s="41">
        <v>42794</v>
      </c>
      <c r="H3351" s="28" t="s">
        <v>15536</v>
      </c>
      <c r="I3351" s="990" t="s">
        <v>949</v>
      </c>
      <c r="J3351" s="1505"/>
      <c r="K3351" s="1505"/>
    </row>
    <row r="3352" spans="2:11">
      <c r="B3352" s="27" t="s">
        <v>15497</v>
      </c>
      <c r="C3352" s="986" t="s">
        <v>15622</v>
      </c>
      <c r="D3352" s="952" t="s">
        <v>13259</v>
      </c>
      <c r="E3352" s="34" t="s">
        <v>56</v>
      </c>
      <c r="F3352" s="42">
        <v>42289</v>
      </c>
      <c r="G3352" s="41">
        <v>42794</v>
      </c>
      <c r="H3352" s="28" t="s">
        <v>15536</v>
      </c>
      <c r="I3352" s="990" t="s">
        <v>949</v>
      </c>
      <c r="J3352" s="1505"/>
      <c r="K3352" s="1505"/>
    </row>
    <row r="3353" spans="2:11">
      <c r="B3353" s="27" t="s">
        <v>15554</v>
      </c>
      <c r="C3353" s="986" t="s">
        <v>15623</v>
      </c>
      <c r="D3353" s="952" t="s">
        <v>14968</v>
      </c>
      <c r="E3353" s="34" t="s">
        <v>875</v>
      </c>
      <c r="F3353" s="42">
        <v>42572</v>
      </c>
      <c r="G3353" s="41">
        <v>42794</v>
      </c>
      <c r="H3353" s="28" t="s">
        <v>15536</v>
      </c>
      <c r="I3353" s="990" t="s">
        <v>949</v>
      </c>
      <c r="J3353" s="1505"/>
      <c r="K3353" s="1505"/>
    </row>
    <row r="3354" spans="2:11">
      <c r="B3354" s="27" t="s">
        <v>15498</v>
      </c>
      <c r="C3354" s="986" t="s">
        <v>15624</v>
      </c>
      <c r="D3354" s="952" t="s">
        <v>15422</v>
      </c>
      <c r="E3354" s="34" t="s">
        <v>15499</v>
      </c>
      <c r="F3354" s="42">
        <v>42752</v>
      </c>
      <c r="G3354" s="41">
        <v>42794</v>
      </c>
      <c r="H3354" s="28" t="s">
        <v>15536</v>
      </c>
      <c r="I3354" s="990" t="s">
        <v>15546</v>
      </c>
      <c r="J3354" s="1505"/>
      <c r="K3354" s="1505"/>
    </row>
    <row r="3355" spans="2:11">
      <c r="B3355" s="27" t="s">
        <v>14607</v>
      </c>
      <c r="C3355" s="1391" t="s">
        <v>15620</v>
      </c>
      <c r="D3355" s="952" t="s">
        <v>15474</v>
      </c>
      <c r="E3355" s="29" t="s">
        <v>11</v>
      </c>
      <c r="F3355" s="41">
        <v>42770</v>
      </c>
      <c r="G3355" s="41">
        <v>42793</v>
      </c>
      <c r="H3355" s="61" t="s">
        <v>15571</v>
      </c>
      <c r="I3355" s="990" t="s">
        <v>15582</v>
      </c>
      <c r="J3355" s="1505"/>
      <c r="K3355" s="1505"/>
    </row>
    <row r="3356" spans="2:11">
      <c r="B3356" s="27"/>
      <c r="C3356" s="1388"/>
      <c r="D3356" s="29"/>
      <c r="E3356" s="29"/>
      <c r="F3356" s="42"/>
      <c r="G3356" s="41"/>
      <c r="H3356" s="28"/>
      <c r="I3356" s="990"/>
      <c r="J3356" s="1505"/>
      <c r="K3356" s="1505"/>
    </row>
    <row r="3357" spans="2:11">
      <c r="B3357" s="27" t="s">
        <v>15519</v>
      </c>
      <c r="C3357" s="986" t="s">
        <v>15610</v>
      </c>
      <c r="D3357" s="952" t="s">
        <v>13054</v>
      </c>
      <c r="E3357" s="29" t="s">
        <v>13055</v>
      </c>
      <c r="F3357" s="42">
        <v>42248</v>
      </c>
      <c r="G3357" s="587">
        <v>42802</v>
      </c>
      <c r="H3357" s="28" t="s">
        <v>15563</v>
      </c>
      <c r="I3357" s="990" t="s">
        <v>949</v>
      </c>
      <c r="J3357" s="1505"/>
      <c r="K3357" s="1505"/>
    </row>
    <row r="3358" spans="2:11">
      <c r="B3358" s="27" t="s">
        <v>15542</v>
      </c>
      <c r="C3358" s="1391" t="s">
        <v>15611</v>
      </c>
      <c r="D3358" s="952" t="s">
        <v>15148</v>
      </c>
      <c r="E3358" s="29" t="s">
        <v>15543</v>
      </c>
      <c r="F3358" s="41">
        <v>42646</v>
      </c>
      <c r="G3358" s="41">
        <v>42804</v>
      </c>
      <c r="H3358" s="61" t="s">
        <v>15572</v>
      </c>
      <c r="I3358" s="990" t="s">
        <v>949</v>
      </c>
      <c r="J3358" s="1505"/>
      <c r="K3358" s="1505"/>
    </row>
    <row r="3359" spans="2:11">
      <c r="B3359" s="690" t="s">
        <v>15587</v>
      </c>
      <c r="C3359" s="1391" t="s">
        <v>15612</v>
      </c>
      <c r="D3359" s="952" t="s">
        <v>4836</v>
      </c>
      <c r="E3359" s="29" t="s">
        <v>15544</v>
      </c>
      <c r="F3359" s="41">
        <v>41641</v>
      </c>
      <c r="G3359" s="41">
        <v>42804</v>
      </c>
      <c r="H3359" s="61" t="s">
        <v>15573</v>
      </c>
      <c r="I3359" s="990" t="s">
        <v>949</v>
      </c>
      <c r="J3359" s="1505"/>
      <c r="K3359" s="1505"/>
    </row>
    <row r="3360" spans="2:11">
      <c r="B3360" s="27" t="s">
        <v>14661</v>
      </c>
      <c r="C3360" s="986" t="s">
        <v>15613</v>
      </c>
      <c r="D3360" s="952" t="s">
        <v>15260</v>
      </c>
      <c r="E3360" s="750" t="s">
        <v>652</v>
      </c>
      <c r="F3360" s="42">
        <v>42665</v>
      </c>
      <c r="G3360" s="41">
        <v>42804</v>
      </c>
      <c r="H3360" s="28" t="s">
        <v>15586</v>
      </c>
      <c r="I3360" s="990" t="s">
        <v>949</v>
      </c>
      <c r="J3360" s="1505"/>
      <c r="K3360" s="1505"/>
    </row>
    <row r="3361" spans="2:11">
      <c r="B3361" s="205" t="s">
        <v>14661</v>
      </c>
      <c r="C3361" s="986" t="s">
        <v>15614</v>
      </c>
      <c r="D3361" s="952" t="s">
        <v>15328</v>
      </c>
      <c r="E3361" s="29" t="s">
        <v>652</v>
      </c>
      <c r="F3361" s="42">
        <v>42705</v>
      </c>
      <c r="G3361" s="41">
        <v>42804</v>
      </c>
      <c r="H3361" s="28" t="s">
        <v>15586</v>
      </c>
      <c r="I3361" s="990" t="s">
        <v>949</v>
      </c>
      <c r="J3361" s="1505"/>
      <c r="K3361" s="1505"/>
    </row>
    <row r="3362" spans="2:11">
      <c r="B3362" s="27" t="s">
        <v>15557</v>
      </c>
      <c r="C3362" s="986" t="s">
        <v>15615</v>
      </c>
      <c r="D3362" s="952" t="s">
        <v>7225</v>
      </c>
      <c r="E3362" s="29" t="s">
        <v>724</v>
      </c>
      <c r="F3362" s="42">
        <v>40252</v>
      </c>
      <c r="G3362" s="41">
        <v>42804</v>
      </c>
      <c r="H3362" s="28" t="s">
        <v>15586</v>
      </c>
      <c r="I3362" s="990" t="s">
        <v>15591</v>
      </c>
      <c r="J3362" s="1505"/>
      <c r="K3362" s="1505"/>
    </row>
    <row r="3363" spans="2:11">
      <c r="B3363" s="205" t="s">
        <v>15588</v>
      </c>
      <c r="C3363" s="986" t="s">
        <v>15616</v>
      </c>
      <c r="D3363" s="952" t="s">
        <v>10848</v>
      </c>
      <c r="E3363" s="29" t="s">
        <v>1196</v>
      </c>
      <c r="F3363" s="41">
        <v>42583</v>
      </c>
      <c r="G3363" s="41">
        <v>42806</v>
      </c>
      <c r="H3363" s="28" t="s">
        <v>15580</v>
      </c>
      <c r="I3363" s="990" t="s">
        <v>949</v>
      </c>
      <c r="J3363" s="1505"/>
      <c r="K3363" s="1505"/>
    </row>
    <row r="3364" spans="2:11">
      <c r="B3364" s="27" t="s">
        <v>810</v>
      </c>
      <c r="C3364" s="986" t="s">
        <v>15617</v>
      </c>
      <c r="D3364" s="952" t="s">
        <v>7172</v>
      </c>
      <c r="E3364" s="29" t="s">
        <v>11</v>
      </c>
      <c r="F3364" s="41">
        <v>40232</v>
      </c>
      <c r="G3364" s="41">
        <v>42808</v>
      </c>
      <c r="H3364" s="28" t="s">
        <v>4343</v>
      </c>
      <c r="I3364" s="990" t="s">
        <v>15584</v>
      </c>
      <c r="J3364" s="1505"/>
      <c r="K3364" s="1505"/>
    </row>
    <row r="3365" spans="2:11">
      <c r="B3365" s="27" t="s">
        <v>3149</v>
      </c>
      <c r="C3365" s="986" t="s">
        <v>15618</v>
      </c>
      <c r="D3365" s="952" t="s">
        <v>15341</v>
      </c>
      <c r="E3365" s="29" t="s">
        <v>663</v>
      </c>
      <c r="F3365" s="41">
        <v>42712</v>
      </c>
      <c r="G3365" s="41">
        <v>42800</v>
      </c>
      <c r="H3365" s="28" t="s">
        <v>15583</v>
      </c>
      <c r="I3365" s="990" t="s">
        <v>949</v>
      </c>
      <c r="J3365" s="1505"/>
      <c r="K3365" s="1505"/>
    </row>
    <row r="3366" spans="2:11">
      <c r="B3366" s="27" t="s">
        <v>14658</v>
      </c>
      <c r="C3366" s="986" t="s">
        <v>15619</v>
      </c>
      <c r="D3366" s="952" t="s">
        <v>15555</v>
      </c>
      <c r="E3366" s="29" t="s">
        <v>15556</v>
      </c>
      <c r="F3366" s="42">
        <v>38943</v>
      </c>
      <c r="G3366" s="41">
        <v>42810</v>
      </c>
      <c r="H3366" s="28" t="s">
        <v>15585</v>
      </c>
      <c r="I3366" s="990" t="s">
        <v>949</v>
      </c>
      <c r="J3366" s="1505"/>
      <c r="K3366" s="1505"/>
    </row>
    <row r="3367" spans="2:11">
      <c r="B3367" s="27" t="s">
        <v>14661</v>
      </c>
      <c r="C3367" s="986" t="s">
        <v>15593</v>
      </c>
      <c r="D3367" s="952" t="s">
        <v>15581</v>
      </c>
      <c r="E3367" s="29" t="s">
        <v>652</v>
      </c>
      <c r="F3367" s="42">
        <v>42808</v>
      </c>
      <c r="G3367" s="41">
        <v>42811</v>
      </c>
      <c r="H3367" s="28" t="s">
        <v>10372</v>
      </c>
      <c r="I3367" s="990" t="s">
        <v>949</v>
      </c>
      <c r="J3367" s="1505"/>
      <c r="K3367" s="1505"/>
    </row>
    <row r="3368" spans="2:11">
      <c r="B3368" s="27" t="s">
        <v>3149</v>
      </c>
      <c r="C3368" s="989" t="s">
        <v>15656</v>
      </c>
      <c r="D3368" s="952" t="s">
        <v>15633</v>
      </c>
      <c r="E3368" s="26" t="s">
        <v>809</v>
      </c>
      <c r="F3368" s="41">
        <v>42811</v>
      </c>
      <c r="G3368" s="41">
        <v>42815</v>
      </c>
      <c r="H3368" s="28" t="s">
        <v>15625</v>
      </c>
      <c r="I3368" s="990" t="s">
        <v>949</v>
      </c>
      <c r="J3368" s="1505"/>
      <c r="K3368" s="1505"/>
    </row>
    <row r="3369" spans="2:11">
      <c r="B3369" s="27" t="s">
        <v>810</v>
      </c>
      <c r="C3369" s="989" t="s">
        <v>15657</v>
      </c>
      <c r="D3369" s="952" t="s">
        <v>15558</v>
      </c>
      <c r="E3369" s="26" t="s">
        <v>11</v>
      </c>
      <c r="F3369" s="41">
        <v>42801</v>
      </c>
      <c r="G3369" s="41">
        <v>42818</v>
      </c>
      <c r="H3369" s="28" t="s">
        <v>15650</v>
      </c>
      <c r="I3369" s="990" t="s">
        <v>949</v>
      </c>
      <c r="J3369" s="1505"/>
      <c r="K3369" s="1505"/>
    </row>
    <row r="3370" spans="2:11">
      <c r="B3370" s="27" t="s">
        <v>15045</v>
      </c>
      <c r="C3370" s="989" t="s">
        <v>15658</v>
      </c>
      <c r="D3370" s="952" t="s">
        <v>15443</v>
      </c>
      <c r="E3370" s="26" t="s">
        <v>15</v>
      </c>
      <c r="F3370" s="41">
        <v>42819</v>
      </c>
      <c r="G3370" s="41">
        <v>42821</v>
      </c>
      <c r="H3370" s="28" t="s">
        <v>4359</v>
      </c>
      <c r="I3370" s="990" t="s">
        <v>949</v>
      </c>
      <c r="J3370" s="1505"/>
      <c r="K3370" s="1505"/>
    </row>
    <row r="3371" spans="2:11">
      <c r="B3371" s="27" t="s">
        <v>818</v>
      </c>
      <c r="C3371" s="989" t="s">
        <v>15659</v>
      </c>
      <c r="D3371" s="952" t="s">
        <v>15094</v>
      </c>
      <c r="E3371" s="26" t="s">
        <v>724</v>
      </c>
      <c r="F3371" s="41">
        <v>42614</v>
      </c>
      <c r="G3371" s="41">
        <v>42821</v>
      </c>
      <c r="H3371" s="28" t="s">
        <v>15654</v>
      </c>
      <c r="I3371" s="990"/>
      <c r="J3371" s="1505"/>
      <c r="K3371" s="1505"/>
    </row>
    <row r="3372" spans="2:11">
      <c r="B3372" s="27" t="s">
        <v>15640</v>
      </c>
      <c r="C3372" s="986" t="s">
        <v>15660</v>
      </c>
      <c r="D3372" s="952" t="s">
        <v>15638</v>
      </c>
      <c r="E3372" s="29" t="s">
        <v>11</v>
      </c>
      <c r="F3372" s="42">
        <v>42821</v>
      </c>
      <c r="G3372" s="41">
        <v>42822</v>
      </c>
      <c r="H3372" s="28" t="s">
        <v>4371</v>
      </c>
      <c r="I3372" s="990"/>
      <c r="J3372" s="1505"/>
      <c r="K3372" s="1505"/>
    </row>
    <row r="3373" spans="2:11">
      <c r="B3373" s="27" t="s">
        <v>14661</v>
      </c>
      <c r="C3373" s="986" t="s">
        <v>15661</v>
      </c>
      <c r="D3373" s="952" t="s">
        <v>15637</v>
      </c>
      <c r="E3373" s="29" t="s">
        <v>652</v>
      </c>
      <c r="F3373" s="42">
        <v>42821</v>
      </c>
      <c r="G3373" s="41">
        <v>42823</v>
      </c>
      <c r="H3373" s="28" t="s">
        <v>4371</v>
      </c>
      <c r="I3373" s="990" t="s">
        <v>949</v>
      </c>
      <c r="J3373" s="1505"/>
      <c r="K3373" s="1505"/>
    </row>
    <row r="3374" spans="2:11">
      <c r="B3374" s="27" t="s">
        <v>15326</v>
      </c>
      <c r="C3374" s="986" t="s">
        <v>9658</v>
      </c>
      <c r="D3374" s="952" t="s">
        <v>9659</v>
      </c>
      <c r="E3374" s="29" t="s">
        <v>5065</v>
      </c>
      <c r="F3374" s="42">
        <v>41470</v>
      </c>
      <c r="G3374" s="41">
        <v>42825</v>
      </c>
      <c r="H3374" s="28" t="s">
        <v>10442</v>
      </c>
      <c r="I3374" s="990" t="s">
        <v>949</v>
      </c>
      <c r="J3374" s="1505"/>
      <c r="K3374" s="1505"/>
    </row>
    <row r="3375" spans="2:11">
      <c r="B3375" s="27" t="s">
        <v>13629</v>
      </c>
      <c r="C3375" s="986" t="s">
        <v>15461</v>
      </c>
      <c r="D3375" s="952" t="s">
        <v>15459</v>
      </c>
      <c r="E3375" s="29" t="s">
        <v>652</v>
      </c>
      <c r="F3375" s="42">
        <v>42760</v>
      </c>
      <c r="G3375" s="41">
        <v>42825</v>
      </c>
      <c r="H3375" s="28" t="s">
        <v>10442</v>
      </c>
      <c r="I3375" s="990" t="s">
        <v>949</v>
      </c>
      <c r="J3375" s="1505"/>
      <c r="K3375" s="1505"/>
    </row>
    <row r="3376" spans="2:11">
      <c r="B3376" s="27" t="s">
        <v>15076</v>
      </c>
      <c r="C3376" s="986" t="s">
        <v>15169</v>
      </c>
      <c r="D3376" s="952" t="s">
        <v>15112</v>
      </c>
      <c r="E3376" s="29" t="s">
        <v>5065</v>
      </c>
      <c r="F3376" s="42">
        <v>42618</v>
      </c>
      <c r="G3376" s="41">
        <v>42825</v>
      </c>
      <c r="H3376" s="28" t="s">
        <v>10442</v>
      </c>
      <c r="I3376" s="990" t="s">
        <v>949</v>
      </c>
      <c r="J3376" s="1505"/>
      <c r="K3376" s="1505"/>
    </row>
    <row r="3377" spans="1:11">
      <c r="B3377" s="27" t="s">
        <v>14693</v>
      </c>
      <c r="C3377" s="986" t="s">
        <v>8729</v>
      </c>
      <c r="D3377" s="952" t="s">
        <v>8730</v>
      </c>
      <c r="E3377" s="29" t="s">
        <v>20</v>
      </c>
      <c r="F3377" s="42">
        <v>41057</v>
      </c>
      <c r="G3377" s="41">
        <v>42825</v>
      </c>
      <c r="H3377" s="28" t="s">
        <v>15764</v>
      </c>
      <c r="I3377" s="990" t="s">
        <v>949</v>
      </c>
      <c r="J3377" s="1505"/>
      <c r="K3377" s="1505"/>
    </row>
    <row r="3378" spans="1:11">
      <c r="B3378" s="27" t="s">
        <v>6</v>
      </c>
      <c r="C3378" s="986" t="s">
        <v>15437</v>
      </c>
      <c r="D3378" s="952" t="s">
        <v>15425</v>
      </c>
      <c r="E3378" s="29" t="s">
        <v>11</v>
      </c>
      <c r="F3378" s="42">
        <v>42751</v>
      </c>
      <c r="G3378" s="41">
        <v>42825</v>
      </c>
      <c r="H3378" s="28" t="s">
        <v>10442</v>
      </c>
      <c r="I3378" s="990" t="s">
        <v>949</v>
      </c>
      <c r="J3378" s="1505"/>
      <c r="K3378" s="1505"/>
    </row>
    <row r="3379" spans="1:11">
      <c r="B3379" s="27" t="s">
        <v>14654</v>
      </c>
      <c r="C3379" s="986" t="s">
        <v>15439</v>
      </c>
      <c r="D3379" s="952" t="s">
        <v>15440</v>
      </c>
      <c r="E3379" s="29" t="s">
        <v>1931</v>
      </c>
      <c r="F3379" s="42">
        <v>42755</v>
      </c>
      <c r="G3379" s="41">
        <v>42825</v>
      </c>
      <c r="H3379" s="28" t="s">
        <v>10442</v>
      </c>
      <c r="I3379" s="990" t="s">
        <v>949</v>
      </c>
      <c r="J3379" s="1505"/>
      <c r="K3379" s="1505"/>
    </row>
    <row r="3380" spans="1:11">
      <c r="B3380" s="27"/>
      <c r="C3380" s="267"/>
      <c r="D3380" s="29"/>
      <c r="E3380" s="29"/>
      <c r="F3380" s="42"/>
      <c r="G3380" s="41"/>
      <c r="H3380" s="28"/>
      <c r="I3380" s="990"/>
      <c r="J3380" s="1505"/>
      <c r="K3380" s="1505"/>
    </row>
    <row r="3381" spans="1:11" ht="16.5" customHeight="1">
      <c r="B3381" s="27" t="s">
        <v>725</v>
      </c>
      <c r="C3381" s="986" t="s">
        <v>15722</v>
      </c>
      <c r="D3381" s="29" t="s">
        <v>10634</v>
      </c>
      <c r="E3381" s="29" t="s">
        <v>6406</v>
      </c>
      <c r="F3381" s="42">
        <v>42817</v>
      </c>
      <c r="G3381" s="41">
        <v>42831</v>
      </c>
      <c r="H3381" s="219" t="s">
        <v>15673</v>
      </c>
      <c r="I3381" s="990"/>
      <c r="J3381" s="1505"/>
      <c r="K3381" s="1505"/>
    </row>
    <row r="3382" spans="1:11">
      <c r="B3382" s="27" t="s">
        <v>14661</v>
      </c>
      <c r="C3382" s="986" t="s">
        <v>15723</v>
      </c>
      <c r="D3382" s="952" t="s">
        <v>15666</v>
      </c>
      <c r="E3382" s="29" t="s">
        <v>652</v>
      </c>
      <c r="F3382" s="42">
        <v>42826</v>
      </c>
      <c r="G3382" s="41">
        <v>42833</v>
      </c>
      <c r="H3382" s="28" t="s">
        <v>10501</v>
      </c>
      <c r="I3382" s="990" t="s">
        <v>949</v>
      </c>
      <c r="J3382" s="1505"/>
      <c r="K3382" s="1505"/>
    </row>
    <row r="3383" spans="1:11">
      <c r="B3383" s="27" t="s">
        <v>10868</v>
      </c>
      <c r="C3383" s="986" t="s">
        <v>15724</v>
      </c>
      <c r="D3383" s="952" t="s">
        <v>15574</v>
      </c>
      <c r="E3383" s="29" t="s">
        <v>11</v>
      </c>
      <c r="F3383" s="42">
        <v>42804</v>
      </c>
      <c r="G3383" s="41">
        <v>42835</v>
      </c>
      <c r="H3383" s="28" t="s">
        <v>10525</v>
      </c>
      <c r="I3383" s="990" t="s">
        <v>949</v>
      </c>
      <c r="J3383" s="1505"/>
      <c r="K3383" s="1505"/>
    </row>
    <row r="3384" spans="1:11">
      <c r="B3384" s="27" t="s">
        <v>3149</v>
      </c>
      <c r="C3384" s="986" t="s">
        <v>15725</v>
      </c>
      <c r="D3384" s="952" t="s">
        <v>15381</v>
      </c>
      <c r="E3384" s="29" t="s">
        <v>1196</v>
      </c>
      <c r="F3384" s="42">
        <v>42723</v>
      </c>
      <c r="G3384" s="41">
        <v>42835</v>
      </c>
      <c r="H3384" s="28" t="s">
        <v>10525</v>
      </c>
      <c r="I3384" s="990" t="s">
        <v>949</v>
      </c>
      <c r="J3384" s="1505"/>
      <c r="K3384" s="1505"/>
    </row>
    <row r="3385" spans="1:11">
      <c r="B3385" s="27" t="s">
        <v>15640</v>
      </c>
      <c r="C3385" s="986" t="s">
        <v>15726</v>
      </c>
      <c r="D3385" s="952" t="s">
        <v>15675</v>
      </c>
      <c r="E3385" s="29" t="s">
        <v>11</v>
      </c>
      <c r="F3385" s="42">
        <v>42835</v>
      </c>
      <c r="G3385" s="41">
        <v>42837</v>
      </c>
      <c r="H3385" s="277" t="s">
        <v>12184</v>
      </c>
      <c r="I3385" s="990" t="s">
        <v>949</v>
      </c>
      <c r="J3385" s="1505"/>
      <c r="K3385" s="1505"/>
    </row>
    <row r="3386" spans="1:11">
      <c r="B3386" s="27" t="s">
        <v>14661</v>
      </c>
      <c r="C3386" s="986" t="s">
        <v>15727</v>
      </c>
      <c r="D3386" s="952" t="s">
        <v>15676</v>
      </c>
      <c r="E3386" s="29" t="s">
        <v>652</v>
      </c>
      <c r="F3386" s="42">
        <v>42835</v>
      </c>
      <c r="G3386" s="41">
        <v>42839</v>
      </c>
      <c r="H3386" s="277" t="s">
        <v>12184</v>
      </c>
      <c r="I3386" s="990" t="s">
        <v>949</v>
      </c>
      <c r="J3386" s="1505"/>
      <c r="K3386" s="1505"/>
    </row>
    <row r="3387" spans="1:11">
      <c r="B3387" s="27" t="s">
        <v>3149</v>
      </c>
      <c r="C3387" s="986" t="s">
        <v>15728</v>
      </c>
      <c r="D3387" s="952" t="s">
        <v>6912</v>
      </c>
      <c r="E3387" s="29" t="s">
        <v>724</v>
      </c>
      <c r="F3387" s="42">
        <v>40057</v>
      </c>
      <c r="G3387" s="41">
        <v>42842</v>
      </c>
      <c r="H3387" s="277" t="s">
        <v>2625</v>
      </c>
      <c r="I3387" s="990" t="s">
        <v>949</v>
      </c>
      <c r="J3387" s="1505"/>
      <c r="K3387" s="1505"/>
    </row>
    <row r="3388" spans="1:11">
      <c r="B3388" s="27" t="s">
        <v>14434</v>
      </c>
      <c r="C3388" s="986" t="s">
        <v>15729</v>
      </c>
      <c r="D3388" s="952" t="s">
        <v>14625</v>
      </c>
      <c r="E3388" s="29" t="s">
        <v>1558</v>
      </c>
      <c r="F3388" s="42">
        <v>42522</v>
      </c>
      <c r="G3388" s="41">
        <v>42845</v>
      </c>
      <c r="H3388" s="277" t="s">
        <v>4452</v>
      </c>
      <c r="I3388" s="990" t="s">
        <v>949</v>
      </c>
      <c r="J3388" s="1505"/>
      <c r="K3388" s="1505"/>
    </row>
    <row r="3389" spans="1:11">
      <c r="B3389" s="27" t="s">
        <v>3149</v>
      </c>
      <c r="C3389" s="986" t="s">
        <v>15730</v>
      </c>
      <c r="D3389" s="952" t="s">
        <v>15652</v>
      </c>
      <c r="E3389" s="29" t="s">
        <v>809</v>
      </c>
      <c r="F3389" s="42">
        <v>42821</v>
      </c>
      <c r="G3389" s="41">
        <v>42845</v>
      </c>
      <c r="H3389" s="277" t="s">
        <v>15748</v>
      </c>
      <c r="I3389" s="990" t="s">
        <v>949</v>
      </c>
      <c r="J3389" s="1505"/>
      <c r="K3389" s="1505"/>
    </row>
    <row r="3390" spans="1:11">
      <c r="B3390" s="27" t="s">
        <v>10868</v>
      </c>
      <c r="C3390" s="986" t="s">
        <v>15749</v>
      </c>
      <c r="D3390" s="952" t="s">
        <v>15677</v>
      </c>
      <c r="E3390" s="29" t="s">
        <v>11</v>
      </c>
      <c r="F3390" s="42">
        <v>42837</v>
      </c>
      <c r="G3390" s="41">
        <v>42846</v>
      </c>
      <c r="H3390" s="277" t="s">
        <v>15757</v>
      </c>
      <c r="I3390" s="990" t="s">
        <v>949</v>
      </c>
      <c r="J3390" s="1505"/>
      <c r="K3390" s="1505"/>
    </row>
    <row r="3391" spans="1:11">
      <c r="A3391" s="176"/>
      <c r="B3391" s="27" t="s">
        <v>15686</v>
      </c>
      <c r="C3391" s="986" t="s">
        <v>15839</v>
      </c>
      <c r="D3391" s="952" t="s">
        <v>15287</v>
      </c>
      <c r="E3391" s="29" t="s">
        <v>15687</v>
      </c>
      <c r="F3391" s="42">
        <v>42695</v>
      </c>
      <c r="G3391" s="41">
        <v>42855</v>
      </c>
      <c r="H3391" s="277" t="s">
        <v>15758</v>
      </c>
      <c r="I3391" s="990" t="s">
        <v>949</v>
      </c>
      <c r="J3391" s="1505"/>
      <c r="K3391" s="1505"/>
    </row>
    <row r="3392" spans="1:11">
      <c r="A3392" s="176"/>
      <c r="B3392" s="27" t="s">
        <v>15688</v>
      </c>
      <c r="C3392" s="986" t="s">
        <v>15840</v>
      </c>
      <c r="D3392" s="952" t="s">
        <v>14915</v>
      </c>
      <c r="E3392" s="29" t="s">
        <v>15689</v>
      </c>
      <c r="F3392" s="41">
        <v>42576</v>
      </c>
      <c r="G3392" s="41">
        <v>42855</v>
      </c>
      <c r="H3392" s="277" t="s">
        <v>15758</v>
      </c>
      <c r="I3392" s="990" t="s">
        <v>949</v>
      </c>
      <c r="J3392" s="1505"/>
      <c r="K3392" s="1505"/>
    </row>
    <row r="3393" spans="1:12">
      <c r="B3393" s="27" t="s">
        <v>810</v>
      </c>
      <c r="C3393" s="986" t="s">
        <v>15841</v>
      </c>
      <c r="D3393" s="952" t="s">
        <v>7015</v>
      </c>
      <c r="E3393" s="29" t="s">
        <v>15692</v>
      </c>
      <c r="F3393" s="42">
        <v>40106</v>
      </c>
      <c r="G3393" s="41">
        <v>42855</v>
      </c>
      <c r="H3393" s="277" t="s">
        <v>15758</v>
      </c>
      <c r="I3393" s="990" t="s">
        <v>949</v>
      </c>
      <c r="J3393" s="1505"/>
      <c r="K3393" s="1505"/>
    </row>
    <row r="3394" spans="1:12">
      <c r="A3394" s="176"/>
      <c r="B3394" s="27" t="s">
        <v>15126</v>
      </c>
      <c r="C3394" s="986" t="s">
        <v>15842</v>
      </c>
      <c r="D3394" s="952" t="s">
        <v>15345</v>
      </c>
      <c r="E3394" s="29" t="s">
        <v>15</v>
      </c>
      <c r="F3394" s="41">
        <v>42716</v>
      </c>
      <c r="G3394" s="41">
        <v>42855</v>
      </c>
      <c r="H3394" s="277" t="s">
        <v>15765</v>
      </c>
      <c r="I3394" s="990" t="s">
        <v>949</v>
      </c>
      <c r="J3394" s="1505"/>
      <c r="K3394" s="1505"/>
    </row>
    <row r="3395" spans="1:12">
      <c r="A3395" s="176"/>
      <c r="B3395" s="27" t="s">
        <v>6</v>
      </c>
      <c r="C3395" s="986" t="s">
        <v>15843</v>
      </c>
      <c r="D3395" s="952" t="s">
        <v>13134</v>
      </c>
      <c r="E3395" s="29" t="s">
        <v>15693</v>
      </c>
      <c r="F3395" s="41">
        <v>42272</v>
      </c>
      <c r="G3395" s="41">
        <v>42855</v>
      </c>
      <c r="H3395" s="277" t="s">
        <v>15758</v>
      </c>
      <c r="I3395" s="990" t="s">
        <v>949</v>
      </c>
      <c r="J3395" s="1505"/>
      <c r="K3395" s="1505"/>
    </row>
    <row r="3396" spans="1:12">
      <c r="B3396" s="27" t="s">
        <v>818</v>
      </c>
      <c r="C3396" s="987" t="s">
        <v>15844</v>
      </c>
      <c r="D3396" s="952" t="s">
        <v>15035</v>
      </c>
      <c r="E3396" s="29" t="s">
        <v>724</v>
      </c>
      <c r="F3396" s="42">
        <v>42590</v>
      </c>
      <c r="G3396" s="41">
        <v>42855</v>
      </c>
      <c r="H3396" s="277" t="s">
        <v>15758</v>
      </c>
      <c r="I3396" s="990" t="s">
        <v>949</v>
      </c>
      <c r="J3396" s="1505"/>
      <c r="K3396" s="1505"/>
    </row>
    <row r="3397" spans="1:12">
      <c r="A3397" s="229"/>
      <c r="B3397" s="1395" t="s">
        <v>2853</v>
      </c>
      <c r="C3397" s="1398" t="s">
        <v>15836</v>
      </c>
      <c r="D3397" s="952" t="s">
        <v>2997</v>
      </c>
      <c r="E3397" s="281" t="s">
        <v>728</v>
      </c>
      <c r="F3397" s="957">
        <v>42454</v>
      </c>
      <c r="G3397" s="957">
        <v>42855</v>
      </c>
      <c r="H3397" s="1394" t="s">
        <v>15813</v>
      </c>
      <c r="I3397" s="990"/>
      <c r="J3397" s="1505"/>
      <c r="K3397" s="1505"/>
      <c r="L3397" s="674"/>
    </row>
    <row r="3398" spans="1:12">
      <c r="B3398" s="27"/>
      <c r="C3398" s="267"/>
      <c r="D3398" s="29"/>
      <c r="E3398" s="29"/>
      <c r="F3398" s="42"/>
      <c r="G3398" s="41"/>
      <c r="H3398" s="28"/>
      <c r="I3398" s="990"/>
      <c r="J3398" s="1505"/>
      <c r="K3398" s="1505"/>
    </row>
    <row r="3399" spans="1:12" hidden="1">
      <c r="A3399" s="229"/>
      <c r="B3399" s="27" t="s">
        <v>14661</v>
      </c>
      <c r="C3399" s="986" t="s">
        <v>15835</v>
      </c>
      <c r="D3399" s="29" t="s">
        <v>15766</v>
      </c>
      <c r="E3399" s="337" t="s">
        <v>1875</v>
      </c>
      <c r="F3399" s="41">
        <v>42858</v>
      </c>
      <c r="G3399" s="41">
        <v>42861</v>
      </c>
      <c r="H3399" s="277" t="s">
        <v>15789</v>
      </c>
      <c r="I3399" s="1022" t="s">
        <v>15792</v>
      </c>
      <c r="J3399" s="1513"/>
      <c r="K3399" s="1513"/>
    </row>
    <row r="3400" spans="1:12" hidden="1">
      <c r="A3400" s="229"/>
      <c r="B3400" s="27" t="s">
        <v>14661</v>
      </c>
      <c r="C3400" s="986" t="s">
        <v>15835</v>
      </c>
      <c r="D3400" s="29" t="s">
        <v>15767</v>
      </c>
      <c r="E3400" s="337" t="s">
        <v>1875</v>
      </c>
      <c r="F3400" s="41">
        <v>42858</v>
      </c>
      <c r="G3400" s="41">
        <v>42861</v>
      </c>
      <c r="H3400" s="277" t="s">
        <v>15789</v>
      </c>
      <c r="I3400" s="1022" t="s">
        <v>15792</v>
      </c>
      <c r="J3400" s="1513"/>
      <c r="K3400" s="1513"/>
    </row>
    <row r="3401" spans="1:12" hidden="1">
      <c r="A3401" s="229"/>
      <c r="B3401" s="27" t="s">
        <v>14661</v>
      </c>
      <c r="C3401" s="986" t="s">
        <v>15835</v>
      </c>
      <c r="D3401" s="29" t="s">
        <v>15800</v>
      </c>
      <c r="E3401" s="337" t="s">
        <v>1875</v>
      </c>
      <c r="F3401" s="41">
        <v>42861</v>
      </c>
      <c r="G3401" s="41">
        <v>42877</v>
      </c>
      <c r="H3401" s="277" t="s">
        <v>2737</v>
      </c>
      <c r="I3401" s="1022" t="s">
        <v>2727</v>
      </c>
      <c r="J3401" s="1513"/>
      <c r="K3401" s="1513"/>
    </row>
    <row r="3402" spans="1:12">
      <c r="A3402" s="176"/>
      <c r="B3402" s="27" t="s">
        <v>2853</v>
      </c>
      <c r="C3402" s="986" t="s">
        <v>15837</v>
      </c>
      <c r="D3402" s="952" t="s">
        <v>5655</v>
      </c>
      <c r="E3402" s="29" t="s">
        <v>728</v>
      </c>
      <c r="F3402" s="41">
        <v>41769</v>
      </c>
      <c r="G3402" s="41">
        <v>42860</v>
      </c>
      <c r="H3402" s="277" t="s">
        <v>15784</v>
      </c>
      <c r="I3402" s="990" t="s">
        <v>15792</v>
      </c>
      <c r="J3402" s="1505"/>
      <c r="K3402" s="1505"/>
      <c r="L3402" s="674"/>
    </row>
    <row r="3403" spans="1:12">
      <c r="A3403" s="176"/>
      <c r="B3403" s="27" t="s">
        <v>2853</v>
      </c>
      <c r="C3403" s="986" t="s">
        <v>15838</v>
      </c>
      <c r="D3403" s="952" t="s">
        <v>10673</v>
      </c>
      <c r="E3403" s="29" t="s">
        <v>728</v>
      </c>
      <c r="F3403" s="41">
        <v>41769</v>
      </c>
      <c r="G3403" s="41">
        <v>42860</v>
      </c>
      <c r="H3403" s="277" t="s">
        <v>15784</v>
      </c>
      <c r="I3403" s="990" t="s">
        <v>15792</v>
      </c>
      <c r="J3403" s="1505"/>
      <c r="K3403" s="1505"/>
      <c r="L3403" s="674"/>
    </row>
    <row r="3404" spans="1:12">
      <c r="A3404" s="176"/>
      <c r="B3404" s="27" t="s">
        <v>15076</v>
      </c>
      <c r="C3404" s="986" t="s">
        <v>15845</v>
      </c>
      <c r="D3404" s="952" t="s">
        <v>15750</v>
      </c>
      <c r="E3404" s="29" t="s">
        <v>7621</v>
      </c>
      <c r="F3404" s="41">
        <v>42849</v>
      </c>
      <c r="G3404" s="41">
        <v>42858</v>
      </c>
      <c r="H3404" s="277" t="s">
        <v>10758</v>
      </c>
      <c r="I3404" s="990" t="s">
        <v>15793</v>
      </c>
      <c r="J3404" s="1505"/>
      <c r="K3404" s="1505"/>
      <c r="L3404" s="674"/>
    </row>
    <row r="3405" spans="1:12">
      <c r="A3405" s="176"/>
      <c r="B3405" s="27" t="s">
        <v>10868</v>
      </c>
      <c r="C3405" s="986" t="s">
        <v>15846</v>
      </c>
      <c r="D3405" s="952" t="s">
        <v>15746</v>
      </c>
      <c r="E3405" s="29" t="s">
        <v>11</v>
      </c>
      <c r="F3405" s="41">
        <v>42857</v>
      </c>
      <c r="G3405" s="41">
        <v>42859</v>
      </c>
      <c r="H3405" s="277" t="s">
        <v>2676</v>
      </c>
      <c r="I3405" s="990"/>
      <c r="J3405" s="1505"/>
      <c r="K3405" s="1505"/>
      <c r="L3405" s="674"/>
    </row>
    <row r="3406" spans="1:12">
      <c r="A3406" s="176"/>
      <c r="B3406" s="27" t="s">
        <v>3149</v>
      </c>
      <c r="C3406" s="986" t="s">
        <v>15847</v>
      </c>
      <c r="D3406" s="952" t="s">
        <v>15710</v>
      </c>
      <c r="E3406" s="29" t="s">
        <v>1196</v>
      </c>
      <c r="F3406" s="41">
        <v>42838</v>
      </c>
      <c r="G3406" s="41">
        <v>42859</v>
      </c>
      <c r="H3406" s="277" t="s">
        <v>2676</v>
      </c>
      <c r="I3406" s="990" t="s">
        <v>949</v>
      </c>
      <c r="J3406" s="1505"/>
      <c r="K3406" s="1505"/>
      <c r="L3406" s="674"/>
    </row>
    <row r="3407" spans="1:12">
      <c r="A3407" s="176"/>
      <c r="B3407" s="27" t="s">
        <v>761</v>
      </c>
      <c r="C3407" s="986" t="s">
        <v>15848</v>
      </c>
      <c r="D3407" s="952" t="s">
        <v>15277</v>
      </c>
      <c r="E3407" s="29" t="s">
        <v>1558</v>
      </c>
      <c r="F3407" s="41">
        <v>42688</v>
      </c>
      <c r="G3407" s="41">
        <v>42863</v>
      </c>
      <c r="H3407" s="277" t="s">
        <v>12423</v>
      </c>
      <c r="I3407" s="990" t="s">
        <v>15791</v>
      </c>
      <c r="J3407" s="1505"/>
      <c r="K3407" s="1505"/>
      <c r="L3407" s="674"/>
    </row>
    <row r="3408" spans="1:12">
      <c r="A3408" s="176"/>
      <c r="B3408" s="27" t="s">
        <v>15089</v>
      </c>
      <c r="C3408" s="986" t="s">
        <v>15849</v>
      </c>
      <c r="D3408" s="952" t="s">
        <v>15754</v>
      </c>
      <c r="E3408" s="29" t="s">
        <v>649</v>
      </c>
      <c r="F3408" s="41">
        <v>42849</v>
      </c>
      <c r="G3408" s="41">
        <v>42863</v>
      </c>
      <c r="H3408" s="277" t="s">
        <v>2684</v>
      </c>
      <c r="I3408" s="990" t="s">
        <v>949</v>
      </c>
      <c r="J3408" s="1505"/>
      <c r="K3408" s="1505"/>
      <c r="L3408" s="674"/>
    </row>
    <row r="3409" spans="1:12">
      <c r="A3409" s="176"/>
      <c r="B3409" s="27" t="s">
        <v>15126</v>
      </c>
      <c r="C3409" s="986" t="s">
        <v>15850</v>
      </c>
      <c r="D3409" s="952" t="s">
        <v>15797</v>
      </c>
      <c r="E3409" s="29" t="s">
        <v>15</v>
      </c>
      <c r="F3409" s="41">
        <v>42864</v>
      </c>
      <c r="G3409" s="41">
        <v>42864</v>
      </c>
      <c r="H3409" s="277" t="s">
        <v>2684</v>
      </c>
      <c r="I3409" s="990" t="s">
        <v>949</v>
      </c>
      <c r="J3409" s="1505"/>
      <c r="K3409" s="1505"/>
      <c r="L3409" s="674"/>
    </row>
    <row r="3410" spans="1:12">
      <c r="A3410" s="176"/>
      <c r="B3410" s="27" t="s">
        <v>14686</v>
      </c>
      <c r="C3410" s="986" t="s">
        <v>15851</v>
      </c>
      <c r="D3410" s="952" t="s">
        <v>15465</v>
      </c>
      <c r="E3410" s="29" t="s">
        <v>1</v>
      </c>
      <c r="F3410" s="41">
        <v>42772</v>
      </c>
      <c r="G3410" s="41">
        <v>42866</v>
      </c>
      <c r="H3410" s="277" t="s">
        <v>15804</v>
      </c>
      <c r="I3410" s="990" t="s">
        <v>949</v>
      </c>
      <c r="J3410" s="1505"/>
      <c r="K3410" s="1505"/>
      <c r="L3410" s="674"/>
    </row>
    <row r="3411" spans="1:12">
      <c r="A3411" s="176"/>
      <c r="B3411" s="27" t="s">
        <v>14664</v>
      </c>
      <c r="C3411" s="986" t="s">
        <v>15852</v>
      </c>
      <c r="D3411" s="952" t="s">
        <v>15794</v>
      </c>
      <c r="E3411" s="29" t="s">
        <v>8</v>
      </c>
      <c r="F3411" s="41">
        <v>42864</v>
      </c>
      <c r="G3411" s="41">
        <v>42865</v>
      </c>
      <c r="H3411" s="277" t="s">
        <v>15808</v>
      </c>
      <c r="I3411" s="990" t="s">
        <v>15809</v>
      </c>
      <c r="J3411" s="1505"/>
      <c r="K3411" s="1505"/>
      <c r="L3411" s="674"/>
    </row>
    <row r="3412" spans="1:12">
      <c r="A3412" s="176"/>
      <c r="B3412" s="27" t="s">
        <v>15126</v>
      </c>
      <c r="C3412" s="986" t="s">
        <v>15853</v>
      </c>
      <c r="D3412" s="952" t="s">
        <v>15821</v>
      </c>
      <c r="E3412" s="29" t="s">
        <v>6406</v>
      </c>
      <c r="F3412" s="41">
        <v>42863</v>
      </c>
      <c r="G3412" s="41">
        <v>42871</v>
      </c>
      <c r="H3412" s="277" t="s">
        <v>10692</v>
      </c>
      <c r="I3412" s="990" t="s">
        <v>949</v>
      </c>
      <c r="J3412" s="1505"/>
      <c r="K3412" s="1505"/>
      <c r="L3412" s="674"/>
    </row>
    <row r="3413" spans="1:12">
      <c r="A3413" s="176"/>
      <c r="B3413" s="27" t="s">
        <v>810</v>
      </c>
      <c r="C3413" s="986" t="s">
        <v>15854</v>
      </c>
      <c r="D3413" s="952" t="s">
        <v>15805</v>
      </c>
      <c r="E3413" s="29" t="s">
        <v>11</v>
      </c>
      <c r="F3413" s="41">
        <v>42867</v>
      </c>
      <c r="G3413" s="41">
        <v>42872</v>
      </c>
      <c r="H3413" s="277" t="s">
        <v>16156</v>
      </c>
      <c r="I3413" s="990"/>
      <c r="J3413" s="1505"/>
      <c r="K3413" s="1505"/>
      <c r="L3413" s="674"/>
    </row>
    <row r="3414" spans="1:12">
      <c r="A3414" s="176"/>
      <c r="B3414" s="27" t="s">
        <v>14606</v>
      </c>
      <c r="C3414" s="986" t="s">
        <v>15900</v>
      </c>
      <c r="D3414" s="952" t="s">
        <v>15515</v>
      </c>
      <c r="E3414" s="29" t="s">
        <v>1091</v>
      </c>
      <c r="F3414" s="41">
        <v>42800</v>
      </c>
      <c r="G3414" s="41">
        <v>42877</v>
      </c>
      <c r="H3414" s="277" t="s">
        <v>15874</v>
      </c>
      <c r="I3414" s="990" t="s">
        <v>949</v>
      </c>
      <c r="J3414" s="1505"/>
      <c r="K3414" s="1505"/>
      <c r="L3414" s="674"/>
    </row>
    <row r="3415" spans="1:12">
      <c r="A3415" s="176"/>
      <c r="B3415" s="27" t="s">
        <v>6</v>
      </c>
      <c r="C3415" s="986" t="s">
        <v>15899</v>
      </c>
      <c r="D3415" s="952" t="s">
        <v>15820</v>
      </c>
      <c r="E3415" s="29" t="s">
        <v>2803</v>
      </c>
      <c r="F3415" s="41">
        <v>42877</v>
      </c>
      <c r="G3415" s="41">
        <v>42877</v>
      </c>
      <c r="H3415" s="277" t="s">
        <v>15894</v>
      </c>
      <c r="I3415" s="990" t="s">
        <v>949</v>
      </c>
      <c r="J3415" s="1505"/>
      <c r="K3415" s="1505"/>
      <c r="L3415" s="674"/>
    </row>
    <row r="3416" spans="1:12">
      <c r="A3416" s="176"/>
      <c r="B3416" s="27" t="s">
        <v>14653</v>
      </c>
      <c r="C3416" s="1391" t="s">
        <v>15901</v>
      </c>
      <c r="D3416" s="952" t="s">
        <v>13807</v>
      </c>
      <c r="E3416" s="29" t="s">
        <v>15695</v>
      </c>
      <c r="F3416" s="41">
        <v>37979</v>
      </c>
      <c r="G3416" s="41">
        <v>42878</v>
      </c>
      <c r="H3416" s="277" t="s">
        <v>15894</v>
      </c>
      <c r="I3416" s="990" t="s">
        <v>949</v>
      </c>
      <c r="J3416" s="1505"/>
      <c r="K3416" s="1505"/>
    </row>
    <row r="3417" spans="1:12">
      <c r="A3417" s="176"/>
      <c r="B3417" s="27" t="s">
        <v>15696</v>
      </c>
      <c r="C3417" s="986" t="s">
        <v>15902</v>
      </c>
      <c r="D3417" s="952" t="s">
        <v>14926</v>
      </c>
      <c r="E3417" s="29" t="s">
        <v>15695</v>
      </c>
      <c r="F3417" s="41">
        <v>37316</v>
      </c>
      <c r="G3417" s="41">
        <v>42878</v>
      </c>
      <c r="H3417" s="277" t="s">
        <v>15894</v>
      </c>
      <c r="I3417" s="990" t="s">
        <v>949</v>
      </c>
      <c r="J3417" s="1505"/>
      <c r="K3417" s="1505"/>
    </row>
    <row r="3418" spans="1:12">
      <c r="A3418" s="176"/>
      <c r="B3418" s="27" t="s">
        <v>15895</v>
      </c>
      <c r="C3418" s="986" t="s">
        <v>15903</v>
      </c>
      <c r="D3418" s="952" t="s">
        <v>15510</v>
      </c>
      <c r="E3418" s="29" t="s">
        <v>10209</v>
      </c>
      <c r="F3418" s="41">
        <v>42800</v>
      </c>
      <c r="G3418" s="41">
        <v>42878</v>
      </c>
      <c r="H3418" s="277" t="s">
        <v>15894</v>
      </c>
      <c r="I3418" s="990" t="s">
        <v>2587</v>
      </c>
      <c r="J3418" s="1505"/>
      <c r="K3418" s="1505"/>
    </row>
    <row r="3419" spans="1:12">
      <c r="A3419" s="176"/>
      <c r="B3419" s="27" t="s">
        <v>15126</v>
      </c>
      <c r="C3419" s="986" t="s">
        <v>15872</v>
      </c>
      <c r="D3419" s="952" t="s">
        <v>15833</v>
      </c>
      <c r="E3419" s="29" t="s">
        <v>6406</v>
      </c>
      <c r="F3419" s="41">
        <v>42873</v>
      </c>
      <c r="G3419" s="41">
        <v>42878</v>
      </c>
      <c r="H3419" s="277" t="s">
        <v>15896</v>
      </c>
      <c r="I3419" s="990" t="s">
        <v>949</v>
      </c>
      <c r="J3419" s="1505"/>
      <c r="K3419" s="1505"/>
      <c r="L3419" s="674"/>
    </row>
    <row r="3420" spans="1:12">
      <c r="A3420" s="176"/>
      <c r="B3420" s="27" t="s">
        <v>810</v>
      </c>
      <c r="C3420" s="986" t="s">
        <v>15930</v>
      </c>
      <c r="D3420" s="952" t="s">
        <v>15214</v>
      </c>
      <c r="E3420" s="29" t="s">
        <v>11</v>
      </c>
      <c r="F3420" s="41">
        <v>42655</v>
      </c>
      <c r="G3420" s="41">
        <v>42886</v>
      </c>
      <c r="H3420" s="277" t="s">
        <v>15907</v>
      </c>
      <c r="I3420" s="990" t="s">
        <v>15906</v>
      </c>
      <c r="J3420" s="1505"/>
      <c r="K3420" s="1505"/>
      <c r="L3420" s="674"/>
    </row>
    <row r="3421" spans="1:12">
      <c r="A3421" s="176"/>
      <c r="B3421" s="27" t="s">
        <v>810</v>
      </c>
      <c r="C3421" s="986" t="s">
        <v>15931</v>
      </c>
      <c r="D3421" s="952" t="s">
        <v>6715</v>
      </c>
      <c r="E3421" s="29" t="s">
        <v>729</v>
      </c>
      <c r="F3421" s="41">
        <v>42779</v>
      </c>
      <c r="G3421" s="41">
        <v>42886</v>
      </c>
      <c r="H3421" s="277" t="s">
        <v>15907</v>
      </c>
      <c r="I3421" s="990" t="s">
        <v>15906</v>
      </c>
      <c r="J3421" s="1505"/>
      <c r="K3421" s="1505"/>
      <c r="L3421" s="674"/>
    </row>
    <row r="3422" spans="1:12">
      <c r="A3422" s="176"/>
      <c r="B3422" s="27" t="s">
        <v>6</v>
      </c>
      <c r="C3422" s="986" t="s">
        <v>15932</v>
      </c>
      <c r="D3422" s="952" t="s">
        <v>15712</v>
      </c>
      <c r="E3422" s="29" t="s">
        <v>2803</v>
      </c>
      <c r="F3422" s="41">
        <v>42838</v>
      </c>
      <c r="G3422" s="41">
        <v>42886</v>
      </c>
      <c r="H3422" s="277" t="s">
        <v>15907</v>
      </c>
      <c r="I3422" s="990" t="s">
        <v>15906</v>
      </c>
      <c r="J3422" s="1505"/>
      <c r="K3422" s="1505"/>
      <c r="L3422" s="674"/>
    </row>
    <row r="3423" spans="1:12">
      <c r="A3423" s="176"/>
      <c r="B3423" s="27" t="s">
        <v>3292</v>
      </c>
      <c r="C3423" s="986" t="s">
        <v>15933</v>
      </c>
      <c r="D3423" s="952" t="s">
        <v>15382</v>
      </c>
      <c r="E3423" s="29" t="s">
        <v>18</v>
      </c>
      <c r="F3423" s="41">
        <v>42730</v>
      </c>
      <c r="G3423" s="41">
        <v>42886</v>
      </c>
      <c r="H3423" s="277" t="s">
        <v>15907</v>
      </c>
      <c r="I3423" s="990" t="s">
        <v>15906</v>
      </c>
      <c r="J3423" s="1505"/>
      <c r="K3423" s="1505"/>
      <c r="L3423" s="674"/>
    </row>
    <row r="3424" spans="1:12">
      <c r="A3424" s="176"/>
      <c r="B3424" s="27" t="s">
        <v>15045</v>
      </c>
      <c r="C3424" s="986" t="s">
        <v>15935</v>
      </c>
      <c r="D3424" s="952" t="s">
        <v>8601</v>
      </c>
      <c r="E3424" s="29" t="s">
        <v>760</v>
      </c>
      <c r="F3424" s="41">
        <v>41008</v>
      </c>
      <c r="G3424" s="41">
        <v>42886</v>
      </c>
      <c r="H3424" s="277" t="s">
        <v>15907</v>
      </c>
      <c r="I3424" s="990" t="s">
        <v>949</v>
      </c>
      <c r="J3424" s="1505"/>
      <c r="K3424" s="1505"/>
      <c r="L3424" s="674"/>
    </row>
    <row r="3425" spans="1:12">
      <c r="B3425" s="27" t="s">
        <v>15045</v>
      </c>
      <c r="C3425" s="986" t="s">
        <v>15936</v>
      </c>
      <c r="D3425" s="952" t="s">
        <v>15178</v>
      </c>
      <c r="E3425" s="29" t="s">
        <v>649</v>
      </c>
      <c r="F3425" s="42">
        <v>42639</v>
      </c>
      <c r="G3425" s="41">
        <v>42886</v>
      </c>
      <c r="H3425" s="277" t="s">
        <v>10814</v>
      </c>
      <c r="I3425" s="990" t="s">
        <v>949</v>
      </c>
      <c r="J3425" s="1505"/>
      <c r="K3425" s="1505"/>
    </row>
    <row r="3426" spans="1:12">
      <c r="A3426" s="176"/>
      <c r="B3426" s="27" t="s">
        <v>14653</v>
      </c>
      <c r="C3426" s="986" t="s">
        <v>15937</v>
      </c>
      <c r="D3426" s="952" t="s">
        <v>9333</v>
      </c>
      <c r="E3426" s="29" t="s">
        <v>724</v>
      </c>
      <c r="F3426" s="41">
        <v>41340</v>
      </c>
      <c r="G3426" s="41">
        <v>42886</v>
      </c>
      <c r="H3426" s="277" t="s">
        <v>15907</v>
      </c>
      <c r="I3426" s="990" t="s">
        <v>949</v>
      </c>
      <c r="J3426" s="1505"/>
      <c r="K3426" s="1505"/>
      <c r="L3426" s="674"/>
    </row>
    <row r="3427" spans="1:12">
      <c r="A3427" s="229"/>
      <c r="B3427" s="27" t="s">
        <v>14661</v>
      </c>
      <c r="C3427" s="986" t="s">
        <v>15934</v>
      </c>
      <c r="D3427" s="952" t="s">
        <v>15743</v>
      </c>
      <c r="E3427" s="337" t="s">
        <v>15759</v>
      </c>
      <c r="F3427" s="41">
        <v>42857</v>
      </c>
      <c r="G3427" s="41">
        <v>42886</v>
      </c>
      <c r="H3427" s="277" t="s">
        <v>15907</v>
      </c>
      <c r="I3427" s="1022" t="s">
        <v>15906</v>
      </c>
      <c r="J3427" s="1513"/>
      <c r="K3427" s="1513"/>
    </row>
    <row r="3428" spans="1:12">
      <c r="A3428" s="176"/>
      <c r="B3428" s="27" t="s">
        <v>15815</v>
      </c>
      <c r="C3428" s="986" t="s">
        <v>15926</v>
      </c>
      <c r="D3428" s="952" t="s">
        <v>5743</v>
      </c>
      <c r="E3428" s="29" t="s">
        <v>663</v>
      </c>
      <c r="F3428" s="41">
        <v>39374</v>
      </c>
      <c r="G3428" s="41">
        <v>42886</v>
      </c>
      <c r="H3428" s="277" t="s">
        <v>15907</v>
      </c>
      <c r="I3428" s="990" t="s">
        <v>949</v>
      </c>
      <c r="J3428" s="1505"/>
      <c r="K3428" s="1505"/>
      <c r="L3428" s="674"/>
    </row>
    <row r="3429" spans="1:12">
      <c r="A3429" s="176"/>
      <c r="B3429" s="27" t="s">
        <v>15815</v>
      </c>
      <c r="C3429" s="986" t="s">
        <v>15923</v>
      </c>
      <c r="D3429" s="952" t="s">
        <v>8580</v>
      </c>
      <c r="E3429" s="29" t="s">
        <v>20</v>
      </c>
      <c r="F3429" s="41">
        <v>41000</v>
      </c>
      <c r="G3429" s="41">
        <v>42886</v>
      </c>
      <c r="H3429" s="277" t="s">
        <v>15907</v>
      </c>
      <c r="I3429" s="990" t="s">
        <v>949</v>
      </c>
      <c r="J3429" s="1505"/>
      <c r="K3429" s="1505"/>
      <c r="L3429" s="674"/>
    </row>
    <row r="3430" spans="1:12">
      <c r="A3430" s="176"/>
      <c r="B3430" s="27" t="s">
        <v>15815</v>
      </c>
      <c r="C3430" s="986" t="s">
        <v>15928</v>
      </c>
      <c r="D3430" s="952" t="s">
        <v>9865</v>
      </c>
      <c r="E3430" s="29" t="s">
        <v>724</v>
      </c>
      <c r="F3430" s="41">
        <v>41527</v>
      </c>
      <c r="G3430" s="41">
        <v>42886</v>
      </c>
      <c r="H3430" s="277" t="s">
        <v>15907</v>
      </c>
      <c r="I3430" s="990" t="s">
        <v>15906</v>
      </c>
      <c r="J3430" s="1505"/>
      <c r="K3430" s="1505"/>
      <c r="L3430" s="674"/>
    </row>
    <row r="3431" spans="1:12">
      <c r="A3431" s="176"/>
      <c r="B3431" s="27" t="s">
        <v>15815</v>
      </c>
      <c r="C3431" s="986" t="s">
        <v>15929</v>
      </c>
      <c r="D3431" s="952" t="s">
        <v>10003</v>
      </c>
      <c r="E3431" s="29" t="s">
        <v>663</v>
      </c>
      <c r="F3431" s="41">
        <v>41613</v>
      </c>
      <c r="G3431" s="41">
        <v>42886</v>
      </c>
      <c r="H3431" s="277" t="s">
        <v>15907</v>
      </c>
      <c r="I3431" s="990" t="s">
        <v>15906</v>
      </c>
      <c r="J3431" s="1505"/>
      <c r="K3431" s="1505"/>
      <c r="L3431" s="674"/>
    </row>
    <row r="3432" spans="1:12">
      <c r="A3432" s="176"/>
      <c r="B3432" s="27" t="s">
        <v>15815</v>
      </c>
      <c r="C3432" s="986" t="s">
        <v>15925</v>
      </c>
      <c r="D3432" s="952" t="s">
        <v>12483</v>
      </c>
      <c r="E3432" s="29" t="s">
        <v>724</v>
      </c>
      <c r="F3432" s="41">
        <v>42160</v>
      </c>
      <c r="G3432" s="41">
        <v>42886</v>
      </c>
      <c r="H3432" s="277" t="s">
        <v>15907</v>
      </c>
      <c r="I3432" s="990" t="s">
        <v>15906</v>
      </c>
      <c r="J3432" s="1505"/>
      <c r="K3432" s="1505"/>
      <c r="L3432" s="674"/>
    </row>
    <row r="3433" spans="1:12">
      <c r="A3433" s="176"/>
      <c r="B3433" s="27" t="s">
        <v>15815</v>
      </c>
      <c r="C3433" s="986" t="s">
        <v>15927</v>
      </c>
      <c r="D3433" s="952" t="s">
        <v>1868</v>
      </c>
      <c r="E3433" s="29" t="s">
        <v>6406</v>
      </c>
      <c r="F3433" s="41">
        <v>42186</v>
      </c>
      <c r="G3433" s="41">
        <v>42886</v>
      </c>
      <c r="H3433" s="277" t="s">
        <v>15907</v>
      </c>
      <c r="I3433" s="990" t="s">
        <v>15906</v>
      </c>
      <c r="J3433" s="1505"/>
      <c r="K3433" s="1505"/>
      <c r="L3433" s="674"/>
    </row>
    <row r="3434" spans="1:12">
      <c r="A3434" s="176"/>
      <c r="B3434" s="27" t="s">
        <v>15815</v>
      </c>
      <c r="C3434" s="986" t="s">
        <v>15924</v>
      </c>
      <c r="D3434" s="952" t="s">
        <v>14940</v>
      </c>
      <c r="E3434" s="29" t="s">
        <v>6406</v>
      </c>
      <c r="F3434" s="41">
        <v>42562</v>
      </c>
      <c r="G3434" s="41">
        <v>42886</v>
      </c>
      <c r="H3434" s="277" t="s">
        <v>15907</v>
      </c>
      <c r="I3434" s="990" t="s">
        <v>15906</v>
      </c>
      <c r="J3434" s="1505"/>
      <c r="K3434" s="1505"/>
      <c r="L3434" s="674"/>
    </row>
    <row r="3435" spans="1:12">
      <c r="A3435" s="176"/>
      <c r="B3435" s="27"/>
      <c r="C3435" s="62"/>
      <c r="D3435" s="29"/>
      <c r="E3435" s="29"/>
      <c r="F3435" s="42"/>
      <c r="G3435" s="42"/>
      <c r="H3435" s="277"/>
      <c r="I3435" s="1022"/>
      <c r="J3435" s="1513"/>
      <c r="K3435" s="1513"/>
    </row>
    <row r="3436" spans="1:12">
      <c r="B3436" s="205" t="s">
        <v>3149</v>
      </c>
      <c r="C3436" s="986" t="s">
        <v>15998</v>
      </c>
      <c r="D3436" s="952" t="s">
        <v>15340</v>
      </c>
      <c r="E3436" s="29" t="s">
        <v>652</v>
      </c>
      <c r="F3436" s="42">
        <v>42712</v>
      </c>
      <c r="G3436" s="41">
        <v>42887</v>
      </c>
      <c r="H3436" s="219" t="s">
        <v>15943</v>
      </c>
      <c r="I3436" s="990" t="s">
        <v>15952</v>
      </c>
      <c r="J3436" s="1505"/>
      <c r="K3436" s="1505"/>
    </row>
    <row r="3437" spans="1:12">
      <c r="B3437" s="27" t="s">
        <v>14686</v>
      </c>
      <c r="C3437" s="986" t="s">
        <v>15999</v>
      </c>
      <c r="D3437" s="952" t="s">
        <v>15946</v>
      </c>
      <c r="E3437" s="29" t="s">
        <v>1091</v>
      </c>
      <c r="F3437" s="41">
        <v>42891</v>
      </c>
      <c r="G3437" s="41">
        <v>42893</v>
      </c>
      <c r="H3437" s="277" t="s">
        <v>15967</v>
      </c>
      <c r="I3437" s="990"/>
      <c r="J3437" s="1505"/>
      <c r="K3437" s="1505"/>
    </row>
    <row r="3438" spans="1:12">
      <c r="B3438" s="205" t="s">
        <v>10868</v>
      </c>
      <c r="C3438" s="986" t="s">
        <v>16000</v>
      </c>
      <c r="D3438" s="952" t="s">
        <v>7838</v>
      </c>
      <c r="E3438" s="29" t="s">
        <v>20</v>
      </c>
      <c r="F3438" s="42">
        <v>40582</v>
      </c>
      <c r="G3438" s="41">
        <v>42895</v>
      </c>
      <c r="H3438" s="219" t="s">
        <v>15982</v>
      </c>
      <c r="I3438" s="990" t="s">
        <v>949</v>
      </c>
      <c r="J3438" s="1505"/>
      <c r="K3438" s="1505"/>
    </row>
    <row r="3439" spans="1:12">
      <c r="B3439" s="205" t="s">
        <v>15089</v>
      </c>
      <c r="C3439" s="986" t="s">
        <v>16001</v>
      </c>
      <c r="D3439" s="952" t="s">
        <v>15292</v>
      </c>
      <c r="E3439" s="29" t="s">
        <v>649</v>
      </c>
      <c r="F3439" s="42">
        <v>42716</v>
      </c>
      <c r="G3439" s="41">
        <v>42895</v>
      </c>
      <c r="H3439" s="219" t="s">
        <v>15982</v>
      </c>
      <c r="I3439" s="990" t="s">
        <v>949</v>
      </c>
      <c r="J3439" s="1505"/>
      <c r="K3439" s="1505"/>
    </row>
    <row r="3440" spans="1:12">
      <c r="B3440" s="205" t="s">
        <v>3149</v>
      </c>
      <c r="C3440" s="986" t="s">
        <v>16002</v>
      </c>
      <c r="D3440" s="952" t="s">
        <v>15831</v>
      </c>
      <c r="E3440" s="29" t="s">
        <v>1073</v>
      </c>
      <c r="F3440" s="42">
        <v>42870</v>
      </c>
      <c r="G3440" s="41">
        <v>42895</v>
      </c>
      <c r="H3440" s="219" t="s">
        <v>15982</v>
      </c>
      <c r="I3440" s="990" t="s">
        <v>949</v>
      </c>
      <c r="J3440" s="1505"/>
      <c r="K3440" s="1505"/>
    </row>
    <row r="3441" spans="1:11">
      <c r="B3441" s="205" t="s">
        <v>15049</v>
      </c>
      <c r="C3441" s="986" t="s">
        <v>16003</v>
      </c>
      <c r="D3441" s="952" t="s">
        <v>15050</v>
      </c>
      <c r="E3441" s="29" t="s">
        <v>4891</v>
      </c>
      <c r="F3441" s="42">
        <v>42597</v>
      </c>
      <c r="G3441" s="41">
        <v>42895</v>
      </c>
      <c r="H3441" s="219" t="s">
        <v>15982</v>
      </c>
      <c r="I3441" s="990" t="s">
        <v>949</v>
      </c>
      <c r="J3441" s="1505"/>
      <c r="K3441" s="1505"/>
    </row>
    <row r="3442" spans="1:11">
      <c r="B3442" s="205" t="s">
        <v>15049</v>
      </c>
      <c r="C3442" s="986" t="s">
        <v>16004</v>
      </c>
      <c r="D3442" s="952" t="s">
        <v>7576</v>
      </c>
      <c r="E3442" s="29" t="s">
        <v>724</v>
      </c>
      <c r="F3442" s="42">
        <v>40403</v>
      </c>
      <c r="G3442" s="41">
        <v>42902</v>
      </c>
      <c r="H3442" s="219" t="s">
        <v>12557</v>
      </c>
      <c r="I3442" s="990" t="s">
        <v>949</v>
      </c>
      <c r="J3442" s="1505"/>
      <c r="K3442" s="1505"/>
    </row>
    <row r="3443" spans="1:11">
      <c r="B3443" s="205" t="s">
        <v>15049</v>
      </c>
      <c r="C3443" s="986" t="s">
        <v>13273</v>
      </c>
      <c r="D3443" s="952" t="s">
        <v>13242</v>
      </c>
      <c r="E3443" s="29" t="s">
        <v>8</v>
      </c>
      <c r="F3443" s="42">
        <v>42284</v>
      </c>
      <c r="G3443" s="41">
        <v>42902</v>
      </c>
      <c r="H3443" s="219" t="s">
        <v>12557</v>
      </c>
      <c r="I3443" s="990" t="s">
        <v>949</v>
      </c>
      <c r="J3443" s="1505"/>
      <c r="K3443" s="1505"/>
    </row>
    <row r="3444" spans="1:11">
      <c r="B3444" s="205" t="s">
        <v>15126</v>
      </c>
      <c r="C3444" s="986" t="s">
        <v>15859</v>
      </c>
      <c r="D3444" s="952" t="s">
        <v>15777</v>
      </c>
      <c r="E3444" s="29" t="s">
        <v>2</v>
      </c>
      <c r="F3444" s="42">
        <v>42857</v>
      </c>
      <c r="G3444" s="41">
        <v>42902</v>
      </c>
      <c r="H3444" s="219" t="s">
        <v>12557</v>
      </c>
      <c r="I3444" s="990" t="s">
        <v>949</v>
      </c>
      <c r="J3444" s="1505"/>
      <c r="K3444" s="1505"/>
    </row>
    <row r="3445" spans="1:11">
      <c r="B3445" s="205" t="s">
        <v>14664</v>
      </c>
      <c r="C3445" s="986" t="s">
        <v>16058</v>
      </c>
      <c r="D3445" s="952" t="s">
        <v>16036</v>
      </c>
      <c r="E3445" s="29" t="s">
        <v>8</v>
      </c>
      <c r="F3445" s="41">
        <v>42908</v>
      </c>
      <c r="G3445" s="41">
        <v>42914</v>
      </c>
      <c r="H3445" s="219" t="s">
        <v>16051</v>
      </c>
      <c r="I3445" s="990" t="s">
        <v>949</v>
      </c>
      <c r="J3445" s="1505"/>
      <c r="K3445" s="1505"/>
    </row>
    <row r="3446" spans="1:11">
      <c r="A3446" s="176"/>
      <c r="B3446" s="340" t="s">
        <v>15049</v>
      </c>
      <c r="C3446" s="1406" t="s">
        <v>16066</v>
      </c>
      <c r="D3446" s="952" t="s">
        <v>15995</v>
      </c>
      <c r="E3446" s="1396" t="s">
        <v>6406</v>
      </c>
      <c r="F3446" s="42">
        <v>42908</v>
      </c>
      <c r="G3446" s="587">
        <v>42915</v>
      </c>
      <c r="H3446" s="277" t="s">
        <v>16049</v>
      </c>
      <c r="I3446" s="990" t="s">
        <v>949</v>
      </c>
      <c r="J3446" s="1505"/>
      <c r="K3446" s="1505"/>
    </row>
    <row r="3447" spans="1:11">
      <c r="B3447" s="205" t="s">
        <v>15519</v>
      </c>
      <c r="C3447" s="986" t="s">
        <v>16053</v>
      </c>
      <c r="D3447" s="952" t="s">
        <v>15779</v>
      </c>
      <c r="E3447" s="29" t="s">
        <v>1558</v>
      </c>
      <c r="F3447" s="41">
        <v>42860</v>
      </c>
      <c r="G3447" s="41">
        <v>42916</v>
      </c>
      <c r="H3447" s="219" t="s">
        <v>16051</v>
      </c>
      <c r="I3447" s="990" t="s">
        <v>949</v>
      </c>
      <c r="J3447" s="1505"/>
      <c r="K3447" s="1505"/>
    </row>
    <row r="3448" spans="1:11">
      <c r="A3448" s="176"/>
      <c r="B3448" s="27" t="s">
        <v>6</v>
      </c>
      <c r="C3448" s="986" t="s">
        <v>16010</v>
      </c>
      <c r="D3448" s="952" t="s">
        <v>16027</v>
      </c>
      <c r="E3448" s="29" t="s">
        <v>11</v>
      </c>
      <c r="F3448" s="42">
        <v>42891</v>
      </c>
      <c r="G3448" s="41">
        <v>42916</v>
      </c>
      <c r="H3448" s="219" t="s">
        <v>2837</v>
      </c>
      <c r="I3448" s="990" t="s">
        <v>949</v>
      </c>
      <c r="J3448" s="1505"/>
      <c r="K3448" s="1505"/>
    </row>
    <row r="3449" spans="1:11">
      <c r="B3449" s="205" t="s">
        <v>15089</v>
      </c>
      <c r="C3449" s="986" t="s">
        <v>16054</v>
      </c>
      <c r="D3449" s="952" t="s">
        <v>8013</v>
      </c>
      <c r="E3449" s="29" t="s">
        <v>5065</v>
      </c>
      <c r="F3449" s="42">
        <v>40686</v>
      </c>
      <c r="G3449" s="41">
        <v>42916</v>
      </c>
      <c r="H3449" s="219" t="s">
        <v>16051</v>
      </c>
      <c r="I3449" s="990" t="s">
        <v>949</v>
      </c>
      <c r="J3449" s="1505"/>
      <c r="K3449" s="1505"/>
    </row>
    <row r="3450" spans="1:11">
      <c r="B3450" s="205" t="s">
        <v>849</v>
      </c>
      <c r="C3450" s="986" t="s">
        <v>16059</v>
      </c>
      <c r="D3450" s="952" t="s">
        <v>7871</v>
      </c>
      <c r="E3450" s="29" t="s">
        <v>663</v>
      </c>
      <c r="F3450" s="42">
        <v>40595</v>
      </c>
      <c r="G3450" s="41">
        <v>42916</v>
      </c>
      <c r="H3450" s="219" t="s">
        <v>16051</v>
      </c>
      <c r="I3450" s="990" t="s">
        <v>15990</v>
      </c>
      <c r="J3450" s="1505"/>
      <c r="K3450" s="1505"/>
    </row>
    <row r="3451" spans="1:11">
      <c r="B3451" s="205" t="s">
        <v>15049</v>
      </c>
      <c r="C3451" s="986" t="s">
        <v>16056</v>
      </c>
      <c r="D3451" s="952" t="s">
        <v>7397</v>
      </c>
      <c r="E3451" s="29" t="s">
        <v>20</v>
      </c>
      <c r="F3451" s="42">
        <v>40330</v>
      </c>
      <c r="G3451" s="41">
        <v>42916</v>
      </c>
      <c r="H3451" s="219" t="s">
        <v>16051</v>
      </c>
      <c r="I3451" s="990" t="s">
        <v>949</v>
      </c>
      <c r="J3451" s="1505"/>
      <c r="K3451" s="1505"/>
    </row>
    <row r="3452" spans="1:11">
      <c r="B3452" s="205" t="s">
        <v>15049</v>
      </c>
      <c r="C3452" s="986" t="s">
        <v>16057</v>
      </c>
      <c r="D3452" s="952" t="s">
        <v>7660</v>
      </c>
      <c r="E3452" s="29" t="s">
        <v>6406</v>
      </c>
      <c r="F3452" s="42">
        <v>40435</v>
      </c>
      <c r="G3452" s="41">
        <v>42916</v>
      </c>
      <c r="H3452" s="219" t="s">
        <v>16051</v>
      </c>
      <c r="I3452" s="990" t="s">
        <v>949</v>
      </c>
      <c r="J3452" s="1505"/>
      <c r="K3452" s="1505"/>
    </row>
    <row r="3453" spans="1:11">
      <c r="B3453" s="205" t="s">
        <v>14654</v>
      </c>
      <c r="C3453" s="986" t="s">
        <v>16055</v>
      </c>
      <c r="D3453" s="952" t="s">
        <v>13618</v>
      </c>
      <c r="E3453" s="29" t="s">
        <v>663</v>
      </c>
      <c r="F3453" s="42">
        <v>42375</v>
      </c>
      <c r="G3453" s="41">
        <v>42916</v>
      </c>
      <c r="H3453" s="219" t="s">
        <v>16052</v>
      </c>
      <c r="I3453" s="990" t="s">
        <v>949</v>
      </c>
      <c r="J3453" s="1505"/>
      <c r="K3453" s="1505"/>
    </row>
    <row r="3454" spans="1:11">
      <c r="B3454" s="205" t="s">
        <v>14654</v>
      </c>
      <c r="C3454" s="986" t="s">
        <v>11949</v>
      </c>
      <c r="D3454" s="952" t="s">
        <v>11902</v>
      </c>
      <c r="E3454" s="29" t="s">
        <v>6406</v>
      </c>
      <c r="F3454" s="42">
        <v>42067</v>
      </c>
      <c r="G3454" s="41">
        <v>42916</v>
      </c>
      <c r="H3454" s="219" t="s">
        <v>2837</v>
      </c>
      <c r="I3454" s="990" t="s">
        <v>949</v>
      </c>
      <c r="J3454" s="1505"/>
      <c r="K3454" s="1505"/>
    </row>
    <row r="3455" spans="1:11">
      <c r="B3455" s="205" t="s">
        <v>15076</v>
      </c>
      <c r="C3455" s="986" t="s">
        <v>16015</v>
      </c>
      <c r="D3455" s="952" t="s">
        <v>16032</v>
      </c>
      <c r="E3455" s="29" t="s">
        <v>10350</v>
      </c>
      <c r="F3455" s="42">
        <v>42905</v>
      </c>
      <c r="G3455" s="41">
        <v>42916</v>
      </c>
      <c r="H3455" s="219" t="s">
        <v>10981</v>
      </c>
      <c r="I3455" s="990" t="s">
        <v>949</v>
      </c>
      <c r="J3455" s="1505"/>
      <c r="K3455" s="1505"/>
    </row>
    <row r="3456" spans="1:11">
      <c r="A3456" s="176"/>
      <c r="B3456" s="27"/>
      <c r="C3456" s="62"/>
      <c r="D3456" s="29"/>
      <c r="E3456" s="29"/>
      <c r="F3456" s="42"/>
      <c r="G3456" s="42"/>
      <c r="H3456" s="277"/>
      <c r="I3456" s="1022"/>
      <c r="J3456" s="1513"/>
      <c r="K3456" s="1513"/>
    </row>
    <row r="3457" spans="1:12">
      <c r="B3457" s="205" t="s">
        <v>6</v>
      </c>
      <c r="C3457" s="986" t="s">
        <v>16079</v>
      </c>
      <c r="D3457" s="952" t="s">
        <v>1672</v>
      </c>
      <c r="E3457" s="29" t="s">
        <v>16080</v>
      </c>
      <c r="F3457" s="42">
        <v>42079</v>
      </c>
      <c r="G3457" s="41">
        <v>42923</v>
      </c>
      <c r="H3457" s="219" t="s">
        <v>16081</v>
      </c>
      <c r="I3457" s="990" t="s">
        <v>949</v>
      </c>
      <c r="J3457" s="1505"/>
      <c r="K3457" s="1505"/>
    </row>
    <row r="3458" spans="1:12">
      <c r="B3458" s="205" t="s">
        <v>16060</v>
      </c>
      <c r="C3458" s="986" t="s">
        <v>16062</v>
      </c>
      <c r="D3458" s="952" t="s">
        <v>15550</v>
      </c>
      <c r="E3458" s="29" t="s">
        <v>16061</v>
      </c>
      <c r="F3458" s="42">
        <v>42795</v>
      </c>
      <c r="G3458" s="41">
        <v>42925</v>
      </c>
      <c r="H3458" s="219" t="s">
        <v>16076</v>
      </c>
      <c r="I3458" s="990" t="s">
        <v>16082</v>
      </c>
      <c r="J3458" s="1505"/>
      <c r="K3458" s="1505"/>
    </row>
    <row r="3459" spans="1:12">
      <c r="B3459" s="205" t="s">
        <v>16120</v>
      </c>
      <c r="C3459" s="986" t="s">
        <v>16121</v>
      </c>
      <c r="D3459" s="952" t="s">
        <v>16122</v>
      </c>
      <c r="E3459" s="29" t="s">
        <v>16123</v>
      </c>
      <c r="F3459" s="42">
        <v>42186</v>
      </c>
      <c r="G3459" s="41">
        <v>42928</v>
      </c>
      <c r="H3459" s="219" t="s">
        <v>16124</v>
      </c>
      <c r="I3459" s="990" t="s">
        <v>16716</v>
      </c>
      <c r="J3459" s="1505"/>
      <c r="K3459" s="1505"/>
    </row>
    <row r="3460" spans="1:12">
      <c r="B3460" s="27" t="s">
        <v>16091</v>
      </c>
      <c r="C3460" s="1407" t="s">
        <v>16092</v>
      </c>
      <c r="D3460" s="952" t="s">
        <v>16101</v>
      </c>
      <c r="E3460" s="32" t="s">
        <v>16093</v>
      </c>
      <c r="F3460" s="580">
        <v>41943</v>
      </c>
      <c r="G3460" s="41">
        <v>42938</v>
      </c>
      <c r="H3460" s="767" t="s">
        <v>16111</v>
      </c>
      <c r="I3460" s="990" t="s">
        <v>16102</v>
      </c>
      <c r="J3460" s="1505"/>
      <c r="K3460" s="1505"/>
    </row>
    <row r="3461" spans="1:12">
      <c r="B3461" s="205" t="s">
        <v>16140</v>
      </c>
      <c r="C3461" s="986" t="s">
        <v>16141</v>
      </c>
      <c r="D3461" s="952" t="s">
        <v>16142</v>
      </c>
      <c r="E3461" s="29" t="s">
        <v>16143</v>
      </c>
      <c r="F3461" s="42">
        <v>42912</v>
      </c>
      <c r="G3461" s="41">
        <v>42940</v>
      </c>
      <c r="H3461" s="219" t="s">
        <v>16144</v>
      </c>
      <c r="I3461" s="990" t="s">
        <v>16145</v>
      </c>
      <c r="J3461" s="1505"/>
      <c r="K3461" s="1505"/>
    </row>
    <row r="3462" spans="1:12">
      <c r="B3462" s="205" t="s">
        <v>16146</v>
      </c>
      <c r="C3462" s="986" t="s">
        <v>16147</v>
      </c>
      <c r="D3462" s="952" t="s">
        <v>16148</v>
      </c>
      <c r="E3462" s="29" t="s">
        <v>16149</v>
      </c>
      <c r="F3462" s="42">
        <v>42835</v>
      </c>
      <c r="G3462" s="41">
        <v>42947</v>
      </c>
      <c r="H3462" s="219" t="s">
        <v>16150</v>
      </c>
      <c r="I3462" s="990" t="s">
        <v>16145</v>
      </c>
      <c r="J3462" s="1505"/>
      <c r="K3462" s="1505"/>
    </row>
    <row r="3463" spans="1:12">
      <c r="B3463" s="205"/>
      <c r="C3463" s="62"/>
      <c r="D3463" s="34"/>
      <c r="E3463" s="29"/>
      <c r="F3463" s="42"/>
      <c r="G3463" s="41"/>
      <c r="H3463" s="219"/>
      <c r="I3463" s="990"/>
      <c r="J3463" s="1505"/>
      <c r="K3463" s="1505"/>
    </row>
    <row r="3464" spans="1:12">
      <c r="B3464" s="27" t="s">
        <v>16231</v>
      </c>
      <c r="C3464" s="1407" t="s">
        <v>16232</v>
      </c>
      <c r="D3464" s="952" t="s">
        <v>16233</v>
      </c>
      <c r="E3464" s="29" t="s">
        <v>16234</v>
      </c>
      <c r="F3464" s="42">
        <v>42205</v>
      </c>
      <c r="G3464" s="41">
        <v>42954</v>
      </c>
      <c r="H3464" s="28" t="s">
        <v>16235</v>
      </c>
      <c r="I3464" s="990" t="s">
        <v>16236</v>
      </c>
      <c r="J3464" s="1505"/>
      <c r="K3464" s="1505"/>
    </row>
    <row r="3465" spans="1:12">
      <c r="A3465" s="176"/>
      <c r="B3465" s="340" t="s">
        <v>16237</v>
      </c>
      <c r="C3465" s="1406" t="s">
        <v>16238</v>
      </c>
      <c r="D3465" s="952" t="s">
        <v>16239</v>
      </c>
      <c r="E3465" s="1396" t="s">
        <v>16240</v>
      </c>
      <c r="F3465" s="42">
        <v>42955</v>
      </c>
      <c r="G3465" s="587">
        <v>42958</v>
      </c>
      <c r="H3465" s="277" t="s">
        <v>16241</v>
      </c>
      <c r="I3465" s="990" t="s">
        <v>16236</v>
      </c>
      <c r="J3465" s="1505"/>
      <c r="K3465" s="1505"/>
    </row>
    <row r="3466" spans="1:12">
      <c r="B3466" s="27" t="s">
        <v>16231</v>
      </c>
      <c r="C3466" s="1371" t="s">
        <v>16242</v>
      </c>
      <c r="D3466" s="952" t="s">
        <v>16243</v>
      </c>
      <c r="E3466" s="337" t="s">
        <v>16234</v>
      </c>
      <c r="F3466" s="580">
        <v>41709</v>
      </c>
      <c r="G3466" s="41">
        <v>42961</v>
      </c>
      <c r="H3466" s="28" t="s">
        <v>16244</v>
      </c>
      <c r="I3466" s="990" t="s">
        <v>16236</v>
      </c>
      <c r="J3466" s="1505"/>
      <c r="K3466" s="1505"/>
    </row>
    <row r="3467" spans="1:12">
      <c r="B3467" s="27" t="s">
        <v>16231</v>
      </c>
      <c r="C3467" s="1371" t="s">
        <v>16245</v>
      </c>
      <c r="D3467" s="952" t="s">
        <v>16246</v>
      </c>
      <c r="E3467" s="337" t="s">
        <v>16234</v>
      </c>
      <c r="F3467" s="42">
        <v>39524</v>
      </c>
      <c r="G3467" s="41">
        <v>42961</v>
      </c>
      <c r="H3467" s="28" t="s">
        <v>16244</v>
      </c>
      <c r="I3467" s="990" t="s">
        <v>16236</v>
      </c>
      <c r="J3467" s="1505"/>
      <c r="K3467" s="1505"/>
    </row>
    <row r="3468" spans="1:12">
      <c r="A3468" s="176"/>
      <c r="B3468" s="340" t="s">
        <v>16237</v>
      </c>
      <c r="C3468" s="1406" t="s">
        <v>16247</v>
      </c>
      <c r="D3468" s="952" t="s">
        <v>16248</v>
      </c>
      <c r="E3468" s="1396" t="s">
        <v>16240</v>
      </c>
      <c r="F3468" s="42">
        <v>42920</v>
      </c>
      <c r="G3468" s="587">
        <v>42961</v>
      </c>
      <c r="H3468" s="277" t="s">
        <v>16249</v>
      </c>
      <c r="I3468" s="990" t="s">
        <v>16236</v>
      </c>
      <c r="J3468" s="1505"/>
      <c r="K3468" s="1505"/>
      <c r="L3468" s="753">
        <v>43052</v>
      </c>
    </row>
    <row r="3469" spans="1:12">
      <c r="A3469" s="176"/>
      <c r="B3469" s="340" t="s">
        <v>16250</v>
      </c>
      <c r="C3469" s="1406" t="s">
        <v>16251</v>
      </c>
      <c r="D3469" s="952" t="s">
        <v>16252</v>
      </c>
      <c r="E3469" s="1396" t="s">
        <v>16253</v>
      </c>
      <c r="F3469" s="42">
        <v>42948</v>
      </c>
      <c r="G3469" s="41">
        <v>42962</v>
      </c>
      <c r="H3469" s="277" t="s">
        <v>16254</v>
      </c>
      <c r="I3469" s="990" t="s">
        <v>16236</v>
      </c>
      <c r="J3469" s="1505"/>
      <c r="K3469" s="1505"/>
      <c r="L3469" s="24">
        <v>0.24931506849315099</v>
      </c>
    </row>
    <row r="3470" spans="1:12">
      <c r="B3470" s="205" t="s">
        <v>16255</v>
      </c>
      <c r="C3470" s="1371" t="s">
        <v>16256</v>
      </c>
      <c r="D3470" s="952" t="s">
        <v>16257</v>
      </c>
      <c r="E3470" s="29" t="s">
        <v>16258</v>
      </c>
      <c r="F3470" s="42">
        <v>42506</v>
      </c>
      <c r="G3470" s="41">
        <v>42965</v>
      </c>
      <c r="H3470" s="28" t="s">
        <v>16259</v>
      </c>
      <c r="I3470" s="990" t="s">
        <v>16236</v>
      </c>
      <c r="J3470" s="1505"/>
      <c r="K3470" s="1505"/>
    </row>
    <row r="3471" spans="1:12">
      <c r="B3471" s="677" t="s">
        <v>16260</v>
      </c>
      <c r="C3471" s="1407" t="s">
        <v>16261</v>
      </c>
      <c r="D3471" s="952" t="s">
        <v>16262</v>
      </c>
      <c r="E3471" s="29" t="s">
        <v>16258</v>
      </c>
      <c r="F3471" s="583">
        <v>42887</v>
      </c>
      <c r="G3471" s="41">
        <v>42965</v>
      </c>
      <c r="H3471" s="28" t="s">
        <v>16259</v>
      </c>
      <c r="I3471" s="990" t="s">
        <v>16236</v>
      </c>
      <c r="J3471" s="1505"/>
      <c r="K3471" s="1505"/>
    </row>
    <row r="3472" spans="1:12">
      <c r="B3472" s="677" t="s">
        <v>16263</v>
      </c>
      <c r="C3472" s="1407" t="s">
        <v>16264</v>
      </c>
      <c r="D3472" s="952" t="s">
        <v>16265</v>
      </c>
      <c r="E3472" s="29" t="s">
        <v>16266</v>
      </c>
      <c r="F3472" s="583">
        <v>42919</v>
      </c>
      <c r="G3472" s="41">
        <v>42965</v>
      </c>
      <c r="H3472" s="28" t="s">
        <v>16267</v>
      </c>
      <c r="I3472" s="990" t="s">
        <v>16236</v>
      </c>
      <c r="J3472" s="1505"/>
      <c r="K3472" s="1505"/>
    </row>
    <row r="3473" spans="1:11">
      <c r="A3473" s="229"/>
      <c r="B3473" s="27" t="s">
        <v>16268</v>
      </c>
      <c r="C3473" s="1371" t="s">
        <v>16269</v>
      </c>
      <c r="D3473" s="952" t="s">
        <v>16270</v>
      </c>
      <c r="E3473" s="29" t="s">
        <v>16271</v>
      </c>
      <c r="F3473" s="42">
        <v>42849</v>
      </c>
      <c r="G3473" s="41">
        <v>42962</v>
      </c>
      <c r="H3473" s="219" t="s">
        <v>16272</v>
      </c>
      <c r="I3473" s="990" t="s">
        <v>16236</v>
      </c>
      <c r="J3473" s="1505"/>
      <c r="K3473" s="1505"/>
    </row>
    <row r="3474" spans="1:11">
      <c r="A3474" s="1375"/>
      <c r="B3474" s="205" t="s">
        <v>10868</v>
      </c>
      <c r="C3474" s="1407" t="s">
        <v>15374</v>
      </c>
      <c r="D3474" s="952" t="s">
        <v>16273</v>
      </c>
      <c r="E3474" s="29" t="s">
        <v>11</v>
      </c>
      <c r="F3474" s="42">
        <v>42718</v>
      </c>
      <c r="G3474" s="41">
        <v>42966</v>
      </c>
      <c r="H3474" s="28" t="s">
        <v>16230</v>
      </c>
      <c r="I3474" s="990" t="s">
        <v>949</v>
      </c>
      <c r="J3474" s="1505"/>
      <c r="K3474" s="1505"/>
    </row>
    <row r="3475" spans="1:11">
      <c r="A3475" s="176"/>
      <c r="B3475" s="27" t="s">
        <v>16225</v>
      </c>
      <c r="C3475" s="1407" t="s">
        <v>16226</v>
      </c>
      <c r="D3475" s="952" t="s">
        <v>16274</v>
      </c>
      <c r="E3475" s="29" t="s">
        <v>16227</v>
      </c>
      <c r="F3475" s="42">
        <v>42968</v>
      </c>
      <c r="G3475" s="41">
        <v>42969</v>
      </c>
      <c r="H3475" s="277" t="s">
        <v>16228</v>
      </c>
      <c r="I3475" s="990" t="s">
        <v>16229</v>
      </c>
      <c r="J3475" s="1505"/>
      <c r="K3475" s="1505"/>
    </row>
    <row r="3476" spans="1:11">
      <c r="A3476" s="176"/>
      <c r="B3476" s="27" t="s">
        <v>15991</v>
      </c>
      <c r="C3476" s="1407" t="s">
        <v>16197</v>
      </c>
      <c r="D3476" s="952" t="s">
        <v>16275</v>
      </c>
      <c r="E3476" s="29" t="s">
        <v>11</v>
      </c>
      <c r="F3476" s="42">
        <v>42964</v>
      </c>
      <c r="G3476" s="587">
        <v>42969</v>
      </c>
      <c r="H3476" s="277" t="s">
        <v>16215</v>
      </c>
      <c r="I3476" s="990" t="s">
        <v>949</v>
      </c>
      <c r="J3476" s="1505"/>
      <c r="K3476" s="1505"/>
    </row>
    <row r="3477" spans="1:11">
      <c r="A3477" s="176"/>
      <c r="B3477" s="27" t="s">
        <v>15049</v>
      </c>
      <c r="C3477" s="1407" t="s">
        <v>16187</v>
      </c>
      <c r="D3477" s="952" t="s">
        <v>16276</v>
      </c>
      <c r="E3477" s="29" t="s">
        <v>8</v>
      </c>
      <c r="F3477" s="42">
        <v>42963</v>
      </c>
      <c r="G3477" s="41">
        <v>42970</v>
      </c>
      <c r="H3477" s="277" t="s">
        <v>16360</v>
      </c>
      <c r="I3477" s="990" t="s">
        <v>949</v>
      </c>
      <c r="J3477" s="1505"/>
      <c r="K3477" s="1505"/>
    </row>
    <row r="3478" spans="1:11">
      <c r="A3478" s="176"/>
      <c r="B3478" s="27" t="s">
        <v>16193</v>
      </c>
      <c r="C3478" s="1407" t="s">
        <v>16216</v>
      </c>
      <c r="D3478" s="952" t="s">
        <v>16277</v>
      </c>
      <c r="E3478" s="29" t="s">
        <v>16195</v>
      </c>
      <c r="F3478" s="42">
        <v>42961</v>
      </c>
      <c r="G3478" s="41">
        <v>42970</v>
      </c>
      <c r="H3478" s="277" t="s">
        <v>16215</v>
      </c>
      <c r="I3478" s="990" t="s">
        <v>949</v>
      </c>
      <c r="J3478" s="1505"/>
      <c r="K3478" s="1505"/>
    </row>
    <row r="3479" spans="1:11">
      <c r="A3479" s="176"/>
      <c r="B3479" s="340" t="s">
        <v>16314</v>
      </c>
      <c r="C3479" s="1407" t="s">
        <v>16018</v>
      </c>
      <c r="D3479" s="952" t="s">
        <v>16315</v>
      </c>
      <c r="E3479" s="1396" t="s">
        <v>2803</v>
      </c>
      <c r="F3479" s="42">
        <v>42908</v>
      </c>
      <c r="G3479" s="41">
        <v>42976</v>
      </c>
      <c r="H3479" s="277" t="s">
        <v>16313</v>
      </c>
      <c r="I3479" s="990" t="s">
        <v>949</v>
      </c>
      <c r="J3479" s="1505"/>
      <c r="K3479" s="1505"/>
    </row>
    <row r="3480" spans="1:11">
      <c r="B3480" s="677" t="s">
        <v>2853</v>
      </c>
      <c r="C3480" s="267" t="s">
        <v>9793</v>
      </c>
      <c r="D3480" s="952" t="s">
        <v>16389</v>
      </c>
      <c r="E3480" s="29" t="s">
        <v>724</v>
      </c>
      <c r="F3480" s="583">
        <v>41505</v>
      </c>
      <c r="G3480" s="41">
        <v>42978</v>
      </c>
      <c r="H3480" s="277" t="s">
        <v>16318</v>
      </c>
      <c r="I3480" s="990" t="s">
        <v>949</v>
      </c>
      <c r="J3480" s="1505"/>
      <c r="K3480" s="1505"/>
    </row>
    <row r="3481" spans="1:11">
      <c r="B3481" s="677" t="s">
        <v>16316</v>
      </c>
      <c r="C3481" s="267" t="s">
        <v>16164</v>
      </c>
      <c r="D3481" s="952" t="s">
        <v>16390</v>
      </c>
      <c r="E3481" s="29" t="s">
        <v>16165</v>
      </c>
      <c r="F3481" s="583">
        <v>41487</v>
      </c>
      <c r="G3481" s="41">
        <v>42978</v>
      </c>
      <c r="H3481" s="277" t="s">
        <v>16318</v>
      </c>
      <c r="I3481" s="990" t="s">
        <v>949</v>
      </c>
      <c r="J3481" s="1505"/>
      <c r="K3481" s="1505"/>
    </row>
    <row r="3482" spans="1:11">
      <c r="B3482" s="340" t="s">
        <v>16317</v>
      </c>
      <c r="C3482" s="267" t="s">
        <v>15174</v>
      </c>
      <c r="D3482" s="952" t="s">
        <v>16391</v>
      </c>
      <c r="E3482" s="29" t="s">
        <v>663</v>
      </c>
      <c r="F3482" s="42">
        <v>42634</v>
      </c>
      <c r="G3482" s="41">
        <v>42978</v>
      </c>
      <c r="H3482" s="277" t="s">
        <v>16318</v>
      </c>
      <c r="I3482" s="990" t="s">
        <v>949</v>
      </c>
      <c r="J3482" s="1505"/>
      <c r="K3482" s="1505"/>
    </row>
    <row r="3483" spans="1:11">
      <c r="A3483" s="176"/>
      <c r="B3483" s="340" t="s">
        <v>16099</v>
      </c>
      <c r="C3483" s="267" t="s">
        <v>16098</v>
      </c>
      <c r="D3483" s="952" t="s">
        <v>16392</v>
      </c>
      <c r="E3483" s="1396" t="s">
        <v>11</v>
      </c>
      <c r="F3483" s="42">
        <v>42933</v>
      </c>
      <c r="G3483" s="41">
        <v>42978</v>
      </c>
      <c r="H3483" s="277" t="s">
        <v>16318</v>
      </c>
      <c r="I3483" s="990" t="s">
        <v>949</v>
      </c>
      <c r="J3483" s="1505"/>
      <c r="K3483" s="1505"/>
    </row>
    <row r="3484" spans="1:11">
      <c r="A3484" s="176"/>
      <c r="B3484" s="27" t="s">
        <v>6</v>
      </c>
      <c r="C3484" s="267" t="s">
        <v>16280</v>
      </c>
      <c r="D3484" s="952" t="s">
        <v>16393</v>
      </c>
      <c r="E3484" s="270" t="s">
        <v>11</v>
      </c>
      <c r="F3484" s="42">
        <v>42968</v>
      </c>
      <c r="G3484" s="41">
        <v>42978</v>
      </c>
      <c r="H3484" s="277" t="s">
        <v>2975</v>
      </c>
      <c r="I3484" s="990" t="s">
        <v>949</v>
      </c>
      <c r="J3484" s="1505"/>
      <c r="K3484" s="1505"/>
    </row>
    <row r="3485" spans="1:11">
      <c r="B3485" s="205"/>
      <c r="C3485" s="62"/>
      <c r="D3485" s="34"/>
      <c r="E3485" s="29"/>
      <c r="F3485" s="42"/>
      <c r="G3485" s="41"/>
      <c r="H3485" s="219"/>
      <c r="I3485" s="990"/>
      <c r="J3485" s="1505"/>
      <c r="K3485" s="1505"/>
    </row>
    <row r="3486" spans="1:11">
      <c r="A3486" s="176"/>
      <c r="B3486" s="340" t="s">
        <v>16403</v>
      </c>
      <c r="C3486" s="1397" t="s">
        <v>16404</v>
      </c>
      <c r="D3486" s="952" t="s">
        <v>16460</v>
      </c>
      <c r="E3486" s="1396" t="s">
        <v>16405</v>
      </c>
      <c r="F3486" s="42">
        <v>42861</v>
      </c>
      <c r="G3486" s="41">
        <v>42998</v>
      </c>
      <c r="H3486" s="277" t="s">
        <v>16429</v>
      </c>
      <c r="I3486" s="990" t="s">
        <v>16406</v>
      </c>
      <c r="J3486" s="1505"/>
      <c r="K3486" s="1505"/>
    </row>
    <row r="3487" spans="1:11">
      <c r="A3487" s="176"/>
      <c r="B3487" s="27" t="s">
        <v>16331</v>
      </c>
      <c r="C3487" s="267" t="s">
        <v>16329</v>
      </c>
      <c r="D3487" s="952" t="s">
        <v>16461</v>
      </c>
      <c r="E3487" s="270" t="s">
        <v>11</v>
      </c>
      <c r="F3487" s="42">
        <v>42971</v>
      </c>
      <c r="G3487" s="587">
        <v>42982</v>
      </c>
      <c r="H3487" s="277" t="s">
        <v>16343</v>
      </c>
      <c r="I3487" s="990" t="s">
        <v>949</v>
      </c>
      <c r="J3487" s="1505"/>
      <c r="K3487" s="1505"/>
    </row>
    <row r="3488" spans="1:11">
      <c r="A3488" s="176"/>
      <c r="B3488" s="340" t="s">
        <v>14661</v>
      </c>
      <c r="C3488" s="1397" t="s">
        <v>16326</v>
      </c>
      <c r="D3488" s="952" t="s">
        <v>16441</v>
      </c>
      <c r="E3488" s="1396" t="s">
        <v>6406</v>
      </c>
      <c r="F3488" s="42">
        <v>42979</v>
      </c>
      <c r="G3488" s="41">
        <v>42983</v>
      </c>
      <c r="H3488" s="1401" t="s">
        <v>16344</v>
      </c>
      <c r="I3488" s="990" t="s">
        <v>949</v>
      </c>
      <c r="J3488" s="1505"/>
      <c r="K3488" s="1505"/>
    </row>
    <row r="3489" spans="1:11">
      <c r="A3489" s="176"/>
      <c r="B3489" s="340" t="s">
        <v>2853</v>
      </c>
      <c r="C3489" s="1397" t="s">
        <v>16323</v>
      </c>
      <c r="D3489" s="952" t="s">
        <v>16438</v>
      </c>
      <c r="E3489" s="270" t="s">
        <v>724</v>
      </c>
      <c r="F3489" s="42">
        <v>42979</v>
      </c>
      <c r="G3489" s="41">
        <v>42984</v>
      </c>
      <c r="H3489" s="277" t="s">
        <v>16344</v>
      </c>
      <c r="I3489" s="990" t="s">
        <v>949</v>
      </c>
      <c r="J3489" s="1505"/>
      <c r="K3489" s="1505"/>
    </row>
    <row r="3490" spans="1:11">
      <c r="A3490" s="176"/>
      <c r="B3490" s="27" t="s">
        <v>16332</v>
      </c>
      <c r="C3490" s="267" t="s">
        <v>16333</v>
      </c>
      <c r="D3490" s="952" t="s">
        <v>16462</v>
      </c>
      <c r="E3490" s="270" t="s">
        <v>16334</v>
      </c>
      <c r="F3490" s="42">
        <v>42709</v>
      </c>
      <c r="G3490" s="41">
        <v>42986</v>
      </c>
      <c r="H3490" s="277" t="s">
        <v>16349</v>
      </c>
      <c r="I3490" s="990" t="s">
        <v>949</v>
      </c>
      <c r="J3490" s="1505"/>
      <c r="K3490" s="1505"/>
    </row>
    <row r="3491" spans="1:11">
      <c r="A3491" s="176"/>
      <c r="B3491" s="340" t="s">
        <v>15986</v>
      </c>
      <c r="C3491" s="1397" t="s">
        <v>16290</v>
      </c>
      <c r="D3491" s="952" t="s">
        <v>16443</v>
      </c>
      <c r="E3491" s="1396" t="s">
        <v>6406</v>
      </c>
      <c r="F3491" s="42">
        <v>42982</v>
      </c>
      <c r="G3491" s="41">
        <v>42986</v>
      </c>
      <c r="H3491" s="277" t="s">
        <v>16361</v>
      </c>
      <c r="I3491" s="990" t="s">
        <v>949</v>
      </c>
      <c r="J3491" s="1505"/>
      <c r="K3491" s="1505"/>
    </row>
    <row r="3492" spans="1:11">
      <c r="A3492" s="176"/>
      <c r="B3492" s="27" t="s">
        <v>6</v>
      </c>
      <c r="C3492" s="1397" t="s">
        <v>16352</v>
      </c>
      <c r="D3492" s="952" t="s">
        <v>16444</v>
      </c>
      <c r="E3492" s="270" t="s">
        <v>663</v>
      </c>
      <c r="F3492" s="42">
        <v>42986</v>
      </c>
      <c r="G3492" s="587">
        <v>42986</v>
      </c>
      <c r="H3492" s="277" t="s">
        <v>16358</v>
      </c>
      <c r="I3492" s="990" t="s">
        <v>949</v>
      </c>
      <c r="J3492" s="1505"/>
      <c r="K3492" s="1505"/>
    </row>
    <row r="3493" spans="1:11">
      <c r="A3493" s="176"/>
      <c r="B3493" s="27" t="s">
        <v>16353</v>
      </c>
      <c r="C3493" s="267" t="s">
        <v>16354</v>
      </c>
      <c r="D3493" s="952" t="s">
        <v>16463</v>
      </c>
      <c r="E3493" s="270" t="s">
        <v>16355</v>
      </c>
      <c r="F3493" s="42">
        <v>42857</v>
      </c>
      <c r="G3493" s="41">
        <v>42988</v>
      </c>
      <c r="H3493" s="277" t="s">
        <v>16362</v>
      </c>
      <c r="I3493" s="990" t="s">
        <v>949</v>
      </c>
      <c r="J3493" s="1505"/>
      <c r="K3493" s="1505"/>
    </row>
    <row r="3494" spans="1:11">
      <c r="B3494" s="677" t="s">
        <v>16161</v>
      </c>
      <c r="C3494" s="267" t="s">
        <v>16162</v>
      </c>
      <c r="D3494" s="952" t="s">
        <v>16464</v>
      </c>
      <c r="E3494" s="29" t="s">
        <v>16163</v>
      </c>
      <c r="F3494" s="583">
        <v>42723</v>
      </c>
      <c r="G3494" s="41">
        <v>42990</v>
      </c>
      <c r="H3494" s="277" t="s">
        <v>16363</v>
      </c>
      <c r="I3494" s="990" t="s">
        <v>949</v>
      </c>
      <c r="J3494" s="1505"/>
      <c r="K3494" s="1505"/>
    </row>
    <row r="3495" spans="1:11">
      <c r="A3495" s="176"/>
      <c r="B3495" s="27" t="s">
        <v>16220</v>
      </c>
      <c r="C3495" s="267" t="s">
        <v>15898</v>
      </c>
      <c r="D3495" s="952" t="s">
        <v>16465</v>
      </c>
      <c r="E3495" s="29" t="s">
        <v>11</v>
      </c>
      <c r="F3495" s="42">
        <v>42863</v>
      </c>
      <c r="G3495" s="41">
        <v>42990</v>
      </c>
      <c r="H3495" s="277" t="s">
        <v>16388</v>
      </c>
      <c r="I3495" s="990" t="s">
        <v>949</v>
      </c>
      <c r="J3495" s="1505"/>
      <c r="K3495" s="1505"/>
    </row>
    <row r="3496" spans="1:11">
      <c r="B3496" s="677" t="s">
        <v>16364</v>
      </c>
      <c r="C3496" s="267" t="s">
        <v>16365</v>
      </c>
      <c r="D3496" s="952" t="s">
        <v>16466</v>
      </c>
      <c r="E3496" s="29" t="s">
        <v>16366</v>
      </c>
      <c r="F3496" s="583">
        <v>40861</v>
      </c>
      <c r="G3496" s="41">
        <v>42991</v>
      </c>
      <c r="H3496" s="277" t="s">
        <v>16367</v>
      </c>
      <c r="I3496" s="990" t="s">
        <v>16368</v>
      </c>
      <c r="J3496" s="1505"/>
      <c r="K3496" s="1505"/>
    </row>
    <row r="3497" spans="1:11">
      <c r="B3497" s="677" t="s">
        <v>16369</v>
      </c>
      <c r="C3497" s="1397" t="s">
        <v>16285</v>
      </c>
      <c r="D3497" s="952" t="s">
        <v>16467</v>
      </c>
      <c r="E3497" s="29" t="s">
        <v>16370</v>
      </c>
      <c r="F3497" s="583">
        <v>42971</v>
      </c>
      <c r="G3497" s="41">
        <v>42991</v>
      </c>
      <c r="H3497" s="277" t="s">
        <v>16367</v>
      </c>
      <c r="I3497" s="990" t="s">
        <v>16368</v>
      </c>
      <c r="J3497" s="1505"/>
      <c r="K3497" s="1505"/>
    </row>
    <row r="3498" spans="1:11">
      <c r="A3498" s="176"/>
      <c r="B3498" s="340" t="s">
        <v>16407</v>
      </c>
      <c r="C3498" s="1397" t="s">
        <v>13430</v>
      </c>
      <c r="D3498" s="952" t="s">
        <v>16468</v>
      </c>
      <c r="E3498" s="1396" t="s">
        <v>16408</v>
      </c>
      <c r="F3498" s="42">
        <v>42328</v>
      </c>
      <c r="G3498" s="41">
        <v>42993</v>
      </c>
      <c r="H3498" s="277" t="s">
        <v>16410</v>
      </c>
      <c r="I3498" s="990" t="s">
        <v>16409</v>
      </c>
      <c r="J3498" s="1505"/>
      <c r="K3498" s="1505"/>
    </row>
    <row r="3499" spans="1:11">
      <c r="B3499" s="677" t="s">
        <v>16378</v>
      </c>
      <c r="C3499" s="1397" t="s">
        <v>16012</v>
      </c>
      <c r="D3499" s="952" t="s">
        <v>16469</v>
      </c>
      <c r="E3499" s="29" t="s">
        <v>16379</v>
      </c>
      <c r="F3499" s="583">
        <v>42898</v>
      </c>
      <c r="G3499" s="41">
        <v>42996</v>
      </c>
      <c r="H3499" s="277" t="s">
        <v>16386</v>
      </c>
      <c r="I3499" s="990" t="s">
        <v>949</v>
      </c>
      <c r="J3499" s="1505"/>
      <c r="K3499" s="1505"/>
    </row>
    <row r="3500" spans="1:11">
      <c r="A3500" s="176"/>
      <c r="B3500" s="340" t="s">
        <v>16426</v>
      </c>
      <c r="C3500" s="1397" t="s">
        <v>16397</v>
      </c>
      <c r="D3500" s="952" t="s">
        <v>16453</v>
      </c>
      <c r="E3500" s="1396" t="s">
        <v>16427</v>
      </c>
      <c r="F3500" s="42">
        <v>42997</v>
      </c>
      <c r="G3500" s="41">
        <v>42997</v>
      </c>
      <c r="H3500" s="277" t="s">
        <v>16428</v>
      </c>
      <c r="I3500" s="990" t="s">
        <v>16459</v>
      </c>
      <c r="J3500" s="1505"/>
      <c r="K3500" s="1505"/>
    </row>
    <row r="3501" spans="1:11">
      <c r="A3501" s="176"/>
      <c r="B3501" s="340" t="s">
        <v>16130</v>
      </c>
      <c r="C3501" s="267" t="s">
        <v>16374</v>
      </c>
      <c r="D3501" s="952" t="s">
        <v>16450</v>
      </c>
      <c r="E3501" s="1396" t="s">
        <v>16375</v>
      </c>
      <c r="F3501" s="42">
        <v>42996</v>
      </c>
      <c r="G3501" s="41">
        <v>42997</v>
      </c>
      <c r="H3501" s="277" t="s">
        <v>16434</v>
      </c>
      <c r="I3501" s="990" t="s">
        <v>949</v>
      </c>
      <c r="J3501" s="1505"/>
      <c r="K3501" s="1505"/>
    </row>
    <row r="3502" spans="1:11">
      <c r="A3502" s="176"/>
      <c r="B3502" s="340" t="s">
        <v>16130</v>
      </c>
      <c r="C3502" s="267" t="s">
        <v>16424</v>
      </c>
      <c r="D3502" s="952" t="s">
        <v>16470</v>
      </c>
      <c r="E3502" s="1396" t="s">
        <v>16425</v>
      </c>
      <c r="F3502" s="42">
        <v>40890</v>
      </c>
      <c r="G3502" s="41">
        <v>43004</v>
      </c>
      <c r="H3502" s="1401" t="s">
        <v>16435</v>
      </c>
      <c r="I3502" s="990" t="s">
        <v>949</v>
      </c>
      <c r="J3502" s="1505"/>
      <c r="K3502" s="1505"/>
    </row>
    <row r="3503" spans="1:11" s="18" customFormat="1">
      <c r="B3503" s="230" t="s">
        <v>16473</v>
      </c>
      <c r="C3503" s="267" t="s">
        <v>16324</v>
      </c>
      <c r="D3503" s="952" t="s">
        <v>16483</v>
      </c>
      <c r="E3503" s="337" t="s">
        <v>16474</v>
      </c>
      <c r="F3503" s="580">
        <v>42979</v>
      </c>
      <c r="G3503" s="41">
        <v>43004</v>
      </c>
      <c r="H3503" s="28" t="s">
        <v>16479</v>
      </c>
      <c r="I3503" s="990" t="s">
        <v>949</v>
      </c>
      <c r="J3503" s="1505"/>
      <c r="K3503" s="1505"/>
    </row>
    <row r="3504" spans="1:11">
      <c r="A3504" s="176"/>
      <c r="B3504" s="340" t="s">
        <v>16338</v>
      </c>
      <c r="C3504" s="267" t="s">
        <v>16339</v>
      </c>
      <c r="D3504" s="952" t="s">
        <v>16485</v>
      </c>
      <c r="E3504" s="270" t="s">
        <v>16337</v>
      </c>
      <c r="F3504" s="42">
        <v>42989</v>
      </c>
      <c r="G3504" s="41">
        <v>43005</v>
      </c>
      <c r="H3504" s="277" t="s">
        <v>16471</v>
      </c>
      <c r="I3504" s="990" t="s">
        <v>949</v>
      </c>
      <c r="J3504" s="1505"/>
      <c r="K3504" s="1505"/>
    </row>
    <row r="3505" spans="1:14" s="18" customFormat="1">
      <c r="B3505" s="230" t="s">
        <v>16417</v>
      </c>
      <c r="C3505" s="267" t="s">
        <v>14730</v>
      </c>
      <c r="D3505" s="952" t="s">
        <v>16523</v>
      </c>
      <c r="E3505" s="337" t="s">
        <v>16418</v>
      </c>
      <c r="F3505" s="580">
        <v>42541</v>
      </c>
      <c r="G3505" s="41">
        <v>43008</v>
      </c>
      <c r="H3505" s="28" t="s">
        <v>16496</v>
      </c>
      <c r="I3505" s="1019" t="s">
        <v>16478</v>
      </c>
      <c r="J3505" s="1072"/>
      <c r="K3505" s="1072"/>
    </row>
    <row r="3506" spans="1:14" s="18" customFormat="1">
      <c r="B3506" s="230" t="s">
        <v>16489</v>
      </c>
      <c r="C3506" s="267" t="s">
        <v>16289</v>
      </c>
      <c r="D3506" s="952" t="s">
        <v>16524</v>
      </c>
      <c r="E3506" s="337" t="s">
        <v>16490</v>
      </c>
      <c r="F3506" s="580">
        <v>42982</v>
      </c>
      <c r="G3506" s="41">
        <v>43008</v>
      </c>
      <c r="H3506" s="28" t="s">
        <v>16496</v>
      </c>
      <c r="I3506" s="1019" t="s">
        <v>949</v>
      </c>
      <c r="J3506" s="1072"/>
      <c r="K3506" s="1072"/>
    </row>
    <row r="3507" spans="1:14">
      <c r="A3507" s="176"/>
      <c r="B3507" s="340" t="s">
        <v>16158</v>
      </c>
      <c r="C3507" s="267" t="s">
        <v>16433</v>
      </c>
      <c r="D3507" s="952" t="s">
        <v>16525</v>
      </c>
      <c r="E3507" s="1396" t="s">
        <v>6406</v>
      </c>
      <c r="F3507" s="42">
        <v>43004</v>
      </c>
      <c r="G3507" s="41">
        <v>43008</v>
      </c>
      <c r="H3507" s="28" t="s">
        <v>16496</v>
      </c>
      <c r="I3507" s="1022" t="s">
        <v>16491</v>
      </c>
      <c r="J3507" s="1513"/>
      <c r="K3507" s="1513"/>
    </row>
    <row r="3508" spans="1:14" s="18" customFormat="1">
      <c r="B3508" s="230" t="s">
        <v>16415</v>
      </c>
      <c r="C3508" s="267" t="s">
        <v>16495</v>
      </c>
      <c r="D3508" s="952" t="s">
        <v>16526</v>
      </c>
      <c r="E3508" s="337" t="s">
        <v>16416</v>
      </c>
      <c r="F3508" s="580">
        <v>41092</v>
      </c>
      <c r="G3508" s="41">
        <v>43008</v>
      </c>
      <c r="H3508" s="28" t="s">
        <v>16496</v>
      </c>
      <c r="I3508" s="1019" t="s">
        <v>16478</v>
      </c>
      <c r="J3508" s="1072"/>
      <c r="K3508" s="1072"/>
    </row>
    <row r="3509" spans="1:14">
      <c r="A3509" s="176"/>
      <c r="B3509" s="340" t="s">
        <v>16492</v>
      </c>
      <c r="C3509" s="267" t="s">
        <v>16493</v>
      </c>
      <c r="D3509" s="952" t="s">
        <v>16527</v>
      </c>
      <c r="E3509" s="1396" t="s">
        <v>16494</v>
      </c>
      <c r="F3509" s="41">
        <v>42989</v>
      </c>
      <c r="G3509" s="41">
        <v>43008</v>
      </c>
      <c r="H3509" s="28" t="s">
        <v>16496</v>
      </c>
      <c r="I3509" s="1019" t="s">
        <v>16478</v>
      </c>
      <c r="J3509" s="1072"/>
      <c r="K3509" s="1072"/>
    </row>
    <row r="3510" spans="1:14">
      <c r="A3510" s="176"/>
      <c r="B3510" s="230" t="s">
        <v>16220</v>
      </c>
      <c r="C3510" s="1397" t="s">
        <v>16537</v>
      </c>
      <c r="D3510" s="952" t="s">
        <v>16559</v>
      </c>
      <c r="E3510" s="1396" t="s">
        <v>16538</v>
      </c>
      <c r="F3510" s="42">
        <v>42091</v>
      </c>
      <c r="G3510" s="587">
        <v>43008</v>
      </c>
      <c r="H3510" s="277" t="s">
        <v>16540</v>
      </c>
      <c r="I3510" s="1022" t="s">
        <v>16539</v>
      </c>
      <c r="J3510" s="1513"/>
      <c r="K3510" s="1513"/>
    </row>
    <row r="3511" spans="1:14">
      <c r="B3511" s="1353"/>
      <c r="C3511" s="30"/>
      <c r="D3511" s="29"/>
      <c r="E3511" s="29"/>
      <c r="F3511" s="42"/>
      <c r="G3511" s="577"/>
      <c r="H3511" s="28"/>
      <c r="I3511" s="1022"/>
      <c r="J3511" s="1513"/>
      <c r="K3511" s="1513"/>
      <c r="M3511" s="674"/>
      <c r="N3511" s="1023"/>
    </row>
    <row r="3512" spans="1:14">
      <c r="B3512" s="1412" t="s">
        <v>16480</v>
      </c>
      <c r="C3512" s="231" t="s">
        <v>16481</v>
      </c>
      <c r="D3512" s="299" t="s">
        <v>16484</v>
      </c>
      <c r="E3512" s="299" t="s">
        <v>16482</v>
      </c>
      <c r="F3512" s="929">
        <v>42346</v>
      </c>
      <c r="G3512" s="1455">
        <v>43008</v>
      </c>
      <c r="H3512" s="1413" t="s">
        <v>16522</v>
      </c>
      <c r="I3512" s="1022"/>
      <c r="J3512" s="1513"/>
      <c r="K3512" s="1513"/>
      <c r="M3512" s="674"/>
      <c r="N3512" s="1023"/>
    </row>
    <row r="3513" spans="1:14">
      <c r="B3513" s="340" t="s">
        <v>16648</v>
      </c>
      <c r="C3513" s="1397" t="s">
        <v>16649</v>
      </c>
      <c r="D3513" s="952" t="s">
        <v>16678</v>
      </c>
      <c r="E3513" s="1396" t="s">
        <v>16650</v>
      </c>
      <c r="F3513" s="42">
        <v>41943</v>
      </c>
      <c r="G3513" s="41">
        <v>43035</v>
      </c>
      <c r="H3513" s="277" t="s">
        <v>16677</v>
      </c>
      <c r="I3513" s="1022" t="s">
        <v>16651</v>
      </c>
      <c r="J3513" s="1513"/>
      <c r="K3513" s="1513"/>
      <c r="M3513" s="674"/>
      <c r="N3513" s="1023"/>
    </row>
    <row r="3514" spans="1:14">
      <c r="B3514" s="340" t="s">
        <v>16652</v>
      </c>
      <c r="C3514" s="1397" t="s">
        <v>16653</v>
      </c>
      <c r="D3514" s="952" t="s">
        <v>16679</v>
      </c>
      <c r="E3514" s="1396" t="s">
        <v>16650</v>
      </c>
      <c r="F3514" s="42">
        <v>41943</v>
      </c>
      <c r="G3514" s="41">
        <v>43035</v>
      </c>
      <c r="H3514" s="277" t="s">
        <v>16677</v>
      </c>
      <c r="I3514" s="1022" t="s">
        <v>16651</v>
      </c>
      <c r="J3514" s="1513"/>
      <c r="K3514" s="1513"/>
      <c r="M3514" s="674"/>
      <c r="N3514" s="1023"/>
    </row>
    <row r="3515" spans="1:14">
      <c r="B3515" s="340" t="s">
        <v>16654</v>
      </c>
      <c r="C3515" s="1397" t="s">
        <v>16655</v>
      </c>
      <c r="D3515" s="952" t="s">
        <v>16680</v>
      </c>
      <c r="E3515" s="1396" t="s">
        <v>16650</v>
      </c>
      <c r="F3515" s="42">
        <v>41943</v>
      </c>
      <c r="G3515" s="41">
        <v>43035</v>
      </c>
      <c r="H3515" s="277" t="s">
        <v>16677</v>
      </c>
      <c r="I3515" s="1022" t="s">
        <v>16651</v>
      </c>
      <c r="J3515" s="1513"/>
      <c r="K3515" s="1513"/>
      <c r="M3515" s="674"/>
      <c r="N3515" s="1023"/>
    </row>
    <row r="3516" spans="1:14">
      <c r="B3516" s="340"/>
      <c r="C3516" s="1397"/>
      <c r="D3516" s="26"/>
      <c r="E3516" s="1396"/>
      <c r="F3516" s="42"/>
      <c r="G3516" s="41"/>
      <c r="H3516" s="277"/>
      <c r="I3516" s="1022"/>
      <c r="J3516" s="1513"/>
      <c r="K3516" s="1513"/>
      <c r="M3516" s="674"/>
      <c r="N3516" s="1023"/>
    </row>
    <row r="3517" spans="1:14">
      <c r="B3517" s="1353" t="s">
        <v>15986</v>
      </c>
      <c r="C3517" s="30" t="s">
        <v>16507</v>
      </c>
      <c r="D3517" s="952" t="s">
        <v>16560</v>
      </c>
      <c r="E3517" s="29" t="s">
        <v>6406</v>
      </c>
      <c r="F3517" s="42">
        <v>43010</v>
      </c>
      <c r="G3517" s="577">
        <v>43010</v>
      </c>
      <c r="H3517" s="28" t="s">
        <v>16530</v>
      </c>
      <c r="I3517" s="1022" t="s">
        <v>949</v>
      </c>
      <c r="J3517" s="1513"/>
      <c r="K3517" s="1513"/>
      <c r="M3517" s="674"/>
      <c r="N3517" s="1023"/>
    </row>
    <row r="3518" spans="1:14">
      <c r="A3518" s="176"/>
      <c r="B3518" s="340" t="s">
        <v>14661</v>
      </c>
      <c r="C3518" s="1397" t="s">
        <v>16532</v>
      </c>
      <c r="D3518" s="1414" t="s">
        <v>16528</v>
      </c>
      <c r="E3518" s="1396" t="s">
        <v>6406</v>
      </c>
      <c r="F3518" s="42">
        <v>43011</v>
      </c>
      <c r="G3518" s="41">
        <v>43011</v>
      </c>
      <c r="H3518" s="277" t="s">
        <v>16540</v>
      </c>
      <c r="I3518" s="1022" t="s">
        <v>949</v>
      </c>
      <c r="J3518" s="1513"/>
      <c r="K3518" s="1513"/>
    </row>
    <row r="3519" spans="1:14">
      <c r="A3519" s="176"/>
      <c r="B3519" s="340" t="s">
        <v>16545</v>
      </c>
      <c r="C3519" s="1397" t="s">
        <v>16546</v>
      </c>
      <c r="D3519" s="952" t="s">
        <v>16561</v>
      </c>
      <c r="E3519" s="1396" t="s">
        <v>16547</v>
      </c>
      <c r="F3519" s="42">
        <v>42842</v>
      </c>
      <c r="G3519" s="41">
        <v>43014</v>
      </c>
      <c r="H3519" s="277" t="s">
        <v>16552</v>
      </c>
      <c r="I3519" s="1022" t="s">
        <v>16548</v>
      </c>
      <c r="J3519" s="1513"/>
      <c r="K3519" s="1513"/>
    </row>
    <row r="3520" spans="1:14">
      <c r="B3520" s="1353" t="s">
        <v>16549</v>
      </c>
      <c r="C3520" s="30" t="s">
        <v>16550</v>
      </c>
      <c r="D3520" s="952" t="s">
        <v>16562</v>
      </c>
      <c r="E3520" s="29" t="s">
        <v>16551</v>
      </c>
      <c r="F3520" s="42">
        <v>42675</v>
      </c>
      <c r="G3520" s="41">
        <v>43014</v>
      </c>
      <c r="H3520" s="277" t="s">
        <v>16552</v>
      </c>
      <c r="I3520" s="1022" t="s">
        <v>949</v>
      </c>
      <c r="J3520" s="1513"/>
      <c r="K3520" s="1513"/>
      <c r="M3520" s="674"/>
      <c r="N3520" s="1023"/>
    </row>
    <row r="3521" spans="1:14">
      <c r="A3521" s="176"/>
      <c r="B3521" s="340" t="s">
        <v>16568</v>
      </c>
      <c r="C3521" s="1397" t="s">
        <v>16569</v>
      </c>
      <c r="D3521" s="1414" t="s">
        <v>16570</v>
      </c>
      <c r="E3521" s="1396" t="s">
        <v>16571</v>
      </c>
      <c r="F3521" s="42">
        <v>43019</v>
      </c>
      <c r="G3521" s="41">
        <v>43019</v>
      </c>
      <c r="H3521" s="277" t="s">
        <v>16572</v>
      </c>
      <c r="I3521" s="1022" t="s">
        <v>16573</v>
      </c>
      <c r="J3521" s="1513"/>
      <c r="K3521" s="1513"/>
    </row>
    <row r="3522" spans="1:14">
      <c r="A3522" s="176"/>
      <c r="B3522" s="340" t="s">
        <v>16574</v>
      </c>
      <c r="C3522" s="1397" t="s">
        <v>16575</v>
      </c>
      <c r="D3522" s="1414" t="s">
        <v>16576</v>
      </c>
      <c r="E3522" s="1396" t="s">
        <v>16577</v>
      </c>
      <c r="F3522" s="42">
        <v>43020</v>
      </c>
      <c r="G3522" s="41">
        <v>43020</v>
      </c>
      <c r="H3522" s="277" t="s">
        <v>16578</v>
      </c>
      <c r="I3522" s="1022" t="s">
        <v>16573</v>
      </c>
      <c r="J3522" s="1513"/>
      <c r="K3522" s="1513"/>
    </row>
    <row r="3523" spans="1:14">
      <c r="A3523" s="176"/>
      <c r="B3523" s="340" t="s">
        <v>16595</v>
      </c>
      <c r="C3523" s="1397" t="s">
        <v>16596</v>
      </c>
      <c r="D3523" s="952" t="s">
        <v>16613</v>
      </c>
      <c r="E3523" s="1396" t="s">
        <v>16597</v>
      </c>
      <c r="F3523" s="42">
        <v>42968</v>
      </c>
      <c r="G3523" s="41">
        <v>43021</v>
      </c>
      <c r="H3523" s="277" t="s">
        <v>16598</v>
      </c>
      <c r="I3523" s="1022" t="s">
        <v>16599</v>
      </c>
      <c r="J3523" s="1513"/>
      <c r="K3523" s="1513"/>
    </row>
    <row r="3524" spans="1:14">
      <c r="B3524" s="340" t="s">
        <v>16600</v>
      </c>
      <c r="C3524" s="1397" t="s">
        <v>16601</v>
      </c>
      <c r="D3524" s="1414" t="s">
        <v>16602</v>
      </c>
      <c r="E3524" s="1396" t="s">
        <v>16603</v>
      </c>
      <c r="F3524" s="42">
        <v>42887</v>
      </c>
      <c r="G3524" s="41">
        <v>43022</v>
      </c>
      <c r="H3524" s="277" t="s">
        <v>16604</v>
      </c>
      <c r="I3524" s="1022" t="s">
        <v>16599</v>
      </c>
      <c r="J3524" s="1513"/>
      <c r="K3524" s="1513"/>
      <c r="M3524" s="674"/>
      <c r="N3524" s="1023"/>
    </row>
    <row r="3525" spans="1:14">
      <c r="B3525" s="1353" t="s">
        <v>16605</v>
      </c>
      <c r="C3525" s="1388" t="s">
        <v>16606</v>
      </c>
      <c r="D3525" s="952" t="s">
        <v>16614</v>
      </c>
      <c r="E3525" s="29" t="s">
        <v>16607</v>
      </c>
      <c r="F3525" s="42">
        <v>40269</v>
      </c>
      <c r="G3525" s="577">
        <v>43025</v>
      </c>
      <c r="H3525" s="28" t="s">
        <v>16608</v>
      </c>
      <c r="I3525" s="1022" t="s">
        <v>16599</v>
      </c>
      <c r="J3525" s="1513"/>
      <c r="K3525" s="1513"/>
      <c r="M3525" s="674"/>
      <c r="N3525" s="1023"/>
    </row>
    <row r="3526" spans="1:14">
      <c r="A3526" s="176"/>
      <c r="B3526" s="340" t="s">
        <v>16638</v>
      </c>
      <c r="C3526" s="1397" t="s">
        <v>16644</v>
      </c>
      <c r="D3526" s="1414" t="s">
        <v>16645</v>
      </c>
      <c r="E3526" s="1396" t="s">
        <v>16642</v>
      </c>
      <c r="F3526" s="42">
        <v>43026</v>
      </c>
      <c r="G3526" s="41">
        <v>43027</v>
      </c>
      <c r="H3526" s="277" t="s">
        <v>16646</v>
      </c>
      <c r="I3526" s="1022" t="s">
        <v>16647</v>
      </c>
      <c r="J3526" s="1513"/>
      <c r="K3526" s="1513"/>
    </row>
    <row r="3527" spans="1:14">
      <c r="A3527" s="176"/>
      <c r="B3527" s="340" t="s">
        <v>16662</v>
      </c>
      <c r="C3527" s="1397" t="s">
        <v>16661</v>
      </c>
      <c r="D3527" s="1414" t="s">
        <v>16660</v>
      </c>
      <c r="E3527" s="1396" t="s">
        <v>16659</v>
      </c>
      <c r="F3527" s="42">
        <v>43020</v>
      </c>
      <c r="G3527" s="41">
        <v>43031</v>
      </c>
      <c r="H3527" s="277" t="s">
        <v>16688</v>
      </c>
      <c r="I3527" s="1022" t="s">
        <v>16658</v>
      </c>
      <c r="J3527" s="1513"/>
      <c r="K3527" s="1513"/>
    </row>
    <row r="3528" spans="1:14">
      <c r="A3528" s="176"/>
      <c r="B3528" s="340" t="s">
        <v>16682</v>
      </c>
      <c r="C3528" s="1397" t="s">
        <v>16683</v>
      </c>
      <c r="D3528" s="1414" t="s">
        <v>16684</v>
      </c>
      <c r="E3528" s="1396" t="s">
        <v>16685</v>
      </c>
      <c r="F3528" s="42">
        <v>43026</v>
      </c>
      <c r="G3528" s="41">
        <v>43033</v>
      </c>
      <c r="H3528" s="277" t="s">
        <v>16686</v>
      </c>
      <c r="I3528" s="1022" t="s">
        <v>16687</v>
      </c>
      <c r="J3528" s="1513"/>
      <c r="K3528" s="1513"/>
    </row>
    <row r="3529" spans="1:14">
      <c r="A3529" s="176"/>
      <c r="B3529" s="340" t="s">
        <v>16697</v>
      </c>
      <c r="C3529" s="1397" t="s">
        <v>16698</v>
      </c>
      <c r="D3529" s="952" t="s">
        <v>16699</v>
      </c>
      <c r="E3529" s="1396" t="s">
        <v>16700</v>
      </c>
      <c r="F3529" s="42">
        <v>43033</v>
      </c>
      <c r="G3529" s="41">
        <v>43035</v>
      </c>
      <c r="H3529" s="277" t="s">
        <v>16701</v>
      </c>
      <c r="I3529" s="1022" t="s">
        <v>16702</v>
      </c>
      <c r="J3529" s="1513"/>
      <c r="K3529" s="1513"/>
    </row>
    <row r="3530" spans="1:14">
      <c r="B3530" s="27" t="s">
        <v>16663</v>
      </c>
      <c r="C3530" s="1408" t="s">
        <v>16664</v>
      </c>
      <c r="D3530" s="1414" t="s">
        <v>16717</v>
      </c>
      <c r="E3530" s="29" t="s">
        <v>16665</v>
      </c>
      <c r="F3530" s="42">
        <v>42963</v>
      </c>
      <c r="G3530" s="41">
        <v>43039</v>
      </c>
      <c r="H3530" s="28" t="s">
        <v>16689</v>
      </c>
      <c r="I3530" s="990" t="s">
        <v>949</v>
      </c>
      <c r="J3530" s="1505"/>
      <c r="K3530" s="1505"/>
    </row>
    <row r="3531" spans="1:14">
      <c r="B3531" s="27" t="s">
        <v>16674</v>
      </c>
      <c r="C3531" s="1408" t="s">
        <v>16675</v>
      </c>
      <c r="D3531" s="1414" t="s">
        <v>16718</v>
      </c>
      <c r="E3531" s="29" t="s">
        <v>16676</v>
      </c>
      <c r="F3531" s="42">
        <v>42970</v>
      </c>
      <c r="G3531" s="41">
        <v>43039</v>
      </c>
      <c r="H3531" s="28" t="s">
        <v>16689</v>
      </c>
      <c r="I3531" s="990" t="s">
        <v>949</v>
      </c>
      <c r="J3531" s="1505"/>
      <c r="K3531" s="1505"/>
    </row>
    <row r="3532" spans="1:14">
      <c r="B3532" s="27"/>
      <c r="C3532" s="1408"/>
      <c r="D3532" s="26"/>
      <c r="E3532" s="29"/>
      <c r="F3532" s="42"/>
      <c r="G3532" s="41"/>
      <c r="H3532" s="28"/>
      <c r="I3532" s="990"/>
      <c r="J3532" s="1505"/>
      <c r="K3532" s="1505"/>
    </row>
    <row r="3533" spans="1:14">
      <c r="A3533" s="176"/>
      <c r="B3533" s="27" t="s">
        <v>4784</v>
      </c>
      <c r="C3533" s="1406" t="s">
        <v>11577</v>
      </c>
      <c r="D3533" s="1414" t="s">
        <v>11573</v>
      </c>
      <c r="E3533" s="1396" t="s">
        <v>4381</v>
      </c>
      <c r="F3533" s="41">
        <v>41969</v>
      </c>
      <c r="G3533" s="41">
        <v>43060</v>
      </c>
      <c r="H3533" s="277" t="s">
        <v>16769</v>
      </c>
      <c r="I3533" s="990" t="s">
        <v>16651</v>
      </c>
      <c r="J3533" s="1505"/>
      <c r="K3533" s="1505"/>
    </row>
    <row r="3534" spans="1:14">
      <c r="A3534" s="176"/>
      <c r="B3534" s="27" t="s">
        <v>4784</v>
      </c>
      <c r="C3534" s="1406" t="s">
        <v>11576</v>
      </c>
      <c r="D3534" s="1414" t="s">
        <v>11574</v>
      </c>
      <c r="E3534" s="1396" t="s">
        <v>4381</v>
      </c>
      <c r="F3534" s="41">
        <v>41969</v>
      </c>
      <c r="G3534" s="41">
        <v>43060</v>
      </c>
      <c r="H3534" s="277" t="s">
        <v>16769</v>
      </c>
      <c r="I3534" s="990" t="s">
        <v>16651</v>
      </c>
      <c r="J3534" s="1505"/>
      <c r="K3534" s="1505"/>
    </row>
    <row r="3535" spans="1:14">
      <c r="B3535" s="27" t="s">
        <v>16158</v>
      </c>
      <c r="C3535" s="1417" t="s">
        <v>15663</v>
      </c>
      <c r="D3535" s="1414" t="s">
        <v>15629</v>
      </c>
      <c r="E3535" s="29" t="s">
        <v>5282</v>
      </c>
      <c r="F3535" s="42">
        <v>42817</v>
      </c>
      <c r="G3535" s="41">
        <v>43040</v>
      </c>
      <c r="H3535" s="28" t="s">
        <v>15268</v>
      </c>
      <c r="I3535" s="990" t="s">
        <v>949</v>
      </c>
      <c r="J3535" s="1505"/>
      <c r="K3535" s="1505"/>
    </row>
    <row r="3536" spans="1:14">
      <c r="B3536" s="27" t="s">
        <v>16158</v>
      </c>
      <c r="C3536" s="1417" t="s">
        <v>16639</v>
      </c>
      <c r="D3536" s="1414" t="s">
        <v>16713</v>
      </c>
      <c r="E3536" s="29" t="s">
        <v>6406</v>
      </c>
      <c r="F3536" s="42">
        <v>43032</v>
      </c>
      <c r="G3536" s="41">
        <v>43042</v>
      </c>
      <c r="H3536" s="28" t="s">
        <v>16729</v>
      </c>
      <c r="I3536" s="990" t="s">
        <v>16731</v>
      </c>
      <c r="J3536" s="1505"/>
      <c r="K3536" s="1505"/>
    </row>
    <row r="3537" spans="1:12">
      <c r="A3537" s="176"/>
      <c r="B3537" s="27" t="s">
        <v>16099</v>
      </c>
      <c r="C3537" s="1406" t="s">
        <v>16517</v>
      </c>
      <c r="D3537" s="1414" t="s">
        <v>16801</v>
      </c>
      <c r="E3537" s="1396" t="s">
        <v>11</v>
      </c>
      <c r="F3537" s="42">
        <v>43010</v>
      </c>
      <c r="G3537" s="41">
        <v>43045</v>
      </c>
      <c r="H3537" s="277" t="s">
        <v>13463</v>
      </c>
      <c r="I3537" s="990" t="s">
        <v>949</v>
      </c>
      <c r="J3537" s="1505"/>
      <c r="K3537" s="1505"/>
      <c r="L3537" s="24" t="s">
        <v>16748</v>
      </c>
    </row>
    <row r="3538" spans="1:12">
      <c r="A3538" s="176"/>
      <c r="B3538" s="27" t="s">
        <v>15049</v>
      </c>
      <c r="C3538" s="1406" t="s">
        <v>16696</v>
      </c>
      <c r="D3538" s="1414" t="s">
        <v>16691</v>
      </c>
      <c r="E3538" s="1396" t="s">
        <v>6406</v>
      </c>
      <c r="F3538" s="42">
        <v>43040</v>
      </c>
      <c r="G3538" s="41">
        <v>43046</v>
      </c>
      <c r="H3538" s="277" t="s">
        <v>16730</v>
      </c>
      <c r="I3538" s="990" t="s">
        <v>949</v>
      </c>
      <c r="J3538" s="1505"/>
      <c r="K3538" s="1505"/>
    </row>
    <row r="3539" spans="1:12">
      <c r="A3539" s="176"/>
      <c r="B3539" s="27" t="s">
        <v>15326</v>
      </c>
      <c r="C3539" s="1406" t="s">
        <v>16127</v>
      </c>
      <c r="D3539" s="1414" t="s">
        <v>16727</v>
      </c>
      <c r="E3539" s="1396" t="s">
        <v>5065</v>
      </c>
      <c r="F3539" s="41">
        <v>42948</v>
      </c>
      <c r="G3539" s="41">
        <v>43049</v>
      </c>
      <c r="H3539" s="277" t="s">
        <v>16736</v>
      </c>
      <c r="I3539" s="990" t="s">
        <v>949</v>
      </c>
      <c r="J3539" s="1505"/>
      <c r="K3539" s="1505"/>
    </row>
    <row r="3540" spans="1:12">
      <c r="A3540" s="176"/>
      <c r="B3540" s="27" t="s">
        <v>5795</v>
      </c>
      <c r="C3540" s="1406" t="s">
        <v>14727</v>
      </c>
      <c r="D3540" s="1414" t="s">
        <v>14619</v>
      </c>
      <c r="E3540" s="1396" t="s">
        <v>2</v>
      </c>
      <c r="F3540" s="41">
        <v>42527</v>
      </c>
      <c r="G3540" s="41">
        <v>43049</v>
      </c>
      <c r="H3540" s="277" t="s">
        <v>16736</v>
      </c>
      <c r="I3540" s="990" t="s">
        <v>949</v>
      </c>
      <c r="J3540" s="1505"/>
      <c r="K3540" s="1505"/>
    </row>
    <row r="3541" spans="1:12">
      <c r="A3541" s="176"/>
      <c r="B3541" s="27" t="s">
        <v>15994</v>
      </c>
      <c r="C3541" s="1406" t="s">
        <v>16518</v>
      </c>
      <c r="D3541" s="1414" t="s">
        <v>16503</v>
      </c>
      <c r="E3541" s="1396" t="s">
        <v>11</v>
      </c>
      <c r="F3541" s="41">
        <v>43010</v>
      </c>
      <c r="G3541" s="41">
        <v>43049</v>
      </c>
      <c r="H3541" s="277" t="s">
        <v>16736</v>
      </c>
      <c r="I3541" s="990" t="s">
        <v>949</v>
      </c>
      <c r="J3541" s="1505"/>
      <c r="K3541" s="1505"/>
    </row>
    <row r="3542" spans="1:12">
      <c r="A3542" s="176"/>
      <c r="B3542" s="27" t="s">
        <v>15994</v>
      </c>
      <c r="C3542" s="1406" t="s">
        <v>15312</v>
      </c>
      <c r="D3542" s="1414" t="s">
        <v>15300</v>
      </c>
      <c r="E3542" s="1396" t="s">
        <v>11</v>
      </c>
      <c r="F3542" s="41">
        <v>42696</v>
      </c>
      <c r="G3542" s="41">
        <v>43049</v>
      </c>
      <c r="H3542" s="277" t="s">
        <v>16737</v>
      </c>
      <c r="I3542" s="990" t="s">
        <v>949</v>
      </c>
      <c r="J3542" s="1505"/>
      <c r="K3542" s="1505"/>
      <c r="L3542" s="24" t="s">
        <v>16773</v>
      </c>
    </row>
    <row r="3543" spans="1:12">
      <c r="A3543" s="176"/>
      <c r="B3543" s="27" t="s">
        <v>15994</v>
      </c>
      <c r="C3543" s="1406" t="s">
        <v>16695</v>
      </c>
      <c r="D3543" s="1414" t="s">
        <v>13283</v>
      </c>
      <c r="E3543" s="1396" t="s">
        <v>11</v>
      </c>
      <c r="F3543" s="41">
        <v>43040</v>
      </c>
      <c r="G3543" s="41">
        <v>43049</v>
      </c>
      <c r="H3543" s="277" t="s">
        <v>11537</v>
      </c>
      <c r="I3543" s="990" t="s">
        <v>949</v>
      </c>
      <c r="J3543" s="1505"/>
      <c r="K3543" s="1505"/>
    </row>
    <row r="3544" spans="1:12">
      <c r="A3544" s="176"/>
      <c r="B3544" s="27" t="s">
        <v>16130</v>
      </c>
      <c r="C3544" s="1406" t="s">
        <v>16279</v>
      </c>
      <c r="D3544" s="1414" t="s">
        <v>16305</v>
      </c>
      <c r="E3544" s="1396" t="s">
        <v>2</v>
      </c>
      <c r="F3544" s="41">
        <v>42968</v>
      </c>
      <c r="G3544" s="41">
        <v>43051</v>
      </c>
      <c r="H3544" s="277" t="s">
        <v>16760</v>
      </c>
      <c r="I3544" s="990" t="s">
        <v>949</v>
      </c>
      <c r="J3544" s="1505"/>
      <c r="K3544" s="1505"/>
    </row>
    <row r="3545" spans="1:12">
      <c r="A3545" s="176"/>
      <c r="B3545" s="27" t="s">
        <v>16158</v>
      </c>
      <c r="C3545" s="1406" t="s">
        <v>16641</v>
      </c>
      <c r="D3545" s="1414" t="s">
        <v>16714</v>
      </c>
      <c r="E3545" s="1396" t="s">
        <v>6406</v>
      </c>
      <c r="F3545" s="41">
        <v>43033</v>
      </c>
      <c r="G3545" s="41">
        <v>43056</v>
      </c>
      <c r="H3545" s="277" t="s">
        <v>15296</v>
      </c>
      <c r="I3545" s="990" t="s">
        <v>949</v>
      </c>
      <c r="J3545" s="1505"/>
      <c r="K3545" s="1505"/>
    </row>
    <row r="3546" spans="1:12">
      <c r="A3546" s="176"/>
      <c r="B3546" s="27" t="s">
        <v>16533</v>
      </c>
      <c r="C3546" s="1406" t="s">
        <v>15504</v>
      </c>
      <c r="D3546" s="1414" t="s">
        <v>15469</v>
      </c>
      <c r="E3546" s="1396" t="s">
        <v>4670</v>
      </c>
      <c r="F3546" s="41">
        <v>42772</v>
      </c>
      <c r="G3546" s="41">
        <v>43059</v>
      </c>
      <c r="H3546" s="277" t="s">
        <v>11550</v>
      </c>
      <c r="I3546" s="990" t="s">
        <v>949</v>
      </c>
      <c r="J3546" s="1505"/>
      <c r="K3546" s="1505"/>
    </row>
    <row r="3547" spans="1:12">
      <c r="A3547" s="176"/>
      <c r="B3547" s="27" t="s">
        <v>16739</v>
      </c>
      <c r="C3547" s="1406" t="s">
        <v>16740</v>
      </c>
      <c r="D3547" s="1414" t="s">
        <v>16741</v>
      </c>
      <c r="E3547" s="1396" t="s">
        <v>724</v>
      </c>
      <c r="F3547" s="41">
        <v>43052</v>
      </c>
      <c r="G3547" s="41">
        <v>43052</v>
      </c>
      <c r="H3547" s="277" t="s">
        <v>13426</v>
      </c>
      <c r="I3547" s="990" t="s">
        <v>949</v>
      </c>
      <c r="J3547" s="1505"/>
      <c r="K3547" s="1505"/>
    </row>
    <row r="3548" spans="1:12">
      <c r="A3548" s="176"/>
      <c r="B3548" s="27" t="s">
        <v>4784</v>
      </c>
      <c r="C3548" s="1406" t="s">
        <v>16770</v>
      </c>
      <c r="D3548" s="1414" t="s">
        <v>16800</v>
      </c>
      <c r="E3548" s="270" t="s">
        <v>724</v>
      </c>
      <c r="F3548" s="42">
        <v>43063</v>
      </c>
      <c r="G3548" s="42">
        <v>43063</v>
      </c>
      <c r="H3548" s="277" t="s">
        <v>16774</v>
      </c>
      <c r="I3548" s="990" t="s">
        <v>949</v>
      </c>
      <c r="J3548" s="1505"/>
      <c r="K3548" s="1505"/>
    </row>
    <row r="3549" spans="1:12">
      <c r="B3549" s="27" t="s">
        <v>16792</v>
      </c>
      <c r="C3549" s="1420" t="s">
        <v>16793</v>
      </c>
      <c r="D3549" s="1414" t="s">
        <v>15513</v>
      </c>
      <c r="E3549" s="29" t="s">
        <v>16794</v>
      </c>
      <c r="F3549" s="42">
        <v>42800</v>
      </c>
      <c r="G3549" s="41">
        <v>43069</v>
      </c>
      <c r="H3549" s="28" t="s">
        <v>16795</v>
      </c>
      <c r="I3549" s="990" t="s">
        <v>16796</v>
      </c>
      <c r="J3549" s="1505"/>
      <c r="K3549" s="1505"/>
    </row>
    <row r="3550" spans="1:12">
      <c r="B3550" s="27" t="s">
        <v>16797</v>
      </c>
      <c r="C3550" s="1420" t="s">
        <v>16798</v>
      </c>
      <c r="D3550" s="1414" t="s">
        <v>15518</v>
      </c>
      <c r="E3550" s="29" t="s">
        <v>16799</v>
      </c>
      <c r="F3550" s="42">
        <v>42807</v>
      </c>
      <c r="G3550" s="41">
        <v>43069</v>
      </c>
      <c r="H3550" s="28" t="s">
        <v>16795</v>
      </c>
      <c r="I3550" s="990" t="s">
        <v>16796</v>
      </c>
      <c r="J3550" s="1505"/>
      <c r="K3550" s="1505"/>
    </row>
    <row r="3551" spans="1:12">
      <c r="B3551" s="27" t="s">
        <v>3149</v>
      </c>
      <c r="C3551" s="1420" t="s">
        <v>15366</v>
      </c>
      <c r="D3551" s="1414" t="s">
        <v>15387</v>
      </c>
      <c r="E3551" s="29" t="s">
        <v>724</v>
      </c>
      <c r="F3551" s="41">
        <v>42705</v>
      </c>
      <c r="G3551" s="587">
        <v>43069</v>
      </c>
      <c r="H3551" s="28" t="s">
        <v>16802</v>
      </c>
      <c r="I3551" s="990" t="s">
        <v>949</v>
      </c>
      <c r="J3551" s="1505"/>
      <c r="K3551" s="1505"/>
    </row>
    <row r="3552" spans="1:12">
      <c r="B3552" s="27"/>
      <c r="C3552" s="1408"/>
      <c r="D3552" s="26"/>
      <c r="E3552" s="29"/>
      <c r="F3552" s="42"/>
      <c r="G3552" s="41"/>
      <c r="H3552" s="28"/>
      <c r="I3552" s="990"/>
      <c r="J3552" s="1505"/>
      <c r="K3552" s="1505"/>
    </row>
    <row r="3553" spans="1:12">
      <c r="B3553" s="690" t="s">
        <v>8804</v>
      </c>
      <c r="C3553" s="1408" t="s">
        <v>14246</v>
      </c>
      <c r="D3553" s="1414" t="s">
        <v>14268</v>
      </c>
      <c r="E3553" s="270" t="s">
        <v>728</v>
      </c>
      <c r="F3553" s="42">
        <v>42474</v>
      </c>
      <c r="G3553" s="41">
        <v>43077</v>
      </c>
      <c r="H3553" s="28" t="s">
        <v>16826</v>
      </c>
      <c r="I3553" s="990" t="s">
        <v>15530</v>
      </c>
      <c r="J3553" s="1505"/>
      <c r="K3553" s="1505"/>
    </row>
    <row r="3554" spans="1:12">
      <c r="B3554" s="27" t="s">
        <v>4719</v>
      </c>
      <c r="C3554" s="1408" t="s">
        <v>15361</v>
      </c>
      <c r="D3554" s="1414" t="s">
        <v>15321</v>
      </c>
      <c r="E3554" s="270" t="s">
        <v>13688</v>
      </c>
      <c r="F3554" s="42">
        <v>42705</v>
      </c>
      <c r="G3554" s="41">
        <v>43073</v>
      </c>
      <c r="H3554" s="28" t="s">
        <v>16810</v>
      </c>
      <c r="I3554" s="990" t="s">
        <v>3145</v>
      </c>
      <c r="J3554" s="1505"/>
      <c r="K3554" s="1505"/>
    </row>
    <row r="3555" spans="1:12">
      <c r="B3555" s="27" t="s">
        <v>16317</v>
      </c>
      <c r="C3555" s="1408" t="s">
        <v>16373</v>
      </c>
      <c r="D3555" s="1414" t="s">
        <v>16449</v>
      </c>
      <c r="E3555" s="270" t="s">
        <v>663</v>
      </c>
      <c r="F3555" s="42">
        <v>42990</v>
      </c>
      <c r="G3555" s="41">
        <v>43077</v>
      </c>
      <c r="H3555" s="28" t="s">
        <v>16849</v>
      </c>
      <c r="I3555" s="990" t="s">
        <v>3145</v>
      </c>
      <c r="J3555" s="1505"/>
      <c r="K3555" s="1505"/>
    </row>
    <row r="3556" spans="1:12">
      <c r="B3556" s="27" t="s">
        <v>16067</v>
      </c>
      <c r="C3556" s="1408" t="s">
        <v>16070</v>
      </c>
      <c r="D3556" s="1414" t="s">
        <v>16116</v>
      </c>
      <c r="E3556" s="270" t="s">
        <v>16077</v>
      </c>
      <c r="F3556" s="42">
        <v>42926</v>
      </c>
      <c r="G3556" s="41">
        <v>43078</v>
      </c>
      <c r="H3556" s="28" t="s">
        <v>16825</v>
      </c>
      <c r="I3556" s="990" t="s">
        <v>3145</v>
      </c>
      <c r="J3556" s="1505"/>
      <c r="K3556" s="1505"/>
      <c r="L3556" s="24" t="s">
        <v>16848</v>
      </c>
    </row>
    <row r="3557" spans="1:12">
      <c r="B3557" s="27" t="s">
        <v>14606</v>
      </c>
      <c r="C3557" s="1408" t="s">
        <v>16673</v>
      </c>
      <c r="D3557" s="1414" t="s">
        <v>16859</v>
      </c>
      <c r="E3557" s="270" t="s">
        <v>7526</v>
      </c>
      <c r="F3557" s="42">
        <v>43040</v>
      </c>
      <c r="G3557" s="41">
        <v>43079</v>
      </c>
      <c r="H3557" s="1422" t="s">
        <v>16815</v>
      </c>
      <c r="I3557" s="1021" t="s">
        <v>16824</v>
      </c>
      <c r="J3557" s="1474"/>
      <c r="K3557" s="1474"/>
    </row>
    <row r="3558" spans="1:12">
      <c r="B3558" s="27" t="s">
        <v>3305</v>
      </c>
      <c r="C3558" s="1408" t="s">
        <v>16288</v>
      </c>
      <c r="D3558" s="1414" t="s">
        <v>16860</v>
      </c>
      <c r="E3558" s="270" t="s">
        <v>10061</v>
      </c>
      <c r="F3558" s="42">
        <v>42979</v>
      </c>
      <c r="G3558" s="41">
        <v>43082</v>
      </c>
      <c r="H3558" s="1422" t="s">
        <v>16823</v>
      </c>
      <c r="I3558" s="990" t="s">
        <v>3145</v>
      </c>
      <c r="J3558" s="1505"/>
      <c r="K3558" s="1505"/>
    </row>
    <row r="3559" spans="1:12">
      <c r="B3559" s="27" t="s">
        <v>16158</v>
      </c>
      <c r="C3559" s="1408" t="s">
        <v>16325</v>
      </c>
      <c r="D3559" s="1414" t="s">
        <v>16861</v>
      </c>
      <c r="E3559" s="270" t="s">
        <v>8593</v>
      </c>
      <c r="F3559" s="42">
        <v>42979</v>
      </c>
      <c r="G3559" s="41">
        <v>43083</v>
      </c>
      <c r="H3559" s="28" t="s">
        <v>16828</v>
      </c>
      <c r="I3559" s="990" t="s">
        <v>3145</v>
      </c>
      <c r="J3559" s="1505"/>
      <c r="K3559" s="1505"/>
    </row>
    <row r="3560" spans="1:12">
      <c r="B3560" s="27" t="s">
        <v>15020</v>
      </c>
      <c r="C3560" s="1408" t="s">
        <v>15162</v>
      </c>
      <c r="D3560" s="1414" t="s">
        <v>16931</v>
      </c>
      <c r="E3560" s="270" t="s">
        <v>20</v>
      </c>
      <c r="F3560" s="42">
        <v>42614</v>
      </c>
      <c r="G3560" s="41">
        <v>43084</v>
      </c>
      <c r="H3560" s="1422" t="s">
        <v>16827</v>
      </c>
      <c r="I3560" s="990" t="s">
        <v>949</v>
      </c>
      <c r="J3560" s="1505"/>
      <c r="K3560" s="1505"/>
    </row>
    <row r="3561" spans="1:12">
      <c r="B3561" s="27" t="s">
        <v>13969</v>
      </c>
      <c r="C3561" s="1408" t="s">
        <v>14151</v>
      </c>
      <c r="D3561" s="1414" t="s">
        <v>14168</v>
      </c>
      <c r="E3561" s="270" t="s">
        <v>8398</v>
      </c>
      <c r="F3561" s="42">
        <v>42450</v>
      </c>
      <c r="G3561" s="41">
        <v>43084</v>
      </c>
      <c r="H3561" s="28" t="s">
        <v>16850</v>
      </c>
      <c r="I3561" s="990" t="s">
        <v>3145</v>
      </c>
      <c r="J3561" s="1505"/>
      <c r="K3561" s="1505"/>
    </row>
    <row r="3562" spans="1:12">
      <c r="B3562" s="27" t="s">
        <v>16762</v>
      </c>
      <c r="C3562" s="1421" t="s">
        <v>16763</v>
      </c>
      <c r="D3562" s="1414" t="s">
        <v>16761</v>
      </c>
      <c r="E3562" s="270" t="s">
        <v>11</v>
      </c>
      <c r="F3562" s="41">
        <v>43061</v>
      </c>
      <c r="G3562" s="587">
        <v>43086</v>
      </c>
      <c r="H3562" s="28" t="s">
        <v>16851</v>
      </c>
      <c r="I3562" s="990" t="s">
        <v>3145</v>
      </c>
      <c r="J3562" s="1505"/>
      <c r="K3562" s="1505"/>
    </row>
    <row r="3563" spans="1:12">
      <c r="B3563" s="27" t="s">
        <v>15049</v>
      </c>
      <c r="C3563" s="1408" t="s">
        <v>16835</v>
      </c>
      <c r="D3563" s="1414" t="s">
        <v>13829</v>
      </c>
      <c r="E3563" s="270" t="s">
        <v>7587</v>
      </c>
      <c r="F3563" s="42">
        <v>38881</v>
      </c>
      <c r="G3563" s="41">
        <v>43089</v>
      </c>
      <c r="H3563" s="28" t="s">
        <v>13506</v>
      </c>
      <c r="I3563" s="990" t="s">
        <v>3145</v>
      </c>
      <c r="J3563" s="1505"/>
      <c r="K3563" s="1505"/>
    </row>
    <row r="3564" spans="1:12">
      <c r="B3564" s="27" t="s">
        <v>15561</v>
      </c>
      <c r="C3564" s="1408" t="s">
        <v>15597</v>
      </c>
      <c r="D3564" s="1414" t="s">
        <v>15511</v>
      </c>
      <c r="E3564" s="270" t="s">
        <v>14328</v>
      </c>
      <c r="F3564" s="42">
        <v>42800</v>
      </c>
      <c r="G3564" s="41">
        <v>43090</v>
      </c>
      <c r="H3564" s="1422" t="s">
        <v>16840</v>
      </c>
      <c r="I3564" s="990" t="s">
        <v>3145</v>
      </c>
      <c r="J3564" s="1505"/>
      <c r="K3564" s="1505"/>
      <c r="L3564" s="1419" t="s">
        <v>16818</v>
      </c>
    </row>
    <row r="3565" spans="1:12">
      <c r="B3565" s="27" t="s">
        <v>16158</v>
      </c>
      <c r="C3565" s="1408" t="s">
        <v>16852</v>
      </c>
      <c r="D3565" s="1414" t="s">
        <v>16447</v>
      </c>
      <c r="E3565" s="270" t="s">
        <v>649</v>
      </c>
      <c r="F3565" s="41">
        <v>42989</v>
      </c>
      <c r="G3565" s="41">
        <v>43090</v>
      </c>
      <c r="H3565" s="1422" t="s">
        <v>16840</v>
      </c>
      <c r="I3565" s="990" t="s">
        <v>3145</v>
      </c>
      <c r="J3565" s="1505"/>
      <c r="K3565" s="1505"/>
      <c r="L3565" s="1419" t="s">
        <v>16818</v>
      </c>
    </row>
    <row r="3566" spans="1:12">
      <c r="B3566" s="27" t="s">
        <v>16130</v>
      </c>
      <c r="C3566" s="1408" t="s">
        <v>16791</v>
      </c>
      <c r="D3566" s="1414" t="s">
        <v>16728</v>
      </c>
      <c r="E3566" s="270" t="s">
        <v>2</v>
      </c>
      <c r="F3566" s="41">
        <v>43052</v>
      </c>
      <c r="G3566" s="41">
        <v>43090</v>
      </c>
      <c r="H3566" s="1422" t="s">
        <v>16840</v>
      </c>
      <c r="I3566" s="990" t="s">
        <v>3145</v>
      </c>
      <c r="J3566" s="1505"/>
      <c r="K3566" s="1505"/>
      <c r="L3566" s="1419" t="s">
        <v>16818</v>
      </c>
    </row>
    <row r="3567" spans="1:12">
      <c r="A3567" s="176"/>
      <c r="B3567" s="27" t="s">
        <v>16158</v>
      </c>
      <c r="C3567" s="62" t="s">
        <v>16817</v>
      </c>
      <c r="D3567" s="1414" t="s">
        <v>16814</v>
      </c>
      <c r="E3567" s="29" t="s">
        <v>7587</v>
      </c>
      <c r="F3567" s="42">
        <v>43080</v>
      </c>
      <c r="G3567" s="41">
        <v>43090</v>
      </c>
      <c r="H3567" s="277" t="s">
        <v>16841</v>
      </c>
      <c r="I3567" s="990" t="s">
        <v>3145</v>
      </c>
      <c r="J3567" s="1505"/>
      <c r="K3567" s="1505"/>
    </row>
    <row r="3568" spans="1:12">
      <c r="A3568" s="176"/>
      <c r="B3568" s="27" t="s">
        <v>16907</v>
      </c>
      <c r="C3568" s="62" t="s">
        <v>16908</v>
      </c>
      <c r="D3568" s="1414" t="s">
        <v>16909</v>
      </c>
      <c r="E3568" s="29" t="s">
        <v>16910</v>
      </c>
      <c r="F3568" s="42">
        <v>43024</v>
      </c>
      <c r="G3568" s="41">
        <v>43091</v>
      </c>
      <c r="H3568" s="277" t="s">
        <v>16911</v>
      </c>
      <c r="I3568" s="990" t="s">
        <v>16912</v>
      </c>
      <c r="J3568" s="1505"/>
      <c r="K3568" s="1505"/>
    </row>
    <row r="3569" spans="1:12">
      <c r="B3569" s="27" t="s">
        <v>15049</v>
      </c>
      <c r="C3569" s="1408" t="s">
        <v>16281</v>
      </c>
      <c r="D3569" s="1414" t="s">
        <v>16308</v>
      </c>
      <c r="E3569" s="270" t="s">
        <v>16177</v>
      </c>
      <c r="F3569" s="41">
        <v>42969</v>
      </c>
      <c r="G3569" s="41">
        <v>43091</v>
      </c>
      <c r="H3569" s="28" t="s">
        <v>16846</v>
      </c>
      <c r="I3569" s="990" t="s">
        <v>3145</v>
      </c>
      <c r="J3569" s="1505"/>
      <c r="K3569" s="1505"/>
    </row>
    <row r="3570" spans="1:12">
      <c r="B3570" s="27" t="s">
        <v>15049</v>
      </c>
      <c r="C3570" s="1408" t="s">
        <v>16283</v>
      </c>
      <c r="D3570" s="1414" t="s">
        <v>16310</v>
      </c>
      <c r="E3570" s="270" t="s">
        <v>724</v>
      </c>
      <c r="F3570" s="41">
        <v>42970</v>
      </c>
      <c r="G3570" s="41">
        <v>43095</v>
      </c>
      <c r="H3570" s="28" t="s">
        <v>16847</v>
      </c>
      <c r="I3570" s="990" t="s">
        <v>949</v>
      </c>
      <c r="J3570" s="1505"/>
      <c r="K3570" s="1505"/>
    </row>
    <row r="3571" spans="1:12">
      <c r="B3571" s="27" t="s">
        <v>14606</v>
      </c>
      <c r="C3571" s="1408" t="s">
        <v>16071</v>
      </c>
      <c r="D3571" s="1414" t="s">
        <v>16117</v>
      </c>
      <c r="E3571" s="270" t="s">
        <v>16853</v>
      </c>
      <c r="F3571" s="41">
        <v>42926</v>
      </c>
      <c r="G3571" s="41">
        <v>43096</v>
      </c>
      <c r="H3571" s="1422" t="s">
        <v>16857</v>
      </c>
      <c r="I3571" s="990" t="s">
        <v>3145</v>
      </c>
      <c r="J3571" s="1505"/>
      <c r="K3571" s="1505"/>
      <c r="L3571" s="1419" t="s">
        <v>16834</v>
      </c>
    </row>
    <row r="3572" spans="1:12">
      <c r="B3572" s="27" t="s">
        <v>14606</v>
      </c>
      <c r="C3572" s="1408" t="s">
        <v>12836</v>
      </c>
      <c r="D3572" s="1414" t="s">
        <v>12867</v>
      </c>
      <c r="E3572" s="270" t="s">
        <v>1</v>
      </c>
      <c r="F3572" s="41">
        <v>42219</v>
      </c>
      <c r="G3572" s="41">
        <v>43096</v>
      </c>
      <c r="H3572" s="1422" t="s">
        <v>16857</v>
      </c>
      <c r="I3572" s="990" t="s">
        <v>3145</v>
      </c>
      <c r="J3572" s="1505"/>
      <c r="K3572" s="1505"/>
      <c r="L3572" s="1419" t="s">
        <v>16834</v>
      </c>
    </row>
    <row r="3573" spans="1:12">
      <c r="B3573" s="27" t="s">
        <v>16130</v>
      </c>
      <c r="C3573" s="1408" t="s">
        <v>16131</v>
      </c>
      <c r="D3573" s="1414" t="s">
        <v>16293</v>
      </c>
      <c r="E3573" s="270" t="s">
        <v>2</v>
      </c>
      <c r="F3573" s="41">
        <v>42948</v>
      </c>
      <c r="G3573" s="41">
        <v>43096</v>
      </c>
      <c r="H3573" s="28" t="s">
        <v>16858</v>
      </c>
      <c r="I3573" s="990" t="s">
        <v>2587</v>
      </c>
      <c r="J3573" s="1505"/>
      <c r="K3573" s="1505"/>
    </row>
    <row r="3574" spans="1:12">
      <c r="B3574" s="27" t="s">
        <v>15986</v>
      </c>
      <c r="C3574" s="1388" t="s">
        <v>16831</v>
      </c>
      <c r="D3574" s="1414" t="s">
        <v>16829</v>
      </c>
      <c r="E3574" s="29" t="s">
        <v>2215</v>
      </c>
      <c r="F3574" s="42">
        <v>43087</v>
      </c>
      <c r="G3574" s="41">
        <v>43098</v>
      </c>
      <c r="H3574" s="28" t="s">
        <v>16868</v>
      </c>
      <c r="I3574" s="990" t="s">
        <v>2587</v>
      </c>
      <c r="J3574" s="1505"/>
      <c r="K3574" s="1505"/>
      <c r="L3574" s="1419"/>
    </row>
    <row r="3575" spans="1:12">
      <c r="B3575" s="27" t="s">
        <v>6355</v>
      </c>
      <c r="C3575" s="1388" t="s">
        <v>16836</v>
      </c>
      <c r="D3575" s="1414" t="s">
        <v>16886</v>
      </c>
      <c r="E3575" s="29" t="s">
        <v>1510</v>
      </c>
      <c r="F3575" s="42">
        <v>40142</v>
      </c>
      <c r="G3575" s="587">
        <v>43100</v>
      </c>
      <c r="H3575" s="1422" t="s">
        <v>16871</v>
      </c>
      <c r="I3575" s="990" t="s">
        <v>2587</v>
      </c>
      <c r="J3575" s="1505"/>
      <c r="K3575" s="1505"/>
      <c r="L3575" s="1419" t="s">
        <v>16837</v>
      </c>
    </row>
    <row r="3576" spans="1:12">
      <c r="B3576" s="27" t="s">
        <v>15993</v>
      </c>
      <c r="C3576" s="1408" t="s">
        <v>16017</v>
      </c>
      <c r="D3576" s="1414" t="s">
        <v>16887</v>
      </c>
      <c r="E3576" s="270" t="s">
        <v>4479</v>
      </c>
      <c r="F3576" s="41">
        <v>42905</v>
      </c>
      <c r="G3576" s="41">
        <v>43103</v>
      </c>
      <c r="H3576" s="28" t="s">
        <v>16875</v>
      </c>
      <c r="I3576" s="990"/>
      <c r="J3576" s="1505"/>
      <c r="K3576" s="1505"/>
      <c r="L3576" s="1419" t="s">
        <v>16876</v>
      </c>
    </row>
    <row r="3577" spans="1:12">
      <c r="B3577" s="27" t="s">
        <v>15263</v>
      </c>
      <c r="C3577" s="1408" t="s">
        <v>15303</v>
      </c>
      <c r="D3577" s="1414" t="s">
        <v>16888</v>
      </c>
      <c r="E3577" s="270" t="s">
        <v>20</v>
      </c>
      <c r="F3577" s="41">
        <v>42675</v>
      </c>
      <c r="G3577" s="41">
        <v>43103</v>
      </c>
      <c r="H3577" s="28" t="s">
        <v>16875</v>
      </c>
      <c r="I3577" s="990"/>
      <c r="J3577" s="1505"/>
      <c r="K3577" s="1505"/>
      <c r="L3577" s="1419" t="s">
        <v>16876</v>
      </c>
    </row>
    <row r="3578" spans="1:12">
      <c r="A3578" s="176"/>
      <c r="B3578" s="27"/>
      <c r="C3578" s="62"/>
      <c r="D3578" s="34"/>
      <c r="E3578" s="29"/>
      <c r="F3578" s="42"/>
      <c r="G3578" s="41"/>
      <c r="H3578" s="277"/>
      <c r="I3578" s="990"/>
      <c r="J3578" s="1505"/>
      <c r="K3578" s="1505"/>
    </row>
    <row r="3579" spans="1:12">
      <c r="A3579" s="176"/>
      <c r="B3579" s="27" t="s">
        <v>16914</v>
      </c>
      <c r="C3579" s="1397" t="s">
        <v>16915</v>
      </c>
      <c r="D3579" s="1414" t="s">
        <v>16939</v>
      </c>
      <c r="E3579" s="270" t="s">
        <v>1622</v>
      </c>
      <c r="F3579" s="41">
        <v>43102</v>
      </c>
      <c r="G3579" s="41">
        <v>43103</v>
      </c>
      <c r="H3579" s="28" t="s">
        <v>4066</v>
      </c>
      <c r="I3579" s="990"/>
      <c r="J3579" s="1505"/>
      <c r="K3579" s="1505"/>
    </row>
    <row r="3580" spans="1:12">
      <c r="A3580" s="176"/>
      <c r="B3580" s="27" t="s">
        <v>15045</v>
      </c>
      <c r="C3580" s="1397" t="s">
        <v>16916</v>
      </c>
      <c r="D3580" s="1414" t="s">
        <v>16487</v>
      </c>
      <c r="E3580" s="270" t="s">
        <v>2460</v>
      </c>
      <c r="F3580" s="41">
        <v>43003</v>
      </c>
      <c r="G3580" s="41">
        <v>43111</v>
      </c>
      <c r="H3580" s="28" t="s">
        <v>16935</v>
      </c>
      <c r="I3580" s="990" t="s">
        <v>2587</v>
      </c>
      <c r="J3580" s="1505"/>
      <c r="K3580" s="1505"/>
    </row>
    <row r="3581" spans="1:12">
      <c r="A3581" s="176"/>
      <c r="B3581" s="27" t="s">
        <v>16917</v>
      </c>
      <c r="C3581" s="1397" t="s">
        <v>16918</v>
      </c>
      <c r="D3581" s="1414" t="s">
        <v>16959</v>
      </c>
      <c r="E3581" s="270" t="s">
        <v>6406</v>
      </c>
      <c r="F3581" s="41">
        <v>43070</v>
      </c>
      <c r="G3581" s="41">
        <v>43115</v>
      </c>
      <c r="H3581" s="28" t="s">
        <v>16936</v>
      </c>
      <c r="I3581" s="990" t="s">
        <v>2587</v>
      </c>
      <c r="J3581" s="1505"/>
      <c r="K3581" s="1505"/>
    </row>
    <row r="3582" spans="1:12">
      <c r="A3582" s="176"/>
      <c r="B3582" s="27" t="s">
        <v>16914</v>
      </c>
      <c r="C3582" s="1397" t="s">
        <v>16919</v>
      </c>
      <c r="D3582" s="1414" t="s">
        <v>16943</v>
      </c>
      <c r="E3582" s="270" t="s">
        <v>1622</v>
      </c>
      <c r="F3582" s="41">
        <v>43108</v>
      </c>
      <c r="G3582" s="41">
        <v>43117</v>
      </c>
      <c r="H3582" s="28" t="s">
        <v>16920</v>
      </c>
      <c r="I3582" s="990" t="s">
        <v>2587</v>
      </c>
      <c r="J3582" s="1505"/>
      <c r="K3582" s="1505"/>
    </row>
    <row r="3583" spans="1:12">
      <c r="A3583" s="176"/>
      <c r="B3583" s="27" t="s">
        <v>16739</v>
      </c>
      <c r="C3583" s="1397" t="s">
        <v>16904</v>
      </c>
      <c r="D3583" s="1414" t="s">
        <v>16946</v>
      </c>
      <c r="E3583" s="270" t="s">
        <v>2215</v>
      </c>
      <c r="F3583" s="41">
        <v>43115</v>
      </c>
      <c r="G3583" s="41">
        <v>43118</v>
      </c>
      <c r="H3583" s="28" t="s">
        <v>16913</v>
      </c>
      <c r="I3583" s="990" t="s">
        <v>2587</v>
      </c>
      <c r="J3583" s="1505"/>
      <c r="K3583" s="1505"/>
    </row>
    <row r="3584" spans="1:12">
      <c r="A3584" s="176"/>
      <c r="B3584" s="27" t="s">
        <v>15991</v>
      </c>
      <c r="C3584" s="1397" t="s">
        <v>11560</v>
      </c>
      <c r="D3584" s="1414" t="s">
        <v>11547</v>
      </c>
      <c r="E3584" s="270" t="s">
        <v>16924</v>
      </c>
      <c r="F3584" s="41">
        <v>41963</v>
      </c>
      <c r="G3584" s="41">
        <v>43119</v>
      </c>
      <c r="H3584" s="28" t="s">
        <v>16923</v>
      </c>
      <c r="I3584" s="990" t="s">
        <v>16921</v>
      </c>
      <c r="J3584" s="1505"/>
      <c r="K3584" s="1505"/>
    </row>
    <row r="3585" spans="1:11">
      <c r="A3585" s="176"/>
      <c r="B3585" s="27" t="s">
        <v>16158</v>
      </c>
      <c r="C3585" s="1397" t="s">
        <v>16843</v>
      </c>
      <c r="D3585" s="1414" t="s">
        <v>16838</v>
      </c>
      <c r="E3585" s="270" t="s">
        <v>2215</v>
      </c>
      <c r="F3585" s="41">
        <v>43094</v>
      </c>
      <c r="G3585" s="41">
        <v>43118</v>
      </c>
      <c r="H3585" s="28" t="s">
        <v>16922</v>
      </c>
      <c r="I3585" s="990" t="s">
        <v>2587</v>
      </c>
      <c r="J3585" s="1505"/>
      <c r="K3585" s="1505"/>
    </row>
    <row r="3586" spans="1:11">
      <c r="A3586" s="176"/>
      <c r="B3586" s="27" t="s">
        <v>16739</v>
      </c>
      <c r="C3586" s="1397" t="s">
        <v>16903</v>
      </c>
      <c r="D3586" s="1414" t="s">
        <v>16945</v>
      </c>
      <c r="E3586" s="270" t="s">
        <v>15645</v>
      </c>
      <c r="F3586" s="42">
        <v>43115</v>
      </c>
      <c r="G3586" s="41">
        <v>43126</v>
      </c>
      <c r="H3586" s="277" t="s">
        <v>16932</v>
      </c>
      <c r="I3586" s="990" t="s">
        <v>2587</v>
      </c>
      <c r="J3586" s="1505"/>
      <c r="K3586" s="1505"/>
    </row>
    <row r="3587" spans="1:11">
      <c r="A3587" s="176"/>
      <c r="B3587" s="27" t="s">
        <v>16928</v>
      </c>
      <c r="C3587" s="1397" t="s">
        <v>16929</v>
      </c>
      <c r="D3587" s="1414" t="s">
        <v>16950</v>
      </c>
      <c r="E3587" s="270" t="s">
        <v>15</v>
      </c>
      <c r="F3587" s="586">
        <v>43125</v>
      </c>
      <c r="G3587" s="41">
        <v>43128</v>
      </c>
      <c r="H3587" s="277" t="s">
        <v>16964</v>
      </c>
      <c r="I3587" s="990" t="s">
        <v>2587</v>
      </c>
      <c r="J3587" s="1505"/>
      <c r="K3587" s="1505"/>
    </row>
    <row r="3588" spans="1:11">
      <c r="A3588" s="176"/>
      <c r="B3588" s="27" t="s">
        <v>3149</v>
      </c>
      <c r="C3588" s="1397" t="s">
        <v>16933</v>
      </c>
      <c r="D3588" s="1414" t="s">
        <v>10089</v>
      </c>
      <c r="E3588" s="270" t="s">
        <v>16934</v>
      </c>
      <c r="F3588" s="586">
        <v>42846</v>
      </c>
      <c r="G3588" s="41">
        <v>43131</v>
      </c>
      <c r="H3588" s="1401" t="s">
        <v>16965</v>
      </c>
      <c r="I3588" s="990" t="s">
        <v>2587</v>
      </c>
      <c r="J3588" s="1505"/>
      <c r="K3588" s="1505"/>
    </row>
    <row r="3589" spans="1:11">
      <c r="A3589" s="176"/>
      <c r="B3589" s="27" t="s">
        <v>16960</v>
      </c>
      <c r="C3589" s="1397" t="s">
        <v>16961</v>
      </c>
      <c r="D3589" s="1414" t="s">
        <v>15773</v>
      </c>
      <c r="E3589" s="270" t="s">
        <v>16962</v>
      </c>
      <c r="F3589" s="586">
        <v>42857</v>
      </c>
      <c r="G3589" s="41">
        <v>43131</v>
      </c>
      <c r="H3589" s="1401" t="s">
        <v>16965</v>
      </c>
      <c r="I3589" s="990" t="s">
        <v>16963</v>
      </c>
      <c r="J3589" s="1505"/>
      <c r="K3589" s="1505"/>
    </row>
    <row r="3590" spans="1:11">
      <c r="A3590" s="176"/>
      <c r="B3590" s="27"/>
      <c r="C3590" s="1397"/>
      <c r="D3590" s="1397"/>
      <c r="E3590" s="270"/>
      <c r="F3590" s="588"/>
      <c r="G3590" s="42"/>
      <c r="H3590" s="277"/>
      <c r="I3590" s="1022"/>
      <c r="J3590" s="1513"/>
      <c r="K3590" s="1513"/>
    </row>
    <row r="3591" spans="1:11">
      <c r="A3591" s="176"/>
      <c r="B3591" s="27" t="s">
        <v>16991</v>
      </c>
      <c r="C3591" s="1397" t="s">
        <v>16992</v>
      </c>
      <c r="D3591" s="1414" t="s">
        <v>17024</v>
      </c>
      <c r="E3591" s="270" t="s">
        <v>16993</v>
      </c>
      <c r="F3591" s="41">
        <v>42898</v>
      </c>
      <c r="G3591" s="41">
        <v>43136</v>
      </c>
      <c r="H3591" s="1401" t="s">
        <v>17015</v>
      </c>
      <c r="I3591" s="990"/>
      <c r="J3591" s="1505"/>
      <c r="K3591" s="1505"/>
    </row>
    <row r="3592" spans="1:11">
      <c r="A3592" s="176"/>
      <c r="B3592" s="27" t="s">
        <v>5795</v>
      </c>
      <c r="C3592" s="1397" t="s">
        <v>16758</v>
      </c>
      <c r="D3592" s="1414" t="s">
        <v>16759</v>
      </c>
      <c r="E3592" s="270" t="s">
        <v>4270</v>
      </c>
      <c r="F3592" s="41">
        <v>43059</v>
      </c>
      <c r="G3592" s="41">
        <v>43132</v>
      </c>
      <c r="H3592" s="1401" t="s">
        <v>16966</v>
      </c>
      <c r="I3592" s="990" t="s">
        <v>949</v>
      </c>
      <c r="J3592" s="1505"/>
      <c r="K3592" s="1505"/>
    </row>
    <row r="3593" spans="1:11">
      <c r="A3593" s="176"/>
      <c r="B3593" s="27" t="s">
        <v>16973</v>
      </c>
      <c r="C3593" s="1397" t="s">
        <v>16974</v>
      </c>
      <c r="D3593" s="1414" t="s">
        <v>17025</v>
      </c>
      <c r="E3593" s="270" t="s">
        <v>16975</v>
      </c>
      <c r="F3593" s="41">
        <v>43134</v>
      </c>
      <c r="G3593" s="41">
        <v>43135</v>
      </c>
      <c r="H3593" s="1401" t="s">
        <v>16977</v>
      </c>
      <c r="I3593" s="990" t="s">
        <v>16976</v>
      </c>
      <c r="J3593" s="1505"/>
      <c r="K3593" s="1505"/>
    </row>
    <row r="3594" spans="1:11">
      <c r="A3594" s="176"/>
      <c r="B3594" s="27" t="s">
        <v>16982</v>
      </c>
      <c r="C3594" s="1397" t="s">
        <v>16983</v>
      </c>
      <c r="D3594" s="1414" t="s">
        <v>17026</v>
      </c>
      <c r="E3594" s="270" t="s">
        <v>16984</v>
      </c>
      <c r="F3594" s="41">
        <v>42772</v>
      </c>
      <c r="G3594" s="41">
        <v>43144</v>
      </c>
      <c r="H3594" s="1401" t="s">
        <v>16985</v>
      </c>
      <c r="I3594" s="990" t="s">
        <v>16986</v>
      </c>
      <c r="J3594" s="1505"/>
      <c r="K3594" s="1505"/>
    </row>
    <row r="3595" spans="1:11">
      <c r="A3595" s="176"/>
      <c r="B3595" s="27" t="s">
        <v>16987</v>
      </c>
      <c r="C3595" s="1397" t="s">
        <v>16988</v>
      </c>
      <c r="D3595" s="1414" t="s">
        <v>17027</v>
      </c>
      <c r="E3595" s="270" t="s">
        <v>16989</v>
      </c>
      <c r="F3595" s="41">
        <v>40961</v>
      </c>
      <c r="G3595" s="41">
        <v>43145</v>
      </c>
      <c r="H3595" s="1401" t="s">
        <v>17016</v>
      </c>
      <c r="I3595" s="990" t="s">
        <v>16986</v>
      </c>
      <c r="J3595" s="1505"/>
      <c r="K3595" s="1505"/>
    </row>
    <row r="3596" spans="1:11">
      <c r="A3596" s="176"/>
      <c r="B3596" s="27" t="s">
        <v>15520</v>
      </c>
      <c r="C3596" s="1397" t="s">
        <v>15607</v>
      </c>
      <c r="D3596" s="1414" t="s">
        <v>17028</v>
      </c>
      <c r="E3596" s="270" t="s">
        <v>2188</v>
      </c>
      <c r="F3596" s="41">
        <v>42807</v>
      </c>
      <c r="G3596" s="41">
        <v>43145</v>
      </c>
      <c r="H3596" s="1401" t="s">
        <v>5638</v>
      </c>
      <c r="I3596" s="990" t="s">
        <v>2587</v>
      </c>
      <c r="J3596" s="1505"/>
      <c r="K3596" s="1505"/>
    </row>
    <row r="3597" spans="1:11">
      <c r="A3597" s="176"/>
      <c r="B3597" s="27" t="s">
        <v>15020</v>
      </c>
      <c r="C3597" s="1397" t="s">
        <v>15237</v>
      </c>
      <c r="D3597" s="1414" t="s">
        <v>17029</v>
      </c>
      <c r="E3597" s="270" t="s">
        <v>10728</v>
      </c>
      <c r="F3597" s="41">
        <v>42660</v>
      </c>
      <c r="G3597" s="41">
        <v>43145</v>
      </c>
      <c r="H3597" s="1401" t="s">
        <v>5638</v>
      </c>
      <c r="I3597" s="990" t="s">
        <v>2587</v>
      </c>
      <c r="J3597" s="1505"/>
      <c r="K3597" s="1505"/>
    </row>
    <row r="3598" spans="1:11">
      <c r="A3598" s="176"/>
      <c r="B3598" s="27" t="s">
        <v>15020</v>
      </c>
      <c r="C3598" s="1397" t="s">
        <v>15864</v>
      </c>
      <c r="D3598" s="1414" t="s">
        <v>17030</v>
      </c>
      <c r="E3598" s="270" t="s">
        <v>10350</v>
      </c>
      <c r="F3598" s="41">
        <v>42863</v>
      </c>
      <c r="G3598" s="41">
        <v>43157</v>
      </c>
      <c r="H3598" s="1401" t="s">
        <v>17014</v>
      </c>
      <c r="I3598" s="990" t="s">
        <v>2587</v>
      </c>
      <c r="J3598" s="1505"/>
      <c r="K3598" s="1505"/>
    </row>
    <row r="3599" spans="1:11">
      <c r="A3599" s="176"/>
      <c r="B3599" s="27" t="s">
        <v>17017</v>
      </c>
      <c r="C3599" s="1397" t="s">
        <v>17018</v>
      </c>
      <c r="D3599" s="1414" t="s">
        <v>16529</v>
      </c>
      <c r="E3599" s="270" t="s">
        <v>17019</v>
      </c>
      <c r="F3599" s="41">
        <v>43011</v>
      </c>
      <c r="G3599" s="41">
        <v>43157</v>
      </c>
      <c r="H3599" s="1401" t="s">
        <v>14096</v>
      </c>
      <c r="I3599" s="990" t="s">
        <v>17020</v>
      </c>
      <c r="J3599" s="1505"/>
      <c r="K3599" s="1505"/>
    </row>
    <row r="3600" spans="1:11">
      <c r="A3600" s="176"/>
      <c r="B3600" s="27" t="s">
        <v>810</v>
      </c>
      <c r="C3600" s="1397" t="s">
        <v>16979</v>
      </c>
      <c r="D3600" s="1414" t="s">
        <v>17056</v>
      </c>
      <c r="E3600" s="270" t="s">
        <v>16980</v>
      </c>
      <c r="F3600" s="41">
        <v>42562</v>
      </c>
      <c r="G3600" s="41">
        <v>43159</v>
      </c>
      <c r="H3600" s="1401" t="s">
        <v>17036</v>
      </c>
      <c r="I3600" s="990" t="s">
        <v>16981</v>
      </c>
      <c r="J3600" s="1505"/>
      <c r="K3600" s="1505"/>
    </row>
    <row r="3601" spans="1:14">
      <c r="A3601" s="176"/>
      <c r="B3601" s="27" t="s">
        <v>17021</v>
      </c>
      <c r="C3601" s="1397" t="s">
        <v>17022</v>
      </c>
      <c r="D3601" s="1414" t="s">
        <v>17057</v>
      </c>
      <c r="E3601" s="270" t="s">
        <v>17023</v>
      </c>
      <c r="F3601" s="41">
        <v>43010</v>
      </c>
      <c r="G3601" s="41">
        <v>43159</v>
      </c>
      <c r="H3601" s="1401" t="s">
        <v>17036</v>
      </c>
      <c r="I3601" s="990" t="s">
        <v>16981</v>
      </c>
      <c r="J3601" s="1505"/>
      <c r="K3601" s="1505"/>
    </row>
    <row r="3602" spans="1:14">
      <c r="A3602" s="176"/>
      <c r="B3602" s="27" t="s">
        <v>17043</v>
      </c>
      <c r="C3602" s="1397" t="s">
        <v>17044</v>
      </c>
      <c r="D3602" s="1414" t="s">
        <v>17058</v>
      </c>
      <c r="E3602" s="270" t="s">
        <v>17045</v>
      </c>
      <c r="F3602" s="41">
        <v>43116</v>
      </c>
      <c r="G3602" s="41">
        <v>43159</v>
      </c>
      <c r="H3602" s="1401" t="s">
        <v>17047</v>
      </c>
      <c r="I3602" s="990" t="s">
        <v>17046</v>
      </c>
      <c r="J3602" s="1505"/>
      <c r="K3602" s="1505"/>
    </row>
    <row r="3603" spans="1:14" ht="17">
      <c r="A3603" s="176"/>
      <c r="B3603" s="27"/>
      <c r="C3603" s="1397"/>
      <c r="D3603" s="1397"/>
      <c r="E3603" s="270"/>
      <c r="F3603" s="586"/>
      <c r="G3603" s="41"/>
      <c r="H3603" s="1401"/>
      <c r="I3603" s="990"/>
      <c r="J3603" s="1505"/>
      <c r="K3603" s="1505"/>
      <c r="L3603" s="1427"/>
      <c r="M3603" s="1404"/>
      <c r="N3603" s="1428"/>
    </row>
    <row r="3604" spans="1:14" ht="17">
      <c r="A3604" s="176"/>
      <c r="B3604" s="27" t="s">
        <v>10102</v>
      </c>
      <c r="C3604" s="1397" t="s">
        <v>10103</v>
      </c>
      <c r="D3604" s="1429" t="s">
        <v>5491</v>
      </c>
      <c r="E3604" s="270" t="s">
        <v>728</v>
      </c>
      <c r="F3604" s="42">
        <v>41698</v>
      </c>
      <c r="G3604" s="41">
        <v>43178</v>
      </c>
      <c r="H3604" s="28" t="s">
        <v>17124</v>
      </c>
      <c r="I3604" s="1022"/>
      <c r="J3604" s="1513"/>
      <c r="K3604" s="1513"/>
      <c r="L3604" s="1427"/>
      <c r="M3604" s="1404"/>
      <c r="N3604" s="1428"/>
    </row>
    <row r="3605" spans="1:14" ht="17">
      <c r="A3605" s="176"/>
      <c r="B3605" s="27" t="s">
        <v>17050</v>
      </c>
      <c r="C3605" s="1397" t="s">
        <v>16385</v>
      </c>
      <c r="D3605" s="1414" t="s">
        <v>16452</v>
      </c>
      <c r="E3605" s="270" t="s">
        <v>11</v>
      </c>
      <c r="F3605" s="41">
        <v>42996</v>
      </c>
      <c r="G3605" s="41">
        <v>43161</v>
      </c>
      <c r="H3605" s="1401" t="s">
        <v>17047</v>
      </c>
      <c r="I3605" s="990" t="s">
        <v>949</v>
      </c>
      <c r="J3605" s="1505"/>
      <c r="K3605" s="1505"/>
      <c r="L3605" s="1427"/>
      <c r="M3605" s="1404"/>
      <c r="N3605" s="1428"/>
    </row>
    <row r="3606" spans="1:14" ht="17">
      <c r="A3606" s="176"/>
      <c r="B3606" s="27" t="s">
        <v>17050</v>
      </c>
      <c r="C3606" s="1397" t="s">
        <v>17041</v>
      </c>
      <c r="D3606" s="1414" t="s">
        <v>16499</v>
      </c>
      <c r="E3606" s="270" t="s">
        <v>17042</v>
      </c>
      <c r="F3606" s="41">
        <v>43010</v>
      </c>
      <c r="G3606" s="41">
        <v>43161</v>
      </c>
      <c r="H3606" s="1401" t="s">
        <v>17047</v>
      </c>
      <c r="I3606" s="990" t="s">
        <v>949</v>
      </c>
      <c r="J3606" s="1505"/>
      <c r="K3606" s="1505"/>
      <c r="L3606" s="1427"/>
      <c r="M3606" s="1404"/>
      <c r="N3606" s="1428"/>
    </row>
    <row r="3607" spans="1:14" ht="17">
      <c r="A3607" s="176"/>
      <c r="B3607" s="27" t="s">
        <v>17051</v>
      </c>
      <c r="C3607" s="1397" t="s">
        <v>15866</v>
      </c>
      <c r="D3607" s="1414" t="s">
        <v>15829</v>
      </c>
      <c r="E3607" s="270" t="s">
        <v>729</v>
      </c>
      <c r="F3607" s="41">
        <v>42864</v>
      </c>
      <c r="G3607" s="41">
        <v>43164</v>
      </c>
      <c r="H3607" s="1401" t="s">
        <v>17054</v>
      </c>
      <c r="I3607" s="990" t="s">
        <v>949</v>
      </c>
      <c r="J3607" s="1505"/>
      <c r="K3607" s="1505"/>
      <c r="L3607" s="1427"/>
      <c r="M3607" s="1404"/>
      <c r="N3607" s="1428"/>
    </row>
    <row r="3608" spans="1:14" ht="17">
      <c r="A3608" s="176"/>
      <c r="B3608" s="27" t="s">
        <v>17052</v>
      </c>
      <c r="C3608" s="1397" t="s">
        <v>16958</v>
      </c>
      <c r="D3608" s="1414" t="s">
        <v>17080</v>
      </c>
      <c r="E3608" s="270" t="s">
        <v>809</v>
      </c>
      <c r="F3608" s="41">
        <v>43115</v>
      </c>
      <c r="G3608" s="41">
        <v>43166</v>
      </c>
      <c r="H3608" s="1401" t="s">
        <v>17059</v>
      </c>
      <c r="I3608" s="990" t="s">
        <v>949</v>
      </c>
      <c r="J3608" s="1505"/>
      <c r="K3608" s="1505"/>
      <c r="L3608" s="1427"/>
      <c r="M3608" s="1404"/>
      <c r="N3608" s="1428"/>
    </row>
    <row r="3609" spans="1:14" ht="17">
      <c r="A3609" s="176"/>
      <c r="B3609" s="27" t="s">
        <v>5465</v>
      </c>
      <c r="C3609" s="1397" t="s">
        <v>15371</v>
      </c>
      <c r="D3609" s="1414" t="s">
        <v>15299</v>
      </c>
      <c r="E3609" s="270" t="s">
        <v>5128</v>
      </c>
      <c r="F3609" s="41">
        <v>42716</v>
      </c>
      <c r="G3609" s="41">
        <v>43168</v>
      </c>
      <c r="H3609" s="1401" t="s">
        <v>4330</v>
      </c>
      <c r="I3609" s="990" t="s">
        <v>3776</v>
      </c>
      <c r="J3609" s="1505"/>
      <c r="K3609" s="1505"/>
      <c r="L3609" s="1427"/>
      <c r="M3609" s="1404"/>
      <c r="N3609" s="1428"/>
    </row>
    <row r="3610" spans="1:14" ht="17">
      <c r="A3610" s="176"/>
      <c r="B3610" s="27" t="s">
        <v>17066</v>
      </c>
      <c r="C3610" s="1397" t="s">
        <v>17067</v>
      </c>
      <c r="D3610" s="1414" t="s">
        <v>15516</v>
      </c>
      <c r="E3610" s="270" t="s">
        <v>17068</v>
      </c>
      <c r="F3610" s="41">
        <v>42800</v>
      </c>
      <c r="G3610" s="41">
        <v>43168</v>
      </c>
      <c r="H3610" s="1401" t="s">
        <v>4330</v>
      </c>
      <c r="I3610" s="990" t="s">
        <v>3776</v>
      </c>
      <c r="J3610" s="1505"/>
      <c r="K3610" s="1505"/>
      <c r="L3610" s="1427"/>
      <c r="M3610" s="1404"/>
      <c r="N3610" s="1428"/>
    </row>
    <row r="3611" spans="1:14">
      <c r="A3611" s="176"/>
      <c r="B3611" s="27" t="s">
        <v>17072</v>
      </c>
      <c r="C3611" s="1397" t="s">
        <v>17071</v>
      </c>
      <c r="D3611" s="1414" t="s">
        <v>7050</v>
      </c>
      <c r="E3611" s="270" t="s">
        <v>5065</v>
      </c>
      <c r="F3611" s="41">
        <v>40140</v>
      </c>
      <c r="G3611" s="41">
        <v>43168</v>
      </c>
      <c r="H3611" s="1401" t="s">
        <v>4330</v>
      </c>
      <c r="I3611" s="990" t="s">
        <v>2587</v>
      </c>
      <c r="J3611" s="1505"/>
      <c r="K3611" s="1505"/>
    </row>
    <row r="3612" spans="1:14" ht="17">
      <c r="A3612" s="176"/>
      <c r="B3612" s="27" t="s">
        <v>14334</v>
      </c>
      <c r="C3612" s="1397" t="s">
        <v>17004</v>
      </c>
      <c r="D3612" s="1414" t="s">
        <v>17081</v>
      </c>
      <c r="E3612" s="270" t="s">
        <v>1065</v>
      </c>
      <c r="F3612" s="41">
        <v>43075</v>
      </c>
      <c r="G3612" s="41">
        <v>43168</v>
      </c>
      <c r="H3612" s="1401" t="s">
        <v>4330</v>
      </c>
      <c r="I3612" s="990" t="s">
        <v>949</v>
      </c>
      <c r="J3612" s="1505"/>
      <c r="K3612" s="1505"/>
      <c r="L3612" s="1427"/>
      <c r="M3612" s="1404"/>
      <c r="N3612" s="1428"/>
    </row>
    <row r="3613" spans="1:14" ht="17">
      <c r="A3613" s="176"/>
      <c r="B3613" s="27" t="s">
        <v>17065</v>
      </c>
      <c r="C3613" s="1397" t="s">
        <v>15436</v>
      </c>
      <c r="D3613" s="1414" t="s">
        <v>15418</v>
      </c>
      <c r="E3613" s="270" t="s">
        <v>2</v>
      </c>
      <c r="F3613" s="41">
        <v>42751</v>
      </c>
      <c r="G3613" s="587">
        <v>43169</v>
      </c>
      <c r="H3613" s="1401" t="s">
        <v>17075</v>
      </c>
      <c r="I3613" s="990" t="s">
        <v>2587</v>
      </c>
      <c r="J3613" s="1505"/>
      <c r="K3613" s="1505"/>
      <c r="L3613" s="1427"/>
      <c r="M3613" s="1404"/>
      <c r="N3613" s="1428"/>
    </row>
    <row r="3614" spans="1:14" ht="17">
      <c r="A3614" s="176"/>
      <c r="B3614" s="27" t="s">
        <v>17065</v>
      </c>
      <c r="C3614" s="1397" t="s">
        <v>16072</v>
      </c>
      <c r="D3614" s="1414" t="s">
        <v>16118</v>
      </c>
      <c r="E3614" s="270" t="s">
        <v>2</v>
      </c>
      <c r="F3614" s="41">
        <v>42926</v>
      </c>
      <c r="G3614" s="41">
        <v>43171</v>
      </c>
      <c r="H3614" s="1401" t="s">
        <v>17076</v>
      </c>
      <c r="I3614" s="990" t="s">
        <v>2587</v>
      </c>
      <c r="J3614" s="1505"/>
      <c r="K3614" s="1505"/>
      <c r="L3614" s="1427"/>
      <c r="M3614" s="1404"/>
      <c r="N3614" s="1428"/>
    </row>
    <row r="3615" spans="1:14" s="1313" customFormat="1" ht="17">
      <c r="B3615" s="205" t="s">
        <v>17086</v>
      </c>
      <c r="C3615" s="62" t="s">
        <v>14111</v>
      </c>
      <c r="D3615" s="1414" t="s">
        <v>14176</v>
      </c>
      <c r="E3615" s="270" t="s">
        <v>649</v>
      </c>
      <c r="F3615" s="586">
        <v>42436</v>
      </c>
      <c r="G3615" s="1456">
        <v>43175</v>
      </c>
      <c r="H3615" s="61" t="s">
        <v>17087</v>
      </c>
      <c r="I3615" s="1022" t="s">
        <v>2587</v>
      </c>
      <c r="J3615" s="1513"/>
      <c r="K3615" s="1513"/>
      <c r="L3615" s="1427"/>
      <c r="M3615" s="1404"/>
      <c r="N3615" s="1428"/>
    </row>
    <row r="3616" spans="1:14" ht="17">
      <c r="A3616" s="176"/>
      <c r="B3616" s="27" t="s">
        <v>17077</v>
      </c>
      <c r="C3616" s="1397" t="s">
        <v>17079</v>
      </c>
      <c r="D3616" s="1414" t="s">
        <v>17061</v>
      </c>
      <c r="E3616" s="270" t="s">
        <v>2215</v>
      </c>
      <c r="F3616" s="42">
        <v>43171</v>
      </c>
      <c r="G3616" s="41">
        <v>43176</v>
      </c>
      <c r="H3616" s="277" t="s">
        <v>17088</v>
      </c>
      <c r="I3616" s="1022" t="s">
        <v>2587</v>
      </c>
      <c r="J3616" s="1513"/>
      <c r="K3616" s="1513"/>
      <c r="L3616" s="1427"/>
      <c r="M3616" s="1404"/>
      <c r="N3616" s="1428"/>
    </row>
    <row r="3617" spans="1:14" ht="17">
      <c r="A3617" s="176"/>
      <c r="B3617" s="27" t="s">
        <v>17052</v>
      </c>
      <c r="C3617" s="1397" t="s">
        <v>17084</v>
      </c>
      <c r="D3617" s="1414" t="s">
        <v>17083</v>
      </c>
      <c r="E3617" s="270" t="s">
        <v>8</v>
      </c>
      <c r="F3617" s="42">
        <v>43174</v>
      </c>
      <c r="G3617" s="41">
        <v>43182</v>
      </c>
      <c r="H3617" s="277" t="s">
        <v>17115</v>
      </c>
      <c r="I3617" s="1022" t="s">
        <v>2587</v>
      </c>
      <c r="J3617" s="1513"/>
      <c r="K3617" s="1513"/>
      <c r="L3617" s="1427"/>
      <c r="M3617" s="1404"/>
      <c r="N3617" s="1428"/>
    </row>
    <row r="3618" spans="1:14" ht="17">
      <c r="A3618" s="176"/>
      <c r="B3618" s="27" t="s">
        <v>11584</v>
      </c>
      <c r="C3618" s="1397" t="s">
        <v>17095</v>
      </c>
      <c r="D3618" s="1414" t="s">
        <v>17098</v>
      </c>
      <c r="E3618" s="270" t="s">
        <v>5172</v>
      </c>
      <c r="F3618" s="42">
        <v>43180</v>
      </c>
      <c r="G3618" s="41">
        <v>43182</v>
      </c>
      <c r="H3618" s="277" t="s">
        <v>17118</v>
      </c>
      <c r="I3618" s="1022" t="s">
        <v>2587</v>
      </c>
      <c r="J3618" s="1513"/>
      <c r="K3618" s="1513"/>
      <c r="L3618" s="1427"/>
      <c r="M3618" s="1404"/>
      <c r="N3618" s="1428"/>
    </row>
    <row r="3619" spans="1:14">
      <c r="A3619" s="176"/>
      <c r="B3619" s="27" t="s">
        <v>817</v>
      </c>
      <c r="C3619" s="1397" t="s">
        <v>17038</v>
      </c>
      <c r="D3619" s="1414" t="s">
        <v>16310</v>
      </c>
      <c r="E3619" s="270" t="s">
        <v>8117</v>
      </c>
      <c r="F3619" s="42">
        <v>43160</v>
      </c>
      <c r="G3619" s="41">
        <v>43186</v>
      </c>
      <c r="H3619" s="277" t="s">
        <v>4359</v>
      </c>
      <c r="I3619" s="1022" t="s">
        <v>2587</v>
      </c>
      <c r="J3619" s="1513"/>
      <c r="K3619" s="1513"/>
    </row>
    <row r="3620" spans="1:14" ht="17">
      <c r="A3620" s="176"/>
      <c r="B3620" s="27" t="s">
        <v>17077</v>
      </c>
      <c r="C3620" s="1397" t="s">
        <v>17119</v>
      </c>
      <c r="D3620" s="1414" t="s">
        <v>10300</v>
      </c>
      <c r="E3620" s="270" t="s">
        <v>1622</v>
      </c>
      <c r="F3620" s="42">
        <v>43185</v>
      </c>
      <c r="G3620" s="41">
        <v>43186</v>
      </c>
      <c r="H3620" s="28" t="s">
        <v>4371</v>
      </c>
      <c r="I3620" s="1022" t="s">
        <v>949</v>
      </c>
      <c r="J3620" s="1513"/>
      <c r="K3620" s="1513"/>
      <c r="L3620" s="1427"/>
      <c r="M3620" s="1404"/>
      <c r="N3620" s="1428"/>
    </row>
    <row r="3621" spans="1:14">
      <c r="A3621" s="176"/>
      <c r="B3621" s="27" t="s">
        <v>17168</v>
      </c>
      <c r="C3621" s="1397" t="s">
        <v>17169</v>
      </c>
      <c r="D3621" s="1414" t="s">
        <v>17177</v>
      </c>
      <c r="E3621" s="270" t="s">
        <v>17170</v>
      </c>
      <c r="F3621" s="42">
        <v>43102</v>
      </c>
      <c r="G3621" s="41">
        <v>43189</v>
      </c>
      <c r="H3621" s="28" t="s">
        <v>17171</v>
      </c>
      <c r="I3621" s="1022" t="s">
        <v>17172</v>
      </c>
      <c r="J3621" s="1513"/>
      <c r="K3621" s="1513"/>
    </row>
    <row r="3622" spans="1:14">
      <c r="A3622" s="176"/>
      <c r="B3622" s="27" t="s">
        <v>17150</v>
      </c>
      <c r="C3622" s="1397" t="s">
        <v>16955</v>
      </c>
      <c r="D3622" s="1414" t="s">
        <v>16940</v>
      </c>
      <c r="E3622" s="270" t="s">
        <v>1065</v>
      </c>
      <c r="F3622" s="42">
        <v>43104</v>
      </c>
      <c r="G3622" s="41">
        <v>43190</v>
      </c>
      <c r="H3622" s="28" t="s">
        <v>10442</v>
      </c>
      <c r="I3622" s="1022" t="s">
        <v>949</v>
      </c>
      <c r="J3622" s="1513"/>
      <c r="K3622" s="1513"/>
    </row>
    <row r="3623" spans="1:14">
      <c r="A3623" s="176"/>
      <c r="B3623" s="27" t="s">
        <v>17077</v>
      </c>
      <c r="C3623" s="1397" t="s">
        <v>16384</v>
      </c>
      <c r="D3623" s="1414" t="s">
        <v>16451</v>
      </c>
      <c r="E3623" s="270" t="s">
        <v>729</v>
      </c>
      <c r="F3623" s="42">
        <v>42996</v>
      </c>
      <c r="G3623" s="41">
        <v>43190</v>
      </c>
      <c r="H3623" s="28" t="s">
        <v>17178</v>
      </c>
      <c r="I3623" s="1022" t="s">
        <v>949</v>
      </c>
      <c r="J3623" s="1513"/>
      <c r="K3623" s="1513"/>
    </row>
    <row r="3624" spans="1:14">
      <c r="A3624" s="176"/>
      <c r="B3624" s="27" t="s">
        <v>17116</v>
      </c>
      <c r="C3624" s="1397" t="s">
        <v>11911</v>
      </c>
      <c r="D3624" s="1414" t="s">
        <v>11892</v>
      </c>
      <c r="E3624" s="270" t="s">
        <v>5466</v>
      </c>
      <c r="F3624" s="42">
        <v>42065</v>
      </c>
      <c r="G3624" s="41">
        <v>43190</v>
      </c>
      <c r="H3624" s="28" t="s">
        <v>10442</v>
      </c>
      <c r="I3624" s="1022" t="s">
        <v>949</v>
      </c>
      <c r="J3624" s="1513"/>
      <c r="K3624" s="1513"/>
    </row>
    <row r="3625" spans="1:14">
      <c r="A3625" s="176"/>
      <c r="B3625" s="27" t="s">
        <v>17077</v>
      </c>
      <c r="C3625" s="1397" t="s">
        <v>17151</v>
      </c>
      <c r="D3625" s="1414" t="s">
        <v>11142</v>
      </c>
      <c r="E3625" s="270" t="s">
        <v>17152</v>
      </c>
      <c r="F3625" s="42">
        <v>41826</v>
      </c>
      <c r="G3625" s="41">
        <v>43190</v>
      </c>
      <c r="H3625" s="28" t="s">
        <v>10442</v>
      </c>
      <c r="I3625" s="1022" t="s">
        <v>17153</v>
      </c>
      <c r="J3625" s="1513"/>
      <c r="K3625" s="1513"/>
    </row>
    <row r="3626" spans="1:14">
      <c r="A3626" s="176"/>
      <c r="B3626" s="27" t="s">
        <v>15521</v>
      </c>
      <c r="C3626" s="1397" t="s">
        <v>15592</v>
      </c>
      <c r="D3626" s="1414" t="s">
        <v>15549</v>
      </c>
      <c r="E3626" s="270" t="s">
        <v>3996</v>
      </c>
      <c r="F3626" s="42">
        <v>42795</v>
      </c>
      <c r="G3626" s="41">
        <v>43190</v>
      </c>
      <c r="H3626" s="28" t="s">
        <v>17156</v>
      </c>
      <c r="I3626" s="1022" t="s">
        <v>17164</v>
      </c>
      <c r="J3626" s="1513"/>
      <c r="K3626" s="1513"/>
    </row>
    <row r="3627" spans="1:14">
      <c r="A3627" s="176"/>
      <c r="B3627" s="27"/>
      <c r="C3627" s="1397"/>
      <c r="D3627" s="1397"/>
      <c r="E3627" s="270"/>
      <c r="F3627" s="42"/>
      <c r="G3627" s="41"/>
      <c r="H3627" s="28"/>
      <c r="I3627" s="1022"/>
      <c r="J3627" s="1513"/>
      <c r="K3627" s="1513"/>
    </row>
    <row r="3628" spans="1:14" ht="17">
      <c r="A3628" s="176"/>
      <c r="B3628" s="27" t="s">
        <v>17200</v>
      </c>
      <c r="C3628" s="1408" t="s">
        <v>12905</v>
      </c>
      <c r="D3628" s="1414" t="s">
        <v>11144</v>
      </c>
      <c r="E3628" s="270" t="s">
        <v>11</v>
      </c>
      <c r="F3628" s="586">
        <v>42219</v>
      </c>
      <c r="G3628" s="586">
        <v>43191</v>
      </c>
      <c r="H3628" s="28" t="s">
        <v>17166</v>
      </c>
      <c r="I3628" s="1022" t="s">
        <v>949</v>
      </c>
      <c r="J3628" s="1513"/>
      <c r="K3628" s="1513"/>
      <c r="L3628" s="1435" t="s">
        <v>17167</v>
      </c>
      <c r="M3628" s="1404"/>
      <c r="N3628" s="1428"/>
    </row>
    <row r="3629" spans="1:14" ht="17">
      <c r="A3629" s="176"/>
      <c r="B3629" s="27" t="s">
        <v>761</v>
      </c>
      <c r="C3629" s="1408" t="s">
        <v>17110</v>
      </c>
      <c r="D3629" s="1414" t="s">
        <v>17146</v>
      </c>
      <c r="E3629" s="270" t="s">
        <v>1047</v>
      </c>
      <c r="F3629" s="586">
        <v>43185</v>
      </c>
      <c r="G3629" s="586">
        <v>43200</v>
      </c>
      <c r="H3629" s="28" t="s">
        <v>17187</v>
      </c>
      <c r="I3629" s="1022" t="s">
        <v>949</v>
      </c>
      <c r="J3629" s="1513"/>
      <c r="K3629" s="1513"/>
      <c r="L3629" s="1431"/>
      <c r="M3629" s="1404"/>
      <c r="N3629" s="1428"/>
    </row>
    <row r="3630" spans="1:14" ht="17">
      <c r="A3630" s="176"/>
      <c r="B3630" s="27" t="s">
        <v>16317</v>
      </c>
      <c r="C3630" s="1408" t="s">
        <v>15855</v>
      </c>
      <c r="D3630" s="1414" t="s">
        <v>15769</v>
      </c>
      <c r="E3630" s="270" t="s">
        <v>20</v>
      </c>
      <c r="F3630" s="586">
        <v>42857</v>
      </c>
      <c r="G3630" s="586">
        <v>43200</v>
      </c>
      <c r="H3630" s="28" t="s">
        <v>10525</v>
      </c>
      <c r="I3630" s="1022" t="s">
        <v>949</v>
      </c>
      <c r="J3630" s="1513"/>
      <c r="K3630" s="1513"/>
      <c r="L3630" s="1431"/>
      <c r="M3630" s="1404"/>
      <c r="N3630" s="1428"/>
    </row>
    <row r="3631" spans="1:14" ht="17">
      <c r="A3631" s="176"/>
      <c r="B3631" s="27" t="s">
        <v>14652</v>
      </c>
      <c r="C3631" s="1408" t="s">
        <v>17120</v>
      </c>
      <c r="D3631" s="1414" t="s">
        <v>8272</v>
      </c>
      <c r="E3631" s="270" t="s">
        <v>6406</v>
      </c>
      <c r="F3631" s="586">
        <v>40872</v>
      </c>
      <c r="G3631" s="586">
        <v>43200</v>
      </c>
      <c r="H3631" s="28" t="s">
        <v>10525</v>
      </c>
      <c r="I3631" s="1022" t="s">
        <v>949</v>
      </c>
      <c r="J3631" s="1513"/>
      <c r="K3631" s="1513"/>
      <c r="L3631" s="1431"/>
      <c r="M3631" s="1404"/>
      <c r="N3631" s="1428"/>
    </row>
    <row r="3632" spans="1:14" ht="17">
      <c r="A3632" s="176"/>
      <c r="B3632" s="27" t="s">
        <v>17066</v>
      </c>
      <c r="C3632" s="1408" t="s">
        <v>17070</v>
      </c>
      <c r="D3632" s="1414" t="s">
        <v>17131</v>
      </c>
      <c r="E3632" s="270" t="s">
        <v>649</v>
      </c>
      <c r="F3632" s="586">
        <v>43171</v>
      </c>
      <c r="G3632" s="586">
        <v>43203</v>
      </c>
      <c r="H3632" s="28" t="s">
        <v>4436</v>
      </c>
      <c r="I3632" s="1022" t="s">
        <v>949</v>
      </c>
      <c r="J3632" s="1513"/>
      <c r="K3632" s="1513"/>
      <c r="L3632" s="1431"/>
      <c r="M3632" s="1404"/>
      <c r="N3632" s="1428"/>
    </row>
    <row r="3633" spans="1:14" ht="17">
      <c r="A3633" s="176"/>
      <c r="B3633" s="27" t="s">
        <v>14652</v>
      </c>
      <c r="C3633" s="1408" t="s">
        <v>17114</v>
      </c>
      <c r="D3633" s="1414" t="s">
        <v>13821</v>
      </c>
      <c r="E3633" s="270" t="s">
        <v>8</v>
      </c>
      <c r="F3633" s="586">
        <v>39479</v>
      </c>
      <c r="G3633" s="586">
        <v>43204</v>
      </c>
      <c r="H3633" s="28" t="s">
        <v>12184</v>
      </c>
      <c r="I3633" s="1022" t="s">
        <v>949</v>
      </c>
      <c r="J3633" s="1513"/>
      <c r="K3633" s="1513"/>
      <c r="L3633" s="1431"/>
      <c r="M3633" s="1404"/>
      <c r="N3633" s="1428"/>
    </row>
    <row r="3634" spans="1:14" ht="17">
      <c r="A3634" s="176"/>
      <c r="B3634" s="27" t="s">
        <v>17065</v>
      </c>
      <c r="C3634" s="1408" t="s">
        <v>17069</v>
      </c>
      <c r="D3634" s="1414" t="s">
        <v>17130</v>
      </c>
      <c r="E3634" s="270" t="s">
        <v>2</v>
      </c>
      <c r="F3634" s="586">
        <v>43171</v>
      </c>
      <c r="G3634" s="586">
        <v>43207</v>
      </c>
      <c r="H3634" s="28" t="s">
        <v>2625</v>
      </c>
      <c r="I3634" s="1022" t="s">
        <v>949</v>
      </c>
      <c r="J3634" s="1513"/>
      <c r="K3634" s="1513"/>
      <c r="L3634" s="1431"/>
      <c r="M3634" s="1404"/>
      <c r="N3634" s="1428"/>
    </row>
    <row r="3635" spans="1:14" ht="17">
      <c r="A3635" s="176"/>
      <c r="B3635" s="27" t="s">
        <v>15991</v>
      </c>
      <c r="C3635" s="1408" t="s">
        <v>16754</v>
      </c>
      <c r="D3635" s="1414" t="s">
        <v>16755</v>
      </c>
      <c r="E3635" s="270" t="s">
        <v>11</v>
      </c>
      <c r="F3635" s="586">
        <v>43052</v>
      </c>
      <c r="G3635" s="586">
        <v>43207</v>
      </c>
      <c r="H3635" s="28" t="s">
        <v>2625</v>
      </c>
      <c r="I3635" s="1022" t="s">
        <v>949</v>
      </c>
      <c r="J3635" s="1513"/>
      <c r="K3635" s="1513"/>
      <c r="L3635" s="1431"/>
      <c r="M3635" s="1404"/>
      <c r="N3635" s="1428"/>
    </row>
    <row r="3636" spans="1:14" ht="17">
      <c r="A3636" s="176"/>
      <c r="B3636" s="27" t="s">
        <v>17077</v>
      </c>
      <c r="C3636" s="1408" t="s">
        <v>17189</v>
      </c>
      <c r="D3636" s="1414" t="s">
        <v>17188</v>
      </c>
      <c r="E3636" s="270" t="s">
        <v>652</v>
      </c>
      <c r="F3636" s="586">
        <v>43206</v>
      </c>
      <c r="G3636" s="586">
        <v>43207</v>
      </c>
      <c r="H3636" s="28" t="s">
        <v>2625</v>
      </c>
      <c r="I3636" s="1022" t="s">
        <v>949</v>
      </c>
      <c r="J3636" s="1513"/>
      <c r="K3636" s="1513"/>
      <c r="L3636" s="1431"/>
      <c r="M3636" s="1404"/>
      <c r="N3636" s="1428"/>
    </row>
    <row r="3637" spans="1:14" ht="17">
      <c r="A3637" s="176"/>
      <c r="B3637" s="27" t="s">
        <v>15994</v>
      </c>
      <c r="C3637" s="1408" t="s">
        <v>17008</v>
      </c>
      <c r="D3637" s="1414" t="s">
        <v>10706</v>
      </c>
      <c r="E3637" s="270" t="s">
        <v>663</v>
      </c>
      <c r="F3637" s="586">
        <v>43087</v>
      </c>
      <c r="G3637" s="586">
        <v>43208</v>
      </c>
      <c r="H3637" s="28" t="s">
        <v>2628</v>
      </c>
      <c r="I3637" s="1022" t="s">
        <v>949</v>
      </c>
      <c r="J3637" s="1513"/>
      <c r="K3637" s="1513"/>
      <c r="L3637" s="1431"/>
      <c r="M3637" s="1404"/>
      <c r="N3637" s="1428"/>
    </row>
    <row r="3638" spans="1:14" ht="17">
      <c r="A3638" s="176"/>
      <c r="B3638" s="27" t="s">
        <v>817</v>
      </c>
      <c r="C3638" s="1408" t="s">
        <v>17039</v>
      </c>
      <c r="D3638" s="1414" t="s">
        <v>17033</v>
      </c>
      <c r="E3638" s="270" t="s">
        <v>8</v>
      </c>
      <c r="F3638" s="586">
        <v>43160</v>
      </c>
      <c r="G3638" s="586">
        <v>43208</v>
      </c>
      <c r="H3638" s="28" t="s">
        <v>2628</v>
      </c>
      <c r="I3638" s="1022" t="s">
        <v>949</v>
      </c>
      <c r="J3638" s="1513"/>
      <c r="K3638" s="1513"/>
      <c r="L3638" s="1431"/>
      <c r="M3638" s="1404"/>
      <c r="N3638" s="1428"/>
    </row>
    <row r="3639" spans="1:14" ht="17">
      <c r="A3639" s="176"/>
      <c r="B3639" s="27" t="s">
        <v>11584</v>
      </c>
      <c r="C3639" s="1408" t="s">
        <v>15873</v>
      </c>
      <c r="D3639" s="1414" t="s">
        <v>15834</v>
      </c>
      <c r="E3639" s="270" t="s">
        <v>6406</v>
      </c>
      <c r="F3639" s="586">
        <v>42873</v>
      </c>
      <c r="G3639" s="586">
        <v>43210</v>
      </c>
      <c r="H3639" s="28" t="s">
        <v>4452</v>
      </c>
      <c r="I3639" s="1022" t="s">
        <v>949</v>
      </c>
      <c r="J3639" s="1513"/>
      <c r="K3639" s="1513"/>
      <c r="L3639" s="1431"/>
      <c r="M3639" s="1404"/>
      <c r="N3639" s="1428"/>
    </row>
    <row r="3640" spans="1:14" ht="17">
      <c r="A3640" s="176"/>
      <c r="B3640" s="27" t="s">
        <v>16533</v>
      </c>
      <c r="C3640" s="1408" t="s">
        <v>16787</v>
      </c>
      <c r="D3640" s="1414" t="s">
        <v>16534</v>
      </c>
      <c r="E3640" s="270" t="s">
        <v>1558</v>
      </c>
      <c r="F3640" s="586">
        <v>43013</v>
      </c>
      <c r="G3640" s="586">
        <v>43210</v>
      </c>
      <c r="H3640" s="28" t="s">
        <v>4452</v>
      </c>
      <c r="I3640" s="1022" t="s">
        <v>949</v>
      </c>
      <c r="J3640" s="1513"/>
      <c r="K3640" s="1513"/>
      <c r="L3640" s="1431"/>
      <c r="M3640" s="1404"/>
      <c r="N3640" s="1428"/>
    </row>
    <row r="3641" spans="1:14" ht="17">
      <c r="A3641" s="176"/>
      <c r="B3641" s="27" t="s">
        <v>3305</v>
      </c>
      <c r="C3641" s="1408" t="s">
        <v>17002</v>
      </c>
      <c r="D3641" s="1414" t="s">
        <v>16805</v>
      </c>
      <c r="E3641" s="270" t="s">
        <v>9987</v>
      </c>
      <c r="F3641" s="586">
        <v>43073</v>
      </c>
      <c r="G3641" s="587">
        <v>43217</v>
      </c>
      <c r="H3641" s="28" t="s">
        <v>17204</v>
      </c>
      <c r="I3641" s="1022" t="s">
        <v>949</v>
      </c>
      <c r="J3641" s="1513"/>
      <c r="K3641" s="1513"/>
      <c r="L3641" s="1431"/>
      <c r="M3641" s="1404"/>
      <c r="N3641" s="1428"/>
    </row>
    <row r="3642" spans="1:14" ht="17">
      <c r="A3642" s="176"/>
      <c r="B3642" s="27" t="s">
        <v>13519</v>
      </c>
      <c r="C3642" s="1408" t="s">
        <v>17096</v>
      </c>
      <c r="D3642" s="1414" t="s">
        <v>17233</v>
      </c>
      <c r="E3642" s="270" t="s">
        <v>15</v>
      </c>
      <c r="F3642" s="586">
        <v>43181</v>
      </c>
      <c r="G3642" s="586">
        <v>43220</v>
      </c>
      <c r="H3642" s="28" t="s">
        <v>17221</v>
      </c>
      <c r="I3642" s="1022" t="s">
        <v>949</v>
      </c>
      <c r="J3642" s="1513"/>
      <c r="K3642" s="1513"/>
      <c r="L3642" s="1431"/>
      <c r="M3642" s="1404"/>
      <c r="N3642" s="1428"/>
    </row>
    <row r="3643" spans="1:14" ht="17">
      <c r="A3643" s="176"/>
      <c r="B3643" s="27" t="s">
        <v>17066</v>
      </c>
      <c r="C3643" s="1408" t="s">
        <v>17121</v>
      </c>
      <c r="D3643" s="1414" t="s">
        <v>8308</v>
      </c>
      <c r="E3643" s="270" t="s">
        <v>729</v>
      </c>
      <c r="F3643" s="586">
        <v>40904</v>
      </c>
      <c r="G3643" s="586">
        <v>43220</v>
      </c>
      <c r="H3643" s="28" t="s">
        <v>17221</v>
      </c>
      <c r="I3643" s="1022" t="s">
        <v>949</v>
      </c>
      <c r="J3643" s="1513"/>
      <c r="K3643" s="1513"/>
      <c r="L3643" s="1431"/>
      <c r="M3643" s="1404"/>
      <c r="N3643" s="1428"/>
    </row>
    <row r="3644" spans="1:14" ht="17">
      <c r="A3644" s="176"/>
      <c r="B3644" s="27" t="s">
        <v>17077</v>
      </c>
      <c r="C3644" s="1408" t="s">
        <v>16398</v>
      </c>
      <c r="D3644" s="1414" t="s">
        <v>16454</v>
      </c>
      <c r="E3644" s="270" t="s">
        <v>729</v>
      </c>
      <c r="F3644" s="586">
        <v>42997</v>
      </c>
      <c r="G3644" s="586">
        <v>43220</v>
      </c>
      <c r="H3644" s="28" t="s">
        <v>17221</v>
      </c>
      <c r="I3644" s="1022" t="s">
        <v>949</v>
      </c>
      <c r="J3644" s="1513"/>
      <c r="K3644" s="1513"/>
      <c r="L3644" s="1431"/>
      <c r="M3644" s="1404"/>
      <c r="N3644" s="1428"/>
    </row>
    <row r="3645" spans="1:14" ht="17">
      <c r="A3645" s="176"/>
      <c r="B3645" s="27" t="s">
        <v>13519</v>
      </c>
      <c r="C3645" s="1408" t="s">
        <v>17213</v>
      </c>
      <c r="D3645" s="1414" t="s">
        <v>13681</v>
      </c>
      <c r="E3645" s="270" t="s">
        <v>1047</v>
      </c>
      <c r="F3645" s="586">
        <v>40876</v>
      </c>
      <c r="G3645" s="586">
        <v>43220</v>
      </c>
      <c r="H3645" s="28" t="s">
        <v>17221</v>
      </c>
      <c r="I3645" s="1022" t="s">
        <v>949</v>
      </c>
      <c r="J3645" s="1513"/>
      <c r="K3645" s="1513"/>
      <c r="L3645" s="1437"/>
      <c r="M3645" s="1404"/>
      <c r="N3645" s="1438"/>
    </row>
    <row r="3646" spans="1:14" ht="17">
      <c r="A3646" s="176"/>
      <c r="B3646" s="27" t="s">
        <v>17214</v>
      </c>
      <c r="C3646" s="1408" t="s">
        <v>17215</v>
      </c>
      <c r="D3646" s="1414" t="s">
        <v>16610</v>
      </c>
      <c r="E3646" s="270" t="s">
        <v>17216</v>
      </c>
      <c r="F3646" s="586">
        <v>43025</v>
      </c>
      <c r="G3646" s="586">
        <v>43220</v>
      </c>
      <c r="H3646" s="28" t="s">
        <v>17221</v>
      </c>
      <c r="I3646" s="1022" t="s">
        <v>17217</v>
      </c>
      <c r="J3646" s="1513"/>
      <c r="K3646" s="1513"/>
      <c r="L3646" s="1437"/>
      <c r="M3646" s="1404"/>
      <c r="N3646" s="1438"/>
    </row>
    <row r="3647" spans="1:14" ht="17">
      <c r="A3647" s="176"/>
      <c r="B3647" s="27" t="s">
        <v>8889</v>
      </c>
      <c r="C3647" s="1408" t="s">
        <v>9358</v>
      </c>
      <c r="D3647" s="1414" t="s">
        <v>9359</v>
      </c>
      <c r="E3647" s="270" t="s">
        <v>663</v>
      </c>
      <c r="F3647" s="586">
        <v>41347</v>
      </c>
      <c r="G3647" s="586">
        <v>43220</v>
      </c>
      <c r="H3647" s="28" t="s">
        <v>17221</v>
      </c>
      <c r="I3647" s="1022" t="s">
        <v>949</v>
      </c>
      <c r="J3647" s="1513"/>
      <c r="K3647" s="1513"/>
      <c r="L3647" s="1437"/>
      <c r="M3647" s="1404"/>
      <c r="N3647" s="1438"/>
    </row>
    <row r="3648" spans="1:14" ht="17">
      <c r="A3648" s="176"/>
      <c r="B3648" s="27" t="s">
        <v>2727</v>
      </c>
      <c r="C3648" s="1408" t="s">
        <v>2727</v>
      </c>
      <c r="D3648" s="1397" t="s">
        <v>13807</v>
      </c>
      <c r="E3648" s="270" t="s">
        <v>17180</v>
      </c>
      <c r="F3648" s="586" t="s">
        <v>17186</v>
      </c>
      <c r="G3648" s="586">
        <v>43220</v>
      </c>
      <c r="H3648" s="28" t="s">
        <v>17221</v>
      </c>
      <c r="I3648" s="1022" t="s">
        <v>17222</v>
      </c>
      <c r="J3648" s="1513"/>
      <c r="K3648" s="1513"/>
      <c r="L3648" s="1431"/>
      <c r="M3648" s="1404"/>
      <c r="N3648" s="1428"/>
    </row>
    <row r="3649" spans="1:14" ht="17">
      <c r="A3649" s="176"/>
      <c r="B3649" s="27"/>
      <c r="C3649" s="1408"/>
      <c r="D3649" s="1397"/>
      <c r="E3649" s="270"/>
      <c r="F3649" s="586"/>
      <c r="G3649" s="586"/>
      <c r="H3649" s="28"/>
      <c r="I3649" s="1022"/>
      <c r="J3649" s="1513"/>
      <c r="K3649" s="1513"/>
      <c r="L3649" s="1431"/>
      <c r="M3649" s="1404"/>
      <c r="N3649" s="1428"/>
    </row>
    <row r="3650" spans="1:14">
      <c r="A3650" s="176"/>
      <c r="B3650" s="27" t="s">
        <v>17223</v>
      </c>
      <c r="C3650" s="1397" t="s">
        <v>3085</v>
      </c>
      <c r="D3650" s="1397" t="s">
        <v>17224</v>
      </c>
      <c r="E3650" s="270" t="s">
        <v>17225</v>
      </c>
      <c r="F3650" s="42">
        <v>43221</v>
      </c>
      <c r="G3650" s="586">
        <v>43223</v>
      </c>
      <c r="H3650" s="277" t="s">
        <v>17232</v>
      </c>
      <c r="I3650" s="1022" t="s">
        <v>949</v>
      </c>
      <c r="J3650" s="1513"/>
      <c r="K3650" s="1513"/>
    </row>
    <row r="3651" spans="1:14">
      <c r="A3651" s="176"/>
      <c r="B3651" s="27" t="s">
        <v>17348</v>
      </c>
      <c r="C3651" s="1397" t="s">
        <v>17349</v>
      </c>
      <c r="D3651" s="1414" t="s">
        <v>17350</v>
      </c>
      <c r="E3651" s="270" t="s">
        <v>17351</v>
      </c>
      <c r="F3651" s="42">
        <v>42147</v>
      </c>
      <c r="G3651" s="586">
        <v>43223</v>
      </c>
      <c r="H3651" s="28" t="s">
        <v>17352</v>
      </c>
      <c r="I3651" s="1022" t="s">
        <v>17353</v>
      </c>
      <c r="J3651" s="1513"/>
      <c r="K3651" s="1513"/>
    </row>
    <row r="3652" spans="1:14" ht="17">
      <c r="A3652" s="176"/>
      <c r="B3652" s="27" t="s">
        <v>4784</v>
      </c>
      <c r="C3652" s="1408" t="s">
        <v>17205</v>
      </c>
      <c r="D3652" s="1414" t="s">
        <v>17254</v>
      </c>
      <c r="E3652" s="270" t="s">
        <v>3523</v>
      </c>
      <c r="F3652" s="586">
        <v>43218</v>
      </c>
      <c r="G3652" s="586">
        <v>43235</v>
      </c>
      <c r="H3652" s="28" t="s">
        <v>17264</v>
      </c>
      <c r="I3652" s="1022" t="s">
        <v>15530</v>
      </c>
      <c r="J3652" s="1513"/>
      <c r="K3652" s="1513"/>
      <c r="L3652" s="1431"/>
      <c r="M3652" s="1404"/>
      <c r="N3652" s="1428"/>
    </row>
    <row r="3653" spans="1:14" ht="17">
      <c r="A3653" s="176"/>
      <c r="B3653" s="27" t="s">
        <v>17354</v>
      </c>
      <c r="C3653" s="1408" t="s">
        <v>17355</v>
      </c>
      <c r="D3653" s="1414" t="s">
        <v>17356</v>
      </c>
      <c r="E3653" s="270" t="s">
        <v>17357</v>
      </c>
      <c r="F3653" s="586">
        <v>41194</v>
      </c>
      <c r="G3653" s="586">
        <v>43221</v>
      </c>
      <c r="H3653" s="28" t="s">
        <v>17358</v>
      </c>
      <c r="I3653" s="1022" t="s">
        <v>17359</v>
      </c>
      <c r="J3653" s="1513"/>
      <c r="K3653" s="1513"/>
      <c r="L3653" s="1431"/>
      <c r="M3653" s="1404"/>
      <c r="N3653" s="1428"/>
    </row>
    <row r="3654" spans="1:14">
      <c r="A3654" s="176"/>
      <c r="B3654" s="27" t="s">
        <v>17360</v>
      </c>
      <c r="C3654" s="1397" t="s">
        <v>17361</v>
      </c>
      <c r="D3654" s="1414" t="s">
        <v>17362</v>
      </c>
      <c r="E3654" s="270" t="s">
        <v>17363</v>
      </c>
      <c r="F3654" s="586">
        <v>42989</v>
      </c>
      <c r="G3654" s="586">
        <v>43227</v>
      </c>
      <c r="H3654" s="28" t="s">
        <v>17364</v>
      </c>
      <c r="I3654" s="1022" t="s">
        <v>17365</v>
      </c>
      <c r="J3654" s="1513"/>
      <c r="K3654" s="1513"/>
    </row>
    <row r="3655" spans="1:14" ht="17">
      <c r="A3655" s="176"/>
      <c r="B3655" s="27" t="s">
        <v>17366</v>
      </c>
      <c r="C3655" s="1408" t="s">
        <v>17367</v>
      </c>
      <c r="D3655" s="1414" t="s">
        <v>17368</v>
      </c>
      <c r="E3655" s="270" t="s">
        <v>17369</v>
      </c>
      <c r="F3655" s="586">
        <v>38190</v>
      </c>
      <c r="G3655" s="586">
        <v>43229</v>
      </c>
      <c r="H3655" s="28" t="s">
        <v>17370</v>
      </c>
      <c r="I3655" s="1022" t="s">
        <v>17365</v>
      </c>
      <c r="J3655" s="1513"/>
      <c r="K3655" s="1513"/>
      <c r="L3655" s="1431"/>
      <c r="M3655" s="1404"/>
      <c r="N3655" s="1428"/>
    </row>
    <row r="3656" spans="1:14" ht="17">
      <c r="A3656" s="176"/>
      <c r="B3656" s="27" t="s">
        <v>17366</v>
      </c>
      <c r="C3656" s="1408" t="s">
        <v>17371</v>
      </c>
      <c r="D3656" s="1414" t="s">
        <v>17372</v>
      </c>
      <c r="E3656" s="270" t="s">
        <v>17373</v>
      </c>
      <c r="F3656" s="586">
        <v>43174</v>
      </c>
      <c r="G3656" s="586">
        <v>43229</v>
      </c>
      <c r="H3656" s="28" t="s">
        <v>17370</v>
      </c>
      <c r="I3656" s="1022" t="s">
        <v>17365</v>
      </c>
      <c r="J3656" s="1513"/>
      <c r="K3656" s="1513"/>
      <c r="L3656" s="1431"/>
      <c r="M3656" s="1404"/>
      <c r="N3656" s="1428"/>
    </row>
    <row r="3657" spans="1:14" ht="17">
      <c r="A3657" s="176"/>
      <c r="B3657" s="27" t="s">
        <v>17366</v>
      </c>
      <c r="C3657" s="1408" t="s">
        <v>17374</v>
      </c>
      <c r="D3657" s="1414" t="s">
        <v>17375</v>
      </c>
      <c r="E3657" s="270" t="s">
        <v>17376</v>
      </c>
      <c r="F3657" s="586">
        <v>43178</v>
      </c>
      <c r="G3657" s="586">
        <v>43229</v>
      </c>
      <c r="H3657" s="28" t="s">
        <v>17377</v>
      </c>
      <c r="I3657" s="1022" t="s">
        <v>17359</v>
      </c>
      <c r="J3657" s="1513"/>
      <c r="K3657" s="1513"/>
      <c r="L3657" s="1431"/>
      <c r="M3657" s="1404"/>
      <c r="N3657" s="1428"/>
    </row>
    <row r="3658" spans="1:14" ht="17">
      <c r="A3658" s="176"/>
      <c r="B3658" s="27" t="s">
        <v>17378</v>
      </c>
      <c r="C3658" s="1408" t="s">
        <v>17379</v>
      </c>
      <c r="D3658" s="1414" t="s">
        <v>17380</v>
      </c>
      <c r="E3658" s="270" t="s">
        <v>17381</v>
      </c>
      <c r="F3658" s="586">
        <v>43152</v>
      </c>
      <c r="G3658" s="586">
        <v>43231</v>
      </c>
      <c r="H3658" s="28" t="s">
        <v>15804</v>
      </c>
      <c r="I3658" s="1022" t="s">
        <v>3776</v>
      </c>
      <c r="J3658" s="1513"/>
      <c r="K3658" s="1513"/>
      <c r="L3658" s="1431"/>
      <c r="M3658" s="1404"/>
      <c r="N3658" s="1428"/>
    </row>
    <row r="3659" spans="1:14" ht="17">
      <c r="A3659" s="176"/>
      <c r="B3659" s="27" t="s">
        <v>3258</v>
      </c>
      <c r="C3659" s="1408" t="s">
        <v>17262</v>
      </c>
      <c r="D3659" s="1414" t="s">
        <v>17035</v>
      </c>
      <c r="E3659" s="270" t="s">
        <v>6406</v>
      </c>
      <c r="F3659" s="586">
        <v>43160</v>
      </c>
      <c r="G3659" s="586">
        <v>43234</v>
      </c>
      <c r="H3659" s="28" t="s">
        <v>17263</v>
      </c>
      <c r="I3659" s="1022" t="s">
        <v>3776</v>
      </c>
      <c r="J3659" s="1513"/>
      <c r="K3659" s="1513"/>
      <c r="L3659" s="1431"/>
      <c r="M3659" s="1404"/>
      <c r="N3659" s="1428"/>
    </row>
    <row r="3660" spans="1:14" ht="17">
      <c r="A3660" s="176"/>
      <c r="B3660" s="27" t="s">
        <v>17052</v>
      </c>
      <c r="C3660" s="1408" t="s">
        <v>17258</v>
      </c>
      <c r="D3660" s="1414" t="s">
        <v>17253</v>
      </c>
      <c r="E3660" s="270" t="s">
        <v>3742</v>
      </c>
      <c r="F3660" s="586">
        <v>43214</v>
      </c>
      <c r="G3660" s="586">
        <v>43237</v>
      </c>
      <c r="H3660" s="28" t="s">
        <v>17265</v>
      </c>
      <c r="I3660" s="1022" t="s">
        <v>15530</v>
      </c>
      <c r="J3660" s="1513"/>
      <c r="K3660" s="1513"/>
      <c r="L3660" s="1431"/>
      <c r="M3660" s="1404"/>
      <c r="N3660" s="1428"/>
    </row>
    <row r="3661" spans="1:14" ht="17">
      <c r="A3661" s="176"/>
      <c r="B3661" s="27" t="s">
        <v>17052</v>
      </c>
      <c r="C3661" s="1408" t="s">
        <v>17259</v>
      </c>
      <c r="D3661" s="1414" t="s">
        <v>17149</v>
      </c>
      <c r="E3661" s="270" t="s">
        <v>8</v>
      </c>
      <c r="F3661" s="586">
        <v>43186</v>
      </c>
      <c r="G3661" s="586">
        <v>43237</v>
      </c>
      <c r="H3661" s="28" t="s">
        <v>17265</v>
      </c>
      <c r="I3661" s="1022" t="s">
        <v>15530</v>
      </c>
      <c r="J3661" s="1513"/>
      <c r="K3661" s="1513"/>
      <c r="L3661" s="1431"/>
      <c r="M3661" s="1404"/>
      <c r="N3661" s="1428"/>
    </row>
    <row r="3662" spans="1:14">
      <c r="A3662" s="176"/>
      <c r="B3662" s="27" t="s">
        <v>16317</v>
      </c>
      <c r="C3662" s="1397" t="s">
        <v>17219</v>
      </c>
      <c r="D3662" s="1414" t="s">
        <v>17228</v>
      </c>
      <c r="E3662" s="270" t="s">
        <v>4143</v>
      </c>
      <c r="F3662" s="42">
        <v>43222</v>
      </c>
      <c r="G3662" s="586">
        <v>43237</v>
      </c>
      <c r="H3662" s="1401" t="s">
        <v>4867</v>
      </c>
      <c r="I3662" s="1022" t="s">
        <v>3776</v>
      </c>
      <c r="J3662" s="1513"/>
      <c r="K3662" s="1513"/>
    </row>
    <row r="3663" spans="1:14">
      <c r="A3663" s="176"/>
      <c r="B3663" s="27" t="s">
        <v>3305</v>
      </c>
      <c r="C3663" s="1397" t="s">
        <v>16785</v>
      </c>
      <c r="D3663" s="1414" t="s">
        <v>17402</v>
      </c>
      <c r="E3663" s="270" t="s">
        <v>17383</v>
      </c>
      <c r="F3663" s="586">
        <v>43020</v>
      </c>
      <c r="G3663" s="586">
        <v>43245</v>
      </c>
      <c r="H3663" s="1401" t="s">
        <v>17384</v>
      </c>
      <c r="I3663" s="1022" t="s">
        <v>2587</v>
      </c>
      <c r="J3663" s="1513"/>
      <c r="K3663" s="1513"/>
    </row>
    <row r="3664" spans="1:14">
      <c r="A3664" s="176"/>
      <c r="B3664" s="27" t="s">
        <v>5475</v>
      </c>
      <c r="C3664" s="1397" t="s">
        <v>17279</v>
      </c>
      <c r="D3664" s="1414" t="s">
        <v>17393</v>
      </c>
      <c r="E3664" s="270" t="s">
        <v>20</v>
      </c>
      <c r="F3664" s="42">
        <v>42940</v>
      </c>
      <c r="G3664" s="586">
        <v>43237</v>
      </c>
      <c r="H3664" s="1401" t="s">
        <v>17392</v>
      </c>
      <c r="I3664" s="1022" t="s">
        <v>15530</v>
      </c>
      <c r="J3664" s="1513"/>
      <c r="K3664" s="1513"/>
    </row>
    <row r="3665" spans="1:14">
      <c r="A3665" s="176"/>
      <c r="B3665" s="27" t="s">
        <v>17346</v>
      </c>
      <c r="C3665" s="1397" t="s">
        <v>17347</v>
      </c>
      <c r="D3665" s="1414" t="s">
        <v>17394</v>
      </c>
      <c r="E3665" s="270" t="s">
        <v>3274</v>
      </c>
      <c r="F3665" s="42">
        <v>42800</v>
      </c>
      <c r="G3665" s="586">
        <v>43244</v>
      </c>
      <c r="H3665" s="1401" t="s">
        <v>17396</v>
      </c>
      <c r="I3665" s="1022" t="s">
        <v>15530</v>
      </c>
      <c r="J3665" s="1513"/>
      <c r="K3665" s="1513"/>
    </row>
    <row r="3666" spans="1:14" ht="17">
      <c r="A3666" s="176"/>
      <c r="B3666" s="27"/>
      <c r="C3666" s="1408"/>
      <c r="D3666" s="1397"/>
      <c r="E3666" s="270"/>
      <c r="F3666" s="586"/>
      <c r="G3666" s="586"/>
      <c r="H3666" s="28"/>
      <c r="I3666" s="1436"/>
      <c r="J3666" s="2010"/>
      <c r="K3666" s="2010"/>
      <c r="L3666" s="1431"/>
      <c r="M3666" s="1404"/>
      <c r="N3666" s="1428"/>
    </row>
    <row r="3667" spans="1:14">
      <c r="A3667" s="176"/>
      <c r="B3667" s="27" t="s">
        <v>17052</v>
      </c>
      <c r="C3667" s="1397" t="s">
        <v>17336</v>
      </c>
      <c r="D3667" s="1414" t="s">
        <v>17241</v>
      </c>
      <c r="E3667" s="270" t="s">
        <v>8</v>
      </c>
      <c r="F3667" s="586">
        <v>43199</v>
      </c>
      <c r="G3667" s="586">
        <v>43256</v>
      </c>
      <c r="H3667" s="277" t="s">
        <v>10796</v>
      </c>
      <c r="I3667" s="1022" t="s">
        <v>2587</v>
      </c>
      <c r="J3667" s="1513"/>
      <c r="K3667" s="1513"/>
    </row>
    <row r="3668" spans="1:14">
      <c r="A3668" s="176"/>
      <c r="B3668" s="27" t="s">
        <v>17040</v>
      </c>
      <c r="C3668" s="1397" t="s">
        <v>17330</v>
      </c>
      <c r="D3668" s="1414" t="s">
        <v>4181</v>
      </c>
      <c r="E3668" s="270" t="s">
        <v>1</v>
      </c>
      <c r="F3668" s="586">
        <v>43160</v>
      </c>
      <c r="G3668" s="586">
        <v>43258</v>
      </c>
      <c r="H3668" s="277" t="s">
        <v>17405</v>
      </c>
      <c r="I3668" s="1022" t="s">
        <v>2587</v>
      </c>
      <c r="J3668" s="1513"/>
      <c r="K3668" s="1513"/>
    </row>
    <row r="3669" spans="1:14">
      <c r="A3669" s="176"/>
      <c r="B3669" s="27" t="s">
        <v>17424</v>
      </c>
      <c r="C3669" s="1397" t="s">
        <v>17425</v>
      </c>
      <c r="D3669" s="1414" t="s">
        <v>17238</v>
      </c>
      <c r="E3669" s="270" t="s">
        <v>17426</v>
      </c>
      <c r="F3669" s="586">
        <v>43199</v>
      </c>
      <c r="G3669" s="586">
        <v>43258</v>
      </c>
      <c r="H3669" s="277" t="s">
        <v>17427</v>
      </c>
      <c r="I3669" s="1022" t="s">
        <v>17428</v>
      </c>
      <c r="J3669" s="1513"/>
      <c r="K3669" s="1513"/>
    </row>
    <row r="3670" spans="1:14">
      <c r="A3670" s="176"/>
      <c r="B3670" s="27" t="s">
        <v>17192</v>
      </c>
      <c r="C3670" s="1397" t="s">
        <v>17340</v>
      </c>
      <c r="D3670" s="1414" t="s">
        <v>17248</v>
      </c>
      <c r="E3670" s="270" t="s">
        <v>2412</v>
      </c>
      <c r="F3670" s="586">
        <v>43207</v>
      </c>
      <c r="G3670" s="586">
        <v>43262</v>
      </c>
      <c r="H3670" s="277" t="s">
        <v>4958</v>
      </c>
      <c r="I3670" s="1022" t="s">
        <v>2587</v>
      </c>
      <c r="J3670" s="1513"/>
      <c r="K3670" s="1513"/>
    </row>
    <row r="3671" spans="1:14">
      <c r="A3671" s="176"/>
      <c r="B3671" s="27" t="s">
        <v>15819</v>
      </c>
      <c r="C3671" s="1397" t="s">
        <v>17315</v>
      </c>
      <c r="D3671" s="1414" t="s">
        <v>17135</v>
      </c>
      <c r="E3671" s="270" t="s">
        <v>1558</v>
      </c>
      <c r="F3671" s="586">
        <v>43178</v>
      </c>
      <c r="G3671" s="586">
        <v>43265</v>
      </c>
      <c r="H3671" s="277" t="s">
        <v>4959</v>
      </c>
      <c r="I3671" s="1022" t="s">
        <v>2587</v>
      </c>
      <c r="J3671" s="1513"/>
      <c r="K3671" s="1513"/>
    </row>
    <row r="3672" spans="1:14">
      <c r="A3672" s="176"/>
      <c r="B3672" s="27" t="s">
        <v>16533</v>
      </c>
      <c r="C3672" s="1397" t="s">
        <v>16998</v>
      </c>
      <c r="D3672" s="1414" t="s">
        <v>16767</v>
      </c>
      <c r="E3672" s="270" t="s">
        <v>1558</v>
      </c>
      <c r="F3672" s="586">
        <v>43070</v>
      </c>
      <c r="G3672" s="586">
        <v>43266</v>
      </c>
      <c r="H3672" s="277" t="s">
        <v>14668</v>
      </c>
      <c r="I3672" s="1022" t="s">
        <v>2587</v>
      </c>
      <c r="J3672" s="1513"/>
      <c r="K3672" s="1513"/>
    </row>
    <row r="3673" spans="1:14">
      <c r="A3673" s="176"/>
      <c r="B3673" s="27" t="s">
        <v>16130</v>
      </c>
      <c r="C3673" s="1397" t="s">
        <v>17290</v>
      </c>
      <c r="D3673" s="1414" t="s">
        <v>16942</v>
      </c>
      <c r="E3673" s="270" t="s">
        <v>2</v>
      </c>
      <c r="F3673" s="586">
        <v>43108</v>
      </c>
      <c r="G3673" s="586">
        <v>43270</v>
      </c>
      <c r="H3673" s="277" t="s">
        <v>10889</v>
      </c>
      <c r="I3673" s="1022" t="s">
        <v>2587</v>
      </c>
      <c r="J3673" s="1513"/>
      <c r="K3673" s="1513"/>
    </row>
    <row r="3674" spans="1:14">
      <c r="A3674" s="176"/>
      <c r="B3674" s="27" t="s">
        <v>17447</v>
      </c>
      <c r="C3674" s="1397" t="s">
        <v>16999</v>
      </c>
      <c r="D3674" s="1414" t="s">
        <v>17485</v>
      </c>
      <c r="E3674" s="270" t="s">
        <v>15</v>
      </c>
      <c r="F3674" s="586">
        <v>43081</v>
      </c>
      <c r="G3674" s="586">
        <v>43276</v>
      </c>
      <c r="H3674" s="277" t="s">
        <v>10931</v>
      </c>
      <c r="I3674" s="1022" t="s">
        <v>2587</v>
      </c>
      <c r="J3674" s="1513"/>
      <c r="K3674" s="1513"/>
    </row>
    <row r="3675" spans="1:14">
      <c r="A3675" s="176"/>
      <c r="B3675" s="27" t="s">
        <v>14664</v>
      </c>
      <c r="C3675" s="1397" t="s">
        <v>17450</v>
      </c>
      <c r="D3675" s="1414" t="s">
        <v>17486</v>
      </c>
      <c r="E3675" s="270" t="s">
        <v>2217</v>
      </c>
      <c r="F3675" s="42">
        <v>43277</v>
      </c>
      <c r="G3675" s="42">
        <v>43277</v>
      </c>
      <c r="H3675" s="1401" t="s">
        <v>17459</v>
      </c>
      <c r="I3675" s="1022" t="s">
        <v>949</v>
      </c>
      <c r="J3675" s="1513"/>
      <c r="K3675" s="1513"/>
    </row>
    <row r="3676" spans="1:14">
      <c r="A3676" s="176"/>
      <c r="B3676" s="27" t="s">
        <v>15994</v>
      </c>
      <c r="C3676" s="1397" t="s">
        <v>17003</v>
      </c>
      <c r="D3676" s="1414" t="s">
        <v>17487</v>
      </c>
      <c r="E3676" s="270" t="s">
        <v>11</v>
      </c>
      <c r="F3676" s="42">
        <v>43074</v>
      </c>
      <c r="G3676" s="586">
        <v>43279</v>
      </c>
      <c r="H3676" s="1401" t="s">
        <v>17459</v>
      </c>
      <c r="I3676" s="1022" t="s">
        <v>949</v>
      </c>
      <c r="J3676" s="1513"/>
      <c r="K3676" s="1513"/>
    </row>
    <row r="3677" spans="1:14">
      <c r="A3677" s="176"/>
      <c r="B3677" s="27" t="s">
        <v>17453</v>
      </c>
      <c r="C3677" s="1397" t="s">
        <v>17454</v>
      </c>
      <c r="D3677" s="1414" t="s">
        <v>17488</v>
      </c>
      <c r="E3677" s="270" t="s">
        <v>17455</v>
      </c>
      <c r="F3677" s="42">
        <v>42800</v>
      </c>
      <c r="G3677" s="42">
        <v>43280</v>
      </c>
      <c r="H3677" s="1401" t="s">
        <v>17476</v>
      </c>
      <c r="I3677" s="1022" t="s">
        <v>949</v>
      </c>
      <c r="J3677" s="1513"/>
      <c r="K3677" s="1513"/>
    </row>
    <row r="3678" spans="1:14">
      <c r="A3678" s="176"/>
      <c r="B3678" s="27" t="s">
        <v>17456</v>
      </c>
      <c r="C3678" s="1397" t="s">
        <v>17457</v>
      </c>
      <c r="D3678" s="1414" t="s">
        <v>17489</v>
      </c>
      <c r="E3678" s="270" t="s">
        <v>17458</v>
      </c>
      <c r="F3678" s="42">
        <v>43115</v>
      </c>
      <c r="G3678" s="42">
        <v>43280</v>
      </c>
      <c r="H3678" s="1401" t="s">
        <v>17476</v>
      </c>
      <c r="I3678" s="1022" t="s">
        <v>949</v>
      </c>
      <c r="J3678" s="1513"/>
      <c r="K3678" s="1513"/>
    </row>
    <row r="3679" spans="1:14">
      <c r="A3679" s="176"/>
      <c r="B3679" s="27" t="s">
        <v>17192</v>
      </c>
      <c r="C3679" s="1397" t="s">
        <v>10570</v>
      </c>
      <c r="D3679" s="1414" t="s">
        <v>17503</v>
      </c>
      <c r="E3679" s="270" t="s">
        <v>2412</v>
      </c>
      <c r="F3679" s="42">
        <v>41753</v>
      </c>
      <c r="G3679" s="41">
        <v>43281</v>
      </c>
      <c r="H3679" s="1401" t="s">
        <v>17477</v>
      </c>
      <c r="I3679" s="1022" t="s">
        <v>949</v>
      </c>
      <c r="J3679" s="1513"/>
      <c r="K3679" s="1513"/>
    </row>
    <row r="3680" spans="1:14">
      <c r="A3680" s="176"/>
      <c r="B3680" s="27" t="s">
        <v>14664</v>
      </c>
      <c r="C3680" s="1397" t="s">
        <v>11768</v>
      </c>
      <c r="D3680" s="1414" t="s">
        <v>17504</v>
      </c>
      <c r="E3680" s="270" t="s">
        <v>2217</v>
      </c>
      <c r="F3680" s="42">
        <v>42005</v>
      </c>
      <c r="G3680" s="41">
        <v>43281</v>
      </c>
      <c r="H3680" s="1401" t="s">
        <v>17477</v>
      </c>
      <c r="I3680" s="1022" t="s">
        <v>949</v>
      </c>
      <c r="J3680" s="1513"/>
      <c r="K3680" s="1513"/>
    </row>
    <row r="3681" spans="1:12">
      <c r="A3681" s="176"/>
      <c r="B3681" s="27" t="s">
        <v>16317</v>
      </c>
      <c r="C3681" s="1397" t="s">
        <v>17198</v>
      </c>
      <c r="D3681" s="1414" t="s">
        <v>17505</v>
      </c>
      <c r="E3681" s="270" t="s">
        <v>11</v>
      </c>
      <c r="F3681" s="42">
        <v>43213</v>
      </c>
      <c r="G3681" s="41">
        <v>43281</v>
      </c>
      <c r="H3681" s="1401" t="s">
        <v>17477</v>
      </c>
      <c r="I3681" s="1022" t="s">
        <v>949</v>
      </c>
      <c r="J3681" s="1513"/>
      <c r="K3681" s="1513"/>
    </row>
    <row r="3682" spans="1:12">
      <c r="A3682" s="176"/>
      <c r="B3682" s="27" t="s">
        <v>4784</v>
      </c>
      <c r="C3682" s="1397" t="s">
        <v>12731</v>
      </c>
      <c r="D3682" s="1414" t="s">
        <v>17496</v>
      </c>
      <c r="E3682" s="270" t="s">
        <v>2013</v>
      </c>
      <c r="F3682" s="42">
        <v>42192</v>
      </c>
      <c r="G3682" s="41">
        <v>43281</v>
      </c>
      <c r="H3682" s="28" t="s">
        <v>17497</v>
      </c>
      <c r="I3682" s="1022" t="s">
        <v>15530</v>
      </c>
      <c r="J3682" s="1513"/>
      <c r="K3682" s="1513"/>
    </row>
    <row r="3683" spans="1:12">
      <c r="A3683" s="176"/>
      <c r="B3683" s="27"/>
      <c r="C3683" s="1397"/>
      <c r="D3683" s="1397"/>
      <c r="E3683" s="270"/>
      <c r="F3683" s="42"/>
      <c r="G3683" s="41"/>
      <c r="H3683" s="28"/>
    </row>
    <row r="3684" spans="1:12">
      <c r="A3684" s="176"/>
      <c r="B3684" s="27"/>
      <c r="C3684" s="1397"/>
      <c r="D3684" s="1397"/>
      <c r="E3684" s="270"/>
      <c r="F3684" s="42"/>
      <c r="G3684" s="41"/>
      <c r="H3684" s="28"/>
    </row>
    <row r="3685" spans="1:12">
      <c r="A3685" s="176"/>
      <c r="B3685" s="27" t="s">
        <v>5525</v>
      </c>
      <c r="C3685" s="1397" t="s">
        <v>16201</v>
      </c>
      <c r="D3685" s="1414" t="s">
        <v>17600</v>
      </c>
      <c r="E3685" s="270" t="s">
        <v>728</v>
      </c>
      <c r="F3685" s="41">
        <v>42965</v>
      </c>
      <c r="G3685" s="41">
        <v>43281</v>
      </c>
      <c r="H3685" s="28" t="s">
        <v>17604</v>
      </c>
      <c r="I3685" s="1022"/>
      <c r="J3685" s="1513"/>
      <c r="K3685" s="1513"/>
    </row>
    <row r="3686" spans="1:12" s="1313" customFormat="1" ht="17">
      <c r="A3686" s="225"/>
      <c r="B3686" s="205" t="s">
        <v>17551</v>
      </c>
      <c r="C3686" s="62" t="s">
        <v>17552</v>
      </c>
      <c r="D3686" s="1414" t="s">
        <v>17581</v>
      </c>
      <c r="E3686" s="270" t="s">
        <v>15</v>
      </c>
      <c r="F3686" s="41">
        <v>43272</v>
      </c>
      <c r="G3686" s="41">
        <v>43300</v>
      </c>
      <c r="H3686" s="663" t="s">
        <v>17557</v>
      </c>
      <c r="I3686" s="1022" t="s">
        <v>949</v>
      </c>
      <c r="J3686" s="1513"/>
      <c r="K3686" s="1513"/>
      <c r="L3686" s="1442"/>
    </row>
    <row r="3687" spans="1:12" s="1313" customFormat="1" ht="17">
      <c r="A3687" s="225"/>
      <c r="B3687" s="205" t="s">
        <v>17551</v>
      </c>
      <c r="C3687" s="62" t="s">
        <v>17553</v>
      </c>
      <c r="D3687" s="1414" t="s">
        <v>17582</v>
      </c>
      <c r="E3687" s="270" t="s">
        <v>15</v>
      </c>
      <c r="F3687" s="41">
        <v>43272</v>
      </c>
      <c r="G3687" s="41">
        <v>43300</v>
      </c>
      <c r="H3687" s="663" t="s">
        <v>17557</v>
      </c>
      <c r="I3687" s="1022" t="s">
        <v>949</v>
      </c>
      <c r="J3687" s="1513"/>
      <c r="K3687" s="1513"/>
      <c r="L3687" s="1442"/>
    </row>
    <row r="3688" spans="1:12" s="1313" customFormat="1" ht="17">
      <c r="A3688" s="225"/>
      <c r="B3688" s="205" t="s">
        <v>17554</v>
      </c>
      <c r="C3688" s="62" t="s">
        <v>17555</v>
      </c>
      <c r="D3688" s="1414" t="s">
        <v>17583</v>
      </c>
      <c r="E3688" s="270" t="s">
        <v>15</v>
      </c>
      <c r="F3688" s="41">
        <v>43272</v>
      </c>
      <c r="G3688" s="41">
        <v>43300</v>
      </c>
      <c r="H3688" s="663" t="s">
        <v>17557</v>
      </c>
      <c r="I3688" s="1022" t="s">
        <v>949</v>
      </c>
      <c r="J3688" s="1513"/>
      <c r="K3688" s="1513"/>
      <c r="L3688" s="1442"/>
    </row>
    <row r="3689" spans="1:12" s="1313" customFormat="1" ht="17">
      <c r="A3689" s="225"/>
      <c r="B3689" s="205" t="s">
        <v>17554</v>
      </c>
      <c r="C3689" s="62" t="s">
        <v>17556</v>
      </c>
      <c r="D3689" s="1414" t="s">
        <v>17584</v>
      </c>
      <c r="E3689" s="270" t="s">
        <v>15</v>
      </c>
      <c r="F3689" s="41">
        <v>43272</v>
      </c>
      <c r="G3689" s="41">
        <v>43300</v>
      </c>
      <c r="H3689" s="663" t="s">
        <v>17557</v>
      </c>
      <c r="I3689" s="1022" t="s">
        <v>949</v>
      </c>
      <c r="J3689" s="1513"/>
      <c r="K3689" s="1513"/>
      <c r="L3689" s="1442"/>
    </row>
    <row r="3690" spans="1:12">
      <c r="A3690" s="176"/>
      <c r="B3690" s="27" t="s">
        <v>17516</v>
      </c>
      <c r="C3690" s="1397" t="s">
        <v>14946</v>
      </c>
      <c r="D3690" s="1414" t="s">
        <v>17585</v>
      </c>
      <c r="E3690" s="270" t="s">
        <v>18</v>
      </c>
      <c r="F3690" s="41">
        <v>42570</v>
      </c>
      <c r="G3690" s="41">
        <v>43287</v>
      </c>
      <c r="H3690" s="1401" t="s">
        <v>2861</v>
      </c>
      <c r="I3690" s="1022" t="s">
        <v>949</v>
      </c>
      <c r="J3690" s="1513"/>
      <c r="K3690" s="1513"/>
    </row>
    <row r="3691" spans="1:12">
      <c r="A3691" s="176"/>
      <c r="B3691" s="27" t="s">
        <v>17513</v>
      </c>
      <c r="C3691" s="1397" t="s">
        <v>17514</v>
      </c>
      <c r="D3691" s="1414" t="s">
        <v>17586</v>
      </c>
      <c r="E3691" s="270" t="s">
        <v>17515</v>
      </c>
      <c r="F3691" s="41">
        <v>43080</v>
      </c>
      <c r="G3691" s="41">
        <v>43287</v>
      </c>
      <c r="H3691" s="1401" t="s">
        <v>2861</v>
      </c>
      <c r="I3691" s="1022" t="s">
        <v>949</v>
      </c>
      <c r="J3691" s="1513"/>
      <c r="K3691" s="1513"/>
    </row>
    <row r="3692" spans="1:12" s="1313" customFormat="1" ht="17">
      <c r="A3692" s="225"/>
      <c r="B3692" s="205" t="s">
        <v>15691</v>
      </c>
      <c r="C3692" s="62" t="s">
        <v>15717</v>
      </c>
      <c r="D3692" s="1414" t="s">
        <v>17587</v>
      </c>
      <c r="E3692" s="270" t="s">
        <v>15</v>
      </c>
      <c r="F3692" s="586">
        <v>42846</v>
      </c>
      <c r="G3692" s="41">
        <v>43294</v>
      </c>
      <c r="H3692" s="663" t="s">
        <v>17539</v>
      </c>
      <c r="I3692" s="1022" t="s">
        <v>949</v>
      </c>
      <c r="J3692" s="1513"/>
      <c r="K3692" s="1513"/>
      <c r="L3692" s="1442"/>
    </row>
    <row r="3693" spans="1:12" s="1313" customFormat="1">
      <c r="A3693" s="225"/>
      <c r="B3693" s="205" t="s">
        <v>17543</v>
      </c>
      <c r="C3693" s="62" t="s">
        <v>17544</v>
      </c>
      <c r="D3693" s="1414" t="s">
        <v>17588</v>
      </c>
      <c r="E3693" s="270" t="s">
        <v>17545</v>
      </c>
      <c r="F3693" s="586">
        <v>43185</v>
      </c>
      <c r="G3693" s="41">
        <v>43294</v>
      </c>
      <c r="H3693" s="663" t="s">
        <v>12760</v>
      </c>
      <c r="I3693" s="1022" t="s">
        <v>17546</v>
      </c>
      <c r="J3693" s="1513"/>
      <c r="K3693" s="1513"/>
    </row>
    <row r="3694" spans="1:12">
      <c r="A3694" s="176"/>
      <c r="B3694" s="27" t="s">
        <v>17271</v>
      </c>
      <c r="C3694" s="1397" t="s">
        <v>17474</v>
      </c>
      <c r="D3694" s="1414" t="s">
        <v>17589</v>
      </c>
      <c r="E3694" s="270" t="s">
        <v>2152</v>
      </c>
      <c r="F3694" s="42">
        <v>43283</v>
      </c>
      <c r="G3694" s="41">
        <v>43297</v>
      </c>
      <c r="H3694" s="277" t="s">
        <v>17542</v>
      </c>
      <c r="I3694" s="1022" t="s">
        <v>949</v>
      </c>
      <c r="J3694" s="1513"/>
      <c r="K3694" s="1513"/>
    </row>
    <row r="3695" spans="1:12">
      <c r="A3695" s="176"/>
      <c r="B3695" s="27" t="s">
        <v>14840</v>
      </c>
      <c r="C3695" s="1397" t="s">
        <v>17548</v>
      </c>
      <c r="D3695" s="1414" t="s">
        <v>17590</v>
      </c>
      <c r="E3695" s="270" t="s">
        <v>17549</v>
      </c>
      <c r="F3695" s="42">
        <v>42255</v>
      </c>
      <c r="G3695" s="41">
        <v>43297</v>
      </c>
      <c r="H3695" s="277" t="s">
        <v>17550</v>
      </c>
      <c r="I3695" s="1022" t="s">
        <v>949</v>
      </c>
      <c r="J3695" s="1513"/>
      <c r="K3695" s="1513"/>
    </row>
    <row r="3696" spans="1:12">
      <c r="A3696" s="176"/>
      <c r="B3696" s="27" t="s">
        <v>14664</v>
      </c>
      <c r="C3696" s="1397" t="s">
        <v>17540</v>
      </c>
      <c r="D3696" s="1414" t="s">
        <v>17591</v>
      </c>
      <c r="E3696" s="1397" t="s">
        <v>2217</v>
      </c>
      <c r="F3696" s="42">
        <v>43297</v>
      </c>
      <c r="G3696" s="41">
        <v>43299</v>
      </c>
      <c r="H3696" s="663" t="s">
        <v>17557</v>
      </c>
      <c r="I3696" s="1022" t="s">
        <v>949</v>
      </c>
      <c r="J3696" s="1513"/>
      <c r="K3696" s="1513"/>
    </row>
    <row r="3697" spans="1:14">
      <c r="A3697" s="176"/>
      <c r="B3697" s="27" t="s">
        <v>13519</v>
      </c>
      <c r="C3697" s="1397" t="s">
        <v>17558</v>
      </c>
      <c r="D3697" s="1414" t="s">
        <v>17592</v>
      </c>
      <c r="E3697" s="1397" t="s">
        <v>15</v>
      </c>
      <c r="F3697" s="42">
        <v>43301</v>
      </c>
      <c r="G3697" s="41">
        <v>43305</v>
      </c>
      <c r="H3697" s="1401" t="s">
        <v>17569</v>
      </c>
      <c r="I3697" s="1022"/>
      <c r="J3697" s="1513"/>
      <c r="K3697" s="1513"/>
    </row>
    <row r="3698" spans="1:14">
      <c r="A3698" s="176"/>
      <c r="B3698" s="27" t="s">
        <v>13519</v>
      </c>
      <c r="C3698" s="1397" t="s">
        <v>17559</v>
      </c>
      <c r="D3698" s="1414" t="s">
        <v>17593</v>
      </c>
      <c r="E3698" s="1397" t="s">
        <v>15</v>
      </c>
      <c r="F3698" s="42">
        <v>43301</v>
      </c>
      <c r="G3698" s="41">
        <v>43305</v>
      </c>
      <c r="H3698" s="1401" t="s">
        <v>17569</v>
      </c>
      <c r="I3698" s="1022"/>
      <c r="J3698" s="1513"/>
      <c r="K3698" s="1513"/>
    </row>
    <row r="3699" spans="1:14" s="1313" customFormat="1">
      <c r="A3699" s="225"/>
      <c r="B3699" s="205" t="s">
        <v>17208</v>
      </c>
      <c r="C3699" s="62" t="s">
        <v>17401</v>
      </c>
      <c r="D3699" s="1414" t="s">
        <v>17594</v>
      </c>
      <c r="E3699" s="270" t="s">
        <v>7131</v>
      </c>
      <c r="F3699" s="41">
        <v>43256</v>
      </c>
      <c r="G3699" s="41">
        <v>43299</v>
      </c>
      <c r="H3699" s="1401" t="s">
        <v>17570</v>
      </c>
      <c r="I3699" s="1022" t="s">
        <v>15530</v>
      </c>
      <c r="J3699" s="1513"/>
      <c r="K3699" s="1513"/>
    </row>
    <row r="3700" spans="1:14">
      <c r="A3700" s="176"/>
      <c r="B3700" s="27" t="s">
        <v>17192</v>
      </c>
      <c r="C3700" s="1397" t="s">
        <v>17566</v>
      </c>
      <c r="D3700" s="1414" t="s">
        <v>17597</v>
      </c>
      <c r="E3700" s="270" t="s">
        <v>2224</v>
      </c>
      <c r="F3700" s="41">
        <v>43290</v>
      </c>
      <c r="G3700" s="41">
        <v>43308</v>
      </c>
      <c r="H3700" s="1401" t="s">
        <v>17576</v>
      </c>
      <c r="I3700" s="1022" t="s">
        <v>949</v>
      </c>
      <c r="J3700" s="1513"/>
      <c r="K3700" s="1513"/>
    </row>
    <row r="3701" spans="1:14">
      <c r="A3701" s="176"/>
      <c r="B3701" s="27" t="s">
        <v>3292</v>
      </c>
      <c r="C3701" s="1397" t="s">
        <v>17538</v>
      </c>
      <c r="D3701" s="1414" t="s">
        <v>17598</v>
      </c>
      <c r="E3701" s="270" t="s">
        <v>637</v>
      </c>
      <c r="F3701" s="41">
        <v>43297</v>
      </c>
      <c r="G3701" s="41">
        <v>43308</v>
      </c>
      <c r="H3701" s="1401" t="s">
        <v>14978</v>
      </c>
      <c r="I3701" s="1022" t="s">
        <v>949</v>
      </c>
      <c r="J3701" s="1513"/>
      <c r="K3701" s="1513"/>
    </row>
    <row r="3702" spans="1:14">
      <c r="A3702" s="176"/>
      <c r="B3702" s="27" t="s">
        <v>14661</v>
      </c>
      <c r="C3702" s="1397" t="s">
        <v>17579</v>
      </c>
      <c r="D3702" s="1414" t="s">
        <v>17599</v>
      </c>
      <c r="E3702" s="270" t="s">
        <v>6406</v>
      </c>
      <c r="F3702" s="41">
        <v>43260</v>
      </c>
      <c r="G3702" s="41">
        <v>43311</v>
      </c>
      <c r="H3702" s="1401" t="s">
        <v>17580</v>
      </c>
      <c r="I3702" s="1022" t="s">
        <v>949</v>
      </c>
      <c r="J3702" s="1513"/>
      <c r="K3702" s="1513"/>
    </row>
    <row r="3703" spans="1:14">
      <c r="A3703" s="176"/>
      <c r="B3703" s="27" t="s">
        <v>17072</v>
      </c>
      <c r="C3703" s="1397" t="s">
        <v>17296</v>
      </c>
      <c r="D3703" s="1414" t="s">
        <v>17605</v>
      </c>
      <c r="E3703" s="270" t="s">
        <v>20</v>
      </c>
      <c r="F3703" s="41">
        <v>43124</v>
      </c>
      <c r="G3703" s="41">
        <v>43312</v>
      </c>
      <c r="H3703" s="1401" t="s">
        <v>17601</v>
      </c>
      <c r="I3703" s="1022" t="s">
        <v>949</v>
      </c>
      <c r="J3703" s="1513"/>
      <c r="K3703" s="1513"/>
    </row>
    <row r="3704" spans="1:14">
      <c r="A3704" s="176"/>
      <c r="B3704" s="27" t="s">
        <v>17077</v>
      </c>
      <c r="C3704" s="1397" t="s">
        <v>17483</v>
      </c>
      <c r="D3704" s="1414" t="s">
        <v>17606</v>
      </c>
      <c r="E3704" s="270" t="s">
        <v>6406</v>
      </c>
      <c r="F3704" s="41">
        <v>43283</v>
      </c>
      <c r="G3704" s="41">
        <v>43312</v>
      </c>
      <c r="H3704" s="1401" t="s">
        <v>17601</v>
      </c>
      <c r="I3704" s="1022" t="s">
        <v>949</v>
      </c>
      <c r="J3704" s="1513"/>
      <c r="K3704" s="1513"/>
    </row>
    <row r="3705" spans="1:14">
      <c r="A3705" s="176"/>
      <c r="B3705" s="27" t="s">
        <v>16906</v>
      </c>
      <c r="C3705" s="1397" t="s">
        <v>16286</v>
      </c>
      <c r="D3705" s="1414" t="s">
        <v>17607</v>
      </c>
      <c r="E3705" s="270" t="s">
        <v>637</v>
      </c>
      <c r="F3705" s="41">
        <v>42972</v>
      </c>
      <c r="G3705" s="41">
        <v>43312</v>
      </c>
      <c r="H3705" s="1401" t="s">
        <v>17601</v>
      </c>
      <c r="I3705" s="1022" t="s">
        <v>949</v>
      </c>
      <c r="J3705" s="1513"/>
      <c r="K3705" s="1513"/>
    </row>
    <row r="3706" spans="1:14">
      <c r="A3706" s="176"/>
      <c r="B3706" s="27" t="s">
        <v>16906</v>
      </c>
      <c r="C3706" s="1397" t="s">
        <v>16636</v>
      </c>
      <c r="D3706" s="1414" t="s">
        <v>16712</v>
      </c>
      <c r="E3706" s="270" t="s">
        <v>5128</v>
      </c>
      <c r="F3706" s="41">
        <v>43031</v>
      </c>
      <c r="G3706" s="41">
        <v>43312</v>
      </c>
      <c r="H3706" s="1401" t="s">
        <v>17601</v>
      </c>
      <c r="I3706" s="1022" t="s">
        <v>949</v>
      </c>
      <c r="J3706" s="1513"/>
      <c r="K3706" s="1513"/>
    </row>
    <row r="3707" spans="1:14">
      <c r="A3707" s="176"/>
      <c r="B3707" s="27"/>
      <c r="C3707" s="1397"/>
      <c r="D3707" s="1397"/>
      <c r="E3707" s="270"/>
      <c r="F3707" s="41"/>
      <c r="G3707" s="41"/>
      <c r="H3707" s="28"/>
    </row>
    <row r="3708" spans="1:14" ht="17">
      <c r="A3708" s="176"/>
      <c r="B3708" s="27" t="s">
        <v>17680</v>
      </c>
      <c r="C3708" s="1397" t="s">
        <v>17681</v>
      </c>
      <c r="D3708" s="1414" t="s">
        <v>17682</v>
      </c>
      <c r="E3708" s="270" t="s">
        <v>17683</v>
      </c>
      <c r="F3708" s="41">
        <v>43178</v>
      </c>
      <c r="G3708" s="41">
        <v>43321</v>
      </c>
      <c r="H3708" s="1401" t="s">
        <v>11189</v>
      </c>
      <c r="I3708" s="1022" t="s">
        <v>2587</v>
      </c>
      <c r="J3708" s="1513"/>
      <c r="K3708" s="1513"/>
      <c r="L3708" s="1404"/>
      <c r="M3708" s="1404"/>
      <c r="N3708" s="1428"/>
    </row>
    <row r="3709" spans="1:14" ht="17">
      <c r="A3709" s="176"/>
      <c r="B3709" s="27" t="s">
        <v>17444</v>
      </c>
      <c r="C3709" s="1397" t="s">
        <v>17610</v>
      </c>
      <c r="D3709" s="1414" t="s">
        <v>17617</v>
      </c>
      <c r="E3709" s="270" t="s">
        <v>2412</v>
      </c>
      <c r="F3709" s="41">
        <v>43320</v>
      </c>
      <c r="G3709" s="41">
        <v>43322</v>
      </c>
      <c r="H3709" s="1401" t="s">
        <v>12993</v>
      </c>
      <c r="I3709" s="1022" t="s">
        <v>2587</v>
      </c>
      <c r="J3709" s="1513"/>
      <c r="K3709" s="1513"/>
      <c r="L3709" s="1404"/>
      <c r="M3709" s="1404"/>
      <c r="N3709" s="1428"/>
    </row>
    <row r="3710" spans="1:14" ht="17">
      <c r="A3710" s="176"/>
      <c r="B3710" s="27" t="s">
        <v>3292</v>
      </c>
      <c r="C3710" s="1397" t="s">
        <v>16168</v>
      </c>
      <c r="D3710" s="1414" t="s">
        <v>16303</v>
      </c>
      <c r="E3710" s="270" t="s">
        <v>1768</v>
      </c>
      <c r="F3710" s="41">
        <v>42968</v>
      </c>
      <c r="G3710" s="41">
        <v>43329</v>
      </c>
      <c r="H3710" s="1401" t="s">
        <v>17673</v>
      </c>
      <c r="I3710" s="1022" t="s">
        <v>17672</v>
      </c>
      <c r="J3710" s="1513"/>
      <c r="K3710" s="1513"/>
      <c r="L3710" s="1404"/>
      <c r="M3710" s="1404"/>
      <c r="N3710" s="1428"/>
    </row>
    <row r="3711" spans="1:14" ht="17">
      <c r="A3711" s="176"/>
      <c r="B3711" s="27" t="s">
        <v>16317</v>
      </c>
      <c r="C3711" s="1397" t="s">
        <v>17642</v>
      </c>
      <c r="D3711" s="1414" t="s">
        <v>17518</v>
      </c>
      <c r="E3711" s="270" t="s">
        <v>1773</v>
      </c>
      <c r="F3711" s="41">
        <v>43291</v>
      </c>
      <c r="G3711" s="41">
        <v>43332</v>
      </c>
      <c r="H3711" s="1401" t="s">
        <v>2957</v>
      </c>
      <c r="I3711" s="1022" t="s">
        <v>2587</v>
      </c>
      <c r="J3711" s="1513"/>
      <c r="K3711" s="1513"/>
      <c r="L3711" s="1404"/>
      <c r="M3711" s="1404"/>
      <c r="N3711" s="1428"/>
    </row>
    <row r="3712" spans="1:14" ht="17">
      <c r="A3712" s="176"/>
      <c r="B3712" s="27" t="s">
        <v>16317</v>
      </c>
      <c r="C3712" s="1397" t="s">
        <v>17665</v>
      </c>
      <c r="D3712" s="1414" t="s">
        <v>17662</v>
      </c>
      <c r="E3712" s="270" t="s">
        <v>2165</v>
      </c>
      <c r="F3712" s="41">
        <v>43332</v>
      </c>
      <c r="G3712" s="41">
        <v>43332</v>
      </c>
      <c r="H3712" s="1401" t="s">
        <v>2957</v>
      </c>
      <c r="I3712" s="1022" t="s">
        <v>2587</v>
      </c>
      <c r="J3712" s="1513"/>
      <c r="K3712" s="1513"/>
      <c r="L3712" s="1404"/>
      <c r="M3712" s="1404"/>
      <c r="N3712" s="1428"/>
    </row>
    <row r="3713" spans="1:14" ht="17">
      <c r="A3713" s="176"/>
      <c r="B3713" s="27" t="s">
        <v>17051</v>
      </c>
      <c r="C3713" s="1397" t="s">
        <v>17656</v>
      </c>
      <c r="D3713" s="1414" t="s">
        <v>17510</v>
      </c>
      <c r="E3713" s="270" t="s">
        <v>2112</v>
      </c>
      <c r="F3713" s="41">
        <v>43328</v>
      </c>
      <c r="G3713" s="41">
        <v>43329</v>
      </c>
      <c r="H3713" s="1401" t="s">
        <v>5197</v>
      </c>
      <c r="I3713" s="1022" t="s">
        <v>2587</v>
      </c>
      <c r="J3713" s="1513"/>
      <c r="K3713" s="1513"/>
      <c r="L3713" s="1404"/>
      <c r="M3713" s="1404"/>
      <c r="N3713" s="1428"/>
    </row>
    <row r="3714" spans="1:14" ht="17">
      <c r="A3714" s="176"/>
      <c r="B3714" s="27" t="s">
        <v>3292</v>
      </c>
      <c r="C3714" s="1397" t="s">
        <v>17317</v>
      </c>
      <c r="D3714" s="1414" t="s">
        <v>17137</v>
      </c>
      <c r="E3714" s="270" t="s">
        <v>1768</v>
      </c>
      <c r="F3714" s="41">
        <v>43178</v>
      </c>
      <c r="G3714" s="41">
        <v>43333</v>
      </c>
      <c r="H3714" s="1401" t="s">
        <v>5197</v>
      </c>
      <c r="I3714" s="1022" t="s">
        <v>2587</v>
      </c>
      <c r="J3714" s="1513"/>
      <c r="K3714" s="1513"/>
      <c r="L3714" s="1404"/>
      <c r="M3714" s="1404"/>
      <c r="N3714" s="1428"/>
    </row>
    <row r="3715" spans="1:14" ht="17">
      <c r="A3715" s="176"/>
      <c r="B3715" s="27" t="s">
        <v>3292</v>
      </c>
      <c r="C3715" s="1397" t="s">
        <v>17663</v>
      </c>
      <c r="D3715" s="1414" t="s">
        <v>17659</v>
      </c>
      <c r="E3715" s="270" t="s">
        <v>1768</v>
      </c>
      <c r="F3715" s="41">
        <v>43332</v>
      </c>
      <c r="G3715" s="41">
        <v>43333</v>
      </c>
      <c r="H3715" s="1401" t="s">
        <v>2964</v>
      </c>
      <c r="I3715" s="1022" t="s">
        <v>2587</v>
      </c>
      <c r="J3715" s="1513"/>
      <c r="K3715" s="1513"/>
      <c r="L3715" s="1404"/>
      <c r="M3715" s="1404"/>
      <c r="N3715" s="1428"/>
    </row>
    <row r="3716" spans="1:14" ht="17">
      <c r="A3716" s="176"/>
      <c r="B3716" s="27" t="s">
        <v>17208</v>
      </c>
      <c r="C3716" s="1397" t="s">
        <v>17520</v>
      </c>
      <c r="D3716" s="1414" t="s">
        <v>17389</v>
      </c>
      <c r="E3716" s="270" t="s">
        <v>2194</v>
      </c>
      <c r="F3716" s="41">
        <v>43234</v>
      </c>
      <c r="G3716" s="41">
        <v>43335</v>
      </c>
      <c r="H3716" s="1401" t="s">
        <v>5199</v>
      </c>
      <c r="I3716" s="1022" t="s">
        <v>2587</v>
      </c>
      <c r="J3716" s="1513"/>
      <c r="K3716" s="1513"/>
      <c r="L3716" s="1404"/>
      <c r="M3716" s="1404"/>
      <c r="N3716" s="1428"/>
    </row>
    <row r="3717" spans="1:14" ht="17">
      <c r="A3717" s="176"/>
      <c r="B3717" s="27" t="s">
        <v>17066</v>
      </c>
      <c r="C3717" s="1397" t="s">
        <v>17637</v>
      </c>
      <c r="D3717" s="1414" t="s">
        <v>17501</v>
      </c>
      <c r="E3717" s="270" t="s">
        <v>1773</v>
      </c>
      <c r="F3717" s="41">
        <v>43285</v>
      </c>
      <c r="G3717" s="41">
        <v>43336</v>
      </c>
      <c r="H3717" s="1401" t="s">
        <v>11245</v>
      </c>
      <c r="I3717" s="1022" t="s">
        <v>2587</v>
      </c>
      <c r="J3717" s="1513"/>
      <c r="K3717" s="1513"/>
      <c r="L3717" s="1404"/>
      <c r="M3717" s="1404"/>
      <c r="N3717" s="1428"/>
    </row>
    <row r="3718" spans="1:14" ht="17">
      <c r="A3718" s="176"/>
      <c r="B3718" s="27" t="s">
        <v>17687</v>
      </c>
      <c r="C3718" s="1443" t="s">
        <v>13102</v>
      </c>
      <c r="D3718" s="1414" t="s">
        <v>17709</v>
      </c>
      <c r="E3718" s="1397" t="s">
        <v>2116</v>
      </c>
      <c r="F3718" s="42">
        <v>42262</v>
      </c>
      <c r="G3718" s="41">
        <v>43341</v>
      </c>
      <c r="H3718" s="1401" t="s">
        <v>17685</v>
      </c>
      <c r="I3718" s="1022" t="s">
        <v>2587</v>
      </c>
      <c r="J3718" s="1513"/>
      <c r="K3718" s="1513"/>
      <c r="L3718" s="1404"/>
      <c r="M3718" s="1404"/>
      <c r="N3718" s="1428"/>
    </row>
    <row r="3719" spans="1:14" ht="17">
      <c r="A3719" s="176"/>
      <c r="B3719" s="27" t="s">
        <v>14528</v>
      </c>
      <c r="C3719" s="1443" t="s">
        <v>17324</v>
      </c>
      <c r="D3719" s="1414" t="s">
        <v>17145</v>
      </c>
      <c r="E3719" s="1397" t="s">
        <v>5128</v>
      </c>
      <c r="F3719" s="42">
        <v>43185</v>
      </c>
      <c r="G3719" s="41">
        <v>43341</v>
      </c>
      <c r="H3719" s="1401" t="s">
        <v>17686</v>
      </c>
      <c r="I3719" s="1022" t="s">
        <v>2587</v>
      </c>
      <c r="J3719" s="1513"/>
      <c r="K3719" s="1513"/>
      <c r="L3719" s="1404"/>
      <c r="M3719" s="1404"/>
      <c r="N3719" s="1428"/>
    </row>
    <row r="3720" spans="1:14" ht="17">
      <c r="A3720" s="176"/>
      <c r="B3720" s="27" t="s">
        <v>17433</v>
      </c>
      <c r="C3720" s="1443" t="s">
        <v>17438</v>
      </c>
      <c r="D3720" s="1414" t="s">
        <v>17711</v>
      </c>
      <c r="E3720" s="1397" t="s">
        <v>2811</v>
      </c>
      <c r="F3720" s="42">
        <v>43276</v>
      </c>
      <c r="G3720" s="41">
        <v>43343</v>
      </c>
      <c r="H3720" s="1401" t="s">
        <v>11355</v>
      </c>
      <c r="I3720" s="1022" t="s">
        <v>2587</v>
      </c>
      <c r="J3720" s="1513"/>
      <c r="K3720" s="1513"/>
      <c r="L3720" s="1404"/>
      <c r="M3720" s="1404"/>
      <c r="N3720" s="1428"/>
    </row>
    <row r="3721" spans="1:14" ht="17">
      <c r="A3721" s="176"/>
      <c r="B3721" s="27" t="s">
        <v>17066</v>
      </c>
      <c r="C3721" s="1443" t="s">
        <v>17636</v>
      </c>
      <c r="D3721" s="1414" t="s">
        <v>17712</v>
      </c>
      <c r="E3721" s="1397" t="s">
        <v>15</v>
      </c>
      <c r="F3721" s="42">
        <v>43285</v>
      </c>
      <c r="G3721" s="41">
        <v>43343</v>
      </c>
      <c r="H3721" s="1401" t="s">
        <v>11355</v>
      </c>
      <c r="I3721" s="1022" t="s">
        <v>2587</v>
      </c>
      <c r="J3721" s="1513"/>
      <c r="K3721" s="1513"/>
      <c r="L3721" s="1404"/>
      <c r="M3721" s="1404"/>
      <c r="N3721" s="1428"/>
    </row>
    <row r="3722" spans="1:14" ht="17">
      <c r="A3722" s="176"/>
      <c r="B3722" s="27" t="s">
        <v>17679</v>
      </c>
      <c r="C3722" s="1443" t="s">
        <v>15362</v>
      </c>
      <c r="D3722" s="1414" t="s">
        <v>15320</v>
      </c>
      <c r="E3722" s="1397" t="s">
        <v>5785</v>
      </c>
      <c r="F3722" s="42">
        <v>42705</v>
      </c>
      <c r="G3722" s="41">
        <v>43343</v>
      </c>
      <c r="H3722" s="1401" t="s">
        <v>11355</v>
      </c>
      <c r="I3722" s="1022" t="s">
        <v>2587</v>
      </c>
      <c r="J3722" s="1513"/>
      <c r="K3722" s="1513"/>
      <c r="L3722" s="1404"/>
      <c r="M3722" s="1404"/>
      <c r="N3722" s="1428"/>
    </row>
    <row r="3723" spans="1:14" ht="17">
      <c r="A3723" s="176"/>
      <c r="B3723" s="27" t="s">
        <v>15994</v>
      </c>
      <c r="C3723" s="1397" t="s">
        <v>16519</v>
      </c>
      <c r="D3723" s="1414" t="s">
        <v>16505</v>
      </c>
      <c r="E3723" s="270" t="s">
        <v>2803</v>
      </c>
      <c r="F3723" s="42">
        <v>43010</v>
      </c>
      <c r="G3723" s="41">
        <v>43343</v>
      </c>
      <c r="H3723" s="1401" t="s">
        <v>11355</v>
      </c>
      <c r="I3723" s="1022" t="s">
        <v>2587</v>
      </c>
      <c r="J3723" s="1513"/>
      <c r="K3723" s="1513"/>
      <c r="L3723" s="1404"/>
      <c r="M3723" s="1404"/>
      <c r="N3723" s="1428"/>
    </row>
    <row r="3724" spans="1:14" ht="17">
      <c r="A3724" s="176"/>
      <c r="B3724" s="27" t="s">
        <v>2853</v>
      </c>
      <c r="C3724" s="1397" t="s">
        <v>17301</v>
      </c>
      <c r="D3724" s="1414" t="s">
        <v>17031</v>
      </c>
      <c r="E3724" s="270" t="s">
        <v>2215</v>
      </c>
      <c r="F3724" s="42">
        <v>43160</v>
      </c>
      <c r="G3724" s="41">
        <v>43343</v>
      </c>
      <c r="H3724" s="1401" t="s">
        <v>11355</v>
      </c>
      <c r="I3724" s="1022" t="s">
        <v>2587</v>
      </c>
      <c r="J3724" s="1513"/>
      <c r="K3724" s="1513"/>
      <c r="L3724" s="1404"/>
      <c r="M3724" s="1404"/>
      <c r="N3724" s="1428"/>
    </row>
    <row r="3725" spans="1:14" ht="17">
      <c r="A3725" s="176"/>
      <c r="B3725" s="27"/>
      <c r="C3725" s="1397"/>
      <c r="D3725" s="1397"/>
      <c r="E3725" s="1397"/>
      <c r="G3725" s="41"/>
      <c r="H3725" s="1401"/>
      <c r="I3725" s="1022"/>
      <c r="J3725" s="1513"/>
      <c r="K3725" s="1513"/>
      <c r="M3725" s="1404"/>
      <c r="N3725" s="1428"/>
    </row>
    <row r="3726" spans="1:14" ht="17">
      <c r="A3726" s="176"/>
      <c r="B3726" s="27" t="s">
        <v>17754</v>
      </c>
      <c r="C3726" s="1397" t="s">
        <v>17755</v>
      </c>
      <c r="D3726" s="1414" t="s">
        <v>17756</v>
      </c>
      <c r="E3726" s="270" t="s">
        <v>17757</v>
      </c>
      <c r="F3726" s="42">
        <v>41841</v>
      </c>
      <c r="G3726" s="42">
        <v>43343</v>
      </c>
      <c r="H3726" s="1401" t="s">
        <v>17758</v>
      </c>
      <c r="I3726" s="1022"/>
      <c r="J3726" s="1513"/>
      <c r="K3726" s="1513"/>
      <c r="L3726" s="1404"/>
      <c r="M3726" s="1404"/>
      <c r="N3726" s="1428"/>
    </row>
    <row r="3727" spans="1:14" ht="17">
      <c r="A3727" s="176"/>
      <c r="B3727" s="27" t="s">
        <v>17759</v>
      </c>
      <c r="C3727" s="1397" t="s">
        <v>17760</v>
      </c>
      <c r="D3727" s="1414" t="s">
        <v>17761</v>
      </c>
      <c r="E3727" s="1397" t="s">
        <v>17762</v>
      </c>
      <c r="F3727" s="42">
        <v>43346</v>
      </c>
      <c r="G3727" s="42">
        <v>43346</v>
      </c>
      <c r="H3727" s="277" t="s">
        <v>17763</v>
      </c>
      <c r="I3727" s="1022" t="s">
        <v>17764</v>
      </c>
      <c r="J3727" s="1513"/>
      <c r="K3727" s="1513"/>
      <c r="L3727" s="1404"/>
    </row>
    <row r="3728" spans="1:14" ht="17">
      <c r="A3728" s="176"/>
      <c r="B3728" s="27" t="s">
        <v>17765</v>
      </c>
      <c r="C3728" s="1443" t="s">
        <v>17766</v>
      </c>
      <c r="D3728" s="1414" t="s">
        <v>17767</v>
      </c>
      <c r="E3728" s="1397" t="s">
        <v>17768</v>
      </c>
      <c r="F3728" s="42">
        <v>43325</v>
      </c>
      <c r="G3728" s="42">
        <v>43348</v>
      </c>
      <c r="H3728" s="1401" t="s">
        <v>17769</v>
      </c>
      <c r="I3728" s="1022" t="s">
        <v>17770</v>
      </c>
      <c r="J3728" s="1513"/>
      <c r="K3728" s="1513"/>
      <c r="L3728" s="1404"/>
      <c r="M3728" s="1404"/>
      <c r="N3728" s="1428"/>
    </row>
    <row r="3729" spans="1:12" ht="17">
      <c r="A3729" s="176"/>
      <c r="B3729" s="27" t="s">
        <v>17771</v>
      </c>
      <c r="C3729" s="1397" t="s">
        <v>17772</v>
      </c>
      <c r="D3729" s="1414" t="s">
        <v>17773</v>
      </c>
      <c r="E3729" s="1397" t="s">
        <v>17774</v>
      </c>
      <c r="F3729" s="42">
        <v>43346</v>
      </c>
      <c r="G3729" s="42">
        <v>43349</v>
      </c>
      <c r="H3729" s="277" t="s">
        <v>17775</v>
      </c>
      <c r="I3729" s="1022" t="s">
        <v>17770</v>
      </c>
      <c r="J3729" s="1513"/>
      <c r="K3729" s="1513"/>
      <c r="L3729" s="1404"/>
    </row>
    <row r="3730" spans="1:12" ht="17">
      <c r="A3730" s="176"/>
      <c r="B3730" s="27" t="s">
        <v>17776</v>
      </c>
      <c r="C3730" s="1397" t="s">
        <v>17777</v>
      </c>
      <c r="D3730" s="1414" t="s">
        <v>17778</v>
      </c>
      <c r="E3730" s="1397" t="s">
        <v>17779</v>
      </c>
      <c r="F3730" s="42">
        <v>43283</v>
      </c>
      <c r="G3730" s="42">
        <v>43350</v>
      </c>
      <c r="H3730" s="277" t="s">
        <v>17780</v>
      </c>
      <c r="I3730" s="1022" t="s">
        <v>17770</v>
      </c>
      <c r="J3730" s="1513"/>
      <c r="K3730" s="1513"/>
      <c r="L3730" s="1404"/>
    </row>
    <row r="3731" spans="1:12" ht="17">
      <c r="A3731" s="176"/>
      <c r="B3731" s="27" t="s">
        <v>17817</v>
      </c>
      <c r="C3731" s="1397" t="s">
        <v>17109</v>
      </c>
      <c r="D3731" s="1414" t="s">
        <v>17144</v>
      </c>
      <c r="E3731" s="1397" t="s">
        <v>8</v>
      </c>
      <c r="F3731" s="42">
        <v>43185</v>
      </c>
      <c r="G3731" s="42">
        <v>43355</v>
      </c>
      <c r="H3731" s="277" t="s">
        <v>17794</v>
      </c>
      <c r="I3731" s="1022" t="s">
        <v>11249</v>
      </c>
      <c r="J3731" s="1513"/>
      <c r="K3731" s="1513"/>
      <c r="L3731" s="1404"/>
    </row>
    <row r="3732" spans="1:12" ht="17">
      <c r="A3732" s="176"/>
      <c r="B3732" s="27" t="s">
        <v>17771</v>
      </c>
      <c r="C3732" s="1397" t="s">
        <v>17781</v>
      </c>
      <c r="D3732" s="1414" t="s">
        <v>17792</v>
      </c>
      <c r="E3732" s="1397" t="s">
        <v>17782</v>
      </c>
      <c r="F3732" s="42">
        <v>43354</v>
      </c>
      <c r="G3732" s="42">
        <v>43361</v>
      </c>
      <c r="H3732" s="277" t="s">
        <v>17783</v>
      </c>
      <c r="I3732" s="1022" t="s">
        <v>17770</v>
      </c>
      <c r="J3732" s="1513"/>
      <c r="K3732" s="1513"/>
      <c r="L3732" s="1404"/>
    </row>
    <row r="3733" spans="1:12" ht="17">
      <c r="A3733" s="176"/>
      <c r="B3733" s="27" t="s">
        <v>16317</v>
      </c>
      <c r="C3733" s="1397" t="s">
        <v>17723</v>
      </c>
      <c r="D3733" s="1414" t="s">
        <v>17793</v>
      </c>
      <c r="E3733" s="1397" t="s">
        <v>729</v>
      </c>
      <c r="F3733" s="42">
        <v>43354</v>
      </c>
      <c r="G3733" s="42">
        <v>43361</v>
      </c>
      <c r="H3733" s="277" t="s">
        <v>17735</v>
      </c>
      <c r="I3733" s="1022" t="s">
        <v>2587</v>
      </c>
      <c r="J3733" s="1513"/>
      <c r="K3733" s="1513"/>
      <c r="L3733" s="1404"/>
    </row>
    <row r="3734" spans="1:12" ht="17">
      <c r="A3734" s="176"/>
      <c r="B3734" s="27" t="s">
        <v>15049</v>
      </c>
      <c r="C3734" s="1397" t="s">
        <v>16956</v>
      </c>
      <c r="D3734" s="1414" t="s">
        <v>17829</v>
      </c>
      <c r="E3734" s="1397" t="s">
        <v>2215</v>
      </c>
      <c r="F3734" s="42">
        <v>43108</v>
      </c>
      <c r="G3734" s="42">
        <v>43373</v>
      </c>
      <c r="H3734" s="277" t="s">
        <v>17808</v>
      </c>
      <c r="I3734" s="1022" t="s">
        <v>949</v>
      </c>
      <c r="J3734" s="1513"/>
      <c r="K3734" s="1513"/>
      <c r="L3734" s="1404"/>
    </row>
    <row r="3735" spans="1:12">
      <c r="A3735" s="176"/>
      <c r="B3735" s="27" t="s">
        <v>17748</v>
      </c>
      <c r="C3735" s="1397" t="s">
        <v>17749</v>
      </c>
      <c r="D3735" s="1414" t="s">
        <v>17830</v>
      </c>
      <c r="E3735" s="1397" t="s">
        <v>17750</v>
      </c>
      <c r="F3735" s="42">
        <v>43262</v>
      </c>
      <c r="G3735" s="42">
        <v>43373</v>
      </c>
      <c r="H3735" s="277" t="s">
        <v>17808</v>
      </c>
      <c r="I3735" s="1022" t="s">
        <v>949</v>
      </c>
      <c r="J3735" s="1513"/>
      <c r="K3735" s="1513"/>
    </row>
    <row r="3736" spans="1:12">
      <c r="A3736" s="176"/>
      <c r="B3736" s="27" t="s">
        <v>17751</v>
      </c>
      <c r="C3736" s="1397" t="s">
        <v>17752</v>
      </c>
      <c r="D3736" s="1414" t="s">
        <v>17831</v>
      </c>
      <c r="E3736" s="1397" t="s">
        <v>17753</v>
      </c>
      <c r="F3736" s="42">
        <v>41330</v>
      </c>
      <c r="G3736" s="42">
        <v>43373</v>
      </c>
      <c r="H3736" s="277" t="s">
        <v>17808</v>
      </c>
      <c r="I3736" s="1022" t="s">
        <v>949</v>
      </c>
      <c r="J3736" s="1513"/>
      <c r="K3736" s="1513"/>
    </row>
    <row r="3737" spans="1:12">
      <c r="A3737" s="176"/>
      <c r="B3737" s="27" t="s">
        <v>16906</v>
      </c>
      <c r="C3737" s="1397" t="s">
        <v>17795</v>
      </c>
      <c r="D3737" s="1414" t="s">
        <v>17832</v>
      </c>
      <c r="E3737" s="1397" t="s">
        <v>7398</v>
      </c>
      <c r="F3737" s="42">
        <v>43221</v>
      </c>
      <c r="G3737" s="42">
        <v>43373</v>
      </c>
      <c r="H3737" s="277" t="s">
        <v>17808</v>
      </c>
      <c r="I3737" s="1022" t="s">
        <v>949</v>
      </c>
      <c r="J3737" s="1513"/>
      <c r="K3737" s="1513"/>
    </row>
    <row r="3738" spans="1:12">
      <c r="A3738" s="176"/>
      <c r="B3738" s="27" t="s">
        <v>17796</v>
      </c>
      <c r="C3738" s="1397" t="s">
        <v>17797</v>
      </c>
      <c r="D3738" s="1414" t="s">
        <v>17833</v>
      </c>
      <c r="E3738" s="1397" t="s">
        <v>17798</v>
      </c>
      <c r="F3738" s="42">
        <v>43102</v>
      </c>
      <c r="G3738" s="42">
        <v>43373</v>
      </c>
      <c r="H3738" s="277" t="s">
        <v>17808</v>
      </c>
      <c r="I3738" s="1022" t="s">
        <v>949</v>
      </c>
      <c r="J3738" s="1513"/>
      <c r="K3738" s="1513"/>
    </row>
    <row r="3739" spans="1:12">
      <c r="A3739" s="176"/>
      <c r="B3739" s="27" t="s">
        <v>17077</v>
      </c>
      <c r="C3739" s="1397" t="s">
        <v>17645</v>
      </c>
      <c r="D3739" s="1414" t="s">
        <v>17834</v>
      </c>
      <c r="E3739" s="1397" t="s">
        <v>724</v>
      </c>
      <c r="F3739" s="42">
        <v>43297</v>
      </c>
      <c r="G3739" s="42">
        <v>43373</v>
      </c>
      <c r="H3739" s="277" t="s">
        <v>17808</v>
      </c>
      <c r="I3739" s="1022" t="s">
        <v>949</v>
      </c>
      <c r="J3739" s="1513"/>
      <c r="K3739" s="1513"/>
    </row>
    <row r="3740" spans="1:12">
      <c r="A3740" s="176"/>
      <c r="B3740" s="27"/>
      <c r="C3740" s="1397"/>
      <c r="D3740" s="270"/>
      <c r="E3740" s="1397"/>
      <c r="F3740" s="42"/>
      <c r="G3740" s="589"/>
      <c r="H3740" s="277"/>
      <c r="I3740" s="1022"/>
      <c r="J3740" s="1513"/>
      <c r="K3740" s="1513"/>
    </row>
    <row r="3741" spans="1:12">
      <c r="A3741" s="176"/>
      <c r="B3741" s="27" t="s">
        <v>17885</v>
      </c>
      <c r="C3741" s="1397" t="s">
        <v>17886</v>
      </c>
      <c r="D3741" s="1414" t="s">
        <v>17887</v>
      </c>
      <c r="E3741" s="1397" t="s">
        <v>17888</v>
      </c>
      <c r="F3741" s="42">
        <v>43073</v>
      </c>
      <c r="G3741" s="42">
        <v>43375</v>
      </c>
      <c r="H3741" s="277" t="s">
        <v>17889</v>
      </c>
      <c r="I3741" s="1022" t="s">
        <v>17890</v>
      </c>
      <c r="J3741" s="1513"/>
      <c r="K3741" s="1513"/>
    </row>
    <row r="3742" spans="1:12">
      <c r="A3742" s="176"/>
      <c r="B3742" s="27" t="s">
        <v>17891</v>
      </c>
      <c r="C3742" s="1397" t="s">
        <v>17892</v>
      </c>
      <c r="D3742" s="1414" t="s">
        <v>17893</v>
      </c>
      <c r="E3742" s="1397" t="s">
        <v>17888</v>
      </c>
      <c r="F3742" s="42">
        <v>43255</v>
      </c>
      <c r="G3742" s="42">
        <v>43377</v>
      </c>
      <c r="H3742" s="277" t="s">
        <v>17894</v>
      </c>
      <c r="I3742" s="1022" t="s">
        <v>17890</v>
      </c>
      <c r="J3742" s="1513"/>
      <c r="K3742" s="1513"/>
    </row>
    <row r="3743" spans="1:12">
      <c r="A3743" s="176"/>
      <c r="B3743" s="1395" t="s">
        <v>17895</v>
      </c>
      <c r="C3743" s="1444" t="s">
        <v>17896</v>
      </c>
      <c r="D3743" s="1414" t="s">
        <v>17897</v>
      </c>
      <c r="E3743" s="1444" t="s">
        <v>17898</v>
      </c>
      <c r="F3743" s="1445">
        <v>43374</v>
      </c>
      <c r="G3743" s="1445">
        <v>43378</v>
      </c>
      <c r="H3743" s="1394" t="s">
        <v>17899</v>
      </c>
      <c r="I3743" s="1022" t="s">
        <v>17890</v>
      </c>
      <c r="J3743" s="1513"/>
      <c r="K3743" s="1513"/>
    </row>
    <row r="3744" spans="1:12">
      <c r="A3744" s="176"/>
      <c r="B3744" s="27" t="s">
        <v>17895</v>
      </c>
      <c r="C3744" s="1397" t="s">
        <v>17900</v>
      </c>
      <c r="D3744" s="1414" t="s">
        <v>17901</v>
      </c>
      <c r="E3744" s="1397" t="s">
        <v>17898</v>
      </c>
      <c r="F3744" s="940">
        <v>43388</v>
      </c>
      <c r="G3744" s="940">
        <v>43388</v>
      </c>
      <c r="H3744" s="277" t="s">
        <v>17902</v>
      </c>
      <c r="I3744" s="1022" t="s">
        <v>17890</v>
      </c>
      <c r="J3744" s="1513"/>
      <c r="K3744" s="1513"/>
    </row>
    <row r="3745" spans="1:14">
      <c r="A3745" s="176"/>
      <c r="B3745" s="27" t="s">
        <v>17903</v>
      </c>
      <c r="C3745" s="1397" t="s">
        <v>17904</v>
      </c>
      <c r="D3745" s="1414" t="s">
        <v>17905</v>
      </c>
      <c r="E3745" s="1397" t="s">
        <v>17906</v>
      </c>
      <c r="F3745" s="42">
        <v>43361</v>
      </c>
      <c r="G3745" s="42">
        <v>43389</v>
      </c>
      <c r="H3745" s="277" t="s">
        <v>17907</v>
      </c>
      <c r="I3745" s="1022" t="s">
        <v>17890</v>
      </c>
      <c r="J3745" s="1513"/>
      <c r="K3745" s="1513"/>
    </row>
    <row r="3746" spans="1:14">
      <c r="A3746" s="176"/>
      <c r="B3746" s="27" t="s">
        <v>17908</v>
      </c>
      <c r="C3746" s="1397" t="s">
        <v>17909</v>
      </c>
      <c r="D3746" s="1414" t="s">
        <v>17910</v>
      </c>
      <c r="E3746" s="1397" t="s">
        <v>17911</v>
      </c>
      <c r="F3746" s="940">
        <v>43388</v>
      </c>
      <c r="G3746" s="940">
        <v>43390</v>
      </c>
      <c r="H3746" s="277" t="s">
        <v>17912</v>
      </c>
      <c r="I3746" s="1022" t="s">
        <v>17890</v>
      </c>
      <c r="J3746" s="1513"/>
      <c r="K3746" s="1513"/>
    </row>
    <row r="3747" spans="1:14">
      <c r="A3747" s="176"/>
      <c r="B3747" s="27" t="s">
        <v>17891</v>
      </c>
      <c r="C3747" s="1397" t="s">
        <v>17913</v>
      </c>
      <c r="D3747" s="1414" t="s">
        <v>17914</v>
      </c>
      <c r="E3747" s="1397" t="s">
        <v>17888</v>
      </c>
      <c r="F3747" s="42">
        <v>43389</v>
      </c>
      <c r="G3747" s="42">
        <v>43392</v>
      </c>
      <c r="H3747" s="277" t="s">
        <v>17915</v>
      </c>
      <c r="I3747" s="1022" t="s">
        <v>17890</v>
      </c>
      <c r="J3747" s="1513"/>
      <c r="K3747" s="1513"/>
    </row>
    <row r="3748" spans="1:14" s="1313" customFormat="1">
      <c r="A3748" s="225"/>
      <c r="B3748" s="205" t="s">
        <v>17916</v>
      </c>
      <c r="C3748" s="1397" t="s">
        <v>17917</v>
      </c>
      <c r="D3748" s="1414" t="s">
        <v>17918</v>
      </c>
      <c r="E3748" s="1397" t="s">
        <v>17919</v>
      </c>
      <c r="F3748" s="586">
        <v>42927</v>
      </c>
      <c r="G3748" s="586">
        <v>43385</v>
      </c>
      <c r="H3748" s="663" t="s">
        <v>17920</v>
      </c>
      <c r="I3748" s="1022" t="s">
        <v>17890</v>
      </c>
      <c r="J3748" s="1513"/>
      <c r="K3748" s="1513"/>
    </row>
    <row r="3749" spans="1:14">
      <c r="A3749" s="176"/>
      <c r="B3749" s="27" t="s">
        <v>16906</v>
      </c>
      <c r="C3749" s="1397" t="s">
        <v>17305</v>
      </c>
      <c r="D3749" s="1414" t="s">
        <v>17934</v>
      </c>
      <c r="E3749" s="1397" t="s">
        <v>15</v>
      </c>
      <c r="F3749" s="42">
        <v>43162</v>
      </c>
      <c r="G3749" s="42">
        <v>43394</v>
      </c>
      <c r="H3749" s="277" t="s">
        <v>11463</v>
      </c>
      <c r="I3749" s="1022" t="s">
        <v>949</v>
      </c>
      <c r="J3749" s="1513"/>
      <c r="K3749" s="1513"/>
    </row>
    <row r="3750" spans="1:14" ht="17">
      <c r="A3750" s="176"/>
      <c r="B3750" s="27" t="s">
        <v>13519</v>
      </c>
      <c r="C3750" s="1397" t="s">
        <v>17420</v>
      </c>
      <c r="D3750" s="1414" t="s">
        <v>17929</v>
      </c>
      <c r="E3750" s="1397" t="s">
        <v>1558</v>
      </c>
      <c r="F3750" s="42">
        <v>43262</v>
      </c>
      <c r="G3750" s="42">
        <v>43399</v>
      </c>
      <c r="H3750" s="277" t="s">
        <v>5430</v>
      </c>
      <c r="I3750" s="1022" t="s">
        <v>949</v>
      </c>
      <c r="J3750" s="1513"/>
      <c r="K3750" s="1513"/>
      <c r="L3750" s="1404"/>
      <c r="M3750" s="1428"/>
    </row>
    <row r="3751" spans="1:14" ht="17">
      <c r="A3751" s="176"/>
      <c r="B3751" s="27" t="s">
        <v>16906</v>
      </c>
      <c r="C3751" s="1397" t="s">
        <v>16008</v>
      </c>
      <c r="D3751" s="1414" t="s">
        <v>16025</v>
      </c>
      <c r="E3751" s="1397" t="s">
        <v>637</v>
      </c>
      <c r="F3751" s="42">
        <v>42891</v>
      </c>
      <c r="G3751" s="42">
        <v>43404</v>
      </c>
      <c r="H3751" s="277" t="s">
        <v>17936</v>
      </c>
      <c r="I3751" s="1022" t="s">
        <v>949</v>
      </c>
      <c r="J3751" s="1513"/>
      <c r="K3751" s="1513"/>
      <c r="L3751" s="1404"/>
      <c r="M3751" s="1428"/>
    </row>
    <row r="3752" spans="1:14" ht="17">
      <c r="A3752" s="176"/>
      <c r="B3752" s="27" t="s">
        <v>16906</v>
      </c>
      <c r="C3752" s="1397" t="s">
        <v>16009</v>
      </c>
      <c r="D3752" s="1414" t="s">
        <v>16026</v>
      </c>
      <c r="E3752" s="1397" t="s">
        <v>637</v>
      </c>
      <c r="F3752" s="42">
        <v>42891</v>
      </c>
      <c r="G3752" s="42">
        <v>43404</v>
      </c>
      <c r="H3752" s="277" t="s">
        <v>17936</v>
      </c>
      <c r="I3752" s="1022" t="s">
        <v>949</v>
      </c>
      <c r="J3752" s="1513"/>
      <c r="K3752" s="1513"/>
      <c r="L3752" s="1404"/>
      <c r="M3752" s="1447"/>
    </row>
    <row r="3753" spans="1:14">
      <c r="A3753" s="176"/>
      <c r="B3753" s="27" t="s">
        <v>16632</v>
      </c>
      <c r="C3753" s="1397" t="s">
        <v>16633</v>
      </c>
      <c r="D3753" s="1414" t="s">
        <v>16711</v>
      </c>
      <c r="E3753" s="1397" t="s">
        <v>1558</v>
      </c>
      <c r="F3753" s="42">
        <v>43031</v>
      </c>
      <c r="G3753" s="42">
        <v>43404</v>
      </c>
      <c r="H3753" s="277" t="s">
        <v>17936</v>
      </c>
      <c r="I3753" s="1022" t="s">
        <v>949</v>
      </c>
      <c r="J3753" s="1513"/>
      <c r="K3753" s="1513"/>
    </row>
    <row r="3754" spans="1:14">
      <c r="A3754" s="176"/>
      <c r="B3754" s="27" t="s">
        <v>17931</v>
      </c>
      <c r="C3754" s="1397" t="s">
        <v>17932</v>
      </c>
      <c r="D3754" s="1414" t="s">
        <v>17980</v>
      </c>
      <c r="E3754" s="1397" t="s">
        <v>17933</v>
      </c>
      <c r="F3754" s="42">
        <v>43244</v>
      </c>
      <c r="G3754" s="42">
        <v>43404</v>
      </c>
      <c r="H3754" s="277" t="s">
        <v>17961</v>
      </c>
      <c r="I3754" s="1022" t="s">
        <v>949</v>
      </c>
      <c r="J3754" s="1513"/>
      <c r="K3754" s="1513"/>
    </row>
    <row r="3755" spans="1:14" ht="17">
      <c r="A3755" s="176"/>
      <c r="B3755" s="27"/>
      <c r="C3755" s="1397"/>
      <c r="D3755" s="1397"/>
      <c r="E3755" s="1397"/>
      <c r="F3755" s="42"/>
      <c r="G3755" s="41"/>
      <c r="H3755" s="1401"/>
      <c r="I3755" s="1022"/>
      <c r="J3755" s="1513"/>
      <c r="K3755" s="1513"/>
      <c r="L3755" s="1427"/>
      <c r="M3755" s="1404"/>
      <c r="N3755" s="1428"/>
    </row>
    <row r="3756" spans="1:14">
      <c r="A3756" s="176"/>
      <c r="B3756" s="27" t="s">
        <v>17943</v>
      </c>
      <c r="C3756" s="1397" t="s">
        <v>17256</v>
      </c>
      <c r="D3756" s="1414" t="s">
        <v>17979</v>
      </c>
      <c r="E3756" s="1397" t="s">
        <v>2659</v>
      </c>
      <c r="F3756" s="42">
        <v>43228</v>
      </c>
      <c r="G3756" s="42">
        <v>43409</v>
      </c>
      <c r="H3756" s="277" t="s">
        <v>17942</v>
      </c>
      <c r="I3756" s="1022" t="s">
        <v>949</v>
      </c>
      <c r="J3756" s="1513"/>
      <c r="K3756" s="1513"/>
    </row>
    <row r="3757" spans="1:14">
      <c r="A3757" s="176"/>
      <c r="B3757" s="27" t="s">
        <v>17052</v>
      </c>
      <c r="C3757" s="1397" t="s">
        <v>17938</v>
      </c>
      <c r="D3757" s="1414" t="s">
        <v>17996</v>
      </c>
      <c r="E3757" s="270" t="s">
        <v>8</v>
      </c>
      <c r="F3757" s="42">
        <v>43405</v>
      </c>
      <c r="G3757" s="42">
        <v>43409</v>
      </c>
      <c r="H3757" s="277" t="s">
        <v>17951</v>
      </c>
      <c r="I3757" s="1022" t="s">
        <v>949</v>
      </c>
      <c r="J3757" s="1513"/>
      <c r="K3757" s="1513"/>
    </row>
    <row r="3758" spans="1:14">
      <c r="A3758" s="176"/>
      <c r="B3758" s="27" t="s">
        <v>17051</v>
      </c>
      <c r="C3758" s="1397" t="s">
        <v>17869</v>
      </c>
      <c r="D3758" s="1414" t="s">
        <v>17997</v>
      </c>
      <c r="E3758" s="1397" t="s">
        <v>8</v>
      </c>
      <c r="F3758" s="42">
        <v>43347</v>
      </c>
      <c r="G3758" s="42">
        <v>43412</v>
      </c>
      <c r="H3758" s="277" t="s">
        <v>17951</v>
      </c>
      <c r="I3758" s="1022" t="s">
        <v>949</v>
      </c>
      <c r="J3758" s="1513"/>
      <c r="K3758" s="1513"/>
    </row>
    <row r="3759" spans="1:14">
      <c r="A3759" s="176"/>
      <c r="B3759" s="27" t="s">
        <v>16317</v>
      </c>
      <c r="C3759" s="1397" t="s">
        <v>17963</v>
      </c>
      <c r="D3759" s="1414" t="s">
        <v>17998</v>
      </c>
      <c r="E3759" s="270" t="s">
        <v>726</v>
      </c>
      <c r="F3759" s="42">
        <v>43426</v>
      </c>
      <c r="G3759" s="42">
        <v>43431</v>
      </c>
      <c r="H3759" s="277" t="s">
        <v>17981</v>
      </c>
      <c r="I3759" s="1022" t="s">
        <v>949</v>
      </c>
      <c r="J3759" s="1513"/>
      <c r="K3759" s="1513"/>
    </row>
    <row r="3760" spans="1:14">
      <c r="B3760" s="27" t="s">
        <v>6355</v>
      </c>
      <c r="C3760" s="30" t="s">
        <v>17615</v>
      </c>
      <c r="D3760" s="1414" t="s">
        <v>17611</v>
      </c>
      <c r="E3760" s="29" t="s">
        <v>6210</v>
      </c>
      <c r="F3760" s="42">
        <v>43325</v>
      </c>
      <c r="G3760" s="42">
        <v>43431</v>
      </c>
      <c r="H3760" s="28" t="s">
        <v>17982</v>
      </c>
      <c r="I3760" s="1022" t="s">
        <v>949</v>
      </c>
      <c r="J3760" s="1513"/>
      <c r="K3760" s="1513"/>
    </row>
    <row r="3761" spans="1:12">
      <c r="B3761" s="27" t="s">
        <v>3305</v>
      </c>
      <c r="C3761" s="30" t="s">
        <v>17974</v>
      </c>
      <c r="D3761" s="1414" t="s">
        <v>18011</v>
      </c>
      <c r="E3761" s="29" t="s">
        <v>1464</v>
      </c>
      <c r="F3761" s="42">
        <v>40978</v>
      </c>
      <c r="G3761" s="42">
        <v>43434</v>
      </c>
      <c r="H3761" s="28" t="s">
        <v>17999</v>
      </c>
      <c r="I3761" s="1022" t="s">
        <v>949</v>
      </c>
      <c r="J3761" s="1513"/>
      <c r="K3761" s="1513"/>
    </row>
    <row r="3762" spans="1:12">
      <c r="A3762" s="176"/>
      <c r="B3762" s="27" t="s">
        <v>17976</v>
      </c>
      <c r="C3762" s="30" t="s">
        <v>17977</v>
      </c>
      <c r="D3762" s="1414" t="s">
        <v>18012</v>
      </c>
      <c r="E3762" s="270" t="s">
        <v>17978</v>
      </c>
      <c r="F3762" s="42">
        <v>43360</v>
      </c>
      <c r="G3762" s="42">
        <v>43434</v>
      </c>
      <c r="H3762" s="28" t="s">
        <v>17999</v>
      </c>
      <c r="I3762" s="1022" t="s">
        <v>949</v>
      </c>
      <c r="J3762" s="1513"/>
      <c r="K3762" s="1513"/>
    </row>
    <row r="3763" spans="1:12">
      <c r="A3763" s="176"/>
      <c r="B3763" s="27" t="s">
        <v>17266</v>
      </c>
      <c r="C3763" s="30" t="s">
        <v>17975</v>
      </c>
      <c r="D3763" s="1414" t="s">
        <v>18013</v>
      </c>
      <c r="E3763" s="270" t="s">
        <v>17267</v>
      </c>
      <c r="F3763" s="42">
        <v>43241</v>
      </c>
      <c r="G3763" s="42">
        <v>43434</v>
      </c>
      <c r="H3763" s="277" t="s">
        <v>18015</v>
      </c>
      <c r="I3763" s="1022" t="s">
        <v>949</v>
      </c>
      <c r="J3763" s="1513"/>
      <c r="K3763" s="1513"/>
      <c r="L3763" s="254"/>
    </row>
    <row r="3764" spans="1:12">
      <c r="A3764" s="176"/>
      <c r="B3764" s="27" t="s">
        <v>18004</v>
      </c>
      <c r="C3764" s="30" t="s">
        <v>13326</v>
      </c>
      <c r="D3764" s="1414" t="s">
        <v>18014</v>
      </c>
      <c r="E3764" s="270" t="s">
        <v>729</v>
      </c>
      <c r="F3764" s="42">
        <v>42304</v>
      </c>
      <c r="G3764" s="42">
        <v>43434</v>
      </c>
      <c r="H3764" s="277" t="s">
        <v>18019</v>
      </c>
      <c r="I3764" s="1022" t="s">
        <v>949</v>
      </c>
      <c r="J3764" s="1513"/>
      <c r="K3764" s="1513"/>
      <c r="L3764" s="254"/>
    </row>
    <row r="3765" spans="1:12">
      <c r="A3765" s="176"/>
      <c r="B3765" s="27"/>
      <c r="C3765" s="204"/>
      <c r="D3765" s="1448"/>
      <c r="E3765" s="270"/>
      <c r="F3765" s="42"/>
      <c r="G3765" s="42"/>
      <c r="H3765" s="28"/>
      <c r="I3765" s="1022"/>
      <c r="J3765" s="1513"/>
      <c r="K3765" s="1513"/>
    </row>
    <row r="3766" spans="1:12" ht="17">
      <c r="A3766" s="1404"/>
      <c r="B3766" s="27" t="s">
        <v>17077</v>
      </c>
      <c r="C3766" s="1397" t="s">
        <v>18043</v>
      </c>
      <c r="D3766" s="1414" t="s">
        <v>18063</v>
      </c>
      <c r="E3766" s="270" t="s">
        <v>8</v>
      </c>
      <c r="F3766" s="42">
        <v>43437</v>
      </c>
      <c r="G3766" s="42">
        <v>43437</v>
      </c>
      <c r="H3766" s="277" t="s">
        <v>11611</v>
      </c>
      <c r="I3766" s="1022" t="s">
        <v>949</v>
      </c>
      <c r="J3766" s="1513"/>
      <c r="K3766" s="1513"/>
    </row>
    <row r="3767" spans="1:12" ht="17">
      <c r="A3767" s="1404"/>
      <c r="B3767" s="27" t="s">
        <v>16317</v>
      </c>
      <c r="C3767" s="1397" t="s">
        <v>18044</v>
      </c>
      <c r="D3767" s="1414" t="s">
        <v>18064</v>
      </c>
      <c r="E3767" s="270" t="s">
        <v>11</v>
      </c>
      <c r="F3767" s="42">
        <v>43437</v>
      </c>
      <c r="G3767" s="42">
        <v>43439</v>
      </c>
      <c r="H3767" s="277" t="s">
        <v>18016</v>
      </c>
      <c r="I3767" s="1022" t="s">
        <v>949</v>
      </c>
      <c r="J3767" s="1513"/>
      <c r="K3767" s="1513"/>
    </row>
    <row r="3768" spans="1:12" ht="17">
      <c r="A3768" s="1404"/>
      <c r="B3768" s="27" t="s">
        <v>18022</v>
      </c>
      <c r="C3768" s="1397" t="s">
        <v>17308</v>
      </c>
      <c r="D3768" s="1414" t="s">
        <v>18065</v>
      </c>
      <c r="E3768" s="270" t="s">
        <v>1558</v>
      </c>
      <c r="F3768" s="42">
        <v>43171</v>
      </c>
      <c r="G3768" s="42">
        <v>43441</v>
      </c>
      <c r="H3768" s="277" t="s">
        <v>16810</v>
      </c>
      <c r="I3768" s="1022" t="s">
        <v>2587</v>
      </c>
      <c r="J3768" s="1513"/>
      <c r="K3768" s="1513"/>
    </row>
    <row r="3769" spans="1:12" ht="17">
      <c r="A3769" s="1404"/>
      <c r="B3769" s="27" t="s">
        <v>17051</v>
      </c>
      <c r="C3769" s="1397" t="s">
        <v>18006</v>
      </c>
      <c r="D3769" s="1414" t="s">
        <v>18066</v>
      </c>
      <c r="E3769" s="270" t="s">
        <v>1622</v>
      </c>
      <c r="F3769" s="42">
        <v>43437</v>
      </c>
      <c r="G3769" s="42">
        <v>43445</v>
      </c>
      <c r="H3769" s="277" t="s">
        <v>18025</v>
      </c>
      <c r="I3769" s="1022" t="s">
        <v>949</v>
      </c>
      <c r="J3769" s="1513"/>
      <c r="K3769" s="1513"/>
    </row>
    <row r="3770" spans="1:12" ht="17">
      <c r="A3770" s="1404"/>
      <c r="B3770" s="27" t="s">
        <v>4784</v>
      </c>
      <c r="C3770" s="1397" t="s">
        <v>10106</v>
      </c>
      <c r="D3770" s="1414" t="s">
        <v>18067</v>
      </c>
      <c r="E3770" s="270" t="s">
        <v>3523</v>
      </c>
      <c r="F3770" s="42">
        <v>41698</v>
      </c>
      <c r="G3770" s="42">
        <v>43434</v>
      </c>
      <c r="H3770" s="28" t="s">
        <v>18033</v>
      </c>
      <c r="I3770" s="1022" t="s">
        <v>18026</v>
      </c>
      <c r="J3770" s="1513"/>
      <c r="K3770" s="1513"/>
    </row>
    <row r="3771" spans="1:12" ht="17">
      <c r="A3771" s="1404"/>
      <c r="B3771" s="27" t="s">
        <v>5475</v>
      </c>
      <c r="C3771" s="1397" t="s">
        <v>17289</v>
      </c>
      <c r="D3771" s="1414" t="s">
        <v>18068</v>
      </c>
      <c r="E3771" s="270" t="s">
        <v>3523</v>
      </c>
      <c r="F3771" s="42">
        <v>43105</v>
      </c>
      <c r="G3771" s="42">
        <v>43447</v>
      </c>
      <c r="H3771" s="28" t="s">
        <v>18027</v>
      </c>
      <c r="I3771" s="1022" t="s">
        <v>18026</v>
      </c>
      <c r="J3771" s="1513"/>
      <c r="K3771" s="1513"/>
    </row>
    <row r="3772" spans="1:12" ht="17">
      <c r="A3772" s="1404"/>
      <c r="B3772" s="27" t="s">
        <v>14529</v>
      </c>
      <c r="C3772" s="1397" t="s">
        <v>18028</v>
      </c>
      <c r="D3772" s="1414" t="s">
        <v>18069</v>
      </c>
      <c r="E3772" s="270" t="s">
        <v>18029</v>
      </c>
      <c r="F3772" s="42">
        <v>43374</v>
      </c>
      <c r="G3772" s="42">
        <v>43447</v>
      </c>
      <c r="H3772" s="28" t="s">
        <v>18034</v>
      </c>
      <c r="I3772" s="1022" t="s">
        <v>949</v>
      </c>
      <c r="J3772" s="1513"/>
      <c r="K3772" s="1513"/>
    </row>
    <row r="3773" spans="1:12" ht="17">
      <c r="A3773" s="1404"/>
      <c r="B3773" s="27" t="s">
        <v>14313</v>
      </c>
      <c r="C3773" s="1397" t="s">
        <v>14285</v>
      </c>
      <c r="D3773" s="1414" t="s">
        <v>18070</v>
      </c>
      <c r="E3773" s="270" t="s">
        <v>3523</v>
      </c>
      <c r="F3773" s="42">
        <v>42422</v>
      </c>
      <c r="G3773" s="42">
        <v>43454</v>
      </c>
      <c r="H3773" s="28" t="s">
        <v>18040</v>
      </c>
      <c r="I3773" s="1022" t="s">
        <v>18026</v>
      </c>
      <c r="J3773" s="1513"/>
      <c r="K3773" s="1513"/>
    </row>
    <row r="3774" spans="1:12" ht="17">
      <c r="A3774" s="1404"/>
      <c r="B3774" s="27" t="s">
        <v>18041</v>
      </c>
      <c r="C3774" s="204" t="s">
        <v>18038</v>
      </c>
      <c r="D3774" s="1414" t="s">
        <v>18071</v>
      </c>
      <c r="E3774" s="270" t="s">
        <v>18042</v>
      </c>
      <c r="F3774" s="42">
        <v>43452</v>
      </c>
      <c r="G3774" s="42">
        <v>43455</v>
      </c>
      <c r="H3774" s="277" t="s">
        <v>13507</v>
      </c>
      <c r="I3774" s="1022" t="s">
        <v>949</v>
      </c>
      <c r="J3774" s="1513"/>
      <c r="K3774" s="1513"/>
    </row>
    <row r="3775" spans="1:12" ht="17">
      <c r="A3775" s="1404"/>
      <c r="B3775" s="27" t="s">
        <v>16906</v>
      </c>
      <c r="C3775" s="204" t="s">
        <v>17877</v>
      </c>
      <c r="D3775" s="1414" t="s">
        <v>18072</v>
      </c>
      <c r="E3775" s="270" t="s">
        <v>18053</v>
      </c>
      <c r="F3775" s="42">
        <v>43360</v>
      </c>
      <c r="G3775" s="42">
        <v>43457</v>
      </c>
      <c r="H3775" s="277" t="s">
        <v>11671</v>
      </c>
      <c r="I3775" s="1022" t="s">
        <v>949</v>
      </c>
      <c r="J3775" s="1513"/>
      <c r="K3775" s="1513"/>
    </row>
    <row r="3776" spans="1:12" ht="17">
      <c r="A3776" s="1404"/>
      <c r="B3776" s="27" t="s">
        <v>16906</v>
      </c>
      <c r="C3776" s="204" t="s">
        <v>17945</v>
      </c>
      <c r="D3776" s="1414" t="s">
        <v>18073</v>
      </c>
      <c r="E3776" s="270" t="s">
        <v>18054</v>
      </c>
      <c r="F3776" s="42">
        <v>43411</v>
      </c>
      <c r="G3776" s="42">
        <v>43459</v>
      </c>
      <c r="H3776" s="277" t="s">
        <v>18055</v>
      </c>
      <c r="I3776" s="1022" t="s">
        <v>949</v>
      </c>
      <c r="J3776" s="1513"/>
      <c r="K3776" s="1513"/>
    </row>
    <row r="3777" spans="1:11" ht="17">
      <c r="A3777" s="1404"/>
      <c r="B3777" s="27" t="s">
        <v>18057</v>
      </c>
      <c r="C3777" s="204" t="s">
        <v>18056</v>
      </c>
      <c r="D3777" s="1414" t="s">
        <v>18074</v>
      </c>
      <c r="E3777" s="270" t="s">
        <v>3523</v>
      </c>
      <c r="F3777" s="42">
        <v>43097</v>
      </c>
      <c r="G3777" s="42">
        <v>43434</v>
      </c>
      <c r="H3777" s="277" t="s">
        <v>18121</v>
      </c>
      <c r="I3777" s="1022" t="s">
        <v>18122</v>
      </c>
      <c r="J3777" s="1513"/>
      <c r="K3777" s="1513"/>
    </row>
    <row r="3778" spans="1:11" ht="17">
      <c r="A3778" s="1404"/>
      <c r="B3778" s="27" t="s">
        <v>17667</v>
      </c>
      <c r="C3778" s="204" t="s">
        <v>13044</v>
      </c>
      <c r="D3778" s="1414" t="s">
        <v>11277</v>
      </c>
      <c r="E3778" s="270" t="s">
        <v>6406</v>
      </c>
      <c r="F3778" s="42">
        <v>42262</v>
      </c>
      <c r="G3778" s="42">
        <v>43459</v>
      </c>
      <c r="H3778" s="277" t="s">
        <v>18081</v>
      </c>
      <c r="I3778" s="1022" t="s">
        <v>949</v>
      </c>
      <c r="J3778" s="1513"/>
      <c r="K3778" s="1513"/>
    </row>
    <row r="3779" spans="1:11">
      <c r="A3779" s="176"/>
      <c r="B3779" s="27" t="s">
        <v>18059</v>
      </c>
      <c r="C3779" s="204" t="s">
        <v>18058</v>
      </c>
      <c r="D3779" s="1414" t="s">
        <v>18082</v>
      </c>
      <c r="E3779" s="1397" t="s">
        <v>7177</v>
      </c>
      <c r="F3779" s="42">
        <v>42786</v>
      </c>
      <c r="G3779" s="42">
        <v>43458</v>
      </c>
      <c r="H3779" s="277" t="s">
        <v>18081</v>
      </c>
      <c r="I3779" s="1022" t="s">
        <v>949</v>
      </c>
      <c r="J3779" s="1513"/>
      <c r="K3779" s="1513"/>
    </row>
    <row r="3780" spans="1:11">
      <c r="A3780" s="176"/>
      <c r="B3780" s="27" t="s">
        <v>18062</v>
      </c>
      <c r="C3780" s="204" t="s">
        <v>18061</v>
      </c>
      <c r="D3780" s="1414" t="s">
        <v>18060</v>
      </c>
      <c r="E3780" s="1397" t="s">
        <v>4622</v>
      </c>
      <c r="F3780" s="42">
        <v>43409</v>
      </c>
      <c r="G3780" s="42">
        <v>43462</v>
      </c>
      <c r="H3780" s="277" t="s">
        <v>18083</v>
      </c>
      <c r="I3780" s="1022"/>
      <c r="J3780" s="1513"/>
      <c r="K3780" s="1513"/>
    </row>
    <row r="3781" spans="1:11">
      <c r="A3781" s="176"/>
      <c r="B3781" s="27" t="s">
        <v>17969</v>
      </c>
      <c r="C3781" s="1397" t="s">
        <v>18052</v>
      </c>
      <c r="D3781" s="1414" t="s">
        <v>18045</v>
      </c>
      <c r="E3781" s="270" t="s">
        <v>2253</v>
      </c>
      <c r="F3781" s="42">
        <v>43458</v>
      </c>
      <c r="G3781" s="42">
        <v>43461</v>
      </c>
      <c r="H3781" s="277" t="s">
        <v>18076</v>
      </c>
      <c r="I3781" s="1022" t="s">
        <v>949</v>
      </c>
      <c r="J3781" s="1513"/>
      <c r="K3781" s="1513"/>
    </row>
    <row r="3782" spans="1:11">
      <c r="A3782" s="176"/>
      <c r="B3782" s="27" t="s">
        <v>18080</v>
      </c>
      <c r="C3782" s="204" t="s">
        <v>18075</v>
      </c>
      <c r="D3782" s="1414" t="s">
        <v>18078</v>
      </c>
      <c r="E3782" s="270" t="s">
        <v>18079</v>
      </c>
      <c r="F3782" s="42">
        <v>43458</v>
      </c>
      <c r="G3782" s="42">
        <v>43461</v>
      </c>
      <c r="H3782" s="277" t="s">
        <v>18076</v>
      </c>
      <c r="I3782" s="1022" t="s">
        <v>949</v>
      </c>
      <c r="J3782" s="1513"/>
      <c r="K3782" s="1513"/>
    </row>
    <row r="3783" spans="1:11">
      <c r="B3783" s="27" t="s">
        <v>17667</v>
      </c>
      <c r="C3783" s="1388" t="s">
        <v>18023</v>
      </c>
      <c r="D3783" s="1414" t="s">
        <v>6420</v>
      </c>
      <c r="E3783" s="270" t="s">
        <v>729</v>
      </c>
      <c r="F3783" s="42">
        <v>39835</v>
      </c>
      <c r="G3783" s="42">
        <v>43465</v>
      </c>
      <c r="H3783" s="277" t="s">
        <v>18084</v>
      </c>
      <c r="I3783" s="1022" t="s">
        <v>949</v>
      </c>
      <c r="J3783" s="1513"/>
      <c r="K3783" s="1513"/>
    </row>
    <row r="3784" spans="1:11">
      <c r="B3784" s="27" t="s">
        <v>17667</v>
      </c>
      <c r="C3784" s="1388" t="s">
        <v>18024</v>
      </c>
      <c r="D3784" s="1414" t="s">
        <v>7509</v>
      </c>
      <c r="E3784" s="270" t="s">
        <v>729</v>
      </c>
      <c r="F3784" s="42">
        <v>40367</v>
      </c>
      <c r="G3784" s="42">
        <v>43465</v>
      </c>
      <c r="H3784" s="277" t="s">
        <v>18084</v>
      </c>
      <c r="I3784" s="1022" t="s">
        <v>949</v>
      </c>
      <c r="J3784" s="1513"/>
      <c r="K3784" s="1513"/>
    </row>
    <row r="3785" spans="1:11">
      <c r="B3785" s="27" t="s">
        <v>17667</v>
      </c>
      <c r="C3785" s="259" t="s">
        <v>10048</v>
      </c>
      <c r="D3785" s="1414" t="s">
        <v>10049</v>
      </c>
      <c r="E3785" s="32" t="s">
        <v>4622</v>
      </c>
      <c r="F3785" s="580">
        <v>41652</v>
      </c>
      <c r="G3785" s="42">
        <v>43465</v>
      </c>
      <c r="H3785" s="277" t="s">
        <v>18084</v>
      </c>
      <c r="I3785" s="1022" t="s">
        <v>949</v>
      </c>
      <c r="J3785" s="1513"/>
      <c r="K3785" s="1513"/>
    </row>
    <row r="3786" spans="1:11" ht="16">
      <c r="A3786" s="176"/>
      <c r="B3786" s="1551"/>
      <c r="C3786" s="1397"/>
      <c r="D3786" s="1397"/>
      <c r="E3786" s="270"/>
      <c r="F3786" s="586"/>
      <c r="G3786" s="41"/>
      <c r="H3786" s="1401"/>
      <c r="I3786" s="1022"/>
      <c r="J3786" s="1513"/>
      <c r="K3786" s="1513"/>
    </row>
    <row r="3787" spans="1:11">
      <c r="A3787" s="176"/>
      <c r="B3787" s="27" t="s">
        <v>17469</v>
      </c>
      <c r="C3787" s="1397" t="s">
        <v>17629</v>
      </c>
      <c r="D3787" s="1414" t="s">
        <v>18095</v>
      </c>
      <c r="E3787" s="270" t="s">
        <v>18090</v>
      </c>
      <c r="F3787" s="586">
        <v>43283</v>
      </c>
      <c r="G3787" s="42">
        <v>43467</v>
      </c>
      <c r="H3787" s="1401" t="s">
        <v>18089</v>
      </c>
      <c r="I3787" s="1022" t="s">
        <v>949</v>
      </c>
      <c r="J3787" s="1513"/>
      <c r="K3787" s="1513"/>
    </row>
    <row r="3788" spans="1:11">
      <c r="A3788" s="176"/>
      <c r="B3788" s="27" t="s">
        <v>18091</v>
      </c>
      <c r="C3788" s="1397" t="s">
        <v>17870</v>
      </c>
      <c r="D3788" s="1414" t="s">
        <v>17718</v>
      </c>
      <c r="E3788" s="270" t="s">
        <v>18092</v>
      </c>
      <c r="F3788" s="586">
        <v>43353</v>
      </c>
      <c r="G3788" s="42">
        <v>43469</v>
      </c>
      <c r="H3788" s="1401" t="s">
        <v>18093</v>
      </c>
      <c r="I3788" s="1022" t="s">
        <v>949</v>
      </c>
      <c r="J3788" s="1513"/>
      <c r="K3788" s="1513"/>
    </row>
    <row r="3789" spans="1:11">
      <c r="A3789" s="176"/>
      <c r="B3789" s="27" t="s">
        <v>18097</v>
      </c>
      <c r="C3789" s="1397" t="s">
        <v>18087</v>
      </c>
      <c r="D3789" s="1414" t="s">
        <v>18190</v>
      </c>
      <c r="E3789" s="270" t="s">
        <v>56</v>
      </c>
      <c r="F3789" s="586">
        <v>43467</v>
      </c>
      <c r="G3789" s="42">
        <v>43473</v>
      </c>
      <c r="H3789" s="1401" t="s">
        <v>4077</v>
      </c>
      <c r="I3789" s="1022" t="s">
        <v>949</v>
      </c>
      <c r="J3789" s="1513"/>
      <c r="K3789" s="1513"/>
    </row>
    <row r="3790" spans="1:11">
      <c r="A3790" s="176"/>
      <c r="B3790" s="27" t="s">
        <v>18077</v>
      </c>
      <c r="C3790" s="1397" t="s">
        <v>18088</v>
      </c>
      <c r="D3790" s="1414" t="s">
        <v>18104</v>
      </c>
      <c r="E3790" s="1397" t="s">
        <v>56</v>
      </c>
      <c r="F3790" s="586">
        <v>43467</v>
      </c>
      <c r="G3790" s="42">
        <v>43470</v>
      </c>
      <c r="H3790" s="1401" t="s">
        <v>18105</v>
      </c>
      <c r="I3790" s="1022" t="s">
        <v>949</v>
      </c>
      <c r="J3790" s="1513"/>
      <c r="K3790" s="1513"/>
    </row>
    <row r="3791" spans="1:11">
      <c r="A3791" s="176"/>
      <c r="B3791" s="27" t="s">
        <v>18106</v>
      </c>
      <c r="C3791" s="1397" t="s">
        <v>18130</v>
      </c>
      <c r="D3791" s="1414" t="s">
        <v>18192</v>
      </c>
      <c r="E3791" s="270" t="s">
        <v>5056</v>
      </c>
      <c r="F3791" s="586">
        <v>43437</v>
      </c>
      <c r="G3791" s="42">
        <v>43474</v>
      </c>
      <c r="H3791" s="277" t="s">
        <v>18114</v>
      </c>
      <c r="I3791" s="1022" t="s">
        <v>949</v>
      </c>
      <c r="J3791" s="1513"/>
      <c r="K3791" s="1513"/>
    </row>
    <row r="3792" spans="1:11">
      <c r="A3792" s="176"/>
      <c r="B3792" s="27" t="s">
        <v>17969</v>
      </c>
      <c r="C3792" s="1397" t="s">
        <v>18131</v>
      </c>
      <c r="D3792" s="1414" t="s">
        <v>18126</v>
      </c>
      <c r="E3792" s="34" t="s">
        <v>652</v>
      </c>
      <c r="F3792" s="586">
        <v>43437</v>
      </c>
      <c r="G3792" s="41">
        <v>43475</v>
      </c>
      <c r="H3792" s="1401" t="s">
        <v>18112</v>
      </c>
      <c r="I3792" s="1022" t="s">
        <v>949</v>
      </c>
      <c r="J3792" s="1513"/>
      <c r="K3792" s="1513"/>
    </row>
    <row r="3793" spans="1:13">
      <c r="A3793" s="176"/>
      <c r="B3793" s="27" t="s">
        <v>18125</v>
      </c>
      <c r="C3793" s="1397" t="s">
        <v>14286</v>
      </c>
      <c r="D3793" s="1414" t="s">
        <v>18127</v>
      </c>
      <c r="E3793" s="270" t="s">
        <v>3523</v>
      </c>
      <c r="F3793" s="586">
        <v>42311</v>
      </c>
      <c r="G3793" s="41">
        <v>43496</v>
      </c>
      <c r="H3793" s="1401" t="s">
        <v>18136</v>
      </c>
      <c r="I3793" s="1450" t="s">
        <v>18123</v>
      </c>
      <c r="J3793" s="2011"/>
      <c r="K3793" s="2011"/>
      <c r="L3793" s="990"/>
      <c r="M3793" s="1022" t="s">
        <v>18124</v>
      </c>
    </row>
    <row r="3794" spans="1:13">
      <c r="A3794" s="176"/>
      <c r="B3794" s="27" t="s">
        <v>18129</v>
      </c>
      <c r="C3794" s="1397" t="s">
        <v>18128</v>
      </c>
      <c r="D3794" s="1414" t="s">
        <v>18185</v>
      </c>
      <c r="E3794" s="270" t="s">
        <v>827</v>
      </c>
      <c r="F3794" s="586">
        <v>43467</v>
      </c>
      <c r="G3794" s="41">
        <v>43496</v>
      </c>
      <c r="H3794" s="1401" t="s">
        <v>18138</v>
      </c>
      <c r="I3794" s="1022" t="s">
        <v>949</v>
      </c>
      <c r="J3794" s="1513"/>
      <c r="K3794" s="1513"/>
    </row>
    <row r="3795" spans="1:13">
      <c r="A3795" s="176"/>
      <c r="B3795" s="27"/>
      <c r="C3795" s="1397"/>
      <c r="D3795" s="1397"/>
      <c r="E3795" s="270"/>
      <c r="F3795" s="586"/>
      <c r="G3795" s="41"/>
      <c r="H3795" s="1401"/>
      <c r="I3795" s="1022"/>
      <c r="J3795" s="1513"/>
      <c r="K3795" s="1513"/>
    </row>
    <row r="3796" spans="1:13">
      <c r="A3796" s="176"/>
      <c r="B3796" s="27" t="s">
        <v>18077</v>
      </c>
      <c r="C3796" s="1397" t="s">
        <v>18101</v>
      </c>
      <c r="D3796" s="1414" t="s">
        <v>18172</v>
      </c>
      <c r="E3796" s="270" t="s">
        <v>18188</v>
      </c>
      <c r="F3796" s="586">
        <v>43475</v>
      </c>
      <c r="G3796" s="41">
        <v>43498</v>
      </c>
      <c r="H3796" s="1401" t="s">
        <v>18186</v>
      </c>
      <c r="I3796" s="1022" t="s">
        <v>949</v>
      </c>
      <c r="J3796" s="1513"/>
      <c r="K3796" s="1513"/>
    </row>
    <row r="3797" spans="1:13">
      <c r="A3797" s="176"/>
      <c r="B3797" s="27" t="s">
        <v>18200</v>
      </c>
      <c r="C3797" s="1397" t="s">
        <v>18182</v>
      </c>
      <c r="D3797" s="1414" t="s">
        <v>18254</v>
      </c>
      <c r="E3797" s="1397" t="s">
        <v>56</v>
      </c>
      <c r="F3797" s="586">
        <v>43507</v>
      </c>
      <c r="G3797" s="41">
        <v>43507</v>
      </c>
      <c r="H3797" s="1401" t="s">
        <v>5626</v>
      </c>
      <c r="I3797" s="1022" t="s">
        <v>949</v>
      </c>
      <c r="J3797" s="1513"/>
      <c r="K3797" s="1513"/>
    </row>
    <row r="3798" spans="1:13">
      <c r="A3798" s="176"/>
      <c r="B3798" s="27" t="s">
        <v>70</v>
      </c>
      <c r="C3798" s="1397" t="s">
        <v>18184</v>
      </c>
      <c r="D3798" s="1414" t="s">
        <v>18255</v>
      </c>
      <c r="E3798" s="1397" t="s">
        <v>18137</v>
      </c>
      <c r="F3798" s="586">
        <v>43507</v>
      </c>
      <c r="G3798" s="41">
        <v>43507</v>
      </c>
      <c r="H3798" s="1401" t="s">
        <v>5626</v>
      </c>
      <c r="I3798" s="1022" t="s">
        <v>949</v>
      </c>
      <c r="J3798" s="1513"/>
      <c r="K3798" s="1513"/>
    </row>
    <row r="3799" spans="1:13">
      <c r="A3799" s="176"/>
      <c r="B3799" s="27" t="s">
        <v>18134</v>
      </c>
      <c r="C3799" s="1397" t="s">
        <v>18181</v>
      </c>
      <c r="D3799" s="1414" t="s">
        <v>18256</v>
      </c>
      <c r="E3799" s="1397" t="s">
        <v>13558</v>
      </c>
      <c r="F3799" s="586">
        <v>43507</v>
      </c>
      <c r="G3799" s="41">
        <v>43508</v>
      </c>
      <c r="H3799" s="1401" t="s">
        <v>18253</v>
      </c>
      <c r="I3799" s="1022" t="s">
        <v>949</v>
      </c>
      <c r="J3799" s="1513"/>
      <c r="K3799" s="1513"/>
      <c r="L3799" s="1450"/>
    </row>
    <row r="3800" spans="1:13">
      <c r="A3800" s="176"/>
      <c r="B3800" s="27" t="s">
        <v>18106</v>
      </c>
      <c r="C3800" s="1397" t="s">
        <v>18202</v>
      </c>
      <c r="D3800" s="1414" t="s">
        <v>18257</v>
      </c>
      <c r="E3800" s="1397" t="s">
        <v>18203</v>
      </c>
      <c r="F3800" s="586">
        <v>43437</v>
      </c>
      <c r="G3800" s="41">
        <v>43510</v>
      </c>
      <c r="H3800" s="1401" t="s">
        <v>5638</v>
      </c>
      <c r="I3800" s="1022" t="s">
        <v>949</v>
      </c>
      <c r="J3800" s="1513"/>
      <c r="K3800" s="1513"/>
      <c r="L3800" s="1450"/>
    </row>
    <row r="3801" spans="1:13">
      <c r="A3801" s="176"/>
      <c r="B3801" s="27" t="s">
        <v>18205</v>
      </c>
      <c r="C3801" s="1397" t="s">
        <v>18204</v>
      </c>
      <c r="D3801" s="1414" t="s">
        <v>18258</v>
      </c>
      <c r="E3801" s="1397" t="s">
        <v>18206</v>
      </c>
      <c r="F3801" s="586">
        <v>43332</v>
      </c>
      <c r="G3801" s="1453">
        <v>43519</v>
      </c>
      <c r="H3801" s="277" t="s">
        <v>18247</v>
      </c>
      <c r="I3801" s="1022" t="s">
        <v>949</v>
      </c>
      <c r="J3801" s="1513"/>
      <c r="K3801" s="1513"/>
      <c r="L3801" s="1450" t="s">
        <v>18248</v>
      </c>
    </row>
    <row r="3802" spans="1:13">
      <c r="A3802" s="176"/>
      <c r="B3802" s="27" t="s">
        <v>18145</v>
      </c>
      <c r="C3802" s="1397" t="s">
        <v>18207</v>
      </c>
      <c r="D3802" s="1414" t="s">
        <v>18259</v>
      </c>
      <c r="E3802" s="1397" t="s">
        <v>1091</v>
      </c>
      <c r="F3802" s="42">
        <v>43507</v>
      </c>
      <c r="G3802" s="41">
        <v>43510</v>
      </c>
      <c r="H3802" s="1401" t="s">
        <v>5638</v>
      </c>
      <c r="I3802" s="1022" t="s">
        <v>949</v>
      </c>
      <c r="J3802" s="1513"/>
      <c r="K3802" s="1513"/>
      <c r="L3802" s="1450"/>
    </row>
    <row r="3803" spans="1:13">
      <c r="A3803" s="176"/>
      <c r="B3803" s="27" t="s">
        <v>18134</v>
      </c>
      <c r="C3803" s="1397" t="s">
        <v>18218</v>
      </c>
      <c r="D3803" s="1414" t="s">
        <v>15103</v>
      </c>
      <c r="E3803" s="270" t="s">
        <v>729</v>
      </c>
      <c r="F3803" s="42">
        <v>42614</v>
      </c>
      <c r="G3803" s="41">
        <v>43511</v>
      </c>
      <c r="H3803" s="1401" t="s">
        <v>13640</v>
      </c>
      <c r="I3803" s="1022" t="s">
        <v>949</v>
      </c>
      <c r="J3803" s="1513"/>
      <c r="K3803" s="1513"/>
      <c r="L3803" s="1450"/>
    </row>
    <row r="3804" spans="1:13">
      <c r="A3804" s="176"/>
      <c r="B3804" s="27" t="s">
        <v>18129</v>
      </c>
      <c r="C3804" s="1397" t="s">
        <v>18219</v>
      </c>
      <c r="D3804" s="1414" t="s">
        <v>18260</v>
      </c>
      <c r="E3804" s="1397" t="s">
        <v>56</v>
      </c>
      <c r="F3804" s="42">
        <v>43451</v>
      </c>
      <c r="G3804" s="41">
        <v>43511</v>
      </c>
      <c r="H3804" s="1401" t="s">
        <v>13640</v>
      </c>
      <c r="I3804" s="1022" t="s">
        <v>949</v>
      </c>
      <c r="J3804" s="1513"/>
      <c r="K3804" s="1513"/>
      <c r="L3804" s="1450"/>
    </row>
    <row r="3805" spans="1:13">
      <c r="A3805" s="176"/>
      <c r="B3805" s="27" t="s">
        <v>18231</v>
      </c>
      <c r="C3805" s="1397" t="s">
        <v>18230</v>
      </c>
      <c r="D3805" s="1414" t="s">
        <v>18261</v>
      </c>
      <c r="E3805" s="1397" t="s">
        <v>18232</v>
      </c>
      <c r="F3805" s="42">
        <v>43458</v>
      </c>
      <c r="G3805" s="41">
        <v>43517</v>
      </c>
      <c r="H3805" s="1401" t="s">
        <v>18294</v>
      </c>
      <c r="I3805" s="1022" t="s">
        <v>949</v>
      </c>
      <c r="J3805" s="1513"/>
      <c r="K3805" s="1513"/>
      <c r="L3805" s="1450"/>
    </row>
    <row r="3806" spans="1:13">
      <c r="A3806" s="176"/>
      <c r="B3806" s="27" t="s">
        <v>18129</v>
      </c>
      <c r="C3806" s="1397" t="s">
        <v>15233</v>
      </c>
      <c r="D3806" s="1414" t="s">
        <v>18269</v>
      </c>
      <c r="E3806" s="270" t="s">
        <v>729</v>
      </c>
      <c r="F3806" s="42">
        <v>42654</v>
      </c>
      <c r="G3806" s="41">
        <v>43523</v>
      </c>
      <c r="H3806" s="1401" t="s">
        <v>14096</v>
      </c>
      <c r="I3806" s="1022" t="s">
        <v>949</v>
      </c>
      <c r="J3806" s="1513"/>
      <c r="K3806" s="1513"/>
      <c r="L3806" s="1450"/>
    </row>
    <row r="3807" spans="1:13">
      <c r="A3807" s="176"/>
      <c r="B3807" s="27" t="s">
        <v>18129</v>
      </c>
      <c r="C3807" s="1397" t="s">
        <v>18268</v>
      </c>
      <c r="D3807" s="1414" t="s">
        <v>18270</v>
      </c>
      <c r="E3807" s="270" t="s">
        <v>729</v>
      </c>
      <c r="F3807" s="42">
        <v>39083</v>
      </c>
      <c r="G3807" s="41">
        <v>43523</v>
      </c>
      <c r="H3807" s="1401" t="s">
        <v>14096</v>
      </c>
      <c r="I3807" s="1022" t="s">
        <v>949</v>
      </c>
      <c r="J3807" s="1513"/>
      <c r="K3807" s="1513"/>
      <c r="L3807" s="1450"/>
    </row>
    <row r="3808" spans="1:13">
      <c r="A3808" s="176"/>
      <c r="B3808" s="27" t="s">
        <v>18250</v>
      </c>
      <c r="C3808" s="1397" t="s">
        <v>18249</v>
      </c>
      <c r="D3808" s="1414" t="s">
        <v>18271</v>
      </c>
      <c r="E3808" s="270" t="s">
        <v>729</v>
      </c>
      <c r="F3808" s="42">
        <v>43040</v>
      </c>
      <c r="G3808" s="41">
        <v>43524</v>
      </c>
      <c r="H3808" s="1401" t="s">
        <v>11896</v>
      </c>
      <c r="I3808" s="1022" t="s">
        <v>949</v>
      </c>
      <c r="J3808" s="1513"/>
      <c r="K3808" s="1513"/>
      <c r="L3808" s="1450"/>
    </row>
    <row r="3809" spans="1:12">
      <c r="A3809" s="176"/>
      <c r="B3809" s="27" t="s">
        <v>18251</v>
      </c>
      <c r="C3809" s="1397" t="s">
        <v>18286</v>
      </c>
      <c r="D3809" s="1414" t="s">
        <v>18272</v>
      </c>
      <c r="E3809" s="1397" t="s">
        <v>18252</v>
      </c>
      <c r="F3809" s="42">
        <v>43423</v>
      </c>
      <c r="G3809" s="41">
        <v>43524</v>
      </c>
      <c r="H3809" s="1401" t="s">
        <v>5678</v>
      </c>
      <c r="I3809" s="1022" t="s">
        <v>949</v>
      </c>
      <c r="J3809" s="1513"/>
      <c r="K3809" s="1513"/>
      <c r="L3809" s="1450"/>
    </row>
    <row r="3810" spans="1:12">
      <c r="A3810" s="176"/>
      <c r="B3810" s="27"/>
      <c r="C3810" s="1397"/>
      <c r="D3810" s="1429"/>
      <c r="E3810" s="1397"/>
      <c r="F3810" s="42"/>
      <c r="G3810" s="41"/>
      <c r="H3810" s="1401"/>
      <c r="I3810" s="1022"/>
      <c r="J3810" s="1513"/>
      <c r="K3810" s="1513"/>
      <c r="L3810" s="1450"/>
    </row>
    <row r="3811" spans="1:12">
      <c r="A3811" s="176"/>
      <c r="B3811" s="27" t="s">
        <v>18287</v>
      </c>
      <c r="C3811" s="1397" t="s">
        <v>18290</v>
      </c>
      <c r="D3811" s="1414" t="s">
        <v>18327</v>
      </c>
      <c r="E3811" s="1397" t="s">
        <v>18288</v>
      </c>
      <c r="F3811" s="42">
        <v>42783</v>
      </c>
      <c r="G3811" s="41">
        <v>43529</v>
      </c>
      <c r="H3811" s="1401" t="s">
        <v>18289</v>
      </c>
      <c r="I3811" s="1022" t="s">
        <v>949</v>
      </c>
      <c r="J3811" s="1513"/>
      <c r="K3811" s="1513"/>
      <c r="L3811" s="1450"/>
    </row>
    <row r="3812" spans="1:12">
      <c r="A3812" s="176"/>
      <c r="B3812" s="27" t="s">
        <v>17703</v>
      </c>
      <c r="C3812" s="1397" t="s">
        <v>17638</v>
      </c>
      <c r="D3812" s="1414" t="s">
        <v>18377</v>
      </c>
      <c r="E3812" s="1397" t="s">
        <v>18295</v>
      </c>
      <c r="F3812" s="42">
        <v>43290</v>
      </c>
      <c r="G3812" s="41">
        <v>43530</v>
      </c>
      <c r="H3812" s="1401" t="s">
        <v>18296</v>
      </c>
      <c r="I3812" s="1022" t="s">
        <v>949</v>
      </c>
      <c r="J3812" s="1513"/>
      <c r="K3812" s="1513"/>
      <c r="L3812" s="1450"/>
    </row>
    <row r="3813" spans="1:12">
      <c r="A3813" s="176"/>
      <c r="B3813" s="27" t="s">
        <v>17703</v>
      </c>
      <c r="C3813" s="1397" t="s">
        <v>18302</v>
      </c>
      <c r="D3813" s="1414" t="s">
        <v>18378</v>
      </c>
      <c r="E3813" s="1397" t="s">
        <v>18303</v>
      </c>
      <c r="F3813" s="42">
        <v>43346</v>
      </c>
      <c r="G3813" s="41">
        <v>43531</v>
      </c>
      <c r="H3813" s="1401" t="s">
        <v>12064</v>
      </c>
      <c r="I3813" s="1022" t="s">
        <v>949</v>
      </c>
      <c r="J3813" s="1513"/>
      <c r="K3813" s="1513"/>
      <c r="L3813" s="1450"/>
    </row>
    <row r="3814" spans="1:12">
      <c r="A3814" s="176"/>
      <c r="B3814" s="27" t="s">
        <v>18306</v>
      </c>
      <c r="C3814" s="1397" t="s">
        <v>18307</v>
      </c>
      <c r="D3814" s="1414" t="s">
        <v>18379</v>
      </c>
      <c r="E3814" s="1397" t="s">
        <v>9987</v>
      </c>
      <c r="F3814" s="42">
        <v>43313</v>
      </c>
      <c r="G3814" s="1453">
        <v>43541</v>
      </c>
      <c r="H3814" s="277" t="s">
        <v>18338</v>
      </c>
      <c r="I3814" s="1022" t="s">
        <v>949</v>
      </c>
      <c r="J3814" s="1513"/>
      <c r="K3814" s="1513"/>
      <c r="L3814" s="1450"/>
    </row>
    <row r="3815" spans="1:12">
      <c r="A3815" s="176"/>
      <c r="B3815" s="27" t="s">
        <v>18305</v>
      </c>
      <c r="C3815" s="1397" t="s">
        <v>18304</v>
      </c>
      <c r="D3815" s="1414" t="s">
        <v>18380</v>
      </c>
      <c r="E3815" s="1397" t="s">
        <v>1558</v>
      </c>
      <c r="F3815" s="42">
        <v>43171</v>
      </c>
      <c r="G3815" s="1453">
        <v>43541</v>
      </c>
      <c r="H3815" s="277" t="s">
        <v>18338</v>
      </c>
      <c r="I3815" s="1022" t="s">
        <v>949</v>
      </c>
      <c r="J3815" s="1513"/>
      <c r="K3815" s="1513"/>
      <c r="L3815" s="1450"/>
    </row>
    <row r="3816" spans="1:12">
      <c r="A3816" s="176"/>
      <c r="B3816" s="27" t="s">
        <v>17108</v>
      </c>
      <c r="C3816" s="1397" t="s">
        <v>18308</v>
      </c>
      <c r="D3816" s="1414" t="s">
        <v>18381</v>
      </c>
      <c r="E3816" s="1397" t="s">
        <v>18309</v>
      </c>
      <c r="F3816" s="42">
        <v>43304</v>
      </c>
      <c r="G3816" s="41">
        <v>43534</v>
      </c>
      <c r="H3816" s="1401" t="s">
        <v>18310</v>
      </c>
      <c r="I3816" s="1022" t="s">
        <v>949</v>
      </c>
      <c r="J3816" s="1513"/>
      <c r="K3816" s="1513"/>
      <c r="L3816" s="1450"/>
    </row>
    <row r="3817" spans="1:12">
      <c r="A3817" s="176"/>
      <c r="B3817" s="27" t="s">
        <v>1122</v>
      </c>
      <c r="C3817" s="1397" t="s">
        <v>18316</v>
      </c>
      <c r="D3817" s="1414" t="s">
        <v>18382</v>
      </c>
      <c r="E3817" s="1397" t="s">
        <v>18317</v>
      </c>
      <c r="F3817" s="42">
        <v>43416</v>
      </c>
      <c r="G3817" s="41">
        <v>43537</v>
      </c>
      <c r="H3817" s="1401" t="s">
        <v>12089</v>
      </c>
      <c r="I3817" s="1022" t="s">
        <v>949</v>
      </c>
      <c r="J3817" s="1513"/>
      <c r="K3817" s="1513"/>
      <c r="L3817" s="1450"/>
    </row>
    <row r="3818" spans="1:12">
      <c r="A3818" s="176"/>
      <c r="B3818" s="27" t="s">
        <v>18319</v>
      </c>
      <c r="C3818" s="1397" t="s">
        <v>18318</v>
      </c>
      <c r="D3818" s="1414" t="s">
        <v>18383</v>
      </c>
      <c r="E3818" s="1397" t="s">
        <v>18320</v>
      </c>
      <c r="F3818" s="42">
        <v>43507</v>
      </c>
      <c r="G3818" s="41">
        <v>43537</v>
      </c>
      <c r="H3818" s="1401" t="s">
        <v>12089</v>
      </c>
      <c r="I3818" s="1022" t="s">
        <v>949</v>
      </c>
      <c r="J3818" s="1513"/>
      <c r="K3818" s="1513"/>
      <c r="L3818" s="1450"/>
    </row>
    <row r="3819" spans="1:12">
      <c r="A3819" s="176"/>
      <c r="B3819" s="27" t="s">
        <v>18134</v>
      </c>
      <c r="C3819" s="1397" t="s">
        <v>18355</v>
      </c>
      <c r="D3819" s="1414" t="s">
        <v>18336</v>
      </c>
      <c r="E3819" s="1397" t="s">
        <v>56</v>
      </c>
      <c r="F3819" s="42">
        <v>43542</v>
      </c>
      <c r="G3819" s="41">
        <v>43544</v>
      </c>
      <c r="H3819" s="1401" t="s">
        <v>18359</v>
      </c>
      <c r="I3819" s="1022" t="s">
        <v>949</v>
      </c>
      <c r="J3819" s="1513"/>
      <c r="K3819" s="1513"/>
      <c r="L3819" s="1450"/>
    </row>
    <row r="3820" spans="1:12">
      <c r="A3820" s="176"/>
      <c r="B3820" s="27" t="s">
        <v>18357</v>
      </c>
      <c r="C3820" s="1397" t="s">
        <v>18358</v>
      </c>
      <c r="D3820" s="1414" t="s">
        <v>18313</v>
      </c>
      <c r="E3820" s="1397" t="s">
        <v>56</v>
      </c>
      <c r="F3820" s="42">
        <v>43535</v>
      </c>
      <c r="G3820" s="41">
        <v>43544</v>
      </c>
      <c r="H3820" s="1462" t="s">
        <v>18360</v>
      </c>
      <c r="I3820" s="1022" t="s">
        <v>949</v>
      </c>
      <c r="J3820" s="1513"/>
      <c r="K3820" s="1513"/>
      <c r="L3820" s="1450"/>
    </row>
    <row r="3821" spans="1:12">
      <c r="A3821" s="176"/>
      <c r="B3821" s="27" t="s">
        <v>18361</v>
      </c>
      <c r="C3821" s="1397" t="s">
        <v>18362</v>
      </c>
      <c r="D3821" s="1414" t="s">
        <v>18384</v>
      </c>
      <c r="E3821" s="1397" t="s">
        <v>18363</v>
      </c>
      <c r="F3821" s="42">
        <v>43542</v>
      </c>
      <c r="G3821" s="41">
        <v>43545</v>
      </c>
      <c r="H3821" s="1462" t="s">
        <v>15625</v>
      </c>
      <c r="I3821" s="1022" t="s">
        <v>949</v>
      </c>
      <c r="J3821" s="1513"/>
      <c r="K3821" s="1513"/>
      <c r="L3821" s="1450"/>
    </row>
    <row r="3822" spans="1:12">
      <c r="A3822" s="176"/>
      <c r="B3822" s="27" t="s">
        <v>18366</v>
      </c>
      <c r="C3822" s="1397" t="s">
        <v>18364</v>
      </c>
      <c r="D3822" s="1414" t="s">
        <v>18385</v>
      </c>
      <c r="E3822" s="1397" t="s">
        <v>18365</v>
      </c>
      <c r="F3822" s="42">
        <v>43388</v>
      </c>
      <c r="G3822" s="41">
        <v>43546</v>
      </c>
      <c r="H3822" s="1401" t="s">
        <v>15625</v>
      </c>
      <c r="I3822" s="1022" t="s">
        <v>949</v>
      </c>
      <c r="J3822" s="1513"/>
      <c r="K3822" s="1513"/>
      <c r="L3822" s="1450"/>
    </row>
    <row r="3823" spans="1:12">
      <c r="A3823" s="176"/>
      <c r="B3823" s="27" t="s">
        <v>18129</v>
      </c>
      <c r="C3823" s="1397" t="s">
        <v>18371</v>
      </c>
      <c r="D3823" s="1414" t="s">
        <v>18388</v>
      </c>
      <c r="E3823" s="1397" t="s">
        <v>18367</v>
      </c>
      <c r="F3823" s="42">
        <v>43325</v>
      </c>
      <c r="G3823" s="41">
        <v>43554</v>
      </c>
      <c r="H3823" s="1401" t="s">
        <v>18394</v>
      </c>
      <c r="I3823" s="1022" t="s">
        <v>949</v>
      </c>
      <c r="J3823" s="1513"/>
      <c r="K3823" s="1513"/>
      <c r="L3823" s="1450"/>
    </row>
    <row r="3824" spans="1:12">
      <c r="A3824" s="176"/>
      <c r="B3824" s="27" t="s">
        <v>17108</v>
      </c>
      <c r="C3824" s="1397" t="s">
        <v>18339</v>
      </c>
      <c r="D3824" s="1414" t="s">
        <v>18396</v>
      </c>
      <c r="E3824" s="1397" t="s">
        <v>11</v>
      </c>
      <c r="F3824" s="42">
        <v>43010</v>
      </c>
      <c r="G3824" s="41">
        <v>43555</v>
      </c>
      <c r="H3824" s="1401" t="s">
        <v>18395</v>
      </c>
      <c r="I3824" s="1022" t="s">
        <v>949</v>
      </c>
      <c r="J3824" s="1513"/>
      <c r="K3824" s="1513"/>
      <c r="L3824" s="1450"/>
    </row>
    <row r="3825" spans="1:12">
      <c r="A3825" s="176"/>
      <c r="B3825" s="27" t="s">
        <v>18343</v>
      </c>
      <c r="C3825" s="1397" t="s">
        <v>18341</v>
      </c>
      <c r="D3825" s="1414" t="s">
        <v>18397</v>
      </c>
      <c r="E3825" s="1397" t="s">
        <v>18400</v>
      </c>
      <c r="F3825" s="42">
        <v>42614</v>
      </c>
      <c r="G3825" s="41">
        <v>43555</v>
      </c>
      <c r="H3825" s="1401" t="s">
        <v>18395</v>
      </c>
      <c r="I3825" s="1022" t="s">
        <v>949</v>
      </c>
      <c r="J3825" s="1513"/>
      <c r="K3825" s="1513"/>
      <c r="L3825" s="1450"/>
    </row>
    <row r="3826" spans="1:12">
      <c r="A3826" s="176"/>
      <c r="B3826" s="27" t="s">
        <v>17679</v>
      </c>
      <c r="C3826" s="1397" t="s">
        <v>18372</v>
      </c>
      <c r="D3826" s="1414" t="s">
        <v>18398</v>
      </c>
      <c r="E3826" s="1397" t="s">
        <v>18373</v>
      </c>
      <c r="F3826" s="42">
        <v>38565</v>
      </c>
      <c r="G3826" s="41">
        <v>43555</v>
      </c>
      <c r="H3826" s="1401" t="s">
        <v>18395</v>
      </c>
      <c r="I3826" s="1022" t="s">
        <v>949</v>
      </c>
      <c r="J3826" s="1513"/>
      <c r="K3826" s="1513"/>
      <c r="L3826" s="1450"/>
    </row>
    <row r="3827" spans="1:12">
      <c r="A3827" s="176"/>
      <c r="B3827" s="27" t="s">
        <v>17116</v>
      </c>
      <c r="C3827" s="1397" t="s">
        <v>18392</v>
      </c>
      <c r="D3827" s="1414" t="s">
        <v>18399</v>
      </c>
      <c r="E3827" s="1397" t="s">
        <v>11</v>
      </c>
      <c r="F3827" s="42">
        <v>42013</v>
      </c>
      <c r="G3827" s="41">
        <v>43555</v>
      </c>
      <c r="H3827" s="1401" t="s">
        <v>18395</v>
      </c>
      <c r="I3827" s="1022" t="s">
        <v>949</v>
      </c>
      <c r="J3827" s="1513"/>
      <c r="K3827" s="1513"/>
      <c r="L3827" s="1450"/>
    </row>
    <row r="3828" spans="1:12">
      <c r="A3828" s="176"/>
      <c r="B3828" s="27"/>
      <c r="C3828" s="1397"/>
      <c r="D3828" s="1397"/>
      <c r="E3828" s="1397"/>
      <c r="F3828" s="42"/>
      <c r="G3828" s="41"/>
      <c r="H3828" s="1401"/>
      <c r="I3828" s="1022" t="s">
        <v>18416</v>
      </c>
      <c r="J3828" s="1513"/>
      <c r="K3828" s="1513"/>
      <c r="L3828" s="1450"/>
    </row>
    <row r="3829" spans="1:12">
      <c r="A3829" s="176"/>
      <c r="B3829" s="27" t="s">
        <v>17086</v>
      </c>
      <c r="C3829" s="1397" t="s">
        <v>18370</v>
      </c>
      <c r="D3829" s="1414" t="s">
        <v>18451</v>
      </c>
      <c r="E3829" s="1397" t="s">
        <v>7166</v>
      </c>
      <c r="F3829" s="42">
        <v>43346</v>
      </c>
      <c r="G3829" s="41">
        <v>43557</v>
      </c>
      <c r="H3829" s="1401" t="s">
        <v>18404</v>
      </c>
      <c r="I3829" s="1022" t="s">
        <v>949</v>
      </c>
      <c r="J3829" s="1513"/>
      <c r="K3829" s="1513"/>
      <c r="L3829" s="1450"/>
    </row>
    <row r="3830" spans="1:12">
      <c r="A3830" s="176"/>
      <c r="B3830" s="27" t="s">
        <v>18342</v>
      </c>
      <c r="C3830" s="1397" t="s">
        <v>18340</v>
      </c>
      <c r="D3830" s="1414" t="s">
        <v>15512</v>
      </c>
      <c r="E3830" s="1397" t="s">
        <v>4270</v>
      </c>
      <c r="F3830" s="42">
        <v>42800</v>
      </c>
      <c r="G3830" s="41">
        <v>43564</v>
      </c>
      <c r="H3830" s="1401" t="s">
        <v>14250</v>
      </c>
      <c r="I3830" s="1022" t="s">
        <v>949</v>
      </c>
      <c r="J3830" s="1513"/>
      <c r="K3830" s="1513"/>
      <c r="L3830" s="1450"/>
    </row>
    <row r="3831" spans="1:12">
      <c r="A3831" s="176"/>
      <c r="B3831" s="27" t="s">
        <v>18414</v>
      </c>
      <c r="C3831" s="1397" t="s">
        <v>18413</v>
      </c>
      <c r="D3831" s="1414" t="s">
        <v>18452</v>
      </c>
      <c r="E3831" s="1397" t="s">
        <v>663</v>
      </c>
      <c r="F3831" s="42">
        <v>43550</v>
      </c>
      <c r="G3831" s="41">
        <v>43564</v>
      </c>
      <c r="H3831" s="1401" t="s">
        <v>14250</v>
      </c>
      <c r="I3831" s="1022" t="s">
        <v>949</v>
      </c>
      <c r="J3831" s="1513"/>
      <c r="K3831" s="1513"/>
      <c r="L3831" s="1450"/>
    </row>
    <row r="3832" spans="1:12">
      <c r="A3832" s="176"/>
      <c r="B3832" s="27" t="s">
        <v>18414</v>
      </c>
      <c r="C3832" s="1397" t="s">
        <v>18415</v>
      </c>
      <c r="D3832" s="1414" t="s">
        <v>18453</v>
      </c>
      <c r="E3832" s="34" t="s">
        <v>652</v>
      </c>
      <c r="F3832" s="42">
        <v>43474</v>
      </c>
      <c r="G3832" s="41">
        <v>43564</v>
      </c>
      <c r="H3832" s="1401" t="s">
        <v>14250</v>
      </c>
      <c r="I3832" s="1022" t="s">
        <v>949</v>
      </c>
      <c r="J3832" s="1513"/>
      <c r="K3832" s="1513"/>
      <c r="L3832" s="1450"/>
    </row>
    <row r="3833" spans="1:12">
      <c r="A3833" s="176"/>
      <c r="B3833" s="27" t="s">
        <v>18375</v>
      </c>
      <c r="C3833" s="1397" t="s">
        <v>18374</v>
      </c>
      <c r="D3833" s="1414" t="s">
        <v>18454</v>
      </c>
      <c r="E3833" s="1397" t="s">
        <v>18369</v>
      </c>
      <c r="F3833" s="42">
        <v>42919</v>
      </c>
      <c r="G3833" s="41">
        <v>43565</v>
      </c>
      <c r="H3833" s="1401" t="s">
        <v>10525</v>
      </c>
      <c r="I3833" s="1022" t="s">
        <v>949</v>
      </c>
      <c r="J3833" s="1513"/>
      <c r="K3833" s="1513"/>
      <c r="L3833" s="1450"/>
    </row>
    <row r="3834" spans="1:12">
      <c r="A3834" s="176"/>
      <c r="B3834" s="27" t="s">
        <v>17116</v>
      </c>
      <c r="C3834" s="1397" t="s">
        <v>18393</v>
      </c>
      <c r="D3834" s="1414" t="s">
        <v>17825</v>
      </c>
      <c r="E3834" s="1397" t="s">
        <v>56</v>
      </c>
      <c r="F3834" s="42">
        <v>43381</v>
      </c>
      <c r="G3834" s="1453">
        <v>43557</v>
      </c>
      <c r="H3834" s="277" t="s">
        <v>18455</v>
      </c>
      <c r="I3834" s="1022" t="s">
        <v>949</v>
      </c>
      <c r="J3834" s="1513"/>
      <c r="K3834" s="1513"/>
      <c r="L3834" s="1436" t="s">
        <v>18418</v>
      </c>
    </row>
    <row r="3835" spans="1:12">
      <c r="A3835" s="176"/>
      <c r="B3835" s="27" t="s">
        <v>18426</v>
      </c>
      <c r="C3835" s="1397" t="s">
        <v>18423</v>
      </c>
      <c r="D3835" s="1414" t="s">
        <v>18456</v>
      </c>
      <c r="E3835" s="1397" t="s">
        <v>18429</v>
      </c>
      <c r="F3835" s="42">
        <v>43507</v>
      </c>
      <c r="G3835" s="41">
        <v>43569</v>
      </c>
      <c r="H3835" s="1401" t="s">
        <v>10554</v>
      </c>
      <c r="I3835" s="1022" t="s">
        <v>949</v>
      </c>
      <c r="J3835" s="1513"/>
      <c r="K3835" s="1513"/>
      <c r="L3835" s="1450"/>
    </row>
    <row r="3836" spans="1:12">
      <c r="A3836" s="176"/>
      <c r="B3836" s="27" t="s">
        <v>18420</v>
      </c>
      <c r="C3836" s="1397" t="s">
        <v>18421</v>
      </c>
      <c r="D3836" s="1414" t="s">
        <v>18411</v>
      </c>
      <c r="E3836" s="1397" t="s">
        <v>56</v>
      </c>
      <c r="F3836" s="42">
        <v>43563</v>
      </c>
      <c r="G3836" s="41">
        <v>43570</v>
      </c>
      <c r="H3836" s="1401" t="s">
        <v>12188</v>
      </c>
      <c r="I3836" s="1022" t="s">
        <v>949</v>
      </c>
      <c r="J3836" s="1513"/>
      <c r="K3836" s="1513"/>
      <c r="L3836" s="1436"/>
    </row>
    <row r="3837" spans="1:12">
      <c r="A3837" s="176"/>
      <c r="B3837" s="27" t="s">
        <v>18425</v>
      </c>
      <c r="C3837" s="1397" t="s">
        <v>18422</v>
      </c>
      <c r="D3837" s="1414" t="s">
        <v>18457</v>
      </c>
      <c r="E3837" s="1397" t="s">
        <v>18428</v>
      </c>
      <c r="F3837" s="42">
        <v>43570</v>
      </c>
      <c r="G3837" s="41">
        <v>43570</v>
      </c>
      <c r="H3837" s="1401" t="s">
        <v>10554</v>
      </c>
      <c r="I3837" s="1022" t="s">
        <v>949</v>
      </c>
      <c r="J3837" s="1513"/>
      <c r="K3837" s="1513"/>
      <c r="L3837" s="1450"/>
    </row>
    <row r="3838" spans="1:12">
      <c r="A3838" s="176"/>
      <c r="B3838" s="27" t="s">
        <v>18427</v>
      </c>
      <c r="C3838" s="1397" t="s">
        <v>18424</v>
      </c>
      <c r="D3838" s="1414" t="s">
        <v>18459</v>
      </c>
      <c r="E3838" s="1397" t="s">
        <v>18430</v>
      </c>
      <c r="F3838" s="42">
        <v>43313</v>
      </c>
      <c r="G3838" s="41">
        <v>43571</v>
      </c>
      <c r="H3838" s="1401" t="s">
        <v>18458</v>
      </c>
      <c r="I3838" s="1022" t="s">
        <v>949</v>
      </c>
      <c r="J3838" s="1513"/>
      <c r="K3838" s="1513"/>
      <c r="L3838" s="1450"/>
    </row>
    <row r="3839" spans="1:12">
      <c r="A3839" s="176"/>
      <c r="B3839" s="27" t="s">
        <v>17066</v>
      </c>
      <c r="C3839" s="1397" t="s">
        <v>18368</v>
      </c>
      <c r="D3839" s="1414" t="s">
        <v>14078</v>
      </c>
      <c r="E3839" s="1397" t="s">
        <v>18369</v>
      </c>
      <c r="F3839" s="42">
        <v>39524</v>
      </c>
      <c r="G3839" s="41">
        <v>43574</v>
      </c>
      <c r="H3839" s="1401" t="s">
        <v>18434</v>
      </c>
      <c r="I3839" s="1022" t="s">
        <v>949</v>
      </c>
      <c r="J3839" s="1513"/>
      <c r="K3839" s="1513"/>
      <c r="L3839" s="1450"/>
    </row>
    <row r="3840" spans="1:12">
      <c r="A3840" s="176"/>
      <c r="B3840" s="27" t="s">
        <v>17969</v>
      </c>
      <c r="C3840" s="1397" t="s">
        <v>18432</v>
      </c>
      <c r="D3840" s="1414" t="s">
        <v>18283</v>
      </c>
      <c r="E3840" s="1397" t="s">
        <v>8</v>
      </c>
      <c r="F3840" s="42">
        <v>43528</v>
      </c>
      <c r="G3840" s="41">
        <v>43574</v>
      </c>
      <c r="H3840" s="1401" t="s">
        <v>18434</v>
      </c>
      <c r="I3840" s="1022" t="s">
        <v>949</v>
      </c>
      <c r="J3840" s="1513"/>
      <c r="K3840" s="1513"/>
      <c r="L3840" s="1450"/>
    </row>
    <row r="3841" spans="1:12">
      <c r="A3841" s="176"/>
      <c r="B3841" s="27" t="s">
        <v>17969</v>
      </c>
      <c r="C3841" s="1397" t="s">
        <v>18437</v>
      </c>
      <c r="D3841" s="1414" t="s">
        <v>18431</v>
      </c>
      <c r="E3841" s="1397" t="s">
        <v>663</v>
      </c>
      <c r="F3841" s="42">
        <v>43577</v>
      </c>
      <c r="G3841" s="41">
        <v>43577</v>
      </c>
      <c r="H3841" s="1401" t="s">
        <v>18438</v>
      </c>
      <c r="I3841" s="1022" t="s">
        <v>949</v>
      </c>
      <c r="J3841" s="1513"/>
      <c r="K3841" s="1513"/>
      <c r="L3841" s="1450"/>
    </row>
    <row r="3842" spans="1:12">
      <c r="A3842" s="176"/>
      <c r="B3842" s="27" t="s">
        <v>18342</v>
      </c>
      <c r="C3842" s="1397" t="s">
        <v>18444</v>
      </c>
      <c r="D3842" s="1414" t="s">
        <v>18176</v>
      </c>
      <c r="E3842" s="1397" t="s">
        <v>1558</v>
      </c>
      <c r="F3842" s="42">
        <v>43507</v>
      </c>
      <c r="G3842" s="1453">
        <v>43580</v>
      </c>
      <c r="H3842" s="277" t="s">
        <v>18450</v>
      </c>
      <c r="I3842" s="1022" t="s">
        <v>949</v>
      </c>
      <c r="J3842" s="1513"/>
      <c r="K3842" s="1513"/>
      <c r="L3842" s="1450"/>
    </row>
    <row r="3843" spans="1:12">
      <c r="A3843" s="176"/>
      <c r="B3843" s="27" t="s">
        <v>17192</v>
      </c>
      <c r="C3843" s="1397" t="s">
        <v>18448</v>
      </c>
      <c r="D3843" s="1414" t="s">
        <v>18177</v>
      </c>
      <c r="E3843" s="1397" t="s">
        <v>34</v>
      </c>
      <c r="F3843" s="42">
        <v>43507</v>
      </c>
      <c r="G3843" s="41">
        <v>43581</v>
      </c>
      <c r="H3843" s="1401" t="s">
        <v>10573</v>
      </c>
      <c r="I3843" s="1022" t="s">
        <v>949</v>
      </c>
      <c r="J3843" s="1513"/>
      <c r="K3843" s="1513"/>
      <c r="L3843" s="1450"/>
    </row>
    <row r="3844" spans="1:12">
      <c r="A3844" s="176"/>
      <c r="B3844" s="27" t="s">
        <v>18129</v>
      </c>
      <c r="C3844" s="1397" t="s">
        <v>18449</v>
      </c>
      <c r="D3844" s="1414" t="s">
        <v>18223</v>
      </c>
      <c r="E3844" s="1397" t="s">
        <v>56</v>
      </c>
      <c r="F3844" s="42">
        <v>43514</v>
      </c>
      <c r="G3844" s="41">
        <v>43585</v>
      </c>
      <c r="H3844" s="1401" t="s">
        <v>10627</v>
      </c>
      <c r="I3844" s="1022" t="s">
        <v>949</v>
      </c>
      <c r="J3844" s="1513"/>
      <c r="K3844" s="1513"/>
      <c r="L3844" s="1450"/>
    </row>
    <row r="3845" spans="1:12">
      <c r="A3845" s="176"/>
      <c r="B3845" s="27" t="s">
        <v>17108</v>
      </c>
      <c r="C3845" s="1397" t="s">
        <v>18433</v>
      </c>
      <c r="D3845" s="1414" t="s">
        <v>15828</v>
      </c>
      <c r="E3845" s="1397" t="s">
        <v>11</v>
      </c>
      <c r="F3845" s="42">
        <v>43200</v>
      </c>
      <c r="G3845" s="41">
        <v>43585</v>
      </c>
      <c r="H3845" s="1401" t="s">
        <v>10627</v>
      </c>
      <c r="I3845" s="1022" t="s">
        <v>949</v>
      </c>
      <c r="J3845" s="1513"/>
      <c r="K3845" s="1513"/>
      <c r="L3845" s="1450"/>
    </row>
    <row r="3846" spans="1:12">
      <c r="A3846" s="176"/>
      <c r="B3846" s="27" t="s">
        <v>18462</v>
      </c>
      <c r="C3846" s="1397" t="s">
        <v>18460</v>
      </c>
      <c r="D3846" s="1414" t="s">
        <v>14995</v>
      </c>
      <c r="E3846" s="1397" t="s">
        <v>18461</v>
      </c>
      <c r="F3846" s="42">
        <v>42979</v>
      </c>
      <c r="G3846" s="41">
        <v>43585</v>
      </c>
      <c r="H3846" s="1401" t="s">
        <v>10627</v>
      </c>
      <c r="I3846" s="1022"/>
      <c r="J3846" s="1513"/>
      <c r="K3846" s="1513"/>
      <c r="L3846" s="1450"/>
    </row>
    <row r="3847" spans="1:12">
      <c r="A3847" s="176"/>
      <c r="B3847" s="27"/>
      <c r="C3847" s="1397"/>
      <c r="D3847" s="1397"/>
      <c r="E3847" s="1397"/>
      <c r="F3847" s="42"/>
      <c r="G3847" s="41"/>
      <c r="H3847" s="1401"/>
      <c r="I3847" s="1022"/>
      <c r="J3847" s="1513"/>
      <c r="K3847" s="1513"/>
      <c r="L3847" s="1450"/>
    </row>
    <row r="3848" spans="1:12">
      <c r="A3848" s="176"/>
      <c r="B3848" s="27" t="s">
        <v>18134</v>
      </c>
      <c r="C3848" s="1397" t="s">
        <v>18402</v>
      </c>
      <c r="D3848" s="1414" t="s">
        <v>18403</v>
      </c>
      <c r="E3848" s="1397" t="s">
        <v>56</v>
      </c>
      <c r="F3848" s="42">
        <v>43557</v>
      </c>
      <c r="G3848" s="41">
        <v>43588</v>
      </c>
      <c r="H3848" s="1401" t="s">
        <v>17232</v>
      </c>
      <c r="I3848" s="1022" t="s">
        <v>949</v>
      </c>
      <c r="J3848" s="1513"/>
      <c r="K3848" s="1513"/>
      <c r="L3848" s="1450" t="s">
        <v>18465</v>
      </c>
    </row>
    <row r="3849" spans="1:12">
      <c r="A3849" s="176"/>
      <c r="B3849" s="27" t="s">
        <v>18475</v>
      </c>
      <c r="C3849" s="1397" t="s">
        <v>18476</v>
      </c>
      <c r="D3849" s="1414" t="s">
        <v>17935</v>
      </c>
      <c r="E3849" s="1397" t="s">
        <v>18477</v>
      </c>
      <c r="F3849" s="42">
        <v>43405</v>
      </c>
      <c r="G3849" s="41">
        <v>43595</v>
      </c>
      <c r="H3849" s="1401" t="s">
        <v>15804</v>
      </c>
      <c r="I3849" s="1022" t="s">
        <v>949</v>
      </c>
      <c r="J3849" s="1513"/>
      <c r="K3849" s="1513"/>
      <c r="L3849" s="1450"/>
    </row>
    <row r="3850" spans="1:12">
      <c r="A3850" s="176"/>
      <c r="B3850" s="27" t="s">
        <v>18129</v>
      </c>
      <c r="C3850" s="1397" t="s">
        <v>18445</v>
      </c>
      <c r="D3850" s="1414" t="s">
        <v>3214</v>
      </c>
      <c r="E3850" s="1397" t="s">
        <v>11</v>
      </c>
      <c r="F3850" s="42">
        <v>42675</v>
      </c>
      <c r="G3850" s="41">
        <v>43598</v>
      </c>
      <c r="H3850" s="277" t="s">
        <v>18501</v>
      </c>
      <c r="I3850" s="1022" t="s">
        <v>949</v>
      </c>
      <c r="J3850" s="1513"/>
      <c r="K3850" s="1513"/>
      <c r="L3850" s="1450"/>
    </row>
    <row r="3851" spans="1:12">
      <c r="A3851" s="176"/>
      <c r="B3851" s="27" t="s">
        <v>18077</v>
      </c>
      <c r="C3851" s="1397" t="s">
        <v>18484</v>
      </c>
      <c r="D3851" s="1414" t="s">
        <v>18471</v>
      </c>
      <c r="E3851" s="1397" t="s">
        <v>56</v>
      </c>
      <c r="F3851" s="42">
        <v>43591</v>
      </c>
      <c r="G3851" s="41">
        <v>43599</v>
      </c>
      <c r="H3851" s="1401" t="s">
        <v>18485</v>
      </c>
      <c r="I3851" s="1022" t="s">
        <v>949</v>
      </c>
      <c r="J3851" s="1513"/>
      <c r="K3851" s="1513"/>
      <c r="L3851" s="1450"/>
    </row>
    <row r="3852" spans="1:12">
      <c r="A3852" s="176"/>
      <c r="B3852" s="27" t="s">
        <v>17679</v>
      </c>
      <c r="C3852" s="1397" t="s">
        <v>18486</v>
      </c>
      <c r="D3852" s="1414" t="s">
        <v>16745</v>
      </c>
      <c r="E3852" s="34" t="s">
        <v>652</v>
      </c>
      <c r="F3852" s="42">
        <v>43045</v>
      </c>
      <c r="G3852" s="41">
        <v>43600</v>
      </c>
      <c r="H3852" s="1401" t="s">
        <v>17263</v>
      </c>
      <c r="I3852" s="1022" t="s">
        <v>949</v>
      </c>
      <c r="J3852" s="1513"/>
      <c r="K3852" s="1513"/>
    </row>
    <row r="3853" spans="1:12">
      <c r="A3853" s="176"/>
      <c r="B3853" s="27" t="s">
        <v>18488</v>
      </c>
      <c r="C3853" s="1397" t="s">
        <v>18487</v>
      </c>
      <c r="D3853" s="1414" t="s">
        <v>18321</v>
      </c>
      <c r="E3853" s="353" t="s">
        <v>18489</v>
      </c>
      <c r="F3853" s="42">
        <v>43537</v>
      </c>
      <c r="G3853" s="1453">
        <v>43602</v>
      </c>
      <c r="H3853" s="1401" t="s">
        <v>18502</v>
      </c>
      <c r="I3853" s="1022" t="s">
        <v>949</v>
      </c>
      <c r="J3853" s="1513"/>
      <c r="K3853" s="1513"/>
    </row>
    <row r="3854" spans="1:12">
      <c r="A3854" s="176"/>
      <c r="B3854" s="27" t="s">
        <v>18497</v>
      </c>
      <c r="C3854" s="1397" t="s">
        <v>18498</v>
      </c>
      <c r="D3854" s="1414" t="s">
        <v>18480</v>
      </c>
      <c r="E3854" s="353" t="s">
        <v>56</v>
      </c>
      <c r="F3854" s="42">
        <v>43598</v>
      </c>
      <c r="G3854" s="41">
        <v>43605</v>
      </c>
      <c r="H3854" s="1462" t="s">
        <v>12383</v>
      </c>
      <c r="I3854" s="1022" t="s">
        <v>949</v>
      </c>
      <c r="J3854" s="1513"/>
      <c r="K3854" s="1513"/>
    </row>
    <row r="3855" spans="1:12">
      <c r="A3855" s="176"/>
      <c r="B3855" s="27" t="s">
        <v>18420</v>
      </c>
      <c r="C3855" s="1397" t="s">
        <v>18499</v>
      </c>
      <c r="D3855" s="1414" t="s">
        <v>18492</v>
      </c>
      <c r="E3855" s="353" t="s">
        <v>56</v>
      </c>
      <c r="F3855" s="42">
        <v>43598</v>
      </c>
      <c r="G3855" s="41">
        <v>43606</v>
      </c>
      <c r="H3855" s="1401" t="s">
        <v>12383</v>
      </c>
      <c r="I3855" s="1022" t="s">
        <v>949</v>
      </c>
      <c r="J3855" s="1513"/>
      <c r="K3855" s="1513"/>
      <c r="L3855" s="1450" t="s">
        <v>18465</v>
      </c>
    </row>
    <row r="3856" spans="1:12">
      <c r="A3856" s="176"/>
      <c r="B3856" s="27" t="s">
        <v>18504</v>
      </c>
      <c r="C3856" s="1397" t="s">
        <v>18505</v>
      </c>
      <c r="D3856" s="1414" t="s">
        <v>18472</v>
      </c>
      <c r="E3856" s="353" t="s">
        <v>875</v>
      </c>
      <c r="F3856" s="42">
        <v>43591</v>
      </c>
      <c r="G3856" s="41">
        <v>43608</v>
      </c>
      <c r="H3856" s="1401" t="s">
        <v>10737</v>
      </c>
      <c r="I3856" s="1022" t="s">
        <v>949</v>
      </c>
      <c r="J3856" s="1513"/>
      <c r="K3856" s="1513"/>
      <c r="L3856" s="1450" t="s">
        <v>18465</v>
      </c>
    </row>
    <row r="3857" spans="1:12">
      <c r="A3857" s="176"/>
      <c r="B3857" s="27" t="s">
        <v>17848</v>
      </c>
      <c r="C3857" s="1397" t="s">
        <v>17849</v>
      </c>
      <c r="D3857" s="1414" t="s">
        <v>17835</v>
      </c>
      <c r="E3857" s="1397" t="s">
        <v>12874</v>
      </c>
      <c r="F3857" s="42">
        <v>43388</v>
      </c>
      <c r="G3857" s="41">
        <v>43609</v>
      </c>
      <c r="H3857" s="277" t="s">
        <v>18512</v>
      </c>
      <c r="I3857" s="1022" t="s">
        <v>949</v>
      </c>
      <c r="J3857" s="1513"/>
      <c r="K3857" s="1513"/>
      <c r="L3857" s="1450"/>
    </row>
    <row r="3858" spans="1:12">
      <c r="A3858" s="176"/>
      <c r="B3858" s="27" t="s">
        <v>17848</v>
      </c>
      <c r="C3858" s="1397" t="s">
        <v>18235</v>
      </c>
      <c r="D3858" s="1414" t="s">
        <v>18244</v>
      </c>
      <c r="E3858" s="1397" t="s">
        <v>18238</v>
      </c>
      <c r="F3858" s="42">
        <v>43521</v>
      </c>
      <c r="G3858" s="41">
        <v>43609</v>
      </c>
      <c r="H3858" s="277" t="s">
        <v>18512</v>
      </c>
      <c r="I3858" s="1022" t="s">
        <v>949</v>
      </c>
      <c r="J3858" s="1513"/>
      <c r="K3858" s="1513"/>
      <c r="L3858" s="1450"/>
    </row>
    <row r="3859" spans="1:12">
      <c r="A3859" s="176"/>
      <c r="B3859" s="27" t="s">
        <v>17848</v>
      </c>
      <c r="C3859" s="1397" t="s">
        <v>18236</v>
      </c>
      <c r="D3859" s="1414" t="s">
        <v>18245</v>
      </c>
      <c r="E3859" s="1397" t="s">
        <v>18238</v>
      </c>
      <c r="F3859" s="42">
        <v>43521</v>
      </c>
      <c r="G3859" s="41">
        <v>43609</v>
      </c>
      <c r="H3859" s="277" t="s">
        <v>18512</v>
      </c>
      <c r="I3859" s="1022" t="s">
        <v>949</v>
      </c>
      <c r="J3859" s="1513"/>
      <c r="K3859" s="1513"/>
      <c r="L3859" s="1450"/>
    </row>
    <row r="3860" spans="1:12">
      <c r="A3860" s="176"/>
      <c r="B3860" s="27" t="s">
        <v>17066</v>
      </c>
      <c r="C3860" s="1397" t="s">
        <v>18447</v>
      </c>
      <c r="D3860" s="1414" t="s">
        <v>18446</v>
      </c>
      <c r="E3860" s="1397" t="s">
        <v>2811</v>
      </c>
      <c r="F3860" s="42">
        <v>43313</v>
      </c>
      <c r="G3860" s="41">
        <v>43616</v>
      </c>
      <c r="H3860" s="1401" t="s">
        <v>10814</v>
      </c>
      <c r="I3860" s="1022" t="s">
        <v>949</v>
      </c>
      <c r="J3860" s="1513"/>
      <c r="K3860" s="1513"/>
      <c r="L3860" s="1450"/>
    </row>
    <row r="3861" spans="1:12">
      <c r="A3861" s="176"/>
      <c r="B3861" s="27" t="s">
        <v>18488</v>
      </c>
      <c r="C3861" s="1397" t="s">
        <v>18490</v>
      </c>
      <c r="D3861" s="1414" t="s">
        <v>15470</v>
      </c>
      <c r="E3861" s="1397" t="s">
        <v>18491</v>
      </c>
      <c r="F3861" s="42">
        <v>42744</v>
      </c>
      <c r="G3861" s="41">
        <v>43616</v>
      </c>
      <c r="H3861" s="1401" t="s">
        <v>18503</v>
      </c>
      <c r="I3861" s="1022" t="s">
        <v>949</v>
      </c>
      <c r="J3861" s="1513"/>
      <c r="K3861" s="1513"/>
      <c r="L3861" s="1450"/>
    </row>
    <row r="3862" spans="1:12">
      <c r="A3862" s="176"/>
      <c r="B3862" s="27" t="s">
        <v>18469</v>
      </c>
      <c r="C3862" s="1397" t="s">
        <v>18468</v>
      </c>
      <c r="D3862" s="1414" t="s">
        <v>17243</v>
      </c>
      <c r="E3862" s="1397" t="s">
        <v>18470</v>
      </c>
      <c r="F3862" s="42">
        <v>43200</v>
      </c>
      <c r="G3862" s="41">
        <v>43616</v>
      </c>
      <c r="H3862" s="1401" t="s">
        <v>10814</v>
      </c>
      <c r="I3862" s="1022" t="s">
        <v>949</v>
      </c>
      <c r="J3862" s="1513"/>
      <c r="K3862" s="1513"/>
      <c r="L3862" s="1450"/>
    </row>
    <row r="3863" spans="1:12">
      <c r="A3863" s="176"/>
      <c r="B3863" s="27" t="s">
        <v>18506</v>
      </c>
      <c r="C3863" s="1397" t="s">
        <v>18507</v>
      </c>
      <c r="D3863" s="1414" t="s">
        <v>13854</v>
      </c>
      <c r="E3863" s="1397" t="s">
        <v>18508</v>
      </c>
      <c r="F3863" s="42">
        <v>37316</v>
      </c>
      <c r="G3863" s="41">
        <v>43616</v>
      </c>
      <c r="H3863" s="1401" t="s">
        <v>10814</v>
      </c>
      <c r="I3863" s="1022" t="s">
        <v>949</v>
      </c>
      <c r="J3863" s="1513"/>
      <c r="K3863" s="1513"/>
      <c r="L3863" s="1450"/>
    </row>
    <row r="3864" spans="1:12">
      <c r="A3864" s="176"/>
      <c r="B3864" s="27" t="s">
        <v>18510</v>
      </c>
      <c r="C3864" s="1397" t="s">
        <v>18509</v>
      </c>
      <c r="D3864" s="1414" t="s">
        <v>17236</v>
      </c>
      <c r="E3864" s="1397" t="s">
        <v>18511</v>
      </c>
      <c r="F3864" s="42">
        <v>43199</v>
      </c>
      <c r="G3864" s="41">
        <v>43616</v>
      </c>
      <c r="H3864" s="1401" t="s">
        <v>10814</v>
      </c>
      <c r="I3864" s="1022" t="s">
        <v>949</v>
      </c>
      <c r="J3864" s="1513"/>
      <c r="K3864" s="1513"/>
      <c r="L3864" s="1450"/>
    </row>
    <row r="3865" spans="1:12">
      <c r="A3865" s="176"/>
      <c r="B3865" s="27" t="s">
        <v>18517</v>
      </c>
      <c r="C3865" s="1443" t="s">
        <v>18516</v>
      </c>
      <c r="D3865" s="1414" t="s">
        <v>17623</v>
      </c>
      <c r="E3865" s="353" t="s">
        <v>649</v>
      </c>
      <c r="F3865" s="42">
        <v>43325</v>
      </c>
      <c r="G3865" s="41">
        <v>43616</v>
      </c>
      <c r="H3865" s="1401" t="s">
        <v>10814</v>
      </c>
      <c r="I3865" s="1022" t="s">
        <v>949</v>
      </c>
      <c r="J3865" s="1513"/>
      <c r="K3865" s="1513"/>
      <c r="L3865" s="1450"/>
    </row>
    <row r="3866" spans="1:12">
      <c r="A3866" s="176"/>
      <c r="B3866" s="27" t="s">
        <v>18521</v>
      </c>
      <c r="C3866" s="1443" t="s">
        <v>18522</v>
      </c>
      <c r="D3866" s="1414" t="s">
        <v>4993</v>
      </c>
      <c r="E3866" s="1397" t="s">
        <v>18523</v>
      </c>
      <c r="F3866" s="42">
        <v>42245</v>
      </c>
      <c r="G3866" s="41">
        <v>43616</v>
      </c>
      <c r="H3866" s="1401" t="s">
        <v>10814</v>
      </c>
      <c r="I3866" s="1022" t="s">
        <v>949</v>
      </c>
      <c r="J3866" s="1513"/>
      <c r="K3866" s="1513"/>
      <c r="L3866" s="1450"/>
    </row>
    <row r="3867" spans="1:12">
      <c r="A3867" s="176"/>
      <c r="B3867" s="27"/>
      <c r="C3867" s="1443"/>
      <c r="D3867" s="1429"/>
      <c r="E3867" s="1397"/>
      <c r="F3867" s="42"/>
      <c r="G3867" s="41"/>
      <c r="H3867" s="1401"/>
      <c r="I3867" s="1022"/>
      <c r="J3867" s="1513"/>
      <c r="K3867" s="1513"/>
      <c r="L3867" s="1450"/>
    </row>
    <row r="3868" spans="1:12">
      <c r="A3868" s="176"/>
      <c r="B3868" s="27" t="s">
        <v>18529</v>
      </c>
      <c r="C3868" s="1443" t="s">
        <v>18531</v>
      </c>
      <c r="D3868" s="1414" t="s">
        <v>17990</v>
      </c>
      <c r="E3868" s="1397" t="s">
        <v>18530</v>
      </c>
      <c r="F3868" s="42">
        <v>43416</v>
      </c>
      <c r="G3868" s="41">
        <v>43619</v>
      </c>
      <c r="H3868" s="1462" t="s">
        <v>18976</v>
      </c>
      <c r="I3868" s="1022" t="s">
        <v>949</v>
      </c>
      <c r="J3868" s="1513"/>
      <c r="K3868" s="1513"/>
      <c r="L3868" s="1450"/>
    </row>
    <row r="3869" spans="1:12">
      <c r="A3869" s="176"/>
      <c r="B3869" s="27" t="s">
        <v>18533</v>
      </c>
      <c r="C3869" s="1397" t="s">
        <v>18532</v>
      </c>
      <c r="D3869" s="1414" t="s">
        <v>10046</v>
      </c>
      <c r="E3869" s="1397" t="s">
        <v>18534</v>
      </c>
      <c r="F3869" s="42">
        <v>41652</v>
      </c>
      <c r="G3869" s="41">
        <v>43619</v>
      </c>
      <c r="H3869" s="1401" t="s">
        <v>18535</v>
      </c>
      <c r="I3869" s="1022" t="s">
        <v>949</v>
      </c>
      <c r="J3869" s="1513"/>
      <c r="K3869" s="1513"/>
      <c r="L3869" s="1450"/>
    </row>
    <row r="3870" spans="1:12">
      <c r="A3870" s="176"/>
      <c r="B3870" s="27" t="s">
        <v>14976</v>
      </c>
      <c r="C3870" s="1397" t="s">
        <v>18543</v>
      </c>
      <c r="D3870" s="1414" t="s">
        <v>18598</v>
      </c>
      <c r="E3870" s="29" t="s">
        <v>2</v>
      </c>
      <c r="F3870" s="42">
        <v>42583</v>
      </c>
      <c r="G3870" s="587">
        <v>43622</v>
      </c>
      <c r="H3870" s="1401" t="s">
        <v>18545</v>
      </c>
      <c r="I3870" s="1022" t="s">
        <v>949</v>
      </c>
      <c r="J3870" s="1513"/>
      <c r="K3870" s="1513"/>
      <c r="L3870" s="1450"/>
    </row>
    <row r="3871" spans="1:12">
      <c r="A3871" s="1469"/>
      <c r="B3871" s="27" t="s">
        <v>17108</v>
      </c>
      <c r="C3871" s="1397" t="s">
        <v>18550</v>
      </c>
      <c r="D3871" s="1414" t="s">
        <v>17843</v>
      </c>
      <c r="E3871" s="1397" t="s">
        <v>18551</v>
      </c>
      <c r="F3871" s="42">
        <v>43389</v>
      </c>
      <c r="G3871" s="41">
        <v>43629</v>
      </c>
      <c r="H3871" s="1462" t="s">
        <v>18549</v>
      </c>
      <c r="I3871" s="1022" t="s">
        <v>949</v>
      </c>
      <c r="J3871" s="1513"/>
      <c r="K3871" s="1513"/>
      <c r="L3871" s="1450"/>
    </row>
    <row r="3872" spans="1:12">
      <c r="A3872" s="176"/>
      <c r="B3872" s="27" t="s">
        <v>18552</v>
      </c>
      <c r="C3872" s="1397" t="s">
        <v>18553</v>
      </c>
      <c r="D3872" s="1414" t="s">
        <v>15775</v>
      </c>
      <c r="E3872" s="1397" t="s">
        <v>18554</v>
      </c>
      <c r="F3872" s="42">
        <v>42857</v>
      </c>
      <c r="G3872" s="41">
        <v>43630</v>
      </c>
      <c r="H3872" s="1401" t="s">
        <v>18549</v>
      </c>
      <c r="I3872" s="1022" t="s">
        <v>949</v>
      </c>
      <c r="J3872" s="1513"/>
      <c r="K3872" s="1513"/>
      <c r="L3872" s="1450"/>
    </row>
    <row r="3873" spans="1:12">
      <c r="A3873" s="176"/>
      <c r="B3873" s="27" t="s">
        <v>9400</v>
      </c>
      <c r="C3873" s="1397" t="s">
        <v>18566</v>
      </c>
      <c r="D3873" s="1414" t="s">
        <v>18599</v>
      </c>
      <c r="E3873" s="1397" t="s">
        <v>18567</v>
      </c>
      <c r="F3873" s="42">
        <v>43199</v>
      </c>
      <c r="G3873" s="41">
        <v>43633</v>
      </c>
      <c r="H3873" s="1401" t="s">
        <v>18568</v>
      </c>
      <c r="I3873" s="1022" t="s">
        <v>949</v>
      </c>
      <c r="J3873" s="1513"/>
      <c r="K3873" s="1513"/>
      <c r="L3873" s="1450"/>
    </row>
    <row r="3874" spans="1:12">
      <c r="A3874" s="176"/>
      <c r="B3874" s="27" t="s">
        <v>18571</v>
      </c>
      <c r="C3874" s="1397" t="s">
        <v>18569</v>
      </c>
      <c r="D3874" s="1414" t="s">
        <v>18600</v>
      </c>
      <c r="E3874" s="1397" t="s">
        <v>18570</v>
      </c>
      <c r="F3874" s="42">
        <v>43376</v>
      </c>
      <c r="G3874" s="41">
        <v>43634</v>
      </c>
      <c r="H3874" s="28" t="s">
        <v>18572</v>
      </c>
      <c r="I3874" s="1022" t="s">
        <v>18026</v>
      </c>
      <c r="J3874" s="1513"/>
      <c r="K3874" s="1513"/>
      <c r="L3874" s="1450"/>
    </row>
    <row r="3875" spans="1:12">
      <c r="A3875" s="176"/>
      <c r="B3875" s="27" t="s">
        <v>18129</v>
      </c>
      <c r="C3875" s="1443" t="s">
        <v>18582</v>
      </c>
      <c r="D3875" s="1414" t="s">
        <v>16839</v>
      </c>
      <c r="E3875" s="1397" t="s">
        <v>18581</v>
      </c>
      <c r="F3875" s="42">
        <v>43094</v>
      </c>
      <c r="G3875" s="41">
        <v>43636</v>
      </c>
      <c r="H3875" s="28" t="s">
        <v>18583</v>
      </c>
      <c r="I3875" s="1022" t="s">
        <v>949</v>
      </c>
      <c r="J3875" s="1513"/>
      <c r="K3875" s="1513"/>
      <c r="L3875" s="1450" t="s">
        <v>18580</v>
      </c>
    </row>
    <row r="3876" spans="1:12">
      <c r="A3876" s="176"/>
      <c r="B3876" s="27" t="s">
        <v>4419</v>
      </c>
      <c r="C3876" s="1443" t="s">
        <v>18592</v>
      </c>
      <c r="D3876" s="1414" t="s">
        <v>18565</v>
      </c>
      <c r="E3876" s="1397" t="s">
        <v>663</v>
      </c>
      <c r="F3876" s="42">
        <v>43633</v>
      </c>
      <c r="G3876" s="41">
        <v>43642</v>
      </c>
      <c r="H3876" s="28" t="s">
        <v>18611</v>
      </c>
      <c r="I3876" s="1022" t="s">
        <v>949</v>
      </c>
      <c r="J3876" s="1513"/>
      <c r="K3876" s="1513"/>
      <c r="L3876" s="1450" t="s">
        <v>18610</v>
      </c>
    </row>
    <row r="3877" spans="1:12">
      <c r="A3877" s="176"/>
      <c r="B3877" s="27" t="s">
        <v>18613</v>
      </c>
      <c r="C3877" s="1443" t="s">
        <v>18612</v>
      </c>
      <c r="D3877" s="1414" t="s">
        <v>17094</v>
      </c>
      <c r="E3877" s="1397" t="s">
        <v>7687</v>
      </c>
      <c r="F3877" s="42">
        <v>43152</v>
      </c>
      <c r="G3877" s="41">
        <v>43643</v>
      </c>
      <c r="H3877" s="28" t="s">
        <v>18614</v>
      </c>
      <c r="I3877" s="1022" t="s">
        <v>949</v>
      </c>
      <c r="J3877" s="1513"/>
      <c r="K3877" s="1513"/>
      <c r="L3877" s="1450"/>
    </row>
    <row r="3878" spans="1:12">
      <c r="A3878" s="176"/>
      <c r="B3878" s="27" t="s">
        <v>17108</v>
      </c>
      <c r="C3878" s="1443" t="s">
        <v>18595</v>
      </c>
      <c r="D3878" s="1414" t="s">
        <v>10821</v>
      </c>
      <c r="E3878" s="1397" t="s">
        <v>875</v>
      </c>
      <c r="F3878" s="42">
        <v>43640</v>
      </c>
      <c r="G3878" s="41">
        <v>43644</v>
      </c>
      <c r="H3878" s="28" t="s">
        <v>18615</v>
      </c>
      <c r="I3878" s="1022" t="s">
        <v>949</v>
      </c>
      <c r="J3878" s="1513"/>
      <c r="K3878" s="1513"/>
      <c r="L3878" s="1450" t="s">
        <v>18465</v>
      </c>
    </row>
    <row r="3879" spans="1:12">
      <c r="A3879" s="176"/>
      <c r="B3879" s="27" t="s">
        <v>849</v>
      </c>
      <c r="C3879" s="1408" t="s">
        <v>15447</v>
      </c>
      <c r="D3879" s="1414" t="s">
        <v>18601</v>
      </c>
      <c r="E3879" s="270" t="s">
        <v>663</v>
      </c>
      <c r="F3879" s="586">
        <v>42756</v>
      </c>
      <c r="G3879" s="586">
        <v>43646</v>
      </c>
      <c r="H3879" s="28" t="s">
        <v>18616</v>
      </c>
      <c r="I3879" s="1022" t="s">
        <v>949</v>
      </c>
      <c r="J3879" s="1513"/>
      <c r="K3879" s="1513"/>
      <c r="L3879" s="1450"/>
    </row>
    <row r="3880" spans="1:12">
      <c r="A3880" s="176"/>
      <c r="B3880" s="27" t="s">
        <v>18129</v>
      </c>
      <c r="C3880" s="1408" t="s">
        <v>17521</v>
      </c>
      <c r="D3880" s="1414" t="s">
        <v>17429</v>
      </c>
      <c r="E3880" s="270" t="s">
        <v>34</v>
      </c>
      <c r="F3880" s="586">
        <v>43241</v>
      </c>
      <c r="G3880" s="586">
        <v>43646</v>
      </c>
      <c r="H3880" s="28" t="s">
        <v>18616</v>
      </c>
      <c r="I3880" s="1022" t="s">
        <v>949</v>
      </c>
      <c r="J3880" s="1513"/>
      <c r="K3880" s="1513"/>
      <c r="L3880" s="1450"/>
    </row>
    <row r="3881" spans="1:12">
      <c r="A3881" s="176"/>
      <c r="B3881" s="27" t="s">
        <v>18597</v>
      </c>
      <c r="C3881" s="1397" t="s">
        <v>18596</v>
      </c>
      <c r="D3881" s="1414" t="s">
        <v>17988</v>
      </c>
      <c r="E3881" s="270" t="s">
        <v>34</v>
      </c>
      <c r="F3881" s="42">
        <v>43416</v>
      </c>
      <c r="G3881" s="41">
        <v>43646</v>
      </c>
      <c r="H3881" s="28" t="s">
        <v>18616</v>
      </c>
      <c r="I3881" s="1022" t="s">
        <v>949</v>
      </c>
      <c r="J3881" s="1513"/>
      <c r="K3881" s="1513"/>
      <c r="L3881" s="1450"/>
    </row>
    <row r="3882" spans="1:12">
      <c r="A3882" s="176"/>
      <c r="B3882" s="27"/>
      <c r="C3882" s="1397"/>
      <c r="D3882" s="1429"/>
      <c r="E3882" s="270"/>
      <c r="F3882" s="42"/>
      <c r="G3882" s="41"/>
      <c r="H3882" s="28"/>
      <c r="I3882" s="1022"/>
      <c r="J3882" s="1513"/>
      <c r="K3882" s="1513"/>
      <c r="L3882" s="1450"/>
    </row>
    <row r="3883" spans="1:12">
      <c r="A3883" s="176"/>
      <c r="B3883" s="27" t="s">
        <v>18623</v>
      </c>
      <c r="C3883" s="1397" t="s">
        <v>18621</v>
      </c>
      <c r="D3883" s="1414" t="s">
        <v>18622</v>
      </c>
      <c r="E3883" s="270" t="s">
        <v>18624</v>
      </c>
      <c r="F3883" s="42">
        <v>43467</v>
      </c>
      <c r="G3883" s="41">
        <v>43649</v>
      </c>
      <c r="H3883" s="28" t="s">
        <v>18625</v>
      </c>
      <c r="I3883" s="1022" t="s">
        <v>949</v>
      </c>
      <c r="J3883" s="1513"/>
      <c r="K3883" s="1513"/>
      <c r="L3883" s="1450"/>
    </row>
    <row r="3884" spans="1:12">
      <c r="A3884" s="176"/>
      <c r="B3884" s="27" t="s">
        <v>18632</v>
      </c>
      <c r="C3884" s="1397" t="s">
        <v>18633</v>
      </c>
      <c r="D3884" s="1414" t="s">
        <v>18692</v>
      </c>
      <c r="E3884" s="270" t="s">
        <v>18634</v>
      </c>
      <c r="F3884" s="42">
        <v>41760</v>
      </c>
      <c r="G3884" s="41">
        <v>43649</v>
      </c>
      <c r="H3884" s="428" t="s">
        <v>18635</v>
      </c>
      <c r="I3884" s="1022" t="s">
        <v>949</v>
      </c>
      <c r="J3884" s="1513"/>
      <c r="K3884" s="1513"/>
      <c r="L3884" s="1450"/>
    </row>
    <row r="3885" spans="1:12">
      <c r="A3885" s="176"/>
      <c r="B3885" s="27" t="s">
        <v>18631</v>
      </c>
      <c r="C3885" s="1397" t="s">
        <v>18629</v>
      </c>
      <c r="D3885" s="1414" t="s">
        <v>18693</v>
      </c>
      <c r="E3885" s="270" t="s">
        <v>18630</v>
      </c>
      <c r="F3885" s="42">
        <v>38580</v>
      </c>
      <c r="G3885" s="41">
        <v>43650</v>
      </c>
      <c r="H3885" s="28" t="s">
        <v>18635</v>
      </c>
      <c r="I3885" s="1022" t="s">
        <v>949</v>
      </c>
      <c r="J3885" s="1513"/>
      <c r="K3885" s="1513"/>
      <c r="L3885" s="1450"/>
    </row>
    <row r="3886" spans="1:12">
      <c r="A3886" s="176"/>
      <c r="B3886" s="27" t="s">
        <v>13520</v>
      </c>
      <c r="C3886" s="1397" t="s">
        <v>18647</v>
      </c>
      <c r="D3886" s="1414" t="s">
        <v>18694</v>
      </c>
      <c r="E3886" s="270" t="s">
        <v>56</v>
      </c>
      <c r="F3886" s="42">
        <v>43647</v>
      </c>
      <c r="G3886" s="41">
        <v>43655</v>
      </c>
      <c r="H3886" s="28" t="s">
        <v>12747</v>
      </c>
      <c r="I3886" s="1022" t="s">
        <v>949</v>
      </c>
      <c r="J3886" s="1513"/>
      <c r="K3886" s="1513"/>
      <c r="L3886" s="1450"/>
    </row>
    <row r="3887" spans="1:12">
      <c r="A3887" s="176"/>
      <c r="B3887" s="27" t="s">
        <v>3305</v>
      </c>
      <c r="C3887" s="1397" t="s">
        <v>18654</v>
      </c>
      <c r="D3887" s="1414" t="s">
        <v>18695</v>
      </c>
      <c r="E3887" s="270" t="s">
        <v>18655</v>
      </c>
      <c r="F3887" s="42">
        <v>43381</v>
      </c>
      <c r="G3887" s="41">
        <v>43656</v>
      </c>
      <c r="H3887" s="28" t="s">
        <v>11023</v>
      </c>
      <c r="I3887" s="1022" t="s">
        <v>949</v>
      </c>
      <c r="J3887" s="1513"/>
      <c r="K3887" s="1513"/>
      <c r="L3887" s="1450"/>
    </row>
    <row r="3888" spans="1:12">
      <c r="A3888" s="176"/>
      <c r="B3888" s="27" t="s">
        <v>15497</v>
      </c>
      <c r="C3888" s="1397" t="s">
        <v>18658</v>
      </c>
      <c r="D3888" s="1414" t="s">
        <v>18696</v>
      </c>
      <c r="E3888" s="270" t="s">
        <v>56</v>
      </c>
      <c r="F3888" s="42">
        <v>43647</v>
      </c>
      <c r="G3888" s="41">
        <v>43657</v>
      </c>
      <c r="H3888" s="28" t="s">
        <v>12751</v>
      </c>
      <c r="I3888" s="1022" t="s">
        <v>949</v>
      </c>
      <c r="J3888" s="1513"/>
      <c r="K3888" s="1513"/>
      <c r="L3888" s="1450"/>
    </row>
    <row r="3889" spans="1:13">
      <c r="A3889" s="176"/>
      <c r="B3889" s="27" t="s">
        <v>17116</v>
      </c>
      <c r="C3889" s="1397" t="s">
        <v>18659</v>
      </c>
      <c r="D3889" s="1414" t="s">
        <v>18697</v>
      </c>
      <c r="E3889" s="270" t="s">
        <v>18660</v>
      </c>
      <c r="F3889" s="42">
        <v>43655</v>
      </c>
      <c r="G3889" s="41">
        <v>43657</v>
      </c>
      <c r="H3889" s="28" t="s">
        <v>12751</v>
      </c>
      <c r="I3889" s="1022" t="s">
        <v>949</v>
      </c>
      <c r="J3889" s="1513"/>
      <c r="K3889" s="1513"/>
      <c r="L3889" s="1450"/>
    </row>
    <row r="3890" spans="1:13">
      <c r="A3890" s="176"/>
      <c r="B3890" s="27" t="s">
        <v>18664</v>
      </c>
      <c r="C3890" s="1397" t="s">
        <v>18663</v>
      </c>
      <c r="D3890" s="1414" t="s">
        <v>18698</v>
      </c>
      <c r="E3890" s="270" t="s">
        <v>18665</v>
      </c>
      <c r="F3890" s="42">
        <v>43647</v>
      </c>
      <c r="G3890" s="41">
        <v>43658</v>
      </c>
      <c r="H3890" s="28" t="s">
        <v>5087</v>
      </c>
      <c r="I3890" s="1022" t="s">
        <v>949</v>
      </c>
      <c r="J3890" s="1513"/>
      <c r="K3890" s="1513"/>
      <c r="L3890" s="1450"/>
    </row>
    <row r="3891" spans="1:13">
      <c r="A3891" s="176"/>
      <c r="B3891" s="27" t="s">
        <v>17116</v>
      </c>
      <c r="C3891" s="1397" t="s">
        <v>18644</v>
      </c>
      <c r="D3891" s="1414" t="s">
        <v>18699</v>
      </c>
      <c r="E3891" s="270" t="s">
        <v>18645</v>
      </c>
      <c r="F3891" s="42">
        <v>43381</v>
      </c>
      <c r="G3891" s="41">
        <v>43663</v>
      </c>
      <c r="H3891" s="1401" t="s">
        <v>18656</v>
      </c>
      <c r="I3891" s="1022" t="s">
        <v>949</v>
      </c>
      <c r="J3891" s="1513"/>
      <c r="K3891" s="1513"/>
      <c r="L3891" s="1470"/>
      <c r="M3891" s="753"/>
    </row>
    <row r="3892" spans="1:13">
      <c r="A3892" s="176"/>
      <c r="B3892" s="27" t="s">
        <v>18637</v>
      </c>
      <c r="C3892" s="1397" t="s">
        <v>18636</v>
      </c>
      <c r="D3892" s="1414" t="s">
        <v>18700</v>
      </c>
      <c r="E3892" s="270" t="s">
        <v>18638</v>
      </c>
      <c r="F3892" s="42">
        <v>43480</v>
      </c>
      <c r="G3892" s="41">
        <v>43663</v>
      </c>
      <c r="H3892" s="1401" t="s">
        <v>18639</v>
      </c>
      <c r="I3892" s="1022" t="s">
        <v>949</v>
      </c>
      <c r="J3892" s="1513"/>
      <c r="K3892" s="1513"/>
      <c r="L3892" s="1450"/>
    </row>
    <row r="3893" spans="1:13">
      <c r="A3893" s="176"/>
      <c r="B3893" s="27" t="s">
        <v>17969</v>
      </c>
      <c r="C3893" s="1397" t="s">
        <v>18671</v>
      </c>
      <c r="D3893" s="1414" t="s">
        <v>18701</v>
      </c>
      <c r="E3893" s="270" t="s">
        <v>8</v>
      </c>
      <c r="F3893" s="42">
        <v>43620</v>
      </c>
      <c r="G3893" s="41">
        <v>43663</v>
      </c>
      <c r="H3893" s="28" t="s">
        <v>11044</v>
      </c>
      <c r="I3893" s="1022" t="s">
        <v>949</v>
      </c>
      <c r="J3893" s="1513"/>
      <c r="K3893" s="1513"/>
      <c r="L3893" s="1450"/>
    </row>
    <row r="3894" spans="1:13">
      <c r="A3894" s="176"/>
      <c r="B3894" s="27" t="s">
        <v>17116</v>
      </c>
      <c r="C3894" s="1397" t="s">
        <v>18668</v>
      </c>
      <c r="D3894" s="1414" t="s">
        <v>18702</v>
      </c>
      <c r="E3894" s="270" t="s">
        <v>18669</v>
      </c>
      <c r="F3894" s="42">
        <v>43332</v>
      </c>
      <c r="G3894" s="41">
        <v>43671</v>
      </c>
      <c r="H3894" s="1401" t="s">
        <v>18670</v>
      </c>
      <c r="I3894" s="1022" t="s">
        <v>949</v>
      </c>
      <c r="J3894" s="1513"/>
      <c r="K3894" s="1513"/>
      <c r="L3894" s="1470"/>
      <c r="M3894" s="753"/>
    </row>
    <row r="3895" spans="1:13">
      <c r="A3895" s="176"/>
      <c r="B3895" s="27" t="s">
        <v>18077</v>
      </c>
      <c r="C3895" s="1397" t="s">
        <v>18682</v>
      </c>
      <c r="D3895" s="1414" t="s">
        <v>18703</v>
      </c>
      <c r="E3895" s="270" t="s">
        <v>56</v>
      </c>
      <c r="F3895" s="42">
        <v>43668</v>
      </c>
      <c r="G3895" s="41">
        <v>43669</v>
      </c>
      <c r="H3895" s="28" t="s">
        <v>18683</v>
      </c>
      <c r="I3895" s="1022" t="s">
        <v>949</v>
      </c>
      <c r="J3895" s="1513"/>
      <c r="K3895" s="1513"/>
      <c r="L3895" s="1470"/>
      <c r="M3895" s="753"/>
    </row>
    <row r="3896" spans="1:13">
      <c r="A3896" s="176"/>
      <c r="B3896" s="27" t="s">
        <v>18420</v>
      </c>
      <c r="C3896" s="1397" t="s">
        <v>18686</v>
      </c>
      <c r="D3896" s="1414" t="s">
        <v>18704</v>
      </c>
      <c r="E3896" s="270" t="s">
        <v>875</v>
      </c>
      <c r="F3896" s="42">
        <v>43661</v>
      </c>
      <c r="G3896" s="41">
        <v>43672</v>
      </c>
      <c r="H3896" s="28" t="s">
        <v>18687</v>
      </c>
      <c r="I3896" s="1022" t="s">
        <v>949</v>
      </c>
      <c r="J3896" s="1513"/>
      <c r="K3896" s="1513"/>
      <c r="L3896" s="1470"/>
      <c r="M3896" s="753"/>
    </row>
    <row r="3897" spans="1:13">
      <c r="A3897" s="176"/>
      <c r="B3897" s="27" t="s">
        <v>18661</v>
      </c>
      <c r="C3897" s="1397" t="s">
        <v>18662</v>
      </c>
      <c r="D3897" s="1414" t="s">
        <v>18705</v>
      </c>
      <c r="E3897" s="270" t="s">
        <v>637</v>
      </c>
      <c r="F3897" s="42">
        <v>43374</v>
      </c>
      <c r="G3897" s="41">
        <v>43677</v>
      </c>
      <c r="H3897" s="28" t="s">
        <v>5121</v>
      </c>
      <c r="I3897" s="1022" t="s">
        <v>949</v>
      </c>
      <c r="J3897" s="1513"/>
      <c r="K3897" s="1513"/>
      <c r="L3897" s="1450"/>
    </row>
    <row r="3898" spans="1:13">
      <c r="A3898" s="176"/>
      <c r="B3898" s="27" t="s">
        <v>18689</v>
      </c>
      <c r="C3898" s="1397" t="s">
        <v>18688</v>
      </c>
      <c r="D3898" s="1414" t="s">
        <v>18706</v>
      </c>
      <c r="E3898" s="270" t="s">
        <v>18690</v>
      </c>
      <c r="F3898" s="42">
        <v>42887</v>
      </c>
      <c r="G3898" s="41">
        <v>43677</v>
      </c>
      <c r="H3898" s="28" t="s">
        <v>5121</v>
      </c>
      <c r="I3898" s="1022" t="s">
        <v>949</v>
      </c>
      <c r="J3898" s="1513"/>
      <c r="K3898" s="1513"/>
      <c r="L3898" s="1450"/>
    </row>
    <row r="3899" spans="1:13">
      <c r="A3899" s="176"/>
      <c r="B3899" s="27" t="s">
        <v>18129</v>
      </c>
      <c r="C3899" s="1397" t="s">
        <v>18684</v>
      </c>
      <c r="D3899" s="1414" t="s">
        <v>18707</v>
      </c>
      <c r="E3899" s="270" t="s">
        <v>8</v>
      </c>
      <c r="F3899" s="42">
        <v>43381</v>
      </c>
      <c r="G3899" s="41">
        <v>43679</v>
      </c>
      <c r="H3899" s="1401" t="s">
        <v>18685</v>
      </c>
      <c r="I3899" s="1022" t="s">
        <v>949</v>
      </c>
      <c r="J3899" s="1513"/>
      <c r="K3899" s="1513"/>
      <c r="L3899" s="1450"/>
    </row>
    <row r="3900" spans="1:13">
      <c r="A3900" s="176"/>
      <c r="B3900" s="27"/>
      <c r="C3900" s="1397"/>
      <c r="D3900" s="1429"/>
      <c r="E3900" s="270"/>
      <c r="F3900" s="42"/>
      <c r="G3900" s="41"/>
      <c r="H3900" s="1401"/>
      <c r="I3900" s="1022"/>
      <c r="J3900" s="1513"/>
      <c r="K3900" s="1513"/>
      <c r="L3900" s="1450"/>
    </row>
    <row r="3901" spans="1:13">
      <c r="A3901" s="176"/>
      <c r="B3901" s="27" t="s">
        <v>18475</v>
      </c>
      <c r="C3901" s="1397" t="s">
        <v>18728</v>
      </c>
      <c r="D3901" s="1414" t="s">
        <v>8601</v>
      </c>
      <c r="E3901" s="270" t="s">
        <v>18729</v>
      </c>
      <c r="F3901" s="42">
        <v>43470</v>
      </c>
      <c r="G3901" s="41">
        <v>43679</v>
      </c>
      <c r="H3901" s="1401" t="s">
        <v>18730</v>
      </c>
      <c r="I3901" s="1022" t="s">
        <v>949</v>
      </c>
      <c r="J3901" s="1513"/>
      <c r="K3901" s="1513"/>
      <c r="L3901" s="1450"/>
    </row>
    <row r="3902" spans="1:13">
      <c r="A3902" s="176"/>
      <c r="B3902" s="27" t="s">
        <v>18733</v>
      </c>
      <c r="C3902" s="1397" t="s">
        <v>18731</v>
      </c>
      <c r="D3902" s="1414" t="s">
        <v>17490</v>
      </c>
      <c r="E3902" s="270" t="s">
        <v>18732</v>
      </c>
      <c r="F3902" s="42">
        <v>43255</v>
      </c>
      <c r="G3902" s="41">
        <v>43681</v>
      </c>
      <c r="H3902" s="1462" t="s">
        <v>18734</v>
      </c>
      <c r="I3902" s="1022" t="s">
        <v>949</v>
      </c>
      <c r="J3902" s="1513"/>
      <c r="K3902" s="1513"/>
      <c r="L3902" s="1450"/>
    </row>
    <row r="3903" spans="1:13">
      <c r="A3903" s="176"/>
      <c r="B3903" s="27" t="s">
        <v>18739</v>
      </c>
      <c r="C3903" s="1397" t="s">
        <v>18740</v>
      </c>
      <c r="D3903" s="1414" t="s">
        <v>18735</v>
      </c>
      <c r="E3903" s="270" t="s">
        <v>875</v>
      </c>
      <c r="F3903" s="42">
        <v>43682</v>
      </c>
      <c r="G3903" s="41">
        <v>43683</v>
      </c>
      <c r="H3903" s="28" t="s">
        <v>18741</v>
      </c>
      <c r="I3903" s="1022" t="s">
        <v>949</v>
      </c>
      <c r="J3903" s="1513"/>
      <c r="K3903" s="1513"/>
      <c r="L3903" s="1450"/>
    </row>
    <row r="3904" spans="1:13">
      <c r="A3904" s="176"/>
      <c r="B3904" s="27" t="s">
        <v>18739</v>
      </c>
      <c r="C3904" s="1397" t="s">
        <v>18742</v>
      </c>
      <c r="D3904" s="1414" t="s">
        <v>18585</v>
      </c>
      <c r="E3904" s="29" t="s">
        <v>652</v>
      </c>
      <c r="F3904" s="42">
        <v>43640</v>
      </c>
      <c r="G3904" s="41">
        <v>43684</v>
      </c>
      <c r="H3904" s="28" t="s">
        <v>16235</v>
      </c>
      <c r="I3904" s="1022" t="s">
        <v>949</v>
      </c>
      <c r="J3904" s="1513"/>
      <c r="K3904" s="1513"/>
      <c r="L3904" s="1450"/>
    </row>
    <row r="3905" spans="1:12">
      <c r="A3905" s="176"/>
      <c r="B3905" s="27" t="s">
        <v>18759</v>
      </c>
      <c r="C3905" s="1397" t="s">
        <v>18758</v>
      </c>
      <c r="D3905" s="1414" t="s">
        <v>16296</v>
      </c>
      <c r="E3905" s="29" t="s">
        <v>18760</v>
      </c>
      <c r="F3905" s="42">
        <v>42961</v>
      </c>
      <c r="G3905" s="41">
        <v>43693</v>
      </c>
      <c r="H3905" s="28" t="s">
        <v>16254</v>
      </c>
      <c r="I3905" s="1022" t="s">
        <v>949</v>
      </c>
      <c r="J3905" s="1513"/>
      <c r="K3905" s="1513"/>
      <c r="L3905" s="1450"/>
    </row>
    <row r="3906" spans="1:12">
      <c r="A3906" s="176"/>
      <c r="B3906" s="27" t="s">
        <v>18739</v>
      </c>
      <c r="C3906" s="1397" t="s">
        <v>18777</v>
      </c>
      <c r="D3906" s="1414" t="s">
        <v>18281</v>
      </c>
      <c r="E3906" s="270" t="s">
        <v>663</v>
      </c>
      <c r="F3906" s="42">
        <v>43528</v>
      </c>
      <c r="G3906" s="41">
        <v>43698</v>
      </c>
      <c r="H3906" s="28" t="s">
        <v>5197</v>
      </c>
      <c r="I3906" s="1022" t="s">
        <v>949</v>
      </c>
      <c r="J3906" s="1513"/>
      <c r="K3906" s="1513"/>
      <c r="L3906" s="1450"/>
    </row>
    <row r="3907" spans="1:12">
      <c r="A3907" s="176"/>
      <c r="B3907" s="27" t="s">
        <v>3305</v>
      </c>
      <c r="C3907" s="1397" t="s">
        <v>18782</v>
      </c>
      <c r="D3907" s="1414" t="s">
        <v>18330</v>
      </c>
      <c r="E3907" s="270" t="s">
        <v>1558</v>
      </c>
      <c r="F3907" s="42">
        <v>43542</v>
      </c>
      <c r="G3907" s="41">
        <v>43698</v>
      </c>
      <c r="H3907" s="28" t="s">
        <v>5197</v>
      </c>
      <c r="I3907" s="1022" t="s">
        <v>949</v>
      </c>
      <c r="J3907" s="1513"/>
      <c r="K3907" s="1513"/>
      <c r="L3907" s="1450"/>
    </row>
    <row r="3908" spans="1:12">
      <c r="A3908" s="176"/>
      <c r="B3908" s="27" t="s">
        <v>18757</v>
      </c>
      <c r="C3908" s="1397" t="s">
        <v>18756</v>
      </c>
      <c r="D3908" s="1414" t="s">
        <v>18409</v>
      </c>
      <c r="E3908" s="270" t="s">
        <v>1558</v>
      </c>
      <c r="F3908" s="42">
        <v>43521</v>
      </c>
      <c r="G3908" s="41">
        <v>43700</v>
      </c>
      <c r="H3908" s="28" t="s">
        <v>18789</v>
      </c>
      <c r="I3908" s="1022" t="s">
        <v>18026</v>
      </c>
      <c r="J3908" s="1513"/>
      <c r="K3908" s="1513"/>
      <c r="L3908" s="1450"/>
    </row>
    <row r="3909" spans="1:12">
      <c r="A3909" s="176"/>
      <c r="B3909" s="27" t="s">
        <v>18779</v>
      </c>
      <c r="C3909" s="1397" t="s">
        <v>18780</v>
      </c>
      <c r="D3909" s="1414" t="s">
        <v>14346</v>
      </c>
      <c r="E3909" s="270" t="s">
        <v>18781</v>
      </c>
      <c r="F3909" s="42">
        <v>42072</v>
      </c>
      <c r="G3909" s="41">
        <v>43700</v>
      </c>
      <c r="H3909" s="28" t="s">
        <v>18813</v>
      </c>
      <c r="I3909" s="1022" t="s">
        <v>18026</v>
      </c>
      <c r="J3909" s="1513"/>
      <c r="K3909" s="1513"/>
      <c r="L3909" s="1450"/>
    </row>
    <row r="3910" spans="1:12">
      <c r="A3910" s="176"/>
      <c r="B3910" s="27" t="s">
        <v>18793</v>
      </c>
      <c r="C3910" s="1397" t="s">
        <v>18792</v>
      </c>
      <c r="D3910" s="1414" t="s">
        <v>15823</v>
      </c>
      <c r="E3910" s="270" t="s">
        <v>4381</v>
      </c>
      <c r="F3910" s="42">
        <v>42861</v>
      </c>
      <c r="G3910" s="41">
        <v>43703</v>
      </c>
      <c r="H3910" s="28" t="s">
        <v>18814</v>
      </c>
      <c r="I3910" s="1022" t="s">
        <v>18026</v>
      </c>
      <c r="J3910" s="1513"/>
      <c r="K3910" s="1513"/>
      <c r="L3910" s="1450"/>
    </row>
    <row r="3911" spans="1:12">
      <c r="A3911" s="176"/>
      <c r="B3911" s="27" t="s">
        <v>673</v>
      </c>
      <c r="C3911" s="1397" t="s">
        <v>18802</v>
      </c>
      <c r="D3911" s="1414" t="s">
        <v>18788</v>
      </c>
      <c r="E3911" s="270" t="s">
        <v>18783</v>
      </c>
      <c r="F3911" s="42">
        <v>43703</v>
      </c>
      <c r="G3911" s="41">
        <v>43703</v>
      </c>
      <c r="H3911" s="428" t="s">
        <v>9820</v>
      </c>
      <c r="I3911" s="1022" t="s">
        <v>949</v>
      </c>
      <c r="J3911" s="1513"/>
      <c r="K3911" s="1513"/>
      <c r="L3911" s="1450"/>
    </row>
    <row r="3912" spans="1:12">
      <c r="A3912" s="176"/>
      <c r="B3912" s="27" t="s">
        <v>18497</v>
      </c>
      <c r="C3912" s="1397" t="s">
        <v>18812</v>
      </c>
      <c r="D3912" s="1414" t="s">
        <v>18805</v>
      </c>
      <c r="E3912" s="270" t="s">
        <v>13558</v>
      </c>
      <c r="F3912" s="42">
        <v>43703</v>
      </c>
      <c r="G3912" s="41">
        <v>43705</v>
      </c>
      <c r="H3912" s="428" t="s">
        <v>17686</v>
      </c>
      <c r="I3912" s="1022" t="s">
        <v>949</v>
      </c>
      <c r="J3912" s="1513"/>
      <c r="K3912" s="1513"/>
      <c r="L3912" s="1450"/>
    </row>
    <row r="3913" spans="1:12">
      <c r="A3913" s="176"/>
      <c r="B3913" s="27" t="s">
        <v>18420</v>
      </c>
      <c r="C3913" s="1397" t="s">
        <v>18809</v>
      </c>
      <c r="D3913" s="1414" t="s">
        <v>18790</v>
      </c>
      <c r="E3913" s="270" t="s">
        <v>875</v>
      </c>
      <c r="F3913" s="42">
        <v>43698</v>
      </c>
      <c r="G3913" s="41">
        <v>43706</v>
      </c>
      <c r="H3913" s="28" t="s">
        <v>17686</v>
      </c>
      <c r="I3913" s="1022" t="s">
        <v>949</v>
      </c>
      <c r="J3913" s="1513"/>
      <c r="K3913" s="1513"/>
      <c r="L3913" s="1450"/>
    </row>
    <row r="3914" spans="1:12">
      <c r="A3914" s="176"/>
      <c r="B3914" s="27" t="s">
        <v>18800</v>
      </c>
      <c r="C3914" s="1397" t="s">
        <v>18799</v>
      </c>
      <c r="D3914" s="1414" t="s">
        <v>18618</v>
      </c>
      <c r="E3914" s="270" t="s">
        <v>1773</v>
      </c>
      <c r="F3914" s="42">
        <v>43647</v>
      </c>
      <c r="G3914" s="41">
        <v>43707</v>
      </c>
      <c r="H3914" s="28" t="s">
        <v>16313</v>
      </c>
      <c r="I3914" s="1022" t="s">
        <v>949</v>
      </c>
      <c r="J3914" s="1513"/>
      <c r="K3914" s="1513"/>
      <c r="L3914" s="1450"/>
    </row>
    <row r="3915" spans="1:12">
      <c r="A3915" s="176"/>
      <c r="B3915" s="27" t="s">
        <v>18801</v>
      </c>
      <c r="C3915" s="1397" t="s">
        <v>18798</v>
      </c>
      <c r="D3915" s="1414" t="s">
        <v>17498</v>
      </c>
      <c r="E3915" s="270" t="s">
        <v>1773</v>
      </c>
      <c r="F3915" s="42">
        <v>43648</v>
      </c>
      <c r="G3915" s="41">
        <v>43707</v>
      </c>
      <c r="H3915" s="28" t="s">
        <v>16313</v>
      </c>
      <c r="I3915" s="1022" t="s">
        <v>949</v>
      </c>
      <c r="J3915" s="1513"/>
      <c r="K3915" s="1513"/>
      <c r="L3915" s="1450"/>
    </row>
    <row r="3916" spans="1:12">
      <c r="A3916" s="176"/>
      <c r="B3916" s="27" t="s">
        <v>18129</v>
      </c>
      <c r="C3916" s="1397" t="s">
        <v>18761</v>
      </c>
      <c r="D3916" s="1414" t="s">
        <v>15128</v>
      </c>
      <c r="E3916" s="270" t="s">
        <v>875</v>
      </c>
      <c r="F3916" s="42">
        <v>42625</v>
      </c>
      <c r="G3916" s="41">
        <v>43708</v>
      </c>
      <c r="H3916" s="28" t="s">
        <v>11355</v>
      </c>
      <c r="I3916" s="1022" t="s">
        <v>949</v>
      </c>
      <c r="J3916" s="1513"/>
      <c r="K3916" s="1513"/>
      <c r="L3916" s="1450"/>
    </row>
    <row r="3917" spans="1:12">
      <c r="A3917" s="176"/>
      <c r="B3917" s="27" t="s">
        <v>18796</v>
      </c>
      <c r="C3917" s="1397" t="s">
        <v>18795</v>
      </c>
      <c r="D3917" s="1414" t="s">
        <v>17126</v>
      </c>
      <c r="E3917" s="270" t="s">
        <v>18797</v>
      </c>
      <c r="F3917" s="42">
        <v>43164</v>
      </c>
      <c r="G3917" s="41">
        <v>43708</v>
      </c>
      <c r="H3917" s="28" t="s">
        <v>11355</v>
      </c>
      <c r="I3917" s="1022" t="s">
        <v>949</v>
      </c>
      <c r="J3917" s="1513"/>
      <c r="K3917" s="1513"/>
      <c r="L3917" s="1450"/>
    </row>
    <row r="3918" spans="1:12">
      <c r="A3918" s="176"/>
      <c r="B3918" s="27" t="s">
        <v>817</v>
      </c>
      <c r="C3918" s="1408" t="s">
        <v>18691</v>
      </c>
      <c r="D3918" s="1414" t="s">
        <v>13853</v>
      </c>
      <c r="E3918" s="270" t="s">
        <v>8</v>
      </c>
      <c r="F3918" s="586">
        <v>37316</v>
      </c>
      <c r="G3918" s="586">
        <v>43708</v>
      </c>
      <c r="H3918" s="28" t="s">
        <v>11355</v>
      </c>
      <c r="I3918" s="1022" t="s">
        <v>949</v>
      </c>
      <c r="J3918" s="1513"/>
      <c r="K3918" s="1513"/>
      <c r="L3918" s="1450"/>
    </row>
    <row r="3919" spans="1:12">
      <c r="A3919" s="176"/>
      <c r="B3919" s="27" t="s">
        <v>18077</v>
      </c>
      <c r="C3919" s="1408" t="s">
        <v>18594</v>
      </c>
      <c r="D3919" s="1414" t="s">
        <v>18576</v>
      </c>
      <c r="E3919" s="270" t="s">
        <v>13558</v>
      </c>
      <c r="F3919" s="586">
        <v>43640</v>
      </c>
      <c r="G3919" s="586">
        <v>43708</v>
      </c>
      <c r="H3919" s="28" t="s">
        <v>11355</v>
      </c>
      <c r="I3919" s="1022" t="s">
        <v>949</v>
      </c>
      <c r="J3919" s="1513"/>
      <c r="K3919" s="1513"/>
      <c r="L3919" s="1450"/>
    </row>
    <row r="3920" spans="1:12">
      <c r="A3920" s="176"/>
      <c r="B3920" s="27" t="s">
        <v>39</v>
      </c>
      <c r="C3920" s="1397" t="s">
        <v>18803</v>
      </c>
      <c r="D3920" s="1414" t="s">
        <v>18162</v>
      </c>
      <c r="E3920" s="270" t="s">
        <v>18783</v>
      </c>
      <c r="F3920" s="42">
        <v>43451</v>
      </c>
      <c r="G3920" s="41">
        <v>43708</v>
      </c>
      <c r="H3920" s="28" t="s">
        <v>11355</v>
      </c>
      <c r="I3920" s="1022" t="s">
        <v>949</v>
      </c>
      <c r="J3920" s="1513"/>
      <c r="K3920" s="1513"/>
      <c r="L3920" s="1450"/>
    </row>
    <row r="3921" spans="1:12">
      <c r="A3921" s="176"/>
      <c r="B3921" s="27" t="s">
        <v>18819</v>
      </c>
      <c r="C3921" s="1472" t="s">
        <v>18817</v>
      </c>
      <c r="D3921" s="1414" t="s">
        <v>17537</v>
      </c>
      <c r="E3921" s="270" t="s">
        <v>18818</v>
      </c>
      <c r="F3921" s="586">
        <v>43298</v>
      </c>
      <c r="G3921" s="41">
        <v>43708</v>
      </c>
      <c r="H3921" s="28" t="s">
        <v>11355</v>
      </c>
      <c r="I3921" s="1022" t="s">
        <v>949</v>
      </c>
      <c r="J3921" s="1513"/>
      <c r="K3921" s="1513"/>
      <c r="L3921" s="1450"/>
    </row>
    <row r="3922" spans="1:12">
      <c r="A3922" s="176"/>
      <c r="B3922" s="27"/>
      <c r="C3922" s="1472"/>
      <c r="D3922" s="1397"/>
      <c r="E3922" s="270"/>
      <c r="F3922" s="586"/>
      <c r="G3922" s="41"/>
      <c r="H3922" s="28"/>
      <c r="I3922" s="1022"/>
      <c r="J3922" s="1513"/>
      <c r="K3922" s="1513"/>
      <c r="L3922" s="1450"/>
    </row>
    <row r="3923" spans="1:12">
      <c r="A3923" s="176"/>
      <c r="B3923" s="27" t="s">
        <v>17108</v>
      </c>
      <c r="C3923" s="1472" t="s">
        <v>18822</v>
      </c>
      <c r="D3923" s="1414" t="s">
        <v>18906</v>
      </c>
      <c r="E3923" s="204" t="s">
        <v>1091</v>
      </c>
      <c r="F3923" s="586">
        <v>43682</v>
      </c>
      <c r="G3923" s="41">
        <v>43710</v>
      </c>
      <c r="H3923" s="28" t="s">
        <v>11297</v>
      </c>
      <c r="I3923" s="1022" t="s">
        <v>949</v>
      </c>
      <c r="J3923" s="1513"/>
      <c r="K3923" s="1513"/>
      <c r="L3923" s="1450"/>
    </row>
    <row r="3924" spans="1:12">
      <c r="A3924" s="176"/>
      <c r="B3924" s="27" t="s">
        <v>343</v>
      </c>
      <c r="C3924" s="1472" t="s">
        <v>18808</v>
      </c>
      <c r="D3924" s="1414" t="s">
        <v>18907</v>
      </c>
      <c r="E3924" s="204" t="s">
        <v>56</v>
      </c>
      <c r="F3924" s="586">
        <v>43690</v>
      </c>
      <c r="G3924" s="41">
        <v>43710</v>
      </c>
      <c r="H3924" s="28" t="s">
        <v>11297</v>
      </c>
      <c r="I3924" s="1022" t="s">
        <v>949</v>
      </c>
      <c r="J3924" s="1513"/>
      <c r="K3924" s="1513"/>
      <c r="L3924" s="1450"/>
    </row>
    <row r="3925" spans="1:12">
      <c r="A3925" s="176"/>
      <c r="B3925" s="27" t="s">
        <v>18077</v>
      </c>
      <c r="C3925" s="1472" t="s">
        <v>18806</v>
      </c>
      <c r="D3925" s="1414" t="s">
        <v>18908</v>
      </c>
      <c r="E3925" s="204" t="s">
        <v>73</v>
      </c>
      <c r="F3925" s="586">
        <v>43682</v>
      </c>
      <c r="G3925" s="41">
        <v>43711</v>
      </c>
      <c r="H3925" s="28" t="s">
        <v>18824</v>
      </c>
      <c r="I3925" s="1022" t="s">
        <v>949</v>
      </c>
      <c r="J3925" s="1513"/>
      <c r="K3925" s="1513"/>
      <c r="L3925" s="1450"/>
    </row>
    <row r="3926" spans="1:12">
      <c r="A3926" s="176"/>
      <c r="B3926" s="27" t="s">
        <v>18810</v>
      </c>
      <c r="C3926" s="1472" t="s">
        <v>18811</v>
      </c>
      <c r="D3926" s="1414" t="s">
        <v>18909</v>
      </c>
      <c r="E3926" s="204" t="s">
        <v>341</v>
      </c>
      <c r="F3926" s="586">
        <v>43698</v>
      </c>
      <c r="G3926" s="41">
        <v>43712</v>
      </c>
      <c r="H3926" s="28" t="s">
        <v>11300</v>
      </c>
      <c r="I3926" s="1022" t="s">
        <v>949</v>
      </c>
      <c r="J3926" s="1513"/>
      <c r="K3926" s="1513"/>
      <c r="L3926" s="1450"/>
    </row>
    <row r="3927" spans="1:12">
      <c r="A3927" s="176"/>
      <c r="B3927" s="27" t="s">
        <v>18129</v>
      </c>
      <c r="C3927" s="1472" t="s">
        <v>18830</v>
      </c>
      <c r="D3927" s="1414" t="s">
        <v>18910</v>
      </c>
      <c r="E3927" s="204" t="s">
        <v>56</v>
      </c>
      <c r="F3927" s="586">
        <v>43600</v>
      </c>
      <c r="G3927" s="41">
        <v>43720</v>
      </c>
      <c r="H3927" s="28" t="s">
        <v>16363</v>
      </c>
      <c r="I3927" s="1022" t="s">
        <v>949</v>
      </c>
      <c r="J3927" s="1513"/>
      <c r="K3927" s="1513"/>
      <c r="L3927" s="1450"/>
    </row>
    <row r="3928" spans="1:12">
      <c r="A3928" s="176"/>
      <c r="B3928" s="27" t="s">
        <v>18497</v>
      </c>
      <c r="C3928" s="1472" t="s">
        <v>18846</v>
      </c>
      <c r="D3928" s="1414" t="s">
        <v>18911</v>
      </c>
      <c r="E3928" s="204" t="s">
        <v>18847</v>
      </c>
      <c r="F3928" s="586">
        <v>42639</v>
      </c>
      <c r="G3928" s="41">
        <v>43720</v>
      </c>
      <c r="H3928" s="28" t="s">
        <v>16363</v>
      </c>
      <c r="I3928" s="1022" t="s">
        <v>949</v>
      </c>
      <c r="J3928" s="1513"/>
      <c r="K3928" s="1513"/>
      <c r="L3928" s="1450"/>
    </row>
    <row r="3929" spans="1:12">
      <c r="A3929" s="176"/>
      <c r="B3929" s="27" t="s">
        <v>18129</v>
      </c>
      <c r="C3929" s="1472" t="s">
        <v>18832</v>
      </c>
      <c r="D3929" s="1414" t="s">
        <v>18912</v>
      </c>
      <c r="E3929" s="204" t="s">
        <v>18831</v>
      </c>
      <c r="F3929" s="586">
        <v>43655</v>
      </c>
      <c r="G3929" s="41">
        <v>43721</v>
      </c>
      <c r="H3929" s="28" t="s">
        <v>16367</v>
      </c>
      <c r="I3929" s="1022" t="s">
        <v>949</v>
      </c>
      <c r="J3929" s="1513"/>
      <c r="K3929" s="1513"/>
      <c r="L3929" s="1450"/>
    </row>
    <row r="3930" spans="1:12">
      <c r="A3930" s="176"/>
      <c r="B3930" s="27" t="s">
        <v>18497</v>
      </c>
      <c r="C3930" s="1472" t="s">
        <v>18848</v>
      </c>
      <c r="D3930" s="1414" t="s">
        <v>18913</v>
      </c>
      <c r="E3930" s="204" t="s">
        <v>18849</v>
      </c>
      <c r="F3930" s="586">
        <v>43255</v>
      </c>
      <c r="G3930" s="41">
        <v>43724</v>
      </c>
      <c r="H3930" s="28" t="s">
        <v>16388</v>
      </c>
      <c r="I3930" s="1022" t="s">
        <v>949</v>
      </c>
      <c r="J3930" s="1513"/>
      <c r="K3930" s="1513"/>
      <c r="L3930" s="1450"/>
    </row>
    <row r="3931" spans="1:12">
      <c r="A3931" s="176"/>
      <c r="B3931" s="27" t="s">
        <v>17108</v>
      </c>
      <c r="C3931" s="1472" t="s">
        <v>18858</v>
      </c>
      <c r="D3931" s="1414" t="s">
        <v>18914</v>
      </c>
      <c r="E3931" s="204" t="s">
        <v>73</v>
      </c>
      <c r="F3931" s="586">
        <v>43633</v>
      </c>
      <c r="G3931" s="41">
        <v>43724</v>
      </c>
      <c r="H3931" s="428" t="s">
        <v>18861</v>
      </c>
      <c r="I3931" s="1022" t="s">
        <v>949</v>
      </c>
      <c r="J3931" s="1513"/>
      <c r="K3931" s="1513"/>
      <c r="L3931" s="1450"/>
    </row>
    <row r="3932" spans="1:12">
      <c r="A3932" s="176"/>
      <c r="B3932" s="27" t="s">
        <v>18807</v>
      </c>
      <c r="C3932" s="1472" t="s">
        <v>18829</v>
      </c>
      <c r="D3932" s="1414" t="s">
        <v>18915</v>
      </c>
      <c r="E3932" s="204" t="s">
        <v>454</v>
      </c>
      <c r="F3932" s="586">
        <v>43563</v>
      </c>
      <c r="G3932" s="1453">
        <v>43726</v>
      </c>
      <c r="H3932" s="28" t="s">
        <v>18885</v>
      </c>
      <c r="I3932" s="1022" t="s">
        <v>949</v>
      </c>
      <c r="J3932" s="1513"/>
      <c r="K3932" s="1513"/>
      <c r="L3932" s="1450"/>
    </row>
    <row r="3933" spans="1:12">
      <c r="A3933" s="176"/>
      <c r="B3933" s="27" t="s">
        <v>18888</v>
      </c>
      <c r="C3933" s="1472" t="s">
        <v>18887</v>
      </c>
      <c r="D3933" s="1414" t="s">
        <v>18916</v>
      </c>
      <c r="E3933" s="204" t="s">
        <v>56</v>
      </c>
      <c r="F3933" s="586">
        <v>42492</v>
      </c>
      <c r="G3933" s="41">
        <v>43727</v>
      </c>
      <c r="H3933" s="28" t="s">
        <v>11341</v>
      </c>
      <c r="I3933" s="1022" t="s">
        <v>949</v>
      </c>
      <c r="J3933" s="1513"/>
      <c r="K3933" s="1513"/>
      <c r="L3933" s="1450"/>
    </row>
    <row r="3934" spans="1:12">
      <c r="A3934" s="176"/>
      <c r="B3934" s="27" t="s">
        <v>18497</v>
      </c>
      <c r="C3934" s="1472" t="s">
        <v>18886</v>
      </c>
      <c r="D3934" s="1414" t="s">
        <v>18872</v>
      </c>
      <c r="E3934" s="204" t="s">
        <v>5250</v>
      </c>
      <c r="F3934" s="586">
        <v>43724</v>
      </c>
      <c r="G3934" s="41">
        <v>43727</v>
      </c>
      <c r="H3934" s="28" t="s">
        <v>11341</v>
      </c>
      <c r="I3934" s="1022" t="s">
        <v>949</v>
      </c>
      <c r="J3934" s="1513"/>
      <c r="K3934" s="1513"/>
      <c r="L3934" s="1450"/>
    </row>
    <row r="3935" spans="1:12">
      <c r="A3935" s="176"/>
      <c r="B3935" s="27" t="s">
        <v>18881</v>
      </c>
      <c r="C3935" s="1472" t="s">
        <v>18879</v>
      </c>
      <c r="D3935" s="1414" t="s">
        <v>18751</v>
      </c>
      <c r="E3935" s="204" t="s">
        <v>18880</v>
      </c>
      <c r="F3935" s="586">
        <v>43689</v>
      </c>
      <c r="G3935" s="41">
        <v>43727</v>
      </c>
      <c r="H3935" s="28" t="s">
        <v>11341</v>
      </c>
      <c r="I3935" s="1022" t="s">
        <v>949</v>
      </c>
      <c r="J3935" s="1513"/>
      <c r="K3935" s="1513"/>
      <c r="L3935" s="1450" t="s">
        <v>18928</v>
      </c>
    </row>
    <row r="3936" spans="1:12">
      <c r="A3936" s="176"/>
      <c r="B3936" s="27" t="s">
        <v>18129</v>
      </c>
      <c r="C3936" s="1472" t="s">
        <v>18833</v>
      </c>
      <c r="D3936" s="1414" t="s">
        <v>18159</v>
      </c>
      <c r="E3936" s="204" t="s">
        <v>18834</v>
      </c>
      <c r="F3936" s="586">
        <v>43444</v>
      </c>
      <c r="G3936" s="41">
        <v>43728</v>
      </c>
      <c r="H3936" s="28" t="s">
        <v>3026</v>
      </c>
      <c r="I3936" s="1022" t="s">
        <v>949</v>
      </c>
      <c r="J3936" s="1513"/>
      <c r="K3936" s="1513"/>
      <c r="L3936" s="1450"/>
    </row>
    <row r="3937" spans="1:12">
      <c r="A3937" s="176"/>
      <c r="B3937" s="27" t="s">
        <v>18884</v>
      </c>
      <c r="C3937" s="1472" t="s">
        <v>18882</v>
      </c>
      <c r="D3937" s="1414" t="s">
        <v>17845</v>
      </c>
      <c r="E3937" s="204" t="s">
        <v>18883</v>
      </c>
      <c r="F3937" s="586">
        <v>43353</v>
      </c>
      <c r="G3937" s="41">
        <v>43738</v>
      </c>
      <c r="H3937" s="28" t="s">
        <v>11383</v>
      </c>
      <c r="I3937" s="1022" t="s">
        <v>949</v>
      </c>
      <c r="J3937" s="1513"/>
      <c r="K3937" s="1513"/>
      <c r="L3937" s="1450"/>
    </row>
    <row r="3938" spans="1:12">
      <c r="A3938" s="176"/>
      <c r="B3938" s="27" t="s">
        <v>18905</v>
      </c>
      <c r="C3938" s="1472" t="s">
        <v>18904</v>
      </c>
      <c r="D3938" s="1414" t="s">
        <v>10330</v>
      </c>
      <c r="E3938" s="204" t="s">
        <v>30</v>
      </c>
      <c r="F3938" s="586">
        <v>43696</v>
      </c>
      <c r="G3938" s="41">
        <v>43738</v>
      </c>
      <c r="H3938" s="28" t="s">
        <v>11383</v>
      </c>
      <c r="I3938" s="1022" t="s">
        <v>949</v>
      </c>
      <c r="J3938" s="1513"/>
      <c r="K3938" s="1513"/>
      <c r="L3938" s="1450"/>
    </row>
    <row r="3939" spans="1:12">
      <c r="A3939" s="176"/>
      <c r="B3939" s="27"/>
      <c r="C3939" s="1472"/>
      <c r="D3939" s="1397"/>
      <c r="E3939" s="204"/>
      <c r="F3939" s="586"/>
      <c r="G3939" s="41"/>
      <c r="H3939" s="28"/>
      <c r="I3939" s="1022"/>
      <c r="J3939" s="1513"/>
      <c r="K3939" s="1513"/>
      <c r="L3939" s="1450"/>
    </row>
    <row r="3940" spans="1:12">
      <c r="A3940" s="176"/>
      <c r="B3940" s="27" t="s">
        <v>13380</v>
      </c>
      <c r="C3940" s="1472" t="s">
        <v>18900</v>
      </c>
      <c r="D3940" s="1414" t="s">
        <v>19008</v>
      </c>
      <c r="E3940" s="204" t="s">
        <v>341</v>
      </c>
      <c r="F3940" s="586">
        <v>43725</v>
      </c>
      <c r="G3940" s="41">
        <v>43740</v>
      </c>
      <c r="H3940" s="28" t="s">
        <v>5379</v>
      </c>
      <c r="I3940" s="1022" t="s">
        <v>949</v>
      </c>
      <c r="J3940" s="1513"/>
      <c r="K3940" s="1513"/>
      <c r="L3940" s="1450"/>
    </row>
    <row r="3941" spans="1:12">
      <c r="A3941" s="176"/>
      <c r="B3941" s="27" t="s">
        <v>18807</v>
      </c>
      <c r="C3941" s="1472" t="s">
        <v>18917</v>
      </c>
      <c r="D3941" s="1414" t="s">
        <v>17142</v>
      </c>
      <c r="E3941" s="204" t="s">
        <v>18921</v>
      </c>
      <c r="F3941" s="586">
        <v>43185</v>
      </c>
      <c r="G3941" s="41">
        <v>43745</v>
      </c>
      <c r="H3941" s="28" t="s">
        <v>5389</v>
      </c>
      <c r="I3941" s="1022" t="s">
        <v>949</v>
      </c>
      <c r="J3941" s="1513"/>
      <c r="K3941" s="1513"/>
      <c r="L3941" s="1450"/>
    </row>
    <row r="3942" spans="1:12">
      <c r="A3942" s="176"/>
      <c r="B3942" s="27" t="s">
        <v>18497</v>
      </c>
      <c r="C3942" s="1472" t="s">
        <v>18955</v>
      </c>
      <c r="D3942" s="1414" t="s">
        <v>19009</v>
      </c>
      <c r="E3942" s="204" t="s">
        <v>13558</v>
      </c>
      <c r="F3942" s="940">
        <v>43745</v>
      </c>
      <c r="G3942" s="1453">
        <v>43746</v>
      </c>
      <c r="H3942" s="428" t="s">
        <v>18957</v>
      </c>
      <c r="I3942" s="1022" t="s">
        <v>949</v>
      </c>
      <c r="J3942" s="1513"/>
      <c r="K3942" s="1513"/>
      <c r="L3942" s="1450"/>
    </row>
    <row r="3943" spans="1:12">
      <c r="A3943" s="176"/>
      <c r="B3943" s="27" t="s">
        <v>18960</v>
      </c>
      <c r="C3943" s="1472" t="s">
        <v>18958</v>
      </c>
      <c r="D3943" s="1414" t="s">
        <v>18575</v>
      </c>
      <c r="E3943" s="204" t="s">
        <v>18959</v>
      </c>
      <c r="F3943" s="586">
        <v>43640</v>
      </c>
      <c r="G3943" s="41">
        <v>43752</v>
      </c>
      <c r="H3943" s="28" t="s">
        <v>18961</v>
      </c>
      <c r="I3943" s="1022" t="s">
        <v>949</v>
      </c>
      <c r="J3943" s="1513"/>
      <c r="K3943" s="1513"/>
      <c r="L3943" s="1450"/>
    </row>
    <row r="3944" spans="1:12">
      <c r="A3944" s="176"/>
      <c r="B3944" s="27" t="s">
        <v>18739</v>
      </c>
      <c r="C3944" s="1472" t="s">
        <v>18966</v>
      </c>
      <c r="D3944" s="1414" t="s">
        <v>18794</v>
      </c>
      <c r="E3944" s="204" t="s">
        <v>18967</v>
      </c>
      <c r="F3944" s="586">
        <v>43698</v>
      </c>
      <c r="G3944" s="41">
        <v>43752</v>
      </c>
      <c r="H3944" s="428" t="s">
        <v>18965</v>
      </c>
      <c r="I3944" s="1022" t="s">
        <v>949</v>
      </c>
      <c r="J3944" s="1513"/>
      <c r="K3944" s="1513"/>
      <c r="L3944" s="1450"/>
    </row>
    <row r="3945" spans="1:12">
      <c r="A3945" s="176"/>
      <c r="B3945" s="27" t="s">
        <v>18919</v>
      </c>
      <c r="C3945" s="1472" t="s">
        <v>18918</v>
      </c>
      <c r="D3945" s="1414" t="s">
        <v>8692</v>
      </c>
      <c r="E3945" s="204" t="s">
        <v>18920</v>
      </c>
      <c r="F3945" s="586">
        <v>41043</v>
      </c>
      <c r="G3945" s="41">
        <v>43753</v>
      </c>
      <c r="H3945" s="28" t="s">
        <v>13272</v>
      </c>
      <c r="I3945" s="1022" t="s">
        <v>949</v>
      </c>
      <c r="J3945" s="1513"/>
      <c r="K3945" s="1513"/>
      <c r="L3945" s="1450"/>
    </row>
    <row r="3946" spans="1:12">
      <c r="A3946" s="176"/>
      <c r="B3946" s="27" t="s">
        <v>18949</v>
      </c>
      <c r="C3946" s="1472" t="s">
        <v>18948</v>
      </c>
      <c r="D3946" s="1414" t="s">
        <v>16722</v>
      </c>
      <c r="E3946" s="204" t="s">
        <v>18950</v>
      </c>
      <c r="F3946" s="586">
        <v>43045</v>
      </c>
      <c r="G3946" s="41">
        <v>43753</v>
      </c>
      <c r="H3946" s="28" t="s">
        <v>13272</v>
      </c>
      <c r="I3946" s="1022" t="s">
        <v>949</v>
      </c>
      <c r="J3946" s="1513"/>
      <c r="K3946" s="1513"/>
      <c r="L3946" s="1450"/>
    </row>
    <row r="3947" spans="1:12">
      <c r="A3947" s="176"/>
      <c r="B3947" s="27" t="s">
        <v>39</v>
      </c>
      <c r="C3947" s="1472" t="s">
        <v>18901</v>
      </c>
      <c r="D3947" s="1414" t="s">
        <v>19010</v>
      </c>
      <c r="E3947" s="204" t="s">
        <v>18783</v>
      </c>
      <c r="F3947" s="586">
        <v>43734</v>
      </c>
      <c r="G3947" s="41">
        <v>43753</v>
      </c>
      <c r="H3947" s="28" t="s">
        <v>13272</v>
      </c>
      <c r="I3947" s="1022" t="s">
        <v>949</v>
      </c>
      <c r="J3947" s="1513"/>
      <c r="K3947" s="1513"/>
      <c r="L3947" s="1450"/>
    </row>
    <row r="3948" spans="1:12">
      <c r="A3948" s="1480"/>
      <c r="B3948" s="27" t="s">
        <v>18952</v>
      </c>
      <c r="C3948" s="1472" t="s">
        <v>18951</v>
      </c>
      <c r="D3948" s="1414" t="s">
        <v>15946</v>
      </c>
      <c r="E3948" s="204" t="s">
        <v>18953</v>
      </c>
      <c r="F3948" s="586">
        <v>43003</v>
      </c>
      <c r="G3948" s="41">
        <v>43753</v>
      </c>
      <c r="H3948" s="28" t="s">
        <v>13272</v>
      </c>
      <c r="I3948" s="1022" t="s">
        <v>949</v>
      </c>
      <c r="J3948" s="1513"/>
      <c r="K3948" s="1513"/>
      <c r="L3948" s="1450"/>
    </row>
    <row r="3949" spans="1:12">
      <c r="A3949" s="176"/>
      <c r="B3949" s="27" t="s">
        <v>18936</v>
      </c>
      <c r="C3949" s="1472" t="s">
        <v>18935</v>
      </c>
      <c r="D3949" s="1414" t="s">
        <v>17860</v>
      </c>
      <c r="E3949" s="204" t="s">
        <v>18937</v>
      </c>
      <c r="F3949" s="586">
        <v>43381</v>
      </c>
      <c r="G3949" s="41">
        <v>43756</v>
      </c>
      <c r="H3949" s="28" t="s">
        <v>11439</v>
      </c>
      <c r="I3949" s="1022" t="s">
        <v>949</v>
      </c>
      <c r="J3949" s="1513"/>
      <c r="K3949" s="1513"/>
      <c r="L3949" s="1450"/>
    </row>
    <row r="3950" spans="1:12">
      <c r="A3950" s="176"/>
      <c r="B3950" s="27" t="s">
        <v>18999</v>
      </c>
      <c r="C3950" s="1443" t="s">
        <v>18998</v>
      </c>
      <c r="D3950" s="1414" t="s">
        <v>17741</v>
      </c>
      <c r="E3950" s="1397" t="s">
        <v>19000</v>
      </c>
      <c r="F3950" s="42">
        <v>43363</v>
      </c>
      <c r="G3950" s="41">
        <v>43762</v>
      </c>
      <c r="H3950" s="28" t="s">
        <v>3112</v>
      </c>
      <c r="I3950" s="1021" t="s">
        <v>19003</v>
      </c>
      <c r="J3950" s="1474"/>
      <c r="K3950" s="1474"/>
      <c r="L3950" s="1450"/>
    </row>
    <row r="3951" spans="1:12">
      <c r="A3951" s="176"/>
      <c r="B3951" s="27" t="s">
        <v>18497</v>
      </c>
      <c r="C3951" s="1472" t="s">
        <v>18995</v>
      </c>
      <c r="D3951" s="1414" t="s">
        <v>19021</v>
      </c>
      <c r="E3951" s="204" t="s">
        <v>73</v>
      </c>
      <c r="F3951" s="586">
        <v>43199</v>
      </c>
      <c r="G3951" s="41">
        <v>43769</v>
      </c>
      <c r="H3951" s="28" t="s">
        <v>5432</v>
      </c>
      <c r="I3951" s="1022" t="s">
        <v>826</v>
      </c>
      <c r="J3951" s="1513"/>
      <c r="K3951" s="1513"/>
      <c r="L3951" s="1450"/>
    </row>
    <row r="3952" spans="1:12">
      <c r="A3952" s="176"/>
      <c r="B3952" s="27" t="s">
        <v>18129</v>
      </c>
      <c r="C3952" s="1472" t="s">
        <v>19001</v>
      </c>
      <c r="D3952" s="1414" t="s">
        <v>19022</v>
      </c>
      <c r="E3952" s="204" t="s">
        <v>7687</v>
      </c>
      <c r="F3952" s="586">
        <v>43724</v>
      </c>
      <c r="G3952" s="41">
        <v>43769</v>
      </c>
      <c r="H3952" s="28" t="s">
        <v>5432</v>
      </c>
      <c r="I3952" s="1022" t="s">
        <v>826</v>
      </c>
      <c r="J3952" s="1513"/>
      <c r="K3952" s="1513"/>
      <c r="L3952" s="1450"/>
    </row>
    <row r="3953" spans="1:14">
      <c r="A3953" s="176"/>
      <c r="B3953" s="27" t="s">
        <v>18739</v>
      </c>
      <c r="C3953" s="1472" t="s">
        <v>19007</v>
      </c>
      <c r="D3953" s="1414" t="s">
        <v>19023</v>
      </c>
      <c r="E3953" s="204" t="s">
        <v>6406</v>
      </c>
      <c r="F3953" s="940">
        <v>43762</v>
      </c>
      <c r="G3953" s="1453">
        <v>43769</v>
      </c>
      <c r="H3953" s="28" t="s">
        <v>5432</v>
      </c>
      <c r="I3953" s="1022" t="s">
        <v>826</v>
      </c>
      <c r="J3953" s="1513"/>
      <c r="K3953" s="1513"/>
      <c r="L3953" s="1450"/>
    </row>
    <row r="3954" spans="1:14">
      <c r="A3954" s="176"/>
      <c r="B3954" s="27" t="s">
        <v>19004</v>
      </c>
      <c r="C3954" s="1472" t="s">
        <v>19005</v>
      </c>
      <c r="D3954" s="1414" t="s">
        <v>18161</v>
      </c>
      <c r="E3954" s="204" t="s">
        <v>19006</v>
      </c>
      <c r="F3954" s="586">
        <v>43451</v>
      </c>
      <c r="G3954" s="41">
        <v>43769</v>
      </c>
      <c r="H3954" s="28" t="s">
        <v>5432</v>
      </c>
      <c r="I3954" s="1022" t="s">
        <v>826</v>
      </c>
      <c r="J3954" s="1513"/>
      <c r="K3954" s="1513"/>
      <c r="L3954" s="1450"/>
    </row>
    <row r="3955" spans="1:14">
      <c r="A3955" s="176"/>
      <c r="B3955" s="27"/>
      <c r="C3955" s="1472"/>
      <c r="D3955" s="1397"/>
      <c r="E3955" s="204"/>
      <c r="F3955" s="586"/>
      <c r="G3955" s="41"/>
      <c r="H3955" s="28" t="s">
        <v>19020</v>
      </c>
      <c r="I3955" s="1022"/>
      <c r="J3955" s="1513"/>
      <c r="K3955" s="1513"/>
      <c r="L3955" s="1450"/>
    </row>
    <row r="3956" spans="1:14">
      <c r="A3956" s="176"/>
      <c r="B3956" s="27" t="s">
        <v>18997</v>
      </c>
      <c r="C3956" s="1472" t="s">
        <v>18996</v>
      </c>
      <c r="D3956" s="1414" t="s">
        <v>18666</v>
      </c>
      <c r="E3956" s="204" t="s">
        <v>5128</v>
      </c>
      <c r="F3956" s="586">
        <v>43661</v>
      </c>
      <c r="G3956" s="41">
        <v>43773</v>
      </c>
      <c r="H3956" s="28" t="s">
        <v>19014</v>
      </c>
      <c r="I3956" s="1022" t="s">
        <v>826</v>
      </c>
      <c r="J3956" s="1513"/>
      <c r="K3956" s="1513"/>
      <c r="L3956" s="1450"/>
    </row>
    <row r="3957" spans="1:14">
      <c r="A3957" s="1476"/>
      <c r="B3957" s="27" t="s">
        <v>19013</v>
      </c>
      <c r="C3957" s="1397" t="s">
        <v>18992</v>
      </c>
      <c r="D3957" s="1414" t="s">
        <v>19057</v>
      </c>
      <c r="E3957" s="1354" t="s">
        <v>18133</v>
      </c>
      <c r="F3957" s="940">
        <v>43774</v>
      </c>
      <c r="G3957" s="1481">
        <v>43777</v>
      </c>
      <c r="H3957" s="1401" t="s">
        <v>19025</v>
      </c>
      <c r="I3957" s="1022" t="s">
        <v>826</v>
      </c>
      <c r="J3957" s="1513"/>
      <c r="K3957" s="1513"/>
    </row>
    <row r="3958" spans="1:14">
      <c r="A3958" s="1476"/>
      <c r="B3958" s="27" t="s">
        <v>18497</v>
      </c>
      <c r="C3958" s="1397" t="s">
        <v>17282</v>
      </c>
      <c r="D3958" s="1414" t="s">
        <v>6870</v>
      </c>
      <c r="E3958" s="1354" t="s">
        <v>11</v>
      </c>
      <c r="F3958" s="42">
        <v>43094</v>
      </c>
      <c r="G3958" s="587">
        <v>43777</v>
      </c>
      <c r="H3958" s="1401" t="s">
        <v>19025</v>
      </c>
      <c r="I3958" s="1022" t="s">
        <v>826</v>
      </c>
      <c r="J3958" s="1513"/>
      <c r="K3958" s="1513"/>
    </row>
    <row r="3959" spans="1:14" ht="17">
      <c r="A3959" s="176"/>
      <c r="B3959" s="27" t="s">
        <v>19002</v>
      </c>
      <c r="C3959" s="1472" t="s">
        <v>18673</v>
      </c>
      <c r="D3959" s="1414" t="s">
        <v>18676</v>
      </c>
      <c r="E3959" s="204" t="s">
        <v>15454</v>
      </c>
      <c r="F3959" s="586">
        <v>43668</v>
      </c>
      <c r="G3959" s="586">
        <v>43780</v>
      </c>
      <c r="H3959" s="28" t="s">
        <v>19026</v>
      </c>
      <c r="I3959" s="1022" t="s">
        <v>826</v>
      </c>
      <c r="J3959" s="1513"/>
      <c r="K3959" s="1513"/>
      <c r="L3959" s="1427"/>
      <c r="M3959" s="1404"/>
      <c r="N3959" s="1428"/>
    </row>
    <row r="3960" spans="1:14">
      <c r="A3960" s="1476"/>
      <c r="B3960" s="27" t="s">
        <v>17679</v>
      </c>
      <c r="C3960" s="1397" t="s">
        <v>18977</v>
      </c>
      <c r="D3960" s="1414" t="s">
        <v>18982</v>
      </c>
      <c r="E3960" s="353" t="s">
        <v>3350</v>
      </c>
      <c r="F3960" s="42">
        <v>43759</v>
      </c>
      <c r="G3960" s="42">
        <v>43783</v>
      </c>
      <c r="H3960" s="1401" t="s">
        <v>19036</v>
      </c>
      <c r="I3960" s="1022" t="s">
        <v>826</v>
      </c>
      <c r="J3960" s="1513"/>
      <c r="K3960" s="1513"/>
    </row>
    <row r="3961" spans="1:14">
      <c r="A3961" s="1476"/>
      <c r="B3961" s="27" t="s">
        <v>18497</v>
      </c>
      <c r="C3961" s="204" t="s">
        <v>19016</v>
      </c>
      <c r="D3961" s="1414" t="s">
        <v>19058</v>
      </c>
      <c r="E3961" s="1354" t="s">
        <v>875</v>
      </c>
      <c r="F3961" s="42">
        <v>43773</v>
      </c>
      <c r="G3961" s="42">
        <v>43784</v>
      </c>
      <c r="H3961" s="1401" t="s">
        <v>19040</v>
      </c>
      <c r="I3961" s="1022" t="s">
        <v>826</v>
      </c>
      <c r="J3961" s="1513"/>
      <c r="K3961" s="1513"/>
    </row>
    <row r="3962" spans="1:14">
      <c r="A3962" s="1475"/>
      <c r="B3962" s="27" t="s">
        <v>2355</v>
      </c>
      <c r="C3962" s="30" t="s">
        <v>19043</v>
      </c>
      <c r="D3962" s="1414" t="s">
        <v>7577</v>
      </c>
      <c r="E3962" s="29" t="s">
        <v>18</v>
      </c>
      <c r="F3962" s="42">
        <v>40406</v>
      </c>
      <c r="G3962" s="42">
        <v>43784</v>
      </c>
      <c r="H3962" s="1401" t="s">
        <v>19044</v>
      </c>
      <c r="I3962" s="1022" t="s">
        <v>826</v>
      </c>
      <c r="J3962" s="1513"/>
      <c r="K3962" s="1513"/>
    </row>
    <row r="3963" spans="1:14">
      <c r="A3963" s="1476"/>
      <c r="B3963" s="27" t="s">
        <v>18129</v>
      </c>
      <c r="C3963" s="204" t="s">
        <v>19041</v>
      </c>
      <c r="D3963" s="1414" t="s">
        <v>19038</v>
      </c>
      <c r="E3963" s="1354" t="s">
        <v>875</v>
      </c>
      <c r="F3963" s="42">
        <v>43787</v>
      </c>
      <c r="G3963" s="42">
        <v>43787</v>
      </c>
      <c r="H3963" s="1401" t="s">
        <v>19045</v>
      </c>
      <c r="I3963" s="1022" t="s">
        <v>826</v>
      </c>
      <c r="J3963" s="1513"/>
      <c r="K3963" s="1513"/>
    </row>
    <row r="3964" spans="1:14">
      <c r="A3964" s="1476"/>
      <c r="B3964" s="27" t="s">
        <v>19046</v>
      </c>
      <c r="C3964" s="204" t="s">
        <v>19047</v>
      </c>
      <c r="D3964" s="1414" t="s">
        <v>19059</v>
      </c>
      <c r="E3964" s="1354" t="s">
        <v>663</v>
      </c>
      <c r="F3964" s="42">
        <v>43718</v>
      </c>
      <c r="G3964" s="42">
        <v>43791</v>
      </c>
      <c r="H3964" s="1401" t="s">
        <v>19049</v>
      </c>
      <c r="I3964" s="1022" t="s">
        <v>826</v>
      </c>
      <c r="J3964" s="1513"/>
      <c r="K3964" s="1513"/>
    </row>
    <row r="3965" spans="1:14">
      <c r="A3965" s="1476"/>
      <c r="B3965" s="27" t="s">
        <v>18361</v>
      </c>
      <c r="C3965" s="204" t="s">
        <v>19048</v>
      </c>
      <c r="D3965" s="1414" t="s">
        <v>1999</v>
      </c>
      <c r="E3965" s="1354" t="s">
        <v>943</v>
      </c>
      <c r="F3965" s="42">
        <v>41275</v>
      </c>
      <c r="G3965" s="42">
        <v>43795</v>
      </c>
      <c r="H3965" s="1401" t="s">
        <v>19050</v>
      </c>
      <c r="I3965" s="1022" t="s">
        <v>14789</v>
      </c>
      <c r="J3965" s="1513"/>
      <c r="K3965" s="1513"/>
    </row>
    <row r="3966" spans="1:14">
      <c r="A3966" s="1476"/>
      <c r="B3966" s="27" t="s">
        <v>3338</v>
      </c>
      <c r="C3966" s="204" t="s">
        <v>15506</v>
      </c>
      <c r="D3966" s="1414" t="s">
        <v>19060</v>
      </c>
      <c r="E3966" s="1354" t="s">
        <v>19056</v>
      </c>
      <c r="F3966" s="42">
        <v>42772</v>
      </c>
      <c r="G3966" s="42">
        <v>43799</v>
      </c>
      <c r="H3966" s="1401" t="s">
        <v>19069</v>
      </c>
      <c r="I3966" s="1022" t="s">
        <v>949</v>
      </c>
      <c r="J3966" s="1513"/>
      <c r="K3966" s="1513"/>
    </row>
    <row r="3967" spans="1:14">
      <c r="A3967" s="176"/>
      <c r="B3967" s="27"/>
      <c r="C3967" s="1472"/>
      <c r="D3967" s="1397"/>
      <c r="E3967" s="204"/>
      <c r="F3967" s="586"/>
      <c r="G3967" s="41"/>
      <c r="H3967" s="28"/>
      <c r="I3967" s="1022"/>
      <c r="J3967" s="1513"/>
      <c r="K3967" s="1513"/>
      <c r="L3967" s="1450"/>
    </row>
    <row r="3968" spans="1:14">
      <c r="A3968" s="1476"/>
      <c r="B3968" s="27" t="s">
        <v>2853</v>
      </c>
      <c r="C3968" s="204" t="s">
        <v>17283</v>
      </c>
      <c r="D3968" s="1414" t="s">
        <v>16854</v>
      </c>
      <c r="E3968" s="1354" t="s">
        <v>728</v>
      </c>
      <c r="F3968" s="42">
        <v>43097</v>
      </c>
      <c r="G3968" s="42">
        <v>43779</v>
      </c>
      <c r="H3968" s="1401" t="s">
        <v>19105</v>
      </c>
      <c r="I3968" s="1022" t="s">
        <v>3505</v>
      </c>
      <c r="J3968" s="1513"/>
      <c r="K3968" s="1513"/>
    </row>
    <row r="3969" spans="1:14" ht="17">
      <c r="A3969" s="176"/>
      <c r="B3969" s="27" t="s">
        <v>18987</v>
      </c>
      <c r="C3969" s="1472" t="s">
        <v>18993</v>
      </c>
      <c r="D3969" s="1414" t="s">
        <v>19067</v>
      </c>
      <c r="E3969" s="204" t="s">
        <v>5287</v>
      </c>
      <c r="F3969" s="586">
        <v>43773</v>
      </c>
      <c r="G3969" s="586">
        <v>43802</v>
      </c>
      <c r="H3969" s="28" t="s">
        <v>19070</v>
      </c>
      <c r="I3969" s="1022" t="s">
        <v>19071</v>
      </c>
      <c r="J3969" s="1513"/>
      <c r="K3969" s="1513"/>
      <c r="L3969" s="1427"/>
      <c r="M3969" s="1404"/>
      <c r="N3969" s="1428"/>
    </row>
    <row r="3970" spans="1:14" ht="17">
      <c r="A3970" s="176"/>
      <c r="B3970" s="27" t="s">
        <v>17116</v>
      </c>
      <c r="C3970" s="1472" t="s">
        <v>18968</v>
      </c>
      <c r="D3970" s="1414" t="s">
        <v>18971</v>
      </c>
      <c r="E3970" s="204" t="s">
        <v>1073</v>
      </c>
      <c r="F3970" s="586">
        <v>43754</v>
      </c>
      <c r="G3970" s="586">
        <v>43805</v>
      </c>
      <c r="H3970" s="28" t="s">
        <v>19078</v>
      </c>
      <c r="I3970" s="1022" t="s">
        <v>949</v>
      </c>
      <c r="J3970" s="1513"/>
      <c r="K3970" s="1513"/>
      <c r="L3970" s="1427"/>
      <c r="M3970" s="1404"/>
      <c r="N3970" s="1428"/>
    </row>
    <row r="3971" spans="1:14" ht="17">
      <c r="A3971" s="176"/>
      <c r="B3971" s="27" t="s">
        <v>19080</v>
      </c>
      <c r="C3971" s="1472" t="s">
        <v>18980</v>
      </c>
      <c r="D3971" s="1414" t="s">
        <v>18983</v>
      </c>
      <c r="E3971" s="204" t="s">
        <v>11</v>
      </c>
      <c r="F3971" s="586">
        <v>43759</v>
      </c>
      <c r="G3971" s="586">
        <v>43806</v>
      </c>
      <c r="H3971" s="28" t="s">
        <v>19081</v>
      </c>
      <c r="I3971" s="1022" t="s">
        <v>949</v>
      </c>
      <c r="J3971" s="1513"/>
      <c r="K3971" s="1513"/>
      <c r="L3971" s="1427"/>
      <c r="M3971" s="1404"/>
      <c r="N3971" s="1428"/>
    </row>
    <row r="3972" spans="1:14" ht="17">
      <c r="A3972" s="176"/>
      <c r="B3972" s="27" t="s">
        <v>19087</v>
      </c>
      <c r="C3972" s="1472" t="s">
        <v>19086</v>
      </c>
      <c r="D3972" s="1414" t="s">
        <v>13941</v>
      </c>
      <c r="E3972" s="204" t="s">
        <v>19088</v>
      </c>
      <c r="F3972" s="586">
        <v>42205</v>
      </c>
      <c r="G3972" s="586">
        <v>43812</v>
      </c>
      <c r="H3972" s="28" t="s">
        <v>3211</v>
      </c>
      <c r="I3972" s="1022" t="s">
        <v>949</v>
      </c>
      <c r="J3972" s="1513"/>
      <c r="K3972" s="1513"/>
      <c r="L3972" s="1427"/>
      <c r="M3972" s="1404"/>
      <c r="N3972" s="1428"/>
    </row>
    <row r="3973" spans="1:14" ht="17">
      <c r="A3973" s="176"/>
      <c r="B3973" s="27" t="s">
        <v>19100</v>
      </c>
      <c r="C3973" s="1472" t="s">
        <v>8910</v>
      </c>
      <c r="D3973" s="1414" t="s">
        <v>19112</v>
      </c>
      <c r="E3973" s="204" t="s">
        <v>19099</v>
      </c>
      <c r="F3973" s="586">
        <v>41122</v>
      </c>
      <c r="G3973" s="586">
        <v>43830</v>
      </c>
      <c r="H3973" s="28" t="s">
        <v>19104</v>
      </c>
      <c r="I3973" s="1022" t="s">
        <v>949</v>
      </c>
      <c r="J3973" s="1513"/>
      <c r="K3973" s="1513"/>
      <c r="L3973" s="1427"/>
    </row>
    <row r="3974" spans="1:14" ht="17">
      <c r="A3974" s="176"/>
      <c r="B3974" s="27" t="s">
        <v>3305</v>
      </c>
      <c r="C3974" s="1472" t="s">
        <v>19096</v>
      </c>
      <c r="D3974" s="1414" t="s">
        <v>19113</v>
      </c>
      <c r="E3974" s="204" t="s">
        <v>1558</v>
      </c>
      <c r="F3974" s="586">
        <v>43451</v>
      </c>
      <c r="G3974" s="586">
        <v>43830</v>
      </c>
      <c r="H3974" s="28" t="s">
        <v>19104</v>
      </c>
      <c r="I3974" s="1022" t="s">
        <v>949</v>
      </c>
      <c r="J3974" s="1513"/>
      <c r="K3974" s="1513"/>
      <c r="L3974" s="1427"/>
    </row>
    <row r="3975" spans="1:14" ht="17">
      <c r="A3975" s="176"/>
      <c r="B3975" s="27" t="s">
        <v>19097</v>
      </c>
      <c r="C3975" s="1472" t="s">
        <v>19098</v>
      </c>
      <c r="D3975" s="1414" t="s">
        <v>19114</v>
      </c>
      <c r="E3975" s="204" t="s">
        <v>11</v>
      </c>
      <c r="F3975" s="586">
        <v>43773</v>
      </c>
      <c r="G3975" s="586">
        <v>43830</v>
      </c>
      <c r="H3975" s="28" t="s">
        <v>19104</v>
      </c>
      <c r="I3975" s="1022" t="s">
        <v>949</v>
      </c>
      <c r="J3975" s="1513"/>
      <c r="K3975" s="1513"/>
      <c r="L3975" s="1427"/>
    </row>
    <row r="3976" spans="1:14">
      <c r="A3976" s="176"/>
      <c r="B3976" s="27"/>
      <c r="C3976" s="1472"/>
      <c r="D3976" s="1397"/>
      <c r="E3976" s="204"/>
      <c r="F3976" s="586"/>
      <c r="G3976" s="41"/>
      <c r="H3976" s="28"/>
      <c r="I3976" s="1022"/>
      <c r="J3976" s="1513"/>
      <c r="K3976" s="1513"/>
      <c r="L3976" s="1450"/>
    </row>
    <row r="3977" spans="1:14" ht="17">
      <c r="A3977" s="176"/>
      <c r="B3977" s="27" t="s">
        <v>17116</v>
      </c>
      <c r="C3977" s="1472" t="s">
        <v>19108</v>
      </c>
      <c r="D3977" s="1414" t="s">
        <v>19120</v>
      </c>
      <c r="E3977" s="204" t="s">
        <v>19109</v>
      </c>
      <c r="F3977" s="586">
        <v>43255</v>
      </c>
      <c r="G3977" s="586">
        <v>43836</v>
      </c>
      <c r="H3977" s="28" t="s">
        <v>19111</v>
      </c>
      <c r="I3977" s="1022" t="s">
        <v>19110</v>
      </c>
      <c r="J3977" s="1513"/>
      <c r="K3977" s="1513"/>
      <c r="L3977" s="1427"/>
    </row>
    <row r="3978" spans="1:14" ht="17">
      <c r="A3978" s="176"/>
      <c r="B3978" s="27" t="s">
        <v>19119</v>
      </c>
      <c r="C3978" s="1472" t="s">
        <v>18991</v>
      </c>
      <c r="D3978" s="1414" t="s">
        <v>19066</v>
      </c>
      <c r="E3978" s="204" t="s">
        <v>16330</v>
      </c>
      <c r="F3978" s="586">
        <v>43770</v>
      </c>
      <c r="G3978" s="586">
        <v>43860</v>
      </c>
      <c r="H3978" s="1458" t="s">
        <v>19130</v>
      </c>
      <c r="I3978" s="1022" t="s">
        <v>3108</v>
      </c>
      <c r="J3978" s="1513"/>
      <c r="K3978" s="1513"/>
      <c r="L3978" s="1427"/>
    </row>
    <row r="3979" spans="1:14" ht="17">
      <c r="A3979" s="176"/>
      <c r="B3979" s="27" t="s">
        <v>19138</v>
      </c>
      <c r="C3979" s="1472" t="s">
        <v>18274</v>
      </c>
      <c r="D3979" s="1414" t="s">
        <v>18280</v>
      </c>
      <c r="E3979" s="204" t="s">
        <v>19139</v>
      </c>
      <c r="F3979" s="586">
        <v>43528</v>
      </c>
      <c r="G3979" s="586">
        <v>43861</v>
      </c>
      <c r="H3979" s="1458" t="s">
        <v>19141</v>
      </c>
      <c r="I3979" s="1022" t="s">
        <v>949</v>
      </c>
      <c r="J3979" s="1513"/>
      <c r="K3979" s="1513"/>
      <c r="L3979" s="1427"/>
    </row>
    <row r="3980" spans="1:14" ht="17">
      <c r="A3980" s="176"/>
      <c r="B3980" s="27" t="s">
        <v>18129</v>
      </c>
      <c r="C3980" s="1472" t="s">
        <v>19091</v>
      </c>
      <c r="D3980" s="1414" t="s">
        <v>19148</v>
      </c>
      <c r="E3980" s="204" t="s">
        <v>11</v>
      </c>
      <c r="F3980" s="586">
        <v>43815</v>
      </c>
      <c r="G3980" s="586">
        <v>43861</v>
      </c>
      <c r="H3980" s="1458" t="s">
        <v>19141</v>
      </c>
      <c r="I3980" s="1022" t="s">
        <v>949</v>
      </c>
      <c r="J3980" s="1513"/>
      <c r="K3980" s="1513"/>
      <c r="L3980" s="1427"/>
    </row>
    <row r="3981" spans="1:14" ht="17">
      <c r="A3981" s="176"/>
      <c r="B3981" s="27" t="s">
        <v>13244</v>
      </c>
      <c r="C3981" s="1472" t="s">
        <v>19028</v>
      </c>
      <c r="D3981" s="1414" t="s">
        <v>19073</v>
      </c>
      <c r="E3981" s="204" t="s">
        <v>19140</v>
      </c>
      <c r="F3981" s="586">
        <v>43782</v>
      </c>
      <c r="G3981" s="586">
        <v>43861</v>
      </c>
      <c r="H3981" s="1458" t="s">
        <v>19141</v>
      </c>
      <c r="I3981" s="1022" t="s">
        <v>949</v>
      </c>
      <c r="J3981" s="1513"/>
      <c r="K3981" s="1513"/>
      <c r="L3981" s="1427"/>
    </row>
    <row r="3982" spans="1:14" ht="17">
      <c r="A3982" s="176"/>
      <c r="B3982" s="27"/>
      <c r="C3982" s="1472"/>
      <c r="D3982" s="1397"/>
      <c r="E3982" s="204"/>
      <c r="F3982" s="586"/>
      <c r="G3982" s="586"/>
      <c r="H3982" s="1458"/>
      <c r="I3982" s="1022"/>
      <c r="J3982" s="1513"/>
      <c r="K3982" s="1513"/>
      <c r="L3982" s="1427"/>
    </row>
    <row r="3983" spans="1:14" ht="17">
      <c r="A3983" s="1476"/>
      <c r="B3983" s="27" t="s">
        <v>18134</v>
      </c>
      <c r="C3983" s="204" t="s">
        <v>19085</v>
      </c>
      <c r="D3983" s="1414" t="s">
        <v>19134</v>
      </c>
      <c r="E3983" s="1354" t="s">
        <v>11</v>
      </c>
      <c r="F3983" s="42">
        <v>43810</v>
      </c>
      <c r="G3983" s="42">
        <v>43871</v>
      </c>
      <c r="H3983" s="1401" t="s">
        <v>5625</v>
      </c>
      <c r="I3983" s="1022" t="s">
        <v>949</v>
      </c>
      <c r="J3983" s="1513"/>
      <c r="K3983" s="1513"/>
      <c r="L3983" s="1404"/>
    </row>
    <row r="3984" spans="1:14" ht="17">
      <c r="A3984" s="1476"/>
      <c r="B3984" s="27" t="s">
        <v>3292</v>
      </c>
      <c r="C3984" s="204" t="s">
        <v>19153</v>
      </c>
      <c r="D3984" s="1414" t="s">
        <v>17967</v>
      </c>
      <c r="E3984" s="1354" t="s">
        <v>637</v>
      </c>
      <c r="F3984" s="42">
        <v>43405</v>
      </c>
      <c r="G3984" s="42">
        <v>43871</v>
      </c>
      <c r="H3984" s="1401" t="s">
        <v>5625</v>
      </c>
      <c r="I3984" s="1022" t="s">
        <v>949</v>
      </c>
      <c r="J3984" s="1513"/>
      <c r="K3984" s="1513"/>
      <c r="L3984" s="1404"/>
    </row>
    <row r="3985" spans="1:12" ht="17">
      <c r="A3985" s="1476"/>
      <c r="B3985" s="27" t="s">
        <v>17108</v>
      </c>
      <c r="C3985" s="204" t="s">
        <v>18709</v>
      </c>
      <c r="D3985" s="1414" t="s">
        <v>19174</v>
      </c>
      <c r="E3985" s="1354" t="s">
        <v>940</v>
      </c>
      <c r="F3985" s="42">
        <v>43678</v>
      </c>
      <c r="G3985" s="42">
        <v>43873</v>
      </c>
      <c r="H3985" s="1401" t="s">
        <v>19160</v>
      </c>
      <c r="I3985" s="1022" t="s">
        <v>949</v>
      </c>
      <c r="J3985" s="1513"/>
      <c r="K3985" s="1513"/>
      <c r="L3985" s="1404"/>
    </row>
    <row r="3986" spans="1:12">
      <c r="A3986" s="1476"/>
      <c r="B3986" s="27" t="s">
        <v>19164</v>
      </c>
      <c r="C3986" s="204" t="s">
        <v>19165</v>
      </c>
      <c r="D3986" s="1414" t="s">
        <v>18873</v>
      </c>
      <c r="E3986" s="1354" t="s">
        <v>11</v>
      </c>
      <c r="F3986" s="42">
        <v>43724</v>
      </c>
      <c r="G3986" s="42">
        <v>43875</v>
      </c>
      <c r="H3986" s="1401" t="s">
        <v>19168</v>
      </c>
      <c r="I3986" s="1022" t="s">
        <v>19166</v>
      </c>
      <c r="J3986" s="1513"/>
      <c r="K3986" s="1513"/>
    </row>
    <row r="3987" spans="1:12" ht="17">
      <c r="A3987" s="1476"/>
      <c r="B3987" s="27" t="s">
        <v>19186</v>
      </c>
      <c r="C3987" s="204" t="s">
        <v>19183</v>
      </c>
      <c r="D3987" s="1414" t="s">
        <v>9235</v>
      </c>
      <c r="E3987" s="270" t="s">
        <v>19184</v>
      </c>
      <c r="F3987" s="586">
        <v>41288</v>
      </c>
      <c r="G3987" s="586">
        <v>43882</v>
      </c>
      <c r="H3987" s="1401" t="s">
        <v>5657</v>
      </c>
      <c r="I3987" s="1022" t="s">
        <v>19185</v>
      </c>
      <c r="J3987" s="1513"/>
      <c r="K3987" s="1513"/>
      <c r="L3987" s="1404"/>
    </row>
    <row r="3988" spans="1:12" ht="17">
      <c r="A3988" s="1476"/>
      <c r="B3988" s="27" t="s">
        <v>19194</v>
      </c>
      <c r="C3988" s="204" t="s">
        <v>19195</v>
      </c>
      <c r="D3988" s="1414" t="s">
        <v>18773</v>
      </c>
      <c r="E3988" s="270" t="s">
        <v>15</v>
      </c>
      <c r="F3988" s="586">
        <v>43696</v>
      </c>
      <c r="G3988" s="586">
        <v>43888</v>
      </c>
      <c r="H3988" s="1401" t="s">
        <v>19203</v>
      </c>
      <c r="I3988" s="1022" t="s">
        <v>2587</v>
      </c>
      <c r="J3988" s="1513"/>
      <c r="K3988" s="1513"/>
      <c r="L3988" s="1404"/>
    </row>
    <row r="3989" spans="1:12" ht="17">
      <c r="A3989" s="1476"/>
      <c r="B3989" s="27" t="s">
        <v>17116</v>
      </c>
      <c r="C3989" s="204" t="s">
        <v>18641</v>
      </c>
      <c r="D3989" s="1414" t="s">
        <v>18650</v>
      </c>
      <c r="E3989" s="270" t="s">
        <v>11</v>
      </c>
      <c r="F3989" s="586">
        <v>43654</v>
      </c>
      <c r="G3989" s="586">
        <v>43888</v>
      </c>
      <c r="H3989" s="1401" t="s">
        <v>19203</v>
      </c>
      <c r="I3989" s="1022" t="s">
        <v>2587</v>
      </c>
      <c r="J3989" s="1513"/>
      <c r="K3989" s="1513"/>
      <c r="L3989" s="1404"/>
    </row>
    <row r="3990" spans="1:12" ht="17">
      <c r="A3990" s="1476"/>
      <c r="B3990" s="27" t="s">
        <v>19191</v>
      </c>
      <c r="C3990" s="204" t="s">
        <v>19192</v>
      </c>
      <c r="D3990" s="1414" t="s">
        <v>17442</v>
      </c>
      <c r="E3990" s="270" t="s">
        <v>19193</v>
      </c>
      <c r="F3990" s="586">
        <v>43276</v>
      </c>
      <c r="G3990" s="586">
        <v>43888</v>
      </c>
      <c r="H3990" s="1401" t="s">
        <v>19203</v>
      </c>
      <c r="I3990" s="1022" t="s">
        <v>2587</v>
      </c>
      <c r="J3990" s="1513"/>
      <c r="K3990" s="1513"/>
      <c r="L3990" s="1404"/>
    </row>
    <row r="3991" spans="1:12" ht="17">
      <c r="A3991" s="1476"/>
      <c r="B3991" s="27" t="s">
        <v>18134</v>
      </c>
      <c r="C3991" s="204" t="s">
        <v>18389</v>
      </c>
      <c r="D3991" s="1414" t="s">
        <v>18390</v>
      </c>
      <c r="E3991" s="270" t="s">
        <v>726</v>
      </c>
      <c r="F3991" s="586">
        <v>43556</v>
      </c>
      <c r="G3991" s="586">
        <v>43890</v>
      </c>
      <c r="H3991" s="1401" t="s">
        <v>19210</v>
      </c>
      <c r="I3991" s="1022" t="s">
        <v>949</v>
      </c>
      <c r="J3991" s="1513"/>
      <c r="K3991" s="1513"/>
      <c r="L3991" s="1404"/>
    </row>
    <row r="3992" spans="1:12" ht="17">
      <c r="A3992" s="1476"/>
      <c r="B3992" s="27"/>
      <c r="C3992" s="204"/>
      <c r="D3992" s="1354"/>
      <c r="E3992" s="270"/>
      <c r="F3992" s="42"/>
      <c r="G3992" s="586"/>
      <c r="H3992" s="1458"/>
      <c r="I3992" s="1022"/>
      <c r="J3992" s="1513"/>
      <c r="K3992" s="1513"/>
      <c r="L3992" s="1404"/>
    </row>
    <row r="3993" spans="1:12">
      <c r="A3993" s="1476"/>
      <c r="B3993" s="27" t="s">
        <v>17116</v>
      </c>
      <c r="C3993" s="1443" t="s">
        <v>19214</v>
      </c>
      <c r="D3993" s="1414" t="s">
        <v>19269</v>
      </c>
      <c r="E3993" s="1354" t="s">
        <v>11</v>
      </c>
      <c r="F3993" s="42">
        <v>43892</v>
      </c>
      <c r="G3993" s="42">
        <v>43892</v>
      </c>
      <c r="H3993" s="277" t="s">
        <v>19215</v>
      </c>
      <c r="I3993" s="1022" t="s">
        <v>949</v>
      </c>
      <c r="J3993" s="1513"/>
      <c r="K3993" s="1513"/>
    </row>
    <row r="3994" spans="1:12" ht="17">
      <c r="A3994" s="1476"/>
      <c r="B3994" s="27" t="s">
        <v>18475</v>
      </c>
      <c r="C3994" s="204" t="s">
        <v>19182</v>
      </c>
      <c r="D3994" s="1414" t="s">
        <v>19270</v>
      </c>
      <c r="E3994" s="270" t="s">
        <v>1047</v>
      </c>
      <c r="F3994" s="42">
        <v>43770</v>
      </c>
      <c r="G3994" s="586">
        <v>43894</v>
      </c>
      <c r="H3994" s="1458" t="s">
        <v>19224</v>
      </c>
      <c r="I3994" s="1022" t="s">
        <v>19227</v>
      </c>
      <c r="J3994" s="1513"/>
      <c r="K3994" s="1513"/>
      <c r="L3994" s="1404"/>
    </row>
    <row r="3995" spans="1:12" ht="17">
      <c r="A3995" s="1476"/>
      <c r="B3995" s="27" t="s">
        <v>19225</v>
      </c>
      <c r="C3995" s="204" t="s">
        <v>19226</v>
      </c>
      <c r="D3995" s="1414" t="s">
        <v>18972</v>
      </c>
      <c r="E3995" s="270" t="s">
        <v>11</v>
      </c>
      <c r="F3995" s="586">
        <v>43754</v>
      </c>
      <c r="G3995" s="586">
        <v>43894</v>
      </c>
      <c r="H3995" s="1458" t="s">
        <v>4311</v>
      </c>
      <c r="I3995" s="1022" t="s">
        <v>949</v>
      </c>
      <c r="J3995" s="1513"/>
      <c r="K3995" s="1513"/>
      <c r="L3995" s="1404"/>
    </row>
    <row r="3996" spans="1:12" ht="17">
      <c r="A3996" s="1476"/>
      <c r="B3996" s="27" t="s">
        <v>6355</v>
      </c>
      <c r="C3996" s="204" t="s">
        <v>19196</v>
      </c>
      <c r="D3996" s="1414" t="s">
        <v>19271</v>
      </c>
      <c r="E3996" s="270" t="s">
        <v>16330</v>
      </c>
      <c r="F3996" s="586">
        <v>43861</v>
      </c>
      <c r="G3996" s="586">
        <v>43895</v>
      </c>
      <c r="H3996" s="1458" t="s">
        <v>19229</v>
      </c>
      <c r="I3996" s="1022" t="s">
        <v>949</v>
      </c>
      <c r="J3996" s="1513"/>
      <c r="K3996" s="1513"/>
      <c r="L3996" s="1404"/>
    </row>
    <row r="3997" spans="1:12" ht="17">
      <c r="A3997" s="1476"/>
      <c r="B3997" s="27" t="s">
        <v>17086</v>
      </c>
      <c r="C3997" s="204" t="s">
        <v>19228</v>
      </c>
      <c r="D3997" s="1414" t="s">
        <v>19272</v>
      </c>
      <c r="E3997" s="270" t="s">
        <v>2</v>
      </c>
      <c r="F3997" s="586">
        <v>43619</v>
      </c>
      <c r="G3997" s="586">
        <v>43895</v>
      </c>
      <c r="H3997" s="1458" t="s">
        <v>19229</v>
      </c>
      <c r="I3997" s="1022" t="s">
        <v>949</v>
      </c>
      <c r="J3997" s="1513"/>
      <c r="K3997" s="1513"/>
      <c r="L3997" s="1404"/>
    </row>
    <row r="3998" spans="1:12">
      <c r="A3998" s="1476"/>
      <c r="B3998" s="27" t="s">
        <v>17679</v>
      </c>
      <c r="C3998" s="1397" t="s">
        <v>17865</v>
      </c>
      <c r="D3998" s="1414" t="s">
        <v>17697</v>
      </c>
      <c r="E3998" s="270" t="s">
        <v>19230</v>
      </c>
      <c r="F3998" s="586">
        <v>43346</v>
      </c>
      <c r="G3998" s="586">
        <v>43899</v>
      </c>
      <c r="H3998" s="1458" t="s">
        <v>4330</v>
      </c>
      <c r="I3998" s="1022" t="s">
        <v>949</v>
      </c>
      <c r="J3998" s="1513"/>
      <c r="K3998" s="1513"/>
      <c r="L3998" s="68" t="s">
        <v>19257</v>
      </c>
    </row>
    <row r="3999" spans="1:12">
      <c r="A3999" s="1476"/>
      <c r="B3999" s="27" t="s">
        <v>17116</v>
      </c>
      <c r="C3999" s="1443" t="s">
        <v>19242</v>
      </c>
      <c r="D3999" s="1414" t="s">
        <v>19283</v>
      </c>
      <c r="E3999" s="1397" t="s">
        <v>11</v>
      </c>
      <c r="F3999" s="1483">
        <v>43901</v>
      </c>
      <c r="G3999" s="1483">
        <v>43907</v>
      </c>
      <c r="H3999" s="277" t="s">
        <v>19258</v>
      </c>
      <c r="I3999" s="1022" t="s">
        <v>949</v>
      </c>
      <c r="J3999" s="1513"/>
      <c r="K3999" s="1513"/>
      <c r="L3999" s="68" t="s">
        <v>19256</v>
      </c>
    </row>
    <row r="4000" spans="1:12">
      <c r="A4000" s="1476"/>
      <c r="B4000" s="27" t="s">
        <v>4419</v>
      </c>
      <c r="C4000" s="1443" t="s">
        <v>18513</v>
      </c>
      <c r="D4000" s="1414" t="s">
        <v>18514</v>
      </c>
      <c r="E4000" s="1397" t="s">
        <v>8</v>
      </c>
      <c r="F4000" s="1483">
        <v>43612</v>
      </c>
      <c r="G4000" s="1483">
        <v>43903</v>
      </c>
      <c r="H4000" s="277" t="s">
        <v>19263</v>
      </c>
      <c r="I4000" s="1022" t="s">
        <v>949</v>
      </c>
      <c r="J4000" s="1513"/>
      <c r="K4000" s="1513"/>
      <c r="L4000" s="125" t="s">
        <v>19262</v>
      </c>
    </row>
    <row r="4001" spans="1:12">
      <c r="A4001" s="176"/>
      <c r="B4001" s="27" t="s">
        <v>17679</v>
      </c>
      <c r="C4001" s="1472" t="s">
        <v>18268</v>
      </c>
      <c r="D4001" s="1414" t="s">
        <v>13897</v>
      </c>
      <c r="E4001" s="1397" t="s">
        <v>11</v>
      </c>
      <c r="F4001" s="586">
        <v>39083</v>
      </c>
      <c r="G4001" s="586">
        <v>43915</v>
      </c>
      <c r="H4001" s="28" t="s">
        <v>19275</v>
      </c>
      <c r="I4001" s="1022" t="s">
        <v>949</v>
      </c>
      <c r="J4001" s="1513"/>
      <c r="K4001" s="1513"/>
      <c r="L4001" s="68" t="s">
        <v>19274</v>
      </c>
    </row>
    <row r="4002" spans="1:12">
      <c r="A4002" s="1476"/>
      <c r="B4002" s="27" t="s">
        <v>17192</v>
      </c>
      <c r="C4002" s="1443" t="s">
        <v>19243</v>
      </c>
      <c r="D4002" s="1414" t="s">
        <v>19284</v>
      </c>
      <c r="E4002" s="1397" t="s">
        <v>724</v>
      </c>
      <c r="F4002" s="1483">
        <v>43901</v>
      </c>
      <c r="G4002" s="586">
        <v>43917</v>
      </c>
      <c r="H4002" s="277" t="s">
        <v>19281</v>
      </c>
      <c r="I4002" s="1022" t="s">
        <v>949</v>
      </c>
      <c r="J4002" s="1513"/>
      <c r="K4002" s="1513"/>
    </row>
    <row r="4003" spans="1:12">
      <c r="A4003" s="1476"/>
      <c r="B4003" s="27" t="s">
        <v>19267</v>
      </c>
      <c r="C4003" s="1443" t="s">
        <v>14731</v>
      </c>
      <c r="D4003" s="1414" t="s">
        <v>14744</v>
      </c>
      <c r="E4003" s="1397" t="s">
        <v>19266</v>
      </c>
      <c r="F4003" s="1483">
        <v>42541</v>
      </c>
      <c r="G4003" s="1483">
        <v>43921</v>
      </c>
      <c r="H4003" s="277" t="s">
        <v>19285</v>
      </c>
      <c r="I4003" s="1022" t="s">
        <v>949</v>
      </c>
      <c r="J4003" s="1513"/>
      <c r="K4003" s="1513"/>
      <c r="L4003" s="68" t="s">
        <v>19282</v>
      </c>
    </row>
    <row r="4004" spans="1:12">
      <c r="A4004" s="1476"/>
      <c r="B4004" s="27" t="s">
        <v>19093</v>
      </c>
      <c r="C4004" s="1443" t="s">
        <v>19094</v>
      </c>
      <c r="D4004" s="1414" t="s">
        <v>19144</v>
      </c>
      <c r="E4004" s="1397" t="s">
        <v>649</v>
      </c>
      <c r="F4004" s="1483">
        <v>43822</v>
      </c>
      <c r="G4004" s="1483">
        <v>43921</v>
      </c>
      <c r="H4004" s="1484" t="s">
        <v>19286</v>
      </c>
      <c r="I4004" s="1022" t="s">
        <v>949</v>
      </c>
      <c r="J4004" s="1513"/>
      <c r="K4004" s="1513"/>
      <c r="L4004" s="68"/>
    </row>
    <row r="4005" spans="1:12" ht="17">
      <c r="A4005" s="176"/>
      <c r="B4005" s="27"/>
      <c r="C4005" s="1472"/>
      <c r="D4005" s="1397"/>
      <c r="E4005" s="204"/>
      <c r="F4005" s="586"/>
      <c r="G4005" s="586"/>
      <c r="H4005" s="28"/>
      <c r="I4005" s="1022"/>
      <c r="J4005" s="1513"/>
      <c r="K4005" s="1513"/>
      <c r="L4005" s="1427"/>
    </row>
    <row r="4006" spans="1:12">
      <c r="A4006" s="176"/>
      <c r="B4006" s="27" t="s">
        <v>17969</v>
      </c>
      <c r="C4006" s="1472" t="s">
        <v>18215</v>
      </c>
      <c r="D4006" s="1414" t="s">
        <v>19321</v>
      </c>
      <c r="E4006" s="1397" t="s">
        <v>652</v>
      </c>
      <c r="F4006" s="586">
        <v>43510</v>
      </c>
      <c r="G4006" s="586">
        <v>43924</v>
      </c>
      <c r="H4006" s="1458" t="s">
        <v>19288</v>
      </c>
      <c r="I4006" s="1022" t="s">
        <v>949</v>
      </c>
      <c r="J4006" s="1513"/>
      <c r="K4006" s="1513"/>
      <c r="L4006" s="68" t="s">
        <v>3537</v>
      </c>
    </row>
    <row r="4007" spans="1:12">
      <c r="A4007" s="176"/>
      <c r="B4007" s="27" t="s">
        <v>4419</v>
      </c>
      <c r="C4007" s="1472" t="s">
        <v>19273</v>
      </c>
      <c r="D4007" s="1414" t="s">
        <v>17388</v>
      </c>
      <c r="E4007" s="1397" t="s">
        <v>663</v>
      </c>
      <c r="F4007" s="586">
        <v>43654</v>
      </c>
      <c r="G4007" s="586">
        <v>43924</v>
      </c>
      <c r="H4007" s="1458" t="s">
        <v>19303</v>
      </c>
      <c r="I4007" s="1022" t="s">
        <v>949</v>
      </c>
      <c r="J4007" s="1513"/>
      <c r="K4007" s="1513"/>
      <c r="L4007" s="68"/>
    </row>
    <row r="4008" spans="1:12">
      <c r="A4008" s="176"/>
      <c r="B4008" s="27" t="s">
        <v>11584</v>
      </c>
      <c r="C4008" s="1472" t="s">
        <v>17190</v>
      </c>
      <c r="D4008" s="1414" t="s">
        <v>19322</v>
      </c>
      <c r="E4008" s="1397" t="s">
        <v>19290</v>
      </c>
      <c r="F4008" s="586">
        <v>43206</v>
      </c>
      <c r="G4008" s="586">
        <v>43931</v>
      </c>
      <c r="H4008" s="1458" t="s">
        <v>19318</v>
      </c>
      <c r="I4008" s="1022" t="s">
        <v>949</v>
      </c>
      <c r="J4008" s="1513"/>
      <c r="K4008" s="1513"/>
      <c r="L4008" s="68"/>
    </row>
    <row r="4009" spans="1:12">
      <c r="A4009" s="176"/>
      <c r="B4009" s="27" t="s">
        <v>19291</v>
      </c>
      <c r="C4009" s="1472" t="s">
        <v>17879</v>
      </c>
      <c r="D4009" s="1414" t="s">
        <v>19323</v>
      </c>
      <c r="E4009" s="1397" t="s">
        <v>8</v>
      </c>
      <c r="F4009" s="586">
        <v>43363</v>
      </c>
      <c r="G4009" s="586">
        <v>43931</v>
      </c>
      <c r="H4009" s="1458" t="s">
        <v>19302</v>
      </c>
      <c r="I4009" s="1022" t="s">
        <v>949</v>
      </c>
      <c r="J4009" s="1513"/>
      <c r="K4009" s="1513"/>
      <c r="L4009" s="68"/>
    </row>
    <row r="4010" spans="1:12">
      <c r="A4010" s="176"/>
      <c r="B4010" s="27" t="s">
        <v>18134</v>
      </c>
      <c r="C4010" s="1472" t="s">
        <v>19126</v>
      </c>
      <c r="D4010" s="1414" t="s">
        <v>19205</v>
      </c>
      <c r="E4010" s="1397" t="s">
        <v>1073</v>
      </c>
      <c r="F4010" s="586">
        <v>43864</v>
      </c>
      <c r="G4010" s="586">
        <v>43931</v>
      </c>
      <c r="H4010" s="1458" t="s">
        <v>19304</v>
      </c>
      <c r="I4010" s="1022" t="s">
        <v>949</v>
      </c>
      <c r="J4010" s="1513"/>
      <c r="K4010" s="1513"/>
      <c r="L4010" s="68" t="s">
        <v>19256</v>
      </c>
    </row>
    <row r="4011" spans="1:12">
      <c r="A4011" s="176"/>
      <c r="B4011" s="27" t="s">
        <v>18134</v>
      </c>
      <c r="C4011" s="1472" t="s">
        <v>19146</v>
      </c>
      <c r="D4011" s="1414" t="s">
        <v>19324</v>
      </c>
      <c r="E4011" s="1397" t="s">
        <v>724</v>
      </c>
      <c r="F4011" s="586">
        <v>43864</v>
      </c>
      <c r="G4011" s="586">
        <v>43931</v>
      </c>
      <c r="H4011" s="1458" t="s">
        <v>19304</v>
      </c>
      <c r="I4011" s="1022" t="s">
        <v>949</v>
      </c>
      <c r="J4011" s="1513"/>
      <c r="K4011" s="1513"/>
      <c r="L4011" s="68"/>
    </row>
    <row r="4012" spans="1:12">
      <c r="A4012" s="176"/>
      <c r="B4012" s="27" t="s">
        <v>19305</v>
      </c>
      <c r="C4012" s="1472" t="s">
        <v>19306</v>
      </c>
      <c r="D4012" s="1414" t="s">
        <v>19325</v>
      </c>
      <c r="E4012" s="1397" t="s">
        <v>19307</v>
      </c>
      <c r="F4012" s="586">
        <v>43815</v>
      </c>
      <c r="G4012" s="586">
        <v>43931</v>
      </c>
      <c r="H4012" s="1458" t="s">
        <v>10525</v>
      </c>
      <c r="I4012" s="1022" t="s">
        <v>949</v>
      </c>
      <c r="J4012" s="1513"/>
      <c r="K4012" s="1513"/>
      <c r="L4012" s="68" t="s">
        <v>19308</v>
      </c>
    </row>
    <row r="4013" spans="1:12">
      <c r="A4013" s="176"/>
      <c r="B4013" s="27" t="s">
        <v>19309</v>
      </c>
      <c r="C4013" s="1472" t="s">
        <v>19310</v>
      </c>
      <c r="D4013" s="1414" t="s">
        <v>19326</v>
      </c>
      <c r="E4013" s="1397" t="s">
        <v>5128</v>
      </c>
      <c r="F4013" s="586">
        <v>43878</v>
      </c>
      <c r="G4013" s="586">
        <v>43934</v>
      </c>
      <c r="H4013" s="1458" t="s">
        <v>19314</v>
      </c>
      <c r="I4013" s="1022" t="s">
        <v>949</v>
      </c>
      <c r="J4013" s="1513"/>
      <c r="K4013" s="1513"/>
      <c r="L4013" s="68" t="s">
        <v>3537</v>
      </c>
    </row>
    <row r="4014" spans="1:12">
      <c r="A4014" s="176"/>
      <c r="B4014" s="27" t="s">
        <v>3338</v>
      </c>
      <c r="C4014" s="1472" t="s">
        <v>12704</v>
      </c>
      <c r="D4014" s="1414" t="s">
        <v>19327</v>
      </c>
      <c r="E4014" s="1397" t="s">
        <v>19313</v>
      </c>
      <c r="F4014" s="586">
        <v>42193</v>
      </c>
      <c r="G4014" s="586">
        <v>43934</v>
      </c>
      <c r="H4014" s="1458" t="s">
        <v>19314</v>
      </c>
      <c r="I4014" s="1022" t="s">
        <v>949</v>
      </c>
      <c r="J4014" s="1513"/>
      <c r="K4014" s="1513"/>
      <c r="L4014" s="68" t="s">
        <v>19257</v>
      </c>
    </row>
    <row r="4015" spans="1:12">
      <c r="A4015" s="1476"/>
      <c r="B4015" s="27" t="s">
        <v>18134</v>
      </c>
      <c r="C4015" s="1443" t="s">
        <v>19280</v>
      </c>
      <c r="D4015" s="1414" t="s">
        <v>19346</v>
      </c>
      <c r="E4015" s="270" t="s">
        <v>724</v>
      </c>
      <c r="F4015" s="42">
        <v>43934</v>
      </c>
      <c r="G4015" s="586">
        <v>43936</v>
      </c>
      <c r="H4015" s="277" t="s">
        <v>19328</v>
      </c>
      <c r="I4015" s="1022" t="s">
        <v>949</v>
      </c>
      <c r="J4015" s="1513"/>
      <c r="K4015" s="1513"/>
      <c r="L4015" s="68" t="s">
        <v>19329</v>
      </c>
    </row>
    <row r="4016" spans="1:12">
      <c r="A4016" s="1476"/>
      <c r="B4016" s="27" t="s">
        <v>19332</v>
      </c>
      <c r="C4016" s="1443" t="s">
        <v>19315</v>
      </c>
      <c r="D4016" s="1414" t="s">
        <v>19301</v>
      </c>
      <c r="E4016" s="270" t="s">
        <v>11</v>
      </c>
      <c r="F4016" s="42">
        <v>43934</v>
      </c>
      <c r="G4016" s="586">
        <v>43942</v>
      </c>
      <c r="H4016" s="277" t="s">
        <v>19334</v>
      </c>
      <c r="I4016" s="1022" t="s">
        <v>949</v>
      </c>
      <c r="J4016" s="1513"/>
      <c r="K4016" s="1513"/>
      <c r="L4016" s="68" t="s">
        <v>19333</v>
      </c>
    </row>
    <row r="4017" spans="1:12">
      <c r="A4017" s="1476"/>
      <c r="B4017" s="27" t="s">
        <v>725</v>
      </c>
      <c r="C4017" s="1443" t="s">
        <v>19335</v>
      </c>
      <c r="D4017" s="1414" t="s">
        <v>13822</v>
      </c>
      <c r="E4017" s="1354" t="s">
        <v>663</v>
      </c>
      <c r="F4017" s="1483">
        <v>37751</v>
      </c>
      <c r="G4017" s="586">
        <v>43944</v>
      </c>
      <c r="H4017" s="277" t="s">
        <v>19337</v>
      </c>
      <c r="I4017" s="990" t="s">
        <v>949</v>
      </c>
      <c r="J4017" s="1505"/>
      <c r="K4017" s="1505"/>
      <c r="L4017" s="68" t="s">
        <v>19336</v>
      </c>
    </row>
    <row r="4018" spans="1:12">
      <c r="A4018" s="1476"/>
      <c r="B4018" s="27" t="s">
        <v>18129</v>
      </c>
      <c r="C4018" s="1443" t="s">
        <v>19316</v>
      </c>
      <c r="D4018" s="1414" t="s">
        <v>19372</v>
      </c>
      <c r="E4018" s="270" t="s">
        <v>724</v>
      </c>
      <c r="F4018" s="42">
        <v>43934</v>
      </c>
      <c r="G4018" s="42">
        <v>43948</v>
      </c>
      <c r="H4018" s="277" t="s">
        <v>19341</v>
      </c>
      <c r="I4018" s="990" t="s">
        <v>949</v>
      </c>
      <c r="J4018" s="1505"/>
      <c r="K4018" s="1505"/>
      <c r="L4018" s="68" t="s">
        <v>19256</v>
      </c>
    </row>
    <row r="4019" spans="1:12">
      <c r="A4019" s="1476"/>
      <c r="B4019" s="27" t="s">
        <v>2853</v>
      </c>
      <c r="C4019" s="1443" t="s">
        <v>19255</v>
      </c>
      <c r="D4019" s="1414" t="s">
        <v>19251</v>
      </c>
      <c r="E4019" s="1354" t="s">
        <v>8</v>
      </c>
      <c r="F4019" s="1483">
        <v>43906</v>
      </c>
      <c r="G4019" s="586">
        <v>43951</v>
      </c>
      <c r="H4019" s="277" t="s">
        <v>19371</v>
      </c>
      <c r="I4019" s="990" t="s">
        <v>949</v>
      </c>
      <c r="J4019" s="1505"/>
      <c r="K4019" s="1505"/>
      <c r="L4019" s="68" t="s">
        <v>19256</v>
      </c>
    </row>
    <row r="4020" spans="1:12">
      <c r="A4020" s="1476"/>
      <c r="B4020" s="27" t="s">
        <v>17116</v>
      </c>
      <c r="C4020" s="1443" t="s">
        <v>18926</v>
      </c>
      <c r="D4020" s="1414" t="s">
        <v>19381</v>
      </c>
      <c r="E4020" s="1354" t="s">
        <v>19347</v>
      </c>
      <c r="F4020" s="1483">
        <v>43739</v>
      </c>
      <c r="G4020" s="586">
        <v>43951</v>
      </c>
      <c r="H4020" s="277" t="s">
        <v>19371</v>
      </c>
      <c r="I4020" s="990" t="s">
        <v>949</v>
      </c>
      <c r="J4020" s="1505"/>
      <c r="K4020" s="1505"/>
      <c r="L4020" s="68" t="s">
        <v>19256</v>
      </c>
    </row>
    <row r="4021" spans="1:12">
      <c r="A4021" s="176"/>
      <c r="B4021" s="27"/>
      <c r="C4021" s="1472"/>
      <c r="D4021" s="1397"/>
      <c r="E4021" s="204"/>
      <c r="F4021" s="586"/>
      <c r="G4021" s="586"/>
      <c r="H4021" s="28"/>
      <c r="I4021" s="1022"/>
      <c r="J4021" s="1513"/>
      <c r="K4021" s="1513"/>
      <c r="L4021" s="68"/>
    </row>
    <row r="4022" spans="1:12">
      <c r="A4022" s="1476"/>
      <c r="B4022" s="27" t="s">
        <v>4784</v>
      </c>
      <c r="C4022" s="1443" t="s">
        <v>19345</v>
      </c>
      <c r="D4022" s="1414" t="s">
        <v>19357</v>
      </c>
      <c r="E4022" s="270" t="s">
        <v>8</v>
      </c>
      <c r="F4022" s="42">
        <v>43955</v>
      </c>
      <c r="G4022" s="586">
        <v>43956</v>
      </c>
      <c r="H4022" s="277" t="s">
        <v>19380</v>
      </c>
      <c r="I4022" s="990" t="s">
        <v>949</v>
      </c>
      <c r="J4022" s="1505"/>
      <c r="K4022" s="1505"/>
      <c r="L4022" s="68" t="s">
        <v>19308</v>
      </c>
    </row>
    <row r="4023" spans="1:12">
      <c r="A4023" s="1476"/>
      <c r="B4023" s="27" t="s">
        <v>19382</v>
      </c>
      <c r="C4023" s="1443" t="s">
        <v>19383</v>
      </c>
      <c r="D4023" s="1414" t="s">
        <v>18774</v>
      </c>
      <c r="E4023" s="270" t="s">
        <v>11</v>
      </c>
      <c r="F4023" s="42">
        <v>43696</v>
      </c>
      <c r="G4023" s="586">
        <v>43957</v>
      </c>
      <c r="H4023" s="277" t="s">
        <v>19386</v>
      </c>
      <c r="I4023" s="990" t="s">
        <v>19384</v>
      </c>
      <c r="J4023" s="1505"/>
      <c r="K4023" s="1505"/>
      <c r="L4023" s="68" t="s">
        <v>19385</v>
      </c>
    </row>
    <row r="4024" spans="1:12">
      <c r="A4024" s="1476"/>
      <c r="B4024" s="27" t="s">
        <v>18134</v>
      </c>
      <c r="C4024" s="1443" t="s">
        <v>19375</v>
      </c>
      <c r="D4024" s="1414" t="s">
        <v>19387</v>
      </c>
      <c r="E4024" s="270" t="s">
        <v>11</v>
      </c>
      <c r="F4024" s="42">
        <v>43955</v>
      </c>
      <c r="G4024" s="586">
        <v>43958</v>
      </c>
      <c r="H4024" s="277" t="s">
        <v>19388</v>
      </c>
      <c r="I4024" s="990" t="s">
        <v>949</v>
      </c>
      <c r="J4024" s="1505"/>
      <c r="K4024" s="1505"/>
      <c r="L4024" s="68" t="s">
        <v>19257</v>
      </c>
    </row>
    <row r="4025" spans="1:12">
      <c r="A4025" s="1476"/>
      <c r="B4025" s="27" t="s">
        <v>818</v>
      </c>
      <c r="C4025" s="1443" t="s">
        <v>19395</v>
      </c>
      <c r="D4025" s="1414" t="s">
        <v>19425</v>
      </c>
      <c r="E4025" s="1397" t="s">
        <v>2412</v>
      </c>
      <c r="F4025" s="586">
        <v>43962</v>
      </c>
      <c r="G4025" s="586">
        <v>43965</v>
      </c>
      <c r="H4025" s="277" t="s">
        <v>19403</v>
      </c>
      <c r="I4025" s="990" t="s">
        <v>949</v>
      </c>
      <c r="J4025" s="1505"/>
      <c r="K4025" s="1505"/>
      <c r="L4025" s="68" t="s">
        <v>19256</v>
      </c>
    </row>
    <row r="4026" spans="1:12">
      <c r="A4026" s="1476"/>
      <c r="B4026" s="27" t="s">
        <v>17116</v>
      </c>
      <c r="C4026" s="1443" t="s">
        <v>18640</v>
      </c>
      <c r="D4026" s="1414" t="s">
        <v>19426</v>
      </c>
      <c r="E4026" s="1397" t="s">
        <v>19404</v>
      </c>
      <c r="F4026" s="586">
        <v>43654</v>
      </c>
      <c r="G4026" s="586">
        <v>43965</v>
      </c>
      <c r="H4026" s="277" t="s">
        <v>19403</v>
      </c>
      <c r="I4026" s="990" t="s">
        <v>949</v>
      </c>
      <c r="J4026" s="1505"/>
      <c r="K4026" s="1505"/>
      <c r="L4026" s="68" t="s">
        <v>19256</v>
      </c>
    </row>
    <row r="4027" spans="1:12">
      <c r="A4027" s="1476"/>
      <c r="B4027" s="27" t="s">
        <v>17116</v>
      </c>
      <c r="C4027" s="1443" t="s">
        <v>19411</v>
      </c>
      <c r="D4027" s="1414" t="s">
        <v>19427</v>
      </c>
      <c r="E4027" s="270" t="s">
        <v>724</v>
      </c>
      <c r="F4027" s="586">
        <v>43969</v>
      </c>
      <c r="G4027" s="586">
        <v>43969</v>
      </c>
      <c r="H4027" s="277" t="s">
        <v>19408</v>
      </c>
      <c r="I4027" s="990" t="s">
        <v>949</v>
      </c>
      <c r="J4027" s="1505"/>
      <c r="K4027" s="1505"/>
      <c r="L4027" s="68" t="s">
        <v>19256</v>
      </c>
    </row>
    <row r="4028" spans="1:12">
      <c r="A4028" s="1476"/>
      <c r="B4028" s="27" t="s">
        <v>18129</v>
      </c>
      <c r="C4028" s="1443" t="s">
        <v>19378</v>
      </c>
      <c r="D4028" s="1414" t="s">
        <v>19366</v>
      </c>
      <c r="E4028" s="270" t="s">
        <v>729</v>
      </c>
      <c r="F4028" s="42">
        <v>43955</v>
      </c>
      <c r="G4028" s="586">
        <v>43972</v>
      </c>
      <c r="H4028" s="277" t="s">
        <v>19412</v>
      </c>
      <c r="I4028" s="990" t="s">
        <v>949</v>
      </c>
      <c r="J4028" s="1505"/>
      <c r="K4028" s="1505"/>
      <c r="L4028" s="68" t="s">
        <v>19308</v>
      </c>
    </row>
    <row r="4029" spans="1:12">
      <c r="A4029" s="1476"/>
      <c r="B4029" s="27" t="s">
        <v>18077</v>
      </c>
      <c r="C4029" s="1397" t="s">
        <v>18821</v>
      </c>
      <c r="D4029" s="1414" t="s">
        <v>18864</v>
      </c>
      <c r="E4029" s="30" t="s">
        <v>56</v>
      </c>
      <c r="F4029" s="42">
        <v>43710</v>
      </c>
      <c r="G4029" s="42">
        <v>43979</v>
      </c>
      <c r="H4029" s="1401" t="s">
        <v>19424</v>
      </c>
      <c r="I4029" s="1022" t="s">
        <v>19423</v>
      </c>
      <c r="J4029" s="1513"/>
      <c r="K4029" s="1513"/>
    </row>
    <row r="4030" spans="1:12">
      <c r="A4030" s="1476"/>
      <c r="B4030" s="27" t="s">
        <v>18129</v>
      </c>
      <c r="C4030" s="204" t="s">
        <v>19083</v>
      </c>
      <c r="D4030" s="1414" t="s">
        <v>19432</v>
      </c>
      <c r="E4030" s="1354" t="s">
        <v>11</v>
      </c>
      <c r="F4030" s="42">
        <v>43815</v>
      </c>
      <c r="G4030" s="42">
        <v>43980</v>
      </c>
      <c r="H4030" s="1401" t="s">
        <v>19429</v>
      </c>
      <c r="I4030" s="1022" t="s">
        <v>949</v>
      </c>
      <c r="J4030" s="1513"/>
      <c r="K4030" s="1513"/>
      <c r="L4030" s="68" t="s">
        <v>19257</v>
      </c>
    </row>
    <row r="4031" spans="1:12">
      <c r="A4031" s="1476"/>
      <c r="B4031" s="27" t="s">
        <v>19428</v>
      </c>
      <c r="C4031" s="204" t="s">
        <v>16752</v>
      </c>
      <c r="D4031" s="1414" t="s">
        <v>19433</v>
      </c>
      <c r="E4031" s="1354" t="s">
        <v>649</v>
      </c>
      <c r="F4031" s="42">
        <v>43059</v>
      </c>
      <c r="G4031" s="42">
        <v>43982</v>
      </c>
      <c r="H4031" s="1401" t="s">
        <v>19431</v>
      </c>
      <c r="I4031" s="1022" t="s">
        <v>949</v>
      </c>
      <c r="J4031" s="1513"/>
      <c r="K4031" s="1513"/>
      <c r="L4031" s="68" t="s">
        <v>19430</v>
      </c>
    </row>
    <row r="4032" spans="1:12">
      <c r="A4032" s="1476"/>
      <c r="B4032" s="27" t="s">
        <v>17116</v>
      </c>
      <c r="C4032" s="1397" t="s">
        <v>17161</v>
      </c>
      <c r="D4032" s="1414" t="s">
        <v>19434</v>
      </c>
      <c r="E4032" s="1354" t="s">
        <v>809</v>
      </c>
      <c r="F4032" s="42">
        <v>43193</v>
      </c>
      <c r="G4032" s="42">
        <v>43982</v>
      </c>
      <c r="H4032" s="277" t="s">
        <v>19431</v>
      </c>
      <c r="I4032" s="1022" t="s">
        <v>949</v>
      </c>
      <c r="J4032" s="1513"/>
      <c r="K4032" s="1513"/>
      <c r="L4032" s="68" t="s">
        <v>19256</v>
      </c>
    </row>
    <row r="4033" spans="1:12" ht="16">
      <c r="A4033" s="176"/>
      <c r="B4033" s="1551"/>
      <c r="C4033" s="1397"/>
      <c r="D4033" s="1397"/>
      <c r="E4033" s="1354"/>
      <c r="F4033" s="1483"/>
      <c r="G4033" s="41"/>
      <c r="H4033" s="1401"/>
      <c r="I4033" s="990"/>
      <c r="J4033" s="1505"/>
      <c r="K4033" s="1505"/>
      <c r="L4033" s="68"/>
    </row>
    <row r="4034" spans="1:12">
      <c r="A4034" s="1476"/>
      <c r="B4034" s="27" t="s">
        <v>19440</v>
      </c>
      <c r="C4034" s="1443" t="s">
        <v>19441</v>
      </c>
      <c r="D4034" s="1443" t="s">
        <v>19442</v>
      </c>
      <c r="E4034" s="1397" t="s">
        <v>19443</v>
      </c>
      <c r="F4034" s="586">
        <v>43990</v>
      </c>
      <c r="G4034" s="586">
        <v>43990</v>
      </c>
      <c r="H4034" s="277" t="s">
        <v>19444</v>
      </c>
      <c r="I4034" s="24" t="s">
        <v>19445</v>
      </c>
      <c r="L4034" s="68" t="s">
        <v>2727</v>
      </c>
    </row>
    <row r="4035" spans="1:12">
      <c r="A4035" s="1476"/>
      <c r="B4035" s="27" t="s">
        <v>17969</v>
      </c>
      <c r="C4035" s="1443" t="s">
        <v>19454</v>
      </c>
      <c r="D4035" s="1414" t="s">
        <v>18156</v>
      </c>
      <c r="E4035" s="1397" t="s">
        <v>652</v>
      </c>
      <c r="F4035" s="586">
        <v>43437</v>
      </c>
      <c r="G4035" s="42">
        <v>43999</v>
      </c>
      <c r="H4035" s="277" t="s">
        <v>19455</v>
      </c>
      <c r="I4035" s="1022" t="s">
        <v>949</v>
      </c>
      <c r="J4035" s="1513"/>
      <c r="K4035" s="1513"/>
      <c r="L4035" s="125" t="s">
        <v>19473</v>
      </c>
    </row>
    <row r="4036" spans="1:12">
      <c r="A4036" s="1476"/>
      <c r="B4036" s="27" t="s">
        <v>18134</v>
      </c>
      <c r="C4036" s="1443" t="s">
        <v>19464</v>
      </c>
      <c r="D4036" s="1414" t="s">
        <v>19456</v>
      </c>
      <c r="E4036" s="1443" t="s">
        <v>729</v>
      </c>
      <c r="F4036" s="586">
        <v>44004</v>
      </c>
      <c r="G4036" s="586">
        <v>44004</v>
      </c>
      <c r="H4036" s="277" t="s">
        <v>19465</v>
      </c>
      <c r="I4036" s="1022" t="s">
        <v>949</v>
      </c>
      <c r="J4036" s="1513"/>
      <c r="K4036" s="1513"/>
      <c r="L4036" s="68" t="s">
        <v>19466</v>
      </c>
    </row>
    <row r="4037" spans="1:12">
      <c r="A4037" s="1476"/>
      <c r="B4037" s="27" t="s">
        <v>2853</v>
      </c>
      <c r="C4037" s="1443" t="s">
        <v>13648</v>
      </c>
      <c r="D4037" s="1414" t="s">
        <v>19482</v>
      </c>
      <c r="E4037" s="1397" t="s">
        <v>19462</v>
      </c>
      <c r="F4037" s="586">
        <v>42420</v>
      </c>
      <c r="G4037" s="42">
        <v>44002</v>
      </c>
      <c r="H4037" s="1401" t="s">
        <v>19474</v>
      </c>
      <c r="I4037" s="24" t="s">
        <v>2727</v>
      </c>
      <c r="L4037" s="68" t="s">
        <v>2727</v>
      </c>
    </row>
    <row r="4038" spans="1:12">
      <c r="A4038" s="1476"/>
      <c r="B4038" s="27" t="s">
        <v>18796</v>
      </c>
      <c r="C4038" s="1443" t="s">
        <v>18943</v>
      </c>
      <c r="D4038" s="1414" t="s">
        <v>19485</v>
      </c>
      <c r="E4038" s="1397" t="s">
        <v>1558</v>
      </c>
      <c r="F4038" s="42">
        <v>43754</v>
      </c>
      <c r="G4038" s="42">
        <v>44012</v>
      </c>
      <c r="H4038" s="1401" t="s">
        <v>19477</v>
      </c>
      <c r="I4038" s="1022" t="s">
        <v>949</v>
      </c>
      <c r="J4038" s="1513"/>
      <c r="K4038" s="1513"/>
      <c r="L4038" s="68" t="s">
        <v>19486</v>
      </c>
    </row>
    <row r="4039" spans="1:12">
      <c r="A4039" s="1476"/>
      <c r="B4039" s="27" t="s">
        <v>18134</v>
      </c>
      <c r="C4039" s="1443" t="s">
        <v>19478</v>
      </c>
      <c r="D4039" s="1414" t="s">
        <v>18724</v>
      </c>
      <c r="E4039" s="1397" t="s">
        <v>663</v>
      </c>
      <c r="F4039" s="42">
        <v>43682</v>
      </c>
      <c r="G4039" s="42">
        <v>44012</v>
      </c>
      <c r="H4039" s="1401" t="s">
        <v>2837</v>
      </c>
      <c r="I4039" s="1022" t="s">
        <v>949</v>
      </c>
      <c r="J4039" s="1513"/>
      <c r="K4039" s="1513"/>
      <c r="L4039" s="68" t="s">
        <v>19487</v>
      </c>
    </row>
    <row r="4040" spans="1:12">
      <c r="A4040" s="1476"/>
      <c r="B4040" s="27"/>
      <c r="C4040" s="1443"/>
      <c r="D4040" s="1443"/>
      <c r="E4040" s="1397"/>
      <c r="F4040" s="1483"/>
      <c r="G4040" s="586"/>
      <c r="H4040" s="277"/>
      <c r="L4040" s="68"/>
    </row>
    <row r="4041" spans="1:12">
      <c r="A4041" s="1476"/>
      <c r="B4041" s="27" t="s">
        <v>2853</v>
      </c>
      <c r="C4041" s="1443" t="s">
        <v>19484</v>
      </c>
      <c r="D4041" s="1414" t="s">
        <v>19540</v>
      </c>
      <c r="E4041" s="1397" t="s">
        <v>728</v>
      </c>
      <c r="F4041" s="42">
        <v>41834</v>
      </c>
      <c r="G4041" s="42">
        <v>44019</v>
      </c>
      <c r="H4041" s="1401" t="s">
        <v>19495</v>
      </c>
      <c r="I4041" s="1022" t="s">
        <v>19741</v>
      </c>
      <c r="J4041" s="1513"/>
      <c r="K4041" s="1513"/>
      <c r="L4041" s="68"/>
    </row>
    <row r="4042" spans="1:12">
      <c r="A4042" s="1476"/>
      <c r="B4042" s="27" t="s">
        <v>11584</v>
      </c>
      <c r="C4042" s="1443" t="s">
        <v>19483</v>
      </c>
      <c r="D4042" s="1414" t="s">
        <v>17924</v>
      </c>
      <c r="E4042" s="1397" t="s">
        <v>637</v>
      </c>
      <c r="F4042" s="42">
        <v>43405</v>
      </c>
      <c r="G4042" s="42">
        <v>44024</v>
      </c>
      <c r="H4042" s="1458" t="s">
        <v>19500</v>
      </c>
      <c r="I4042" s="1022" t="s">
        <v>19742</v>
      </c>
      <c r="J4042" s="1513"/>
      <c r="K4042" s="1513"/>
      <c r="L4042" s="68" t="s">
        <v>19494</v>
      </c>
    </row>
    <row r="4043" spans="1:12">
      <c r="A4043" s="1476"/>
      <c r="B4043" s="27" t="s">
        <v>18134</v>
      </c>
      <c r="C4043" s="1443" t="s">
        <v>19480</v>
      </c>
      <c r="D4043" s="1414" t="s">
        <v>19541</v>
      </c>
      <c r="E4043" s="1443" t="s">
        <v>724</v>
      </c>
      <c r="F4043" s="586">
        <v>44013</v>
      </c>
      <c r="G4043" s="42">
        <v>44027</v>
      </c>
      <c r="H4043" s="277" t="s">
        <v>19508</v>
      </c>
      <c r="I4043" s="1022" t="s">
        <v>19742</v>
      </c>
      <c r="J4043" s="1513"/>
      <c r="K4043" s="1513"/>
      <c r="L4043" s="24" t="s">
        <v>19507</v>
      </c>
    </row>
    <row r="4044" spans="1:12">
      <c r="A4044" s="1476"/>
      <c r="B4044" s="27" t="s">
        <v>19510</v>
      </c>
      <c r="C4044" s="1443" t="s">
        <v>19509</v>
      </c>
      <c r="D4044" s="1414" t="s">
        <v>5277</v>
      </c>
      <c r="E4044" s="1397" t="s">
        <v>830</v>
      </c>
      <c r="F4044" s="42">
        <v>41698</v>
      </c>
      <c r="G4044" s="42">
        <v>44030</v>
      </c>
      <c r="H4044" s="1401" t="s">
        <v>19518</v>
      </c>
      <c r="I4044" s="1022" t="s">
        <v>19743</v>
      </c>
      <c r="J4044" s="1513"/>
      <c r="K4044" s="1513"/>
      <c r="L4044" s="68"/>
    </row>
    <row r="4045" spans="1:12">
      <c r="A4045" s="1476"/>
      <c r="B4045" s="27" t="s">
        <v>17116</v>
      </c>
      <c r="C4045" s="1443" t="s">
        <v>19515</v>
      </c>
      <c r="D4045" s="1414" t="s">
        <v>19513</v>
      </c>
      <c r="E4045" s="1443" t="s">
        <v>11</v>
      </c>
      <c r="F4045" s="586">
        <v>44032</v>
      </c>
      <c r="G4045" s="586">
        <v>44033</v>
      </c>
      <c r="H4045" s="277" t="s">
        <v>19519</v>
      </c>
      <c r="I4045" s="1022" t="s">
        <v>19744</v>
      </c>
      <c r="J4045" s="1513"/>
      <c r="K4045" s="1513"/>
      <c r="L4045" s="68" t="s">
        <v>19527</v>
      </c>
    </row>
    <row r="4046" spans="1:12">
      <c r="A4046" s="1476"/>
      <c r="B4046" s="27" t="s">
        <v>17116</v>
      </c>
      <c r="C4046" s="1443" t="s">
        <v>19505</v>
      </c>
      <c r="D4046" s="1414" t="s">
        <v>19512</v>
      </c>
      <c r="E4046" s="1443" t="s">
        <v>11</v>
      </c>
      <c r="F4046" s="586">
        <v>44032</v>
      </c>
      <c r="G4046" s="586">
        <v>44033</v>
      </c>
      <c r="H4046" s="277" t="s">
        <v>19517</v>
      </c>
      <c r="I4046" s="1022" t="s">
        <v>949</v>
      </c>
      <c r="J4046" s="1513"/>
      <c r="K4046" s="1513"/>
      <c r="L4046" s="68" t="s">
        <v>19526</v>
      </c>
    </row>
    <row r="4047" spans="1:12">
      <c r="A4047" s="1476"/>
      <c r="B4047" s="27" t="s">
        <v>18134</v>
      </c>
      <c r="C4047" s="1443" t="s">
        <v>19524</v>
      </c>
      <c r="D4047" s="1414" t="s">
        <v>19542</v>
      </c>
      <c r="E4047" s="1443" t="s">
        <v>19525</v>
      </c>
      <c r="F4047" s="586">
        <v>43703</v>
      </c>
      <c r="G4047" s="586">
        <v>44034</v>
      </c>
      <c r="H4047" s="277" t="s">
        <v>19528</v>
      </c>
      <c r="I4047" s="1022" t="s">
        <v>949</v>
      </c>
      <c r="J4047" s="1513"/>
      <c r="K4047" s="1513"/>
      <c r="L4047" s="68" t="s">
        <v>19256</v>
      </c>
    </row>
    <row r="4048" spans="1:12">
      <c r="A4048" s="1476"/>
      <c r="B4048" s="27" t="s">
        <v>17108</v>
      </c>
      <c r="C4048" s="1397" t="s">
        <v>18784</v>
      </c>
      <c r="D4048" s="1414" t="s">
        <v>19560</v>
      </c>
      <c r="E4048" s="353" t="s">
        <v>875</v>
      </c>
      <c r="F4048" s="42">
        <v>43703</v>
      </c>
      <c r="G4048" s="586">
        <v>44043</v>
      </c>
      <c r="H4048" s="1401" t="s">
        <v>19550</v>
      </c>
      <c r="I4048" s="1022" t="s">
        <v>949</v>
      </c>
      <c r="J4048" s="1513"/>
      <c r="K4048" s="1513"/>
      <c r="L4048" s="68" t="s">
        <v>19257</v>
      </c>
    </row>
    <row r="4049" spans="1:12">
      <c r="A4049" s="1476"/>
      <c r="B4049" s="27" t="s">
        <v>18129</v>
      </c>
      <c r="C4049" s="1443" t="s">
        <v>19481</v>
      </c>
      <c r="D4049" s="1414" t="s">
        <v>19457</v>
      </c>
      <c r="E4049" s="1443" t="s">
        <v>11</v>
      </c>
      <c r="F4049" s="586">
        <v>44013</v>
      </c>
      <c r="G4049" s="586">
        <v>44043</v>
      </c>
      <c r="H4049" s="1401" t="s">
        <v>19550</v>
      </c>
      <c r="I4049" s="1022" t="s">
        <v>949</v>
      </c>
      <c r="J4049" s="1513"/>
      <c r="K4049" s="1513"/>
      <c r="L4049" s="68" t="s">
        <v>19486</v>
      </c>
    </row>
    <row r="4050" spans="1:12">
      <c r="A4050" s="1476"/>
      <c r="B4050" s="27" t="s">
        <v>18129</v>
      </c>
      <c r="C4050" s="1443" t="s">
        <v>19491</v>
      </c>
      <c r="D4050" s="1414" t="s">
        <v>19561</v>
      </c>
      <c r="E4050" s="1443" t="s">
        <v>11</v>
      </c>
      <c r="F4050" s="586">
        <v>44020</v>
      </c>
      <c r="G4050" s="586">
        <v>44043</v>
      </c>
      <c r="H4050" s="1401" t="s">
        <v>19550</v>
      </c>
      <c r="I4050" s="1022" t="s">
        <v>949</v>
      </c>
      <c r="J4050" s="1513"/>
      <c r="K4050" s="1513"/>
      <c r="L4050" s="68" t="s">
        <v>19308</v>
      </c>
    </row>
    <row r="4051" spans="1:12">
      <c r="A4051" s="1476"/>
      <c r="B4051" s="27" t="s">
        <v>17969</v>
      </c>
      <c r="C4051" s="1443" t="s">
        <v>19331</v>
      </c>
      <c r="D4051" s="1414" t="s">
        <v>19565</v>
      </c>
      <c r="E4051" s="1397" t="s">
        <v>652</v>
      </c>
      <c r="F4051" s="42">
        <v>43941</v>
      </c>
      <c r="G4051" s="586">
        <v>44043</v>
      </c>
      <c r="H4051" s="1401" t="s">
        <v>5121</v>
      </c>
      <c r="I4051" s="1022" t="s">
        <v>949</v>
      </c>
      <c r="J4051" s="1513"/>
      <c r="K4051" s="1513"/>
      <c r="L4051" s="68" t="s">
        <v>19256</v>
      </c>
    </row>
    <row r="4052" spans="1:12">
      <c r="A4052" s="1476"/>
      <c r="B4052" s="27"/>
      <c r="C4052" s="1443"/>
      <c r="D4052" s="1443"/>
      <c r="E4052" s="1397"/>
      <c r="F4052" s="1483"/>
      <c r="G4052" s="586"/>
      <c r="H4052" s="277"/>
      <c r="L4052" s="68"/>
    </row>
    <row r="4053" spans="1:12">
      <c r="A4053" s="1476"/>
      <c r="B4053" s="27" t="s">
        <v>17116</v>
      </c>
      <c r="C4053" s="1443" t="s">
        <v>19558</v>
      </c>
      <c r="D4053" s="1414" t="s">
        <v>19552</v>
      </c>
      <c r="E4053" s="1443" t="s">
        <v>11</v>
      </c>
      <c r="F4053" s="586">
        <v>44046</v>
      </c>
      <c r="G4053" s="586">
        <v>44046</v>
      </c>
      <c r="H4053" s="277" t="s">
        <v>19559</v>
      </c>
      <c r="I4053" s="1022" t="s">
        <v>949</v>
      </c>
      <c r="J4053" s="1513"/>
      <c r="K4053" s="1513"/>
      <c r="L4053" s="68" t="s">
        <v>19256</v>
      </c>
    </row>
    <row r="4054" spans="1:12">
      <c r="A4054" s="1476"/>
      <c r="B4054" s="27" t="s">
        <v>14976</v>
      </c>
      <c r="C4054" s="1443" t="s">
        <v>11635</v>
      </c>
      <c r="D4054" s="1414" t="s">
        <v>11614</v>
      </c>
      <c r="E4054" s="1443" t="s">
        <v>2</v>
      </c>
      <c r="F4054" s="586">
        <v>43141</v>
      </c>
      <c r="G4054" s="586">
        <v>44054</v>
      </c>
      <c r="H4054" s="277" t="s">
        <v>12993</v>
      </c>
      <c r="I4054" s="1022" t="s">
        <v>949</v>
      </c>
      <c r="J4054" s="1513"/>
      <c r="K4054" s="1513"/>
      <c r="L4054" s="125" t="s">
        <v>19626</v>
      </c>
    </row>
    <row r="4055" spans="1:12">
      <c r="A4055" s="1476"/>
      <c r="B4055" s="27" t="s">
        <v>19570</v>
      </c>
      <c r="C4055" s="1443" t="s">
        <v>19246</v>
      </c>
      <c r="D4055" s="1414" t="s">
        <v>19354</v>
      </c>
      <c r="E4055" s="1443" t="s">
        <v>19571</v>
      </c>
      <c r="F4055" s="586">
        <v>43902</v>
      </c>
      <c r="G4055" s="586">
        <v>44056</v>
      </c>
      <c r="H4055" s="277" t="s">
        <v>19572</v>
      </c>
      <c r="I4055" s="1022" t="s">
        <v>949</v>
      </c>
      <c r="J4055" s="1513"/>
      <c r="K4055" s="1513"/>
      <c r="L4055" s="125" t="s">
        <v>19589</v>
      </c>
    </row>
    <row r="4056" spans="1:12">
      <c r="A4056" s="1476"/>
      <c r="B4056" s="27" t="s">
        <v>18129</v>
      </c>
      <c r="C4056" s="1443" t="s">
        <v>19584</v>
      </c>
      <c r="D4056" s="1414" t="s">
        <v>19577</v>
      </c>
      <c r="E4056" s="1397" t="s">
        <v>11</v>
      </c>
      <c r="F4056" s="586">
        <v>44060</v>
      </c>
      <c r="G4056" s="586">
        <v>44060</v>
      </c>
      <c r="H4056" s="277" t="s">
        <v>19591</v>
      </c>
      <c r="I4056" s="1022" t="s">
        <v>949</v>
      </c>
      <c r="J4056" s="1513"/>
      <c r="K4056" s="1513"/>
      <c r="L4056" s="24" t="s">
        <v>19590</v>
      </c>
    </row>
    <row r="4057" spans="1:12">
      <c r="A4057" s="1476"/>
      <c r="B4057" s="27" t="s">
        <v>17116</v>
      </c>
      <c r="C4057" s="1443" t="s">
        <v>19377</v>
      </c>
      <c r="D4057" s="1414" t="s">
        <v>19436</v>
      </c>
      <c r="E4057" s="1397" t="s">
        <v>19592</v>
      </c>
      <c r="F4057" s="586">
        <v>43955</v>
      </c>
      <c r="G4057" s="586">
        <v>44062</v>
      </c>
      <c r="H4057" s="277" t="s">
        <v>19595</v>
      </c>
      <c r="I4057" s="1022" t="s">
        <v>19593</v>
      </c>
      <c r="J4057" s="1513"/>
      <c r="K4057" s="1513"/>
      <c r="L4057" s="24" t="s">
        <v>19594</v>
      </c>
    </row>
    <row r="4058" spans="1:12">
      <c r="A4058" s="1476"/>
      <c r="B4058" s="27" t="s">
        <v>17116</v>
      </c>
      <c r="C4058" s="1443" t="s">
        <v>19599</v>
      </c>
      <c r="D4058" s="1414" t="s">
        <v>19574</v>
      </c>
      <c r="E4058" s="1397" t="s">
        <v>11</v>
      </c>
      <c r="F4058" s="586">
        <v>44062</v>
      </c>
      <c r="G4058" s="586">
        <v>44063</v>
      </c>
      <c r="H4058" s="277" t="s">
        <v>19604</v>
      </c>
      <c r="I4058" s="1022" t="s">
        <v>949</v>
      </c>
      <c r="J4058" s="1513"/>
      <c r="K4058" s="1513"/>
      <c r="L4058" s="24" t="s">
        <v>19603</v>
      </c>
    </row>
    <row r="4059" spans="1:12">
      <c r="A4059" s="1476"/>
      <c r="B4059" s="27" t="s">
        <v>19605</v>
      </c>
      <c r="C4059" s="1443" t="s">
        <v>12875</v>
      </c>
      <c r="D4059" s="1414" t="s">
        <v>13384</v>
      </c>
      <c r="E4059" s="1397" t="s">
        <v>19606</v>
      </c>
      <c r="F4059" s="586">
        <v>42226</v>
      </c>
      <c r="G4059" s="586">
        <v>44063</v>
      </c>
      <c r="H4059" s="277" t="s">
        <v>19607</v>
      </c>
      <c r="I4059" s="1022" t="s">
        <v>949</v>
      </c>
      <c r="J4059" s="1513"/>
      <c r="K4059" s="1513"/>
      <c r="L4059" s="24" t="s">
        <v>19608</v>
      </c>
    </row>
    <row r="4060" spans="1:12">
      <c r="A4060" s="1476"/>
      <c r="B4060" s="27" t="s">
        <v>17192</v>
      </c>
      <c r="C4060" s="1443" t="s">
        <v>19620</v>
      </c>
      <c r="D4060" s="1414" t="s">
        <v>19633</v>
      </c>
      <c r="E4060" s="1397" t="s">
        <v>19621</v>
      </c>
      <c r="F4060" s="586">
        <v>43619</v>
      </c>
      <c r="G4060" s="586">
        <v>44068</v>
      </c>
      <c r="H4060" s="277" t="s">
        <v>19622</v>
      </c>
      <c r="I4060" s="1022" t="s">
        <v>949</v>
      </c>
      <c r="J4060" s="1513"/>
      <c r="K4060" s="1513"/>
      <c r="L4060" s="24" t="s">
        <v>19627</v>
      </c>
    </row>
    <row r="4061" spans="1:12">
      <c r="A4061" s="1476"/>
      <c r="B4061" s="27" t="s">
        <v>19618</v>
      </c>
      <c r="C4061" s="1443" t="s">
        <v>19213</v>
      </c>
      <c r="D4061" s="1414" t="s">
        <v>19642</v>
      </c>
      <c r="E4061" s="1397" t="s">
        <v>19619</v>
      </c>
      <c r="F4061" s="586">
        <v>43891</v>
      </c>
      <c r="G4061" s="586">
        <v>44074</v>
      </c>
      <c r="H4061" s="277" t="s">
        <v>19630</v>
      </c>
      <c r="I4061" s="1022" t="s">
        <v>949</v>
      </c>
      <c r="J4061" s="1513"/>
      <c r="K4061" s="1513"/>
      <c r="L4061" s="68" t="s">
        <v>19256</v>
      </c>
    </row>
    <row r="4062" spans="1:12">
      <c r="A4062" s="1476"/>
      <c r="B4062" s="27" t="s">
        <v>19631</v>
      </c>
      <c r="C4062" s="1443" t="s">
        <v>18836</v>
      </c>
      <c r="D4062" s="1414" t="s">
        <v>19643</v>
      </c>
      <c r="E4062" s="1397" t="s">
        <v>15</v>
      </c>
      <c r="F4062" s="586">
        <v>43717</v>
      </c>
      <c r="G4062" s="586">
        <v>44074</v>
      </c>
      <c r="H4062" s="277" t="s">
        <v>2975</v>
      </c>
      <c r="I4062" s="1022" t="s">
        <v>949</v>
      </c>
      <c r="J4062" s="1513"/>
      <c r="K4062" s="1513"/>
      <c r="L4062" s="68" t="s">
        <v>19632</v>
      </c>
    </row>
    <row r="4063" spans="1:12" ht="16">
      <c r="A4063" s="176"/>
      <c r="B4063" s="1551"/>
      <c r="C4063" s="1397"/>
      <c r="D4063" s="1397"/>
      <c r="E4063" s="1354" t="s">
        <v>19516</v>
      </c>
      <c r="G4063" s="41"/>
      <c r="H4063" s="1401"/>
      <c r="I4063" s="990"/>
      <c r="J4063" s="1505"/>
      <c r="K4063" s="1505"/>
      <c r="L4063" s="68"/>
    </row>
    <row r="4064" spans="1:12">
      <c r="A4064" s="1476"/>
      <c r="B4064" s="27" t="s">
        <v>19685</v>
      </c>
      <c r="C4064" s="1397" t="s">
        <v>18857</v>
      </c>
      <c r="D4064" s="1414" t="s">
        <v>18875</v>
      </c>
      <c r="E4064" s="204" t="s">
        <v>18850</v>
      </c>
      <c r="F4064" s="42">
        <v>43724</v>
      </c>
      <c r="G4064" s="586">
        <v>44076</v>
      </c>
      <c r="H4064" s="1401" t="s">
        <v>19648</v>
      </c>
      <c r="I4064" s="1022" t="s">
        <v>949</v>
      </c>
      <c r="J4064" s="1513"/>
      <c r="K4064" s="1513"/>
      <c r="L4064" s="68" t="s">
        <v>19256</v>
      </c>
    </row>
    <row r="4065" spans="1:12">
      <c r="A4065" s="1476"/>
      <c r="B4065" s="27" t="s">
        <v>19664</v>
      </c>
      <c r="C4065" s="1397" t="s">
        <v>19261</v>
      </c>
      <c r="D4065" s="1414" t="s">
        <v>19683</v>
      </c>
      <c r="E4065" s="204" t="s">
        <v>1065</v>
      </c>
      <c r="F4065" s="586">
        <v>43913</v>
      </c>
      <c r="G4065" s="587">
        <v>44096</v>
      </c>
      <c r="H4065" s="1401" t="s">
        <v>19665</v>
      </c>
      <c r="I4065" s="1022" t="s">
        <v>949</v>
      </c>
      <c r="J4065" s="1513"/>
      <c r="K4065" s="1513"/>
      <c r="L4065" s="68" t="s">
        <v>19632</v>
      </c>
    </row>
    <row r="4066" spans="1:12">
      <c r="A4066" s="176"/>
      <c r="B4066" s="27" t="s">
        <v>19669</v>
      </c>
      <c r="C4066" s="1397" t="s">
        <v>19666</v>
      </c>
      <c r="D4066" s="1414" t="s">
        <v>19684</v>
      </c>
      <c r="E4066" s="1354" t="s">
        <v>19667</v>
      </c>
      <c r="F4066" s="1483">
        <v>44025</v>
      </c>
      <c r="G4066" s="41">
        <v>44097</v>
      </c>
      <c r="H4066" s="1401" t="s">
        <v>19668</v>
      </c>
      <c r="I4066" s="990" t="s">
        <v>826</v>
      </c>
      <c r="J4066" s="1505"/>
      <c r="K4066" s="1505"/>
      <c r="L4066" s="68" t="s">
        <v>19672</v>
      </c>
    </row>
    <row r="4067" spans="1:12">
      <c r="A4067" s="176"/>
      <c r="B4067" s="27" t="s">
        <v>3292</v>
      </c>
      <c r="C4067" s="1397" t="s">
        <v>18140</v>
      </c>
      <c r="D4067" s="1414" t="s">
        <v>18175</v>
      </c>
      <c r="E4067" s="1354" t="s">
        <v>20</v>
      </c>
      <c r="F4067" s="1483">
        <v>43507</v>
      </c>
      <c r="G4067" s="41">
        <v>44104</v>
      </c>
      <c r="H4067" s="1401" t="s">
        <v>19677</v>
      </c>
      <c r="I4067" s="990" t="s">
        <v>826</v>
      </c>
      <c r="J4067" s="1505"/>
      <c r="K4067" s="1505"/>
      <c r="L4067" s="68" t="s">
        <v>19678</v>
      </c>
    </row>
    <row r="4068" spans="1:12">
      <c r="A4068" s="176"/>
      <c r="B4068" s="27" t="s">
        <v>18939</v>
      </c>
      <c r="C4068" s="1397" t="s">
        <v>18942</v>
      </c>
      <c r="D4068" s="1414" t="s">
        <v>18963</v>
      </c>
      <c r="E4068" s="1354" t="s">
        <v>649</v>
      </c>
      <c r="F4068" s="1483">
        <v>43752</v>
      </c>
      <c r="G4068" s="41">
        <v>44104</v>
      </c>
      <c r="H4068" s="1401" t="s">
        <v>5348</v>
      </c>
      <c r="I4068" s="990" t="s">
        <v>826</v>
      </c>
      <c r="J4068" s="1505"/>
      <c r="K4068" s="1505"/>
      <c r="L4068" s="68" t="s">
        <v>19682</v>
      </c>
    </row>
    <row r="4069" spans="1:12">
      <c r="A4069" s="176"/>
      <c r="B4069" s="27"/>
      <c r="C4069" s="1397"/>
      <c r="D4069" s="1397"/>
      <c r="E4069" s="1354"/>
      <c r="F4069" s="41"/>
      <c r="G4069" s="41"/>
      <c r="H4069" s="1401"/>
      <c r="I4069" s="990"/>
      <c r="J4069" s="1505"/>
      <c r="K4069" s="1505"/>
      <c r="L4069" s="68"/>
    </row>
    <row r="4070" spans="1:12">
      <c r="A4070" s="176"/>
      <c r="B4070" s="27" t="s">
        <v>19713</v>
      </c>
      <c r="C4070" s="1397" t="s">
        <v>19702</v>
      </c>
      <c r="D4070" s="1414" t="s">
        <v>17507</v>
      </c>
      <c r="E4070" s="1354" t="s">
        <v>2</v>
      </c>
      <c r="F4070" s="41">
        <v>43290</v>
      </c>
      <c r="G4070" s="41">
        <v>44120</v>
      </c>
      <c r="H4070" s="1401" t="s">
        <v>19706</v>
      </c>
      <c r="I4070" s="990" t="s">
        <v>19705</v>
      </c>
      <c r="J4070" s="1505"/>
      <c r="K4070" s="1505"/>
      <c r="L4070" s="68" t="s">
        <v>19714</v>
      </c>
    </row>
    <row r="4071" spans="1:12">
      <c r="A4071" s="176"/>
      <c r="B4071" s="27" t="s">
        <v>19711</v>
      </c>
      <c r="C4071" s="1397" t="s">
        <v>19707</v>
      </c>
      <c r="D4071" s="1414" t="s">
        <v>17506</v>
      </c>
      <c r="E4071" s="1354" t="s">
        <v>19712</v>
      </c>
      <c r="F4071" s="1483">
        <v>43283</v>
      </c>
      <c r="G4071" s="41">
        <v>44120</v>
      </c>
      <c r="H4071" s="1401" t="s">
        <v>11428</v>
      </c>
      <c r="I4071" s="990" t="s">
        <v>949</v>
      </c>
      <c r="J4071" s="1505"/>
      <c r="K4071" s="1505"/>
      <c r="L4071" s="68" t="s">
        <v>19714</v>
      </c>
    </row>
    <row r="4072" spans="1:12">
      <c r="A4072" s="176"/>
      <c r="B4072" s="27" t="s">
        <v>19716</v>
      </c>
      <c r="C4072" s="1397" t="s">
        <v>19715</v>
      </c>
      <c r="D4072" s="1414" t="s">
        <v>19745</v>
      </c>
      <c r="E4072" s="1354" t="s">
        <v>19717</v>
      </c>
      <c r="F4072" s="1483">
        <v>44116</v>
      </c>
      <c r="G4072" s="41">
        <v>44120</v>
      </c>
      <c r="H4072" s="1401" t="s">
        <v>19718</v>
      </c>
      <c r="I4072" s="990" t="s">
        <v>949</v>
      </c>
      <c r="J4072" s="1505"/>
      <c r="K4072" s="1505"/>
      <c r="L4072" s="68" t="s">
        <v>19719</v>
      </c>
    </row>
    <row r="4073" spans="1:12">
      <c r="A4073" s="176"/>
      <c r="B4073" s="27" t="s">
        <v>18129</v>
      </c>
      <c r="C4073" s="1397" t="s">
        <v>18840</v>
      </c>
      <c r="D4073" s="1414" t="s">
        <v>19747</v>
      </c>
      <c r="E4073" s="1354" t="s">
        <v>19726</v>
      </c>
      <c r="F4073" s="1483">
        <v>43718</v>
      </c>
      <c r="G4073" s="41">
        <v>44135</v>
      </c>
      <c r="H4073" s="1401" t="s">
        <v>19732</v>
      </c>
      <c r="I4073" s="990" t="s">
        <v>949</v>
      </c>
      <c r="J4073" s="1505"/>
      <c r="K4073" s="1505"/>
      <c r="L4073" s="68" t="s">
        <v>19733</v>
      </c>
    </row>
    <row r="4074" spans="1:12">
      <c r="A4074" s="176"/>
      <c r="B4074" s="27" t="s">
        <v>19004</v>
      </c>
      <c r="C4074" s="1397" t="s">
        <v>19725</v>
      </c>
      <c r="D4074" s="1414" t="s">
        <v>19748</v>
      </c>
      <c r="E4074" s="1354" t="s">
        <v>7429</v>
      </c>
      <c r="F4074" s="1483">
        <v>44081</v>
      </c>
      <c r="G4074" s="41">
        <v>44135</v>
      </c>
      <c r="H4074" s="1401" t="s">
        <v>19732</v>
      </c>
      <c r="I4074" s="990" t="s">
        <v>949</v>
      </c>
      <c r="J4074" s="1505"/>
      <c r="K4074" s="1505"/>
      <c r="L4074" s="68" t="s">
        <v>19734</v>
      </c>
    </row>
    <row r="4075" spans="1:12">
      <c r="A4075" s="176"/>
      <c r="B4075" s="27"/>
      <c r="C4075" s="1397"/>
      <c r="D4075" s="1397"/>
      <c r="E4075" s="1354"/>
      <c r="F4075" s="1483"/>
      <c r="G4075" s="41"/>
      <c r="H4075" s="1401"/>
      <c r="I4075" s="990"/>
      <c r="J4075" s="1505"/>
      <c r="K4075" s="1505"/>
      <c r="L4075" s="68"/>
    </row>
    <row r="4076" spans="1:12">
      <c r="A4076" s="176"/>
      <c r="B4076" s="27" t="s">
        <v>2853</v>
      </c>
      <c r="C4076" s="1397" t="s">
        <v>18828</v>
      </c>
      <c r="D4076" s="1414" t="s">
        <v>18865</v>
      </c>
      <c r="E4076" s="1354" t="s">
        <v>19721</v>
      </c>
      <c r="F4076" s="1483">
        <v>43713</v>
      </c>
      <c r="G4076" s="41">
        <v>44123</v>
      </c>
      <c r="H4076" s="1401" t="s">
        <v>19746</v>
      </c>
      <c r="I4076" s="990" t="s">
        <v>19740</v>
      </c>
      <c r="J4076" s="1505"/>
      <c r="K4076" s="1505"/>
      <c r="L4076" s="68"/>
    </row>
    <row r="4077" spans="1:12">
      <c r="A4077" s="1476"/>
      <c r="B4077" s="27" t="s">
        <v>18129</v>
      </c>
      <c r="C4077" s="1443" t="s">
        <v>19729</v>
      </c>
      <c r="D4077" s="1414" t="s">
        <v>19789</v>
      </c>
      <c r="E4077" s="1443" t="s">
        <v>11</v>
      </c>
      <c r="F4077" s="1488">
        <v>44137</v>
      </c>
      <c r="G4077" s="1488">
        <v>44137</v>
      </c>
      <c r="H4077" s="277" t="s">
        <v>19731</v>
      </c>
      <c r="I4077" s="990" t="s">
        <v>949</v>
      </c>
      <c r="J4077" s="1505"/>
      <c r="K4077" s="1505"/>
      <c r="L4077" s="68" t="s">
        <v>19735</v>
      </c>
    </row>
    <row r="4078" spans="1:12">
      <c r="A4078" s="1476"/>
      <c r="B4078" s="27" t="s">
        <v>18739</v>
      </c>
      <c r="C4078" s="1397" t="s">
        <v>18820</v>
      </c>
      <c r="D4078" s="1414" t="s">
        <v>18863</v>
      </c>
      <c r="E4078" s="353" t="s">
        <v>341</v>
      </c>
      <c r="F4078" s="42">
        <v>43710</v>
      </c>
      <c r="G4078" s="1488">
        <v>44147</v>
      </c>
      <c r="H4078" s="1401" t="s">
        <v>19762</v>
      </c>
      <c r="I4078" s="990" t="s">
        <v>949</v>
      </c>
      <c r="J4078" s="1505"/>
      <c r="K4078" s="1505"/>
      <c r="L4078" s="68" t="s">
        <v>19763</v>
      </c>
    </row>
    <row r="4079" spans="1:12">
      <c r="A4079" s="176"/>
      <c r="B4079" s="27" t="s">
        <v>18134</v>
      </c>
      <c r="C4079" s="1443" t="s">
        <v>19765</v>
      </c>
      <c r="D4079" s="1414" t="s">
        <v>19757</v>
      </c>
      <c r="E4079" s="1443" t="s">
        <v>11</v>
      </c>
      <c r="F4079" s="1488">
        <v>44153</v>
      </c>
      <c r="G4079" s="1488">
        <v>44154</v>
      </c>
      <c r="H4079" s="28" t="s">
        <v>19770</v>
      </c>
      <c r="I4079" s="990" t="s">
        <v>949</v>
      </c>
      <c r="J4079" s="1505"/>
      <c r="K4079" s="1505"/>
      <c r="L4079" s="68" t="s">
        <v>19466</v>
      </c>
    </row>
    <row r="4080" spans="1:12">
      <c r="A4080" s="1476"/>
      <c r="B4080" s="27" t="s">
        <v>17116</v>
      </c>
      <c r="C4080" s="1443" t="s">
        <v>19660</v>
      </c>
      <c r="D4080" s="1414" t="s">
        <v>19661</v>
      </c>
      <c r="E4080" s="1443" t="s">
        <v>940</v>
      </c>
      <c r="F4080" s="586">
        <v>44095</v>
      </c>
      <c r="G4080" s="587">
        <v>44165</v>
      </c>
      <c r="H4080" s="28" t="s">
        <v>5501</v>
      </c>
      <c r="I4080" s="990" t="s">
        <v>949</v>
      </c>
      <c r="J4080" s="1505"/>
      <c r="K4080" s="1505"/>
      <c r="L4080" s="68" t="s">
        <v>19256</v>
      </c>
    </row>
    <row r="4081" spans="1:12">
      <c r="A4081" s="1476"/>
      <c r="B4081" s="27" t="s">
        <v>18129</v>
      </c>
      <c r="C4081" s="1443" t="s">
        <v>19409</v>
      </c>
      <c r="D4081" s="1414" t="s">
        <v>19406</v>
      </c>
      <c r="E4081" s="270" t="s">
        <v>11</v>
      </c>
      <c r="F4081" s="586">
        <v>43969</v>
      </c>
      <c r="G4081" s="42">
        <v>44165</v>
      </c>
      <c r="H4081" s="28" t="s">
        <v>5501</v>
      </c>
      <c r="I4081" s="990" t="s">
        <v>949</v>
      </c>
      <c r="J4081" s="1505"/>
      <c r="K4081" s="1505"/>
      <c r="L4081" s="68" t="s">
        <v>19794</v>
      </c>
    </row>
    <row r="4082" spans="1:12">
      <c r="A4082" s="1476"/>
      <c r="B4082" s="27" t="s">
        <v>19787</v>
      </c>
      <c r="C4082" s="1443" t="s">
        <v>19785</v>
      </c>
      <c r="D4082" s="1414" t="s">
        <v>7202</v>
      </c>
      <c r="E4082" s="270" t="s">
        <v>19786</v>
      </c>
      <c r="F4082" s="586">
        <v>40242</v>
      </c>
      <c r="G4082" s="42">
        <v>44165</v>
      </c>
      <c r="H4082" s="28" t="s">
        <v>19793</v>
      </c>
      <c r="I4082" s="990" t="s">
        <v>949</v>
      </c>
      <c r="J4082" s="1505"/>
      <c r="K4082" s="1505"/>
      <c r="L4082" s="68" t="s">
        <v>19256</v>
      </c>
    </row>
    <row r="4083" spans="1:12">
      <c r="A4083" s="176"/>
      <c r="B4083" s="27" t="s">
        <v>18077</v>
      </c>
      <c r="C4083" s="1472" t="s">
        <v>19788</v>
      </c>
      <c r="D4083" s="1414" t="s">
        <v>18167</v>
      </c>
      <c r="E4083" s="1443" t="s">
        <v>56</v>
      </c>
      <c r="F4083" s="586">
        <v>43458</v>
      </c>
      <c r="G4083" s="42">
        <v>44165</v>
      </c>
      <c r="H4083" s="28" t="s">
        <v>19793</v>
      </c>
      <c r="I4083" s="990" t="s">
        <v>949</v>
      </c>
      <c r="J4083" s="1505"/>
      <c r="K4083" s="1505"/>
      <c r="L4083" s="68" t="s">
        <v>19466</v>
      </c>
    </row>
    <row r="4084" spans="1:12">
      <c r="A4084" s="1476"/>
      <c r="B4084" s="27"/>
      <c r="C4084" s="1443"/>
      <c r="D4084" s="1443"/>
      <c r="E4084" s="270"/>
      <c r="F4084" s="586"/>
      <c r="G4084" s="42"/>
      <c r="H4084" s="28"/>
      <c r="I4084" s="990"/>
      <c r="J4084" s="1505"/>
      <c r="K4084" s="1505"/>
      <c r="L4084" s="68"/>
    </row>
    <row r="4085" spans="1:12">
      <c r="A4085" s="1476"/>
      <c r="B4085" s="27" t="s">
        <v>17116</v>
      </c>
      <c r="C4085" s="1443" t="s">
        <v>19791</v>
      </c>
      <c r="D4085" s="1414" t="s">
        <v>19862</v>
      </c>
      <c r="E4085" s="1443" t="s">
        <v>875</v>
      </c>
      <c r="F4085" s="1443" t="s">
        <v>19776</v>
      </c>
      <c r="G4085" s="1443" t="s">
        <v>19830</v>
      </c>
      <c r="H4085" s="277" t="s">
        <v>19801</v>
      </c>
      <c r="I4085" s="990" t="s">
        <v>949</v>
      </c>
      <c r="J4085" s="1505"/>
      <c r="K4085" s="1505"/>
      <c r="L4085" s="24" t="s">
        <v>19820</v>
      </c>
    </row>
    <row r="4086" spans="1:12">
      <c r="A4086" s="1476"/>
      <c r="B4086" s="27" t="s">
        <v>18497</v>
      </c>
      <c r="C4086" s="1443" t="s">
        <v>19814</v>
      </c>
      <c r="D4086" s="1414" t="s">
        <v>19863</v>
      </c>
      <c r="E4086" s="1443" t="s">
        <v>875</v>
      </c>
      <c r="F4086" s="1397" t="s">
        <v>19811</v>
      </c>
      <c r="G4086" s="42">
        <v>44175</v>
      </c>
      <c r="H4086" s="28" t="s">
        <v>19819</v>
      </c>
      <c r="I4086" s="990" t="s">
        <v>949</v>
      </c>
      <c r="J4086" s="1505"/>
      <c r="K4086" s="1505"/>
      <c r="L4086" s="24" t="s">
        <v>19820</v>
      </c>
    </row>
    <row r="4087" spans="1:12">
      <c r="A4087" s="176"/>
      <c r="B4087" s="27" t="s">
        <v>343</v>
      </c>
      <c r="C4087" s="1443" t="s">
        <v>19827</v>
      </c>
      <c r="D4087" s="1414" t="s">
        <v>19864</v>
      </c>
      <c r="E4087" s="1397" t="s">
        <v>875</v>
      </c>
      <c r="F4087" s="1397" t="s">
        <v>19821</v>
      </c>
      <c r="G4087" s="1397" t="s">
        <v>19821</v>
      </c>
      <c r="H4087" s="1401" t="s">
        <v>19829</v>
      </c>
      <c r="I4087" s="990" t="s">
        <v>949</v>
      </c>
      <c r="J4087" s="1505"/>
      <c r="K4087" s="1505"/>
      <c r="L4087" s="68" t="s">
        <v>19256</v>
      </c>
    </row>
    <row r="4088" spans="1:12">
      <c r="A4088" s="176"/>
      <c r="B4088" s="27" t="s">
        <v>19833</v>
      </c>
      <c r="C4088" s="1443"/>
      <c r="D4088" s="1397" t="s">
        <v>19865</v>
      </c>
      <c r="E4088" s="1397" t="s">
        <v>19832</v>
      </c>
      <c r="F4088" s="1397"/>
      <c r="G4088" s="1397"/>
      <c r="H4088" s="1401" t="s">
        <v>19831</v>
      </c>
      <c r="I4088" s="990"/>
      <c r="J4088" s="1505"/>
      <c r="K4088" s="1505"/>
      <c r="L4088" s="68"/>
    </row>
    <row r="4089" spans="1:12">
      <c r="A4089" s="176"/>
      <c r="B4089" s="27" t="s">
        <v>19818</v>
      </c>
      <c r="C4089" s="1472" t="s">
        <v>19817</v>
      </c>
      <c r="D4089" s="1414" t="s">
        <v>19866</v>
      </c>
      <c r="E4089" s="204" t="s">
        <v>19840</v>
      </c>
      <c r="F4089" s="586">
        <v>43901</v>
      </c>
      <c r="G4089" s="586">
        <v>44196</v>
      </c>
      <c r="H4089" s="28" t="s">
        <v>19853</v>
      </c>
      <c r="I4089" s="990" t="s">
        <v>949</v>
      </c>
      <c r="J4089" s="1505"/>
      <c r="K4089" s="1505"/>
      <c r="L4089" s="68" t="s">
        <v>19256</v>
      </c>
    </row>
    <row r="4090" spans="1:12">
      <c r="A4090" s="176"/>
      <c r="B4090" s="27" t="s">
        <v>19838</v>
      </c>
      <c r="C4090" s="1472" t="s">
        <v>19837</v>
      </c>
      <c r="D4090" s="1414" t="s">
        <v>19687</v>
      </c>
      <c r="E4090" s="270" t="s">
        <v>19839</v>
      </c>
      <c r="F4090" s="586">
        <v>44075</v>
      </c>
      <c r="G4090" s="586">
        <v>44196</v>
      </c>
      <c r="H4090" s="28" t="s">
        <v>19854</v>
      </c>
      <c r="I4090" s="990" t="s">
        <v>949</v>
      </c>
      <c r="J4090" s="1505"/>
      <c r="K4090" s="1505"/>
      <c r="L4090" s="68" t="s">
        <v>19256</v>
      </c>
    </row>
    <row r="4091" spans="1:12">
      <c r="A4091" s="176"/>
      <c r="B4091" s="27"/>
      <c r="C4091" s="1472"/>
      <c r="D4091" s="1397"/>
      <c r="E4091" s="1354"/>
      <c r="F4091" s="1483"/>
      <c r="G4091" s="586"/>
      <c r="H4091" s="28"/>
      <c r="I4091" s="1022"/>
      <c r="J4091" s="1513"/>
      <c r="K4091" s="1513"/>
      <c r="L4091" s="68"/>
    </row>
    <row r="4092" spans="1:12">
      <c r="A4092" s="176"/>
      <c r="B4092" s="27" t="s">
        <v>19013</v>
      </c>
      <c r="C4092" s="1443" t="s">
        <v>19835</v>
      </c>
      <c r="D4092" s="1414" t="s">
        <v>19895</v>
      </c>
      <c r="E4092" s="1397" t="s">
        <v>19834</v>
      </c>
      <c r="F4092" s="586">
        <v>44188</v>
      </c>
      <c r="G4092" s="586">
        <v>44201</v>
      </c>
      <c r="H4092" s="28" t="s">
        <v>19857</v>
      </c>
      <c r="I4092" s="990" t="s">
        <v>949</v>
      </c>
      <c r="J4092" s="1505"/>
      <c r="K4092" s="1505"/>
      <c r="L4092" s="68" t="s">
        <v>19256</v>
      </c>
    </row>
    <row r="4093" spans="1:12">
      <c r="A4093" s="176"/>
      <c r="B4093" s="27" t="s">
        <v>19838</v>
      </c>
      <c r="C4093" s="1443" t="s">
        <v>19870</v>
      </c>
      <c r="D4093" s="1414" t="s">
        <v>19903</v>
      </c>
      <c r="E4093" s="1397" t="s">
        <v>19871</v>
      </c>
      <c r="F4093" s="586">
        <v>44088</v>
      </c>
      <c r="G4093" s="586">
        <v>44211</v>
      </c>
      <c r="H4093" s="28" t="s">
        <v>19872</v>
      </c>
      <c r="I4093" s="990" t="s">
        <v>19873</v>
      </c>
      <c r="J4093" s="1505"/>
      <c r="K4093" s="1505"/>
      <c r="L4093" s="68" t="s">
        <v>19874</v>
      </c>
    </row>
    <row r="4094" spans="1:12">
      <c r="A4094" s="176"/>
      <c r="B4094" s="27" t="s">
        <v>18807</v>
      </c>
      <c r="C4094" s="1489" t="s">
        <v>19878</v>
      </c>
      <c r="D4094" s="1414" t="s">
        <v>19904</v>
      </c>
      <c r="E4094" s="1443" t="s">
        <v>73</v>
      </c>
      <c r="F4094" s="1397" t="s">
        <v>19876</v>
      </c>
      <c r="G4094" s="1397" t="s">
        <v>19884</v>
      </c>
      <c r="H4094" s="28" t="s">
        <v>19885</v>
      </c>
      <c r="I4094" s="990" t="s">
        <v>949</v>
      </c>
      <c r="J4094" s="1505"/>
      <c r="K4094" s="1505"/>
      <c r="L4094" s="68" t="s">
        <v>19886</v>
      </c>
    </row>
    <row r="4095" spans="1:12">
      <c r="A4095" s="176"/>
      <c r="B4095" s="27" t="s">
        <v>19887</v>
      </c>
      <c r="C4095" s="1443" t="s">
        <v>19888</v>
      </c>
      <c r="D4095" s="1414" t="s">
        <v>19736</v>
      </c>
      <c r="E4095" s="1397" t="s">
        <v>15454</v>
      </c>
      <c r="F4095" s="586">
        <v>44144</v>
      </c>
      <c r="G4095" s="586">
        <v>44227</v>
      </c>
      <c r="H4095" s="28" t="s">
        <v>4116</v>
      </c>
      <c r="I4095" s="990" t="s">
        <v>949</v>
      </c>
      <c r="J4095" s="1505"/>
      <c r="K4095" s="1505"/>
      <c r="L4095" s="68" t="s">
        <v>19256</v>
      </c>
    </row>
    <row r="4096" spans="1:12">
      <c r="A4096" s="176"/>
      <c r="B4096" s="27"/>
      <c r="C4096" s="1443"/>
      <c r="D4096" s="1443"/>
      <c r="E4096" s="1397"/>
      <c r="F4096" s="586"/>
      <c r="G4096" s="586"/>
      <c r="H4096" s="28"/>
      <c r="I4096" s="990"/>
      <c r="J4096" s="1505"/>
      <c r="K4096" s="1505"/>
      <c r="L4096" s="68"/>
    </row>
    <row r="4097" spans="1:12">
      <c r="A4097" s="176"/>
      <c r="B4097" s="27" t="s">
        <v>19613</v>
      </c>
      <c r="C4097" s="1443" t="s">
        <v>19905</v>
      </c>
      <c r="D4097" s="1414" t="s">
        <v>19612</v>
      </c>
      <c r="E4097" s="1397" t="s">
        <v>19906</v>
      </c>
      <c r="F4097" s="586">
        <v>44075</v>
      </c>
      <c r="G4097" s="586">
        <v>44232</v>
      </c>
      <c r="H4097" s="28" t="s">
        <v>19907</v>
      </c>
      <c r="I4097" s="990" t="s">
        <v>949</v>
      </c>
      <c r="J4097" s="1505"/>
      <c r="K4097" s="1505"/>
      <c r="L4097" s="68" t="s">
        <v>2800</v>
      </c>
    </row>
    <row r="4098" spans="1:12">
      <c r="A4098" s="176"/>
      <c r="B4098" s="27" t="s">
        <v>19908</v>
      </c>
      <c r="C4098" s="1443" t="s">
        <v>19909</v>
      </c>
      <c r="D4098" s="1414" t="s">
        <v>3913</v>
      </c>
      <c r="E4098" s="1397" t="s">
        <v>19910</v>
      </c>
      <c r="F4098" s="586">
        <v>40071</v>
      </c>
      <c r="G4098" s="586">
        <v>44236</v>
      </c>
      <c r="H4098" s="28" t="s">
        <v>19911</v>
      </c>
      <c r="I4098" s="990"/>
      <c r="J4098" s="1505"/>
      <c r="K4098" s="1505"/>
      <c r="L4098" s="68" t="s">
        <v>19912</v>
      </c>
    </row>
    <row r="4099" spans="1:12">
      <c r="A4099" s="176"/>
      <c r="B4099" s="27" t="s">
        <v>75</v>
      </c>
      <c r="C4099" s="1489" t="s">
        <v>19932</v>
      </c>
      <c r="D4099" s="1414" t="s">
        <v>19965</v>
      </c>
      <c r="E4099" s="26" t="s">
        <v>19919</v>
      </c>
      <c r="F4099" s="41">
        <v>44249</v>
      </c>
      <c r="G4099" s="41">
        <v>44249</v>
      </c>
      <c r="H4099" s="28" t="s">
        <v>19933</v>
      </c>
      <c r="I4099" s="990" t="s">
        <v>949</v>
      </c>
      <c r="J4099" s="1505"/>
      <c r="K4099" s="1505"/>
      <c r="L4099" s="68" t="s">
        <v>19934</v>
      </c>
    </row>
    <row r="4100" spans="1:12">
      <c r="A4100" s="176"/>
      <c r="B4100" s="27" t="s">
        <v>19941</v>
      </c>
      <c r="C4100" s="1443" t="s">
        <v>19940</v>
      </c>
      <c r="D4100" s="1414" t="s">
        <v>19638</v>
      </c>
      <c r="E4100" s="1397" t="s">
        <v>19942</v>
      </c>
      <c r="F4100" s="586">
        <v>44046</v>
      </c>
      <c r="G4100" s="586">
        <v>44253</v>
      </c>
      <c r="H4100" s="28" t="s">
        <v>19943</v>
      </c>
      <c r="I4100" s="990" t="s">
        <v>19944</v>
      </c>
      <c r="J4100" s="1505"/>
      <c r="K4100" s="1505"/>
      <c r="L4100" s="68" t="s">
        <v>19945</v>
      </c>
    </row>
    <row r="4101" spans="1:12">
      <c r="A4101" s="176"/>
      <c r="B4101" s="27"/>
      <c r="C4101" s="1443"/>
      <c r="D4101" s="1397"/>
      <c r="E4101" s="1397"/>
      <c r="F4101" s="586"/>
      <c r="G4101" s="586"/>
      <c r="H4101" s="28"/>
      <c r="I4101" s="990"/>
      <c r="J4101" s="1505"/>
      <c r="K4101" s="1505"/>
      <c r="L4101" s="68"/>
    </row>
    <row r="4102" spans="1:12">
      <c r="A4102" s="176"/>
      <c r="B4102" s="27" t="s">
        <v>19967</v>
      </c>
      <c r="C4102" s="1397" t="s">
        <v>19963</v>
      </c>
      <c r="D4102" s="1414" t="s">
        <v>16777</v>
      </c>
      <c r="E4102" s="270" t="s">
        <v>19964</v>
      </c>
      <c r="F4102" s="42">
        <v>43070</v>
      </c>
      <c r="G4102" s="41">
        <v>44259</v>
      </c>
      <c r="H4102" s="28" t="s">
        <v>4311</v>
      </c>
      <c r="I4102" s="1022"/>
      <c r="J4102" s="1513"/>
      <c r="K4102" s="1513"/>
      <c r="L4102" s="68" t="s">
        <v>19957</v>
      </c>
    </row>
    <row r="4103" spans="1:12">
      <c r="A4103" s="176"/>
      <c r="B4103" s="27" t="s">
        <v>18807</v>
      </c>
      <c r="C4103" s="1443" t="s">
        <v>19958</v>
      </c>
      <c r="D4103" s="1414" t="s">
        <v>18944</v>
      </c>
      <c r="E4103" s="1397" t="s">
        <v>19962</v>
      </c>
      <c r="F4103" s="586">
        <v>43752</v>
      </c>
      <c r="G4103" s="586">
        <v>44259</v>
      </c>
      <c r="H4103" s="28" t="s">
        <v>19959</v>
      </c>
      <c r="I4103" s="990" t="s">
        <v>19961</v>
      </c>
      <c r="J4103" s="1505"/>
      <c r="K4103" s="1505"/>
      <c r="L4103" s="68" t="s">
        <v>19960</v>
      </c>
    </row>
    <row r="4104" spans="1:12">
      <c r="A4104" s="176"/>
      <c r="B4104" s="27" t="s">
        <v>19946</v>
      </c>
      <c r="C4104" s="1443" t="s">
        <v>19980</v>
      </c>
      <c r="D4104" s="1414" t="s">
        <v>19101</v>
      </c>
      <c r="E4104" s="270" t="s">
        <v>19979</v>
      </c>
      <c r="F4104" s="42">
        <v>43832</v>
      </c>
      <c r="G4104" s="41">
        <v>44267</v>
      </c>
      <c r="H4104" s="28" t="s">
        <v>19985</v>
      </c>
      <c r="I4104" s="1022" t="s">
        <v>19984</v>
      </c>
      <c r="J4104" s="1513"/>
      <c r="K4104" s="1513"/>
      <c r="L4104" s="68" t="s">
        <v>19986</v>
      </c>
    </row>
    <row r="4105" spans="1:12">
      <c r="A4105" s="1476"/>
      <c r="B4105" s="27" t="s">
        <v>18497</v>
      </c>
      <c r="C4105" s="1489" t="s">
        <v>19988</v>
      </c>
      <c r="D4105" s="1414" t="s">
        <v>19987</v>
      </c>
      <c r="E4105" s="1443" t="s">
        <v>19969</v>
      </c>
      <c r="F4105" s="588">
        <v>44270</v>
      </c>
      <c r="G4105" s="586">
        <v>44272</v>
      </c>
      <c r="H4105" s="1492" t="s">
        <v>19263</v>
      </c>
      <c r="I4105" s="1022" t="s">
        <v>949</v>
      </c>
      <c r="J4105" s="1513"/>
      <c r="K4105" s="1513"/>
      <c r="L4105" s="24" t="s">
        <v>19999</v>
      </c>
    </row>
    <row r="4106" spans="1:12">
      <c r="A4106" s="1476"/>
      <c r="B4106" s="27" t="s">
        <v>14641</v>
      </c>
      <c r="C4106" s="1489" t="s">
        <v>19952</v>
      </c>
      <c r="D4106" s="1414" t="s">
        <v>19954</v>
      </c>
      <c r="E4106" s="1443" t="s">
        <v>15</v>
      </c>
      <c r="F4106" s="1397" t="s">
        <v>19956</v>
      </c>
      <c r="G4106" s="41">
        <v>44273</v>
      </c>
      <c r="H4106" s="1492" t="s">
        <v>19263</v>
      </c>
      <c r="I4106" s="1022" t="s">
        <v>949</v>
      </c>
      <c r="J4106" s="1513"/>
      <c r="K4106" s="1513"/>
      <c r="L4106" s="24" t="s">
        <v>20000</v>
      </c>
    </row>
    <row r="4107" spans="1:12">
      <c r="A4107" s="1476"/>
      <c r="B4107" s="27" t="s">
        <v>17116</v>
      </c>
      <c r="C4107" s="1443" t="s">
        <v>19997</v>
      </c>
      <c r="D4107" s="1414" t="s">
        <v>4844</v>
      </c>
      <c r="E4107" s="588" t="s">
        <v>11</v>
      </c>
      <c r="F4107" s="588">
        <v>44277</v>
      </c>
      <c r="G4107" s="588">
        <v>44278</v>
      </c>
      <c r="H4107" s="1410" t="s">
        <v>20015</v>
      </c>
      <c r="I4107" s="24" t="s">
        <v>20016</v>
      </c>
      <c r="L4107" s="24" t="s">
        <v>20017</v>
      </c>
    </row>
    <row r="4108" spans="1:12">
      <c r="A4108" s="1476"/>
      <c r="B4108" s="27" t="s">
        <v>19013</v>
      </c>
      <c r="C4108" s="1443" t="s">
        <v>19815</v>
      </c>
      <c r="D4108" s="1414" t="s">
        <v>19892</v>
      </c>
      <c r="E4108" s="1443" t="s">
        <v>19809</v>
      </c>
      <c r="F4108" s="1397" t="s">
        <v>19810</v>
      </c>
      <c r="G4108" s="587">
        <v>44286</v>
      </c>
      <c r="H4108" s="277" t="s">
        <v>20018</v>
      </c>
      <c r="I4108" s="24" t="s">
        <v>20019</v>
      </c>
      <c r="L4108" s="24" t="s">
        <v>20020</v>
      </c>
    </row>
    <row r="4109" spans="1:12">
      <c r="A4109" s="176"/>
      <c r="B4109" s="27"/>
      <c r="C4109" s="1443"/>
      <c r="D4109" s="1397"/>
      <c r="E4109" s="1397"/>
      <c r="F4109" s="586"/>
      <c r="G4109" s="586"/>
      <c r="H4109" s="28"/>
      <c r="I4109" s="990"/>
      <c r="J4109" s="1505"/>
      <c r="K4109" s="1505"/>
      <c r="L4109" s="68"/>
    </row>
    <row r="4110" spans="1:12">
      <c r="A4110" s="176"/>
      <c r="B4110" s="27" t="s">
        <v>18497</v>
      </c>
      <c r="C4110" s="1443" t="s">
        <v>20035</v>
      </c>
      <c r="D4110" s="1414" t="s">
        <v>20111</v>
      </c>
      <c r="E4110" s="1397" t="s">
        <v>19969</v>
      </c>
      <c r="F4110" s="1397" t="s">
        <v>20031</v>
      </c>
      <c r="G4110" s="1397" t="s">
        <v>20031</v>
      </c>
      <c r="H4110" s="1490" t="s">
        <v>20041</v>
      </c>
      <c r="I4110" s="24" t="s">
        <v>5230</v>
      </c>
      <c r="L4110" s="68" t="s">
        <v>20042</v>
      </c>
    </row>
    <row r="4111" spans="1:12">
      <c r="A4111" s="176"/>
      <c r="B4111" s="27" t="s">
        <v>18497</v>
      </c>
      <c r="C4111" s="1443" t="s">
        <v>20046</v>
      </c>
      <c r="D4111" s="1414" t="s">
        <v>20047</v>
      </c>
      <c r="E4111" s="1397" t="s">
        <v>19969</v>
      </c>
      <c r="F4111" s="1397" t="s">
        <v>20031</v>
      </c>
      <c r="G4111" s="1397" t="s">
        <v>20031</v>
      </c>
      <c r="H4111" s="1490" t="s">
        <v>20049</v>
      </c>
      <c r="I4111" s="24" t="s">
        <v>949</v>
      </c>
      <c r="L4111" s="68" t="s">
        <v>20048</v>
      </c>
    </row>
    <row r="4112" spans="1:12">
      <c r="A4112" s="176"/>
      <c r="B4112" s="27" t="s">
        <v>19013</v>
      </c>
      <c r="C4112" s="1489" t="s">
        <v>20034</v>
      </c>
      <c r="D4112" s="1414" t="s">
        <v>20112</v>
      </c>
      <c r="E4112" s="1485" t="s">
        <v>19809</v>
      </c>
      <c r="F4112" s="1397" t="s">
        <v>20031</v>
      </c>
      <c r="G4112" s="1397" t="s">
        <v>20053</v>
      </c>
      <c r="H4112" s="1490" t="s">
        <v>20052</v>
      </c>
      <c r="I4112" s="24" t="s">
        <v>949</v>
      </c>
      <c r="L4112" s="68" t="s">
        <v>19308</v>
      </c>
    </row>
    <row r="4113" spans="1:12">
      <c r="A4113" s="176"/>
      <c r="B4113" s="27" t="s">
        <v>17116</v>
      </c>
      <c r="C4113" s="1443" t="s">
        <v>20056</v>
      </c>
      <c r="D4113" s="1414" t="s">
        <v>19351</v>
      </c>
      <c r="E4113" s="270" t="s">
        <v>20059</v>
      </c>
      <c r="F4113" s="41">
        <v>43901</v>
      </c>
      <c r="G4113" s="587">
        <v>44305</v>
      </c>
      <c r="H4113" s="28" t="s">
        <v>20057</v>
      </c>
      <c r="I4113" s="1022" t="s">
        <v>3128</v>
      </c>
      <c r="J4113" s="1513"/>
      <c r="K4113" s="1513"/>
      <c r="L4113" s="68" t="s">
        <v>20058</v>
      </c>
    </row>
    <row r="4114" spans="1:12">
      <c r="A4114" s="176"/>
      <c r="B4114" s="27" t="s">
        <v>20050</v>
      </c>
      <c r="C4114" s="1408" t="s">
        <v>20064</v>
      </c>
      <c r="D4114" s="1414" t="s">
        <v>20113</v>
      </c>
      <c r="E4114" s="270" t="s">
        <v>3136</v>
      </c>
      <c r="F4114" s="586">
        <v>43885</v>
      </c>
      <c r="G4114" s="586">
        <v>44293</v>
      </c>
      <c r="H4114" s="28" t="s">
        <v>20051</v>
      </c>
      <c r="I4114" s="1022"/>
      <c r="J4114" s="1513"/>
      <c r="K4114" s="1513"/>
      <c r="L4114" s="68"/>
    </row>
    <row r="4115" spans="1:12">
      <c r="A4115" s="176"/>
      <c r="B4115" s="27" t="s">
        <v>20067</v>
      </c>
      <c r="C4115" s="1443" t="s">
        <v>20068</v>
      </c>
      <c r="D4115" s="1414" t="s">
        <v>20114</v>
      </c>
      <c r="E4115" s="26" t="s">
        <v>2</v>
      </c>
      <c r="F4115" s="1397" t="s">
        <v>19939</v>
      </c>
      <c r="G4115" s="586">
        <v>44309</v>
      </c>
      <c r="H4115" s="1490" t="s">
        <v>20069</v>
      </c>
      <c r="I4115" s="1022" t="s">
        <v>949</v>
      </c>
      <c r="J4115" s="1513"/>
      <c r="K4115" s="1513"/>
      <c r="L4115" s="68" t="s">
        <v>20070</v>
      </c>
    </row>
    <row r="4116" spans="1:12">
      <c r="A4116" s="176"/>
      <c r="B4116" s="27" t="s">
        <v>20080</v>
      </c>
      <c r="C4116" s="1443" t="s">
        <v>20081</v>
      </c>
      <c r="D4116" s="1414" t="s">
        <v>20115</v>
      </c>
      <c r="E4116" s="1397" t="s">
        <v>20082</v>
      </c>
      <c r="F4116" s="1397" t="s">
        <v>20083</v>
      </c>
      <c r="G4116" s="1397" t="s">
        <v>20084</v>
      </c>
      <c r="H4116" s="1490" t="s">
        <v>20091</v>
      </c>
      <c r="I4116" s="24" t="s">
        <v>20085</v>
      </c>
      <c r="L4116" s="68" t="s">
        <v>20086</v>
      </c>
    </row>
    <row r="4117" spans="1:12">
      <c r="A4117" s="176"/>
      <c r="B4117" s="27"/>
      <c r="C4117" s="1443"/>
      <c r="D4117" s="1429"/>
      <c r="E4117" s="1397"/>
      <c r="F4117" s="1397"/>
      <c r="G4117" s="1397"/>
      <c r="H4117" s="1490"/>
      <c r="L4117" s="68"/>
    </row>
    <row r="4118" spans="1:12">
      <c r="A4118" s="176"/>
      <c r="B4118" s="27" t="s">
        <v>18497</v>
      </c>
      <c r="C4118" s="1443" t="s">
        <v>20092</v>
      </c>
      <c r="D4118" s="1414" t="s">
        <v>20073</v>
      </c>
      <c r="E4118" s="1397" t="s">
        <v>875</v>
      </c>
      <c r="F4118" s="1397" t="s">
        <v>20093</v>
      </c>
      <c r="G4118" s="1397" t="s">
        <v>20094</v>
      </c>
      <c r="H4118" s="1490" t="s">
        <v>20095</v>
      </c>
      <c r="I4118" s="24" t="s">
        <v>20096</v>
      </c>
      <c r="L4118" s="68" t="s">
        <v>20097</v>
      </c>
    </row>
    <row r="4119" spans="1:12">
      <c r="A4119" s="176"/>
      <c r="B4119" s="205" t="s">
        <v>20118</v>
      </c>
      <c r="C4119" s="1443" t="s">
        <v>20120</v>
      </c>
      <c r="D4119" s="1414" t="s">
        <v>20172</v>
      </c>
      <c r="E4119" s="29" t="s">
        <v>20121</v>
      </c>
      <c r="F4119" s="41">
        <v>44123</v>
      </c>
      <c r="G4119" s="42">
        <v>44326</v>
      </c>
      <c r="H4119" s="61" t="s">
        <v>20124</v>
      </c>
      <c r="I4119" s="24" t="s">
        <v>20122</v>
      </c>
      <c r="L4119" s="68" t="s">
        <v>20123</v>
      </c>
    </row>
    <row r="4120" spans="1:12">
      <c r="A4120" s="176"/>
      <c r="B4120" s="27" t="s">
        <v>19993</v>
      </c>
      <c r="C4120" s="1489" t="s">
        <v>20011</v>
      </c>
      <c r="D4120" s="1414" t="s">
        <v>20173</v>
      </c>
      <c r="E4120" s="1443" t="s">
        <v>20014</v>
      </c>
      <c r="F4120" s="1397" t="s">
        <v>20013</v>
      </c>
      <c r="G4120" s="588">
        <v>44329</v>
      </c>
      <c r="H4120" s="1494" t="s">
        <v>20141</v>
      </c>
      <c r="I4120" s="24" t="s">
        <v>2587</v>
      </c>
      <c r="L4120" s="68" t="s">
        <v>19308</v>
      </c>
    </row>
    <row r="4121" spans="1:12">
      <c r="A4121" s="176"/>
      <c r="B4121" s="27" t="s">
        <v>20136</v>
      </c>
      <c r="C4121" s="1489" t="s">
        <v>20129</v>
      </c>
      <c r="D4121" s="1414" t="s">
        <v>20174</v>
      </c>
      <c r="E4121" s="26" t="s">
        <v>20119</v>
      </c>
      <c r="F4121" s="588">
        <v>44328</v>
      </c>
      <c r="G4121" s="588">
        <v>44329</v>
      </c>
      <c r="H4121" s="1490" t="s">
        <v>20139</v>
      </c>
      <c r="I4121" s="24" t="s">
        <v>949</v>
      </c>
      <c r="L4121" s="68" t="s">
        <v>20137</v>
      </c>
    </row>
    <row r="4122" spans="1:12">
      <c r="A4122" s="176"/>
      <c r="B4122" s="205" t="s">
        <v>20117</v>
      </c>
      <c r="C4122" s="1485" t="s">
        <v>20138</v>
      </c>
      <c r="D4122" s="1414" t="s">
        <v>19689</v>
      </c>
      <c r="E4122" s="29" t="s">
        <v>20135</v>
      </c>
      <c r="F4122" s="41">
        <v>44088</v>
      </c>
      <c r="G4122" s="42">
        <v>44330</v>
      </c>
      <c r="H4122" s="61" t="s">
        <v>20140</v>
      </c>
      <c r="I4122" s="24" t="s">
        <v>949</v>
      </c>
      <c r="L4122" s="68" t="s">
        <v>20159</v>
      </c>
    </row>
    <row r="4123" spans="1:12">
      <c r="A4123" s="176"/>
      <c r="B4123" s="27" t="s">
        <v>20146</v>
      </c>
      <c r="C4123" s="1493" t="s">
        <v>20155</v>
      </c>
      <c r="D4123" s="1414" t="s">
        <v>20147</v>
      </c>
      <c r="E4123" s="155" t="s">
        <v>20150</v>
      </c>
      <c r="F4123" s="588">
        <v>38780</v>
      </c>
      <c r="G4123" s="588">
        <v>44336</v>
      </c>
      <c r="H4123" s="61" t="s">
        <v>20148</v>
      </c>
      <c r="I4123" s="24" t="s">
        <v>949</v>
      </c>
      <c r="L4123" s="68" t="s">
        <v>19308</v>
      </c>
    </row>
    <row r="4124" spans="1:12">
      <c r="A4124" s="176"/>
      <c r="B4124" s="27" t="s">
        <v>19993</v>
      </c>
      <c r="C4124" s="1493" t="s">
        <v>20156</v>
      </c>
      <c r="D4124" s="1414" t="s">
        <v>20175</v>
      </c>
      <c r="E4124" s="1485" t="s">
        <v>20032</v>
      </c>
      <c r="F4124" s="1397" t="s">
        <v>20039</v>
      </c>
      <c r="G4124" s="588">
        <v>44342</v>
      </c>
      <c r="H4124" s="1490" t="s">
        <v>20157</v>
      </c>
      <c r="I4124" s="24" t="s">
        <v>949</v>
      </c>
      <c r="L4124" s="68" t="s">
        <v>19308</v>
      </c>
    </row>
    <row r="4125" spans="1:12">
      <c r="A4125" s="176"/>
      <c r="B4125" s="205" t="s">
        <v>17116</v>
      </c>
      <c r="C4125" s="1443" t="s">
        <v>19376</v>
      </c>
      <c r="D4125" s="1414" t="s">
        <v>19362</v>
      </c>
      <c r="E4125" s="270" t="s">
        <v>4143</v>
      </c>
      <c r="F4125" s="42">
        <v>43955</v>
      </c>
      <c r="G4125" s="42">
        <v>44347</v>
      </c>
      <c r="H4125" s="1490" t="s">
        <v>20164</v>
      </c>
      <c r="I4125" s="24" t="s">
        <v>949</v>
      </c>
      <c r="L4125" s="68" t="s">
        <v>19308</v>
      </c>
    </row>
    <row r="4126" spans="1:12">
      <c r="A4126" s="176"/>
      <c r="B4126" s="205" t="s">
        <v>17116</v>
      </c>
      <c r="C4126" s="62" t="s">
        <v>20149</v>
      </c>
      <c r="D4126" s="1414" t="s">
        <v>19890</v>
      </c>
      <c r="E4126" s="1397" t="s">
        <v>875</v>
      </c>
      <c r="F4126" s="41" t="s">
        <v>19784</v>
      </c>
      <c r="G4126" s="42">
        <v>44347</v>
      </c>
      <c r="H4126" s="1490" t="s">
        <v>20164</v>
      </c>
      <c r="I4126" s="24" t="s">
        <v>949</v>
      </c>
      <c r="L4126" s="68" t="s">
        <v>19308</v>
      </c>
    </row>
    <row r="4127" spans="1:12">
      <c r="A4127" s="176"/>
      <c r="B4127" s="27" t="s">
        <v>17192</v>
      </c>
      <c r="C4127" s="1489" t="s">
        <v>19947</v>
      </c>
      <c r="D4127" s="1414" t="s">
        <v>19948</v>
      </c>
      <c r="E4127" s="1397" t="s">
        <v>875</v>
      </c>
      <c r="F4127" s="1397" t="s">
        <v>19939</v>
      </c>
      <c r="G4127" s="42">
        <v>44347</v>
      </c>
      <c r="H4127" s="1490" t="s">
        <v>20164</v>
      </c>
      <c r="I4127" s="24" t="s">
        <v>949</v>
      </c>
      <c r="L4127" s="68" t="s">
        <v>20245</v>
      </c>
    </row>
    <row r="4128" spans="1:12">
      <c r="A4128" s="176"/>
      <c r="B4128" s="27"/>
      <c r="C4128" s="27"/>
      <c r="D4128" s="26"/>
      <c r="E4128" s="27"/>
      <c r="F4128" s="26"/>
      <c r="G4128" s="26"/>
      <c r="H4128" s="1490"/>
      <c r="L4128" s="68"/>
    </row>
    <row r="4129" spans="1:12">
      <c r="B4129" s="27" t="s">
        <v>19013</v>
      </c>
      <c r="C4129" s="27" t="s">
        <v>20166</v>
      </c>
      <c r="D4129" s="1498" t="s">
        <v>20165</v>
      </c>
      <c r="E4129" s="26" t="s">
        <v>13382</v>
      </c>
      <c r="F4129" s="42">
        <v>44348</v>
      </c>
      <c r="G4129" s="42">
        <v>44348</v>
      </c>
      <c r="H4129" s="865" t="s">
        <v>20171</v>
      </c>
      <c r="I4129" s="24" t="s">
        <v>949</v>
      </c>
      <c r="L4129" s="68" t="s">
        <v>19308</v>
      </c>
    </row>
    <row r="4130" spans="1:12">
      <c r="B4130" s="27" t="s">
        <v>85</v>
      </c>
      <c r="C4130" s="27" t="s">
        <v>20167</v>
      </c>
      <c r="D4130" s="1498" t="s">
        <v>20169</v>
      </c>
      <c r="E4130" s="26" t="s">
        <v>73</v>
      </c>
      <c r="F4130" s="42">
        <v>44348</v>
      </c>
      <c r="G4130" s="42">
        <v>44348</v>
      </c>
      <c r="H4130" s="865" t="s">
        <v>20171</v>
      </c>
      <c r="I4130" s="24" t="s">
        <v>949</v>
      </c>
      <c r="L4130" s="68" t="s">
        <v>19308</v>
      </c>
    </row>
    <row r="4131" spans="1:12">
      <c r="B4131" s="27" t="s">
        <v>20162</v>
      </c>
      <c r="C4131" s="1489" t="s">
        <v>20161</v>
      </c>
      <c r="D4131" s="1414" t="s">
        <v>5547</v>
      </c>
      <c r="E4131" s="26" t="s">
        <v>20163</v>
      </c>
      <c r="F4131" s="42">
        <v>42996</v>
      </c>
      <c r="G4131" s="42">
        <v>44349</v>
      </c>
      <c r="H4131" s="865" t="s">
        <v>20160</v>
      </c>
      <c r="I4131" s="24" t="s">
        <v>20214</v>
      </c>
      <c r="L4131" s="68" t="s">
        <v>20250</v>
      </c>
    </row>
    <row r="4132" spans="1:12">
      <c r="B4132" s="27" t="s">
        <v>18129</v>
      </c>
      <c r="C4132" s="1489" t="s">
        <v>20188</v>
      </c>
      <c r="D4132" s="956" t="s">
        <v>20186</v>
      </c>
      <c r="E4132" s="26" t="s">
        <v>11</v>
      </c>
      <c r="F4132" s="62" t="s">
        <v>20023</v>
      </c>
      <c r="G4132" s="42">
        <v>44350</v>
      </c>
      <c r="H4132" s="865" t="s">
        <v>20187</v>
      </c>
      <c r="I4132" s="24" t="s">
        <v>949</v>
      </c>
      <c r="L4132" s="68" t="s">
        <v>20213</v>
      </c>
    </row>
    <row r="4133" spans="1:12">
      <c r="B4133" s="205" t="s">
        <v>20151</v>
      </c>
      <c r="C4133" s="1485" t="s">
        <v>20154</v>
      </c>
      <c r="D4133" s="950" t="s">
        <v>19802</v>
      </c>
      <c r="E4133" s="62" t="s">
        <v>20153</v>
      </c>
      <c r="F4133" s="42">
        <v>44116</v>
      </c>
      <c r="G4133" s="42">
        <v>44351</v>
      </c>
      <c r="H4133" s="1496" t="s">
        <v>20192</v>
      </c>
      <c r="L4133" s="68" t="s">
        <v>20152</v>
      </c>
    </row>
    <row r="4134" spans="1:12">
      <c r="B4134" s="27" t="s">
        <v>19013</v>
      </c>
      <c r="C4134" s="1489" t="s">
        <v>20191</v>
      </c>
      <c r="D4134" s="956" t="s">
        <v>20189</v>
      </c>
      <c r="E4134" s="26" t="s">
        <v>875</v>
      </c>
      <c r="F4134" s="42">
        <v>43682</v>
      </c>
      <c r="G4134" s="42">
        <v>44351</v>
      </c>
      <c r="H4134" s="865" t="s">
        <v>20193</v>
      </c>
      <c r="I4134" s="24" t="s">
        <v>949</v>
      </c>
      <c r="L4134" s="68" t="s">
        <v>20250</v>
      </c>
    </row>
    <row r="4135" spans="1:12">
      <c r="B4135" s="27" t="s">
        <v>19013</v>
      </c>
      <c r="C4135" s="1489" t="s">
        <v>20194</v>
      </c>
      <c r="D4135" s="956" t="s">
        <v>20190</v>
      </c>
      <c r="E4135" s="26" t="s">
        <v>875</v>
      </c>
      <c r="F4135" s="42">
        <v>44075</v>
      </c>
      <c r="G4135" s="42">
        <v>44351</v>
      </c>
      <c r="H4135" s="865" t="s">
        <v>20193</v>
      </c>
      <c r="I4135" s="24" t="s">
        <v>949</v>
      </c>
      <c r="L4135" s="68" t="s">
        <v>20213</v>
      </c>
    </row>
    <row r="4136" spans="1:12">
      <c r="B4136" s="205" t="s">
        <v>17116</v>
      </c>
      <c r="C4136" s="1443" t="s">
        <v>19295</v>
      </c>
      <c r="D4136" s="1499" t="s">
        <v>19356</v>
      </c>
      <c r="E4136" s="1397" t="s">
        <v>875</v>
      </c>
      <c r="F4136" s="42">
        <v>43929</v>
      </c>
      <c r="G4136" s="42">
        <v>44355</v>
      </c>
      <c r="H4136" s="865" t="s">
        <v>20207</v>
      </c>
      <c r="I4136" s="24" t="s">
        <v>949</v>
      </c>
      <c r="L4136" s="68" t="s">
        <v>20251</v>
      </c>
    </row>
    <row r="4137" spans="1:12">
      <c r="A4137" s="68"/>
      <c r="B4137" s="865" t="s">
        <v>18497</v>
      </c>
      <c r="C4137" s="62" t="s">
        <v>20206</v>
      </c>
      <c r="D4137" s="1500" t="s">
        <v>20197</v>
      </c>
      <c r="E4137" s="62" t="s">
        <v>20198</v>
      </c>
      <c r="F4137" s="62" t="s">
        <v>20252</v>
      </c>
      <c r="G4137" s="62" t="s">
        <v>20252</v>
      </c>
      <c r="H4137" s="865" t="s">
        <v>20207</v>
      </c>
      <c r="I4137" s="24" t="s">
        <v>949</v>
      </c>
      <c r="L4137" s="68" t="s">
        <v>20215</v>
      </c>
    </row>
    <row r="4138" spans="1:12">
      <c r="A4138" s="176"/>
      <c r="B4138" s="865" t="s">
        <v>18497</v>
      </c>
      <c r="C4138" s="62" t="s">
        <v>20205</v>
      </c>
      <c r="D4138" s="1500" t="s">
        <v>20199</v>
      </c>
      <c r="E4138" s="62" t="s">
        <v>20198</v>
      </c>
      <c r="F4138" s="62" t="s">
        <v>20219</v>
      </c>
      <c r="G4138" s="62" t="s">
        <v>20275</v>
      </c>
      <c r="H4138" s="865" t="s">
        <v>20207</v>
      </c>
      <c r="I4138" s="24" t="s">
        <v>949</v>
      </c>
      <c r="L4138" s="68" t="s">
        <v>20215</v>
      </c>
    </row>
    <row r="4139" spans="1:12">
      <c r="A4139" s="176"/>
      <c r="B4139" s="865" t="s">
        <v>20209</v>
      </c>
      <c r="C4139" s="1485" t="s">
        <v>20212</v>
      </c>
      <c r="D4139" s="1500" t="s">
        <v>20208</v>
      </c>
      <c r="E4139" s="1397" t="s">
        <v>875</v>
      </c>
      <c r="F4139" s="62" t="s">
        <v>20211</v>
      </c>
      <c r="G4139" s="42">
        <v>44358</v>
      </c>
      <c r="H4139" s="865" t="s">
        <v>20210</v>
      </c>
      <c r="I4139" s="24" t="s">
        <v>949</v>
      </c>
      <c r="L4139" s="68" t="s">
        <v>20216</v>
      </c>
    </row>
    <row r="4140" spans="1:12">
      <c r="A4140" s="176"/>
      <c r="B4140" s="27" t="s">
        <v>18807</v>
      </c>
      <c r="C4140" s="1489" t="s">
        <v>20201</v>
      </c>
      <c r="D4140" s="956" t="s">
        <v>20195</v>
      </c>
      <c r="E4140" s="62" t="s">
        <v>20196</v>
      </c>
      <c r="F4140" s="62" t="s">
        <v>20218</v>
      </c>
      <c r="G4140" s="42">
        <v>44356</v>
      </c>
      <c r="H4140" s="865" t="s">
        <v>20232</v>
      </c>
      <c r="I4140" s="24" t="s">
        <v>949</v>
      </c>
      <c r="L4140" s="68" t="s">
        <v>19308</v>
      </c>
    </row>
    <row r="4141" spans="1:12">
      <c r="A4141" s="176"/>
      <c r="B4141" s="865" t="s">
        <v>18497</v>
      </c>
      <c r="C4141" s="62" t="s">
        <v>20235</v>
      </c>
      <c r="D4141" s="1500" t="s">
        <v>20236</v>
      </c>
      <c r="E4141" s="62" t="s">
        <v>875</v>
      </c>
      <c r="F4141" s="42" t="s">
        <v>20237</v>
      </c>
      <c r="G4141" s="42" t="s">
        <v>20237</v>
      </c>
      <c r="H4141" s="865" t="s">
        <v>20241</v>
      </c>
      <c r="I4141" s="24" t="s">
        <v>949</v>
      </c>
      <c r="L4141" s="68" t="s">
        <v>19256</v>
      </c>
    </row>
    <row r="4142" spans="1:12">
      <c r="A4142" s="176"/>
      <c r="B4142" s="27" t="s">
        <v>18497</v>
      </c>
      <c r="C4142" s="26" t="s">
        <v>20227</v>
      </c>
      <c r="D4142" s="956" t="s">
        <v>20221</v>
      </c>
      <c r="E4142" s="1485" t="s">
        <v>20198</v>
      </c>
      <c r="F4142" s="1485" t="s">
        <v>20217</v>
      </c>
      <c r="G4142" s="42" t="s">
        <v>20243</v>
      </c>
      <c r="H4142" s="865" t="s">
        <v>20244</v>
      </c>
      <c r="I4142" s="24" t="s">
        <v>949</v>
      </c>
      <c r="L4142" s="68" t="s">
        <v>20245</v>
      </c>
    </row>
    <row r="4143" spans="1:12">
      <c r="A4143" s="176"/>
      <c r="B4143" s="865" t="s">
        <v>18497</v>
      </c>
      <c r="C4143" s="62" t="s">
        <v>20230</v>
      </c>
      <c r="D4143" s="1500" t="s">
        <v>20222</v>
      </c>
      <c r="E4143" s="62" t="s">
        <v>20198</v>
      </c>
      <c r="F4143" s="42" t="s">
        <v>20237</v>
      </c>
      <c r="G4143" s="42">
        <v>44366</v>
      </c>
      <c r="H4143" s="865" t="s">
        <v>20246</v>
      </c>
      <c r="I4143" s="24" t="s">
        <v>949</v>
      </c>
      <c r="L4143" s="68" t="s">
        <v>19308</v>
      </c>
    </row>
    <row r="4144" spans="1:12">
      <c r="A4144" s="176"/>
      <c r="B4144" s="27" t="s">
        <v>19993</v>
      </c>
      <c r="C4144" s="62" t="s">
        <v>20260</v>
      </c>
      <c r="D4144" s="1500" t="s">
        <v>20248</v>
      </c>
      <c r="E4144" s="68" t="s">
        <v>20261</v>
      </c>
      <c r="F4144" s="42">
        <v>44370</v>
      </c>
      <c r="G4144" s="42">
        <v>44370</v>
      </c>
      <c r="H4144" s="865" t="s">
        <v>20262</v>
      </c>
      <c r="I4144" s="24" t="s">
        <v>949</v>
      </c>
      <c r="L4144" s="68" t="s">
        <v>19308</v>
      </c>
    </row>
    <row r="4145" spans="1:12">
      <c r="A4145" s="176"/>
      <c r="B4145" s="205" t="s">
        <v>18497</v>
      </c>
      <c r="C4145" s="1397" t="s">
        <v>20272</v>
      </c>
      <c r="D4145" s="1499" t="s">
        <v>20269</v>
      </c>
      <c r="E4145" s="29" t="s">
        <v>20270</v>
      </c>
      <c r="F4145" s="42">
        <v>44375</v>
      </c>
      <c r="G4145" s="42">
        <v>44375</v>
      </c>
      <c r="H4145" s="61" t="s">
        <v>20283</v>
      </c>
      <c r="I4145" s="24" t="s">
        <v>949</v>
      </c>
      <c r="L4145" s="68" t="s">
        <v>19308</v>
      </c>
    </row>
    <row r="4146" spans="1:12">
      <c r="A4146" s="176"/>
      <c r="B4146" s="205" t="s">
        <v>20276</v>
      </c>
      <c r="C4146" s="1397" t="s">
        <v>20277</v>
      </c>
      <c r="D4146" s="1499" t="s">
        <v>20278</v>
      </c>
      <c r="E4146" s="29" t="s">
        <v>15454</v>
      </c>
      <c r="F4146" s="41">
        <v>44067</v>
      </c>
      <c r="G4146" s="42">
        <v>44377</v>
      </c>
      <c r="H4146" s="61" t="s">
        <v>20281</v>
      </c>
      <c r="L4146" s="68" t="s">
        <v>20284</v>
      </c>
    </row>
    <row r="4147" spans="1:12">
      <c r="B4147" s="27" t="s">
        <v>18497</v>
      </c>
      <c r="C4147" s="26" t="s">
        <v>20226</v>
      </c>
      <c r="D4147" s="1499" t="s">
        <v>20220</v>
      </c>
      <c r="E4147" s="30" t="s">
        <v>20270</v>
      </c>
      <c r="F4147" s="1485" t="s">
        <v>20217</v>
      </c>
      <c r="G4147" s="42">
        <v>44377</v>
      </c>
      <c r="H4147" s="61" t="s">
        <v>2837</v>
      </c>
      <c r="I4147" s="24" t="s">
        <v>949</v>
      </c>
      <c r="L4147" s="68" t="s">
        <v>19256</v>
      </c>
    </row>
    <row r="4148" spans="1:12">
      <c r="A4148" s="176"/>
      <c r="B4148" s="27" t="s">
        <v>85</v>
      </c>
      <c r="C4148" s="1489" t="s">
        <v>20239</v>
      </c>
      <c r="D4148" s="1499" t="s">
        <v>20223</v>
      </c>
      <c r="E4148" s="26" t="s">
        <v>73</v>
      </c>
      <c r="F4148" s="41">
        <v>44363</v>
      </c>
      <c r="G4148" s="42">
        <v>44377</v>
      </c>
      <c r="H4148" s="61" t="s">
        <v>2837</v>
      </c>
      <c r="I4148" s="24" t="s">
        <v>949</v>
      </c>
      <c r="L4148" s="68" t="s">
        <v>19308</v>
      </c>
    </row>
    <row r="4149" spans="1:12">
      <c r="A4149" s="176"/>
      <c r="B4149" s="205" t="s">
        <v>20280</v>
      </c>
      <c r="C4149" s="1397" t="s">
        <v>20279</v>
      </c>
      <c r="D4149" s="1499" t="s">
        <v>15517</v>
      </c>
      <c r="E4149" s="29" t="s">
        <v>1464</v>
      </c>
      <c r="F4149" s="41">
        <v>42807</v>
      </c>
      <c r="G4149" s="42">
        <v>44384</v>
      </c>
      <c r="H4149" s="1496" t="s">
        <v>20286</v>
      </c>
      <c r="L4149" s="68" t="s">
        <v>20285</v>
      </c>
    </row>
    <row r="4150" spans="1:12">
      <c r="A4150" s="176"/>
      <c r="B4150" s="27"/>
      <c r="C4150" s="26"/>
      <c r="D4150" s="588"/>
      <c r="E4150" s="588"/>
      <c r="F4150" s="26"/>
      <c r="G4150" s="588"/>
      <c r="H4150" s="61"/>
      <c r="L4150" s="68"/>
    </row>
    <row r="4151" spans="1:12">
      <c r="A4151" s="176"/>
      <c r="B4151" s="27" t="s">
        <v>19993</v>
      </c>
      <c r="C4151" s="26" t="s">
        <v>20369</v>
      </c>
      <c r="D4151" s="1500" t="s">
        <v>20370</v>
      </c>
      <c r="E4151" s="588" t="s">
        <v>341</v>
      </c>
      <c r="F4151" s="588" t="s">
        <v>20374</v>
      </c>
      <c r="G4151" s="577">
        <v>44334</v>
      </c>
      <c r="H4151" s="61" t="s">
        <v>20388</v>
      </c>
      <c r="I4151" s="24" t="s">
        <v>949</v>
      </c>
      <c r="L4151" s="68" t="s">
        <v>19256</v>
      </c>
    </row>
    <row r="4152" spans="1:12">
      <c r="A4152" s="176"/>
      <c r="B4152" s="27" t="s">
        <v>19993</v>
      </c>
      <c r="C4152" s="26" t="s">
        <v>20371</v>
      </c>
      <c r="D4152" s="1500" t="s">
        <v>20372</v>
      </c>
      <c r="E4152" s="588" t="s">
        <v>20373</v>
      </c>
      <c r="F4152" s="588">
        <v>44307</v>
      </c>
      <c r="G4152" s="587">
        <v>44334</v>
      </c>
      <c r="H4152" s="61" t="s">
        <v>20388</v>
      </c>
      <c r="I4152" s="24" t="s">
        <v>949</v>
      </c>
      <c r="L4152" s="68" t="s">
        <v>19256</v>
      </c>
    </row>
    <row r="4153" spans="1:12">
      <c r="A4153" s="176"/>
      <c r="B4153" s="27" t="s">
        <v>18497</v>
      </c>
      <c r="C4153" s="26" t="s">
        <v>20297</v>
      </c>
      <c r="D4153" s="1500" t="s">
        <v>20290</v>
      </c>
      <c r="E4153" s="588" t="s">
        <v>20270</v>
      </c>
      <c r="F4153" s="588">
        <v>44378</v>
      </c>
      <c r="G4153" s="588">
        <v>44379</v>
      </c>
      <c r="H4153" s="61" t="s">
        <v>20321</v>
      </c>
      <c r="I4153" s="24" t="s">
        <v>949</v>
      </c>
      <c r="L4153" s="68" t="s">
        <v>19308</v>
      </c>
    </row>
    <row r="4154" spans="1:12">
      <c r="A4154" s="176"/>
      <c r="B4154" s="27" t="s">
        <v>18497</v>
      </c>
      <c r="C4154" s="26" t="s">
        <v>20295</v>
      </c>
      <c r="D4154" s="1500" t="s">
        <v>20288</v>
      </c>
      <c r="E4154" s="588" t="s">
        <v>20270</v>
      </c>
      <c r="F4154" s="588">
        <v>44378</v>
      </c>
      <c r="G4154" s="588">
        <v>44379</v>
      </c>
      <c r="H4154" s="61" t="s">
        <v>20321</v>
      </c>
      <c r="I4154" s="24" t="s">
        <v>949</v>
      </c>
      <c r="L4154" s="68" t="s">
        <v>19256</v>
      </c>
    </row>
    <row r="4155" spans="1:12">
      <c r="A4155" s="176"/>
      <c r="B4155" s="27" t="s">
        <v>18497</v>
      </c>
      <c r="C4155" s="26" t="s">
        <v>20296</v>
      </c>
      <c r="D4155" s="1500" t="s">
        <v>20289</v>
      </c>
      <c r="E4155" s="588" t="s">
        <v>20270</v>
      </c>
      <c r="F4155" s="588">
        <v>44378</v>
      </c>
      <c r="G4155" s="42">
        <v>44384</v>
      </c>
      <c r="H4155" s="61" t="s">
        <v>20334</v>
      </c>
      <c r="I4155" s="24" t="s">
        <v>949</v>
      </c>
      <c r="L4155" s="68" t="s">
        <v>20375</v>
      </c>
    </row>
    <row r="4156" spans="1:12">
      <c r="A4156" s="176"/>
      <c r="B4156" s="27" t="s">
        <v>18497</v>
      </c>
      <c r="C4156" s="26" t="s">
        <v>20333</v>
      </c>
      <c r="D4156" s="1500" t="s">
        <v>20384</v>
      </c>
      <c r="E4156" s="588" t="s">
        <v>20270</v>
      </c>
      <c r="F4156" s="588">
        <v>44383</v>
      </c>
      <c r="G4156" s="42">
        <v>44384</v>
      </c>
      <c r="H4156" s="61" t="s">
        <v>20334</v>
      </c>
      <c r="I4156" s="24" t="s">
        <v>949</v>
      </c>
      <c r="L4156" s="68" t="s">
        <v>20375</v>
      </c>
    </row>
    <row r="4157" spans="1:12">
      <c r="A4157" s="176"/>
      <c r="B4157" s="27" t="s">
        <v>18497</v>
      </c>
      <c r="C4157" s="26" t="s">
        <v>20327</v>
      </c>
      <c r="D4157" s="1500" t="s">
        <v>20325</v>
      </c>
      <c r="E4157" s="588" t="s">
        <v>20270</v>
      </c>
      <c r="F4157" s="588">
        <v>44383</v>
      </c>
      <c r="G4157" s="588">
        <v>44389</v>
      </c>
      <c r="H4157" s="61" t="s">
        <v>20348</v>
      </c>
      <c r="I4157" s="24" t="s">
        <v>949</v>
      </c>
      <c r="L4157" s="68" t="s">
        <v>19256</v>
      </c>
    </row>
    <row r="4158" spans="1:12">
      <c r="A4158" s="176"/>
      <c r="B4158" s="27" t="s">
        <v>18807</v>
      </c>
      <c r="C4158" s="1489" t="s">
        <v>20298</v>
      </c>
      <c r="D4158" s="1500" t="s">
        <v>20271</v>
      </c>
      <c r="E4158" s="588" t="s">
        <v>20408</v>
      </c>
      <c r="F4158" s="42">
        <v>44378</v>
      </c>
      <c r="G4158" s="42">
        <v>44391</v>
      </c>
      <c r="H4158" s="61" t="s">
        <v>20349</v>
      </c>
      <c r="I4158" s="24" t="s">
        <v>949</v>
      </c>
      <c r="L4158" s="68" t="s">
        <v>19256</v>
      </c>
    </row>
    <row r="4159" spans="1:12">
      <c r="A4159" s="176"/>
      <c r="B4159" s="27" t="s">
        <v>20352</v>
      </c>
      <c r="C4159" s="26" t="s">
        <v>20350</v>
      </c>
      <c r="D4159" s="1500" t="s">
        <v>20351</v>
      </c>
      <c r="E4159" s="588" t="s">
        <v>875</v>
      </c>
      <c r="F4159" s="41">
        <v>43668</v>
      </c>
      <c r="G4159" s="588">
        <v>44392</v>
      </c>
      <c r="H4159" s="61" t="s">
        <v>20353</v>
      </c>
      <c r="I4159" s="24" t="s">
        <v>949</v>
      </c>
      <c r="L4159" s="68" t="s">
        <v>19256</v>
      </c>
    </row>
    <row r="4160" spans="1:12">
      <c r="A4160" s="176"/>
      <c r="B4160" s="27" t="s">
        <v>18497</v>
      </c>
      <c r="C4160" s="1489" t="s">
        <v>20356</v>
      </c>
      <c r="D4160" s="1500" t="s">
        <v>20354</v>
      </c>
      <c r="E4160" s="26" t="s">
        <v>875</v>
      </c>
      <c r="F4160" s="588">
        <v>44396</v>
      </c>
      <c r="G4160" s="588">
        <v>44396</v>
      </c>
      <c r="H4160" s="1410" t="s">
        <v>20364</v>
      </c>
      <c r="I4160" s="24" t="s">
        <v>949</v>
      </c>
      <c r="L4160" s="68" t="s">
        <v>19256</v>
      </c>
    </row>
    <row r="4161" spans="1:12">
      <c r="A4161" s="176"/>
      <c r="B4161" s="27" t="s">
        <v>18497</v>
      </c>
      <c r="C4161" s="26" t="s">
        <v>20228</v>
      </c>
      <c r="D4161" s="1500" t="s">
        <v>20365</v>
      </c>
      <c r="E4161" s="588" t="s">
        <v>20270</v>
      </c>
      <c r="F4161" s="588" t="s">
        <v>20237</v>
      </c>
      <c r="G4161" s="588">
        <v>44397</v>
      </c>
      <c r="H4161" s="1410" t="s">
        <v>20366</v>
      </c>
      <c r="I4161" s="24" t="s">
        <v>949</v>
      </c>
      <c r="L4161" s="68" t="s">
        <v>19256</v>
      </c>
    </row>
    <row r="4162" spans="1:12">
      <c r="A4162" s="176"/>
      <c r="B4162" s="27" t="s">
        <v>18497</v>
      </c>
      <c r="C4162" s="1489" t="s">
        <v>20382</v>
      </c>
      <c r="D4162" s="1500" t="s">
        <v>20368</v>
      </c>
      <c r="E4162" s="588" t="s">
        <v>20367</v>
      </c>
      <c r="F4162" s="41">
        <v>43962</v>
      </c>
      <c r="G4162" s="588">
        <v>44403</v>
      </c>
      <c r="H4162" s="1410" t="s">
        <v>20383</v>
      </c>
      <c r="I4162" s="24" t="s">
        <v>949</v>
      </c>
      <c r="L4162" s="68" t="s">
        <v>19256</v>
      </c>
    </row>
    <row r="4163" spans="1:12">
      <c r="A4163" s="176"/>
      <c r="B4163" s="27" t="s">
        <v>18497</v>
      </c>
      <c r="C4163" s="1489" t="s">
        <v>20379</v>
      </c>
      <c r="D4163" s="1500" t="s">
        <v>20377</v>
      </c>
      <c r="E4163" s="588" t="s">
        <v>367</v>
      </c>
      <c r="F4163" s="588">
        <v>44403</v>
      </c>
      <c r="G4163" s="588">
        <v>44403</v>
      </c>
      <c r="H4163" s="1410" t="s">
        <v>14978</v>
      </c>
      <c r="I4163" s="24" t="s">
        <v>949</v>
      </c>
      <c r="L4163" s="68" t="s">
        <v>19256</v>
      </c>
    </row>
    <row r="4164" spans="1:12">
      <c r="A4164" s="176"/>
      <c r="B4164" s="27" t="s">
        <v>19476</v>
      </c>
      <c r="C4164" s="1489" t="s">
        <v>19617</v>
      </c>
      <c r="D4164" s="1500" t="s">
        <v>20397</v>
      </c>
      <c r="E4164" s="588" t="s">
        <v>20399</v>
      </c>
      <c r="F4164" s="41">
        <v>44075</v>
      </c>
      <c r="G4164" s="588">
        <v>44407</v>
      </c>
      <c r="H4164" s="28" t="s">
        <v>20404</v>
      </c>
      <c r="I4164" s="24" t="s">
        <v>949</v>
      </c>
      <c r="L4164" s="68" t="s">
        <v>20403</v>
      </c>
    </row>
    <row r="4165" spans="1:12">
      <c r="A4165" s="176"/>
      <c r="B4165" s="27" t="s">
        <v>18497</v>
      </c>
      <c r="C4165" s="1489" t="s">
        <v>20229</v>
      </c>
      <c r="D4165" s="1500" t="s">
        <v>20398</v>
      </c>
      <c r="E4165" s="155" t="s">
        <v>20270</v>
      </c>
      <c r="F4165" s="1518" t="s">
        <v>20237</v>
      </c>
      <c r="G4165" s="588">
        <v>44407</v>
      </c>
      <c r="H4165" s="28" t="s">
        <v>20404</v>
      </c>
      <c r="I4165" s="24" t="s">
        <v>949</v>
      </c>
      <c r="L4165" s="24" t="s">
        <v>20402</v>
      </c>
    </row>
    <row r="4166" spans="1:12">
      <c r="A4166" s="176"/>
      <c r="B4166" s="27" t="s">
        <v>20391</v>
      </c>
      <c r="C4166" s="1489" t="s">
        <v>20389</v>
      </c>
      <c r="D4166" s="1500" t="s">
        <v>20390</v>
      </c>
      <c r="E4166" s="26" t="s">
        <v>20392</v>
      </c>
      <c r="F4166" s="41">
        <v>42415</v>
      </c>
      <c r="G4166" s="41">
        <v>44408</v>
      </c>
      <c r="H4166" s="28" t="s">
        <v>20412</v>
      </c>
      <c r="I4166" s="24" t="s">
        <v>949</v>
      </c>
      <c r="L4166" s="68" t="s">
        <v>19256</v>
      </c>
    </row>
    <row r="4167" spans="1:12">
      <c r="A4167" s="176"/>
      <c r="B4167" s="27" t="s">
        <v>20409</v>
      </c>
      <c r="C4167" s="1489" t="s">
        <v>20406</v>
      </c>
      <c r="D4167" s="1500" t="s">
        <v>20405</v>
      </c>
      <c r="E4167" s="155" t="s">
        <v>20407</v>
      </c>
      <c r="F4167" s="41">
        <v>44228</v>
      </c>
      <c r="G4167" s="41">
        <v>44408</v>
      </c>
      <c r="H4167" s="28" t="s">
        <v>20412</v>
      </c>
      <c r="I4167" s="24" t="s">
        <v>949</v>
      </c>
      <c r="L4167" s="68" t="s">
        <v>19256</v>
      </c>
    </row>
    <row r="4168" spans="1:12">
      <c r="A4168" s="176"/>
      <c r="B4168" s="27"/>
      <c r="C4168" s="26"/>
      <c r="D4168" s="588"/>
      <c r="E4168" s="588"/>
      <c r="F4168" s="26"/>
      <c r="G4168" s="588"/>
      <c r="H4168" s="61"/>
      <c r="L4168" s="68"/>
    </row>
    <row r="4169" spans="1:12">
      <c r="A4169" s="176"/>
      <c r="B4169" s="205" t="s">
        <v>20395</v>
      </c>
      <c r="C4169" s="1443" t="s">
        <v>20394</v>
      </c>
      <c r="D4169" s="1500" t="s">
        <v>20393</v>
      </c>
      <c r="E4169" s="29" t="s">
        <v>20396</v>
      </c>
      <c r="F4169" s="41">
        <v>43346</v>
      </c>
      <c r="G4169" s="42">
        <v>44413</v>
      </c>
      <c r="H4169" s="61" t="s">
        <v>20451</v>
      </c>
      <c r="I4169" s="24" t="s">
        <v>949</v>
      </c>
      <c r="L4169" s="68" t="s">
        <v>20445</v>
      </c>
    </row>
    <row r="4170" spans="1:12">
      <c r="A4170" s="176"/>
      <c r="B4170" s="205" t="s">
        <v>18129</v>
      </c>
      <c r="C4170" s="1443" t="s">
        <v>20486</v>
      </c>
      <c r="D4170" s="1500" t="s">
        <v>20446</v>
      </c>
      <c r="E4170" s="29" t="s">
        <v>20447</v>
      </c>
      <c r="F4170" s="41">
        <v>43969</v>
      </c>
      <c r="G4170" s="890">
        <v>44424</v>
      </c>
      <c r="H4170" s="1521" t="s">
        <v>20493</v>
      </c>
      <c r="L4170" s="68" t="s">
        <v>20448</v>
      </c>
    </row>
    <row r="4171" spans="1:12">
      <c r="A4171" s="176"/>
      <c r="B4171" s="205" t="s">
        <v>18129</v>
      </c>
      <c r="C4171" s="1489" t="s">
        <v>20463</v>
      </c>
      <c r="D4171" s="1500" t="s">
        <v>20461</v>
      </c>
      <c r="E4171" s="1489" t="s">
        <v>875</v>
      </c>
      <c r="F4171" s="41">
        <v>44412</v>
      </c>
      <c r="G4171" s="588">
        <v>44414</v>
      </c>
      <c r="H4171" s="61" t="s">
        <v>20462</v>
      </c>
      <c r="I4171" s="24" t="s">
        <v>949</v>
      </c>
      <c r="L4171" s="68" t="s">
        <v>3537</v>
      </c>
    </row>
    <row r="4172" spans="1:12">
      <c r="A4172" s="176"/>
      <c r="B4172" s="27" t="s">
        <v>18504</v>
      </c>
      <c r="C4172" s="1443" t="s">
        <v>20465</v>
      </c>
      <c r="D4172" s="1500" t="s">
        <v>20458</v>
      </c>
      <c r="E4172" s="1443" t="s">
        <v>13382</v>
      </c>
      <c r="F4172" s="1518">
        <v>44417</v>
      </c>
      <c r="G4172" s="588">
        <v>44420</v>
      </c>
      <c r="H4172" s="61" t="s">
        <v>20471</v>
      </c>
      <c r="I4172" s="24" t="s">
        <v>20472</v>
      </c>
      <c r="L4172" s="68" t="s">
        <v>20473</v>
      </c>
    </row>
    <row r="4173" spans="1:12">
      <c r="A4173" s="176"/>
      <c r="B4173" s="27" t="s">
        <v>18497</v>
      </c>
      <c r="C4173" s="1397" t="s">
        <v>20478</v>
      </c>
      <c r="D4173" s="1500" t="s">
        <v>20474</v>
      </c>
      <c r="E4173" s="62" t="s">
        <v>20270</v>
      </c>
      <c r="F4173" s="588">
        <v>44378</v>
      </c>
      <c r="G4173" s="42">
        <v>44421</v>
      </c>
      <c r="H4173" s="61" t="s">
        <v>20482</v>
      </c>
      <c r="I4173" s="24" t="s">
        <v>949</v>
      </c>
      <c r="L4173" s="68" t="s">
        <v>20483</v>
      </c>
    </row>
    <row r="4174" spans="1:12">
      <c r="A4174" s="176"/>
      <c r="B4174" s="27" t="s">
        <v>18497</v>
      </c>
      <c r="C4174" s="1397" t="s">
        <v>20480</v>
      </c>
      <c r="D4174" s="1500" t="s">
        <v>20476</v>
      </c>
      <c r="E4174" s="62" t="s">
        <v>20270</v>
      </c>
      <c r="F4174" s="588">
        <v>44383</v>
      </c>
      <c r="G4174" s="42">
        <v>44421</v>
      </c>
      <c r="H4174" s="61" t="s">
        <v>20482</v>
      </c>
      <c r="I4174" s="24" t="s">
        <v>949</v>
      </c>
      <c r="L4174" s="68" t="s">
        <v>20485</v>
      </c>
    </row>
    <row r="4175" spans="1:12">
      <c r="A4175" s="176"/>
      <c r="B4175" s="27" t="s">
        <v>18497</v>
      </c>
      <c r="C4175" s="1397" t="s">
        <v>20479</v>
      </c>
      <c r="D4175" s="1500" t="s">
        <v>20475</v>
      </c>
      <c r="E4175" s="62" t="s">
        <v>20270</v>
      </c>
      <c r="F4175" s="588">
        <v>44383</v>
      </c>
      <c r="G4175" s="42">
        <v>44421</v>
      </c>
      <c r="H4175" s="61" t="s">
        <v>20482</v>
      </c>
      <c r="I4175" s="24" t="s">
        <v>949</v>
      </c>
      <c r="L4175" s="68" t="s">
        <v>20484</v>
      </c>
    </row>
    <row r="4176" spans="1:12">
      <c r="A4176" s="176"/>
      <c r="B4176" s="27" t="s">
        <v>18497</v>
      </c>
      <c r="C4176" s="1397" t="s">
        <v>20481</v>
      </c>
      <c r="D4176" s="1500" t="s">
        <v>20477</v>
      </c>
      <c r="E4176" s="62" t="s">
        <v>20270</v>
      </c>
      <c r="F4176" s="588">
        <v>44384</v>
      </c>
      <c r="G4176" s="42">
        <v>44421</v>
      </c>
      <c r="H4176" s="61" t="s">
        <v>20482</v>
      </c>
      <c r="I4176" s="24" t="s">
        <v>949</v>
      </c>
      <c r="L4176" s="68" t="s">
        <v>20485</v>
      </c>
    </row>
    <row r="4177" spans="1:12">
      <c r="A4177" s="176"/>
      <c r="B4177" s="27" t="s">
        <v>18497</v>
      </c>
      <c r="C4177" s="26" t="s">
        <v>20225</v>
      </c>
      <c r="D4177" s="1500" t="s">
        <v>20520</v>
      </c>
      <c r="E4177" s="588" t="s">
        <v>20270</v>
      </c>
      <c r="F4177" s="588" t="s">
        <v>20237</v>
      </c>
      <c r="G4177" s="587">
        <v>44427</v>
      </c>
      <c r="H4177" s="61" t="s">
        <v>20521</v>
      </c>
      <c r="I4177" s="24" t="s">
        <v>949</v>
      </c>
      <c r="L4177" s="68" t="s">
        <v>20522</v>
      </c>
    </row>
    <row r="4178" spans="1:12">
      <c r="A4178" s="176"/>
      <c r="B4178" s="27" t="s">
        <v>18497</v>
      </c>
      <c r="C4178" s="1397" t="s">
        <v>20519</v>
      </c>
      <c r="D4178" s="1500" t="s">
        <v>20508</v>
      </c>
      <c r="E4178" s="588" t="s">
        <v>20270</v>
      </c>
      <c r="F4178" s="41">
        <v>44379</v>
      </c>
      <c r="G4178" s="42">
        <v>44428</v>
      </c>
      <c r="H4178" s="61" t="s">
        <v>20523</v>
      </c>
      <c r="I4178" s="24" t="s">
        <v>949</v>
      </c>
      <c r="L4178" s="68" t="s">
        <v>19820</v>
      </c>
    </row>
    <row r="4179" spans="1:12">
      <c r="A4179" s="176"/>
      <c r="B4179" s="27" t="s">
        <v>18497</v>
      </c>
      <c r="C4179" s="1397" t="s">
        <v>20518</v>
      </c>
      <c r="D4179" s="1500" t="s">
        <v>20507</v>
      </c>
      <c r="E4179" s="588" t="s">
        <v>20270</v>
      </c>
      <c r="F4179" s="41">
        <v>44383</v>
      </c>
      <c r="G4179" s="42">
        <v>44428</v>
      </c>
      <c r="H4179" s="61" t="s">
        <v>20524</v>
      </c>
      <c r="I4179" s="24" t="s">
        <v>949</v>
      </c>
      <c r="L4179" s="68" t="s">
        <v>19820</v>
      </c>
    </row>
    <row r="4180" spans="1:12">
      <c r="A4180" s="176"/>
      <c r="B4180" s="277" t="s">
        <v>20510</v>
      </c>
      <c r="C4180" s="1443" t="s">
        <v>20511</v>
      </c>
      <c r="D4180" s="1500" t="s">
        <v>14173</v>
      </c>
      <c r="E4180" s="29" t="s">
        <v>20</v>
      </c>
      <c r="F4180" s="41">
        <v>42443</v>
      </c>
      <c r="G4180" s="42">
        <v>44428</v>
      </c>
      <c r="H4180" s="61" t="s">
        <v>20524</v>
      </c>
      <c r="I4180" s="24" t="s">
        <v>949</v>
      </c>
      <c r="L4180" s="68" t="s">
        <v>20525</v>
      </c>
    </row>
    <row r="4181" spans="1:12">
      <c r="A4181" s="176"/>
      <c r="B4181" s="277" t="s">
        <v>20510</v>
      </c>
      <c r="C4181" s="1443" t="s">
        <v>20516</v>
      </c>
      <c r="D4181" s="1500" t="s">
        <v>20249</v>
      </c>
      <c r="E4181" s="29" t="s">
        <v>20517</v>
      </c>
      <c r="F4181" s="41">
        <v>44378</v>
      </c>
      <c r="G4181" s="42">
        <v>44430</v>
      </c>
      <c r="H4181" s="61" t="s">
        <v>20532</v>
      </c>
      <c r="I4181" s="24" t="s">
        <v>949</v>
      </c>
      <c r="L4181" s="68" t="s">
        <v>20530</v>
      </c>
    </row>
    <row r="4182" spans="1:12" ht="15" customHeight="1">
      <c r="A4182" s="176"/>
      <c r="B4182" s="205" t="s">
        <v>20400</v>
      </c>
      <c r="C4182" s="1443" t="s">
        <v>20494</v>
      </c>
      <c r="D4182" s="1500" t="s">
        <v>15636</v>
      </c>
      <c r="E4182" s="29" t="s">
        <v>20401</v>
      </c>
      <c r="F4182" s="41">
        <v>42821</v>
      </c>
      <c r="G4182" s="42">
        <v>44439</v>
      </c>
      <c r="H4182" s="1496" t="s">
        <v>20556</v>
      </c>
      <c r="I4182" s="24" t="s">
        <v>949</v>
      </c>
      <c r="L4182" s="68" t="s">
        <v>20553</v>
      </c>
    </row>
    <row r="4183" spans="1:12">
      <c r="A4183" s="176"/>
      <c r="B4183" s="205" t="s">
        <v>20513</v>
      </c>
      <c r="C4183" s="1443" t="s">
        <v>20512</v>
      </c>
      <c r="D4183" s="1500" t="s">
        <v>20452</v>
      </c>
      <c r="E4183" s="29" t="s">
        <v>20453</v>
      </c>
      <c r="F4183" s="41">
        <v>43222</v>
      </c>
      <c r="G4183" s="42">
        <v>44439</v>
      </c>
      <c r="H4183" s="1496" t="s">
        <v>20556</v>
      </c>
      <c r="I4183" s="24" t="s">
        <v>949</v>
      </c>
      <c r="L4183" s="68" t="s">
        <v>19257</v>
      </c>
    </row>
    <row r="4184" spans="1:12">
      <c r="A4184" s="176"/>
      <c r="B4184" s="277" t="s">
        <v>20509</v>
      </c>
      <c r="C4184" s="1443" t="s">
        <v>20495</v>
      </c>
      <c r="D4184" s="1500" t="s">
        <v>20491</v>
      </c>
      <c r="E4184" s="29" t="s">
        <v>20515</v>
      </c>
      <c r="F4184" s="41">
        <v>43346</v>
      </c>
      <c r="G4184" s="42">
        <v>44439</v>
      </c>
      <c r="H4184" s="1496" t="s">
        <v>20556</v>
      </c>
      <c r="I4184" s="24" t="s">
        <v>949</v>
      </c>
      <c r="L4184" s="68" t="s">
        <v>20554</v>
      </c>
    </row>
    <row r="4185" spans="1:12">
      <c r="A4185" s="176"/>
      <c r="B4185" s="205" t="s">
        <v>20514</v>
      </c>
      <c r="C4185" s="1397" t="s">
        <v>19978</v>
      </c>
      <c r="D4185" s="1500" t="s">
        <v>19975</v>
      </c>
      <c r="E4185" s="29" t="s">
        <v>19976</v>
      </c>
      <c r="F4185" s="41">
        <v>44095</v>
      </c>
      <c r="G4185" s="42">
        <v>44439</v>
      </c>
      <c r="H4185" s="1496" t="s">
        <v>20556</v>
      </c>
      <c r="I4185" s="24" t="s">
        <v>949</v>
      </c>
      <c r="L4185" s="68" t="s">
        <v>20376</v>
      </c>
    </row>
    <row r="4186" spans="1:12">
      <c r="A4186" s="176"/>
      <c r="B4186" s="27" t="s">
        <v>18497</v>
      </c>
      <c r="C4186" s="1397" t="s">
        <v>20336</v>
      </c>
      <c r="D4186" s="1500" t="s">
        <v>20535</v>
      </c>
      <c r="E4186" s="588" t="s">
        <v>20270</v>
      </c>
      <c r="F4186" s="41">
        <v>44384</v>
      </c>
      <c r="G4186" s="42">
        <v>44439</v>
      </c>
      <c r="H4186" s="1496" t="s">
        <v>20556</v>
      </c>
      <c r="I4186" s="24" t="s">
        <v>949</v>
      </c>
      <c r="L4186" s="68" t="s">
        <v>19820</v>
      </c>
    </row>
    <row r="4187" spans="1:12">
      <c r="A4187" s="176"/>
      <c r="B4187" s="27" t="s">
        <v>18497</v>
      </c>
      <c r="C4187" s="1397" t="s">
        <v>20324</v>
      </c>
      <c r="D4187" s="1500" t="s">
        <v>20291</v>
      </c>
      <c r="E4187" s="588" t="s">
        <v>20270</v>
      </c>
      <c r="F4187" s="41">
        <v>44379</v>
      </c>
      <c r="G4187" s="42">
        <v>44439</v>
      </c>
      <c r="H4187" s="1496" t="s">
        <v>20556</v>
      </c>
      <c r="I4187" s="24" t="s">
        <v>949</v>
      </c>
      <c r="L4187" s="68" t="s">
        <v>19820</v>
      </c>
    </row>
    <row r="4188" spans="1:12">
      <c r="A4188" s="176"/>
      <c r="B4188" s="27" t="s">
        <v>18497</v>
      </c>
      <c r="C4188" s="1397" t="s">
        <v>20294</v>
      </c>
      <c r="D4188" s="1500" t="s">
        <v>20287</v>
      </c>
      <c r="E4188" s="588" t="s">
        <v>20270</v>
      </c>
      <c r="F4188" s="41">
        <v>44378</v>
      </c>
      <c r="G4188" s="42">
        <v>44439</v>
      </c>
      <c r="H4188" s="1496" t="s">
        <v>20556</v>
      </c>
      <c r="I4188" s="24" t="s">
        <v>949</v>
      </c>
      <c r="L4188" s="68" t="s">
        <v>19820</v>
      </c>
    </row>
    <row r="4189" spans="1:12">
      <c r="A4189" s="176"/>
      <c r="B4189" s="27" t="s">
        <v>18497</v>
      </c>
      <c r="C4189" s="1397" t="s">
        <v>20547</v>
      </c>
      <c r="D4189" s="1500" t="s">
        <v>20487</v>
      </c>
      <c r="E4189" s="588" t="s">
        <v>20270</v>
      </c>
      <c r="F4189" s="41">
        <v>44424</v>
      </c>
      <c r="G4189" s="42">
        <v>44439</v>
      </c>
      <c r="H4189" s="1496" t="s">
        <v>20556</v>
      </c>
      <c r="I4189" s="24" t="s">
        <v>949</v>
      </c>
      <c r="L4189" s="68" t="s">
        <v>20555</v>
      </c>
    </row>
    <row r="4190" spans="1:12">
      <c r="A4190" s="176"/>
      <c r="B4190" s="27" t="s">
        <v>20560</v>
      </c>
      <c r="C4190" s="1554" t="s">
        <v>20557</v>
      </c>
      <c r="D4190" s="1500" t="s">
        <v>20558</v>
      </c>
      <c r="E4190" s="588" t="s">
        <v>20559</v>
      </c>
      <c r="F4190" s="41">
        <v>37316</v>
      </c>
      <c r="G4190" s="588">
        <v>44408</v>
      </c>
      <c r="H4190" s="61" t="s">
        <v>20592</v>
      </c>
      <c r="L4190" s="68"/>
    </row>
    <row r="4191" spans="1:12">
      <c r="A4191" s="176"/>
      <c r="B4191" s="27"/>
      <c r="C4191" s="43"/>
      <c r="D4191" s="588"/>
      <c r="E4191" s="588"/>
      <c r="F4191" s="26"/>
      <c r="G4191" s="588"/>
      <c r="H4191" s="61"/>
      <c r="L4191" s="68"/>
    </row>
    <row r="4192" spans="1:12">
      <c r="A4192" s="176"/>
      <c r="B4192" s="27" t="s">
        <v>18807</v>
      </c>
      <c r="C4192" s="43" t="s">
        <v>20593</v>
      </c>
      <c r="D4192" s="1562" t="s">
        <v>20561</v>
      </c>
      <c r="E4192" s="588" t="s">
        <v>13382</v>
      </c>
      <c r="F4192" s="588">
        <v>44440</v>
      </c>
      <c r="G4192" s="588">
        <v>44442</v>
      </c>
      <c r="H4192" s="61" t="s">
        <v>20594</v>
      </c>
      <c r="I4192" s="24" t="s">
        <v>949</v>
      </c>
      <c r="L4192" s="24" t="s">
        <v>20640</v>
      </c>
    </row>
    <row r="4193" spans="1:12">
      <c r="A4193" s="176"/>
      <c r="B4193" s="27" t="s">
        <v>18497</v>
      </c>
      <c r="C4193" s="1443" t="s">
        <v>20601</v>
      </c>
      <c r="D4193" s="956" t="s">
        <v>20537</v>
      </c>
      <c r="E4193" s="1489" t="s">
        <v>875</v>
      </c>
      <c r="F4193" s="41">
        <v>44445</v>
      </c>
      <c r="G4193" s="588">
        <v>44445</v>
      </c>
      <c r="H4193" s="61" t="s">
        <v>20606</v>
      </c>
      <c r="I4193" s="24" t="s">
        <v>949</v>
      </c>
      <c r="L4193" s="24" t="s">
        <v>20639</v>
      </c>
    </row>
    <row r="4194" spans="1:12">
      <c r="A4194" s="176"/>
      <c r="B4194" s="277" t="s">
        <v>19838</v>
      </c>
      <c r="C4194" s="1443" t="s">
        <v>19777</v>
      </c>
      <c r="D4194" s="1499" t="s">
        <v>19778</v>
      </c>
      <c r="E4194" s="29" t="s">
        <v>649</v>
      </c>
      <c r="F4194" s="41">
        <v>44166</v>
      </c>
      <c r="G4194" s="42">
        <v>44449</v>
      </c>
      <c r="H4194" s="61" t="s">
        <v>20612</v>
      </c>
      <c r="I4194" s="24" t="s">
        <v>949</v>
      </c>
      <c r="L4194" s="24" t="s">
        <v>20522</v>
      </c>
    </row>
    <row r="4195" spans="1:12">
      <c r="A4195" s="176"/>
      <c r="B4195" s="205" t="s">
        <v>20552</v>
      </c>
      <c r="C4195" s="1443" t="s">
        <v>20551</v>
      </c>
      <c r="D4195" s="1499" t="s">
        <v>20549</v>
      </c>
      <c r="E4195" s="588" t="s">
        <v>20550</v>
      </c>
      <c r="F4195" s="41">
        <v>43357</v>
      </c>
      <c r="G4195" s="890">
        <v>44447</v>
      </c>
      <c r="H4195" s="61" t="s">
        <v>20703</v>
      </c>
      <c r="I4195" s="24" t="s">
        <v>949</v>
      </c>
      <c r="L4195" s="68" t="s">
        <v>20637</v>
      </c>
    </row>
    <row r="4196" spans="1:12">
      <c r="A4196" s="1476"/>
      <c r="B4196" s="27" t="s">
        <v>18420</v>
      </c>
      <c r="C4196" s="1443" t="s">
        <v>20600</v>
      </c>
      <c r="D4196" s="1563" t="s">
        <v>20539</v>
      </c>
      <c r="E4196" s="1485" t="s">
        <v>20540</v>
      </c>
      <c r="F4196" s="41">
        <v>44445</v>
      </c>
      <c r="G4196" s="41">
        <v>44450</v>
      </c>
      <c r="H4196" s="1410" t="s">
        <v>16363</v>
      </c>
      <c r="I4196" s="24" t="s">
        <v>949</v>
      </c>
      <c r="L4196" s="24" t="s">
        <v>20641</v>
      </c>
    </row>
    <row r="4197" spans="1:12">
      <c r="A4197" s="1476"/>
      <c r="B4197" s="33" t="s">
        <v>18497</v>
      </c>
      <c r="C4197" s="1426" t="s">
        <v>20623</v>
      </c>
      <c r="D4197" s="956" t="s">
        <v>20618</v>
      </c>
      <c r="E4197" s="26" t="s">
        <v>875</v>
      </c>
      <c r="F4197" s="41">
        <v>44452</v>
      </c>
      <c r="G4197" s="41">
        <v>44452</v>
      </c>
      <c r="H4197" s="855" t="s">
        <v>3016</v>
      </c>
      <c r="I4197" s="24" t="s">
        <v>949</v>
      </c>
      <c r="L4197" s="24" t="s">
        <v>20652</v>
      </c>
    </row>
    <row r="4198" spans="1:12">
      <c r="A4198" s="1476"/>
      <c r="B4198" s="33" t="s">
        <v>18497</v>
      </c>
      <c r="C4198" s="1426" t="s">
        <v>20650</v>
      </c>
      <c r="D4198" s="956" t="s">
        <v>20649</v>
      </c>
      <c r="E4198" s="1443" t="s">
        <v>19969</v>
      </c>
      <c r="F4198" s="41">
        <v>44417</v>
      </c>
      <c r="G4198" s="41">
        <v>44453</v>
      </c>
      <c r="H4198" s="855" t="s">
        <v>20658</v>
      </c>
      <c r="I4198" s="24" t="s">
        <v>949</v>
      </c>
      <c r="L4198" s="24" t="s">
        <v>20652</v>
      </c>
    </row>
    <row r="4199" spans="1:12">
      <c r="A4199" s="1476"/>
      <c r="B4199" s="33" t="s">
        <v>18497</v>
      </c>
      <c r="C4199" s="1559" t="s">
        <v>20620</v>
      </c>
      <c r="D4199" s="956" t="s">
        <v>20631</v>
      </c>
      <c r="E4199" s="1489" t="s">
        <v>875</v>
      </c>
      <c r="F4199" s="41">
        <v>44452</v>
      </c>
      <c r="G4199" s="41">
        <v>44453</v>
      </c>
      <c r="H4199" s="855" t="s">
        <v>20658</v>
      </c>
      <c r="I4199" s="24" t="s">
        <v>949</v>
      </c>
      <c r="L4199" s="24" t="s">
        <v>20653</v>
      </c>
    </row>
    <row r="4200" spans="1:12">
      <c r="A4200" s="1476"/>
      <c r="B4200" s="33" t="s">
        <v>18497</v>
      </c>
      <c r="C4200" s="1559" t="s">
        <v>20621</v>
      </c>
      <c r="D4200" s="956" t="s">
        <v>20616</v>
      </c>
      <c r="E4200" s="1489" t="s">
        <v>875</v>
      </c>
      <c r="F4200" s="41">
        <v>44452</v>
      </c>
      <c r="G4200" s="41">
        <v>44453</v>
      </c>
      <c r="H4200" s="855" t="s">
        <v>20658</v>
      </c>
      <c r="I4200" s="24" t="s">
        <v>949</v>
      </c>
      <c r="L4200" s="24" t="s">
        <v>20654</v>
      </c>
    </row>
    <row r="4201" spans="1:12">
      <c r="A4201" s="176" t="s">
        <v>20702</v>
      </c>
      <c r="B4201" s="277" t="s">
        <v>18129</v>
      </c>
      <c r="C4201" s="1443" t="s">
        <v>19506</v>
      </c>
      <c r="D4201" s="1499" t="s">
        <v>19546</v>
      </c>
      <c r="E4201" s="29" t="s">
        <v>19624</v>
      </c>
      <c r="F4201" s="41">
        <v>44032</v>
      </c>
      <c r="G4201" s="42">
        <v>44454</v>
      </c>
      <c r="H4201" s="61" t="s">
        <v>20664</v>
      </c>
      <c r="I4201" s="24" t="s">
        <v>949</v>
      </c>
      <c r="L4201" s="68" t="s">
        <v>20657</v>
      </c>
    </row>
    <row r="4202" spans="1:12">
      <c r="A4202" s="176"/>
      <c r="B4202" s="277" t="s">
        <v>18129</v>
      </c>
      <c r="C4202" s="43" t="s">
        <v>20700</v>
      </c>
      <c r="D4202" s="1499" t="s">
        <v>20780</v>
      </c>
      <c r="E4202" s="1489" t="s">
        <v>875</v>
      </c>
      <c r="F4202" s="41">
        <v>44419</v>
      </c>
      <c r="G4202" s="588">
        <v>44469</v>
      </c>
      <c r="H4202" s="61" t="s">
        <v>5348</v>
      </c>
      <c r="I4202" s="24" t="s">
        <v>949</v>
      </c>
      <c r="L4202" s="68" t="s">
        <v>20712</v>
      </c>
    </row>
    <row r="4203" spans="1:12">
      <c r="A4203" s="176"/>
      <c r="B4203" s="33" t="s">
        <v>18497</v>
      </c>
      <c r="C4203" s="1561" t="s">
        <v>20701</v>
      </c>
      <c r="D4203" s="1499" t="s">
        <v>20781</v>
      </c>
      <c r="E4203" s="1489" t="s">
        <v>875</v>
      </c>
      <c r="F4203" s="41">
        <v>44166</v>
      </c>
      <c r="G4203" s="588">
        <v>44469</v>
      </c>
      <c r="H4203" s="61" t="s">
        <v>5348</v>
      </c>
      <c r="I4203" s="24" t="s">
        <v>949</v>
      </c>
      <c r="L4203" s="68" t="s">
        <v>20705</v>
      </c>
    </row>
    <row r="4204" spans="1:12">
      <c r="A4204" s="176"/>
      <c r="B4204" s="27" t="s">
        <v>18497</v>
      </c>
      <c r="C4204" s="1397" t="s">
        <v>20224</v>
      </c>
      <c r="D4204" s="1499" t="s">
        <v>20595</v>
      </c>
      <c r="E4204" s="588" t="s">
        <v>20270</v>
      </c>
      <c r="F4204" s="41">
        <v>44362</v>
      </c>
      <c r="G4204" s="42">
        <v>44448</v>
      </c>
      <c r="H4204" s="61" t="s">
        <v>20612</v>
      </c>
      <c r="I4204" s="24" t="s">
        <v>949</v>
      </c>
      <c r="L4204" s="68" t="s">
        <v>20638</v>
      </c>
    </row>
    <row r="4205" spans="1:12">
      <c r="A4205" s="176"/>
      <c r="B4205" s="27" t="s">
        <v>18497</v>
      </c>
      <c r="C4205" s="1397" t="s">
        <v>20613</v>
      </c>
      <c r="D4205" s="1499" t="s">
        <v>20610</v>
      </c>
      <c r="E4205" s="588" t="s">
        <v>20270</v>
      </c>
      <c r="F4205" s="41">
        <v>44378</v>
      </c>
      <c r="G4205" s="42">
        <v>44448</v>
      </c>
      <c r="H4205" s="61" t="s">
        <v>20612</v>
      </c>
      <c r="I4205" s="24" t="s">
        <v>949</v>
      </c>
      <c r="L4205" s="68" t="s">
        <v>20638</v>
      </c>
    </row>
    <row r="4206" spans="1:12">
      <c r="A4206" s="176"/>
      <c r="B4206" s="27" t="s">
        <v>18497</v>
      </c>
      <c r="C4206" s="1397" t="s">
        <v>20614</v>
      </c>
      <c r="D4206" s="1499" t="s">
        <v>20611</v>
      </c>
      <c r="E4206" s="588" t="s">
        <v>20270</v>
      </c>
      <c r="F4206" s="41">
        <v>44445</v>
      </c>
      <c r="G4206" s="42">
        <v>44448</v>
      </c>
      <c r="H4206" s="61" t="s">
        <v>20615</v>
      </c>
      <c r="I4206" s="24" t="s">
        <v>949</v>
      </c>
      <c r="L4206" s="68" t="s">
        <v>20704</v>
      </c>
    </row>
    <row r="4207" spans="1:12">
      <c r="A4207" s="1476"/>
      <c r="B4207" s="33" t="s">
        <v>18497</v>
      </c>
      <c r="C4207" s="26" t="s">
        <v>20634</v>
      </c>
      <c r="D4207" s="956" t="s">
        <v>20647</v>
      </c>
      <c r="E4207" s="588" t="s">
        <v>20270</v>
      </c>
      <c r="F4207" s="41">
        <v>44453</v>
      </c>
      <c r="G4207" s="41">
        <v>44453</v>
      </c>
      <c r="H4207" s="855" t="s">
        <v>20658</v>
      </c>
      <c r="I4207" s="24" t="s">
        <v>949</v>
      </c>
      <c r="L4207" s="24" t="s">
        <v>20655</v>
      </c>
    </row>
    <row r="4208" spans="1:12">
      <c r="A4208" s="1476"/>
      <c r="B4208" s="1519" t="s">
        <v>18504</v>
      </c>
      <c r="C4208" s="1560" t="s">
        <v>20542</v>
      </c>
      <c r="D4208" s="956" t="s">
        <v>20648</v>
      </c>
      <c r="E4208" s="588" t="s">
        <v>20270</v>
      </c>
      <c r="F4208" s="1443" t="s">
        <v>20543</v>
      </c>
      <c r="G4208" s="41">
        <v>44453</v>
      </c>
      <c r="H4208" s="855" t="s">
        <v>20658</v>
      </c>
      <c r="I4208" s="24" t="s">
        <v>2587</v>
      </c>
      <c r="L4208" s="24" t="s">
        <v>20656</v>
      </c>
    </row>
    <row r="4209" spans="1:12">
      <c r="A4209" s="176"/>
      <c r="B4209" s="27" t="s">
        <v>18504</v>
      </c>
      <c r="C4209" s="1397" t="s">
        <v>20676</v>
      </c>
      <c r="D4209" s="1499" t="s">
        <v>20669</v>
      </c>
      <c r="E4209" s="588" t="s">
        <v>20270</v>
      </c>
      <c r="F4209" s="41">
        <v>44456</v>
      </c>
      <c r="G4209" s="41">
        <v>44456</v>
      </c>
      <c r="H4209" s="61" t="s">
        <v>20682</v>
      </c>
      <c r="I4209" s="24" t="s">
        <v>2587</v>
      </c>
      <c r="L4209" s="68" t="s">
        <v>20705</v>
      </c>
    </row>
    <row r="4210" spans="1:12">
      <c r="A4210" s="176"/>
      <c r="B4210" s="28" t="s">
        <v>18497</v>
      </c>
      <c r="C4210" s="1443" t="s">
        <v>20695</v>
      </c>
      <c r="D4210" s="1564" t="s">
        <v>20686</v>
      </c>
      <c r="E4210" s="1443" t="s">
        <v>20597</v>
      </c>
      <c r="F4210" s="41">
        <v>44466</v>
      </c>
      <c r="G4210" s="41">
        <v>44466</v>
      </c>
      <c r="H4210" s="61" t="s">
        <v>3042</v>
      </c>
      <c r="I4210" s="24" t="s">
        <v>2587</v>
      </c>
      <c r="L4210" s="68" t="s">
        <v>20706</v>
      </c>
    </row>
    <row r="4211" spans="1:12">
      <c r="A4211" s="176"/>
      <c r="B4211" s="28" t="s">
        <v>18497</v>
      </c>
      <c r="C4211" s="26" t="s">
        <v>20674</v>
      </c>
      <c r="D4211" s="1499" t="s">
        <v>20861</v>
      </c>
      <c r="E4211" s="1443" t="s">
        <v>20597</v>
      </c>
      <c r="F4211" s="41">
        <v>44455</v>
      </c>
      <c r="G4211" s="588">
        <v>44469</v>
      </c>
      <c r="H4211" s="61" t="s">
        <v>5348</v>
      </c>
      <c r="I4211" s="24" t="s">
        <v>2587</v>
      </c>
      <c r="L4211" s="68" t="s">
        <v>20707</v>
      </c>
    </row>
    <row r="4212" spans="1:12">
      <c r="A4212" s="176"/>
      <c r="B4212" s="1519" t="s">
        <v>19838</v>
      </c>
      <c r="C4212" s="1443" t="s">
        <v>20500</v>
      </c>
      <c r="D4212" s="1499" t="s">
        <v>20862</v>
      </c>
      <c r="E4212" s="1485" t="s">
        <v>20488</v>
      </c>
      <c r="F4212" s="1518">
        <v>44426</v>
      </c>
      <c r="G4212" s="588">
        <v>44469</v>
      </c>
      <c r="H4212" s="61" t="s">
        <v>5348</v>
      </c>
      <c r="I4212" s="24" t="s">
        <v>2587</v>
      </c>
      <c r="L4212" s="68" t="s">
        <v>20705</v>
      </c>
    </row>
    <row r="4213" spans="1:12">
      <c r="A4213" s="176"/>
      <c r="B4213" s="27" t="s">
        <v>20709</v>
      </c>
      <c r="C4213" s="1554" t="s">
        <v>20710</v>
      </c>
      <c r="D4213" s="1499" t="s">
        <v>18495</v>
      </c>
      <c r="E4213" s="1443" t="s">
        <v>20708</v>
      </c>
      <c r="F4213" s="41">
        <v>43606</v>
      </c>
      <c r="G4213" s="588">
        <v>44469</v>
      </c>
      <c r="H4213" s="61" t="s">
        <v>5348</v>
      </c>
      <c r="I4213" s="24" t="s">
        <v>2587</v>
      </c>
      <c r="L4213" s="68" t="s">
        <v>20711</v>
      </c>
    </row>
    <row r="4214" spans="1:12">
      <c r="A4214" s="176"/>
      <c r="B4214" s="27"/>
      <c r="C4214" s="43"/>
      <c r="D4214" s="588"/>
      <c r="E4214" s="1443"/>
      <c r="F4214" s="26"/>
      <c r="G4214" s="588"/>
      <c r="H4214" s="61"/>
      <c r="L4214" s="68"/>
    </row>
    <row r="4215" spans="1:12">
      <c r="A4215" s="176"/>
      <c r="B4215" s="1519" t="s">
        <v>18504</v>
      </c>
      <c r="C4215" s="43" t="s">
        <v>20725</v>
      </c>
      <c r="D4215" s="1499" t="s">
        <v>20581</v>
      </c>
      <c r="E4215" s="1492" t="s">
        <v>20597</v>
      </c>
      <c r="F4215" s="41">
        <v>44434</v>
      </c>
      <c r="G4215" s="588">
        <v>44470</v>
      </c>
      <c r="H4215" s="61" t="s">
        <v>20726</v>
      </c>
      <c r="I4215" s="24" t="s">
        <v>949</v>
      </c>
      <c r="L4215" s="68" t="s">
        <v>20850</v>
      </c>
    </row>
    <row r="4216" spans="1:12">
      <c r="A4216" s="176"/>
      <c r="B4216" s="27" t="s">
        <v>18497</v>
      </c>
      <c r="C4216" s="1558" t="s">
        <v>20719</v>
      </c>
      <c r="D4216" s="1499" t="s">
        <v>20863</v>
      </c>
      <c r="E4216" s="1492" t="s">
        <v>875</v>
      </c>
      <c r="F4216" s="41">
        <v>44470</v>
      </c>
      <c r="G4216" s="588">
        <v>44470</v>
      </c>
      <c r="H4216" s="61" t="s">
        <v>20753</v>
      </c>
      <c r="I4216" s="24" t="s">
        <v>949</v>
      </c>
      <c r="L4216" s="68" t="s">
        <v>20849</v>
      </c>
    </row>
    <row r="4217" spans="1:12">
      <c r="A4217" s="176"/>
      <c r="B4217" s="27" t="s">
        <v>18497</v>
      </c>
      <c r="C4217" s="1443" t="s">
        <v>20730</v>
      </c>
      <c r="D4217" s="1499" t="s">
        <v>20732</v>
      </c>
      <c r="E4217" s="1492" t="s">
        <v>20597</v>
      </c>
      <c r="F4217" s="1443" t="s">
        <v>20757</v>
      </c>
      <c r="G4217" s="41">
        <v>44473</v>
      </c>
      <c r="H4217" s="61" t="s">
        <v>20760</v>
      </c>
      <c r="I4217" s="24" t="s">
        <v>949</v>
      </c>
      <c r="L4217" s="68" t="s">
        <v>20758</v>
      </c>
    </row>
    <row r="4218" spans="1:12">
      <c r="A4218" s="176"/>
      <c r="B4218" s="1519" t="s">
        <v>18420</v>
      </c>
      <c r="C4218" s="1443" t="s">
        <v>20526</v>
      </c>
      <c r="D4218" s="1499" t="s">
        <v>3038</v>
      </c>
      <c r="E4218" s="27" t="s">
        <v>13382</v>
      </c>
      <c r="F4218" s="41">
        <v>44431</v>
      </c>
      <c r="G4218" s="41">
        <v>44474</v>
      </c>
      <c r="H4218" s="61" t="s">
        <v>20760</v>
      </c>
      <c r="I4218" s="24" t="s">
        <v>949</v>
      </c>
      <c r="L4218" s="68" t="s">
        <v>20759</v>
      </c>
    </row>
    <row r="4219" spans="1:12">
      <c r="A4219" s="176"/>
      <c r="B4219" s="27" t="s">
        <v>18807</v>
      </c>
      <c r="C4219" s="1558" t="s">
        <v>20756</v>
      </c>
      <c r="D4219" s="1499" t="s">
        <v>20697</v>
      </c>
      <c r="E4219" s="1492" t="s">
        <v>13382</v>
      </c>
      <c r="F4219" s="41">
        <v>44461</v>
      </c>
      <c r="G4219" s="588">
        <v>44475</v>
      </c>
      <c r="H4219" s="61" t="s">
        <v>20772</v>
      </c>
      <c r="I4219" s="24" t="s">
        <v>949</v>
      </c>
      <c r="L4219" s="68" t="s">
        <v>20159</v>
      </c>
    </row>
    <row r="4220" spans="1:12">
      <c r="A4220" s="176"/>
      <c r="B4220" s="27" t="s">
        <v>18497</v>
      </c>
      <c r="C4220" s="1443" t="s">
        <v>20723</v>
      </c>
      <c r="D4220" s="1499" t="s">
        <v>20778</v>
      </c>
      <c r="E4220" s="1492" t="s">
        <v>20597</v>
      </c>
      <c r="F4220" s="1443" t="s">
        <v>20687</v>
      </c>
      <c r="G4220" s="588">
        <v>44474</v>
      </c>
      <c r="H4220" s="61" t="s">
        <v>20774</v>
      </c>
      <c r="I4220" s="24" t="s">
        <v>949</v>
      </c>
      <c r="L4220" s="68" t="s">
        <v>20848</v>
      </c>
    </row>
    <row r="4221" spans="1:12">
      <c r="A4221" s="176"/>
      <c r="B4221" s="27" t="s">
        <v>18739</v>
      </c>
      <c r="C4221" s="1558" t="s">
        <v>20776</v>
      </c>
      <c r="D4221" s="1499" t="s">
        <v>20864</v>
      </c>
      <c r="E4221" s="1492" t="s">
        <v>20779</v>
      </c>
      <c r="F4221" s="41">
        <v>44426</v>
      </c>
      <c r="G4221" s="588">
        <v>44476</v>
      </c>
      <c r="H4221" s="61" t="s">
        <v>20775</v>
      </c>
      <c r="I4221" s="24" t="s">
        <v>949</v>
      </c>
      <c r="L4221" s="68" t="s">
        <v>20777</v>
      </c>
    </row>
    <row r="4222" spans="1:12">
      <c r="A4222" s="176"/>
      <c r="B4222" s="27" t="s">
        <v>19013</v>
      </c>
      <c r="C4222" s="1558" t="s">
        <v>20720</v>
      </c>
      <c r="D4222" s="1499" t="s">
        <v>20865</v>
      </c>
      <c r="E4222" s="1492" t="s">
        <v>875</v>
      </c>
      <c r="F4222" s="41">
        <v>44470</v>
      </c>
      <c r="G4222" s="588">
        <v>44483</v>
      </c>
      <c r="H4222" s="61" t="s">
        <v>13266</v>
      </c>
      <c r="I4222" s="24" t="s">
        <v>949</v>
      </c>
      <c r="L4222" s="68" t="s">
        <v>19256</v>
      </c>
    </row>
    <row r="4223" spans="1:12">
      <c r="A4223" s="176"/>
      <c r="B4223" s="27" t="s">
        <v>19013</v>
      </c>
      <c r="C4223" s="43" t="s">
        <v>20742</v>
      </c>
      <c r="D4223" s="1499" t="s">
        <v>20745</v>
      </c>
      <c r="E4223" s="1492" t="s">
        <v>18369</v>
      </c>
      <c r="F4223" s="588">
        <v>44482</v>
      </c>
      <c r="G4223" s="588">
        <v>44482</v>
      </c>
      <c r="H4223" s="61" t="s">
        <v>13266</v>
      </c>
      <c r="I4223" s="24" t="s">
        <v>949</v>
      </c>
      <c r="L4223" s="68" t="s">
        <v>20802</v>
      </c>
    </row>
    <row r="4224" spans="1:12">
      <c r="A4224" s="176"/>
      <c r="B4224" s="27" t="s">
        <v>20805</v>
      </c>
      <c r="C4224" s="1554" t="s">
        <v>20804</v>
      </c>
      <c r="D4224" s="1499" t="s">
        <v>10840</v>
      </c>
      <c r="E4224" s="1492" t="s">
        <v>20803</v>
      </c>
      <c r="F4224" s="41">
        <v>41803</v>
      </c>
      <c r="G4224" s="588">
        <v>44484</v>
      </c>
      <c r="H4224" s="61" t="s">
        <v>20806</v>
      </c>
      <c r="I4224" s="24" t="s">
        <v>949</v>
      </c>
      <c r="L4224" s="68" t="s">
        <v>19256</v>
      </c>
    </row>
    <row r="4225" spans="1:12">
      <c r="A4225" s="176"/>
      <c r="B4225" s="27" t="s">
        <v>19013</v>
      </c>
      <c r="C4225" s="1558" t="s">
        <v>20584</v>
      </c>
      <c r="D4225" s="1499" t="s">
        <v>20796</v>
      </c>
      <c r="E4225" s="1492" t="s">
        <v>20797</v>
      </c>
      <c r="F4225" s="41">
        <v>44440</v>
      </c>
      <c r="G4225" s="588">
        <v>44484</v>
      </c>
      <c r="H4225" s="61" t="s">
        <v>20807</v>
      </c>
      <c r="I4225" s="24" t="s">
        <v>949</v>
      </c>
      <c r="L4225" s="68" t="s">
        <v>20817</v>
      </c>
    </row>
    <row r="4226" spans="1:12">
      <c r="A4226" s="176"/>
      <c r="B4226" s="27" t="s">
        <v>18420</v>
      </c>
      <c r="C4226" s="1569" t="s">
        <v>20782</v>
      </c>
      <c r="D4226" s="1499" t="s">
        <v>20866</v>
      </c>
      <c r="E4226" s="1492" t="s">
        <v>13382</v>
      </c>
      <c r="F4226" s="1443" t="s">
        <v>20788</v>
      </c>
      <c r="G4226" s="1443" t="s">
        <v>20851</v>
      </c>
      <c r="H4226" s="28" t="s">
        <v>20845</v>
      </c>
      <c r="I4226" s="24" t="s">
        <v>949</v>
      </c>
      <c r="L4226" s="68" t="s">
        <v>20846</v>
      </c>
    </row>
    <row r="4227" spans="1:12">
      <c r="A4227" s="176"/>
      <c r="B4227" s="27" t="s">
        <v>18504</v>
      </c>
      <c r="C4227" s="1569" t="s">
        <v>20831</v>
      </c>
      <c r="D4227" s="1499" t="s">
        <v>20867</v>
      </c>
      <c r="E4227" s="1492" t="s">
        <v>13382</v>
      </c>
      <c r="F4227" s="1443" t="s">
        <v>20829</v>
      </c>
      <c r="G4227" s="1443" t="s">
        <v>20844</v>
      </c>
      <c r="H4227" s="28" t="s">
        <v>20845</v>
      </c>
      <c r="I4227" s="24" t="s">
        <v>949</v>
      </c>
      <c r="L4227" s="68" t="s">
        <v>20847</v>
      </c>
    </row>
    <row r="4228" spans="1:12">
      <c r="A4228" s="176"/>
      <c r="B4228" s="205"/>
      <c r="C4228" s="1485"/>
      <c r="D4228" s="29"/>
      <c r="E4228" s="29"/>
      <c r="F4228" s="41"/>
      <c r="G4228" s="42"/>
      <c r="H4228" s="61"/>
      <c r="L4228" s="68"/>
    </row>
    <row r="4229" spans="1:12">
      <c r="A4229" s="176"/>
      <c r="B4229" s="205" t="s">
        <v>19013</v>
      </c>
      <c r="C4229" s="1485" t="s">
        <v>20876</v>
      </c>
      <c r="D4229" s="1499" t="s">
        <v>21028</v>
      </c>
      <c r="E4229" s="277" t="s">
        <v>20270</v>
      </c>
      <c r="F4229" s="1397" t="s">
        <v>20878</v>
      </c>
      <c r="G4229" s="42" t="s">
        <v>20877</v>
      </c>
      <c r="H4229" s="61" t="s">
        <v>20880</v>
      </c>
      <c r="I4229" s="24" t="s">
        <v>949</v>
      </c>
      <c r="L4229" s="68" t="s">
        <v>19256</v>
      </c>
    </row>
    <row r="4230" spans="1:12">
      <c r="B4230" s="213" t="s">
        <v>18343</v>
      </c>
      <c r="C4230" s="1397" t="s">
        <v>20642</v>
      </c>
      <c r="D4230" s="1499" t="s">
        <v>17810</v>
      </c>
      <c r="E4230" s="1497" t="s">
        <v>1558</v>
      </c>
      <c r="F4230" s="41">
        <v>43376</v>
      </c>
      <c r="G4230" s="41">
        <v>44507</v>
      </c>
      <c r="H4230" s="28" t="s">
        <v>20608</v>
      </c>
      <c r="L4230" s="68"/>
    </row>
    <row r="4231" spans="1:12">
      <c r="A4231" s="176"/>
      <c r="B4231" s="1519" t="s">
        <v>18497</v>
      </c>
      <c r="C4231" s="1443" t="s">
        <v>20887</v>
      </c>
      <c r="D4231" s="1499" t="s">
        <v>21029</v>
      </c>
      <c r="E4231" s="1492" t="s">
        <v>875</v>
      </c>
      <c r="F4231" s="41">
        <v>44510</v>
      </c>
      <c r="G4231" s="41">
        <v>44510</v>
      </c>
      <c r="H4231" s="61" t="s">
        <v>20895</v>
      </c>
      <c r="I4231" s="24" t="s">
        <v>949</v>
      </c>
      <c r="L4231" s="68" t="s">
        <v>19256</v>
      </c>
    </row>
    <row r="4232" spans="1:12">
      <c r="A4232" s="176"/>
      <c r="B4232" s="205" t="s">
        <v>20898</v>
      </c>
      <c r="C4232" s="1485" t="s">
        <v>20897</v>
      </c>
      <c r="D4232" s="1499" t="s">
        <v>19132</v>
      </c>
      <c r="E4232" s="277" t="s">
        <v>20899</v>
      </c>
      <c r="F4232" s="41">
        <v>43808</v>
      </c>
      <c r="G4232" s="42">
        <v>44512</v>
      </c>
      <c r="H4232" s="61" t="s">
        <v>20900</v>
      </c>
      <c r="I4232" s="24" t="s">
        <v>20901</v>
      </c>
      <c r="L4232" s="68"/>
    </row>
    <row r="4233" spans="1:12">
      <c r="A4233" s="176"/>
      <c r="B4233" s="205" t="s">
        <v>19013</v>
      </c>
      <c r="C4233" s="1485" t="s">
        <v>20902</v>
      </c>
      <c r="D4233" s="1499" t="s">
        <v>21030</v>
      </c>
      <c r="E4233" s="277" t="s">
        <v>20270</v>
      </c>
      <c r="F4233" s="41">
        <v>44510</v>
      </c>
      <c r="G4233" s="42">
        <v>44512</v>
      </c>
      <c r="H4233" s="61" t="s">
        <v>20900</v>
      </c>
      <c r="I4233" s="24" t="s">
        <v>2587</v>
      </c>
      <c r="L4233" s="68"/>
    </row>
    <row r="4234" spans="1:12">
      <c r="A4234" s="176"/>
      <c r="B4234" s="1519" t="s">
        <v>18497</v>
      </c>
      <c r="C4234" s="1485" t="s">
        <v>20903</v>
      </c>
      <c r="D4234" s="1499" t="s">
        <v>21031</v>
      </c>
      <c r="E4234" s="1492" t="s">
        <v>875</v>
      </c>
      <c r="F4234" s="41">
        <v>44510</v>
      </c>
      <c r="G4234" s="42">
        <v>44515</v>
      </c>
      <c r="H4234" s="61" t="s">
        <v>20912</v>
      </c>
      <c r="I4234" s="24" t="s">
        <v>2587</v>
      </c>
      <c r="L4234" s="68" t="s">
        <v>20913</v>
      </c>
    </row>
    <row r="4235" spans="1:12">
      <c r="A4235" s="176"/>
      <c r="B4235" s="1519" t="s">
        <v>18497</v>
      </c>
      <c r="C4235" s="1485" t="s">
        <v>20916</v>
      </c>
      <c r="D4235" s="1499" t="s">
        <v>21032</v>
      </c>
      <c r="E4235" s="1492" t="s">
        <v>875</v>
      </c>
      <c r="F4235" s="41">
        <v>44510</v>
      </c>
      <c r="G4235" s="42">
        <v>44515</v>
      </c>
      <c r="H4235" s="61" t="s">
        <v>20912</v>
      </c>
      <c r="I4235" s="24" t="s">
        <v>949</v>
      </c>
      <c r="L4235" s="68" t="s">
        <v>20917</v>
      </c>
    </row>
    <row r="4236" spans="1:12">
      <c r="A4236" s="176"/>
      <c r="B4236" s="205" t="s">
        <v>20915</v>
      </c>
      <c r="C4236" s="1485" t="s">
        <v>20918</v>
      </c>
      <c r="D4236" s="1499" t="s">
        <v>7628</v>
      </c>
      <c r="E4236" s="277" t="s">
        <v>20914</v>
      </c>
      <c r="F4236" s="41">
        <v>41598</v>
      </c>
      <c r="G4236" s="42">
        <v>44514</v>
      </c>
      <c r="H4236" s="61" t="s">
        <v>20919</v>
      </c>
      <c r="I4236" s="24" t="s">
        <v>949</v>
      </c>
      <c r="L4236" s="68" t="s">
        <v>19256</v>
      </c>
    </row>
    <row r="4237" spans="1:12">
      <c r="A4237" s="176"/>
      <c r="B4237" s="1519" t="s">
        <v>18497</v>
      </c>
      <c r="C4237" s="1443" t="s">
        <v>20815</v>
      </c>
      <c r="D4237" s="1499" t="s">
        <v>20927</v>
      </c>
      <c r="E4237" s="277" t="s">
        <v>20270</v>
      </c>
      <c r="F4237" s="1443" t="s">
        <v>20788</v>
      </c>
      <c r="G4237" s="42">
        <v>44518</v>
      </c>
      <c r="H4237" s="61" t="s">
        <v>20951</v>
      </c>
      <c r="I4237" s="24" t="s">
        <v>949</v>
      </c>
      <c r="L4237" s="68" t="s">
        <v>20943</v>
      </c>
    </row>
    <row r="4238" spans="1:12">
      <c r="A4238" s="176"/>
      <c r="B4238" s="1519" t="s">
        <v>18497</v>
      </c>
      <c r="C4238" s="1443" t="s">
        <v>20939</v>
      </c>
      <c r="D4238" s="1499" t="s">
        <v>20936</v>
      </c>
      <c r="E4238" s="1492" t="s">
        <v>875</v>
      </c>
      <c r="F4238" s="41">
        <v>44517</v>
      </c>
      <c r="G4238" s="42">
        <v>44518</v>
      </c>
      <c r="H4238" s="61" t="s">
        <v>20953</v>
      </c>
      <c r="I4238" s="24" t="s">
        <v>949</v>
      </c>
      <c r="L4238" s="68" t="s">
        <v>20940</v>
      </c>
    </row>
    <row r="4239" spans="1:12">
      <c r="A4239" s="176"/>
      <c r="B4239" s="1519" t="s">
        <v>18497</v>
      </c>
      <c r="C4239" s="1443" t="s">
        <v>20941</v>
      </c>
      <c r="D4239" s="1499" t="s">
        <v>21033</v>
      </c>
      <c r="E4239" s="1492" t="s">
        <v>875</v>
      </c>
      <c r="F4239" s="41">
        <v>44517</v>
      </c>
      <c r="G4239" s="42">
        <v>44518</v>
      </c>
      <c r="H4239" s="61" t="s">
        <v>20953</v>
      </c>
      <c r="I4239" s="24" t="s">
        <v>949</v>
      </c>
      <c r="L4239" s="68" t="s">
        <v>20940</v>
      </c>
    </row>
    <row r="4240" spans="1:12">
      <c r="A4240" s="176"/>
      <c r="B4240" s="1519" t="s">
        <v>18497</v>
      </c>
      <c r="C4240" s="1443" t="s">
        <v>20942</v>
      </c>
      <c r="D4240" s="1499" t="s">
        <v>21034</v>
      </c>
      <c r="E4240" s="1492" t="s">
        <v>875</v>
      </c>
      <c r="F4240" s="41">
        <v>44517</v>
      </c>
      <c r="G4240" s="42">
        <v>44519</v>
      </c>
      <c r="H4240" s="61" t="s">
        <v>20952</v>
      </c>
      <c r="I4240" s="24" t="s">
        <v>949</v>
      </c>
      <c r="L4240" s="68" t="s">
        <v>20940</v>
      </c>
    </row>
    <row r="4241" spans="1:12">
      <c r="A4241" s="176"/>
      <c r="B4241" s="27" t="s">
        <v>18807</v>
      </c>
      <c r="C4241" s="1443" t="s">
        <v>20950</v>
      </c>
      <c r="D4241" s="1499" t="s">
        <v>21035</v>
      </c>
      <c r="E4241" s="1492" t="s">
        <v>6406</v>
      </c>
      <c r="F4241" s="41">
        <v>44515</v>
      </c>
      <c r="G4241" s="42">
        <v>44519</v>
      </c>
      <c r="H4241" s="61" t="s">
        <v>20952</v>
      </c>
      <c r="I4241" s="24" t="s">
        <v>949</v>
      </c>
      <c r="L4241" s="68"/>
    </row>
    <row r="4242" spans="1:12">
      <c r="A4242" s="176"/>
      <c r="B4242" s="27" t="s">
        <v>18807</v>
      </c>
      <c r="C4242" s="1443" t="s">
        <v>20949</v>
      </c>
      <c r="D4242" s="1499" t="s">
        <v>21036</v>
      </c>
      <c r="E4242" s="1492" t="s">
        <v>875</v>
      </c>
      <c r="F4242" s="41">
        <v>44396</v>
      </c>
      <c r="G4242" s="42">
        <v>44519</v>
      </c>
      <c r="H4242" s="61" t="s">
        <v>20951</v>
      </c>
      <c r="I4242" s="24" t="s">
        <v>949</v>
      </c>
      <c r="L4242" s="68" t="s">
        <v>20948</v>
      </c>
    </row>
    <row r="4243" spans="1:12">
      <c r="A4243" s="176"/>
      <c r="B4243" s="205" t="s">
        <v>18739</v>
      </c>
      <c r="C4243" s="1443" t="s">
        <v>20945</v>
      </c>
      <c r="D4243" s="1499" t="s">
        <v>21037</v>
      </c>
      <c r="E4243" s="277" t="s">
        <v>13382</v>
      </c>
      <c r="F4243" s="1443" t="s">
        <v>20944</v>
      </c>
      <c r="G4243" s="1443" t="s">
        <v>20957</v>
      </c>
      <c r="H4243" s="61" t="s">
        <v>20958</v>
      </c>
      <c r="I4243" s="24" t="s">
        <v>949</v>
      </c>
      <c r="L4243" s="68" t="s">
        <v>20940</v>
      </c>
    </row>
    <row r="4244" spans="1:12">
      <c r="A4244" s="176"/>
      <c r="B4244" s="205" t="s">
        <v>19013</v>
      </c>
      <c r="C4244" s="1443" t="s">
        <v>20888</v>
      </c>
      <c r="D4244" s="1499" t="s">
        <v>21038</v>
      </c>
      <c r="E4244" s="277" t="s">
        <v>73</v>
      </c>
      <c r="F4244" s="42">
        <v>44510</v>
      </c>
      <c r="G4244" s="42">
        <v>44529</v>
      </c>
      <c r="H4244" s="61" t="s">
        <v>20963</v>
      </c>
      <c r="I4244" s="24" t="s">
        <v>949</v>
      </c>
      <c r="L4244" s="68"/>
    </row>
    <row r="4245" spans="1:12">
      <c r="A4245" s="176"/>
      <c r="B4245" s="205" t="s">
        <v>20904</v>
      </c>
      <c r="C4245" s="1397" t="s">
        <v>20839</v>
      </c>
      <c r="D4245" s="1499" t="s">
        <v>21039</v>
      </c>
      <c r="E4245" s="277" t="s">
        <v>20971</v>
      </c>
      <c r="F4245" s="41">
        <v>43346</v>
      </c>
      <c r="G4245" s="42">
        <v>44530</v>
      </c>
      <c r="H4245" s="61" t="s">
        <v>20905</v>
      </c>
      <c r="I4245" s="24" t="s">
        <v>949</v>
      </c>
      <c r="L4245" s="68" t="s">
        <v>20840</v>
      </c>
    </row>
    <row r="4246" spans="1:12">
      <c r="A4246" s="176"/>
      <c r="B4246" s="205" t="s">
        <v>20964</v>
      </c>
      <c r="C4246" s="1443" t="s">
        <v>20966</v>
      </c>
      <c r="D4246" s="1499" t="s">
        <v>21021</v>
      </c>
      <c r="E4246" s="277" t="s">
        <v>21018</v>
      </c>
      <c r="F4246" s="41">
        <v>44461</v>
      </c>
      <c r="G4246" s="42">
        <v>44530</v>
      </c>
      <c r="H4246" s="61" t="s">
        <v>20968</v>
      </c>
      <c r="I4246" s="24" t="s">
        <v>949</v>
      </c>
      <c r="L4246" s="68" t="s">
        <v>20987</v>
      </c>
    </row>
    <row r="4247" spans="1:12">
      <c r="A4247" s="176"/>
      <c r="B4247" s="205" t="s">
        <v>17192</v>
      </c>
      <c r="C4247" s="1443" t="s">
        <v>20967</v>
      </c>
      <c r="D4247" s="1499" t="s">
        <v>21040</v>
      </c>
      <c r="E4247" s="277" t="s">
        <v>20270</v>
      </c>
      <c r="F4247" s="41">
        <v>44470</v>
      </c>
      <c r="G4247" s="42">
        <v>44530</v>
      </c>
      <c r="H4247" s="61" t="s">
        <v>20968</v>
      </c>
      <c r="I4247" s="24" t="s">
        <v>949</v>
      </c>
      <c r="L4247" s="68" t="s">
        <v>20986</v>
      </c>
    </row>
    <row r="4248" spans="1:12">
      <c r="A4248" s="176"/>
      <c r="B4248" s="205" t="s">
        <v>17192</v>
      </c>
      <c r="C4248" s="1443" t="s">
        <v>20587</v>
      </c>
      <c r="D4248" s="1499" t="s">
        <v>21041</v>
      </c>
      <c r="E4248" s="277" t="s">
        <v>20270</v>
      </c>
      <c r="F4248" s="41">
        <v>44440</v>
      </c>
      <c r="G4248" s="42">
        <v>44530</v>
      </c>
      <c r="H4248" s="61" t="s">
        <v>20968</v>
      </c>
      <c r="I4248" s="24" t="s">
        <v>949</v>
      </c>
      <c r="L4248" s="68" t="s">
        <v>20985</v>
      </c>
    </row>
    <row r="4249" spans="1:12">
      <c r="A4249" s="176"/>
      <c r="B4249" s="1519" t="s">
        <v>19838</v>
      </c>
      <c r="C4249" s="1443" t="s">
        <v>20969</v>
      </c>
      <c r="D4249" s="1499" t="s">
        <v>20098</v>
      </c>
      <c r="E4249" s="277" t="s">
        <v>20970</v>
      </c>
      <c r="F4249" s="41">
        <v>44287</v>
      </c>
      <c r="G4249" s="42">
        <v>44530</v>
      </c>
      <c r="H4249" s="61" t="s">
        <v>20968</v>
      </c>
      <c r="I4249" s="24" t="s">
        <v>949</v>
      </c>
      <c r="L4249" s="68" t="s">
        <v>21020</v>
      </c>
    </row>
    <row r="4250" spans="1:12">
      <c r="A4250" s="176"/>
      <c r="B4250" s="205"/>
      <c r="C4250" s="1443"/>
      <c r="D4250" s="353"/>
      <c r="E4250" s="29"/>
      <c r="F4250" s="41"/>
      <c r="G4250" s="42"/>
      <c r="H4250" s="61"/>
      <c r="L4250" s="68"/>
    </row>
    <row r="4251" spans="1:12">
      <c r="A4251" s="176"/>
      <c r="B4251" s="205" t="s">
        <v>18497</v>
      </c>
      <c r="C4251" s="1443" t="s">
        <v>21043</v>
      </c>
      <c r="D4251" s="1499" t="s">
        <v>21173</v>
      </c>
      <c r="E4251" s="277" t="s">
        <v>21044</v>
      </c>
      <c r="F4251" s="42" t="s">
        <v>21045</v>
      </c>
      <c r="G4251" s="42">
        <v>44536</v>
      </c>
      <c r="H4251" s="61" t="s">
        <v>21046</v>
      </c>
      <c r="I4251" s="24" t="s">
        <v>949</v>
      </c>
      <c r="L4251" s="68" t="s">
        <v>21047</v>
      </c>
    </row>
    <row r="4252" spans="1:12">
      <c r="A4252" s="176"/>
      <c r="B4252" s="205" t="s">
        <v>18497</v>
      </c>
      <c r="C4252" s="1443" t="s">
        <v>20673</v>
      </c>
      <c r="D4252" s="1499" t="s">
        <v>21174</v>
      </c>
      <c r="E4252" s="277" t="s">
        <v>21044</v>
      </c>
      <c r="F4252" s="42" t="s">
        <v>21045</v>
      </c>
      <c r="G4252" s="42">
        <v>44536</v>
      </c>
      <c r="H4252" s="61" t="s">
        <v>21046</v>
      </c>
      <c r="I4252" s="24" t="s">
        <v>949</v>
      </c>
      <c r="L4252" s="68" t="s">
        <v>21048</v>
      </c>
    </row>
    <row r="4253" spans="1:12">
      <c r="A4253" s="176"/>
      <c r="B4253" s="205" t="s">
        <v>18497</v>
      </c>
      <c r="C4253" s="1443" t="s">
        <v>20823</v>
      </c>
      <c r="D4253" s="1499" t="s">
        <v>21175</v>
      </c>
      <c r="E4253" s="277" t="s">
        <v>21044</v>
      </c>
      <c r="F4253" s="41">
        <v>44488</v>
      </c>
      <c r="G4253" s="42">
        <v>44536</v>
      </c>
      <c r="H4253" s="61" t="s">
        <v>21046</v>
      </c>
      <c r="I4253" s="24" t="s">
        <v>949</v>
      </c>
      <c r="L4253" s="68" t="s">
        <v>21049</v>
      </c>
    </row>
    <row r="4254" spans="1:12">
      <c r="A4254" s="176"/>
      <c r="B4254" s="1519" t="s">
        <v>19838</v>
      </c>
      <c r="C4254" s="1443" t="s">
        <v>21050</v>
      </c>
      <c r="D4254" s="1499" t="s">
        <v>21019</v>
      </c>
      <c r="E4254" s="277" t="s">
        <v>341</v>
      </c>
      <c r="F4254" s="41">
        <v>44520</v>
      </c>
      <c r="G4254" s="42">
        <v>44537</v>
      </c>
      <c r="H4254" s="61" t="s">
        <v>21051</v>
      </c>
      <c r="I4254" s="24" t="s">
        <v>949</v>
      </c>
      <c r="L4254" s="68" t="s">
        <v>19256</v>
      </c>
    </row>
    <row r="4255" spans="1:12">
      <c r="A4255" s="176"/>
      <c r="B4255" s="205" t="s">
        <v>18504</v>
      </c>
      <c r="C4255" s="1443" t="s">
        <v>21025</v>
      </c>
      <c r="D4255" s="1499" t="s">
        <v>21176</v>
      </c>
      <c r="E4255" s="277" t="s">
        <v>20270</v>
      </c>
      <c r="F4255" s="41">
        <v>44536</v>
      </c>
      <c r="G4255" s="42">
        <v>44538</v>
      </c>
      <c r="H4255" s="61" t="s">
        <v>21053</v>
      </c>
      <c r="I4255" s="24" t="s">
        <v>949</v>
      </c>
      <c r="L4255" s="68" t="s">
        <v>19256</v>
      </c>
    </row>
    <row r="4256" spans="1:12">
      <c r="A4256" s="176"/>
      <c r="B4256" s="205" t="s">
        <v>18497</v>
      </c>
      <c r="C4256" s="1443" t="s">
        <v>20675</v>
      </c>
      <c r="D4256" s="1499" t="s">
        <v>21083</v>
      </c>
      <c r="E4256" s="277" t="s">
        <v>20270</v>
      </c>
      <c r="F4256" s="41">
        <v>44455</v>
      </c>
      <c r="G4256" s="42">
        <v>44539</v>
      </c>
      <c r="H4256" s="61" t="s">
        <v>21052</v>
      </c>
      <c r="I4256" s="24" t="s">
        <v>949</v>
      </c>
      <c r="L4256" s="68" t="s">
        <v>20484</v>
      </c>
    </row>
    <row r="4257" spans="1:12">
      <c r="A4257" s="176"/>
      <c r="B4257" s="205" t="s">
        <v>18497</v>
      </c>
      <c r="C4257" s="1443" t="s">
        <v>20738</v>
      </c>
      <c r="D4257" s="1499" t="s">
        <v>20739</v>
      </c>
      <c r="E4257" s="277" t="s">
        <v>20270</v>
      </c>
      <c r="F4257" s="41">
        <v>44473</v>
      </c>
      <c r="G4257" s="42">
        <v>44547</v>
      </c>
      <c r="H4257" s="61" t="s">
        <v>21077</v>
      </c>
      <c r="I4257" s="24" t="s">
        <v>949</v>
      </c>
      <c r="L4257" s="68" t="s">
        <v>21076</v>
      </c>
    </row>
    <row r="4258" spans="1:12">
      <c r="A4258" s="176"/>
      <c r="B4258" s="28" t="s">
        <v>18497</v>
      </c>
      <c r="C4258" s="1443" t="s">
        <v>21065</v>
      </c>
      <c r="D4258" s="1499" t="s">
        <v>21082</v>
      </c>
      <c r="E4258" s="1568" t="s">
        <v>21078</v>
      </c>
      <c r="F4258" s="1631">
        <v>44543</v>
      </c>
      <c r="G4258" s="42">
        <v>44547</v>
      </c>
      <c r="H4258" s="61" t="s">
        <v>21079</v>
      </c>
      <c r="I4258" s="24" t="s">
        <v>949</v>
      </c>
      <c r="L4258" s="68" t="s">
        <v>21080</v>
      </c>
    </row>
    <row r="4259" spans="1:12">
      <c r="A4259" s="176"/>
      <c r="B4259" s="28" t="s">
        <v>18497</v>
      </c>
      <c r="C4259" s="1443" t="s">
        <v>20870</v>
      </c>
      <c r="D4259" s="1499" t="s">
        <v>21177</v>
      </c>
      <c r="E4259" s="1568" t="s">
        <v>19969</v>
      </c>
      <c r="F4259" s="1631">
        <v>44503</v>
      </c>
      <c r="G4259" s="42">
        <v>44551</v>
      </c>
      <c r="H4259" s="61" t="s">
        <v>21085</v>
      </c>
      <c r="I4259" s="24" t="s">
        <v>949</v>
      </c>
      <c r="L4259" s="68" t="s">
        <v>21086</v>
      </c>
    </row>
    <row r="4260" spans="1:12">
      <c r="A4260" s="176"/>
      <c r="B4260" s="28" t="s">
        <v>21088</v>
      </c>
      <c r="C4260" s="1443" t="s">
        <v>21087</v>
      </c>
      <c r="D4260" s="1499" t="s">
        <v>21178</v>
      </c>
      <c r="E4260" s="1568" t="s">
        <v>21089</v>
      </c>
      <c r="F4260" s="1631">
        <v>41162</v>
      </c>
      <c r="G4260" s="42">
        <v>44552</v>
      </c>
      <c r="H4260" s="61" t="s">
        <v>21090</v>
      </c>
      <c r="I4260" s="24" t="s">
        <v>949</v>
      </c>
      <c r="L4260" s="68" t="s">
        <v>21091</v>
      </c>
    </row>
    <row r="4261" spans="1:12">
      <c r="A4261" s="176"/>
      <c r="B4261" s="205" t="s">
        <v>18497</v>
      </c>
      <c r="C4261" s="1443" t="s">
        <v>20956</v>
      </c>
      <c r="D4261" s="1499" t="s">
        <v>21084</v>
      </c>
      <c r="E4261" s="1492" t="s">
        <v>875</v>
      </c>
      <c r="F4261" s="1627" t="s">
        <v>20972</v>
      </c>
      <c r="G4261" s="42">
        <v>44553</v>
      </c>
      <c r="H4261" s="61" t="s">
        <v>21105</v>
      </c>
      <c r="I4261" s="24" t="s">
        <v>949</v>
      </c>
      <c r="L4261" s="68" t="s">
        <v>19256</v>
      </c>
    </row>
    <row r="4262" spans="1:12">
      <c r="B4262" s="28" t="s">
        <v>17969</v>
      </c>
      <c r="C4262" s="1443" t="s">
        <v>21116</v>
      </c>
      <c r="D4262" s="1499" t="s">
        <v>11710</v>
      </c>
      <c r="E4262" s="1497" t="s">
        <v>21107</v>
      </c>
      <c r="F4262" s="41">
        <v>43528</v>
      </c>
      <c r="G4262" s="41">
        <v>44553</v>
      </c>
      <c r="H4262" s="28" t="s">
        <v>20965</v>
      </c>
      <c r="L4262" s="68" t="s">
        <v>21113</v>
      </c>
    </row>
    <row r="4263" spans="1:12">
      <c r="A4263" s="176"/>
      <c r="B4263" s="28" t="s">
        <v>18497</v>
      </c>
      <c r="C4263" s="1443" t="s">
        <v>20946</v>
      </c>
      <c r="D4263" s="1499" t="s">
        <v>21092</v>
      </c>
      <c r="E4263" s="1568" t="s">
        <v>21093</v>
      </c>
      <c r="F4263" s="1631">
        <v>44522</v>
      </c>
      <c r="G4263" s="42">
        <v>44555</v>
      </c>
      <c r="H4263" s="61" t="s">
        <v>21119</v>
      </c>
      <c r="I4263" s="24" t="s">
        <v>949</v>
      </c>
      <c r="L4263" s="68" t="s">
        <v>21114</v>
      </c>
    </row>
    <row r="4264" spans="1:12">
      <c r="A4264" s="176"/>
      <c r="B4264" s="205" t="s">
        <v>21081</v>
      </c>
      <c r="C4264" s="1443" t="s">
        <v>21118</v>
      </c>
      <c r="D4264" s="1499" t="s">
        <v>9728</v>
      </c>
      <c r="E4264" s="1492" t="s">
        <v>21108</v>
      </c>
      <c r="F4264" s="1627" t="s">
        <v>21117</v>
      </c>
      <c r="G4264" s="42">
        <v>44556</v>
      </c>
      <c r="H4264" s="61" t="s">
        <v>21120</v>
      </c>
      <c r="L4264" s="68" t="s">
        <v>2800</v>
      </c>
    </row>
    <row r="4265" spans="1:12">
      <c r="A4265" s="176"/>
      <c r="B4265" s="205" t="s">
        <v>18497</v>
      </c>
      <c r="C4265" s="1485" t="s">
        <v>21115</v>
      </c>
      <c r="D4265" s="1499" t="s">
        <v>21179</v>
      </c>
      <c r="E4265" s="277" t="s">
        <v>21129</v>
      </c>
      <c r="F4265" s="42" t="s">
        <v>20766</v>
      </c>
      <c r="G4265" s="42">
        <v>44559</v>
      </c>
      <c r="H4265" s="61" t="s">
        <v>13571</v>
      </c>
      <c r="I4265" s="24" t="s">
        <v>949</v>
      </c>
      <c r="L4265" s="68" t="s">
        <v>19820</v>
      </c>
    </row>
    <row r="4266" spans="1:12">
      <c r="A4266" s="176"/>
      <c r="B4266" s="205" t="s">
        <v>19013</v>
      </c>
      <c r="C4266" s="1443" t="s">
        <v>20977</v>
      </c>
      <c r="D4266" s="1499" t="s">
        <v>21180</v>
      </c>
      <c r="E4266" s="277" t="s">
        <v>875</v>
      </c>
      <c r="F4266" s="42">
        <v>44531</v>
      </c>
      <c r="G4266" s="42">
        <v>44559</v>
      </c>
      <c r="H4266" s="61" t="s">
        <v>21128</v>
      </c>
      <c r="I4266" s="24" t="s">
        <v>949</v>
      </c>
      <c r="L4266" s="68" t="s">
        <v>19256</v>
      </c>
    </row>
    <row r="4267" spans="1:12">
      <c r="A4267" s="176"/>
      <c r="B4267" s="205" t="s">
        <v>18497</v>
      </c>
      <c r="C4267" s="1443" t="s">
        <v>21124</v>
      </c>
      <c r="D4267" s="1499" t="s">
        <v>21181</v>
      </c>
      <c r="E4267" s="277" t="s">
        <v>943</v>
      </c>
      <c r="F4267" s="42">
        <v>44452</v>
      </c>
      <c r="G4267" s="42">
        <v>44559</v>
      </c>
      <c r="H4267" s="61" t="s">
        <v>21128</v>
      </c>
      <c r="L4267" s="68" t="s">
        <v>21125</v>
      </c>
    </row>
    <row r="4268" spans="1:12">
      <c r="A4268" s="176"/>
      <c r="B4268" s="205" t="s">
        <v>18497</v>
      </c>
      <c r="C4268" s="1443" t="s">
        <v>21126</v>
      </c>
      <c r="D4268" s="1499" t="s">
        <v>21127</v>
      </c>
      <c r="E4268" s="277" t="s">
        <v>11</v>
      </c>
      <c r="F4268" s="29" t="s">
        <v>20788</v>
      </c>
      <c r="G4268" s="42">
        <v>44559</v>
      </c>
      <c r="H4268" s="61" t="s">
        <v>21128</v>
      </c>
      <c r="I4268" s="24" t="s">
        <v>949</v>
      </c>
      <c r="L4268" s="68" t="s">
        <v>20484</v>
      </c>
    </row>
    <row r="4269" spans="1:12">
      <c r="A4269" s="176"/>
      <c r="B4269" s="205" t="s">
        <v>21123</v>
      </c>
      <c r="C4269" s="1443" t="s">
        <v>20768</v>
      </c>
      <c r="D4269" s="1499" t="s">
        <v>21182</v>
      </c>
      <c r="E4269" s="277" t="s">
        <v>20270</v>
      </c>
      <c r="F4269" s="42">
        <v>44475</v>
      </c>
      <c r="G4269" s="42">
        <v>44560</v>
      </c>
      <c r="H4269" s="61" t="s">
        <v>21131</v>
      </c>
      <c r="I4269" s="24" t="s">
        <v>949</v>
      </c>
      <c r="L4269" s="68" t="s">
        <v>19256</v>
      </c>
    </row>
    <row r="4270" spans="1:12">
      <c r="A4270" s="176"/>
      <c r="B4270" s="205" t="s">
        <v>21123</v>
      </c>
      <c r="C4270" s="1443" t="s">
        <v>20769</v>
      </c>
      <c r="D4270" s="1499" t="s">
        <v>21183</v>
      </c>
      <c r="E4270" s="277" t="s">
        <v>20270</v>
      </c>
      <c r="F4270" s="42">
        <v>44475</v>
      </c>
      <c r="G4270" s="42">
        <v>44560</v>
      </c>
      <c r="H4270" s="61" t="s">
        <v>21131</v>
      </c>
      <c r="I4270" s="24" t="s">
        <v>949</v>
      </c>
      <c r="L4270" s="68" t="s">
        <v>19256</v>
      </c>
    </row>
    <row r="4271" spans="1:12">
      <c r="A4271" s="176"/>
      <c r="B4271" s="205" t="s">
        <v>21123</v>
      </c>
      <c r="C4271" s="1443" t="s">
        <v>20770</v>
      </c>
      <c r="D4271" s="1499" t="s">
        <v>21184</v>
      </c>
      <c r="E4271" s="277" t="s">
        <v>20270</v>
      </c>
      <c r="F4271" s="42">
        <v>44475</v>
      </c>
      <c r="G4271" s="42">
        <v>44560</v>
      </c>
      <c r="H4271" s="61" t="s">
        <v>21131</v>
      </c>
      <c r="I4271" s="24" t="s">
        <v>949</v>
      </c>
      <c r="L4271" s="68" t="s">
        <v>19256</v>
      </c>
    </row>
    <row r="4272" spans="1:12">
      <c r="A4272" s="176"/>
      <c r="B4272" s="205" t="s">
        <v>21122</v>
      </c>
      <c r="C4272" s="1443" t="s">
        <v>21095</v>
      </c>
      <c r="D4272" s="1499" t="s">
        <v>19601</v>
      </c>
      <c r="E4272" s="277" t="s">
        <v>21109</v>
      </c>
      <c r="F4272" s="41">
        <v>44067</v>
      </c>
      <c r="G4272" s="42">
        <v>44561</v>
      </c>
      <c r="H4272" s="61"/>
      <c r="I4272" s="24" t="s">
        <v>949</v>
      </c>
      <c r="L4272" s="68" t="s">
        <v>21094</v>
      </c>
    </row>
    <row r="4273" spans="1:12">
      <c r="A4273" s="176"/>
      <c r="B4273" s="205" t="s">
        <v>21098</v>
      </c>
      <c r="C4273" s="1443" t="s">
        <v>21121</v>
      </c>
      <c r="D4273" s="1499" t="s">
        <v>21185</v>
      </c>
      <c r="E4273" s="277" t="s">
        <v>21097</v>
      </c>
      <c r="F4273" s="41">
        <v>42807</v>
      </c>
      <c r="G4273" s="42">
        <v>44561</v>
      </c>
      <c r="H4273" s="61" t="s">
        <v>21130</v>
      </c>
      <c r="L4273" s="68" t="s">
        <v>21096</v>
      </c>
    </row>
    <row r="4274" spans="1:12">
      <c r="A4274" s="176"/>
      <c r="B4274" s="205"/>
      <c r="C4274" s="1443"/>
      <c r="D4274" s="1651"/>
      <c r="E4274" s="277"/>
      <c r="F4274" s="41"/>
      <c r="G4274" s="42"/>
      <c r="H4274" s="61"/>
      <c r="L4274" s="68"/>
    </row>
    <row r="4275" spans="1:12">
      <c r="A4275" s="176"/>
      <c r="B4275" s="205"/>
      <c r="C4275" s="1443" t="s">
        <v>21137</v>
      </c>
      <c r="D4275" s="1651"/>
      <c r="E4275" s="277"/>
      <c r="F4275" s="41"/>
      <c r="G4275" s="42"/>
      <c r="H4275" s="61"/>
      <c r="L4275" s="68"/>
    </row>
    <row r="4276" spans="1:12">
      <c r="A4276" s="176"/>
      <c r="B4276" s="205" t="s">
        <v>19013</v>
      </c>
      <c r="C4276" s="1443" t="s">
        <v>20859</v>
      </c>
      <c r="D4276" s="1499" t="s">
        <v>21276</v>
      </c>
      <c r="E4276" s="277" t="s">
        <v>20270</v>
      </c>
      <c r="F4276" s="42" t="s">
        <v>20766</v>
      </c>
      <c r="G4276" s="42">
        <v>44561</v>
      </c>
      <c r="H4276" s="61" t="s">
        <v>21136</v>
      </c>
      <c r="I4276" s="24" t="s">
        <v>949</v>
      </c>
      <c r="L4276" s="68" t="s">
        <v>21168</v>
      </c>
    </row>
    <row r="4277" spans="1:12">
      <c r="A4277" s="1658" t="s">
        <v>21214</v>
      </c>
      <c r="B4277" s="205" t="s">
        <v>18807</v>
      </c>
      <c r="C4277" s="1443" t="s">
        <v>20439</v>
      </c>
      <c r="D4277" s="1499" t="s">
        <v>21277</v>
      </c>
      <c r="E4277" s="277" t="s">
        <v>13382</v>
      </c>
      <c r="F4277" s="42">
        <v>44412</v>
      </c>
      <c r="G4277" s="42">
        <v>44567</v>
      </c>
      <c r="H4277" s="61" t="s">
        <v>21189</v>
      </c>
      <c r="I4277" s="24" t="s">
        <v>949</v>
      </c>
      <c r="L4277" s="68" t="s">
        <v>3537</v>
      </c>
    </row>
    <row r="4278" spans="1:12">
      <c r="A4278" s="176"/>
      <c r="B4278" s="205" t="s">
        <v>18504</v>
      </c>
      <c r="C4278" s="1443" t="s">
        <v>21170</v>
      </c>
      <c r="D4278" s="1499" t="s">
        <v>21278</v>
      </c>
      <c r="E4278" s="277" t="s">
        <v>20270</v>
      </c>
      <c r="F4278" s="42">
        <v>44531</v>
      </c>
      <c r="G4278" s="42">
        <v>44567</v>
      </c>
      <c r="H4278" s="61" t="s">
        <v>21189</v>
      </c>
      <c r="I4278" s="24" t="s">
        <v>949</v>
      </c>
      <c r="L4278" s="68" t="s">
        <v>19257</v>
      </c>
    </row>
    <row r="4279" spans="1:12">
      <c r="A4279" s="176"/>
      <c r="B4279" s="205" t="s">
        <v>18497</v>
      </c>
      <c r="C4279" s="1443" t="s">
        <v>21159</v>
      </c>
      <c r="D4279" s="1499" t="s">
        <v>21172</v>
      </c>
      <c r="E4279" s="277" t="s">
        <v>20270</v>
      </c>
      <c r="F4279" s="42">
        <v>44565</v>
      </c>
      <c r="G4279" s="42">
        <v>44567</v>
      </c>
      <c r="H4279" s="61" t="s">
        <v>21189</v>
      </c>
      <c r="I4279" s="24" t="s">
        <v>949</v>
      </c>
      <c r="L4279" s="68" t="s">
        <v>19256</v>
      </c>
    </row>
    <row r="4280" spans="1:12">
      <c r="A4280" s="176"/>
      <c r="B4280" s="205" t="s">
        <v>21188</v>
      </c>
      <c r="C4280" s="1443" t="s">
        <v>21186</v>
      </c>
      <c r="D4280" s="1499" t="s">
        <v>21279</v>
      </c>
      <c r="E4280" s="277" t="s">
        <v>21187</v>
      </c>
      <c r="F4280" s="41">
        <v>44487</v>
      </c>
      <c r="G4280" s="42">
        <v>44568</v>
      </c>
      <c r="H4280" s="61" t="s">
        <v>21190</v>
      </c>
      <c r="I4280" s="24" t="s">
        <v>949</v>
      </c>
      <c r="L4280" s="68" t="s">
        <v>21169</v>
      </c>
    </row>
    <row r="4281" spans="1:12">
      <c r="A4281" s="176"/>
      <c r="B4281" s="205" t="s">
        <v>18497</v>
      </c>
      <c r="C4281" s="1443" t="s">
        <v>21054</v>
      </c>
      <c r="D4281" s="1499" t="s">
        <v>21280</v>
      </c>
      <c r="E4281" s="277" t="s">
        <v>20270</v>
      </c>
      <c r="F4281" s="41">
        <v>44539</v>
      </c>
      <c r="G4281" s="42">
        <v>44573</v>
      </c>
      <c r="H4281" s="61" t="s">
        <v>21196</v>
      </c>
      <c r="I4281" s="24" t="s">
        <v>949</v>
      </c>
      <c r="L4281" s="68" t="s">
        <v>20484</v>
      </c>
    </row>
    <row r="4282" spans="1:12">
      <c r="A4282" s="176"/>
      <c r="B4282" s="205" t="s">
        <v>18497</v>
      </c>
      <c r="C4282" s="1443" t="s">
        <v>20962</v>
      </c>
      <c r="D4282" s="1499" t="s">
        <v>21195</v>
      </c>
      <c r="E4282" s="277" t="s">
        <v>20270</v>
      </c>
      <c r="F4282" s="41">
        <v>44526</v>
      </c>
      <c r="G4282" s="42">
        <v>44573</v>
      </c>
      <c r="H4282" s="61" t="s">
        <v>21196</v>
      </c>
      <c r="I4282" s="24" t="s">
        <v>949</v>
      </c>
      <c r="L4282" s="68" t="s">
        <v>19257</v>
      </c>
    </row>
    <row r="4283" spans="1:12">
      <c r="A4283" s="176"/>
      <c r="B4283" s="205" t="s">
        <v>18497</v>
      </c>
      <c r="C4283" s="1443" t="s">
        <v>21205</v>
      </c>
      <c r="D4283" s="1499" t="s">
        <v>21281</v>
      </c>
      <c r="E4283" s="277" t="s">
        <v>20270</v>
      </c>
      <c r="F4283" s="42">
        <v>44564</v>
      </c>
      <c r="G4283" s="42">
        <v>44576</v>
      </c>
      <c r="H4283" s="61" t="s">
        <v>21209</v>
      </c>
      <c r="I4283" s="24" t="s">
        <v>949</v>
      </c>
      <c r="L4283" s="68" t="s">
        <v>20484</v>
      </c>
    </row>
    <row r="4284" spans="1:12">
      <c r="A4284" s="176"/>
      <c r="B4284" s="205" t="s">
        <v>18497</v>
      </c>
      <c r="C4284" s="1443" t="s">
        <v>21212</v>
      </c>
      <c r="D4284" s="1499" t="s">
        <v>21282</v>
      </c>
      <c r="E4284" s="277" t="s">
        <v>875</v>
      </c>
      <c r="F4284" s="41">
        <v>44571</v>
      </c>
      <c r="G4284" s="42">
        <v>44579</v>
      </c>
      <c r="H4284" s="61" t="s">
        <v>21213</v>
      </c>
      <c r="I4284" s="24" t="s">
        <v>949</v>
      </c>
      <c r="L4284" s="68" t="s">
        <v>21235</v>
      </c>
    </row>
    <row r="4285" spans="1:12">
      <c r="A4285" s="176"/>
      <c r="B4285" s="385" t="s">
        <v>18497</v>
      </c>
      <c r="C4285" s="1443" t="s">
        <v>21207</v>
      </c>
      <c r="D4285" s="1499" t="s">
        <v>21283</v>
      </c>
      <c r="E4285" s="277" t="s">
        <v>20270</v>
      </c>
      <c r="F4285" s="42" t="s">
        <v>21227</v>
      </c>
      <c r="G4285" s="42">
        <v>44583</v>
      </c>
      <c r="H4285" s="61" t="s">
        <v>21228</v>
      </c>
      <c r="I4285" s="24" t="s">
        <v>949</v>
      </c>
      <c r="L4285" s="68" t="s">
        <v>21234</v>
      </c>
    </row>
    <row r="4286" spans="1:12">
      <c r="A4286" s="176"/>
      <c r="B4286" s="385" t="s">
        <v>18497</v>
      </c>
      <c r="C4286" s="1443" t="s">
        <v>20833</v>
      </c>
      <c r="D4286" s="1499" t="s">
        <v>21284</v>
      </c>
      <c r="E4286" s="277" t="s">
        <v>20270</v>
      </c>
      <c r="F4286" s="42">
        <v>44494</v>
      </c>
      <c r="G4286" s="42">
        <v>44585</v>
      </c>
      <c r="H4286" s="61" t="s">
        <v>21231</v>
      </c>
      <c r="I4286" s="24" t="s">
        <v>949</v>
      </c>
      <c r="L4286" s="68" t="s">
        <v>19256</v>
      </c>
    </row>
    <row r="4287" spans="1:12">
      <c r="A4287" s="176"/>
      <c r="B4287" s="28" t="s">
        <v>18497</v>
      </c>
      <c r="C4287" s="1443" t="s">
        <v>21206</v>
      </c>
      <c r="D4287" s="1499" t="s">
        <v>21285</v>
      </c>
      <c r="E4287" s="1492" t="s">
        <v>20597</v>
      </c>
      <c r="F4287" s="42">
        <v>44578</v>
      </c>
      <c r="G4287" s="42">
        <v>44585</v>
      </c>
      <c r="H4287" s="61" t="s">
        <v>21231</v>
      </c>
      <c r="I4287" s="24" t="s">
        <v>949</v>
      </c>
      <c r="L4287" s="68" t="s">
        <v>19256</v>
      </c>
    </row>
    <row r="4288" spans="1:12">
      <c r="B4288" s="213" t="s">
        <v>21198</v>
      </c>
      <c r="C4288" s="1443" t="s">
        <v>21199</v>
      </c>
      <c r="D4288" s="1499" t="s">
        <v>21286</v>
      </c>
      <c r="E4288" s="1497" t="s">
        <v>21200</v>
      </c>
      <c r="F4288" s="41">
        <v>42780</v>
      </c>
      <c r="G4288" s="41">
        <v>44585</v>
      </c>
      <c r="H4288" s="28" t="s">
        <v>21230</v>
      </c>
      <c r="I4288" s="24" t="s">
        <v>949</v>
      </c>
      <c r="L4288" s="68" t="s">
        <v>21229</v>
      </c>
    </row>
    <row r="4289" spans="1:12">
      <c r="B4289" s="28" t="s">
        <v>18497</v>
      </c>
      <c r="C4289" s="1443" t="s">
        <v>21216</v>
      </c>
      <c r="D4289" s="1499" t="s">
        <v>21287</v>
      </c>
      <c r="E4289" s="1492" t="s">
        <v>20597</v>
      </c>
      <c r="F4289" s="41">
        <v>44580</v>
      </c>
      <c r="G4289" s="41">
        <v>44589</v>
      </c>
      <c r="H4289" s="28" t="s">
        <v>21237</v>
      </c>
      <c r="I4289" s="24" t="s">
        <v>949</v>
      </c>
      <c r="L4289" s="68" t="s">
        <v>21235</v>
      </c>
    </row>
    <row r="4290" spans="1:12">
      <c r="B4290" s="28" t="s">
        <v>15245</v>
      </c>
      <c r="C4290" s="1443" t="s">
        <v>21220</v>
      </c>
      <c r="D4290" s="1499" t="s">
        <v>21288</v>
      </c>
      <c r="E4290" s="224" t="s">
        <v>1773</v>
      </c>
      <c r="F4290" s="1518">
        <v>44582</v>
      </c>
      <c r="G4290" s="41">
        <v>44589</v>
      </c>
      <c r="H4290" s="28" t="s">
        <v>21237</v>
      </c>
      <c r="I4290" s="24" t="s">
        <v>949</v>
      </c>
      <c r="L4290" s="68" t="s">
        <v>21236</v>
      </c>
    </row>
    <row r="4291" spans="1:12">
      <c r="B4291" s="28" t="s">
        <v>21132</v>
      </c>
      <c r="C4291" s="1443" t="s">
        <v>21133</v>
      </c>
      <c r="D4291" s="1499" t="s">
        <v>21289</v>
      </c>
      <c r="E4291" s="224" t="s">
        <v>341</v>
      </c>
      <c r="F4291" s="1653" t="s">
        <v>21112</v>
      </c>
      <c r="G4291" s="41">
        <v>44589</v>
      </c>
      <c r="H4291" s="28" t="s">
        <v>21237</v>
      </c>
      <c r="I4291" s="24" t="s">
        <v>949</v>
      </c>
      <c r="L4291" s="68" t="s">
        <v>21236</v>
      </c>
    </row>
    <row r="4292" spans="1:12">
      <c r="B4292" s="213" t="s">
        <v>21248</v>
      </c>
      <c r="C4292" s="1443" t="s">
        <v>21274</v>
      </c>
      <c r="D4292" s="1499" t="s">
        <v>21290</v>
      </c>
      <c r="E4292" s="1497" t="s">
        <v>73</v>
      </c>
      <c r="F4292" s="41">
        <v>44452</v>
      </c>
      <c r="G4292" s="41">
        <v>44590</v>
      </c>
      <c r="H4292" s="28" t="s">
        <v>21249</v>
      </c>
      <c r="I4292" s="24" t="s">
        <v>949</v>
      </c>
      <c r="L4292" s="68" t="s">
        <v>19385</v>
      </c>
    </row>
    <row r="4293" spans="1:12">
      <c r="B4293" s="213"/>
      <c r="C4293" s="1443"/>
      <c r="D4293" s="353"/>
      <c r="E4293" s="1497"/>
      <c r="F4293" s="41"/>
      <c r="G4293" s="41"/>
      <c r="H4293" s="28"/>
      <c r="L4293" s="68"/>
    </row>
    <row r="4294" spans="1:12">
      <c r="A4294" s="176"/>
      <c r="B4294" s="1654" t="s">
        <v>14976</v>
      </c>
      <c r="C4294" s="1655" t="s">
        <v>21197</v>
      </c>
      <c r="D4294" s="1656" t="s">
        <v>17995</v>
      </c>
      <c r="E4294" s="281" t="s">
        <v>15454</v>
      </c>
      <c r="F4294" s="957">
        <v>43430</v>
      </c>
      <c r="G4294" s="890">
        <v>44598</v>
      </c>
      <c r="H4294" s="1657" t="s">
        <v>21232</v>
      </c>
      <c r="L4294" s="68" t="s">
        <v>19385</v>
      </c>
    </row>
    <row r="4295" spans="1:12">
      <c r="B4295" s="28" t="s">
        <v>18497</v>
      </c>
      <c r="C4295" s="1443" t="s">
        <v>21042</v>
      </c>
      <c r="D4295" s="1499" t="s">
        <v>21357</v>
      </c>
      <c r="E4295" s="1492" t="s">
        <v>20597</v>
      </c>
      <c r="F4295" s="41">
        <v>44536</v>
      </c>
      <c r="G4295" s="41">
        <v>44599</v>
      </c>
      <c r="H4295" s="28" t="s">
        <v>21266</v>
      </c>
      <c r="I4295" s="24" t="s">
        <v>949</v>
      </c>
      <c r="L4295" s="68" t="s">
        <v>21275</v>
      </c>
    </row>
    <row r="4296" spans="1:12">
      <c r="B4296" s="28" t="s">
        <v>18497</v>
      </c>
      <c r="C4296" s="1443" t="s">
        <v>21215</v>
      </c>
      <c r="D4296" s="1499" t="s">
        <v>21358</v>
      </c>
      <c r="E4296" s="1492" t="s">
        <v>20270</v>
      </c>
      <c r="F4296" s="41" t="s">
        <v>21233</v>
      </c>
      <c r="G4296" s="41">
        <v>44599</v>
      </c>
      <c r="H4296" s="28" t="s">
        <v>21266</v>
      </c>
      <c r="I4296" s="24" t="s">
        <v>949</v>
      </c>
      <c r="L4296" s="68" t="s">
        <v>21275</v>
      </c>
    </row>
    <row r="4297" spans="1:12">
      <c r="B4297" s="28" t="s">
        <v>18497</v>
      </c>
      <c r="C4297" s="1443" t="s">
        <v>21224</v>
      </c>
      <c r="D4297" s="1499" t="s">
        <v>21359</v>
      </c>
      <c r="E4297" s="1492" t="s">
        <v>20597</v>
      </c>
      <c r="F4297" s="41" t="s">
        <v>21265</v>
      </c>
      <c r="G4297" s="41">
        <v>44599</v>
      </c>
      <c r="H4297" s="28" t="s">
        <v>21266</v>
      </c>
      <c r="I4297" s="24" t="s">
        <v>949</v>
      </c>
      <c r="L4297" s="68" t="s">
        <v>21275</v>
      </c>
    </row>
    <row r="4298" spans="1:12">
      <c r="B4298" s="28" t="s">
        <v>18497</v>
      </c>
      <c r="C4298" s="1443" t="s">
        <v>21225</v>
      </c>
      <c r="D4298" s="1499" t="s">
        <v>21360</v>
      </c>
      <c r="E4298" s="1492" t="s">
        <v>20597</v>
      </c>
      <c r="F4298" s="41" t="s">
        <v>21265</v>
      </c>
      <c r="G4298" s="41">
        <v>44599</v>
      </c>
      <c r="H4298" s="28" t="s">
        <v>21266</v>
      </c>
      <c r="I4298" s="24" t="s">
        <v>949</v>
      </c>
      <c r="L4298" s="68" t="s">
        <v>21254</v>
      </c>
    </row>
    <row r="4299" spans="1:12">
      <c r="B4299" s="28" t="s">
        <v>18497</v>
      </c>
      <c r="C4299" s="1443" t="s">
        <v>21268</v>
      </c>
      <c r="D4299" s="1499" t="s">
        <v>21267</v>
      </c>
      <c r="E4299" s="224" t="s">
        <v>341</v>
      </c>
      <c r="F4299" s="41">
        <v>44411</v>
      </c>
      <c r="G4299" s="41">
        <v>44599</v>
      </c>
      <c r="H4299" s="28" t="s">
        <v>21266</v>
      </c>
      <c r="I4299" s="24" t="s">
        <v>949</v>
      </c>
      <c r="L4299" s="68" t="s">
        <v>21275</v>
      </c>
    </row>
    <row r="4300" spans="1:12">
      <c r="B4300" s="28" t="s">
        <v>18497</v>
      </c>
      <c r="C4300" s="1443" t="s">
        <v>21269</v>
      </c>
      <c r="D4300" s="1499" t="s">
        <v>20449</v>
      </c>
      <c r="E4300" s="224" t="s">
        <v>341</v>
      </c>
      <c r="F4300" s="41">
        <v>44413</v>
      </c>
      <c r="G4300" s="41">
        <v>44599</v>
      </c>
      <c r="H4300" s="28" t="s">
        <v>21266</v>
      </c>
      <c r="I4300" s="24" t="s">
        <v>949</v>
      </c>
      <c r="L4300" s="68" t="s">
        <v>21275</v>
      </c>
    </row>
    <row r="4301" spans="1:12">
      <c r="B4301" s="28" t="s">
        <v>18497</v>
      </c>
      <c r="C4301" s="1443" t="s">
        <v>21252</v>
      </c>
      <c r="D4301" s="1499" t="s">
        <v>21250</v>
      </c>
      <c r="E4301" s="277" t="s">
        <v>875</v>
      </c>
      <c r="F4301" s="41" t="s">
        <v>20687</v>
      </c>
      <c r="G4301" s="41">
        <v>44600</v>
      </c>
      <c r="H4301" s="28" t="s">
        <v>21251</v>
      </c>
      <c r="I4301" s="24" t="s">
        <v>949</v>
      </c>
      <c r="L4301" s="68" t="s">
        <v>21271</v>
      </c>
    </row>
    <row r="4302" spans="1:12">
      <c r="B4302" s="28" t="s">
        <v>18497</v>
      </c>
      <c r="C4302" s="1443" t="s">
        <v>21253</v>
      </c>
      <c r="D4302" s="1499" t="s">
        <v>20579</v>
      </c>
      <c r="E4302" s="277" t="s">
        <v>875</v>
      </c>
      <c r="F4302" s="1452">
        <v>44431</v>
      </c>
      <c r="G4302" s="41">
        <v>44600</v>
      </c>
      <c r="H4302" s="28" t="s">
        <v>21251</v>
      </c>
      <c r="I4302" s="24" t="s">
        <v>949</v>
      </c>
      <c r="L4302" s="68" t="s">
        <v>21275</v>
      </c>
    </row>
    <row r="4303" spans="1:12">
      <c r="B4303" s="28" t="s">
        <v>18504</v>
      </c>
      <c r="C4303" s="1443" t="s">
        <v>21063</v>
      </c>
      <c r="D4303" s="1499" t="s">
        <v>21361</v>
      </c>
      <c r="E4303" s="1492" t="s">
        <v>20597</v>
      </c>
      <c r="F4303" s="41">
        <v>44543</v>
      </c>
      <c r="G4303" s="41">
        <v>44601</v>
      </c>
      <c r="H4303" s="28" t="s">
        <v>21264</v>
      </c>
      <c r="I4303" s="24" t="s">
        <v>949</v>
      </c>
      <c r="L4303" s="68" t="s">
        <v>21270</v>
      </c>
    </row>
    <row r="4304" spans="1:12">
      <c r="B4304" s="28" t="s">
        <v>18504</v>
      </c>
      <c r="C4304" s="1443" t="s">
        <v>21026</v>
      </c>
      <c r="D4304" s="1499" t="s">
        <v>21362</v>
      </c>
      <c r="E4304" s="1497" t="s">
        <v>20270</v>
      </c>
      <c r="F4304" s="41">
        <v>44536</v>
      </c>
      <c r="G4304" s="41">
        <v>44603</v>
      </c>
      <c r="H4304" s="28" t="s">
        <v>21333</v>
      </c>
      <c r="I4304" s="24" t="s">
        <v>949</v>
      </c>
      <c r="L4304" s="68" t="s">
        <v>21332</v>
      </c>
    </row>
    <row r="4305" spans="1:12">
      <c r="B4305" s="213" t="s">
        <v>19013</v>
      </c>
      <c r="C4305" s="1443" t="s">
        <v>21306</v>
      </c>
      <c r="D4305" s="1499" t="s">
        <v>21363</v>
      </c>
      <c r="E4305" s="1497" t="s">
        <v>19809</v>
      </c>
      <c r="F4305" s="1627" t="s">
        <v>21255</v>
      </c>
      <c r="G4305" s="41">
        <v>44603</v>
      </c>
      <c r="H4305" s="980" t="s">
        <v>21307</v>
      </c>
      <c r="I4305" s="24" t="s">
        <v>949</v>
      </c>
      <c r="L4305" s="68" t="s">
        <v>19257</v>
      </c>
    </row>
    <row r="4306" spans="1:12">
      <c r="B4306" s="213" t="s">
        <v>19013</v>
      </c>
      <c r="C4306" s="1443" t="s">
        <v>20923</v>
      </c>
      <c r="D4306" s="1499" t="s">
        <v>21364</v>
      </c>
      <c r="E4306" s="1497" t="s">
        <v>20270</v>
      </c>
      <c r="F4306" s="1627" t="s">
        <v>20920</v>
      </c>
      <c r="G4306" s="41">
        <v>44609</v>
      </c>
      <c r="H4306" s="980" t="s">
        <v>21310</v>
      </c>
      <c r="I4306" s="24" t="s">
        <v>949</v>
      </c>
      <c r="L4306" s="68" t="s">
        <v>21316</v>
      </c>
    </row>
    <row r="4307" spans="1:12">
      <c r="B4307" s="213" t="s">
        <v>19013</v>
      </c>
      <c r="C4307" s="1443" t="s">
        <v>20924</v>
      </c>
      <c r="D4307" s="1499" t="s">
        <v>21322</v>
      </c>
      <c r="E4307" s="1497" t="s">
        <v>20270</v>
      </c>
      <c r="F4307" s="1627" t="s">
        <v>20920</v>
      </c>
      <c r="G4307" s="41">
        <v>44609</v>
      </c>
      <c r="H4307" s="980" t="s">
        <v>21310</v>
      </c>
      <c r="I4307" s="24" t="s">
        <v>949</v>
      </c>
      <c r="L4307" s="68" t="s">
        <v>21316</v>
      </c>
    </row>
    <row r="4308" spans="1:12">
      <c r="B4308" s="213" t="s">
        <v>19013</v>
      </c>
      <c r="C4308" s="1443" t="s">
        <v>21072</v>
      </c>
      <c r="D4308" s="1499" t="s">
        <v>21365</v>
      </c>
      <c r="E4308" s="1497" t="s">
        <v>21057</v>
      </c>
      <c r="F4308" s="41">
        <v>44545</v>
      </c>
      <c r="G4308" s="42">
        <v>44617</v>
      </c>
      <c r="H4308" s="28" t="s">
        <v>21334</v>
      </c>
      <c r="I4308" s="24" t="s">
        <v>949</v>
      </c>
      <c r="L4308" s="68" t="s">
        <v>19256</v>
      </c>
    </row>
    <row r="4309" spans="1:12">
      <c r="B4309" s="213" t="s">
        <v>21328</v>
      </c>
      <c r="C4309" s="1443" t="s">
        <v>21321</v>
      </c>
      <c r="D4309" s="1499" t="s">
        <v>18191</v>
      </c>
      <c r="E4309" s="1497" t="s">
        <v>21327</v>
      </c>
      <c r="F4309" s="41">
        <v>43479</v>
      </c>
      <c r="G4309" s="42">
        <v>44620</v>
      </c>
      <c r="H4309" s="28" t="s">
        <v>21335</v>
      </c>
      <c r="I4309" s="24" t="s">
        <v>949</v>
      </c>
      <c r="L4309" s="68" t="s">
        <v>19256</v>
      </c>
    </row>
    <row r="4310" spans="1:12">
      <c r="B4310" s="213" t="s">
        <v>21308</v>
      </c>
      <c r="C4310" s="1443" t="s">
        <v>21320</v>
      </c>
      <c r="D4310" s="1499" t="s">
        <v>19545</v>
      </c>
      <c r="E4310" s="1497" t="s">
        <v>13382</v>
      </c>
      <c r="F4310" s="41">
        <v>44027</v>
      </c>
      <c r="G4310" s="42">
        <v>44620</v>
      </c>
      <c r="H4310" s="28" t="s">
        <v>21335</v>
      </c>
      <c r="I4310" s="24" t="s">
        <v>949</v>
      </c>
      <c r="L4310" s="68" t="s">
        <v>21331</v>
      </c>
    </row>
    <row r="4311" spans="1:12">
      <c r="B4311" s="213" t="s">
        <v>71</v>
      </c>
      <c r="C4311" s="1443" t="s">
        <v>21318</v>
      </c>
      <c r="D4311" s="1499" t="s">
        <v>19675</v>
      </c>
      <c r="E4311" s="1497" t="s">
        <v>19919</v>
      </c>
      <c r="F4311" s="41">
        <v>44109</v>
      </c>
      <c r="G4311" s="41">
        <v>44620</v>
      </c>
      <c r="H4311" s="28" t="s">
        <v>21335</v>
      </c>
      <c r="I4311" s="24" t="s">
        <v>949</v>
      </c>
      <c r="L4311" s="68" t="s">
        <v>19486</v>
      </c>
    </row>
    <row r="4312" spans="1:12">
      <c r="A4312" s="176"/>
      <c r="B4312" s="28" t="s">
        <v>75</v>
      </c>
      <c r="C4312" s="1397" t="s">
        <v>21319</v>
      </c>
      <c r="D4312" s="1499" t="s">
        <v>20183</v>
      </c>
      <c r="E4312" s="277" t="s">
        <v>19919</v>
      </c>
      <c r="F4312" s="41">
        <v>44333</v>
      </c>
      <c r="G4312" s="42">
        <v>44620</v>
      </c>
      <c r="H4312" s="28" t="s">
        <v>21335</v>
      </c>
      <c r="I4312" s="24" t="s">
        <v>949</v>
      </c>
      <c r="L4312" s="68" t="s">
        <v>21324</v>
      </c>
    </row>
    <row r="4313" spans="1:12">
      <c r="B4313" s="213" t="s">
        <v>21329</v>
      </c>
      <c r="C4313" s="1443" t="s">
        <v>21325</v>
      </c>
      <c r="D4313" s="1499" t="s">
        <v>20576</v>
      </c>
      <c r="E4313" s="1497" t="s">
        <v>21326</v>
      </c>
      <c r="F4313" s="41">
        <v>44426</v>
      </c>
      <c r="G4313" s="42">
        <v>44620</v>
      </c>
      <c r="H4313" s="28" t="s">
        <v>21335</v>
      </c>
      <c r="I4313" s="24" t="s">
        <v>949</v>
      </c>
      <c r="L4313" s="68" t="s">
        <v>21330</v>
      </c>
    </row>
    <row r="4314" spans="1:12">
      <c r="B4314" s="213"/>
      <c r="C4314" s="1443"/>
      <c r="D4314" s="353"/>
      <c r="E4314" s="1497"/>
      <c r="F4314" s="41"/>
      <c r="G4314" s="41"/>
      <c r="H4314" s="28"/>
      <c r="L4314" s="68"/>
    </row>
    <row r="4315" spans="1:12">
      <c r="B4315" s="213" t="s">
        <v>21383</v>
      </c>
      <c r="C4315" s="1443" t="s">
        <v>21382</v>
      </c>
      <c r="D4315" s="1499" t="s">
        <v>12246</v>
      </c>
      <c r="E4315" s="1497" t="s">
        <v>11</v>
      </c>
      <c r="F4315" s="41">
        <v>42297</v>
      </c>
      <c r="G4315" s="41">
        <v>44623</v>
      </c>
      <c r="H4315" s="28" t="s">
        <v>21355</v>
      </c>
      <c r="I4315" s="24" t="s">
        <v>949</v>
      </c>
      <c r="L4315" s="68" t="s">
        <v>21397</v>
      </c>
    </row>
    <row r="4316" spans="1:12">
      <c r="B4316" s="213" t="s">
        <v>21384</v>
      </c>
      <c r="C4316" s="1443" t="s">
        <v>21385</v>
      </c>
      <c r="D4316" s="1499" t="s">
        <v>21340</v>
      </c>
      <c r="E4316" s="1497" t="s">
        <v>11</v>
      </c>
      <c r="F4316" s="41">
        <v>44265</v>
      </c>
      <c r="G4316" s="41">
        <v>44623</v>
      </c>
      <c r="H4316" s="28" t="s">
        <v>21355</v>
      </c>
      <c r="I4316" s="24" t="s">
        <v>949</v>
      </c>
      <c r="L4316" s="68" t="s">
        <v>19256</v>
      </c>
    </row>
    <row r="4317" spans="1:12">
      <c r="B4317" s="213" t="s">
        <v>18739</v>
      </c>
      <c r="C4317" s="1443" t="s">
        <v>21317</v>
      </c>
      <c r="D4317" s="1499" t="s">
        <v>18774</v>
      </c>
      <c r="E4317" s="1497" t="s">
        <v>73</v>
      </c>
      <c r="F4317" s="41">
        <v>44069</v>
      </c>
      <c r="G4317" s="42">
        <v>44630</v>
      </c>
      <c r="H4317" s="28" t="s">
        <v>21356</v>
      </c>
      <c r="I4317" s="24" t="s">
        <v>949</v>
      </c>
      <c r="L4317" s="68" t="s">
        <v>21398</v>
      </c>
    </row>
    <row r="4318" spans="1:12">
      <c r="A4318" s="176"/>
      <c r="B4318" s="28" t="s">
        <v>21388</v>
      </c>
      <c r="C4318" s="1489" t="s">
        <v>21386</v>
      </c>
      <c r="D4318" s="1499" t="s">
        <v>20734</v>
      </c>
      <c r="E4318" s="28" t="s">
        <v>21387</v>
      </c>
      <c r="F4318" s="41">
        <v>44473</v>
      </c>
      <c r="G4318" s="41">
        <v>44643</v>
      </c>
      <c r="H4318" s="61" t="s">
        <v>21377</v>
      </c>
      <c r="I4318" s="24" t="s">
        <v>949</v>
      </c>
      <c r="L4318" s="68" t="s">
        <v>21398</v>
      </c>
    </row>
    <row r="4319" spans="1:12">
      <c r="A4319" s="176"/>
      <c r="B4319" s="28" t="s">
        <v>21380</v>
      </c>
      <c r="C4319" s="1489" t="s">
        <v>21373</v>
      </c>
      <c r="D4319" s="1499" t="s">
        <v>21372</v>
      </c>
      <c r="E4319" s="28" t="s">
        <v>21375</v>
      </c>
      <c r="F4319" s="41">
        <v>44534</v>
      </c>
      <c r="G4319" s="41">
        <v>44646</v>
      </c>
      <c r="H4319" s="61" t="s">
        <v>21379</v>
      </c>
      <c r="L4319" s="68" t="s">
        <v>21399</v>
      </c>
    </row>
    <row r="4320" spans="1:12">
      <c r="A4320" s="176"/>
      <c r="B4320" s="28" t="s">
        <v>21380</v>
      </c>
      <c r="C4320" s="1489" t="s">
        <v>21374</v>
      </c>
      <c r="D4320" s="1499" t="s">
        <v>21371</v>
      </c>
      <c r="E4320" s="28" t="s">
        <v>21375</v>
      </c>
      <c r="F4320" s="41">
        <v>44563</v>
      </c>
      <c r="G4320" s="41">
        <v>44646</v>
      </c>
      <c r="H4320" s="61" t="s">
        <v>21378</v>
      </c>
      <c r="L4320" s="68" t="s">
        <v>21399</v>
      </c>
    </row>
    <row r="4321" spans="1:12">
      <c r="A4321" s="176"/>
      <c r="B4321" s="28" t="s">
        <v>21380</v>
      </c>
      <c r="C4321" s="1489" t="s">
        <v>21390</v>
      </c>
      <c r="D4321" s="1499" t="s">
        <v>21381</v>
      </c>
      <c r="E4321" s="28" t="s">
        <v>21389</v>
      </c>
      <c r="F4321" s="41">
        <v>44470</v>
      </c>
      <c r="G4321" s="41">
        <v>44651</v>
      </c>
      <c r="H4321" s="61" t="s">
        <v>21391</v>
      </c>
      <c r="L4321" s="68" t="s">
        <v>21399</v>
      </c>
    </row>
    <row r="4322" spans="1:12">
      <c r="A4322" s="176"/>
      <c r="B4322" s="28" t="s">
        <v>21380</v>
      </c>
      <c r="C4322" s="1489" t="s">
        <v>21376</v>
      </c>
      <c r="D4322" s="1499" t="s">
        <v>20098</v>
      </c>
      <c r="E4322" s="28" t="s">
        <v>21375</v>
      </c>
      <c r="F4322" s="41">
        <v>44541</v>
      </c>
      <c r="G4322" s="41">
        <v>44651</v>
      </c>
      <c r="H4322" s="61" t="s">
        <v>21391</v>
      </c>
      <c r="L4322" s="68" t="s">
        <v>21399</v>
      </c>
    </row>
    <row r="4323" spans="1:12">
      <c r="A4323" s="176"/>
      <c r="B4323" s="28" t="s">
        <v>17192</v>
      </c>
      <c r="C4323" s="1489" t="s">
        <v>19249</v>
      </c>
      <c r="D4323" s="1499" t="s">
        <v>19248</v>
      </c>
      <c r="E4323" s="28" t="s">
        <v>21395</v>
      </c>
      <c r="F4323" s="41">
        <v>43906</v>
      </c>
      <c r="G4323" s="41">
        <v>44651</v>
      </c>
      <c r="H4323" s="61" t="s">
        <v>21401</v>
      </c>
      <c r="L4323" s="68" t="s">
        <v>21400</v>
      </c>
    </row>
    <row r="4324" spans="1:12">
      <c r="A4324" s="176"/>
      <c r="B4324" s="28"/>
      <c r="C4324" s="1489"/>
      <c r="D4324" s="26"/>
      <c r="E4324" s="28"/>
      <c r="F4324" s="41"/>
      <c r="G4324" s="41"/>
      <c r="H4324" s="61"/>
      <c r="L4324" s="68"/>
    </row>
    <row r="4325" spans="1:12">
      <c r="A4325" s="176"/>
      <c r="B4325" s="28" t="s">
        <v>21410</v>
      </c>
      <c r="C4325" s="1489" t="s">
        <v>21409</v>
      </c>
      <c r="D4325" s="1499" t="s">
        <v>19117</v>
      </c>
      <c r="E4325" s="28" t="s">
        <v>21411</v>
      </c>
      <c r="F4325" s="41">
        <v>43878</v>
      </c>
      <c r="G4325" s="41">
        <v>44659</v>
      </c>
      <c r="H4325" s="61" t="s">
        <v>21412</v>
      </c>
      <c r="I4325" s="24" t="s">
        <v>949</v>
      </c>
      <c r="L4325" s="68" t="s">
        <v>3537</v>
      </c>
    </row>
    <row r="4326" spans="1:12">
      <c r="A4326" s="176"/>
      <c r="B4326" s="213" t="s">
        <v>18739</v>
      </c>
      <c r="C4326" s="1489" t="s">
        <v>21439</v>
      </c>
      <c r="D4326" s="1499" t="s">
        <v>21854</v>
      </c>
      <c r="E4326" s="28" t="s">
        <v>21438</v>
      </c>
      <c r="F4326" s="41">
        <v>44669</v>
      </c>
      <c r="G4326" s="41">
        <v>44670</v>
      </c>
      <c r="H4326" s="61" t="s">
        <v>21440</v>
      </c>
      <c r="I4326" s="24" t="s">
        <v>949</v>
      </c>
      <c r="L4326" s="68" t="s">
        <v>2065</v>
      </c>
    </row>
    <row r="4327" spans="1:12">
      <c r="A4327" s="176"/>
      <c r="B4327" s="213" t="s">
        <v>18739</v>
      </c>
      <c r="C4327" s="1443" t="s">
        <v>21442</v>
      </c>
      <c r="D4327" s="1499" t="s">
        <v>20786</v>
      </c>
      <c r="E4327" s="277" t="s">
        <v>21443</v>
      </c>
      <c r="F4327" s="41">
        <v>44487</v>
      </c>
      <c r="G4327" s="41">
        <v>44673</v>
      </c>
      <c r="H4327" s="61" t="s">
        <v>21444</v>
      </c>
      <c r="I4327" s="24" t="s">
        <v>949</v>
      </c>
      <c r="L4327" s="68" t="s">
        <v>3537</v>
      </c>
    </row>
    <row r="4328" spans="1:12">
      <c r="A4328" s="176"/>
      <c r="B4328" s="28" t="s">
        <v>18739</v>
      </c>
      <c r="C4328" s="1489" t="s">
        <v>21419</v>
      </c>
      <c r="D4328" s="1499" t="s">
        <v>21855</v>
      </c>
      <c r="E4328" s="28" t="s">
        <v>341</v>
      </c>
      <c r="F4328" s="41">
        <v>44664</v>
      </c>
      <c r="G4328" s="41">
        <v>44673</v>
      </c>
      <c r="H4328" s="61" t="s">
        <v>21444</v>
      </c>
      <c r="I4328" s="24" t="s">
        <v>949</v>
      </c>
      <c r="L4328" s="68" t="s">
        <v>21445</v>
      </c>
    </row>
    <row r="4329" spans="1:12">
      <c r="A4329" s="176"/>
      <c r="B4329" s="28" t="s">
        <v>18739</v>
      </c>
      <c r="C4329" s="1489" t="s">
        <v>21446</v>
      </c>
      <c r="D4329" s="1499" t="s">
        <v>21856</v>
      </c>
      <c r="E4329" s="28" t="s">
        <v>341</v>
      </c>
      <c r="F4329" s="41">
        <v>44664</v>
      </c>
      <c r="G4329" s="41">
        <v>44676</v>
      </c>
      <c r="H4329" s="61" t="s">
        <v>21447</v>
      </c>
      <c r="I4329" s="24" t="s">
        <v>949</v>
      </c>
      <c r="L4329" s="68" t="s">
        <v>3537</v>
      </c>
    </row>
    <row r="4330" spans="1:12">
      <c r="A4330" s="176"/>
      <c r="B4330" s="28" t="s">
        <v>2853</v>
      </c>
      <c r="C4330" s="1489" t="s">
        <v>21452</v>
      </c>
      <c r="D4330" s="1499" t="s">
        <v>16126</v>
      </c>
      <c r="E4330" s="28" t="s">
        <v>21436</v>
      </c>
      <c r="F4330" s="41">
        <v>42937</v>
      </c>
      <c r="G4330" s="41">
        <v>44679</v>
      </c>
      <c r="H4330" s="61" t="s">
        <v>21462</v>
      </c>
      <c r="I4330" s="24" t="s">
        <v>949</v>
      </c>
      <c r="L4330" s="68" t="s">
        <v>21463</v>
      </c>
    </row>
    <row r="4331" spans="1:12">
      <c r="A4331" s="176"/>
      <c r="B4331" s="28" t="s">
        <v>21456</v>
      </c>
      <c r="C4331" s="1489" t="s">
        <v>21457</v>
      </c>
      <c r="D4331" s="1499" t="s">
        <v>20309</v>
      </c>
      <c r="E4331" s="28" t="s">
        <v>21458</v>
      </c>
      <c r="F4331" s="41">
        <v>44363</v>
      </c>
      <c r="G4331" s="41">
        <v>44681</v>
      </c>
      <c r="H4331" s="61" t="s">
        <v>21485</v>
      </c>
      <c r="I4331" s="24" t="s">
        <v>949</v>
      </c>
      <c r="L4331" s="68" t="s">
        <v>2065</v>
      </c>
    </row>
    <row r="4332" spans="1:12">
      <c r="A4332" s="176"/>
      <c r="B4332" s="28" t="s">
        <v>19838</v>
      </c>
      <c r="C4332" s="1489" t="s">
        <v>21453</v>
      </c>
      <c r="D4332" s="1499" t="s">
        <v>20109</v>
      </c>
      <c r="E4332" s="28" t="s">
        <v>341</v>
      </c>
      <c r="F4332" s="41">
        <v>44425</v>
      </c>
      <c r="G4332" s="41">
        <v>44681</v>
      </c>
      <c r="H4332" s="61" t="s">
        <v>21485</v>
      </c>
      <c r="I4332" s="24" t="s">
        <v>949</v>
      </c>
      <c r="L4332" s="68" t="s">
        <v>21464</v>
      </c>
    </row>
    <row r="4333" spans="1:12">
      <c r="A4333" s="176"/>
      <c r="B4333" s="28" t="s">
        <v>19838</v>
      </c>
      <c r="C4333" s="1489" t="s">
        <v>21454</v>
      </c>
      <c r="D4333" s="1499" t="s">
        <v>21455</v>
      </c>
      <c r="E4333" s="28" t="s">
        <v>341</v>
      </c>
      <c r="F4333" s="41">
        <v>44440</v>
      </c>
      <c r="G4333" s="41">
        <v>44681</v>
      </c>
      <c r="H4333" s="61" t="s">
        <v>21485</v>
      </c>
      <c r="I4333" s="24" t="s">
        <v>949</v>
      </c>
      <c r="L4333" s="68" t="s">
        <v>3537</v>
      </c>
    </row>
    <row r="4334" spans="1:12">
      <c r="A4334" s="176"/>
      <c r="B4334" s="28"/>
      <c r="C4334" s="28"/>
      <c r="D4334" s="26"/>
      <c r="E4334" s="28"/>
      <c r="F4334" s="26"/>
      <c r="G4334" s="26"/>
      <c r="H4334" s="61"/>
      <c r="L4334" s="68"/>
    </row>
    <row r="4335" spans="1:12">
      <c r="A4335" s="1476"/>
      <c r="B4335" s="27" t="s">
        <v>85</v>
      </c>
      <c r="C4335" s="1493" t="s">
        <v>21473</v>
      </c>
      <c r="D4335" s="1499" t="s">
        <v>21857</v>
      </c>
      <c r="E4335" s="277" t="s">
        <v>73</v>
      </c>
      <c r="F4335" s="41">
        <v>44690</v>
      </c>
      <c r="G4335" s="41">
        <v>44691</v>
      </c>
      <c r="H4335" s="61" t="s">
        <v>12339</v>
      </c>
      <c r="I4335" s="24" t="s">
        <v>949</v>
      </c>
      <c r="L4335" s="24" t="s">
        <v>21512</v>
      </c>
    </row>
    <row r="4336" spans="1:12">
      <c r="A4336" s="176"/>
      <c r="B4336" s="1432" t="s">
        <v>21421</v>
      </c>
      <c r="C4336" s="1443" t="s">
        <v>21430</v>
      </c>
      <c r="D4336" s="1499" t="s">
        <v>21858</v>
      </c>
      <c r="E4336" s="28" t="s">
        <v>341</v>
      </c>
      <c r="F4336" s="41">
        <v>44672</v>
      </c>
      <c r="G4336" s="41">
        <v>44694</v>
      </c>
      <c r="H4336" s="61" t="s">
        <v>21490</v>
      </c>
      <c r="I4336" s="24" t="s">
        <v>949</v>
      </c>
      <c r="L4336" s="24" t="s">
        <v>21513</v>
      </c>
    </row>
    <row r="4337" spans="1:12">
      <c r="A4337" s="176"/>
      <c r="B4337" s="277" t="s">
        <v>21420</v>
      </c>
      <c r="C4337" s="1493" t="s">
        <v>21494</v>
      </c>
      <c r="D4337" s="1499" t="s">
        <v>21859</v>
      </c>
      <c r="E4337" s="36" t="s">
        <v>875</v>
      </c>
      <c r="F4337" s="42">
        <v>44700</v>
      </c>
      <c r="G4337" s="42">
        <v>44701</v>
      </c>
      <c r="H4337" s="61" t="s">
        <v>21498</v>
      </c>
      <c r="I4337" s="24" t="s">
        <v>949</v>
      </c>
      <c r="L4337" s="68" t="s">
        <v>21514</v>
      </c>
    </row>
    <row r="4338" spans="1:12">
      <c r="A4338" s="176"/>
      <c r="B4338" s="205" t="s">
        <v>17679</v>
      </c>
      <c r="C4338" s="1489" t="s">
        <v>21524</v>
      </c>
      <c r="D4338" s="1499" t="s">
        <v>8649</v>
      </c>
      <c r="E4338" s="36" t="s">
        <v>875</v>
      </c>
      <c r="F4338" s="41">
        <v>42430</v>
      </c>
      <c r="G4338" s="41">
        <v>44709</v>
      </c>
      <c r="H4338" s="61" t="s">
        <v>21511</v>
      </c>
      <c r="I4338" s="24" t="s">
        <v>949</v>
      </c>
      <c r="L4338" s="24" t="s">
        <v>19256</v>
      </c>
    </row>
    <row r="4339" spans="1:12">
      <c r="A4339" s="176"/>
      <c r="B4339" s="28" t="s">
        <v>21507</v>
      </c>
      <c r="C4339" s="1489" t="s">
        <v>21508</v>
      </c>
      <c r="D4339" s="1499" t="s">
        <v>21497</v>
      </c>
      <c r="E4339" s="28" t="s">
        <v>21509</v>
      </c>
      <c r="F4339" s="42">
        <v>44564</v>
      </c>
      <c r="G4339" s="42">
        <v>44712</v>
      </c>
      <c r="H4339" s="61" t="s">
        <v>10814</v>
      </c>
      <c r="I4339" s="24" t="s">
        <v>949</v>
      </c>
      <c r="L4339" s="24" t="s">
        <v>19256</v>
      </c>
    </row>
    <row r="4340" spans="1:12">
      <c r="A4340" s="176"/>
      <c r="B4340" s="205" t="s">
        <v>21273</v>
      </c>
      <c r="C4340" s="1443" t="s">
        <v>21510</v>
      </c>
      <c r="D4340" s="1499" t="s">
        <v>21272</v>
      </c>
      <c r="E4340" s="36" t="s">
        <v>875</v>
      </c>
      <c r="F4340" s="42">
        <v>44470</v>
      </c>
      <c r="G4340" s="42">
        <v>44712</v>
      </c>
      <c r="H4340" s="61" t="s">
        <v>10814</v>
      </c>
      <c r="I4340" s="24" t="s">
        <v>949</v>
      </c>
      <c r="L4340" s="24" t="s">
        <v>19256</v>
      </c>
    </row>
    <row r="4341" spans="1:12">
      <c r="A4341" s="176"/>
      <c r="B4341" s="277" t="s">
        <v>15497</v>
      </c>
      <c r="C4341" s="1493" t="s">
        <v>21487</v>
      </c>
      <c r="D4341" s="1499" t="s">
        <v>21860</v>
      </c>
      <c r="E4341" s="36" t="s">
        <v>875</v>
      </c>
      <c r="F4341" s="42">
        <v>44697</v>
      </c>
      <c r="G4341" s="42">
        <v>44712</v>
      </c>
      <c r="H4341" s="61" t="s">
        <v>10814</v>
      </c>
      <c r="I4341" s="24" t="s">
        <v>949</v>
      </c>
      <c r="L4341" s="68" t="s">
        <v>21525</v>
      </c>
    </row>
    <row r="4342" spans="1:12">
      <c r="A4342" s="176"/>
      <c r="B4342" s="28" t="s">
        <v>21523</v>
      </c>
      <c r="C4342" s="26" t="s">
        <v>21522</v>
      </c>
      <c r="D4342" s="1499" t="s">
        <v>21515</v>
      </c>
      <c r="E4342" s="28" t="s">
        <v>21518</v>
      </c>
      <c r="F4342" s="41">
        <v>44044</v>
      </c>
      <c r="G4342" s="42">
        <v>44712</v>
      </c>
      <c r="H4342" s="61" t="s">
        <v>21517</v>
      </c>
      <c r="L4342" s="68"/>
    </row>
    <row r="4343" spans="1:12">
      <c r="A4343" s="176"/>
      <c r="B4343" s="28"/>
      <c r="C4343" s="26"/>
      <c r="D4343" s="1499"/>
      <c r="E4343" s="28"/>
      <c r="F4343" s="41"/>
      <c r="G4343" s="42"/>
      <c r="H4343" s="61"/>
      <c r="L4343" s="68"/>
    </row>
    <row r="4344" spans="1:12">
      <c r="A4344" s="176"/>
      <c r="B4344" s="28" t="s">
        <v>21640</v>
      </c>
      <c r="C4344" s="1489" t="s">
        <v>21639</v>
      </c>
      <c r="D4344" s="1499" t="s">
        <v>16512</v>
      </c>
      <c r="E4344" s="28" t="s">
        <v>21635</v>
      </c>
      <c r="F4344" s="41">
        <v>43011</v>
      </c>
      <c r="G4344" s="890">
        <v>44713</v>
      </c>
      <c r="H4344" s="61" t="s">
        <v>21531</v>
      </c>
      <c r="L4344" s="68" t="s">
        <v>21529</v>
      </c>
    </row>
    <row r="4345" spans="1:12">
      <c r="A4345" s="176"/>
      <c r="B4345" s="28" t="s">
        <v>18504</v>
      </c>
      <c r="C4345" s="26" t="s">
        <v>21530</v>
      </c>
      <c r="D4345" s="1499" t="s">
        <v>21861</v>
      </c>
      <c r="E4345" s="36" t="s">
        <v>875</v>
      </c>
      <c r="F4345" s="41">
        <v>44713</v>
      </c>
      <c r="G4345" s="890">
        <v>44713</v>
      </c>
      <c r="H4345" s="61" t="s">
        <v>21531</v>
      </c>
      <c r="L4345" s="68"/>
    </row>
    <row r="4346" spans="1:12">
      <c r="A4346" s="176"/>
      <c r="B4346" s="28" t="s">
        <v>21612</v>
      </c>
      <c r="C4346" s="26" t="s">
        <v>21323</v>
      </c>
      <c r="D4346" s="1499" t="s">
        <v>21581</v>
      </c>
      <c r="E4346" s="28" t="s">
        <v>21584</v>
      </c>
      <c r="F4346" s="41">
        <v>44621</v>
      </c>
      <c r="G4346" s="42">
        <v>44722</v>
      </c>
      <c r="H4346" s="61" t="s">
        <v>21586</v>
      </c>
      <c r="I4346" s="24" t="s">
        <v>949</v>
      </c>
      <c r="L4346" s="68" t="s">
        <v>21585</v>
      </c>
    </row>
    <row r="4347" spans="1:12">
      <c r="A4347" s="176"/>
      <c r="B4347" s="28" t="s">
        <v>18504</v>
      </c>
      <c r="C4347" s="26" t="s">
        <v>21469</v>
      </c>
      <c r="D4347" s="1499" t="s">
        <v>21862</v>
      </c>
      <c r="E4347" s="36" t="s">
        <v>875</v>
      </c>
      <c r="F4347" s="41">
        <v>44685</v>
      </c>
      <c r="G4347" s="42">
        <v>44722</v>
      </c>
      <c r="H4347" s="61" t="s">
        <v>21586</v>
      </c>
      <c r="L4347" s="68"/>
    </row>
    <row r="4348" spans="1:12">
      <c r="A4348" s="176"/>
      <c r="B4348" s="28" t="s">
        <v>21638</v>
      </c>
      <c r="C4348" s="26" t="s">
        <v>21598</v>
      </c>
      <c r="D4348" s="1499" t="s">
        <v>20006</v>
      </c>
      <c r="E4348" s="36" t="s">
        <v>875</v>
      </c>
      <c r="F4348" s="41">
        <v>44279</v>
      </c>
      <c r="G4348" s="42">
        <v>44733</v>
      </c>
      <c r="H4348" s="61" t="s">
        <v>21642</v>
      </c>
      <c r="L4348" s="68"/>
    </row>
    <row r="4349" spans="1:12">
      <c r="A4349" s="176"/>
      <c r="B4349" s="28" t="s">
        <v>21610</v>
      </c>
      <c r="C4349" s="1489" t="s">
        <v>21609</v>
      </c>
      <c r="D4349" s="1499" t="s">
        <v>12522</v>
      </c>
      <c r="E4349" s="36" t="s">
        <v>875</v>
      </c>
      <c r="F4349" s="41">
        <v>42345</v>
      </c>
      <c r="G4349" s="42">
        <v>44728</v>
      </c>
      <c r="H4349" s="61" t="s">
        <v>21605</v>
      </c>
      <c r="L4349" s="68"/>
    </row>
    <row r="4350" spans="1:12">
      <c r="A4350" s="176"/>
      <c r="B4350" s="28" t="s">
        <v>2853</v>
      </c>
      <c r="C4350" s="1493" t="s">
        <v>21637</v>
      </c>
      <c r="D4350" s="1499" t="s">
        <v>21588</v>
      </c>
      <c r="E4350" s="36" t="s">
        <v>875</v>
      </c>
      <c r="F4350" s="41">
        <v>44725</v>
      </c>
      <c r="G4350" s="890">
        <v>44735</v>
      </c>
      <c r="H4350" s="61" t="s">
        <v>10930</v>
      </c>
      <c r="L4350" s="68"/>
    </row>
    <row r="4351" spans="1:12">
      <c r="A4351" s="176"/>
      <c r="B4351" s="28" t="s">
        <v>21611</v>
      </c>
      <c r="C4351" s="26" t="s">
        <v>21599</v>
      </c>
      <c r="D4351" s="1499" t="s">
        <v>18158</v>
      </c>
      <c r="E4351" s="28" t="s">
        <v>21636</v>
      </c>
      <c r="F4351" s="41">
        <v>43444</v>
      </c>
      <c r="G4351" s="42">
        <v>44742</v>
      </c>
      <c r="H4351" s="61" t="s">
        <v>21644</v>
      </c>
      <c r="L4351" s="68"/>
    </row>
    <row r="4352" spans="1:12">
      <c r="A4352" s="176"/>
      <c r="B4352" s="28" t="s">
        <v>18504</v>
      </c>
      <c r="C4352" s="1489" t="s">
        <v>21643</v>
      </c>
      <c r="D4352" s="1499" t="s">
        <v>21863</v>
      </c>
      <c r="E4352" s="36" t="s">
        <v>875</v>
      </c>
      <c r="F4352" s="41">
        <v>44726</v>
      </c>
      <c r="G4352" s="42">
        <v>44742</v>
      </c>
      <c r="H4352" s="61" t="s">
        <v>21644</v>
      </c>
      <c r="L4352" s="68"/>
    </row>
    <row r="4353" spans="1:12">
      <c r="B4353" s="60" t="s">
        <v>21608</v>
      </c>
      <c r="C4353" s="1493" t="s">
        <v>21641</v>
      </c>
      <c r="D4353" s="1499" t="s">
        <v>21606</v>
      </c>
      <c r="E4353" s="224" t="s">
        <v>21618</v>
      </c>
      <c r="F4353" s="41">
        <v>44489</v>
      </c>
      <c r="G4353" s="41">
        <v>44742</v>
      </c>
      <c r="H4353" s="61" t="s">
        <v>21607</v>
      </c>
      <c r="L4353" s="68"/>
    </row>
    <row r="4354" spans="1:12">
      <c r="A4354" s="176"/>
      <c r="B4354" s="28"/>
      <c r="C4354" s="26"/>
      <c r="D4354" s="1499"/>
      <c r="E4354" s="28"/>
      <c r="F4354" s="42"/>
      <c r="G4354" s="41"/>
      <c r="H4354" s="61"/>
      <c r="L4354" s="68"/>
    </row>
    <row r="4355" spans="1:12">
      <c r="A4355" s="176"/>
      <c r="B4355" s="28" t="s">
        <v>22290</v>
      </c>
      <c r="C4355" s="26" t="s">
        <v>21422</v>
      </c>
      <c r="D4355" s="1499" t="s">
        <v>21655</v>
      </c>
      <c r="E4355" s="28" t="s">
        <v>22737</v>
      </c>
      <c r="F4355" s="41">
        <v>44667</v>
      </c>
      <c r="G4355" s="42">
        <v>44742</v>
      </c>
      <c r="H4355" s="61" t="s">
        <v>21656</v>
      </c>
      <c r="L4355" s="1664" t="s">
        <v>21678</v>
      </c>
    </row>
    <row r="4356" spans="1:12">
      <c r="A4356" s="176"/>
      <c r="B4356" s="28" t="s">
        <v>19674</v>
      </c>
      <c r="C4356" s="26" t="s">
        <v>22764</v>
      </c>
      <c r="D4356" s="1499" t="s">
        <v>21657</v>
      </c>
      <c r="E4356" s="28" t="s">
        <v>34</v>
      </c>
      <c r="F4356" s="41">
        <v>44718</v>
      </c>
      <c r="G4356" s="42">
        <v>44749</v>
      </c>
      <c r="H4356" s="1496" t="s">
        <v>21658</v>
      </c>
      <c r="L4356" s="1664" t="s">
        <v>21679</v>
      </c>
    </row>
    <row r="4357" spans="1:12">
      <c r="A4357" s="176"/>
      <c r="B4357" s="28" t="s">
        <v>18504</v>
      </c>
      <c r="C4357" s="26" t="s">
        <v>22765</v>
      </c>
      <c r="D4357" s="1499" t="s">
        <v>21659</v>
      </c>
      <c r="E4357" s="28" t="s">
        <v>341</v>
      </c>
      <c r="F4357" s="41">
        <v>44748</v>
      </c>
      <c r="G4357" s="42">
        <v>44753</v>
      </c>
      <c r="H4357" s="61" t="s">
        <v>12751</v>
      </c>
      <c r="L4357" s="1664" t="s">
        <v>21680</v>
      </c>
    </row>
    <row r="4358" spans="1:12">
      <c r="A4358" s="176"/>
      <c r="B4358" s="28" t="s">
        <v>18739</v>
      </c>
      <c r="C4358" s="26" t="s">
        <v>21506</v>
      </c>
      <c r="D4358" s="1499" t="s">
        <v>21660</v>
      </c>
      <c r="E4358" s="28" t="s">
        <v>13558</v>
      </c>
      <c r="F4358" s="41">
        <v>44714</v>
      </c>
      <c r="G4358" s="42">
        <v>44756</v>
      </c>
      <c r="H4358" s="61" t="s">
        <v>12760</v>
      </c>
      <c r="L4358" s="1664" t="s">
        <v>19627</v>
      </c>
    </row>
    <row r="4359" spans="1:12">
      <c r="A4359" s="176"/>
      <c r="B4359" s="28" t="s">
        <v>21420</v>
      </c>
      <c r="C4359" s="26" t="s">
        <v>22766</v>
      </c>
      <c r="D4359" s="1499" t="s">
        <v>21662</v>
      </c>
      <c r="E4359" s="28" t="s">
        <v>13382</v>
      </c>
      <c r="F4359" s="41">
        <v>44755</v>
      </c>
      <c r="G4359" s="41">
        <v>44756</v>
      </c>
      <c r="H4359" s="61" t="s">
        <v>12760</v>
      </c>
      <c r="L4359" s="1664" t="s">
        <v>21679</v>
      </c>
    </row>
    <row r="4360" spans="1:12">
      <c r="A4360" s="176"/>
      <c r="B4360" s="28" t="s">
        <v>19013</v>
      </c>
      <c r="C4360" s="26" t="s">
        <v>21647</v>
      </c>
      <c r="D4360" s="1499" t="s">
        <v>21670</v>
      </c>
      <c r="E4360" s="28" t="s">
        <v>13382</v>
      </c>
      <c r="F4360" s="41">
        <v>44746</v>
      </c>
      <c r="G4360" s="41">
        <v>44764</v>
      </c>
      <c r="H4360" s="61" t="s">
        <v>21671</v>
      </c>
      <c r="L4360" s="1664" t="s">
        <v>21679</v>
      </c>
    </row>
    <row r="4361" spans="1:12">
      <c r="A4361" s="176"/>
      <c r="B4361" s="28" t="s">
        <v>21681</v>
      </c>
      <c r="C4361" s="26" t="s">
        <v>22767</v>
      </c>
      <c r="D4361" s="1499" t="s">
        <v>15431</v>
      </c>
      <c r="E4361" s="28" t="s">
        <v>875</v>
      </c>
      <c r="F4361" s="41">
        <v>42758</v>
      </c>
      <c r="G4361" s="41">
        <v>44767</v>
      </c>
      <c r="H4361" s="61" t="s">
        <v>21672</v>
      </c>
      <c r="L4361" s="1664" t="s">
        <v>19627</v>
      </c>
    </row>
    <row r="4362" spans="1:12">
      <c r="A4362" s="176"/>
      <c r="B4362" s="28" t="s">
        <v>19013</v>
      </c>
      <c r="C4362" s="26" t="s">
        <v>21668</v>
      </c>
      <c r="D4362" s="1499" t="s">
        <v>21669</v>
      </c>
      <c r="E4362" s="28" t="s">
        <v>13382</v>
      </c>
      <c r="F4362" s="41">
        <v>44767</v>
      </c>
      <c r="G4362" s="41">
        <v>44767</v>
      </c>
      <c r="H4362" s="61" t="s">
        <v>21672</v>
      </c>
      <c r="L4362" s="1664" t="s">
        <v>21679</v>
      </c>
    </row>
    <row r="4363" spans="1:12">
      <c r="A4363" s="176"/>
      <c r="B4363" s="28" t="s">
        <v>22768</v>
      </c>
      <c r="C4363" s="26" t="s">
        <v>21600</v>
      </c>
      <c r="D4363" s="1499" t="s">
        <v>21601</v>
      </c>
      <c r="E4363" s="28" t="s">
        <v>15450</v>
      </c>
      <c r="F4363" s="41">
        <v>44732</v>
      </c>
      <c r="G4363" s="41">
        <v>44769</v>
      </c>
      <c r="H4363" s="61" t="s">
        <v>21686</v>
      </c>
      <c r="L4363" s="1664" t="s">
        <v>21679</v>
      </c>
    </row>
    <row r="4364" spans="1:12">
      <c r="A4364" s="176"/>
      <c r="B4364" s="28" t="s">
        <v>18807</v>
      </c>
      <c r="C4364" s="26" t="s">
        <v>21590</v>
      </c>
      <c r="D4364" s="1499" t="s">
        <v>21587</v>
      </c>
      <c r="E4364" s="28" t="s">
        <v>21532</v>
      </c>
      <c r="F4364" s="41">
        <v>44725</v>
      </c>
      <c r="G4364" s="41">
        <v>44773</v>
      </c>
      <c r="H4364" s="61" t="s">
        <v>21702</v>
      </c>
      <c r="L4364" s="1664" t="s">
        <v>21679</v>
      </c>
    </row>
    <row r="4365" spans="1:12">
      <c r="A4365" s="176"/>
      <c r="B4365" s="28" t="s">
        <v>21420</v>
      </c>
      <c r="C4365" s="26" t="s">
        <v>22769</v>
      </c>
      <c r="D4365" s="1499" t="s">
        <v>21629</v>
      </c>
      <c r="E4365" s="28" t="s">
        <v>875</v>
      </c>
      <c r="F4365" s="41">
        <v>44739</v>
      </c>
      <c r="G4365" s="41">
        <v>44773</v>
      </c>
      <c r="H4365" s="61" t="s">
        <v>21702</v>
      </c>
      <c r="L4365" s="1664" t="s">
        <v>21687</v>
      </c>
    </row>
    <row r="4366" spans="1:12">
      <c r="A4366" s="176"/>
      <c r="B4366" s="28" t="s">
        <v>21690</v>
      </c>
      <c r="C4366" s="1489" t="s">
        <v>21689</v>
      </c>
      <c r="D4366" s="1499" t="s">
        <v>15443</v>
      </c>
      <c r="E4366" s="28" t="s">
        <v>13382</v>
      </c>
      <c r="F4366" s="41">
        <v>43260</v>
      </c>
      <c r="G4366" s="41">
        <v>44773</v>
      </c>
      <c r="H4366" s="61" t="s">
        <v>21702</v>
      </c>
      <c r="L4366" s="1664" t="s">
        <v>21679</v>
      </c>
    </row>
    <row r="4367" spans="1:12">
      <c r="A4367" s="176"/>
      <c r="B4367" s="28" t="s">
        <v>85</v>
      </c>
      <c r="C4367" s="26" t="s">
        <v>21648</v>
      </c>
      <c r="D4367" s="1499" t="s">
        <v>21688</v>
      </c>
      <c r="E4367" s="28" t="s">
        <v>21057</v>
      </c>
      <c r="F4367" s="41">
        <v>44746</v>
      </c>
      <c r="G4367" s="41">
        <v>44773</v>
      </c>
      <c r="H4367" s="61" t="s">
        <v>21702</v>
      </c>
      <c r="L4367" s="1664" t="s">
        <v>21679</v>
      </c>
    </row>
    <row r="4368" spans="1:12">
      <c r="A4368" s="176"/>
      <c r="B4368" s="277"/>
      <c r="C4368" s="1489"/>
      <c r="D4368" s="1489"/>
      <c r="E4368" s="27"/>
      <c r="F4368" s="41"/>
      <c r="G4368" s="41"/>
      <c r="H4368" s="61"/>
      <c r="L4368" s="68"/>
    </row>
    <row r="4369" spans="1:12">
      <c r="A4369" s="176"/>
      <c r="B4369" s="28" t="s">
        <v>21420</v>
      </c>
      <c r="C4369" s="26" t="s">
        <v>21691</v>
      </c>
      <c r="D4369" s="1499" t="s">
        <v>21703</v>
      </c>
      <c r="E4369" s="28" t="s">
        <v>15392</v>
      </c>
      <c r="F4369" s="41">
        <v>44774</v>
      </c>
      <c r="G4369" s="41">
        <v>44777</v>
      </c>
      <c r="H4369" s="61" t="s">
        <v>21704</v>
      </c>
      <c r="L4369" s="1664" t="s">
        <v>21679</v>
      </c>
    </row>
    <row r="4370" spans="1:12">
      <c r="A4370" s="176"/>
      <c r="B4370" s="28" t="s">
        <v>18504</v>
      </c>
      <c r="C4370" s="26" t="s">
        <v>22770</v>
      </c>
      <c r="D4370" s="1499" t="s">
        <v>21630</v>
      </c>
      <c r="E4370" s="28" t="s">
        <v>341</v>
      </c>
      <c r="F4370" s="41">
        <v>44739</v>
      </c>
      <c r="G4370" s="41">
        <v>44783</v>
      </c>
      <c r="H4370" s="61" t="s">
        <v>21713</v>
      </c>
      <c r="L4370" s="1664" t="s">
        <v>21679</v>
      </c>
    </row>
    <row r="4371" spans="1:12">
      <c r="A4371" s="176"/>
      <c r="B4371" s="28" t="s">
        <v>18739</v>
      </c>
      <c r="C4371" s="26" t="s">
        <v>22771</v>
      </c>
      <c r="D4371" s="1499" t="s">
        <v>21714</v>
      </c>
      <c r="E4371" s="28" t="s">
        <v>341</v>
      </c>
      <c r="F4371" s="41">
        <v>44697</v>
      </c>
      <c r="G4371" s="41">
        <v>44785</v>
      </c>
      <c r="H4371" s="61" t="s">
        <v>21715</v>
      </c>
      <c r="L4371" s="1664" t="s">
        <v>21679</v>
      </c>
    </row>
    <row r="4372" spans="1:12">
      <c r="A4372" s="176"/>
      <c r="B4372" s="28" t="s">
        <v>19887</v>
      </c>
      <c r="C4372" s="26" t="s">
        <v>21472</v>
      </c>
      <c r="D4372" s="1499" t="s">
        <v>21719</v>
      </c>
      <c r="E4372" s="28" t="s">
        <v>34</v>
      </c>
      <c r="F4372" s="41">
        <v>44690</v>
      </c>
      <c r="G4372" s="41">
        <v>44798</v>
      </c>
      <c r="H4372" s="61" t="s">
        <v>21720</v>
      </c>
      <c r="L4372" s="61" t="s">
        <v>2800</v>
      </c>
    </row>
    <row r="4373" spans="1:12">
      <c r="A4373" s="176"/>
      <c r="B4373" s="28" t="s">
        <v>21420</v>
      </c>
      <c r="C4373" s="26" t="s">
        <v>21717</v>
      </c>
      <c r="D4373" s="1499" t="s">
        <v>21730</v>
      </c>
      <c r="E4373" s="28" t="s">
        <v>20928</v>
      </c>
      <c r="F4373" s="41">
        <v>44788</v>
      </c>
      <c r="G4373" s="41">
        <v>44789</v>
      </c>
      <c r="H4373" s="61" t="s">
        <v>21731</v>
      </c>
      <c r="L4373" s="1664" t="s">
        <v>21755</v>
      </c>
    </row>
    <row r="4374" spans="1:12">
      <c r="A4374" s="176"/>
      <c r="B4374" s="28" t="s">
        <v>18504</v>
      </c>
      <c r="C4374" s="26" t="s">
        <v>22772</v>
      </c>
      <c r="D4374" s="1499" t="s">
        <v>21864</v>
      </c>
      <c r="E4374" s="28" t="s">
        <v>341</v>
      </c>
      <c r="F4374" s="41" t="s">
        <v>22773</v>
      </c>
      <c r="G4374" s="41">
        <v>44792</v>
      </c>
      <c r="H4374" s="61" t="s">
        <v>21728</v>
      </c>
      <c r="L4374" s="1664" t="s">
        <v>21756</v>
      </c>
    </row>
    <row r="4375" spans="1:12">
      <c r="A4375" s="176"/>
      <c r="B4375" s="28" t="s">
        <v>18504</v>
      </c>
      <c r="C4375" s="26" t="s">
        <v>21725</v>
      </c>
      <c r="D4375" s="1499" t="s">
        <v>21865</v>
      </c>
      <c r="E4375" s="28" t="s">
        <v>341</v>
      </c>
      <c r="F4375" s="41" t="s">
        <v>22773</v>
      </c>
      <c r="G4375" s="41">
        <v>44792</v>
      </c>
      <c r="H4375" s="61" t="s">
        <v>21728</v>
      </c>
      <c r="L4375" s="1664" t="s">
        <v>21756</v>
      </c>
    </row>
    <row r="4376" spans="1:12">
      <c r="A4376" s="176"/>
      <c r="B4376" s="28" t="s">
        <v>21727</v>
      </c>
      <c r="C4376" s="26" t="s">
        <v>21718</v>
      </c>
      <c r="D4376" s="1499" t="s">
        <v>17732</v>
      </c>
      <c r="E4376" s="28" t="s">
        <v>19919</v>
      </c>
      <c r="F4376" s="41">
        <v>44788</v>
      </c>
      <c r="G4376" s="41">
        <v>44791</v>
      </c>
      <c r="H4376" s="61" t="s">
        <v>21728</v>
      </c>
      <c r="L4376" s="1664" t="s">
        <v>21754</v>
      </c>
    </row>
    <row r="4377" spans="1:12">
      <c r="A4377" s="176"/>
      <c r="B4377" s="28" t="s">
        <v>13380</v>
      </c>
      <c r="C4377" s="26" t="s">
        <v>21722</v>
      </c>
      <c r="D4377" s="1499" t="s">
        <v>21866</v>
      </c>
      <c r="E4377" s="28" t="s">
        <v>19919</v>
      </c>
      <c r="F4377" s="41" t="s">
        <v>22774</v>
      </c>
      <c r="G4377" s="41">
        <v>44795</v>
      </c>
      <c r="H4377" s="61" t="s">
        <v>21729</v>
      </c>
      <c r="L4377" s="1664" t="s">
        <v>21757</v>
      </c>
    </row>
    <row r="4378" spans="1:12">
      <c r="A4378" s="176"/>
      <c r="B4378" s="28" t="s">
        <v>18648</v>
      </c>
      <c r="C4378" s="26" t="s">
        <v>18762</v>
      </c>
      <c r="D4378" s="1499" t="s">
        <v>17490</v>
      </c>
      <c r="E4378" s="28" t="s">
        <v>18593</v>
      </c>
      <c r="F4378" s="41">
        <v>43255</v>
      </c>
      <c r="G4378" s="41">
        <v>44804</v>
      </c>
      <c r="H4378" s="61" t="s">
        <v>21753</v>
      </c>
      <c r="L4378" s="1664" t="s">
        <v>21679</v>
      </c>
    </row>
    <row r="4379" spans="1:12">
      <c r="A4379" s="176"/>
      <c r="B4379" s="28" t="s">
        <v>21132</v>
      </c>
      <c r="C4379" s="26" t="s">
        <v>21748</v>
      </c>
      <c r="D4379" s="1499" t="s">
        <v>21288</v>
      </c>
      <c r="E4379" s="28" t="s">
        <v>341</v>
      </c>
      <c r="F4379" s="41">
        <v>44774</v>
      </c>
      <c r="G4379" s="41">
        <v>44804</v>
      </c>
      <c r="H4379" s="61" t="s">
        <v>21753</v>
      </c>
      <c r="L4379" s="1664" t="s">
        <v>21749</v>
      </c>
    </row>
    <row r="4380" spans="1:12">
      <c r="A4380" s="176"/>
      <c r="B4380" s="28" t="s">
        <v>21132</v>
      </c>
      <c r="C4380" s="26" t="s">
        <v>21675</v>
      </c>
      <c r="D4380" s="1499" t="s">
        <v>21867</v>
      </c>
      <c r="E4380" s="28" t="s">
        <v>341</v>
      </c>
      <c r="F4380" s="41">
        <v>44774</v>
      </c>
      <c r="G4380" s="41">
        <v>44804</v>
      </c>
      <c r="H4380" s="61" t="s">
        <v>21752</v>
      </c>
      <c r="L4380" s="1664" t="s">
        <v>21749</v>
      </c>
    </row>
    <row r="4381" spans="1:12">
      <c r="A4381" s="176"/>
      <c r="B4381" s="28" t="s">
        <v>18420</v>
      </c>
      <c r="C4381" s="26" t="s">
        <v>21577</v>
      </c>
      <c r="D4381" s="1499" t="s">
        <v>21736</v>
      </c>
      <c r="E4381" s="28" t="s">
        <v>73</v>
      </c>
      <c r="F4381" s="41">
        <v>44718</v>
      </c>
      <c r="G4381" s="41">
        <v>44804</v>
      </c>
      <c r="H4381" s="61" t="s">
        <v>21752</v>
      </c>
      <c r="L4381" s="1664" t="s">
        <v>21750</v>
      </c>
    </row>
    <row r="4382" spans="1:12">
      <c r="A4382" s="176"/>
      <c r="B4382" s="28" t="s">
        <v>20925</v>
      </c>
      <c r="C4382" s="26" t="s">
        <v>22775</v>
      </c>
      <c r="D4382" s="1499" t="s">
        <v>21751</v>
      </c>
      <c r="E4382" s="28" t="s">
        <v>454</v>
      </c>
      <c r="F4382" s="41" t="s">
        <v>20972</v>
      </c>
      <c r="G4382" s="41">
        <v>44804</v>
      </c>
      <c r="H4382" s="61" t="s">
        <v>21752</v>
      </c>
      <c r="L4382" s="1664" t="s">
        <v>21758</v>
      </c>
    </row>
    <row r="4383" spans="1:12">
      <c r="A4383" s="176"/>
      <c r="B4383" s="28"/>
      <c r="C4383" s="26"/>
      <c r="D4383" s="1485"/>
      <c r="E4383" s="28"/>
      <c r="F4383" s="41"/>
      <c r="G4383" s="41"/>
      <c r="H4383" s="61"/>
      <c r="L4383" s="1664"/>
    </row>
    <row r="4384" spans="1:12">
      <c r="A4384" s="176"/>
      <c r="B4384" s="28" t="s">
        <v>18504</v>
      </c>
      <c r="C4384" s="26" t="s">
        <v>21653</v>
      </c>
      <c r="D4384" s="1499" t="s">
        <v>21794</v>
      </c>
      <c r="E4384" s="28" t="s">
        <v>341</v>
      </c>
      <c r="F4384" s="41">
        <v>44748</v>
      </c>
      <c r="G4384" s="41">
        <v>44809</v>
      </c>
      <c r="H4384" s="61" t="s">
        <v>21868</v>
      </c>
      <c r="L4384" s="1664"/>
    </row>
    <row r="4385" spans="1:12">
      <c r="A4385" s="176"/>
      <c r="B4385" s="28" t="s">
        <v>18504</v>
      </c>
      <c r="C4385" s="1489" t="s">
        <v>21773</v>
      </c>
      <c r="D4385" s="1499" t="s">
        <v>22002</v>
      </c>
      <c r="E4385" s="1490" t="s">
        <v>875</v>
      </c>
      <c r="F4385" s="42">
        <v>44810</v>
      </c>
      <c r="G4385" s="41">
        <v>44810</v>
      </c>
      <c r="H4385" s="61" t="s">
        <v>21776</v>
      </c>
      <c r="L4385" s="1664" t="s">
        <v>19256</v>
      </c>
    </row>
    <row r="4386" spans="1:12">
      <c r="A4386" s="176"/>
      <c r="B4386" s="28" t="s">
        <v>18077</v>
      </c>
      <c r="C4386" s="26" t="s">
        <v>22776</v>
      </c>
      <c r="D4386" s="1499" t="s">
        <v>22003</v>
      </c>
      <c r="E4386" s="28" t="s">
        <v>73</v>
      </c>
      <c r="F4386" s="41">
        <v>44671</v>
      </c>
      <c r="G4386" s="41">
        <v>44811</v>
      </c>
      <c r="H4386" s="61" t="s">
        <v>21776</v>
      </c>
      <c r="L4386" s="1664" t="s">
        <v>19627</v>
      </c>
    </row>
    <row r="4387" spans="1:12">
      <c r="A4387" s="176"/>
      <c r="B4387" s="28" t="s">
        <v>19013</v>
      </c>
      <c r="C4387" s="26" t="s">
        <v>22777</v>
      </c>
      <c r="D4387" s="1499" t="s">
        <v>21777</v>
      </c>
      <c r="E4387" s="28" t="s">
        <v>875</v>
      </c>
      <c r="F4387" s="41">
        <v>44573</v>
      </c>
      <c r="G4387" s="41">
        <v>44813</v>
      </c>
      <c r="H4387" s="61" t="s">
        <v>21785</v>
      </c>
      <c r="L4387" s="26" t="s">
        <v>21786</v>
      </c>
    </row>
    <row r="4388" spans="1:12">
      <c r="A4388" s="176"/>
      <c r="B4388" s="28" t="s">
        <v>18648</v>
      </c>
      <c r="C4388" s="26" t="s">
        <v>22778</v>
      </c>
      <c r="D4388" s="1499" t="s">
        <v>19187</v>
      </c>
      <c r="E4388" s="28" t="s">
        <v>18369</v>
      </c>
      <c r="F4388" s="41">
        <v>43892</v>
      </c>
      <c r="G4388" s="41">
        <v>44808</v>
      </c>
      <c r="H4388" s="61" t="s">
        <v>21747</v>
      </c>
      <c r="L4388" s="61" t="s">
        <v>5588</v>
      </c>
    </row>
    <row r="4389" spans="1:12">
      <c r="A4389" s="176"/>
      <c r="B4389" s="28" t="s">
        <v>21765</v>
      </c>
      <c r="C4389" s="26" t="s">
        <v>22779</v>
      </c>
      <c r="D4389" s="1499" t="s">
        <v>19639</v>
      </c>
      <c r="E4389" s="28" t="s">
        <v>22780</v>
      </c>
      <c r="F4389" s="41">
        <v>44060</v>
      </c>
      <c r="G4389" s="41">
        <v>44817</v>
      </c>
      <c r="H4389" s="61" t="s">
        <v>21791</v>
      </c>
      <c r="L4389" s="1664" t="s">
        <v>19256</v>
      </c>
    </row>
    <row r="4390" spans="1:12">
      <c r="A4390" s="176"/>
      <c r="B4390" s="28" t="s">
        <v>21769</v>
      </c>
      <c r="C4390" s="26" t="s">
        <v>21780</v>
      </c>
      <c r="D4390" s="1499" t="s">
        <v>22004</v>
      </c>
      <c r="E4390" s="28" t="s">
        <v>875</v>
      </c>
      <c r="F4390" s="41">
        <v>44816</v>
      </c>
      <c r="G4390" s="41">
        <v>44817</v>
      </c>
      <c r="H4390" s="61" t="s">
        <v>21791</v>
      </c>
      <c r="L4390" s="26" t="s">
        <v>21893</v>
      </c>
    </row>
    <row r="4391" spans="1:12">
      <c r="A4391" s="176"/>
      <c r="B4391" s="28" t="s">
        <v>21420</v>
      </c>
      <c r="C4391" s="26" t="s">
        <v>21493</v>
      </c>
      <c r="D4391" s="1499" t="s">
        <v>22005</v>
      </c>
      <c r="E4391" s="28" t="s">
        <v>875</v>
      </c>
      <c r="F4391" s="41">
        <v>44700</v>
      </c>
      <c r="G4391" s="41">
        <v>44820</v>
      </c>
      <c r="H4391" s="61" t="s">
        <v>21869</v>
      </c>
      <c r="L4391" s="26" t="s">
        <v>21885</v>
      </c>
    </row>
    <row r="4392" spans="1:12">
      <c r="A4392" s="176"/>
      <c r="B4392" s="28" t="s">
        <v>18504</v>
      </c>
      <c r="C4392" s="26" t="s">
        <v>21767</v>
      </c>
      <c r="D4392" s="1499" t="s">
        <v>21873</v>
      </c>
      <c r="E4392" s="28" t="s">
        <v>73</v>
      </c>
      <c r="F4392" s="41" t="s">
        <v>22781</v>
      </c>
      <c r="G4392" s="41">
        <v>44820</v>
      </c>
      <c r="H4392" s="61" t="s">
        <v>21874</v>
      </c>
      <c r="L4392" s="26" t="s">
        <v>21875</v>
      </c>
    </row>
    <row r="4393" spans="1:12">
      <c r="A4393" s="176"/>
      <c r="B4393" s="28" t="s">
        <v>21420</v>
      </c>
      <c r="C4393" s="26" t="s">
        <v>21429</v>
      </c>
      <c r="D4393" s="1499" t="s">
        <v>21792</v>
      </c>
      <c r="E4393" s="28" t="s">
        <v>875</v>
      </c>
      <c r="F4393" s="41">
        <v>44669</v>
      </c>
      <c r="G4393" s="41">
        <v>44834</v>
      </c>
      <c r="H4393" s="61" t="s">
        <v>21894</v>
      </c>
      <c r="L4393" s="26" t="s">
        <v>21875</v>
      </c>
    </row>
    <row r="4394" spans="1:12">
      <c r="A4394" s="176"/>
      <c r="B4394" s="28" t="s">
        <v>18504</v>
      </c>
      <c r="C4394" s="26" t="s">
        <v>21733</v>
      </c>
      <c r="D4394" s="1499" t="s">
        <v>22006</v>
      </c>
      <c r="E4394" s="28" t="s">
        <v>341</v>
      </c>
      <c r="F4394" s="41" t="s">
        <v>22782</v>
      </c>
      <c r="G4394" s="41">
        <v>44834</v>
      </c>
      <c r="H4394" s="61" t="s">
        <v>21894</v>
      </c>
      <c r="L4394" s="26" t="s">
        <v>21884</v>
      </c>
    </row>
    <row r="4395" spans="1:12">
      <c r="A4395" s="176"/>
      <c r="B4395" s="28" t="s">
        <v>518</v>
      </c>
      <c r="C4395" s="26" t="s">
        <v>22783</v>
      </c>
      <c r="D4395" s="1499" t="s">
        <v>19867</v>
      </c>
      <c r="E4395" s="28" t="s">
        <v>21795</v>
      </c>
      <c r="F4395" s="41">
        <v>44202</v>
      </c>
      <c r="G4395" s="41">
        <v>44834</v>
      </c>
      <c r="H4395" s="61" t="s">
        <v>21894</v>
      </c>
      <c r="L4395" s="61" t="s">
        <v>2800</v>
      </c>
    </row>
    <row r="4396" spans="1:12">
      <c r="A4396" s="176"/>
      <c r="B4396" s="28" t="s">
        <v>21881</v>
      </c>
      <c r="C4396" s="26" t="s">
        <v>22784</v>
      </c>
      <c r="D4396" s="1499" t="s">
        <v>16455</v>
      </c>
      <c r="E4396" s="28" t="s">
        <v>875</v>
      </c>
      <c r="F4396" s="41">
        <v>42998</v>
      </c>
      <c r="G4396" s="41">
        <v>44834</v>
      </c>
      <c r="H4396" s="61" t="s">
        <v>21894</v>
      </c>
      <c r="L4396" s="61" t="s">
        <v>2800</v>
      </c>
    </row>
    <row r="4397" spans="1:12">
      <c r="A4397" s="176"/>
      <c r="B4397" s="28"/>
      <c r="C4397" s="26"/>
      <c r="D4397" s="1485"/>
      <c r="E4397" s="28"/>
      <c r="F4397" s="41"/>
      <c r="G4397" s="41"/>
      <c r="H4397" s="61"/>
      <c r="L4397" s="26"/>
    </row>
    <row r="4398" spans="1:12">
      <c r="A4398" s="176"/>
      <c r="B4398" s="28" t="s">
        <v>19013</v>
      </c>
      <c r="C4398" s="26" t="s">
        <v>21135</v>
      </c>
      <c r="D4398" s="1499" t="s">
        <v>21905</v>
      </c>
      <c r="E4398" s="28" t="s">
        <v>875</v>
      </c>
      <c r="F4398" s="41">
        <v>44564</v>
      </c>
      <c r="G4398" s="41">
        <v>44835</v>
      </c>
      <c r="H4398" s="61" t="s">
        <v>21906</v>
      </c>
      <c r="L4398" s="1664" t="s">
        <v>19256</v>
      </c>
    </row>
    <row r="4399" spans="1:12">
      <c r="A4399" s="176"/>
      <c r="B4399" s="28" t="s">
        <v>15497</v>
      </c>
      <c r="C4399" s="26" t="s">
        <v>21766</v>
      </c>
      <c r="D4399" s="1499" t="s">
        <v>21904</v>
      </c>
      <c r="E4399" s="28" t="s">
        <v>21465</v>
      </c>
      <c r="F4399" s="41" t="s">
        <v>22781</v>
      </c>
      <c r="G4399" s="41">
        <v>44837</v>
      </c>
      <c r="H4399" s="61" t="s">
        <v>21907</v>
      </c>
      <c r="L4399" s="1664" t="s">
        <v>19256</v>
      </c>
    </row>
    <row r="4400" spans="1:12">
      <c r="A4400" s="176"/>
      <c r="B4400" s="28" t="s">
        <v>22785</v>
      </c>
      <c r="C4400" s="26" t="s">
        <v>21772</v>
      </c>
      <c r="D4400" s="1499" t="s">
        <v>21908</v>
      </c>
      <c r="E4400" s="28" t="s">
        <v>13558</v>
      </c>
      <c r="F4400" s="41">
        <v>44816</v>
      </c>
      <c r="G4400" s="41">
        <v>44841</v>
      </c>
      <c r="H4400" s="61" t="s">
        <v>5389</v>
      </c>
      <c r="L4400" s="26" t="s">
        <v>21912</v>
      </c>
    </row>
    <row r="4401" spans="1:12">
      <c r="A4401" s="176"/>
      <c r="B4401" s="28" t="s">
        <v>18504</v>
      </c>
      <c r="C4401" s="26" t="s">
        <v>22786</v>
      </c>
      <c r="D4401" s="1499" t="s">
        <v>21914</v>
      </c>
      <c r="E4401" s="28" t="s">
        <v>341</v>
      </c>
      <c r="F4401" s="41">
        <v>44823</v>
      </c>
      <c r="G4401" s="41">
        <v>44847</v>
      </c>
      <c r="H4401" s="61" t="s">
        <v>21916</v>
      </c>
      <c r="L4401" s="26" t="s">
        <v>21917</v>
      </c>
    </row>
    <row r="4402" spans="1:12">
      <c r="A4402" s="176"/>
      <c r="B4402" s="28" t="s">
        <v>19993</v>
      </c>
      <c r="C4402" s="26" t="s">
        <v>22787</v>
      </c>
      <c r="D4402" s="1499" t="s">
        <v>21915</v>
      </c>
      <c r="E4402" s="28" t="s">
        <v>18369</v>
      </c>
      <c r="F4402" s="41" t="s">
        <v>21045</v>
      </c>
      <c r="G4402" s="41">
        <v>44848</v>
      </c>
      <c r="H4402" s="61" t="s">
        <v>21916</v>
      </c>
      <c r="L4402" s="26" t="s">
        <v>19308</v>
      </c>
    </row>
    <row r="4403" spans="1:12">
      <c r="A4403" s="176"/>
      <c r="B4403" s="28" t="s">
        <v>18739</v>
      </c>
      <c r="C4403" s="26" t="s">
        <v>21932</v>
      </c>
      <c r="D4403" s="1499" t="s">
        <v>18417</v>
      </c>
      <c r="E4403" s="28" t="s">
        <v>875</v>
      </c>
      <c r="F4403" s="1671">
        <v>44858</v>
      </c>
      <c r="G4403" s="1671">
        <v>44859</v>
      </c>
      <c r="H4403" s="61" t="s">
        <v>21934</v>
      </c>
      <c r="L4403" s="26" t="s">
        <v>21933</v>
      </c>
    </row>
    <row r="4404" spans="1:12">
      <c r="B4404" s="277" t="s">
        <v>21533</v>
      </c>
      <c r="C4404" s="1485" t="s">
        <v>21936</v>
      </c>
      <c r="D4404" s="1499" t="s">
        <v>22007</v>
      </c>
      <c r="E4404" s="1490" t="s">
        <v>341</v>
      </c>
      <c r="F4404" s="1671">
        <v>44862</v>
      </c>
      <c r="G4404" s="1671">
        <v>44862</v>
      </c>
      <c r="H4404" s="60" t="s">
        <v>21942</v>
      </c>
      <c r="I4404" s="60"/>
      <c r="J4404" s="59"/>
      <c r="K4404" s="59"/>
      <c r="L4404" s="26" t="s">
        <v>21943</v>
      </c>
    </row>
    <row r="4405" spans="1:12">
      <c r="B4405" s="277" t="s">
        <v>21533</v>
      </c>
      <c r="C4405" s="1485" t="s">
        <v>21937</v>
      </c>
      <c r="D4405" s="1499" t="s">
        <v>22008</v>
      </c>
      <c r="E4405" s="1490" t="s">
        <v>341</v>
      </c>
      <c r="F4405" s="1671">
        <v>44862</v>
      </c>
      <c r="G4405" s="1671">
        <v>44862</v>
      </c>
      <c r="H4405" s="60" t="s">
        <v>21942</v>
      </c>
      <c r="I4405" s="60"/>
      <c r="J4405" s="59"/>
      <c r="K4405" s="59"/>
      <c r="L4405" s="26" t="s">
        <v>21943</v>
      </c>
    </row>
    <row r="4406" spans="1:12">
      <c r="B4406" s="277" t="s">
        <v>21533</v>
      </c>
      <c r="C4406" s="1485" t="s">
        <v>21938</v>
      </c>
      <c r="D4406" s="1499" t="s">
        <v>22009</v>
      </c>
      <c r="E4406" s="1490" t="s">
        <v>341</v>
      </c>
      <c r="F4406" s="1671">
        <v>44862</v>
      </c>
      <c r="G4406" s="1671">
        <v>44862</v>
      </c>
      <c r="H4406" s="60" t="s">
        <v>21942</v>
      </c>
      <c r="I4406" s="60"/>
      <c r="J4406" s="59"/>
      <c r="K4406" s="59"/>
      <c r="L4406" s="26" t="s">
        <v>21943</v>
      </c>
    </row>
    <row r="4407" spans="1:12">
      <c r="B4407" s="277" t="s">
        <v>21533</v>
      </c>
      <c r="C4407" s="1485" t="s">
        <v>21939</v>
      </c>
      <c r="D4407" s="1499" t="s">
        <v>22010</v>
      </c>
      <c r="E4407" s="1490" t="s">
        <v>341</v>
      </c>
      <c r="F4407" s="1671">
        <v>44862</v>
      </c>
      <c r="G4407" s="1671">
        <v>44862</v>
      </c>
      <c r="H4407" s="60" t="s">
        <v>21942</v>
      </c>
      <c r="I4407" s="60"/>
      <c r="J4407" s="59"/>
      <c r="K4407" s="59"/>
      <c r="L4407" s="26" t="s">
        <v>21943</v>
      </c>
    </row>
    <row r="4408" spans="1:12">
      <c r="B4408" s="277" t="s">
        <v>21533</v>
      </c>
      <c r="C4408" s="1485" t="s">
        <v>21940</v>
      </c>
      <c r="D4408" s="1499" t="s">
        <v>22011</v>
      </c>
      <c r="E4408" s="1490" t="s">
        <v>341</v>
      </c>
      <c r="F4408" s="1671">
        <v>44862</v>
      </c>
      <c r="G4408" s="1671">
        <v>44862</v>
      </c>
      <c r="H4408" s="60" t="s">
        <v>21942</v>
      </c>
      <c r="I4408" s="60"/>
      <c r="J4408" s="59"/>
      <c r="K4408" s="59"/>
      <c r="L4408" s="26" t="s">
        <v>21943</v>
      </c>
    </row>
    <row r="4409" spans="1:12">
      <c r="A4409" s="176"/>
      <c r="B4409" s="28" t="s">
        <v>19993</v>
      </c>
      <c r="C4409" s="1493" t="s">
        <v>21886</v>
      </c>
      <c r="D4409" s="1499" t="s">
        <v>21888</v>
      </c>
      <c r="E4409" s="505" t="s">
        <v>2</v>
      </c>
      <c r="F4409" s="41" t="s">
        <v>22788</v>
      </c>
      <c r="G4409" s="1671">
        <v>44865</v>
      </c>
      <c r="H4409" s="202" t="s">
        <v>21944</v>
      </c>
      <c r="L4409" s="26" t="s">
        <v>20711</v>
      </c>
    </row>
    <row r="4410" spans="1:12">
      <c r="B4410" s="29"/>
      <c r="C4410" s="1485"/>
      <c r="D4410" s="1489"/>
      <c r="E4410" s="1490"/>
      <c r="F4410" s="29"/>
      <c r="G4410" s="1671"/>
      <c r="H4410" s="60"/>
      <c r="L4410" s="26"/>
    </row>
    <row r="4411" spans="1:12">
      <c r="B4411" s="28" t="s">
        <v>19993</v>
      </c>
      <c r="C4411" s="26" t="s">
        <v>22789</v>
      </c>
      <c r="D4411" s="1499" t="s">
        <v>22000</v>
      </c>
      <c r="E4411" s="28" t="s">
        <v>21779</v>
      </c>
      <c r="F4411" s="41" t="s">
        <v>22790</v>
      </c>
      <c r="G4411" s="584">
        <v>44871</v>
      </c>
      <c r="H4411" s="60" t="s">
        <v>22001</v>
      </c>
      <c r="I4411" s="60"/>
      <c r="J4411" s="59"/>
      <c r="K4411" s="59"/>
      <c r="L4411" s="26" t="s">
        <v>19256</v>
      </c>
    </row>
    <row r="4412" spans="1:12">
      <c r="A4412" s="176"/>
      <c r="B4412" s="28" t="s">
        <v>21769</v>
      </c>
      <c r="C4412" s="26" t="s">
        <v>21954</v>
      </c>
      <c r="D4412" s="1499" t="s">
        <v>22054</v>
      </c>
      <c r="E4412" s="28" t="s">
        <v>875</v>
      </c>
      <c r="F4412" s="41">
        <v>44868</v>
      </c>
      <c r="G4412" s="584">
        <v>44874</v>
      </c>
      <c r="H4412" s="60" t="s">
        <v>22013</v>
      </c>
      <c r="I4412" s="60"/>
      <c r="J4412" s="59"/>
      <c r="K4412" s="59"/>
      <c r="L4412" s="26" t="s">
        <v>19257</v>
      </c>
    </row>
    <row r="4413" spans="1:12">
      <c r="B4413" s="28" t="s">
        <v>21769</v>
      </c>
      <c r="C4413" s="26" t="s">
        <v>21997</v>
      </c>
      <c r="D4413" s="1499" t="s">
        <v>22055</v>
      </c>
      <c r="E4413" s="28" t="s">
        <v>875</v>
      </c>
      <c r="F4413" s="41">
        <v>44872</v>
      </c>
      <c r="G4413" s="584">
        <v>44874</v>
      </c>
      <c r="H4413" s="60" t="s">
        <v>22013</v>
      </c>
      <c r="L4413" s="26" t="s">
        <v>19256</v>
      </c>
    </row>
    <row r="4414" spans="1:12">
      <c r="B4414" s="28" t="s">
        <v>21533</v>
      </c>
      <c r="C4414" s="26" t="s">
        <v>21787</v>
      </c>
      <c r="D4414" s="1499" t="s">
        <v>22019</v>
      </c>
      <c r="E4414" s="28" t="s">
        <v>15450</v>
      </c>
      <c r="F4414" s="41">
        <v>44823</v>
      </c>
      <c r="G4414" s="1671">
        <v>44886</v>
      </c>
      <c r="H4414" s="60" t="s">
        <v>22036</v>
      </c>
      <c r="L4414" s="26" t="s">
        <v>2800</v>
      </c>
    </row>
    <row r="4415" spans="1:12">
      <c r="B4415" s="28" t="s">
        <v>21769</v>
      </c>
      <c r="C4415" s="26" t="s">
        <v>22037</v>
      </c>
      <c r="D4415" s="1499" t="s">
        <v>22047</v>
      </c>
      <c r="E4415" s="28" t="s">
        <v>22020</v>
      </c>
      <c r="F4415" s="41">
        <v>44886</v>
      </c>
      <c r="G4415" s="41">
        <v>44887</v>
      </c>
      <c r="H4415" s="60" t="s">
        <v>22040</v>
      </c>
      <c r="L4415" s="26" t="s">
        <v>19308</v>
      </c>
    </row>
    <row r="4416" spans="1:12">
      <c r="B4416" s="28" t="s">
        <v>21769</v>
      </c>
      <c r="C4416" s="26" t="s">
        <v>22038</v>
      </c>
      <c r="D4416" s="1499" t="s">
        <v>22048</v>
      </c>
      <c r="E4416" s="28" t="s">
        <v>22020</v>
      </c>
      <c r="F4416" s="41">
        <v>44886</v>
      </c>
      <c r="G4416" s="41">
        <v>44887</v>
      </c>
      <c r="H4416" s="60" t="s">
        <v>22040</v>
      </c>
      <c r="L4416" s="26" t="s">
        <v>19308</v>
      </c>
    </row>
    <row r="4417" spans="2:12">
      <c r="B4417" s="28" t="s">
        <v>18504</v>
      </c>
      <c r="C4417" s="26" t="s">
        <v>22015</v>
      </c>
      <c r="D4417" s="1499" t="s">
        <v>22051</v>
      </c>
      <c r="E4417" s="28" t="s">
        <v>875</v>
      </c>
      <c r="F4417" s="41" t="s">
        <v>22014</v>
      </c>
      <c r="G4417" s="41">
        <v>44886</v>
      </c>
      <c r="H4417" s="60" t="s">
        <v>22040</v>
      </c>
      <c r="L4417" s="26" t="s">
        <v>22046</v>
      </c>
    </row>
    <row r="4418" spans="2:12">
      <c r="B4418" s="28" t="s">
        <v>75</v>
      </c>
      <c r="C4418" s="26" t="s">
        <v>22023</v>
      </c>
      <c r="D4418" s="1499" t="s">
        <v>22056</v>
      </c>
      <c r="E4418" s="28" t="s">
        <v>19919</v>
      </c>
      <c r="F4418" s="41" t="s">
        <v>22021</v>
      </c>
      <c r="G4418" s="41">
        <v>44890</v>
      </c>
      <c r="H4418" s="60" t="s">
        <v>22044</v>
      </c>
      <c r="L4418" s="26" t="s">
        <v>19256</v>
      </c>
    </row>
    <row r="4419" spans="2:12">
      <c r="B4419" s="28" t="s">
        <v>21769</v>
      </c>
      <c r="C4419" s="26" t="s">
        <v>22041</v>
      </c>
      <c r="D4419" s="1499" t="s">
        <v>22049</v>
      </c>
      <c r="E4419" s="28" t="s">
        <v>22020</v>
      </c>
      <c r="F4419" s="41">
        <v>44889</v>
      </c>
      <c r="G4419" s="41">
        <v>44890</v>
      </c>
      <c r="H4419" s="60" t="s">
        <v>11568</v>
      </c>
      <c r="L4419" s="26" t="s">
        <v>19308</v>
      </c>
    </row>
    <row r="4420" spans="2:12">
      <c r="B4420" s="28" t="s">
        <v>21769</v>
      </c>
      <c r="C4420" s="26" t="s">
        <v>22042</v>
      </c>
      <c r="D4420" s="1499" t="s">
        <v>22050</v>
      </c>
      <c r="E4420" s="28" t="s">
        <v>21996</v>
      </c>
      <c r="F4420" s="41">
        <v>44889</v>
      </c>
      <c r="G4420" s="41">
        <v>44893</v>
      </c>
      <c r="H4420" s="60" t="s">
        <v>22052</v>
      </c>
      <c r="L4420" s="26" t="s">
        <v>19256</v>
      </c>
    </row>
    <row r="4421" spans="2:12">
      <c r="B4421" s="28" t="s">
        <v>19993</v>
      </c>
      <c r="C4421" s="26" t="s">
        <v>22791</v>
      </c>
      <c r="D4421" s="1499" t="s">
        <v>20102</v>
      </c>
      <c r="E4421" s="28" t="s">
        <v>22737</v>
      </c>
      <c r="F4421" s="41" t="s">
        <v>22792</v>
      </c>
      <c r="G4421" s="1671">
        <v>44895</v>
      </c>
      <c r="H4421" s="60" t="s">
        <v>22053</v>
      </c>
      <c r="L4421" s="26" t="s">
        <v>19256</v>
      </c>
    </row>
    <row r="4422" spans="2:12">
      <c r="B4422" s="28" t="s">
        <v>21769</v>
      </c>
      <c r="C4422" s="1485" t="s">
        <v>21998</v>
      </c>
      <c r="D4422" s="1499" t="s">
        <v>22057</v>
      </c>
      <c r="E4422" s="28" t="s">
        <v>875</v>
      </c>
      <c r="F4422" s="41">
        <v>44872</v>
      </c>
      <c r="G4422" s="1671">
        <v>44895</v>
      </c>
      <c r="H4422" s="60" t="s">
        <v>22053</v>
      </c>
      <c r="L4422" s="26" t="s">
        <v>19256</v>
      </c>
    </row>
    <row r="4423" spans="2:12">
      <c r="B4423" s="28" t="s">
        <v>18739</v>
      </c>
      <c r="C4423" s="1485" t="s">
        <v>22058</v>
      </c>
      <c r="D4423" s="1499" t="s">
        <v>22060</v>
      </c>
      <c r="E4423" s="28" t="s">
        <v>341</v>
      </c>
      <c r="F4423" s="41">
        <v>44704</v>
      </c>
      <c r="G4423" s="1671">
        <v>44895</v>
      </c>
      <c r="H4423" s="60" t="s">
        <v>22059</v>
      </c>
      <c r="L4423" s="28"/>
    </row>
    <row r="4424" spans="2:12">
      <c r="B4424" s="28"/>
      <c r="C4424" s="1485"/>
      <c r="D4424" s="60"/>
      <c r="E4424" s="219"/>
      <c r="F4424" s="41"/>
      <c r="G4424" s="1671"/>
      <c r="H4424" s="60"/>
      <c r="L4424" s="28"/>
    </row>
    <row r="4425" spans="2:12">
      <c r="B4425" s="28" t="s">
        <v>21769</v>
      </c>
      <c r="C4425" s="26" t="s">
        <v>21925</v>
      </c>
      <c r="D4425" s="1499" t="s">
        <v>22113</v>
      </c>
      <c r="E4425" s="28" t="s">
        <v>21924</v>
      </c>
      <c r="F4425" s="41">
        <v>44858</v>
      </c>
      <c r="G4425" s="1671">
        <v>44904</v>
      </c>
      <c r="H4425" s="60" t="s">
        <v>22132</v>
      </c>
      <c r="L4425" s="26" t="s">
        <v>22114</v>
      </c>
    </row>
    <row r="4426" spans="2:12">
      <c r="B4426" s="28" t="s">
        <v>21769</v>
      </c>
      <c r="C4426" s="1485" t="s">
        <v>23258</v>
      </c>
      <c r="D4426" s="1499" t="s">
        <v>22128</v>
      </c>
      <c r="E4426" s="28" t="s">
        <v>22020</v>
      </c>
      <c r="F4426" s="41" t="s">
        <v>22793</v>
      </c>
      <c r="G4426" s="1671">
        <v>44900</v>
      </c>
      <c r="H4426" s="60" t="s">
        <v>22117</v>
      </c>
      <c r="L4426" s="26" t="s">
        <v>19256</v>
      </c>
    </row>
    <row r="4427" spans="2:12">
      <c r="B4427" s="28" t="s">
        <v>21769</v>
      </c>
      <c r="C4427" s="1485" t="s">
        <v>22127</v>
      </c>
      <c r="D4427" s="1499" t="s">
        <v>22129</v>
      </c>
      <c r="E4427" s="28" t="s">
        <v>21996</v>
      </c>
      <c r="F4427" s="41" t="s">
        <v>22045</v>
      </c>
      <c r="G4427" s="1671">
        <v>44904</v>
      </c>
      <c r="H4427" s="60" t="s">
        <v>22132</v>
      </c>
      <c r="L4427" s="26" t="s">
        <v>19256</v>
      </c>
    </row>
    <row r="4428" spans="2:12">
      <c r="B4428" s="28" t="s">
        <v>19993</v>
      </c>
      <c r="C4428" s="1485" t="s">
        <v>21948</v>
      </c>
      <c r="D4428" s="1499" t="s">
        <v>22130</v>
      </c>
      <c r="E4428" s="28" t="s">
        <v>21945</v>
      </c>
      <c r="F4428" s="41">
        <v>44866</v>
      </c>
      <c r="G4428" s="1671">
        <v>44904</v>
      </c>
      <c r="H4428" s="60" t="s">
        <v>22133</v>
      </c>
      <c r="L4428" s="26" t="s">
        <v>22173</v>
      </c>
    </row>
    <row r="4429" spans="2:12">
      <c r="B4429" s="28" t="s">
        <v>21769</v>
      </c>
      <c r="C4429" s="1493" t="s">
        <v>22123</v>
      </c>
      <c r="D4429" s="1499" t="s">
        <v>22196</v>
      </c>
      <c r="E4429" s="28" t="s">
        <v>22020</v>
      </c>
      <c r="F4429" s="41" t="s">
        <v>22118</v>
      </c>
      <c r="G4429" s="1671">
        <v>44907</v>
      </c>
      <c r="H4429" s="60" t="s">
        <v>22134</v>
      </c>
      <c r="L4429" s="26" t="s">
        <v>19256</v>
      </c>
    </row>
    <row r="4430" spans="2:12">
      <c r="B4430" s="28" t="s">
        <v>21769</v>
      </c>
      <c r="C4430" s="1485" t="s">
        <v>22125</v>
      </c>
      <c r="D4430" s="1499" t="s">
        <v>22197</v>
      </c>
      <c r="E4430" s="28" t="s">
        <v>22020</v>
      </c>
      <c r="F4430" s="41" t="s">
        <v>22118</v>
      </c>
      <c r="G4430" s="41">
        <v>44908</v>
      </c>
      <c r="H4430" s="60" t="s">
        <v>22137</v>
      </c>
      <c r="I4430" s="24" t="s">
        <v>22136</v>
      </c>
      <c r="L4430" s="26" t="s">
        <v>19256</v>
      </c>
    </row>
    <row r="4431" spans="2:12">
      <c r="B4431" s="28" t="s">
        <v>21769</v>
      </c>
      <c r="C4431" s="1485" t="s">
        <v>22126</v>
      </c>
      <c r="D4431" s="1499" t="s">
        <v>22198</v>
      </c>
      <c r="E4431" s="28" t="s">
        <v>21996</v>
      </c>
      <c r="F4431" s="41" t="s">
        <v>22118</v>
      </c>
      <c r="G4431" s="41">
        <v>44908</v>
      </c>
      <c r="H4431" s="60" t="s">
        <v>22137</v>
      </c>
      <c r="L4431" s="26" t="s">
        <v>19256</v>
      </c>
    </row>
    <row r="4432" spans="2:12">
      <c r="B4432" s="28" t="s">
        <v>18077</v>
      </c>
      <c r="C4432" s="1485" t="s">
        <v>22163</v>
      </c>
      <c r="D4432" s="1499" t="s">
        <v>22162</v>
      </c>
      <c r="E4432" s="28" t="s">
        <v>13558</v>
      </c>
      <c r="F4432" s="41" t="s">
        <v>22121</v>
      </c>
      <c r="G4432" s="1671">
        <v>44918</v>
      </c>
      <c r="H4432" s="60" t="s">
        <v>22164</v>
      </c>
      <c r="L4432" s="26" t="s">
        <v>19256</v>
      </c>
    </row>
    <row r="4433" spans="2:12">
      <c r="B4433" s="28" t="s">
        <v>21769</v>
      </c>
      <c r="C4433" s="1493" t="s">
        <v>22122</v>
      </c>
      <c r="D4433" s="1499" t="s">
        <v>22199</v>
      </c>
      <c r="E4433" s="28" t="s">
        <v>22020</v>
      </c>
      <c r="F4433" s="41" t="s">
        <v>22118</v>
      </c>
      <c r="G4433" s="1671">
        <v>44922</v>
      </c>
      <c r="H4433" s="60" t="s">
        <v>22168</v>
      </c>
      <c r="L4433" s="26" t="s">
        <v>19256</v>
      </c>
    </row>
    <row r="4434" spans="2:12">
      <c r="B4434" s="28" t="s">
        <v>18504</v>
      </c>
      <c r="C4434" s="1485" t="s">
        <v>22165</v>
      </c>
      <c r="D4434" s="1499" t="s">
        <v>21630</v>
      </c>
      <c r="E4434" s="28" t="s">
        <v>875</v>
      </c>
      <c r="F4434" s="41" t="s">
        <v>22146</v>
      </c>
      <c r="G4434" s="1671">
        <v>44922</v>
      </c>
      <c r="H4434" s="60" t="s">
        <v>22171</v>
      </c>
      <c r="I4434" s="24" t="s">
        <v>22170</v>
      </c>
      <c r="L4434" s="26" t="s">
        <v>19256</v>
      </c>
    </row>
    <row r="4435" spans="2:12">
      <c r="B4435" s="28" t="s">
        <v>22794</v>
      </c>
      <c r="C4435" s="1485" t="s">
        <v>22217</v>
      </c>
      <c r="D4435" s="1499" t="s">
        <v>15577</v>
      </c>
      <c r="E4435" s="28" t="s">
        <v>875</v>
      </c>
      <c r="F4435" s="41">
        <v>42807</v>
      </c>
      <c r="G4435" s="1671">
        <v>44926</v>
      </c>
      <c r="H4435" s="60" t="s">
        <v>22169</v>
      </c>
      <c r="L4435" s="26" t="s">
        <v>19256</v>
      </c>
    </row>
    <row r="4436" spans="2:12">
      <c r="B4436" s="28" t="s">
        <v>21769</v>
      </c>
      <c r="C4436" s="1485" t="s">
        <v>22087</v>
      </c>
      <c r="D4436" s="1499" t="s">
        <v>22174</v>
      </c>
      <c r="E4436" s="28" t="s">
        <v>21996</v>
      </c>
      <c r="F4436" s="41" t="s">
        <v>22045</v>
      </c>
      <c r="G4436" s="1671">
        <v>44924</v>
      </c>
      <c r="H4436" s="60" t="s">
        <v>22194</v>
      </c>
      <c r="L4436" s="26" t="s">
        <v>19256</v>
      </c>
    </row>
    <row r="4437" spans="2:12">
      <c r="B4437" s="28"/>
      <c r="C4437" s="1485"/>
      <c r="D4437" s="166"/>
      <c r="E4437" s="219"/>
      <c r="F4437" s="41"/>
      <c r="G4437" s="1671"/>
      <c r="H4437" s="60"/>
      <c r="L4437" s="28"/>
    </row>
    <row r="4438" spans="2:12">
      <c r="B4438" s="28" t="s">
        <v>21769</v>
      </c>
      <c r="C4438" s="1493" t="s">
        <v>22187</v>
      </c>
      <c r="D4438" s="1499" t="s">
        <v>22275</v>
      </c>
      <c r="E4438" s="28" t="s">
        <v>875</v>
      </c>
      <c r="F4438" s="41" t="s">
        <v>22175</v>
      </c>
      <c r="G4438" s="42">
        <v>44929</v>
      </c>
      <c r="H4438" s="60" t="s">
        <v>22195</v>
      </c>
      <c r="L4438" s="26" t="s">
        <v>19308</v>
      </c>
    </row>
    <row r="4439" spans="2:12">
      <c r="B4439" s="28" t="s">
        <v>19674</v>
      </c>
      <c r="C4439" s="1493" t="s">
        <v>22172</v>
      </c>
      <c r="D4439" s="1499" t="s">
        <v>22225</v>
      </c>
      <c r="E4439" s="28" t="s">
        <v>34</v>
      </c>
      <c r="F4439" s="41" t="s">
        <v>22146</v>
      </c>
      <c r="G4439" s="42">
        <v>44935</v>
      </c>
      <c r="H4439" s="60" t="s">
        <v>22242</v>
      </c>
      <c r="L4439" s="26" t="s">
        <v>19308</v>
      </c>
    </row>
    <row r="4440" spans="2:12">
      <c r="B4440" s="28" t="s">
        <v>18420</v>
      </c>
      <c r="C4440" s="26" t="s">
        <v>22219</v>
      </c>
      <c r="D4440" s="1499" t="s">
        <v>22226</v>
      </c>
      <c r="E4440" s="28" t="s">
        <v>875</v>
      </c>
      <c r="F4440" s="41" t="s">
        <v>22795</v>
      </c>
      <c r="G4440" s="42">
        <v>44935</v>
      </c>
      <c r="H4440" s="60" t="s">
        <v>11779</v>
      </c>
      <c r="L4440" s="26" t="s">
        <v>19308</v>
      </c>
    </row>
    <row r="4441" spans="2:12">
      <c r="B4441" s="28" t="s">
        <v>21769</v>
      </c>
      <c r="C4441" s="26" t="s">
        <v>22179</v>
      </c>
      <c r="D4441" s="1499" t="s">
        <v>22237</v>
      </c>
      <c r="E4441" s="28" t="s">
        <v>875</v>
      </c>
      <c r="F4441" s="41" t="s">
        <v>22796</v>
      </c>
      <c r="G4441" s="42">
        <v>44940</v>
      </c>
      <c r="H4441" s="60" t="s">
        <v>22247</v>
      </c>
      <c r="L4441" s="26" t="s">
        <v>19308</v>
      </c>
    </row>
    <row r="4442" spans="2:12">
      <c r="B4442" s="28" t="s">
        <v>21769</v>
      </c>
      <c r="C4442" s="26" t="s">
        <v>22185</v>
      </c>
      <c r="D4442" s="1499" t="s">
        <v>22238</v>
      </c>
      <c r="E4442" s="28" t="s">
        <v>875</v>
      </c>
      <c r="F4442" s="41" t="s">
        <v>22175</v>
      </c>
      <c r="G4442" s="42">
        <v>44940</v>
      </c>
      <c r="H4442" s="60" t="s">
        <v>22247</v>
      </c>
      <c r="L4442" s="26" t="s">
        <v>19308</v>
      </c>
    </row>
    <row r="4443" spans="2:12">
      <c r="B4443" s="28" t="s">
        <v>18739</v>
      </c>
      <c r="C4443" s="26" t="s">
        <v>22797</v>
      </c>
      <c r="D4443" s="1499" t="s">
        <v>22236</v>
      </c>
      <c r="E4443" s="28" t="s">
        <v>341</v>
      </c>
      <c r="F4443" s="41">
        <v>44851</v>
      </c>
      <c r="G4443" s="42">
        <v>44577</v>
      </c>
      <c r="H4443" s="60" t="s">
        <v>11804</v>
      </c>
      <c r="L4443" s="26" t="s">
        <v>22256</v>
      </c>
    </row>
    <row r="4444" spans="2:12">
      <c r="B4444" s="28" t="s">
        <v>21769</v>
      </c>
      <c r="C4444" s="26" t="s">
        <v>22222</v>
      </c>
      <c r="D4444" s="1499" t="s">
        <v>22276</v>
      </c>
      <c r="E4444" s="28" t="s">
        <v>21769</v>
      </c>
      <c r="F4444" s="41" t="s">
        <v>22795</v>
      </c>
      <c r="G4444" s="42">
        <v>44577</v>
      </c>
      <c r="H4444" s="60" t="s">
        <v>11804</v>
      </c>
      <c r="L4444" s="26" t="s">
        <v>19308</v>
      </c>
    </row>
    <row r="4445" spans="2:12">
      <c r="B4445" s="28" t="s">
        <v>21769</v>
      </c>
      <c r="C4445" s="26" t="s">
        <v>22159</v>
      </c>
      <c r="D4445" s="1499" t="s">
        <v>22239</v>
      </c>
      <c r="E4445" s="28" t="s">
        <v>22020</v>
      </c>
      <c r="F4445" s="41" t="s">
        <v>22148</v>
      </c>
      <c r="G4445" s="42">
        <v>44577</v>
      </c>
      <c r="H4445" s="60" t="s">
        <v>11804</v>
      </c>
      <c r="L4445" s="26" t="s">
        <v>19308</v>
      </c>
    </row>
    <row r="4446" spans="2:12">
      <c r="B4446" s="28" t="s">
        <v>18420</v>
      </c>
      <c r="C4446" s="26" t="s">
        <v>22224</v>
      </c>
      <c r="D4446" s="1499" t="s">
        <v>22277</v>
      </c>
      <c r="E4446" s="28" t="s">
        <v>22231</v>
      </c>
      <c r="F4446" s="41">
        <v>44942</v>
      </c>
      <c r="G4446" s="42">
        <v>44942</v>
      </c>
      <c r="H4446" s="60" t="s">
        <v>11804</v>
      </c>
      <c r="L4446" s="26" t="s">
        <v>19308</v>
      </c>
    </row>
    <row r="4447" spans="2:12">
      <c r="B4447" s="28" t="s">
        <v>21769</v>
      </c>
      <c r="C4447" s="26" t="s">
        <v>22223</v>
      </c>
      <c r="D4447" s="1499" t="s">
        <v>22240</v>
      </c>
      <c r="E4447" s="28" t="s">
        <v>21769</v>
      </c>
      <c r="F4447" s="41" t="s">
        <v>22798</v>
      </c>
      <c r="G4447" s="42">
        <v>44943</v>
      </c>
      <c r="H4447" s="60" t="s">
        <v>22245</v>
      </c>
      <c r="L4447" s="26" t="s">
        <v>19308</v>
      </c>
    </row>
    <row r="4448" spans="2:12">
      <c r="B4448" s="28" t="s">
        <v>21769</v>
      </c>
      <c r="C4448" s="26" t="s">
        <v>22184</v>
      </c>
      <c r="D4448" s="1499" t="s">
        <v>22278</v>
      </c>
      <c r="E4448" s="28" t="s">
        <v>875</v>
      </c>
      <c r="F4448" s="41" t="s">
        <v>22175</v>
      </c>
      <c r="G4448" s="42">
        <v>44944</v>
      </c>
      <c r="H4448" s="60" t="s">
        <v>22246</v>
      </c>
      <c r="L4448" s="26" t="s">
        <v>22260</v>
      </c>
    </row>
    <row r="4449" spans="2:12">
      <c r="B4449" s="28" t="s">
        <v>18420</v>
      </c>
      <c r="C4449" s="26" t="s">
        <v>22233</v>
      </c>
      <c r="D4449" s="1499" t="s">
        <v>22279</v>
      </c>
      <c r="E4449" s="28" t="s">
        <v>22230</v>
      </c>
      <c r="F4449" s="41">
        <v>44942</v>
      </c>
      <c r="G4449" s="42">
        <v>44944</v>
      </c>
      <c r="H4449" s="60" t="s">
        <v>22246</v>
      </c>
      <c r="L4449" s="26" t="s">
        <v>19308</v>
      </c>
    </row>
    <row r="4450" spans="2:12">
      <c r="B4450" s="28" t="s">
        <v>18420</v>
      </c>
      <c r="C4450" s="26" t="s">
        <v>22232</v>
      </c>
      <c r="D4450" s="1499" t="s">
        <v>22280</v>
      </c>
      <c r="E4450" s="28" t="s">
        <v>22230</v>
      </c>
      <c r="F4450" s="41">
        <v>44942</v>
      </c>
      <c r="G4450" s="42">
        <v>44945</v>
      </c>
      <c r="H4450" s="60" t="s">
        <v>22249</v>
      </c>
      <c r="L4450" s="26" t="s">
        <v>19308</v>
      </c>
    </row>
    <row r="4451" spans="2:12">
      <c r="B4451" s="28" t="s">
        <v>18420</v>
      </c>
      <c r="C4451" s="26" t="s">
        <v>22234</v>
      </c>
      <c r="D4451" s="1499" t="s">
        <v>22243</v>
      </c>
      <c r="E4451" s="28" t="s">
        <v>22230</v>
      </c>
      <c r="F4451" s="41">
        <v>44942</v>
      </c>
      <c r="G4451" s="42">
        <v>44955</v>
      </c>
      <c r="H4451" s="60" t="s">
        <v>22250</v>
      </c>
      <c r="L4451" s="26" t="s">
        <v>19308</v>
      </c>
    </row>
    <row r="4452" spans="2:12">
      <c r="B4452" s="28" t="s">
        <v>18504</v>
      </c>
      <c r="C4452" s="26" t="s">
        <v>22120</v>
      </c>
      <c r="D4452" s="1499" t="s">
        <v>22244</v>
      </c>
      <c r="E4452" s="28" t="s">
        <v>22119</v>
      </c>
      <c r="F4452" s="41">
        <v>44907</v>
      </c>
      <c r="G4452" s="42">
        <v>44957</v>
      </c>
      <c r="H4452" s="60" t="s">
        <v>22259</v>
      </c>
      <c r="L4452" s="26" t="s">
        <v>22260</v>
      </c>
    </row>
    <row r="4453" spans="2:12">
      <c r="B4453" s="28" t="s">
        <v>18504</v>
      </c>
      <c r="C4453" s="26" t="s">
        <v>21927</v>
      </c>
      <c r="D4453" s="1499" t="s">
        <v>22281</v>
      </c>
      <c r="E4453" s="28" t="s">
        <v>73</v>
      </c>
      <c r="F4453" s="41" t="s">
        <v>21898</v>
      </c>
      <c r="G4453" s="42">
        <v>44957</v>
      </c>
      <c r="H4453" s="60" t="s">
        <v>22259</v>
      </c>
      <c r="L4453" s="26" t="s">
        <v>22258</v>
      </c>
    </row>
    <row r="4454" spans="2:12">
      <c r="B4454" s="28" t="s">
        <v>21769</v>
      </c>
      <c r="C4454" s="26" t="s">
        <v>21910</v>
      </c>
      <c r="D4454" s="1499" t="s">
        <v>22282</v>
      </c>
      <c r="E4454" s="28" t="s">
        <v>875</v>
      </c>
      <c r="F4454" s="41" t="s">
        <v>21897</v>
      </c>
      <c r="G4454" s="42">
        <v>44957</v>
      </c>
      <c r="H4454" s="60" t="s">
        <v>22259</v>
      </c>
      <c r="L4454" s="26" t="s">
        <v>22260</v>
      </c>
    </row>
    <row r="4455" spans="2:12">
      <c r="B4455" s="28" t="s">
        <v>21769</v>
      </c>
      <c r="C4455" s="26" t="s">
        <v>22085</v>
      </c>
      <c r="D4455" s="1499" t="s">
        <v>22283</v>
      </c>
      <c r="E4455" s="28" t="s">
        <v>22020</v>
      </c>
      <c r="F4455" s="41" t="s">
        <v>22045</v>
      </c>
      <c r="G4455" s="42">
        <v>44957</v>
      </c>
      <c r="H4455" s="60" t="s">
        <v>22259</v>
      </c>
      <c r="L4455" s="26" t="s">
        <v>22258</v>
      </c>
    </row>
    <row r="4456" spans="2:12">
      <c r="B4456" s="28" t="s">
        <v>22257</v>
      </c>
      <c r="C4456" s="26" t="s">
        <v>22799</v>
      </c>
      <c r="D4456" s="1499" t="s">
        <v>7229</v>
      </c>
      <c r="E4456" s="28" t="s">
        <v>875</v>
      </c>
      <c r="F4456" s="41">
        <v>40253</v>
      </c>
      <c r="G4456" s="42">
        <v>44957</v>
      </c>
      <c r="H4456" s="60" t="s">
        <v>22259</v>
      </c>
      <c r="L4456" s="59" t="s">
        <v>19274</v>
      </c>
    </row>
    <row r="4457" spans="2:12">
      <c r="B4457" s="28" t="s">
        <v>19993</v>
      </c>
      <c r="C4457" s="26" t="s">
        <v>21467</v>
      </c>
      <c r="D4457" s="1499" t="s">
        <v>22284</v>
      </c>
      <c r="E4457" s="28" t="s">
        <v>22800</v>
      </c>
      <c r="F4457" s="41">
        <v>44685</v>
      </c>
      <c r="G4457" s="42">
        <v>44957</v>
      </c>
      <c r="H4457" s="60" t="s">
        <v>22259</v>
      </c>
      <c r="L4457" s="26" t="s">
        <v>22260</v>
      </c>
    </row>
    <row r="4458" spans="2:12">
      <c r="B4458" s="28" t="s">
        <v>22801</v>
      </c>
      <c r="C4458" s="26" t="s">
        <v>22802</v>
      </c>
      <c r="D4458" s="1499" t="s">
        <v>20107</v>
      </c>
      <c r="E4458" s="28" t="s">
        <v>22737</v>
      </c>
      <c r="F4458" s="41" t="s">
        <v>22803</v>
      </c>
      <c r="G4458" s="42">
        <v>44957</v>
      </c>
      <c r="H4458" s="60" t="s">
        <v>22259</v>
      </c>
      <c r="L4458" s="59" t="s">
        <v>2800</v>
      </c>
    </row>
    <row r="4459" spans="2:12">
      <c r="B4459" s="28" t="s">
        <v>18648</v>
      </c>
      <c r="C4459" s="26" t="s">
        <v>22804</v>
      </c>
      <c r="D4459" s="1499" t="s">
        <v>22285</v>
      </c>
      <c r="E4459" s="28" t="s">
        <v>873</v>
      </c>
      <c r="F4459" s="41" t="s">
        <v>20766</v>
      </c>
      <c r="G4459" s="42">
        <v>44957</v>
      </c>
      <c r="H4459" s="60" t="s">
        <v>22286</v>
      </c>
      <c r="L4459" s="28"/>
    </row>
    <row r="4460" spans="2:12">
      <c r="B4460" s="28"/>
      <c r="C4460" s="26"/>
      <c r="D4460" s="1493"/>
      <c r="E4460" s="28"/>
      <c r="F4460" s="41"/>
      <c r="G4460" s="42"/>
      <c r="H4460" s="60"/>
      <c r="L4460" s="26"/>
    </row>
    <row r="4461" spans="2:12">
      <c r="B4461" s="28" t="s">
        <v>22385</v>
      </c>
      <c r="C4461" s="26" t="s">
        <v>22805</v>
      </c>
      <c r="D4461" s="1499" t="s">
        <v>1700</v>
      </c>
      <c r="E4461" s="61" t="s">
        <v>22806</v>
      </c>
      <c r="F4461" s="41">
        <v>39636</v>
      </c>
      <c r="G4461" s="42">
        <v>44959</v>
      </c>
      <c r="H4461" s="60" t="s">
        <v>22287</v>
      </c>
      <c r="L4461" s="26" t="s">
        <v>22296</v>
      </c>
    </row>
    <row r="4462" spans="2:12">
      <c r="B4462" s="28" t="s">
        <v>21769</v>
      </c>
      <c r="C4462" s="26" t="s">
        <v>22033</v>
      </c>
      <c r="D4462" s="1499" t="s">
        <v>22409</v>
      </c>
      <c r="E4462" s="61" t="s">
        <v>22020</v>
      </c>
      <c r="F4462" s="41">
        <v>44882</v>
      </c>
      <c r="G4462" s="42">
        <v>44959</v>
      </c>
      <c r="H4462" s="60" t="s">
        <v>22287</v>
      </c>
      <c r="L4462" s="26" t="s">
        <v>19308</v>
      </c>
    </row>
    <row r="4463" spans="2:12">
      <c r="B4463" s="28" t="s">
        <v>22785</v>
      </c>
      <c r="C4463" s="26" t="s">
        <v>22263</v>
      </c>
      <c r="D4463" s="1499" t="s">
        <v>22410</v>
      </c>
      <c r="E4463" s="61" t="s">
        <v>13558</v>
      </c>
      <c r="F4463" s="41">
        <v>44958</v>
      </c>
      <c r="G4463" s="42">
        <v>44959</v>
      </c>
      <c r="H4463" s="60" t="s">
        <v>22287</v>
      </c>
      <c r="L4463" s="26" t="s">
        <v>22295</v>
      </c>
    </row>
    <row r="4464" spans="2:12">
      <c r="B4464" s="28" t="s">
        <v>13380</v>
      </c>
      <c r="C4464" s="26" t="s">
        <v>21896</v>
      </c>
      <c r="D4464" s="1499" t="s">
        <v>22411</v>
      </c>
      <c r="E4464" s="61" t="s">
        <v>13382</v>
      </c>
      <c r="F4464" s="41" t="s">
        <v>22788</v>
      </c>
      <c r="G4464" s="42">
        <v>44960</v>
      </c>
      <c r="H4464" s="60" t="s">
        <v>22288</v>
      </c>
      <c r="L4464" s="26" t="s">
        <v>22297</v>
      </c>
    </row>
    <row r="4465" spans="2:12">
      <c r="B4465" s="28" t="s">
        <v>22807</v>
      </c>
      <c r="C4465" s="26" t="s">
        <v>22143</v>
      </c>
      <c r="D4465" s="1499" t="s">
        <v>22412</v>
      </c>
      <c r="E4465" s="61" t="s">
        <v>18593</v>
      </c>
      <c r="F4465" s="41">
        <v>44921</v>
      </c>
      <c r="G4465" s="42">
        <v>44961</v>
      </c>
      <c r="H4465" s="60" t="s">
        <v>22289</v>
      </c>
      <c r="L4465" s="26" t="s">
        <v>22294</v>
      </c>
    </row>
    <row r="4466" spans="2:12">
      <c r="B4466" s="28" t="s">
        <v>21769</v>
      </c>
      <c r="C4466" s="26" t="s">
        <v>22268</v>
      </c>
      <c r="D4466" s="1499" t="s">
        <v>22413</v>
      </c>
      <c r="E4466" s="61" t="s">
        <v>875</v>
      </c>
      <c r="F4466" s="41">
        <v>44959</v>
      </c>
      <c r="G4466" s="42">
        <v>44964</v>
      </c>
      <c r="H4466" s="60" t="s">
        <v>22306</v>
      </c>
      <c r="L4466" s="26" t="s">
        <v>19308</v>
      </c>
    </row>
    <row r="4467" spans="2:12">
      <c r="B4467" s="28" t="s">
        <v>21769</v>
      </c>
      <c r="C4467" s="26" t="s">
        <v>22270</v>
      </c>
      <c r="D4467" s="1499" t="s">
        <v>22305</v>
      </c>
      <c r="E4467" s="61" t="s">
        <v>875</v>
      </c>
      <c r="F4467" s="41">
        <v>44959</v>
      </c>
      <c r="G4467" s="42">
        <v>44964</v>
      </c>
      <c r="H4467" s="60" t="s">
        <v>22306</v>
      </c>
      <c r="L4467" s="26" t="s">
        <v>22331</v>
      </c>
    </row>
    <row r="4468" spans="2:12">
      <c r="B4468" s="28" t="s">
        <v>18420</v>
      </c>
      <c r="C4468" s="26" t="s">
        <v>22299</v>
      </c>
      <c r="D4468" s="1499" t="s">
        <v>22414</v>
      </c>
      <c r="E4468" s="61" t="s">
        <v>22230</v>
      </c>
      <c r="F4468" s="41" t="s">
        <v>22303</v>
      </c>
      <c r="G4468" s="42">
        <v>44964</v>
      </c>
      <c r="H4468" s="60" t="s">
        <v>4129</v>
      </c>
      <c r="L4468" s="26" t="s">
        <v>19256</v>
      </c>
    </row>
    <row r="4469" spans="2:12">
      <c r="B4469" s="28" t="s">
        <v>21769</v>
      </c>
      <c r="C4469" s="26" t="s">
        <v>22183</v>
      </c>
      <c r="D4469" s="1499" t="s">
        <v>22327</v>
      </c>
      <c r="E4469" s="61" t="s">
        <v>875</v>
      </c>
      <c r="F4469" s="41" t="s">
        <v>22175</v>
      </c>
      <c r="G4469" s="42">
        <v>44966</v>
      </c>
      <c r="H4469" s="60" t="s">
        <v>22328</v>
      </c>
      <c r="L4469" s="26" t="s">
        <v>19256</v>
      </c>
    </row>
    <row r="4470" spans="2:12">
      <c r="B4470" s="28" t="s">
        <v>20342</v>
      </c>
      <c r="C4470" s="26" t="s">
        <v>22808</v>
      </c>
      <c r="D4470" s="1499" t="s">
        <v>20065</v>
      </c>
      <c r="E4470" s="61" t="s">
        <v>15454</v>
      </c>
      <c r="F4470" s="41">
        <v>44319</v>
      </c>
      <c r="G4470" s="42">
        <v>44967</v>
      </c>
      <c r="H4470" s="60" t="s">
        <v>22335</v>
      </c>
      <c r="L4470" s="26" t="s">
        <v>19256</v>
      </c>
    </row>
    <row r="4471" spans="2:12" ht="16">
      <c r="B4471" s="1703" t="s">
        <v>343</v>
      </c>
      <c r="C4471" s="1704" t="s">
        <v>22809</v>
      </c>
      <c r="D4471" s="1499" t="s">
        <v>21606</v>
      </c>
      <c r="E4471" s="1718" t="s">
        <v>56</v>
      </c>
      <c r="F4471" s="1737" t="s">
        <v>20812</v>
      </c>
      <c r="G4471" s="1705">
        <v>44970</v>
      </c>
      <c r="H4471" s="1706" t="s">
        <v>16985</v>
      </c>
      <c r="L4471" s="26" t="s">
        <v>3537</v>
      </c>
    </row>
    <row r="4472" spans="2:12">
      <c r="B4472" s="28" t="s">
        <v>21769</v>
      </c>
      <c r="C4472" s="26" t="s">
        <v>22124</v>
      </c>
      <c r="D4472" s="1499" t="s">
        <v>22332</v>
      </c>
      <c r="E4472" s="61" t="s">
        <v>22020</v>
      </c>
      <c r="F4472" s="41" t="s">
        <v>22118</v>
      </c>
      <c r="G4472" s="42">
        <v>44968</v>
      </c>
      <c r="H4472" s="60" t="s">
        <v>22349</v>
      </c>
      <c r="L4472" s="26" t="s">
        <v>22331</v>
      </c>
    </row>
    <row r="4473" spans="2:12">
      <c r="B4473" s="28" t="s">
        <v>21769</v>
      </c>
      <c r="C4473" s="26" t="s">
        <v>22267</v>
      </c>
      <c r="D4473" s="1499" t="s">
        <v>22415</v>
      </c>
      <c r="E4473" s="61" t="s">
        <v>875</v>
      </c>
      <c r="F4473" s="41">
        <v>44959</v>
      </c>
      <c r="G4473" s="42">
        <v>44968</v>
      </c>
      <c r="H4473" s="60" t="s">
        <v>22349</v>
      </c>
      <c r="L4473" s="26" t="s">
        <v>19256</v>
      </c>
    </row>
    <row r="4474" spans="2:12">
      <c r="B4474" s="28" t="s">
        <v>21769</v>
      </c>
      <c r="C4474" s="26" t="s">
        <v>22266</v>
      </c>
      <c r="D4474" s="1499" t="s">
        <v>22416</v>
      </c>
      <c r="E4474" s="61" t="s">
        <v>875</v>
      </c>
      <c r="F4474" s="41">
        <v>44959</v>
      </c>
      <c r="G4474" s="42">
        <v>44968</v>
      </c>
      <c r="H4474" s="60" t="s">
        <v>22349</v>
      </c>
      <c r="L4474" s="26" t="s">
        <v>19256</v>
      </c>
    </row>
    <row r="4475" spans="2:12">
      <c r="B4475" s="28" t="s">
        <v>21769</v>
      </c>
      <c r="C4475" s="26" t="s">
        <v>21950</v>
      </c>
      <c r="D4475" s="1499" t="s">
        <v>22417</v>
      </c>
      <c r="E4475" s="61" t="s">
        <v>875</v>
      </c>
      <c r="F4475" s="41">
        <v>44868</v>
      </c>
      <c r="G4475" s="42">
        <v>44968</v>
      </c>
      <c r="H4475" s="60" t="s">
        <v>22349</v>
      </c>
      <c r="L4475" s="26" t="s">
        <v>19257</v>
      </c>
    </row>
    <row r="4476" spans="2:12">
      <c r="B4476" s="28" t="s">
        <v>21769</v>
      </c>
      <c r="C4476" s="26" t="s">
        <v>22158</v>
      </c>
      <c r="D4476" s="1499" t="s">
        <v>22418</v>
      </c>
      <c r="E4476" s="61" t="s">
        <v>22020</v>
      </c>
      <c r="F4476" s="41" t="s">
        <v>22148</v>
      </c>
      <c r="G4476" s="42">
        <v>44971</v>
      </c>
      <c r="H4476" s="60" t="s">
        <v>22352</v>
      </c>
      <c r="L4476" s="26" t="s">
        <v>19308</v>
      </c>
    </row>
    <row r="4477" spans="2:12">
      <c r="B4477" s="28" t="s">
        <v>18739</v>
      </c>
      <c r="C4477" s="26" t="s">
        <v>22337</v>
      </c>
      <c r="D4477" s="1499" t="s">
        <v>22419</v>
      </c>
      <c r="E4477" s="61" t="s">
        <v>22333</v>
      </c>
      <c r="F4477" s="41" t="s">
        <v>22810</v>
      </c>
      <c r="G4477" s="42">
        <v>44971</v>
      </c>
      <c r="H4477" s="60" t="s">
        <v>22352</v>
      </c>
      <c r="L4477" s="26" t="s">
        <v>19308</v>
      </c>
    </row>
    <row r="4478" spans="2:12">
      <c r="B4478" s="28" t="s">
        <v>22811</v>
      </c>
      <c r="C4478" s="26" t="s">
        <v>22812</v>
      </c>
      <c r="D4478" s="1499" t="s">
        <v>15102</v>
      </c>
      <c r="E4478" s="61" t="s">
        <v>19919</v>
      </c>
      <c r="F4478" s="41">
        <v>42614</v>
      </c>
      <c r="G4478" s="42">
        <v>44972</v>
      </c>
      <c r="H4478" s="60" t="s">
        <v>4128</v>
      </c>
      <c r="L4478" s="26" t="s">
        <v>22355</v>
      </c>
    </row>
    <row r="4479" spans="2:12">
      <c r="B4479" s="28" t="s">
        <v>18739</v>
      </c>
      <c r="C4479" s="26" t="s">
        <v>22338</v>
      </c>
      <c r="D4479" s="1499" t="s">
        <v>22420</v>
      </c>
      <c r="E4479" s="61" t="s">
        <v>13382</v>
      </c>
      <c r="F4479" s="41" t="s">
        <v>22810</v>
      </c>
      <c r="G4479" s="42">
        <v>44973</v>
      </c>
      <c r="H4479" s="60" t="s">
        <v>22358</v>
      </c>
      <c r="L4479" s="26" t="s">
        <v>22355</v>
      </c>
    </row>
    <row r="4480" spans="2:12">
      <c r="B4480" s="28" t="s">
        <v>21769</v>
      </c>
      <c r="C4480" s="26" t="s">
        <v>22271</v>
      </c>
      <c r="D4480" s="1499" t="s">
        <v>22421</v>
      </c>
      <c r="E4480" s="61" t="s">
        <v>21996</v>
      </c>
      <c r="F4480" s="41">
        <v>44959</v>
      </c>
      <c r="G4480" s="42">
        <v>44973</v>
      </c>
      <c r="H4480" s="60" t="s">
        <v>22358</v>
      </c>
      <c r="L4480" s="26" t="s">
        <v>19257</v>
      </c>
    </row>
    <row r="4481" spans="2:12">
      <c r="B4481" s="28" t="s">
        <v>21769</v>
      </c>
      <c r="C4481" s="26" t="s">
        <v>22359</v>
      </c>
      <c r="D4481" s="1499" t="s">
        <v>22362</v>
      </c>
      <c r="E4481" s="61" t="s">
        <v>21996</v>
      </c>
      <c r="F4481" s="41" t="s">
        <v>22334</v>
      </c>
      <c r="G4481" s="42">
        <v>44973</v>
      </c>
      <c r="H4481" s="60" t="s">
        <v>22358</v>
      </c>
      <c r="L4481" s="26" t="s">
        <v>19308</v>
      </c>
    </row>
    <row r="4482" spans="2:12">
      <c r="B4482" s="28" t="s">
        <v>21769</v>
      </c>
      <c r="C4482" s="26" t="s">
        <v>22339</v>
      </c>
      <c r="D4482" s="1499" t="s">
        <v>22422</v>
      </c>
      <c r="E4482" s="61" t="s">
        <v>875</v>
      </c>
      <c r="F4482" s="41" t="s">
        <v>22810</v>
      </c>
      <c r="G4482" s="42">
        <v>44974</v>
      </c>
      <c r="H4482" s="60" t="s">
        <v>22366</v>
      </c>
      <c r="L4482" s="26" t="s">
        <v>19308</v>
      </c>
    </row>
    <row r="4483" spans="2:12">
      <c r="B4483" s="28" t="s">
        <v>21769</v>
      </c>
      <c r="C4483" s="26" t="s">
        <v>22360</v>
      </c>
      <c r="D4483" s="1499" t="s">
        <v>22365</v>
      </c>
      <c r="E4483" s="61" t="s">
        <v>21996</v>
      </c>
      <c r="F4483" s="41" t="s">
        <v>22334</v>
      </c>
      <c r="G4483" s="42">
        <v>44974</v>
      </c>
      <c r="H4483" s="60" t="s">
        <v>22366</v>
      </c>
      <c r="L4483" s="26" t="s">
        <v>19256</v>
      </c>
    </row>
    <row r="4484" spans="2:12">
      <c r="B4484" s="28" t="s">
        <v>19013</v>
      </c>
      <c r="C4484" s="26" t="s">
        <v>21309</v>
      </c>
      <c r="D4484" s="1499" t="s">
        <v>22364</v>
      </c>
      <c r="E4484" s="61" t="s">
        <v>875</v>
      </c>
      <c r="F4484" s="41" t="s">
        <v>22813</v>
      </c>
      <c r="G4484" s="42">
        <v>44975</v>
      </c>
      <c r="H4484" s="60" t="s">
        <v>22375</v>
      </c>
      <c r="L4484" s="26" t="s">
        <v>19308</v>
      </c>
    </row>
    <row r="4485" spans="2:12">
      <c r="B4485" s="28" t="s">
        <v>20925</v>
      </c>
      <c r="C4485" s="26" t="s">
        <v>22814</v>
      </c>
      <c r="D4485" s="1499" t="s">
        <v>22372</v>
      </c>
      <c r="E4485" s="61" t="s">
        <v>454</v>
      </c>
      <c r="F4485" s="41" t="s">
        <v>22175</v>
      </c>
      <c r="G4485" s="42">
        <v>44978</v>
      </c>
      <c r="H4485" s="60" t="s">
        <v>22383</v>
      </c>
      <c r="L4485" s="26" t="s">
        <v>19257</v>
      </c>
    </row>
    <row r="4486" spans="2:12">
      <c r="B4486" s="28" t="s">
        <v>75</v>
      </c>
      <c r="C4486" s="26" t="s">
        <v>22291</v>
      </c>
      <c r="D4486" s="1499" t="s">
        <v>22374</v>
      </c>
      <c r="E4486" s="61" t="s">
        <v>19919</v>
      </c>
      <c r="F4486" s="41" t="s">
        <v>22815</v>
      </c>
      <c r="G4486" s="42">
        <v>44980</v>
      </c>
      <c r="H4486" s="60" t="s">
        <v>22384</v>
      </c>
      <c r="L4486" s="26" t="s">
        <v>19256</v>
      </c>
    </row>
    <row r="4487" spans="2:12">
      <c r="B4487" s="28" t="s">
        <v>22308</v>
      </c>
      <c r="C4487" s="26" t="s">
        <v>22816</v>
      </c>
      <c r="D4487" s="1499" t="s">
        <v>19795</v>
      </c>
      <c r="E4487" s="61" t="s">
        <v>22307</v>
      </c>
      <c r="F4487" s="41" t="s">
        <v>19782</v>
      </c>
      <c r="G4487" s="42">
        <v>44985</v>
      </c>
      <c r="H4487" s="60" t="s">
        <v>22407</v>
      </c>
      <c r="L4487" s="26" t="s">
        <v>19256</v>
      </c>
    </row>
    <row r="4488" spans="2:12">
      <c r="B4488" s="28" t="s">
        <v>19993</v>
      </c>
      <c r="C4488" s="26" t="s">
        <v>22817</v>
      </c>
      <c r="D4488" s="1499" t="s">
        <v>19860</v>
      </c>
      <c r="E4488" s="61" t="s">
        <v>15454</v>
      </c>
      <c r="F4488" s="41">
        <v>44209</v>
      </c>
      <c r="G4488" s="42">
        <v>44985</v>
      </c>
      <c r="H4488" s="60" t="s">
        <v>22407</v>
      </c>
      <c r="L4488" s="26" t="s">
        <v>22363</v>
      </c>
    </row>
    <row r="4489" spans="2:12">
      <c r="B4489" s="28" t="s">
        <v>19993</v>
      </c>
      <c r="C4489" s="26" t="s">
        <v>22818</v>
      </c>
      <c r="D4489" s="1499" t="s">
        <v>20103</v>
      </c>
      <c r="E4489" s="61" t="s">
        <v>56</v>
      </c>
      <c r="F4489" s="41" t="s">
        <v>22819</v>
      </c>
      <c r="G4489" s="42">
        <v>44985</v>
      </c>
      <c r="H4489" s="60" t="s">
        <v>22407</v>
      </c>
      <c r="L4489" s="26" t="s">
        <v>19308</v>
      </c>
    </row>
    <row r="4490" spans="2:12">
      <c r="B4490" s="28" t="s">
        <v>21769</v>
      </c>
      <c r="C4490" s="26" t="s">
        <v>22220</v>
      </c>
      <c r="D4490" s="1499" t="s">
        <v>22475</v>
      </c>
      <c r="E4490" s="61" t="s">
        <v>875</v>
      </c>
      <c r="F4490" s="41" t="s">
        <v>22795</v>
      </c>
      <c r="G4490" s="42">
        <v>44985</v>
      </c>
      <c r="H4490" s="60" t="s">
        <v>22407</v>
      </c>
      <c r="L4490" s="26" t="s">
        <v>19256</v>
      </c>
    </row>
    <row r="4491" spans="2:12">
      <c r="B4491" s="28" t="s">
        <v>18420</v>
      </c>
      <c r="C4491" s="26" t="s">
        <v>22235</v>
      </c>
      <c r="D4491" s="1499" t="s">
        <v>22423</v>
      </c>
      <c r="E4491" s="61" t="s">
        <v>875</v>
      </c>
      <c r="F4491" s="41">
        <v>44942</v>
      </c>
      <c r="G4491" s="42">
        <v>44985</v>
      </c>
      <c r="H4491" s="60" t="s">
        <v>22407</v>
      </c>
      <c r="L4491" s="26" t="s">
        <v>19256</v>
      </c>
    </row>
    <row r="4492" spans="2:12">
      <c r="B4492" s="28" t="s">
        <v>18504</v>
      </c>
      <c r="C4492" s="26" t="s">
        <v>22820</v>
      </c>
      <c r="D4492" s="1499" t="s">
        <v>20177</v>
      </c>
      <c r="E4492" s="61" t="s">
        <v>13382</v>
      </c>
      <c r="F4492" s="41">
        <v>44326</v>
      </c>
      <c r="G4492" s="42">
        <v>44985</v>
      </c>
      <c r="H4492" s="60" t="s">
        <v>22389</v>
      </c>
      <c r="L4492" s="26" t="s">
        <v>19256</v>
      </c>
    </row>
    <row r="4493" spans="2:12">
      <c r="B4493" s="28"/>
      <c r="C4493" s="1493"/>
      <c r="D4493" s="1493"/>
      <c r="E4493" s="28"/>
      <c r="F4493" s="42"/>
      <c r="G4493" s="42"/>
      <c r="H4493" s="60"/>
      <c r="L4493" s="28"/>
    </row>
    <row r="4494" spans="2:12">
      <c r="B4494" s="28" t="s">
        <v>22408</v>
      </c>
      <c r="C4494" s="26" t="s">
        <v>22821</v>
      </c>
      <c r="D4494" s="1499" t="s">
        <v>15760</v>
      </c>
      <c r="E4494" s="61" t="s">
        <v>22453</v>
      </c>
      <c r="F4494" s="41">
        <v>42857</v>
      </c>
      <c r="G4494" s="42">
        <v>44986</v>
      </c>
      <c r="H4494" s="60" t="s">
        <v>22406</v>
      </c>
      <c r="L4494" s="26" t="s">
        <v>22405</v>
      </c>
    </row>
    <row r="4495" spans="2:12">
      <c r="B4495" s="28" t="s">
        <v>21769</v>
      </c>
      <c r="C4495" s="26" t="s">
        <v>22426</v>
      </c>
      <c r="D4495" s="1499" t="s">
        <v>22545</v>
      </c>
      <c r="E4495" s="61" t="s">
        <v>875</v>
      </c>
      <c r="F4495" s="41">
        <v>44987</v>
      </c>
      <c r="G4495" s="42">
        <v>44987</v>
      </c>
      <c r="H4495" s="60" t="s">
        <v>22455</v>
      </c>
      <c r="L4495" s="26" t="s">
        <v>3537</v>
      </c>
    </row>
    <row r="4496" spans="2:12">
      <c r="B4496" s="28" t="s">
        <v>21769</v>
      </c>
      <c r="C4496" s="26" t="s">
        <v>22427</v>
      </c>
      <c r="D4496" s="1499" t="s">
        <v>22546</v>
      </c>
      <c r="E4496" s="61" t="s">
        <v>875</v>
      </c>
      <c r="F4496" s="41">
        <v>44987</v>
      </c>
      <c r="G4496" s="42">
        <v>44987</v>
      </c>
      <c r="H4496" s="60" t="s">
        <v>22455</v>
      </c>
      <c r="L4496" s="26" t="s">
        <v>19308</v>
      </c>
    </row>
    <row r="4497" spans="2:12">
      <c r="B4497" s="28" t="s">
        <v>21769</v>
      </c>
      <c r="C4497" s="26" t="s">
        <v>22369</v>
      </c>
      <c r="D4497" s="1499" t="s">
        <v>22547</v>
      </c>
      <c r="E4497" s="61" t="s">
        <v>875</v>
      </c>
      <c r="F4497" s="41">
        <v>44977</v>
      </c>
      <c r="G4497" s="42">
        <v>44988</v>
      </c>
      <c r="H4497" s="60" t="s">
        <v>22458</v>
      </c>
      <c r="L4497" s="26" t="s">
        <v>19308</v>
      </c>
    </row>
    <row r="4498" spans="2:12">
      <c r="B4498" s="28" t="s">
        <v>22748</v>
      </c>
      <c r="C4498" s="26" t="s">
        <v>22388</v>
      </c>
      <c r="D4498" s="1499" t="s">
        <v>22548</v>
      </c>
      <c r="E4498" s="61" t="s">
        <v>15454</v>
      </c>
      <c r="F4498" s="41">
        <v>44986</v>
      </c>
      <c r="G4498" s="42">
        <v>44988</v>
      </c>
      <c r="H4498" s="60" t="s">
        <v>22458</v>
      </c>
      <c r="L4498" s="26" t="s">
        <v>19256</v>
      </c>
    </row>
    <row r="4499" spans="2:12">
      <c r="B4499" s="28" t="s">
        <v>21420</v>
      </c>
      <c r="C4499" s="26" t="s">
        <v>21900</v>
      </c>
      <c r="D4499" s="1499" t="s">
        <v>22549</v>
      </c>
      <c r="E4499" s="61" t="s">
        <v>8</v>
      </c>
      <c r="F4499" s="41" t="s">
        <v>22788</v>
      </c>
      <c r="G4499" s="42">
        <v>44989</v>
      </c>
      <c r="H4499" s="60" t="s">
        <v>22462</v>
      </c>
      <c r="L4499" s="26" t="s">
        <v>22476</v>
      </c>
    </row>
    <row r="4500" spans="2:12">
      <c r="B4500" s="28" t="s">
        <v>18807</v>
      </c>
      <c r="C4500" s="26" t="s">
        <v>22822</v>
      </c>
      <c r="D4500" s="1499" t="s">
        <v>22356</v>
      </c>
      <c r="E4500" s="61" t="s">
        <v>20694</v>
      </c>
      <c r="F4500" s="41" t="s">
        <v>20687</v>
      </c>
      <c r="G4500" s="42">
        <v>44995</v>
      </c>
      <c r="H4500" s="60" t="s">
        <v>22473</v>
      </c>
      <c r="L4500" s="26" t="s">
        <v>22463</v>
      </c>
    </row>
    <row r="4501" spans="2:12">
      <c r="B4501" s="28" t="s">
        <v>21486</v>
      </c>
      <c r="C4501" s="26" t="s">
        <v>21488</v>
      </c>
      <c r="D4501" s="1499" t="s">
        <v>22456</v>
      </c>
      <c r="E4501" s="61" t="s">
        <v>15454</v>
      </c>
      <c r="F4501" s="41">
        <v>44699</v>
      </c>
      <c r="G4501" s="42">
        <v>44995</v>
      </c>
      <c r="H4501" s="60" t="s">
        <v>22473</v>
      </c>
      <c r="L4501" s="26" t="s">
        <v>19257</v>
      </c>
    </row>
    <row r="4502" spans="2:12">
      <c r="B4502" s="28" t="s">
        <v>19013</v>
      </c>
      <c r="C4502" s="26" t="s">
        <v>22823</v>
      </c>
      <c r="D4502" s="1499" t="s">
        <v>18867</v>
      </c>
      <c r="E4502" s="61" t="s">
        <v>50</v>
      </c>
      <c r="F4502" s="41">
        <v>43717</v>
      </c>
      <c r="G4502" s="42">
        <v>44995</v>
      </c>
      <c r="H4502" s="60" t="s">
        <v>22473</v>
      </c>
      <c r="L4502" s="26" t="s">
        <v>19308</v>
      </c>
    </row>
    <row r="4503" spans="2:12">
      <c r="B4503" s="28" t="s">
        <v>22457</v>
      </c>
      <c r="C4503" s="26" t="s">
        <v>22824</v>
      </c>
      <c r="D4503" s="1499" t="s">
        <v>17138</v>
      </c>
      <c r="E4503" s="61" t="s">
        <v>56</v>
      </c>
      <c r="F4503" s="41">
        <v>43178</v>
      </c>
      <c r="G4503" s="42">
        <v>45001</v>
      </c>
      <c r="H4503" s="60" t="s">
        <v>22491</v>
      </c>
      <c r="L4503" s="26" t="s">
        <v>19257</v>
      </c>
    </row>
    <row r="4504" spans="2:12">
      <c r="B4504" s="28" t="s">
        <v>13521</v>
      </c>
      <c r="C4504" s="26" t="s">
        <v>22480</v>
      </c>
      <c r="D4504" s="1499" t="s">
        <v>22509</v>
      </c>
      <c r="E4504" s="61" t="s">
        <v>13382</v>
      </c>
      <c r="F4504" s="41">
        <v>45000</v>
      </c>
      <c r="G4504" s="42">
        <v>45003</v>
      </c>
      <c r="H4504" s="60" t="s">
        <v>22499</v>
      </c>
      <c r="L4504" s="26" t="s">
        <v>22500</v>
      </c>
    </row>
    <row r="4505" spans="2:12">
      <c r="B4505" s="28" t="s">
        <v>21769</v>
      </c>
      <c r="C4505" s="26" t="s">
        <v>22493</v>
      </c>
      <c r="D4505" s="1499" t="s">
        <v>22510</v>
      </c>
      <c r="E4505" s="61" t="s">
        <v>875</v>
      </c>
      <c r="F4505" s="41">
        <v>45005</v>
      </c>
      <c r="G4505" s="42">
        <v>45005</v>
      </c>
      <c r="H4505" s="60" t="s">
        <v>22501</v>
      </c>
      <c r="L4505" s="26" t="s">
        <v>19256</v>
      </c>
    </row>
    <row r="4506" spans="2:12">
      <c r="B4506" s="28" t="s">
        <v>18420</v>
      </c>
      <c r="C4506" s="26" t="s">
        <v>22479</v>
      </c>
      <c r="D4506" s="1499" t="s">
        <v>22515</v>
      </c>
      <c r="E4506" s="61" t="s">
        <v>875</v>
      </c>
      <c r="F4506" s="41">
        <v>45000</v>
      </c>
      <c r="G4506" s="42">
        <v>45007</v>
      </c>
      <c r="H4506" s="60" t="s">
        <v>22502</v>
      </c>
      <c r="L4506" s="26" t="s">
        <v>19256</v>
      </c>
    </row>
    <row r="4507" spans="2:12">
      <c r="B4507" s="28" t="s">
        <v>18504</v>
      </c>
      <c r="C4507" s="26" t="s">
        <v>22494</v>
      </c>
      <c r="D4507" s="1499" t="s">
        <v>22550</v>
      </c>
      <c r="E4507" s="61" t="s">
        <v>73</v>
      </c>
      <c r="F4507" s="41">
        <v>45005</v>
      </c>
      <c r="G4507" s="42">
        <v>45009</v>
      </c>
      <c r="H4507" s="60" t="s">
        <v>19275</v>
      </c>
      <c r="L4507" s="26" t="s">
        <v>20484</v>
      </c>
    </row>
    <row r="4508" spans="2:12">
      <c r="B4508" s="28" t="s">
        <v>18739</v>
      </c>
      <c r="C4508" s="26" t="s">
        <v>22370</v>
      </c>
      <c r="D4508" s="1499" t="s">
        <v>22551</v>
      </c>
      <c r="E4508" s="61" t="s">
        <v>22119</v>
      </c>
      <c r="F4508" s="41">
        <v>44986</v>
      </c>
      <c r="G4508" s="42">
        <v>45009</v>
      </c>
      <c r="H4508" s="60" t="s">
        <v>19275</v>
      </c>
      <c r="L4508" s="26" t="s">
        <v>19256</v>
      </c>
    </row>
    <row r="4509" spans="2:12">
      <c r="B4509" s="28" t="s">
        <v>21769</v>
      </c>
      <c r="C4509" s="26" t="s">
        <v>22467</v>
      </c>
      <c r="D4509" s="1499" t="s">
        <v>22552</v>
      </c>
      <c r="E4509" s="61" t="s">
        <v>875</v>
      </c>
      <c r="F4509" s="41">
        <v>44994</v>
      </c>
      <c r="G4509" s="42">
        <v>45010</v>
      </c>
      <c r="H4509" s="60" t="s">
        <v>19275</v>
      </c>
      <c r="L4509" s="26" t="s">
        <v>19256</v>
      </c>
    </row>
    <row r="4510" spans="2:12">
      <c r="B4510" s="28" t="s">
        <v>18420</v>
      </c>
      <c r="C4510" s="26" t="s">
        <v>22264</v>
      </c>
      <c r="D4510" s="1499" t="s">
        <v>22492</v>
      </c>
      <c r="E4510" s="61" t="s">
        <v>73</v>
      </c>
      <c r="F4510" s="41">
        <v>44958</v>
      </c>
      <c r="G4510" s="42">
        <v>45010</v>
      </c>
      <c r="H4510" s="60" t="s">
        <v>22506</v>
      </c>
      <c r="L4510" s="26" t="s">
        <v>2800</v>
      </c>
    </row>
    <row r="4511" spans="2:12">
      <c r="B4511" s="28" t="s">
        <v>21769</v>
      </c>
      <c r="C4511" s="26" t="s">
        <v>22511</v>
      </c>
      <c r="D4511" s="1499" t="s">
        <v>22553</v>
      </c>
      <c r="E4511" s="61" t="s">
        <v>875</v>
      </c>
      <c r="F4511" s="41">
        <v>45012</v>
      </c>
      <c r="G4511" s="42">
        <v>45012</v>
      </c>
      <c r="H4511" s="60" t="s">
        <v>4359</v>
      </c>
      <c r="L4511" s="26" t="s">
        <v>19256</v>
      </c>
    </row>
    <row r="4512" spans="2:12">
      <c r="B4512" s="28" t="s">
        <v>13521</v>
      </c>
      <c r="C4512" s="26" t="s">
        <v>22460</v>
      </c>
      <c r="D4512" s="1499" t="s">
        <v>4863</v>
      </c>
      <c r="E4512" s="61" t="s">
        <v>22461</v>
      </c>
      <c r="F4512" s="41">
        <v>43028</v>
      </c>
      <c r="G4512" s="890">
        <v>45016</v>
      </c>
      <c r="H4512" s="60" t="s">
        <v>22520</v>
      </c>
      <c r="L4512" s="26" t="s">
        <v>3537</v>
      </c>
    </row>
    <row r="4513" spans="2:12">
      <c r="B4513" s="28" t="s">
        <v>17108</v>
      </c>
      <c r="C4513" s="26" t="s">
        <v>22825</v>
      </c>
      <c r="D4513" s="1499" t="s">
        <v>17828</v>
      </c>
      <c r="E4513" s="61" t="s">
        <v>73</v>
      </c>
      <c r="F4513" s="41">
        <v>43381</v>
      </c>
      <c r="G4513" s="890">
        <v>45016</v>
      </c>
      <c r="H4513" s="60" t="s">
        <v>22520</v>
      </c>
      <c r="L4513" s="26" t="s">
        <v>3537</v>
      </c>
    </row>
    <row r="4514" spans="2:12">
      <c r="B4514" s="28" t="s">
        <v>18807</v>
      </c>
      <c r="C4514" s="26" t="s">
        <v>22826</v>
      </c>
      <c r="D4514" s="1499" t="s">
        <v>22348</v>
      </c>
      <c r="E4514" s="28" t="s">
        <v>13382</v>
      </c>
      <c r="F4514" s="41" t="s">
        <v>22827</v>
      </c>
      <c r="G4514" s="42">
        <v>45016</v>
      </c>
      <c r="H4514" s="28" t="s">
        <v>22507</v>
      </c>
      <c r="L4514" s="26" t="s">
        <v>5588</v>
      </c>
    </row>
    <row r="4515" spans="2:12">
      <c r="B4515" s="28" t="s">
        <v>15497</v>
      </c>
      <c r="C4515" s="26" t="s">
        <v>21426</v>
      </c>
      <c r="D4515" s="1499" t="s">
        <v>22554</v>
      </c>
      <c r="E4515" s="61" t="s">
        <v>22737</v>
      </c>
      <c r="F4515" s="41">
        <v>44667</v>
      </c>
      <c r="G4515" s="42">
        <v>45016</v>
      </c>
      <c r="H4515" s="60" t="s">
        <v>22518</v>
      </c>
      <c r="L4515" s="26" t="s">
        <v>3537</v>
      </c>
    </row>
    <row r="4516" spans="2:12">
      <c r="B4516" s="28" t="s">
        <v>18504</v>
      </c>
      <c r="C4516" s="26" t="s">
        <v>21664</v>
      </c>
      <c r="D4516" s="1499" t="s">
        <v>22555</v>
      </c>
      <c r="E4516" s="61" t="s">
        <v>875</v>
      </c>
      <c r="F4516" s="41">
        <v>44760</v>
      </c>
      <c r="G4516" s="890">
        <v>45016</v>
      </c>
      <c r="H4516" s="60" t="s">
        <v>22520</v>
      </c>
      <c r="L4516" s="26" t="s">
        <v>19256</v>
      </c>
    </row>
    <row r="4517" spans="2:12">
      <c r="B4517" s="28"/>
      <c r="C4517" s="155"/>
      <c r="D4517" s="1493"/>
      <c r="E4517" s="61"/>
      <c r="F4517" s="41"/>
      <c r="G4517" s="42"/>
      <c r="H4517" s="60"/>
      <c r="L4517" s="28"/>
    </row>
    <row r="4518" spans="2:12">
      <c r="B4518" s="28" t="s">
        <v>18420</v>
      </c>
      <c r="C4518" s="26" t="s">
        <v>22341</v>
      </c>
      <c r="D4518" s="1499" t="s">
        <v>22623</v>
      </c>
      <c r="E4518" s="28" t="s">
        <v>22230</v>
      </c>
      <c r="F4518" s="41" t="s">
        <v>22810</v>
      </c>
      <c r="G4518" s="42">
        <v>45020</v>
      </c>
      <c r="H4518" s="60" t="s">
        <v>22522</v>
      </c>
      <c r="L4518" s="26" t="s">
        <v>19256</v>
      </c>
    </row>
    <row r="4519" spans="2:12">
      <c r="B4519" s="28" t="s">
        <v>21769</v>
      </c>
      <c r="C4519" s="26" t="s">
        <v>22466</v>
      </c>
      <c r="D4519" s="1499" t="s">
        <v>22624</v>
      </c>
      <c r="E4519" s="28" t="s">
        <v>875</v>
      </c>
      <c r="F4519" s="41">
        <v>44994</v>
      </c>
      <c r="G4519" s="42">
        <v>45020</v>
      </c>
      <c r="H4519" s="60" t="s">
        <v>22694</v>
      </c>
      <c r="L4519" s="26" t="s">
        <v>19308</v>
      </c>
    </row>
    <row r="4520" spans="2:12">
      <c r="B4520" s="28" t="s">
        <v>21769</v>
      </c>
      <c r="C4520" s="26" t="s">
        <v>22474</v>
      </c>
      <c r="D4520" s="1499" t="s">
        <v>22625</v>
      </c>
      <c r="E4520" s="28" t="s">
        <v>875</v>
      </c>
      <c r="F4520" s="41" t="s">
        <v>22828</v>
      </c>
      <c r="G4520" s="42">
        <v>45022</v>
      </c>
      <c r="H4520" s="60" t="s">
        <v>22523</v>
      </c>
      <c r="L4520" s="26" t="s">
        <v>19256</v>
      </c>
    </row>
    <row r="4521" spans="2:12">
      <c r="B4521" s="28" t="s">
        <v>18504</v>
      </c>
      <c r="C4521" s="26" t="s">
        <v>22190</v>
      </c>
      <c r="D4521" s="1499" t="s">
        <v>22626</v>
      </c>
      <c r="E4521" s="28" t="s">
        <v>875</v>
      </c>
      <c r="F4521" s="41" t="s">
        <v>22175</v>
      </c>
      <c r="G4521" s="42">
        <v>45022</v>
      </c>
      <c r="H4521" s="60" t="s">
        <v>22523</v>
      </c>
      <c r="L4521" s="26" t="s">
        <v>19256</v>
      </c>
    </row>
    <row r="4522" spans="2:12">
      <c r="B4522" s="28" t="s">
        <v>21769</v>
      </c>
      <c r="C4522" s="26" t="s">
        <v>22517</v>
      </c>
      <c r="D4522" s="1499" t="s">
        <v>22627</v>
      </c>
      <c r="E4522" s="28" t="s">
        <v>875</v>
      </c>
      <c r="F4522" s="41">
        <v>45022</v>
      </c>
      <c r="G4522" s="42">
        <v>45024</v>
      </c>
      <c r="H4522" s="60" t="s">
        <v>22544</v>
      </c>
      <c r="L4522" s="26" t="s">
        <v>19256</v>
      </c>
    </row>
    <row r="4523" spans="2:12">
      <c r="B4523" s="28" t="s">
        <v>21769</v>
      </c>
      <c r="C4523" s="26" t="s">
        <v>22556</v>
      </c>
      <c r="D4523" s="1499" t="s">
        <v>22628</v>
      </c>
      <c r="E4523" s="28" t="s">
        <v>875</v>
      </c>
      <c r="F4523" s="41">
        <v>45027</v>
      </c>
      <c r="G4523" s="42">
        <v>45027</v>
      </c>
      <c r="H4523" s="60" t="s">
        <v>22562</v>
      </c>
      <c r="L4523" s="26" t="s">
        <v>19256</v>
      </c>
    </row>
    <row r="4524" spans="2:12">
      <c r="B4524" s="28" t="s">
        <v>21769</v>
      </c>
      <c r="C4524" s="26" t="s">
        <v>22568</v>
      </c>
      <c r="D4524" s="1499" t="s">
        <v>22629</v>
      </c>
      <c r="E4524" s="28" t="s">
        <v>875</v>
      </c>
      <c r="F4524" s="41" t="s">
        <v>22829</v>
      </c>
      <c r="G4524" s="592">
        <v>45029</v>
      </c>
      <c r="H4524" s="60" t="s">
        <v>22572</v>
      </c>
      <c r="L4524" s="26" t="s">
        <v>19256</v>
      </c>
    </row>
    <row r="4525" spans="2:12">
      <c r="B4525" s="28" t="s">
        <v>22575</v>
      </c>
      <c r="C4525" s="26" t="s">
        <v>21645</v>
      </c>
      <c r="D4525" s="1499" t="s">
        <v>22571</v>
      </c>
      <c r="E4525" s="28" t="s">
        <v>341</v>
      </c>
      <c r="F4525" s="41">
        <v>44746</v>
      </c>
      <c r="G4525" s="592">
        <v>45030</v>
      </c>
      <c r="H4525" s="60" t="s">
        <v>22573</v>
      </c>
      <c r="L4525" s="26" t="s">
        <v>22574</v>
      </c>
    </row>
    <row r="4526" spans="2:12">
      <c r="B4526" s="28" t="s">
        <v>13380</v>
      </c>
      <c r="C4526" s="26" t="s">
        <v>22395</v>
      </c>
      <c r="D4526" s="1499" t="s">
        <v>22576</v>
      </c>
      <c r="E4526" s="28" t="s">
        <v>13382</v>
      </c>
      <c r="F4526" s="41">
        <v>44986</v>
      </c>
      <c r="G4526" s="592">
        <v>45036</v>
      </c>
      <c r="H4526" s="60" t="s">
        <v>22593</v>
      </c>
      <c r="L4526" s="26" t="s">
        <v>22577</v>
      </c>
    </row>
    <row r="4527" spans="2:12">
      <c r="B4527" s="28" t="s">
        <v>21769</v>
      </c>
      <c r="C4527" s="26" t="s">
        <v>22579</v>
      </c>
      <c r="D4527" s="1499" t="s">
        <v>22630</v>
      </c>
      <c r="E4527" s="28" t="s">
        <v>875</v>
      </c>
      <c r="F4527" s="41">
        <v>45033</v>
      </c>
      <c r="G4527" s="592">
        <v>45036</v>
      </c>
      <c r="H4527" s="60" t="s">
        <v>22593</v>
      </c>
      <c r="L4527" s="26" t="s">
        <v>19256</v>
      </c>
    </row>
    <row r="4528" spans="2:12">
      <c r="B4528" s="28" t="s">
        <v>71</v>
      </c>
      <c r="C4528" s="26" t="s">
        <v>22582</v>
      </c>
      <c r="D4528" s="1499" t="s">
        <v>22631</v>
      </c>
      <c r="E4528" s="28" t="s">
        <v>73</v>
      </c>
      <c r="F4528" s="41">
        <v>45033</v>
      </c>
      <c r="G4528" s="592">
        <v>45035</v>
      </c>
      <c r="H4528" s="60" t="s">
        <v>4451</v>
      </c>
      <c r="L4528" s="26" t="s">
        <v>3537</v>
      </c>
    </row>
    <row r="4529" spans="2:12">
      <c r="B4529" s="28" t="s">
        <v>21769</v>
      </c>
      <c r="C4529" s="26" t="s">
        <v>22591</v>
      </c>
      <c r="D4529" s="1499" t="s">
        <v>22632</v>
      </c>
      <c r="E4529" s="28" t="s">
        <v>875</v>
      </c>
      <c r="F4529" s="41" t="s">
        <v>22830</v>
      </c>
      <c r="G4529" s="592">
        <v>45037</v>
      </c>
      <c r="H4529" s="1666" t="s">
        <v>15748</v>
      </c>
      <c r="L4529" s="26" t="s">
        <v>19256</v>
      </c>
    </row>
    <row r="4530" spans="2:12">
      <c r="B4530" s="28" t="s">
        <v>18420</v>
      </c>
      <c r="C4530" s="26" t="s">
        <v>22581</v>
      </c>
      <c r="D4530" s="1499" t="s">
        <v>22633</v>
      </c>
      <c r="E4530" s="28" t="s">
        <v>13382</v>
      </c>
      <c r="F4530" s="41">
        <v>45033</v>
      </c>
      <c r="G4530" s="592">
        <v>45037</v>
      </c>
      <c r="H4530" s="1666" t="s">
        <v>15748</v>
      </c>
      <c r="L4530" s="26"/>
    </row>
    <row r="4531" spans="2:12">
      <c r="B4531" s="28" t="s">
        <v>19013</v>
      </c>
      <c r="C4531" s="26" t="s">
        <v>21770</v>
      </c>
      <c r="D4531" s="1499" t="s">
        <v>22599</v>
      </c>
      <c r="E4531" s="28" t="s">
        <v>21768</v>
      </c>
      <c r="F4531" s="41">
        <v>44816</v>
      </c>
      <c r="G4531" s="592">
        <v>45040</v>
      </c>
      <c r="H4531" s="1666" t="s">
        <v>2643</v>
      </c>
      <c r="L4531" s="26" t="s">
        <v>3537</v>
      </c>
    </row>
    <row r="4532" spans="2:12">
      <c r="B4532" s="28" t="s">
        <v>21769</v>
      </c>
      <c r="C4532" s="26" t="s">
        <v>22569</v>
      </c>
      <c r="D4532" s="1499" t="s">
        <v>22634</v>
      </c>
      <c r="E4532" s="28" t="s">
        <v>21996</v>
      </c>
      <c r="F4532" s="41" t="s">
        <v>22829</v>
      </c>
      <c r="G4532" s="592">
        <v>45040</v>
      </c>
      <c r="H4532" s="1666" t="s">
        <v>12244</v>
      </c>
      <c r="L4532" s="26" t="s">
        <v>19256</v>
      </c>
    </row>
    <row r="4533" spans="2:12">
      <c r="B4533" s="28" t="s">
        <v>18739</v>
      </c>
      <c r="C4533" s="26" t="s">
        <v>18332</v>
      </c>
      <c r="D4533" s="1499" t="s">
        <v>18335</v>
      </c>
      <c r="E4533" s="28" t="s">
        <v>73</v>
      </c>
      <c r="F4533" s="41">
        <v>43542</v>
      </c>
      <c r="G4533" s="584">
        <v>45046</v>
      </c>
      <c r="H4533" s="60" t="s">
        <v>22524</v>
      </c>
      <c r="L4533" s="26" t="s">
        <v>22589</v>
      </c>
    </row>
    <row r="4534" spans="2:12">
      <c r="B4534" s="28" t="s">
        <v>21421</v>
      </c>
      <c r="C4534" s="26" t="s">
        <v>22831</v>
      </c>
      <c r="D4534" s="1499" t="s">
        <v>19468</v>
      </c>
      <c r="E4534" s="28" t="s">
        <v>15450</v>
      </c>
      <c r="F4534" s="41">
        <v>44013</v>
      </c>
      <c r="G4534" s="584">
        <v>45046</v>
      </c>
      <c r="H4534" s="60" t="s">
        <v>22524</v>
      </c>
      <c r="L4534" s="26" t="s">
        <v>3537</v>
      </c>
    </row>
    <row r="4535" spans="2:12">
      <c r="B4535" s="28" t="s">
        <v>22508</v>
      </c>
      <c r="C4535" s="26" t="s">
        <v>22832</v>
      </c>
      <c r="D4535" s="1499" t="s">
        <v>19868</v>
      </c>
      <c r="E4535" s="28" t="s">
        <v>15454</v>
      </c>
      <c r="F4535" s="41">
        <v>44202</v>
      </c>
      <c r="G4535" s="584">
        <v>45046</v>
      </c>
      <c r="H4535" s="60" t="s">
        <v>22524</v>
      </c>
      <c r="L4535" s="26" t="s">
        <v>19257</v>
      </c>
    </row>
    <row r="4536" spans="2:12">
      <c r="B4536" s="28" t="s">
        <v>18504</v>
      </c>
      <c r="C4536" s="26" t="s">
        <v>21947</v>
      </c>
      <c r="D4536" s="1499" t="s">
        <v>22635</v>
      </c>
      <c r="E4536" s="28" t="s">
        <v>875</v>
      </c>
      <c r="F4536" s="41">
        <v>44866</v>
      </c>
      <c r="G4536" s="584">
        <v>45046</v>
      </c>
      <c r="H4536" s="60" t="s">
        <v>22524</v>
      </c>
      <c r="L4536" s="26" t="s">
        <v>22578</v>
      </c>
    </row>
    <row r="4537" spans="2:12">
      <c r="B4537" s="28" t="s">
        <v>18504</v>
      </c>
      <c r="C4537" s="26" t="s">
        <v>22026</v>
      </c>
      <c r="D4537" s="1499" t="s">
        <v>22636</v>
      </c>
      <c r="E4537" s="28" t="s">
        <v>875</v>
      </c>
      <c r="F4537" s="41" t="s">
        <v>22028</v>
      </c>
      <c r="G4537" s="584">
        <v>45046</v>
      </c>
      <c r="H4537" s="60" t="s">
        <v>22524</v>
      </c>
      <c r="L4537" s="26" t="s">
        <v>19257</v>
      </c>
    </row>
    <row r="4538" spans="2:12">
      <c r="B4538" s="28" t="s">
        <v>21420</v>
      </c>
      <c r="C4538" s="26" t="s">
        <v>22301</v>
      </c>
      <c r="D4538" s="1499" t="s">
        <v>22600</v>
      </c>
      <c r="E4538" s="28" t="s">
        <v>13558</v>
      </c>
      <c r="F4538" s="41" t="s">
        <v>22810</v>
      </c>
      <c r="G4538" s="584">
        <v>45046</v>
      </c>
      <c r="H4538" s="60" t="s">
        <v>22524</v>
      </c>
      <c r="L4538" s="26" t="s">
        <v>19256</v>
      </c>
    </row>
    <row r="4539" spans="2:12">
      <c r="B4539" s="28" t="s">
        <v>21420</v>
      </c>
      <c r="C4539" s="26" t="s">
        <v>21692</v>
      </c>
      <c r="D4539" s="1499" t="s">
        <v>22637</v>
      </c>
      <c r="E4539" s="28" t="s">
        <v>21666</v>
      </c>
      <c r="F4539" s="41">
        <v>44774</v>
      </c>
      <c r="G4539" s="584">
        <v>45046</v>
      </c>
      <c r="H4539" s="60" t="s">
        <v>22524</v>
      </c>
      <c r="L4539" s="26" t="s">
        <v>19257</v>
      </c>
    </row>
    <row r="4540" spans="2:12">
      <c r="B4540" s="28" t="s">
        <v>18807</v>
      </c>
      <c r="C4540" s="26" t="s">
        <v>22519</v>
      </c>
      <c r="D4540" s="1499" t="s">
        <v>22638</v>
      </c>
      <c r="E4540" s="28" t="s">
        <v>73</v>
      </c>
      <c r="F4540" s="41">
        <v>45022</v>
      </c>
      <c r="G4540" s="584">
        <v>45046</v>
      </c>
      <c r="H4540" s="60" t="s">
        <v>22524</v>
      </c>
      <c r="L4540" s="26" t="s">
        <v>19256</v>
      </c>
    </row>
    <row r="4541" spans="2:12">
      <c r="B4541" s="28"/>
      <c r="C4541" s="155"/>
      <c r="D4541" s="1493"/>
      <c r="E4541" s="219"/>
      <c r="F4541" s="1518"/>
      <c r="G4541" s="1734"/>
      <c r="H4541" s="1735"/>
      <c r="L4541" s="26"/>
    </row>
    <row r="4542" spans="2:12">
      <c r="B4542" s="28" t="s">
        <v>21769</v>
      </c>
      <c r="C4542" s="26" t="s">
        <v>22601</v>
      </c>
      <c r="D4542" s="1499" t="s">
        <v>22709</v>
      </c>
      <c r="E4542" s="28" t="s">
        <v>875</v>
      </c>
      <c r="F4542" s="41" t="s">
        <v>22680</v>
      </c>
      <c r="G4542" s="41">
        <v>45051</v>
      </c>
      <c r="H4542" s="1735" t="s">
        <v>22654</v>
      </c>
      <c r="L4542" s="26" t="s">
        <v>22655</v>
      </c>
    </row>
    <row r="4543" spans="2:12">
      <c r="B4543" s="28" t="s">
        <v>21769</v>
      </c>
      <c r="C4543" s="26" t="s">
        <v>22643</v>
      </c>
      <c r="D4543" s="1499" t="s">
        <v>22710</v>
      </c>
      <c r="E4543" s="28" t="s">
        <v>875</v>
      </c>
      <c r="F4543" s="41" t="s">
        <v>22681</v>
      </c>
      <c r="G4543" s="41">
        <v>45051</v>
      </c>
      <c r="H4543" s="1735" t="s">
        <v>22654</v>
      </c>
      <c r="L4543" s="26" t="s">
        <v>22655</v>
      </c>
    </row>
    <row r="4544" spans="2:12">
      <c r="B4544" s="28" t="s">
        <v>21769</v>
      </c>
      <c r="C4544" s="26" t="s">
        <v>22644</v>
      </c>
      <c r="D4544" s="1499" t="s">
        <v>22711</v>
      </c>
      <c r="E4544" s="28" t="s">
        <v>875</v>
      </c>
      <c r="F4544" s="41" t="s">
        <v>22681</v>
      </c>
      <c r="G4544" s="41">
        <v>45051</v>
      </c>
      <c r="H4544" s="1735" t="s">
        <v>22654</v>
      </c>
      <c r="L4544" s="26" t="s">
        <v>19256</v>
      </c>
    </row>
    <row r="4545" spans="2:12">
      <c r="B4545" s="28" t="s">
        <v>21769</v>
      </c>
      <c r="C4545" s="26" t="s">
        <v>22648</v>
      </c>
      <c r="D4545" s="1499" t="s">
        <v>22652</v>
      </c>
      <c r="E4545" s="28" t="s">
        <v>875</v>
      </c>
      <c r="F4545" s="41">
        <v>45054</v>
      </c>
      <c r="G4545" s="41">
        <v>45055</v>
      </c>
      <c r="H4545" s="1735" t="s">
        <v>22662</v>
      </c>
      <c r="L4545" s="26" t="s">
        <v>19256</v>
      </c>
    </row>
    <row r="4546" spans="2:12">
      <c r="B4546" s="28" t="s">
        <v>21420</v>
      </c>
      <c r="C4546" s="26" t="s">
        <v>22659</v>
      </c>
      <c r="D4546" s="1499" t="s">
        <v>22713</v>
      </c>
      <c r="E4546" s="28" t="s">
        <v>875</v>
      </c>
      <c r="F4546" s="41">
        <v>45056</v>
      </c>
      <c r="G4546" s="41">
        <v>45056</v>
      </c>
      <c r="H4546" s="1735" t="s">
        <v>22684</v>
      </c>
      <c r="L4546" s="26" t="s">
        <v>19256</v>
      </c>
    </row>
    <row r="4547" spans="2:12">
      <c r="B4547" s="28" t="s">
        <v>15497</v>
      </c>
      <c r="C4547" s="26" t="s">
        <v>21949</v>
      </c>
      <c r="D4547" s="1499" t="s">
        <v>22646</v>
      </c>
      <c r="E4547" s="28" t="s">
        <v>13025</v>
      </c>
      <c r="F4547" s="41">
        <v>44872</v>
      </c>
      <c r="G4547" s="584">
        <v>45058</v>
      </c>
      <c r="H4547" s="1735" t="s">
        <v>22685</v>
      </c>
      <c r="L4547" s="26" t="s">
        <v>19257</v>
      </c>
    </row>
    <row r="4548" spans="2:12">
      <c r="B4548" s="28" t="s">
        <v>13380</v>
      </c>
      <c r="C4548" s="26" t="s">
        <v>22516</v>
      </c>
      <c r="D4548" s="1499" t="s">
        <v>22712</v>
      </c>
      <c r="E4548" s="28" t="s">
        <v>34</v>
      </c>
      <c r="F4548" s="41">
        <v>45026</v>
      </c>
      <c r="G4548" s="1734">
        <v>45059</v>
      </c>
      <c r="H4548" s="1735" t="s">
        <v>21490</v>
      </c>
      <c r="L4548" s="26" t="s">
        <v>22650</v>
      </c>
    </row>
    <row r="4549" spans="2:12">
      <c r="B4549" s="28" t="s">
        <v>21420</v>
      </c>
      <c r="C4549" s="26" t="s">
        <v>22604</v>
      </c>
      <c r="D4549" s="1499" t="s">
        <v>22714</v>
      </c>
      <c r="E4549" s="28" t="s">
        <v>13382</v>
      </c>
      <c r="F4549" s="41" t="s">
        <v>22680</v>
      </c>
      <c r="G4549" s="1734">
        <v>45061</v>
      </c>
      <c r="H4549" s="1735" t="s">
        <v>22686</v>
      </c>
      <c r="L4549" s="26" t="s">
        <v>19308</v>
      </c>
    </row>
    <row r="4550" spans="2:12">
      <c r="B4550" s="28" t="s">
        <v>21769</v>
      </c>
      <c r="C4550" s="26" t="s">
        <v>22670</v>
      </c>
      <c r="D4550" s="1499" t="s">
        <v>22715</v>
      </c>
      <c r="E4550" s="28" t="s">
        <v>875</v>
      </c>
      <c r="F4550" s="41">
        <v>45061</v>
      </c>
      <c r="G4550" s="1734">
        <v>45062</v>
      </c>
      <c r="H4550" s="1735" t="s">
        <v>22687</v>
      </c>
      <c r="L4550" s="26" t="s">
        <v>22679</v>
      </c>
    </row>
    <row r="4551" spans="2:12">
      <c r="B4551" s="28" t="s">
        <v>21769</v>
      </c>
      <c r="C4551" s="26" t="s">
        <v>22673</v>
      </c>
      <c r="D4551" s="1499" t="s">
        <v>22716</v>
      </c>
      <c r="E4551" s="28" t="s">
        <v>875</v>
      </c>
      <c r="F4551" s="41" t="s">
        <v>22682</v>
      </c>
      <c r="G4551" s="1734" t="s">
        <v>22682</v>
      </c>
      <c r="H4551" s="1735" t="s">
        <v>22733</v>
      </c>
      <c r="L4551" s="26" t="s">
        <v>22693</v>
      </c>
    </row>
    <row r="4552" spans="2:12">
      <c r="B4552" s="28" t="s">
        <v>21769</v>
      </c>
      <c r="C4552" s="26" t="s">
        <v>22497</v>
      </c>
      <c r="D4552" s="1499" t="s">
        <v>22717</v>
      </c>
      <c r="E4552" s="28" t="s">
        <v>875</v>
      </c>
      <c r="F4552" s="41">
        <v>45008</v>
      </c>
      <c r="G4552" s="1734">
        <v>45066</v>
      </c>
      <c r="H4552" s="1735" t="s">
        <v>22734</v>
      </c>
      <c r="L4552" s="26" t="s">
        <v>19256</v>
      </c>
    </row>
    <row r="4553" spans="2:12">
      <c r="B4553" s="28" t="s">
        <v>18420</v>
      </c>
      <c r="C4553" s="26" t="s">
        <v>22675</v>
      </c>
      <c r="D4553" s="1499" t="s">
        <v>22718</v>
      </c>
      <c r="E4553" s="28" t="s">
        <v>875</v>
      </c>
      <c r="F4553" s="41" t="s">
        <v>22683</v>
      </c>
      <c r="G4553" s="1734" t="s">
        <v>22683</v>
      </c>
      <c r="H4553" s="1735" t="s">
        <v>22735</v>
      </c>
      <c r="L4553" s="26" t="s">
        <v>19256</v>
      </c>
    </row>
    <row r="4554" spans="2:12">
      <c r="B4554" s="28" t="s">
        <v>71</v>
      </c>
      <c r="C4554" s="26" t="s">
        <v>22695</v>
      </c>
      <c r="D4554" s="1499" t="s">
        <v>22728</v>
      </c>
      <c r="E4554" s="28" t="s">
        <v>73</v>
      </c>
      <c r="F4554" s="41" t="s">
        <v>22700</v>
      </c>
      <c r="G4554" s="1734">
        <v>45071</v>
      </c>
      <c r="H4554" s="1735" t="s">
        <v>22736</v>
      </c>
      <c r="L4554" s="26" t="s">
        <v>19257</v>
      </c>
    </row>
    <row r="4555" spans="2:12">
      <c r="B4555" s="28" t="s">
        <v>13521</v>
      </c>
      <c r="C4555" s="26" t="s">
        <v>22690</v>
      </c>
      <c r="D4555" s="1499" t="s">
        <v>17234</v>
      </c>
      <c r="E4555" s="28" t="s">
        <v>13558</v>
      </c>
      <c r="F4555" s="41">
        <v>43192</v>
      </c>
      <c r="G4555" s="1734">
        <v>45077</v>
      </c>
      <c r="H4555" s="1735" t="s">
        <v>22688</v>
      </c>
      <c r="L4555" s="26" t="s">
        <v>2800</v>
      </c>
    </row>
    <row r="4556" spans="2:12">
      <c r="B4556" s="28" t="s">
        <v>18504</v>
      </c>
      <c r="C4556" s="26" t="s">
        <v>22691</v>
      </c>
      <c r="D4556" s="1499" t="s">
        <v>18198</v>
      </c>
      <c r="E4556" s="28" t="s">
        <v>18133</v>
      </c>
      <c r="F4556" s="41">
        <v>43507</v>
      </c>
      <c r="G4556" s="1734">
        <v>45077</v>
      </c>
      <c r="H4556" s="1735" t="s">
        <v>22688</v>
      </c>
      <c r="L4556" s="26" t="s">
        <v>19256</v>
      </c>
    </row>
    <row r="4557" spans="2:12">
      <c r="B4557" s="28" t="s">
        <v>13521</v>
      </c>
      <c r="C4557" s="26" t="s">
        <v>22689</v>
      </c>
      <c r="D4557" s="1499" t="s">
        <v>19691</v>
      </c>
      <c r="E4557" s="28" t="s">
        <v>13382</v>
      </c>
      <c r="F4557" s="41">
        <v>44097</v>
      </c>
      <c r="G4557" s="1734">
        <v>45077</v>
      </c>
      <c r="H4557" s="1735" t="s">
        <v>22688</v>
      </c>
      <c r="L4557" s="26" t="s">
        <v>2800</v>
      </c>
    </row>
    <row r="4558" spans="2:12">
      <c r="B4558" s="28" t="s">
        <v>19013</v>
      </c>
      <c r="C4558" s="26" t="s">
        <v>20357</v>
      </c>
      <c r="D4558" s="1499" t="s">
        <v>20417</v>
      </c>
      <c r="E4558" s="28" t="s">
        <v>13382</v>
      </c>
      <c r="F4558" s="41">
        <v>44396</v>
      </c>
      <c r="G4558" s="1734">
        <v>45077</v>
      </c>
      <c r="H4558" s="1735" t="s">
        <v>22688</v>
      </c>
      <c r="L4558" s="26" t="s">
        <v>19256</v>
      </c>
    </row>
    <row r="4559" spans="2:12">
      <c r="B4559" s="28" t="s">
        <v>13521</v>
      </c>
      <c r="C4559" s="26" t="s">
        <v>20883</v>
      </c>
      <c r="D4559" s="1499" t="s">
        <v>22676</v>
      </c>
      <c r="E4559" s="28" t="s">
        <v>13382</v>
      </c>
      <c r="F4559" s="41">
        <v>44508</v>
      </c>
      <c r="G4559" s="1734">
        <v>45077</v>
      </c>
      <c r="H4559" s="1735" t="s">
        <v>22688</v>
      </c>
      <c r="L4559" s="26" t="s">
        <v>2800</v>
      </c>
    </row>
    <row r="4560" spans="2:12">
      <c r="B4560" s="28" t="s">
        <v>18504</v>
      </c>
      <c r="C4560" s="26" t="s">
        <v>21901</v>
      </c>
      <c r="D4560" s="1499" t="s">
        <v>22742</v>
      </c>
      <c r="E4560" s="28" t="s">
        <v>13558</v>
      </c>
      <c r="F4560" s="41" t="s">
        <v>21897</v>
      </c>
      <c r="G4560" s="1734">
        <v>45077</v>
      </c>
      <c r="H4560" s="1735" t="s">
        <v>22688</v>
      </c>
      <c r="L4560" s="26" t="s">
        <v>19256</v>
      </c>
    </row>
    <row r="4561" spans="2:12">
      <c r="B4561" s="28" t="s">
        <v>21769</v>
      </c>
      <c r="C4561" s="26" t="s">
        <v>21999</v>
      </c>
      <c r="D4561" s="1499" t="s">
        <v>22743</v>
      </c>
      <c r="E4561" s="28" t="s">
        <v>21996</v>
      </c>
      <c r="F4561" s="41" t="s">
        <v>22014</v>
      </c>
      <c r="G4561" s="1734">
        <v>45077</v>
      </c>
      <c r="H4561" s="1735" t="s">
        <v>22688</v>
      </c>
      <c r="L4561" s="26" t="s">
        <v>22722</v>
      </c>
    </row>
    <row r="4562" spans="2:12">
      <c r="B4562" s="28" t="s">
        <v>15497</v>
      </c>
      <c r="C4562" s="26" t="s">
        <v>22101</v>
      </c>
      <c r="D4562" s="1499" t="s">
        <v>22721</v>
      </c>
      <c r="E4562" s="28" t="s">
        <v>22737</v>
      </c>
      <c r="F4562" s="41" t="s">
        <v>22738</v>
      </c>
      <c r="G4562" s="1734">
        <v>45077</v>
      </c>
      <c r="H4562" s="1735" t="s">
        <v>22727</v>
      </c>
      <c r="L4562" s="26" t="s">
        <v>19256</v>
      </c>
    </row>
    <row r="4563" spans="2:12">
      <c r="B4563" s="28" t="s">
        <v>19993</v>
      </c>
      <c r="C4563" s="26" t="s">
        <v>22692</v>
      </c>
      <c r="D4563" s="1499" t="s">
        <v>22606</v>
      </c>
      <c r="E4563" s="28" t="s">
        <v>341</v>
      </c>
      <c r="F4563" s="41">
        <v>44978</v>
      </c>
      <c r="G4563" s="1734">
        <v>45077</v>
      </c>
      <c r="H4563" s="1735" t="s">
        <v>22688</v>
      </c>
      <c r="L4563" s="26" t="s">
        <v>19256</v>
      </c>
    </row>
    <row r="4564" spans="2:12">
      <c r="B4564" s="28" t="s">
        <v>19993</v>
      </c>
      <c r="C4564" s="26" t="s">
        <v>22424</v>
      </c>
      <c r="D4564" s="1499" t="s">
        <v>22741</v>
      </c>
      <c r="E4564" s="28" t="s">
        <v>22390</v>
      </c>
      <c r="F4564" s="41">
        <v>44986</v>
      </c>
      <c r="G4564" s="1734">
        <v>45077</v>
      </c>
      <c r="H4564" s="1735" t="s">
        <v>22688</v>
      </c>
      <c r="I4564" s="24" t="s">
        <v>22732</v>
      </c>
      <c r="L4564" s="26" t="s">
        <v>19256</v>
      </c>
    </row>
    <row r="4565" spans="2:12">
      <c r="B4565" s="28" t="s">
        <v>21769</v>
      </c>
      <c r="C4565" s="26" t="s">
        <v>22470</v>
      </c>
      <c r="D4565" s="1499" t="s">
        <v>22744</v>
      </c>
      <c r="E4565" s="28" t="s">
        <v>875</v>
      </c>
      <c r="F4565" s="41">
        <v>44994</v>
      </c>
      <c r="G4565" s="1734">
        <v>45077</v>
      </c>
      <c r="H4565" s="1735" t="s">
        <v>22688</v>
      </c>
      <c r="L4565" s="26" t="s">
        <v>19256</v>
      </c>
    </row>
    <row r="4566" spans="2:12">
      <c r="B4566" s="28"/>
      <c r="D4566" s="179"/>
      <c r="E4566" s="28"/>
      <c r="F4566" s="155"/>
      <c r="G4566" s="1734"/>
      <c r="H4566" s="1735"/>
      <c r="L4566" s="26"/>
    </row>
    <row r="4567" spans="2:12">
      <c r="B4567" s="28" t="s">
        <v>21769</v>
      </c>
      <c r="C4567" s="26" t="s">
        <v>22696</v>
      </c>
      <c r="D4567" s="1499" t="s">
        <v>22923</v>
      </c>
      <c r="E4567" s="28" t="s">
        <v>875</v>
      </c>
      <c r="F4567" s="41">
        <v>45078</v>
      </c>
      <c r="G4567" s="1734">
        <v>45082</v>
      </c>
      <c r="H4567" s="1735" t="s">
        <v>22878</v>
      </c>
      <c r="L4567" s="26" t="s">
        <v>19256</v>
      </c>
    </row>
    <row r="4568" spans="2:12">
      <c r="B4568" s="28" t="s">
        <v>18504</v>
      </c>
      <c r="C4568" s="26" t="s">
        <v>22747</v>
      </c>
      <c r="D4568" s="1499" t="s">
        <v>22924</v>
      </c>
      <c r="E4568" s="28" t="s">
        <v>13558</v>
      </c>
      <c r="F4568" s="41" t="s">
        <v>22861</v>
      </c>
      <c r="G4568" s="1734">
        <v>45083</v>
      </c>
      <c r="H4568" s="1735" t="s">
        <v>22879</v>
      </c>
      <c r="L4568" s="26" t="s">
        <v>22763</v>
      </c>
    </row>
    <row r="4569" spans="2:12">
      <c r="B4569" s="28" t="s">
        <v>18807</v>
      </c>
      <c r="C4569" s="26" t="s">
        <v>22880</v>
      </c>
      <c r="D4569" s="1499" t="s">
        <v>19162</v>
      </c>
      <c r="E4569" s="28" t="s">
        <v>875</v>
      </c>
      <c r="F4569" s="41">
        <v>43864</v>
      </c>
      <c r="G4569" s="1734">
        <v>45084</v>
      </c>
      <c r="H4569" s="1735" t="s">
        <v>22730</v>
      </c>
      <c r="L4569" s="26" t="s">
        <v>22731</v>
      </c>
    </row>
    <row r="4570" spans="2:12">
      <c r="B4570" s="28" t="s">
        <v>19887</v>
      </c>
      <c r="C4570" s="26" t="s">
        <v>22881</v>
      </c>
      <c r="D4570" s="1499" t="s">
        <v>22925</v>
      </c>
      <c r="E4570" s="28" t="s">
        <v>18369</v>
      </c>
      <c r="F4570" s="41">
        <v>44746</v>
      </c>
      <c r="G4570" s="1734">
        <v>45086</v>
      </c>
      <c r="H4570" s="1735" t="s">
        <v>22882</v>
      </c>
      <c r="L4570" s="26" t="s">
        <v>2800</v>
      </c>
    </row>
    <row r="4571" spans="2:12">
      <c r="B4571" s="28" t="s">
        <v>22724</v>
      </c>
      <c r="C4571" s="1489" t="s">
        <v>22723</v>
      </c>
      <c r="D4571" s="1499" t="s">
        <v>7371</v>
      </c>
      <c r="E4571" s="28" t="s">
        <v>22729</v>
      </c>
      <c r="F4571" s="41">
        <v>40315</v>
      </c>
      <c r="G4571" s="1734">
        <v>45086</v>
      </c>
      <c r="H4571" s="1735" t="s">
        <v>22882</v>
      </c>
      <c r="L4571" s="26" t="s">
        <v>22725</v>
      </c>
    </row>
    <row r="4572" spans="2:12">
      <c r="B4572" s="28" t="s">
        <v>22871</v>
      </c>
      <c r="C4572" s="26" t="s">
        <v>22883</v>
      </c>
      <c r="D4572" s="1499" t="s">
        <v>14343</v>
      </c>
      <c r="E4572" s="28" t="s">
        <v>22835</v>
      </c>
      <c r="F4572" s="41">
        <v>40865</v>
      </c>
      <c r="G4572" s="1734">
        <v>45096</v>
      </c>
      <c r="H4572" s="1735" t="s">
        <v>22884</v>
      </c>
      <c r="I4572" s="24" t="s">
        <v>22834</v>
      </c>
      <c r="L4572" s="26" t="s">
        <v>22833</v>
      </c>
    </row>
    <row r="4573" spans="2:12">
      <c r="B4573" s="28" t="s">
        <v>22852</v>
      </c>
      <c r="C4573" s="26" t="s">
        <v>22885</v>
      </c>
      <c r="D4573" s="1499" t="s">
        <v>16456</v>
      </c>
      <c r="E4573" s="28" t="s">
        <v>875</v>
      </c>
      <c r="F4573" s="41">
        <v>42998</v>
      </c>
      <c r="G4573" s="1734">
        <v>45093</v>
      </c>
      <c r="H4573" s="1735" t="s">
        <v>22886</v>
      </c>
      <c r="L4573" s="26"/>
    </row>
    <row r="4574" spans="2:12">
      <c r="B4574" s="28" t="s">
        <v>21769</v>
      </c>
      <c r="C4574" s="26" t="s">
        <v>22034</v>
      </c>
      <c r="D4574" s="1499" t="s">
        <v>22853</v>
      </c>
      <c r="E4574" s="28" t="s">
        <v>22020</v>
      </c>
      <c r="F4574" s="41">
        <v>44882</v>
      </c>
      <c r="G4574" s="1734">
        <v>45094</v>
      </c>
      <c r="H4574" s="1735" t="s">
        <v>22887</v>
      </c>
      <c r="L4574" s="26" t="s">
        <v>22872</v>
      </c>
    </row>
    <row r="4575" spans="2:12">
      <c r="B4575" s="28" t="s">
        <v>22859</v>
      </c>
      <c r="C4575" s="26" t="s">
        <v>20854</v>
      </c>
      <c r="D4575" s="1499" t="s">
        <v>22892</v>
      </c>
      <c r="E4575" s="28" t="s">
        <v>875</v>
      </c>
      <c r="F4575" s="41" t="s">
        <v>20766</v>
      </c>
      <c r="G4575" s="1734">
        <v>45098</v>
      </c>
      <c r="H4575" s="1735" t="s">
        <v>22888</v>
      </c>
      <c r="L4575" s="26" t="s">
        <v>22873</v>
      </c>
    </row>
    <row r="4576" spans="2:12">
      <c r="B4576" s="28" t="s">
        <v>19993</v>
      </c>
      <c r="C4576" s="26" t="s">
        <v>22889</v>
      </c>
      <c r="D4576" s="1499" t="s">
        <v>20179</v>
      </c>
      <c r="E4576" s="28" t="s">
        <v>22835</v>
      </c>
      <c r="F4576" s="41">
        <v>44328</v>
      </c>
      <c r="G4576" s="1734">
        <v>45107</v>
      </c>
      <c r="H4576" s="1735" t="s">
        <v>22890</v>
      </c>
      <c r="L4576" s="26" t="s">
        <v>19308</v>
      </c>
    </row>
    <row r="4577" spans="2:12">
      <c r="B4577" s="28" t="s">
        <v>18420</v>
      </c>
      <c r="C4577" s="26" t="s">
        <v>22393</v>
      </c>
      <c r="D4577" s="1499" t="s">
        <v>22893</v>
      </c>
      <c r="E4577" s="28" t="s">
        <v>22230</v>
      </c>
      <c r="F4577" s="41">
        <v>44986</v>
      </c>
      <c r="G4577" s="1734">
        <v>45107</v>
      </c>
      <c r="H4577" s="1735" t="s">
        <v>22890</v>
      </c>
      <c r="L4577" s="26" t="s">
        <v>19308</v>
      </c>
    </row>
    <row r="4578" spans="2:12">
      <c r="B4578" s="28"/>
      <c r="C4578" s="26"/>
      <c r="D4578" s="155"/>
      <c r="E4578" s="28"/>
      <c r="F4578" s="41"/>
      <c r="G4578" s="1734"/>
      <c r="H4578" s="1735"/>
      <c r="L4578" s="26"/>
    </row>
    <row r="4579" spans="2:12">
      <c r="B4579" s="28" t="s">
        <v>343</v>
      </c>
      <c r="C4579" s="26" t="s">
        <v>22970</v>
      </c>
      <c r="D4579" s="1499" t="s">
        <v>965</v>
      </c>
      <c r="E4579" s="28" t="s">
        <v>13382</v>
      </c>
      <c r="F4579" s="41">
        <v>43617</v>
      </c>
      <c r="G4579" s="1734">
        <v>45112</v>
      </c>
      <c r="H4579" s="1735" t="s">
        <v>22971</v>
      </c>
      <c r="L4579" s="26" t="s">
        <v>19257</v>
      </c>
    </row>
    <row r="4580" spans="2:12">
      <c r="B4580" s="28" t="s">
        <v>18504</v>
      </c>
      <c r="C4580" s="26" t="s">
        <v>22658</v>
      </c>
      <c r="D4580" s="1499" t="s">
        <v>22891</v>
      </c>
      <c r="E4580" s="28" t="s">
        <v>13382</v>
      </c>
      <c r="F4580" s="41">
        <v>45056</v>
      </c>
      <c r="G4580" s="1734">
        <v>45114</v>
      </c>
      <c r="H4580" s="1735" t="s">
        <v>20334</v>
      </c>
      <c r="L4580" s="26" t="s">
        <v>21679</v>
      </c>
    </row>
    <row r="4581" spans="2:12">
      <c r="B4581" s="28" t="s">
        <v>21533</v>
      </c>
      <c r="C4581" s="26" t="s">
        <v>22972</v>
      </c>
      <c r="D4581" s="1499" t="s">
        <v>22940</v>
      </c>
      <c r="E4581" s="28" t="s">
        <v>18369</v>
      </c>
      <c r="F4581" s="41" t="s">
        <v>22680</v>
      </c>
      <c r="G4581" s="1734">
        <v>45118</v>
      </c>
      <c r="H4581" s="1735" t="s">
        <v>22973</v>
      </c>
      <c r="L4581" s="26" t="s">
        <v>21679</v>
      </c>
    </row>
    <row r="4582" spans="2:12">
      <c r="B4582" s="28" t="s">
        <v>21769</v>
      </c>
      <c r="C4582" s="26" t="s">
        <v>22936</v>
      </c>
      <c r="D4582" s="1499" t="s">
        <v>23014</v>
      </c>
      <c r="E4582" s="28" t="s">
        <v>875</v>
      </c>
      <c r="F4582" s="41">
        <v>45117</v>
      </c>
      <c r="G4582" s="1734">
        <v>45118</v>
      </c>
      <c r="H4582" s="1735" t="s">
        <v>22973</v>
      </c>
      <c r="L4582" s="26" t="s">
        <v>22942</v>
      </c>
    </row>
    <row r="4583" spans="2:12">
      <c r="B4583" s="28" t="s">
        <v>22907</v>
      </c>
      <c r="C4583" s="26" t="s">
        <v>22974</v>
      </c>
      <c r="D4583" s="1499" t="s">
        <v>9378</v>
      </c>
      <c r="E4583" s="28" t="s">
        <v>22906</v>
      </c>
      <c r="F4583" s="41">
        <v>41351</v>
      </c>
      <c r="G4583" s="1734">
        <v>45121</v>
      </c>
      <c r="H4583" s="1735" t="s">
        <v>22975</v>
      </c>
      <c r="L4583" s="26" t="s">
        <v>19256</v>
      </c>
    </row>
    <row r="4584" spans="2:12">
      <c r="B4584" s="28" t="s">
        <v>21769</v>
      </c>
      <c r="C4584" s="26" t="s">
        <v>22939</v>
      </c>
      <c r="D4584" s="1499" t="s">
        <v>22950</v>
      </c>
      <c r="E4584" s="28" t="s">
        <v>875</v>
      </c>
      <c r="F4584" s="41" t="s">
        <v>22937</v>
      </c>
      <c r="G4584" s="1734">
        <v>45122</v>
      </c>
      <c r="H4584" s="1735" t="s">
        <v>22976</v>
      </c>
      <c r="L4584" s="26" t="s">
        <v>19256</v>
      </c>
    </row>
    <row r="4585" spans="2:12">
      <c r="B4585" s="28" t="s">
        <v>98</v>
      </c>
      <c r="C4585" s="26" t="s">
        <v>21781</v>
      </c>
      <c r="D4585" s="1499" t="s">
        <v>22946</v>
      </c>
      <c r="E4585" s="28" t="s">
        <v>73</v>
      </c>
      <c r="F4585" s="41">
        <v>44816</v>
      </c>
      <c r="G4585" s="1734">
        <v>45124</v>
      </c>
      <c r="H4585" s="1735" t="s">
        <v>22977</v>
      </c>
      <c r="L4585" s="26" t="s">
        <v>19256</v>
      </c>
    </row>
    <row r="4586" spans="2:12">
      <c r="B4586" s="28" t="s">
        <v>18807</v>
      </c>
      <c r="C4586" s="26" t="s">
        <v>22978</v>
      </c>
      <c r="D4586" s="1499" t="s">
        <v>23015</v>
      </c>
      <c r="E4586" s="28" t="s">
        <v>19809</v>
      </c>
      <c r="F4586" s="41" t="s">
        <v>20972</v>
      </c>
      <c r="G4586" s="1734">
        <v>45138</v>
      </c>
      <c r="H4586" s="1735" t="s">
        <v>17601</v>
      </c>
      <c r="L4586" s="26" t="s">
        <v>22877</v>
      </c>
    </row>
    <row r="4587" spans="2:12">
      <c r="B4587" s="28" t="s">
        <v>22807</v>
      </c>
      <c r="C4587" s="26" t="s">
        <v>22979</v>
      </c>
      <c r="D4587" s="1499" t="s">
        <v>22851</v>
      </c>
      <c r="E4587" s="28" t="s">
        <v>34</v>
      </c>
      <c r="F4587" s="41">
        <v>44657</v>
      </c>
      <c r="G4587" s="1734">
        <v>45138</v>
      </c>
      <c r="H4587" s="1735" t="s">
        <v>17601</v>
      </c>
      <c r="L4587" s="26" t="s">
        <v>19256</v>
      </c>
    </row>
    <row r="4588" spans="2:12">
      <c r="B4588" s="28" t="s">
        <v>19013</v>
      </c>
      <c r="C4588" s="26" t="s">
        <v>22751</v>
      </c>
      <c r="D4588" s="1499" t="s">
        <v>23016</v>
      </c>
      <c r="E4588" s="28" t="s">
        <v>13382</v>
      </c>
      <c r="F4588" s="41" t="s">
        <v>22757</v>
      </c>
      <c r="G4588" s="1734">
        <v>45134</v>
      </c>
      <c r="H4588" s="1735" t="s">
        <v>22999</v>
      </c>
      <c r="L4588" s="26" t="s">
        <v>19256</v>
      </c>
    </row>
    <row r="4589" spans="2:12">
      <c r="B4589" s="1741" t="s">
        <v>22290</v>
      </c>
      <c r="C4589" s="1742" t="s">
        <v>22957</v>
      </c>
      <c r="D4589" s="1743" t="s">
        <v>19972</v>
      </c>
      <c r="E4589" s="1741" t="s">
        <v>56</v>
      </c>
      <c r="F4589" s="1744" t="s">
        <v>23037</v>
      </c>
      <c r="G4589" s="1745">
        <v>45138</v>
      </c>
      <c r="H4589" s="1746" t="s">
        <v>17601</v>
      </c>
      <c r="I4589" s="1747"/>
      <c r="J4589" s="2012"/>
      <c r="K4589" s="2012"/>
      <c r="L4589" s="1742" t="s">
        <v>22956</v>
      </c>
    </row>
    <row r="4590" spans="2:12">
      <c r="B4590" s="1741"/>
      <c r="C4590" s="1748" t="s">
        <v>22998</v>
      </c>
      <c r="D4590" s="1743" t="s">
        <v>22992</v>
      </c>
      <c r="E4590" s="1741"/>
      <c r="F4590" s="1744"/>
      <c r="G4590" s="1745">
        <v>45138</v>
      </c>
      <c r="H4590" s="1746"/>
      <c r="I4590" s="1747"/>
      <c r="J4590" s="2012"/>
      <c r="K4590" s="2012"/>
      <c r="L4590" s="1742" t="s">
        <v>22993</v>
      </c>
    </row>
    <row r="4591" spans="2:12">
      <c r="B4591" s="1741"/>
      <c r="C4591" s="1742" t="s">
        <v>22138</v>
      </c>
      <c r="D4591" s="1743" t="s">
        <v>23007</v>
      </c>
      <c r="E4591" s="1741"/>
      <c r="F4591" s="1744"/>
      <c r="G4591" s="1745">
        <v>45138</v>
      </c>
      <c r="H4591" s="1746"/>
      <c r="I4591" s="1747"/>
      <c r="J4591" s="2012"/>
      <c r="K4591" s="2012"/>
      <c r="L4591" s="1742" t="s">
        <v>23013</v>
      </c>
    </row>
    <row r="4592" spans="2:12">
      <c r="B4592" s="28" t="s">
        <v>22290</v>
      </c>
      <c r="C4592" s="53" t="s">
        <v>23000</v>
      </c>
      <c r="D4592" s="1499" t="s">
        <v>18264</v>
      </c>
      <c r="E4592" s="28" t="s">
        <v>22737</v>
      </c>
      <c r="F4592" s="41">
        <v>43523</v>
      </c>
      <c r="G4592" s="1734">
        <v>45138</v>
      </c>
      <c r="H4592" s="1735" t="s">
        <v>23024</v>
      </c>
      <c r="L4592" s="26" t="s">
        <v>23022</v>
      </c>
    </row>
    <row r="4593" spans="2:12">
      <c r="B4593" s="28" t="s">
        <v>22290</v>
      </c>
      <c r="C4593" s="53" t="s">
        <v>23001</v>
      </c>
      <c r="D4593" s="1499" t="s">
        <v>18903</v>
      </c>
      <c r="E4593" s="28" t="s">
        <v>22737</v>
      </c>
      <c r="F4593" s="41">
        <v>43742</v>
      </c>
      <c r="G4593" s="1734">
        <v>45138</v>
      </c>
      <c r="H4593" s="1735" t="s">
        <v>23024</v>
      </c>
      <c r="L4593" s="26" t="s">
        <v>23022</v>
      </c>
    </row>
    <row r="4594" spans="2:12">
      <c r="B4594" s="28" t="s">
        <v>22290</v>
      </c>
      <c r="C4594" s="26" t="s">
        <v>23002</v>
      </c>
      <c r="D4594" s="1499" t="s">
        <v>19159</v>
      </c>
      <c r="E4594" s="28" t="s">
        <v>22737</v>
      </c>
      <c r="F4594" s="41">
        <v>43894</v>
      </c>
      <c r="G4594" s="1734">
        <v>45138</v>
      </c>
      <c r="H4594" s="1735" t="s">
        <v>23024</v>
      </c>
      <c r="L4594" s="26" t="s">
        <v>23022</v>
      </c>
    </row>
    <row r="4595" spans="2:12">
      <c r="B4595" s="28" t="s">
        <v>22991</v>
      </c>
      <c r="C4595" s="53" t="s">
        <v>23003</v>
      </c>
      <c r="D4595" s="1499" t="s">
        <v>20264</v>
      </c>
      <c r="E4595" s="28" t="s">
        <v>22737</v>
      </c>
      <c r="F4595" s="41" t="s">
        <v>23004</v>
      </c>
      <c r="G4595" s="1734">
        <v>45138</v>
      </c>
      <c r="H4595" s="1735" t="s">
        <v>23027</v>
      </c>
      <c r="L4595" s="26" t="s">
        <v>23023</v>
      </c>
    </row>
    <row r="4596" spans="2:12">
      <c r="B4596" s="28" t="s">
        <v>22290</v>
      </c>
      <c r="C4596" s="26" t="s">
        <v>21451</v>
      </c>
      <c r="D4596" s="1499" t="s">
        <v>22987</v>
      </c>
      <c r="E4596" s="28" t="s">
        <v>22737</v>
      </c>
      <c r="F4596" s="41">
        <v>44667</v>
      </c>
      <c r="G4596" s="1734">
        <v>45138</v>
      </c>
      <c r="H4596" s="1735" t="s">
        <v>23024</v>
      </c>
      <c r="L4596" s="26" t="s">
        <v>23022</v>
      </c>
    </row>
    <row r="4597" spans="2:12">
      <c r="B4597" s="28" t="s">
        <v>15497</v>
      </c>
      <c r="C4597" s="26" t="s">
        <v>21423</v>
      </c>
      <c r="D4597" s="1499" t="s">
        <v>22988</v>
      </c>
      <c r="E4597" s="28" t="s">
        <v>22737</v>
      </c>
      <c r="F4597" s="41">
        <v>44667</v>
      </c>
      <c r="G4597" s="1734">
        <v>45138</v>
      </c>
      <c r="H4597" s="1735" t="s">
        <v>23024</v>
      </c>
      <c r="L4597" s="26" t="s">
        <v>23022</v>
      </c>
    </row>
    <row r="4598" spans="2:12">
      <c r="B4598" s="28" t="s">
        <v>15497</v>
      </c>
      <c r="C4598" s="26" t="s">
        <v>21425</v>
      </c>
      <c r="D4598" s="1499" t="s">
        <v>22989</v>
      </c>
      <c r="E4598" s="28" t="s">
        <v>22737</v>
      </c>
      <c r="F4598" s="41">
        <v>44667</v>
      </c>
      <c r="G4598" s="1734">
        <v>45138</v>
      </c>
      <c r="H4598" s="1735" t="s">
        <v>23024</v>
      </c>
      <c r="L4598" s="26" t="s">
        <v>23022</v>
      </c>
    </row>
    <row r="4599" spans="2:12">
      <c r="B4599" s="28" t="s">
        <v>22290</v>
      </c>
      <c r="C4599" s="26" t="s">
        <v>22900</v>
      </c>
      <c r="D4599" s="1499" t="s">
        <v>23028</v>
      </c>
      <c r="E4599" s="28" t="s">
        <v>22737</v>
      </c>
      <c r="F4599" s="41">
        <v>45111</v>
      </c>
      <c r="G4599" s="1734">
        <v>45138</v>
      </c>
      <c r="H4599" s="1735" t="s">
        <v>23024</v>
      </c>
      <c r="L4599" s="26" t="s">
        <v>23022</v>
      </c>
    </row>
    <row r="4600" spans="2:12">
      <c r="B4600" s="28" t="s">
        <v>22290</v>
      </c>
      <c r="C4600" s="26" t="s">
        <v>22902</v>
      </c>
      <c r="D4600" s="1499" t="s">
        <v>22990</v>
      </c>
      <c r="E4600" s="28" t="s">
        <v>22737</v>
      </c>
      <c r="F4600" s="41">
        <v>45111</v>
      </c>
      <c r="G4600" s="1734">
        <v>45138</v>
      </c>
      <c r="H4600" s="1735" t="s">
        <v>23024</v>
      </c>
      <c r="L4600" s="26" t="s">
        <v>23022</v>
      </c>
    </row>
    <row r="4601" spans="2:12">
      <c r="B4601" s="28"/>
      <c r="C4601" s="26"/>
      <c r="D4601" s="26"/>
      <c r="E4601" s="28"/>
      <c r="F4601" s="41"/>
      <c r="G4601" s="1734"/>
      <c r="H4601" s="1735"/>
      <c r="L4601" s="26"/>
    </row>
    <row r="4602" spans="2:12">
      <c r="B4602" s="28" t="s">
        <v>23029</v>
      </c>
      <c r="C4602" s="26" t="s">
        <v>23030</v>
      </c>
      <c r="D4602" s="41" t="s">
        <v>22931</v>
      </c>
      <c r="E4602" s="28" t="s">
        <v>15452</v>
      </c>
      <c r="F4602" s="41">
        <v>44657</v>
      </c>
      <c r="G4602" s="1734">
        <v>45144</v>
      </c>
      <c r="H4602" s="1735"/>
      <c r="L4602" s="26" t="s">
        <v>22932</v>
      </c>
    </row>
    <row r="4603" spans="2:12">
      <c r="B4603" s="28" t="s">
        <v>21769</v>
      </c>
      <c r="C4603" s="26" t="s">
        <v>23035</v>
      </c>
      <c r="D4603" s="1499" t="s">
        <v>23123</v>
      </c>
      <c r="E4603" s="28" t="s">
        <v>875</v>
      </c>
      <c r="F4603" s="41" t="s">
        <v>22952</v>
      </c>
      <c r="G4603" s="1734">
        <v>45146</v>
      </c>
      <c r="H4603" s="1735" t="s">
        <v>23042</v>
      </c>
      <c r="L4603" s="26" t="s">
        <v>19308</v>
      </c>
    </row>
    <row r="4604" spans="2:12">
      <c r="B4604" s="28" t="s">
        <v>18807</v>
      </c>
      <c r="C4604" s="26" t="s">
        <v>22959</v>
      </c>
      <c r="D4604" s="1499" t="s">
        <v>23043</v>
      </c>
      <c r="E4604" s="28" t="s">
        <v>875</v>
      </c>
      <c r="F4604" s="41" t="s">
        <v>22947</v>
      </c>
      <c r="G4604" s="1734">
        <v>45152</v>
      </c>
      <c r="H4604" s="1735" t="s">
        <v>23097</v>
      </c>
      <c r="L4604" s="26" t="s">
        <v>23057</v>
      </c>
    </row>
    <row r="4605" spans="2:12">
      <c r="B4605" s="28" t="s">
        <v>18739</v>
      </c>
      <c r="C4605" s="26" t="s">
        <v>23055</v>
      </c>
      <c r="D4605" s="1499" t="s">
        <v>23124</v>
      </c>
      <c r="E4605" s="28" t="s">
        <v>21768</v>
      </c>
      <c r="F4605" s="41" t="s">
        <v>23044</v>
      </c>
      <c r="G4605" s="1734">
        <v>45154</v>
      </c>
      <c r="H4605" s="1735" t="s">
        <v>23068</v>
      </c>
      <c r="L4605" s="26" t="s">
        <v>19308</v>
      </c>
    </row>
    <row r="4606" spans="2:12">
      <c r="B4606" s="28" t="s">
        <v>19013</v>
      </c>
      <c r="C4606" s="1489" t="s">
        <v>23072</v>
      </c>
      <c r="D4606" s="1499" t="s">
        <v>12156</v>
      </c>
      <c r="E4606" s="28" t="s">
        <v>875</v>
      </c>
      <c r="F4606" s="41">
        <v>42497</v>
      </c>
      <c r="G4606" s="1734">
        <v>45156</v>
      </c>
      <c r="H4606" s="1735" t="s">
        <v>23098</v>
      </c>
      <c r="L4606" s="26" t="s">
        <v>19256</v>
      </c>
    </row>
    <row r="4607" spans="2:12">
      <c r="B4607" s="28" t="s">
        <v>23099</v>
      </c>
      <c r="C4607" s="26" t="s">
        <v>23100</v>
      </c>
      <c r="D4607" s="1499" t="s">
        <v>20110</v>
      </c>
      <c r="E4607" s="28" t="s">
        <v>23101</v>
      </c>
      <c r="F4607" s="41" t="s">
        <v>20093</v>
      </c>
      <c r="G4607" s="1734">
        <v>45156</v>
      </c>
      <c r="H4607" s="1735" t="s">
        <v>23098</v>
      </c>
      <c r="L4607" s="26" t="s">
        <v>19308</v>
      </c>
    </row>
    <row r="4608" spans="2:12">
      <c r="B4608" s="28" t="s">
        <v>18807</v>
      </c>
      <c r="C4608" s="26" t="s">
        <v>22392</v>
      </c>
      <c r="D4608" s="1499" t="s">
        <v>23056</v>
      </c>
      <c r="E4608" s="28" t="s">
        <v>22387</v>
      </c>
      <c r="F4608" s="41">
        <v>44986</v>
      </c>
      <c r="G4608" s="1734">
        <v>45156</v>
      </c>
      <c r="H4608" s="1735" t="s">
        <v>23098</v>
      </c>
      <c r="L4608" s="26" t="s">
        <v>23064</v>
      </c>
    </row>
    <row r="4609" spans="2:12">
      <c r="B4609" s="28" t="s">
        <v>22807</v>
      </c>
      <c r="C4609" s="26" t="s">
        <v>22430</v>
      </c>
      <c r="D4609" s="1499" t="s">
        <v>23066</v>
      </c>
      <c r="E4609" s="28" t="s">
        <v>34</v>
      </c>
      <c r="F4609" s="41">
        <v>44991</v>
      </c>
      <c r="G4609" s="1734">
        <v>45156</v>
      </c>
      <c r="H4609" s="1735" t="s">
        <v>23098</v>
      </c>
      <c r="L4609" s="26" t="s">
        <v>23067</v>
      </c>
    </row>
    <row r="4610" spans="2:12">
      <c r="B4610" s="28" t="s">
        <v>21769</v>
      </c>
      <c r="C4610" s="26" t="s">
        <v>23062</v>
      </c>
      <c r="D4610" s="1499" t="s">
        <v>23125</v>
      </c>
      <c r="E4610" s="28" t="s">
        <v>875</v>
      </c>
      <c r="F4610" s="41" t="s">
        <v>23048</v>
      </c>
      <c r="G4610" s="1734">
        <v>45157</v>
      </c>
      <c r="H4610" s="1735" t="s">
        <v>23102</v>
      </c>
      <c r="L4610" s="26" t="s">
        <v>19308</v>
      </c>
    </row>
    <row r="4611" spans="2:12">
      <c r="B4611" s="28" t="s">
        <v>21533</v>
      </c>
      <c r="C4611" s="26" t="s">
        <v>23020</v>
      </c>
      <c r="D4611" s="1499" t="s">
        <v>23121</v>
      </c>
      <c r="E4611" s="28" t="s">
        <v>341</v>
      </c>
      <c r="F4611" s="41" t="s">
        <v>23005</v>
      </c>
      <c r="G4611" s="1734">
        <v>45165</v>
      </c>
      <c r="H4611" s="1735" t="s">
        <v>23132</v>
      </c>
      <c r="L4611" s="26" t="s">
        <v>23096</v>
      </c>
    </row>
    <row r="4612" spans="2:12">
      <c r="B4612" s="28" t="s">
        <v>21533</v>
      </c>
      <c r="C4612" s="26" t="s">
        <v>23021</v>
      </c>
      <c r="D4612" s="1499" t="s">
        <v>23122</v>
      </c>
      <c r="E4612" s="28" t="s">
        <v>341</v>
      </c>
      <c r="F4612" s="41" t="s">
        <v>23005</v>
      </c>
      <c r="G4612" s="1734">
        <v>45165</v>
      </c>
      <c r="H4612" s="1735" t="s">
        <v>23132</v>
      </c>
      <c r="L4612" s="26" t="s">
        <v>23096</v>
      </c>
    </row>
    <row r="4613" spans="2:12">
      <c r="B4613" s="28" t="s">
        <v>23126</v>
      </c>
      <c r="C4613" s="26" t="s">
        <v>23140</v>
      </c>
      <c r="D4613" s="1499" t="s">
        <v>16033</v>
      </c>
      <c r="E4613" s="28" t="s">
        <v>875</v>
      </c>
      <c r="F4613" s="41">
        <v>42905</v>
      </c>
      <c r="G4613" s="1734">
        <v>45169</v>
      </c>
      <c r="H4613" s="1735" t="s">
        <v>21752</v>
      </c>
      <c r="L4613" s="26" t="s">
        <v>23130</v>
      </c>
    </row>
    <row r="4614" spans="2:12">
      <c r="B4614" s="28" t="s">
        <v>19993</v>
      </c>
      <c r="C4614" s="26" t="s">
        <v>22858</v>
      </c>
      <c r="D4614" s="1499" t="s">
        <v>23118</v>
      </c>
      <c r="E4614" s="28" t="s">
        <v>22800</v>
      </c>
      <c r="F4614" s="41">
        <v>45097</v>
      </c>
      <c r="G4614" s="1734">
        <v>45169</v>
      </c>
      <c r="H4614" s="1735" t="s">
        <v>21752</v>
      </c>
      <c r="L4614" s="26" t="s">
        <v>23127</v>
      </c>
    </row>
    <row r="4615" spans="2:12">
      <c r="B4615" s="28" t="s">
        <v>22748</v>
      </c>
      <c r="C4615" s="26" t="s">
        <v>22874</v>
      </c>
      <c r="D4615" s="1499" t="s">
        <v>23135</v>
      </c>
      <c r="E4615" s="28" t="s">
        <v>22749</v>
      </c>
      <c r="F4615" s="41">
        <v>45108</v>
      </c>
      <c r="G4615" s="1734">
        <v>45169</v>
      </c>
      <c r="H4615" s="1735" t="s">
        <v>21752</v>
      </c>
      <c r="L4615" s="26" t="s">
        <v>20637</v>
      </c>
    </row>
    <row r="4616" spans="2:12">
      <c r="B4616" s="28" t="s">
        <v>23129</v>
      </c>
      <c r="C4616" s="1489" t="s">
        <v>23128</v>
      </c>
      <c r="D4616" s="1499" t="s">
        <v>7492</v>
      </c>
      <c r="E4616" s="28" t="s">
        <v>875</v>
      </c>
      <c r="F4616" s="41">
        <v>40360</v>
      </c>
      <c r="G4616" s="1734">
        <v>45169</v>
      </c>
      <c r="H4616" s="1735" t="s">
        <v>21752</v>
      </c>
      <c r="L4616" s="26" t="s">
        <v>19256</v>
      </c>
    </row>
    <row r="4617" spans="2:12">
      <c r="B4617" s="28" t="s">
        <v>21132</v>
      </c>
      <c r="C4617" s="26" t="s">
        <v>23082</v>
      </c>
      <c r="D4617" s="1499" t="s">
        <v>23136</v>
      </c>
      <c r="E4617" s="28" t="s">
        <v>341</v>
      </c>
      <c r="F4617" s="41" t="s">
        <v>22944</v>
      </c>
      <c r="G4617" s="1734">
        <v>45169</v>
      </c>
      <c r="H4617" s="1735" t="s">
        <v>21752</v>
      </c>
      <c r="L4617" s="26" t="s">
        <v>23096</v>
      </c>
    </row>
    <row r="4618" spans="2:12">
      <c r="B4618" s="28" t="s">
        <v>21132</v>
      </c>
      <c r="C4618" s="26" t="s">
        <v>23083</v>
      </c>
      <c r="D4618" s="1499" t="s">
        <v>23137</v>
      </c>
      <c r="E4618" s="28" t="s">
        <v>341</v>
      </c>
      <c r="F4618" s="41" t="s">
        <v>22944</v>
      </c>
      <c r="G4618" s="1734">
        <v>45169</v>
      </c>
      <c r="H4618" s="1735" t="s">
        <v>23138</v>
      </c>
      <c r="L4618" s="26" t="s">
        <v>23096</v>
      </c>
    </row>
    <row r="4619" spans="2:12">
      <c r="B4619" s="28"/>
      <c r="C4619" s="26"/>
      <c r="D4619" s="41"/>
      <c r="E4619" s="28"/>
      <c r="F4619" s="41"/>
      <c r="G4619" s="1734"/>
      <c r="H4619" s="1735"/>
      <c r="L4619" s="26"/>
    </row>
    <row r="4620" spans="2:12">
      <c r="B4620" s="28" t="s">
        <v>19013</v>
      </c>
      <c r="C4620" s="26" t="s">
        <v>22189</v>
      </c>
      <c r="D4620" s="1499" t="s">
        <v>23131</v>
      </c>
      <c r="E4620" s="28" t="s">
        <v>22147</v>
      </c>
      <c r="F4620" s="41" t="s">
        <v>22175</v>
      </c>
      <c r="G4620" s="1734">
        <v>45170</v>
      </c>
      <c r="H4620" s="1735" t="s">
        <v>23188</v>
      </c>
      <c r="L4620" s="26" t="s">
        <v>23134</v>
      </c>
    </row>
    <row r="4621" spans="2:12">
      <c r="B4621" s="28" t="s">
        <v>21769</v>
      </c>
      <c r="C4621" s="26" t="s">
        <v>23079</v>
      </c>
      <c r="D4621" s="1499" t="s">
        <v>23201</v>
      </c>
      <c r="E4621" s="28" t="s">
        <v>34</v>
      </c>
      <c r="F4621" s="41">
        <v>45173</v>
      </c>
      <c r="G4621" s="1734">
        <v>45175</v>
      </c>
      <c r="H4621" s="1735" t="s">
        <v>23189</v>
      </c>
      <c r="L4621" s="26" t="s">
        <v>20484</v>
      </c>
    </row>
    <row r="4622" spans="2:12">
      <c r="B4622" s="28" t="s">
        <v>21769</v>
      </c>
      <c r="C4622" s="1489" t="s">
        <v>23159</v>
      </c>
      <c r="D4622" s="1499" t="s">
        <v>2940</v>
      </c>
      <c r="E4622" s="28" t="s">
        <v>22870</v>
      </c>
      <c r="F4622" s="41">
        <v>45103</v>
      </c>
      <c r="G4622" s="1734">
        <v>45185</v>
      </c>
      <c r="H4622" s="1735" t="s">
        <v>23190</v>
      </c>
      <c r="L4622" s="26" t="s">
        <v>23171</v>
      </c>
    </row>
    <row r="4623" spans="2:12">
      <c r="B4623" s="28" t="s">
        <v>19993</v>
      </c>
      <c r="C4623" s="1489" t="s">
        <v>23139</v>
      </c>
      <c r="D4623" s="1499" t="s">
        <v>20099</v>
      </c>
      <c r="E4623" s="28" t="s">
        <v>21779</v>
      </c>
      <c r="F4623" s="41">
        <v>45078</v>
      </c>
      <c r="G4623" s="1734">
        <v>45186</v>
      </c>
      <c r="H4623" s="1735" t="s">
        <v>23191</v>
      </c>
      <c r="L4623" s="26" t="s">
        <v>3537</v>
      </c>
    </row>
    <row r="4624" spans="2:12">
      <c r="B4624" s="28" t="s">
        <v>21769</v>
      </c>
      <c r="C4624" s="26" t="s">
        <v>23195</v>
      </c>
      <c r="D4624" s="1499" t="s">
        <v>23202</v>
      </c>
      <c r="E4624" s="28" t="s">
        <v>22870</v>
      </c>
      <c r="F4624" s="41" t="s">
        <v>23178</v>
      </c>
      <c r="G4624" s="1734">
        <v>45194</v>
      </c>
      <c r="H4624" s="1735" t="s">
        <v>23200</v>
      </c>
      <c r="L4624" s="26" t="s">
        <v>19257</v>
      </c>
    </row>
    <row r="4625" spans="2:12">
      <c r="B4625" s="28" t="s">
        <v>18807</v>
      </c>
      <c r="C4625" s="26" t="s">
        <v>23197</v>
      </c>
      <c r="D4625" s="1499" t="s">
        <v>23203</v>
      </c>
      <c r="E4625" s="28" t="s">
        <v>13382</v>
      </c>
      <c r="F4625" s="41" t="s">
        <v>23178</v>
      </c>
      <c r="G4625" s="1734">
        <v>45195</v>
      </c>
      <c r="H4625" s="1735" t="s">
        <v>23200</v>
      </c>
      <c r="L4625" s="26" t="s">
        <v>19257</v>
      </c>
    </row>
    <row r="4626" spans="2:12">
      <c r="B4626" s="28" t="s">
        <v>18420</v>
      </c>
      <c r="C4626" s="26" t="s">
        <v>22298</v>
      </c>
      <c r="D4626" s="1499" t="s">
        <v>23153</v>
      </c>
      <c r="E4626" s="28" t="s">
        <v>22230</v>
      </c>
      <c r="F4626" s="41" t="s">
        <v>22303</v>
      </c>
      <c r="G4626" s="1734">
        <v>45199</v>
      </c>
      <c r="H4626" s="1735" t="s">
        <v>23192</v>
      </c>
      <c r="L4626" s="26" t="s">
        <v>21679</v>
      </c>
    </row>
    <row r="4627" spans="2:12">
      <c r="B4627" s="28" t="s">
        <v>19993</v>
      </c>
      <c r="C4627" s="26" t="s">
        <v>22495</v>
      </c>
      <c r="D4627" s="1499" t="s">
        <v>23227</v>
      </c>
      <c r="E4627" s="28" t="s">
        <v>15454</v>
      </c>
      <c r="F4627" s="41" t="s">
        <v>23193</v>
      </c>
      <c r="G4627" s="1734">
        <v>45199</v>
      </c>
      <c r="H4627" s="1735" t="s">
        <v>23192</v>
      </c>
      <c r="L4627" s="26" t="s">
        <v>23150</v>
      </c>
    </row>
    <row r="4628" spans="2:12">
      <c r="B4628" s="28"/>
      <c r="C4628" s="26"/>
      <c r="D4628" s="353"/>
      <c r="E4628" s="28"/>
      <c r="F4628" s="41"/>
      <c r="G4628" s="1734"/>
      <c r="H4628" s="1735"/>
      <c r="L4628" s="26"/>
    </row>
    <row r="4629" spans="2:12">
      <c r="B4629" s="28" t="s">
        <v>21533</v>
      </c>
      <c r="C4629" s="26" t="s">
        <v>21928</v>
      </c>
      <c r="D4629" s="1499" t="s">
        <v>23232</v>
      </c>
      <c r="E4629" s="28" t="s">
        <v>15450</v>
      </c>
      <c r="F4629" s="41">
        <v>44858</v>
      </c>
      <c r="G4629" s="1734">
        <v>45205</v>
      </c>
      <c r="H4629" s="1735" t="s">
        <v>23265</v>
      </c>
      <c r="L4629" s="26" t="s">
        <v>3537</v>
      </c>
    </row>
    <row r="4630" spans="2:12">
      <c r="B4630" s="28" t="s">
        <v>21769</v>
      </c>
      <c r="C4630" s="26" t="s">
        <v>22945</v>
      </c>
      <c r="D4630" s="1499" t="s">
        <v>23246</v>
      </c>
      <c r="E4630" s="28" t="s">
        <v>341</v>
      </c>
      <c r="F4630" s="41" t="s">
        <v>22937</v>
      </c>
      <c r="G4630" s="1734">
        <v>45211</v>
      </c>
      <c r="H4630" s="1735" t="s">
        <v>23266</v>
      </c>
      <c r="L4630" s="26" t="s">
        <v>23252</v>
      </c>
    </row>
    <row r="4631" spans="2:12">
      <c r="B4631" s="28" t="s">
        <v>20342</v>
      </c>
      <c r="C4631" s="26" t="s">
        <v>23267</v>
      </c>
      <c r="D4631" s="1499" t="s">
        <v>23243</v>
      </c>
      <c r="E4631" s="28" t="s">
        <v>13382</v>
      </c>
      <c r="F4631" s="41">
        <v>44685</v>
      </c>
      <c r="G4631" s="1734">
        <v>45212</v>
      </c>
      <c r="H4631" s="1735" t="s">
        <v>23268</v>
      </c>
      <c r="L4631" s="26" t="s">
        <v>19257</v>
      </c>
    </row>
    <row r="4632" spans="2:12">
      <c r="B4632" s="28" t="s">
        <v>18504</v>
      </c>
      <c r="C4632" s="26" t="s">
        <v>22760</v>
      </c>
      <c r="D4632" s="1499" t="s">
        <v>23251</v>
      </c>
      <c r="E4632" s="28" t="s">
        <v>13558</v>
      </c>
      <c r="F4632" s="41" t="s">
        <v>22757</v>
      </c>
      <c r="G4632" s="1734">
        <v>45212</v>
      </c>
      <c r="H4632" s="1735" t="s">
        <v>23268</v>
      </c>
      <c r="L4632" s="26" t="s">
        <v>3537</v>
      </c>
    </row>
    <row r="4633" spans="2:12">
      <c r="B4633" s="28" t="s">
        <v>22748</v>
      </c>
      <c r="C4633" s="26" t="s">
        <v>23247</v>
      </c>
      <c r="D4633" s="1499" t="s">
        <v>23271</v>
      </c>
      <c r="E4633" s="28" t="s">
        <v>22800</v>
      </c>
      <c r="F4633" s="41" t="s">
        <v>23228</v>
      </c>
      <c r="G4633" s="1734">
        <v>45212</v>
      </c>
      <c r="H4633" s="1735" t="s">
        <v>23268</v>
      </c>
      <c r="L4633" s="26" t="s">
        <v>23253</v>
      </c>
    </row>
    <row r="4634" spans="2:12">
      <c r="B4634" s="28" t="s">
        <v>21769</v>
      </c>
      <c r="C4634" s="26" t="s">
        <v>22221</v>
      </c>
      <c r="D4634" s="1499" t="s">
        <v>23241</v>
      </c>
      <c r="E4634" s="28" t="s">
        <v>875</v>
      </c>
      <c r="F4634" s="41" t="s">
        <v>22795</v>
      </c>
      <c r="G4634" s="1734">
        <v>45213</v>
      </c>
      <c r="H4634" s="1735" t="s">
        <v>23269</v>
      </c>
      <c r="L4634" s="26" t="s">
        <v>19257</v>
      </c>
    </row>
    <row r="4635" spans="2:12">
      <c r="B4635" s="28" t="s">
        <v>18648</v>
      </c>
      <c r="C4635" s="26" t="s">
        <v>21788</v>
      </c>
      <c r="D4635" s="1499" t="s">
        <v>23284</v>
      </c>
      <c r="E4635" s="28" t="s">
        <v>23290</v>
      </c>
      <c r="F4635" s="41">
        <v>44823</v>
      </c>
      <c r="G4635" s="1734">
        <v>45226</v>
      </c>
      <c r="H4635" s="1735" t="s">
        <v>23285</v>
      </c>
      <c r="L4635" s="26" t="s">
        <v>3537</v>
      </c>
    </row>
    <row r="4636" spans="2:12">
      <c r="B4636" s="28" t="s">
        <v>23063</v>
      </c>
      <c r="C4636" s="26" t="s">
        <v>23032</v>
      </c>
      <c r="D4636" s="1499" t="s">
        <v>17572</v>
      </c>
      <c r="E4636" s="28" t="s">
        <v>15454</v>
      </c>
      <c r="F4636" s="41">
        <v>43313</v>
      </c>
      <c r="G4636" s="1734">
        <v>45230</v>
      </c>
      <c r="H4636" s="1735" t="s">
        <v>23158</v>
      </c>
      <c r="L4636" s="26" t="s">
        <v>22932</v>
      </c>
    </row>
    <row r="4637" spans="2:12">
      <c r="B4637" s="28"/>
      <c r="C4637" s="26"/>
      <c r="D4637" s="353"/>
      <c r="E4637" s="28" t="s">
        <v>23242</v>
      </c>
      <c r="F4637" s="41"/>
      <c r="G4637" s="1734"/>
      <c r="H4637" s="1735"/>
      <c r="L4637" s="26"/>
    </row>
    <row r="4638" spans="2:12">
      <c r="B4638" s="28" t="s">
        <v>19013</v>
      </c>
      <c r="C4638" s="26" t="s">
        <v>22876</v>
      </c>
      <c r="D4638" s="1499" t="s">
        <v>23289</v>
      </c>
      <c r="E4638" s="28" t="s">
        <v>21768</v>
      </c>
      <c r="F4638" s="41">
        <v>45110</v>
      </c>
      <c r="G4638" s="1734">
        <v>45236</v>
      </c>
      <c r="H4638" s="1735" t="s">
        <v>23298</v>
      </c>
      <c r="L4638" s="26" t="s">
        <v>3537</v>
      </c>
    </row>
    <row r="4639" spans="2:12">
      <c r="B4639" s="28" t="s">
        <v>18739</v>
      </c>
      <c r="C4639" s="26" t="s">
        <v>23237</v>
      </c>
      <c r="D4639" s="1499" t="s">
        <v>23311</v>
      </c>
      <c r="E4639" s="28" t="s">
        <v>21768</v>
      </c>
      <c r="F4639" s="41" t="s">
        <v>23229</v>
      </c>
      <c r="G4639" s="1734">
        <v>45256</v>
      </c>
      <c r="H4639" s="1735" t="s">
        <v>19050</v>
      </c>
      <c r="L4639" s="26" t="s">
        <v>23299</v>
      </c>
    </row>
    <row r="4640" spans="2:12" ht="15" customHeight="1">
      <c r="B4640" s="28" t="s">
        <v>22748</v>
      </c>
      <c r="C4640" s="26" t="s">
        <v>23239</v>
      </c>
      <c r="D4640" s="1499" t="s">
        <v>23309</v>
      </c>
      <c r="E4640" s="28" t="s">
        <v>15454</v>
      </c>
      <c r="F4640" s="41" t="s">
        <v>23228</v>
      </c>
      <c r="G4640" s="1734">
        <v>45260</v>
      </c>
      <c r="H4640" s="1735" t="s">
        <v>5501</v>
      </c>
      <c r="L4640" s="26" t="s">
        <v>23310</v>
      </c>
    </row>
    <row r="4641" spans="2:12" ht="15" customHeight="1">
      <c r="B4641" s="28"/>
      <c r="C4641" s="26"/>
      <c r="D4641" s="26"/>
      <c r="E4641" s="28"/>
      <c r="F4641" s="41"/>
      <c r="G4641" s="1734"/>
      <c r="H4641" s="1735"/>
      <c r="L4641" s="26"/>
    </row>
    <row r="4642" spans="2:12">
      <c r="B4642" s="28" t="s">
        <v>21420</v>
      </c>
      <c r="C4642" s="26" t="s">
        <v>23345</v>
      </c>
      <c r="D4642" s="1499" t="s">
        <v>23377</v>
      </c>
      <c r="E4642" s="28" t="s">
        <v>73</v>
      </c>
      <c r="F4642" s="41" t="s">
        <v>23076</v>
      </c>
      <c r="G4642" s="1734">
        <v>45266</v>
      </c>
      <c r="H4642" s="1735" t="s">
        <v>23323</v>
      </c>
      <c r="L4642" s="26" t="s">
        <v>21679</v>
      </c>
    </row>
    <row r="4643" spans="2:12">
      <c r="B4643" s="28" t="s">
        <v>21420</v>
      </c>
      <c r="C4643" s="26" t="s">
        <v>22761</v>
      </c>
      <c r="D4643" s="1499" t="s">
        <v>23325</v>
      </c>
      <c r="E4643" s="28" t="s">
        <v>13382</v>
      </c>
      <c r="F4643" s="41" t="s">
        <v>22757</v>
      </c>
      <c r="G4643" s="1734">
        <v>45266</v>
      </c>
      <c r="H4643" s="1735" t="s">
        <v>15338</v>
      </c>
      <c r="L4643" s="26" t="s">
        <v>21679</v>
      </c>
    </row>
    <row r="4644" spans="2:12">
      <c r="B4644" s="28" t="s">
        <v>22290</v>
      </c>
      <c r="C4644" s="26" t="s">
        <v>23346</v>
      </c>
      <c r="D4644" s="1499" t="s">
        <v>2012</v>
      </c>
      <c r="E4644" s="28" t="s">
        <v>22737</v>
      </c>
      <c r="F4644" s="41">
        <v>42346</v>
      </c>
      <c r="G4644" s="1734">
        <v>45267</v>
      </c>
      <c r="H4644" s="1735" t="s">
        <v>23324</v>
      </c>
      <c r="L4644" s="26" t="s">
        <v>23334</v>
      </c>
    </row>
    <row r="4645" spans="2:12">
      <c r="B4645" s="28" t="s">
        <v>21769</v>
      </c>
      <c r="C4645" s="26" t="s">
        <v>23319</v>
      </c>
      <c r="D4645" s="1499" t="s">
        <v>23378</v>
      </c>
      <c r="E4645" s="28" t="s">
        <v>22020</v>
      </c>
      <c r="F4645" s="41">
        <v>45264</v>
      </c>
      <c r="G4645" s="1734">
        <v>45267</v>
      </c>
      <c r="H4645" s="1735" t="s">
        <v>23324</v>
      </c>
      <c r="L4645" s="26" t="s">
        <v>23333</v>
      </c>
    </row>
    <row r="4646" spans="2:12">
      <c r="B4646" s="28" t="s">
        <v>18420</v>
      </c>
      <c r="C4646" s="26" t="s">
        <v>23320</v>
      </c>
      <c r="D4646" s="1499" t="s">
        <v>23379</v>
      </c>
      <c r="E4646" s="28" t="s">
        <v>23300</v>
      </c>
      <c r="F4646" s="41">
        <v>45264</v>
      </c>
      <c r="G4646" s="1734">
        <v>45273</v>
      </c>
      <c r="H4646" s="1755" t="s">
        <v>23347</v>
      </c>
      <c r="L4646" s="26" t="s">
        <v>19256</v>
      </c>
    </row>
    <row r="4647" spans="2:12">
      <c r="B4647" s="28" t="s">
        <v>23351</v>
      </c>
      <c r="C4647" s="26" t="s">
        <v>23348</v>
      </c>
      <c r="D4647" s="1499" t="s">
        <v>17669</v>
      </c>
      <c r="E4647" s="28" t="s">
        <v>13558</v>
      </c>
      <c r="F4647" s="41">
        <v>43327</v>
      </c>
      <c r="G4647" s="1734">
        <v>45283</v>
      </c>
      <c r="H4647" s="1735" t="s">
        <v>23335</v>
      </c>
      <c r="L4647" s="26" t="s">
        <v>5588</v>
      </c>
    </row>
    <row r="4648" spans="2:12">
      <c r="B4648" s="28" t="s">
        <v>19993</v>
      </c>
      <c r="C4648" s="26" t="s">
        <v>23382</v>
      </c>
      <c r="D4648" s="1499" t="s">
        <v>23350</v>
      </c>
      <c r="E4648" s="28" t="s">
        <v>19917</v>
      </c>
      <c r="F4648" s="41" t="s">
        <v>23383</v>
      </c>
      <c r="G4648" s="1734">
        <v>45291</v>
      </c>
      <c r="H4648" s="1755" t="s">
        <v>23365</v>
      </c>
      <c r="L4648" s="26" t="s">
        <v>23354</v>
      </c>
    </row>
    <row r="4649" spans="2:12">
      <c r="B4649" s="28" t="s">
        <v>19993</v>
      </c>
      <c r="C4649" s="26" t="s">
        <v>23384</v>
      </c>
      <c r="D4649" s="1499" t="s">
        <v>20836</v>
      </c>
      <c r="E4649" s="28" t="s">
        <v>18369</v>
      </c>
      <c r="F4649" s="41" t="s">
        <v>23385</v>
      </c>
      <c r="G4649" s="1734">
        <v>45291</v>
      </c>
      <c r="H4649" s="1755" t="s">
        <v>23365</v>
      </c>
      <c r="L4649" s="26" t="s">
        <v>23354</v>
      </c>
    </row>
    <row r="4650" spans="2:12">
      <c r="B4650" s="28" t="s">
        <v>19993</v>
      </c>
      <c r="C4650" s="26" t="s">
        <v>20741</v>
      </c>
      <c r="D4650" s="1499" t="s">
        <v>20744</v>
      </c>
      <c r="E4650" s="28" t="s">
        <v>18252</v>
      </c>
      <c r="F4650" s="41" t="s">
        <v>23386</v>
      </c>
      <c r="G4650" s="1734">
        <v>45291</v>
      </c>
      <c r="H4650" s="1755" t="s">
        <v>23365</v>
      </c>
      <c r="L4650" s="26" t="s">
        <v>23354</v>
      </c>
    </row>
    <row r="4651" spans="2:12">
      <c r="B4651" s="28" t="s">
        <v>21421</v>
      </c>
      <c r="C4651" s="26" t="s">
        <v>21633</v>
      </c>
      <c r="D4651" s="1499" t="s">
        <v>23353</v>
      </c>
      <c r="E4651" s="28" t="s">
        <v>18369</v>
      </c>
      <c r="F4651" s="41">
        <v>44746</v>
      </c>
      <c r="G4651" s="1734">
        <v>45291</v>
      </c>
      <c r="H4651" s="1755" t="s">
        <v>23365</v>
      </c>
      <c r="L4651" s="26" t="s">
        <v>23354</v>
      </c>
    </row>
    <row r="4652" spans="2:12">
      <c r="B4652" s="28" t="s">
        <v>21420</v>
      </c>
      <c r="C4652" s="26" t="s">
        <v>22669</v>
      </c>
      <c r="D4652" s="1499" t="s">
        <v>23349</v>
      </c>
      <c r="E4652" s="28" t="s">
        <v>13558</v>
      </c>
      <c r="F4652" s="41">
        <v>45061</v>
      </c>
      <c r="G4652" s="1734">
        <v>45295</v>
      </c>
      <c r="H4652" s="1755" t="s">
        <v>23366</v>
      </c>
      <c r="I4652" s="24" t="s">
        <v>23352</v>
      </c>
      <c r="L4652" s="26" t="s">
        <v>23354</v>
      </c>
    </row>
    <row r="4653" spans="2:12">
      <c r="B4653" s="28"/>
      <c r="C4653" s="26"/>
      <c r="D4653" s="1651"/>
      <c r="E4653" s="28"/>
      <c r="F4653" s="41"/>
      <c r="G4653" s="1734"/>
      <c r="H4653" s="1755"/>
      <c r="L4653" s="26"/>
    </row>
    <row r="4654" spans="2:12">
      <c r="B4654" s="28" t="s">
        <v>22290</v>
      </c>
      <c r="C4654" s="26" t="s">
        <v>23391</v>
      </c>
      <c r="D4654" s="1499" t="s">
        <v>23388</v>
      </c>
      <c r="E4654" s="28" t="s">
        <v>56</v>
      </c>
      <c r="F4654" s="41" t="s">
        <v>23006</v>
      </c>
      <c r="G4654" s="1734">
        <v>45303</v>
      </c>
      <c r="H4654" s="1755" t="s">
        <v>23428</v>
      </c>
      <c r="L4654" s="26" t="s">
        <v>23392</v>
      </c>
    </row>
    <row r="4655" spans="2:12">
      <c r="B4655" s="28" t="s">
        <v>23389</v>
      </c>
      <c r="C4655" s="26" t="s">
        <v>22875</v>
      </c>
      <c r="D4655" s="1499" t="s">
        <v>23416</v>
      </c>
      <c r="E4655" s="28" t="s">
        <v>23390</v>
      </c>
      <c r="F4655" s="41">
        <v>45110</v>
      </c>
      <c r="G4655" s="1734">
        <v>45310</v>
      </c>
      <c r="H4655" s="1755" t="s">
        <v>23430</v>
      </c>
      <c r="L4655" s="26" t="s">
        <v>2800</v>
      </c>
    </row>
    <row r="4656" spans="2:12">
      <c r="B4656" s="28" t="s">
        <v>18420</v>
      </c>
      <c r="C4656" s="26" t="s">
        <v>23337</v>
      </c>
      <c r="D4656" s="1499" t="s">
        <v>23443</v>
      </c>
      <c r="E4656" s="28" t="s">
        <v>13382</v>
      </c>
      <c r="F4656" s="41" t="s">
        <v>23344</v>
      </c>
      <c r="G4656" s="1734">
        <v>45315</v>
      </c>
      <c r="H4656" s="1755" t="s">
        <v>23442</v>
      </c>
      <c r="L4656" s="26" t="s">
        <v>23439</v>
      </c>
    </row>
    <row r="4657" spans="2:12">
      <c r="B4657" s="28" t="s">
        <v>19993</v>
      </c>
      <c r="C4657" s="26" t="s">
        <v>23387</v>
      </c>
      <c r="D4657" s="1499" t="s">
        <v>20101</v>
      </c>
      <c r="E4657" s="28" t="s">
        <v>56</v>
      </c>
      <c r="F4657" s="41" t="s">
        <v>23431</v>
      </c>
      <c r="G4657" s="1734">
        <v>45322</v>
      </c>
      <c r="H4657" s="1755" t="s">
        <v>23432</v>
      </c>
      <c r="L4657" s="26" t="s">
        <v>2800</v>
      </c>
    </row>
    <row r="4658" spans="2:12">
      <c r="B4658" s="28" t="s">
        <v>19993</v>
      </c>
      <c r="C4658" s="26" t="s">
        <v>20871</v>
      </c>
      <c r="D4658" s="1499" t="s">
        <v>18179</v>
      </c>
      <c r="E4658" s="28" t="s">
        <v>20032</v>
      </c>
      <c r="F4658" s="41">
        <v>44503</v>
      </c>
      <c r="G4658" s="1734">
        <v>45322</v>
      </c>
      <c r="H4658" s="1755" t="s">
        <v>23432</v>
      </c>
      <c r="L4658" s="26" t="s">
        <v>2800</v>
      </c>
    </row>
    <row r="4659" spans="2:12">
      <c r="B4659" s="28" t="s">
        <v>19993</v>
      </c>
      <c r="C4659" s="26" t="s">
        <v>21793</v>
      </c>
      <c r="D4659" s="1499" t="s">
        <v>23417</v>
      </c>
      <c r="E4659" s="28" t="s">
        <v>21779</v>
      </c>
      <c r="F4659" s="41">
        <v>44818</v>
      </c>
      <c r="G4659" s="1734">
        <v>45322</v>
      </c>
      <c r="H4659" s="1755" t="s">
        <v>23432</v>
      </c>
      <c r="L4659" s="26" t="s">
        <v>2800</v>
      </c>
    </row>
    <row r="4660" spans="2:12">
      <c r="B4660" s="28" t="s">
        <v>19993</v>
      </c>
      <c r="C4660" s="26" t="s">
        <v>22016</v>
      </c>
      <c r="D4660" s="1499" t="s">
        <v>23418</v>
      </c>
      <c r="E4660" s="28" t="s">
        <v>21779</v>
      </c>
      <c r="F4660" s="41" t="s">
        <v>22014</v>
      </c>
      <c r="G4660" s="1734">
        <v>45322</v>
      </c>
      <c r="H4660" s="1755" t="s">
        <v>23432</v>
      </c>
      <c r="L4660" s="26" t="s">
        <v>2800</v>
      </c>
    </row>
    <row r="4661" spans="2:12">
      <c r="B4661" s="28" t="s">
        <v>19993</v>
      </c>
      <c r="C4661" s="26" t="s">
        <v>22191</v>
      </c>
      <c r="D4661" s="1499" t="s">
        <v>23419</v>
      </c>
      <c r="E4661" s="28" t="s">
        <v>21945</v>
      </c>
      <c r="F4661" s="41" t="s">
        <v>22175</v>
      </c>
      <c r="G4661" s="1734">
        <v>45322</v>
      </c>
      <c r="H4661" s="1755" t="s">
        <v>23432</v>
      </c>
      <c r="L4661" s="26" t="s">
        <v>2800</v>
      </c>
    </row>
    <row r="4662" spans="2:12">
      <c r="B4662" s="28" t="s">
        <v>23499</v>
      </c>
      <c r="C4662" s="26" t="s">
        <v>22481</v>
      </c>
      <c r="D4662" s="1499" t="s">
        <v>23420</v>
      </c>
      <c r="E4662" s="28" t="s">
        <v>21779</v>
      </c>
      <c r="F4662" s="41">
        <v>45000</v>
      </c>
      <c r="G4662" s="1734">
        <v>45322</v>
      </c>
      <c r="H4662" s="1755" t="s">
        <v>23432</v>
      </c>
      <c r="L4662" s="26" t="s">
        <v>2800</v>
      </c>
    </row>
    <row r="4663" spans="2:12">
      <c r="B4663" s="28"/>
      <c r="C4663" s="26"/>
      <c r="D4663" s="41"/>
      <c r="E4663" s="28"/>
      <c r="F4663" s="41"/>
      <c r="G4663" s="1734"/>
      <c r="H4663" s="1755"/>
      <c r="L4663" s="26"/>
    </row>
    <row r="4664" spans="2:12">
      <c r="B4664" s="28" t="s">
        <v>19887</v>
      </c>
      <c r="C4664" s="26" t="s">
        <v>23425</v>
      </c>
      <c r="D4664" s="1499" t="s">
        <v>23492</v>
      </c>
      <c r="E4664" s="28" t="s">
        <v>341</v>
      </c>
      <c r="F4664" s="41">
        <v>45306</v>
      </c>
      <c r="G4664" s="1734">
        <v>45324</v>
      </c>
      <c r="H4664" s="1755" t="s">
        <v>23469</v>
      </c>
      <c r="L4664" s="26" t="s">
        <v>23441</v>
      </c>
    </row>
    <row r="4665" spans="2:12">
      <c r="B4665" s="28" t="s">
        <v>21769</v>
      </c>
      <c r="C4665" s="1489" t="s">
        <v>23451</v>
      </c>
      <c r="D4665" s="1499" t="s">
        <v>17138</v>
      </c>
      <c r="E4665" s="28" t="s">
        <v>21996</v>
      </c>
      <c r="F4665" s="41" t="s">
        <v>22682</v>
      </c>
      <c r="G4665" s="1734">
        <v>45344</v>
      </c>
      <c r="H4665" s="1755" t="s">
        <v>23470</v>
      </c>
      <c r="L4665" s="26" t="s">
        <v>23483</v>
      </c>
    </row>
    <row r="4666" spans="2:12">
      <c r="B4666" s="28" t="s">
        <v>18739</v>
      </c>
      <c r="C4666" s="1489" t="s">
        <v>23452</v>
      </c>
      <c r="D4666" s="1499" t="s">
        <v>22060</v>
      </c>
      <c r="E4666" s="28" t="s">
        <v>875</v>
      </c>
      <c r="F4666" s="41">
        <v>44704</v>
      </c>
      <c r="G4666" s="1734">
        <v>45347</v>
      </c>
      <c r="H4666" s="1772" t="s">
        <v>23481</v>
      </c>
      <c r="L4666" s="26" t="s">
        <v>23485</v>
      </c>
    </row>
    <row r="4667" spans="2:12">
      <c r="B4667" s="28" t="s">
        <v>21769</v>
      </c>
      <c r="C4667" s="26" t="s">
        <v>23406</v>
      </c>
      <c r="D4667" s="1499" t="s">
        <v>23493</v>
      </c>
      <c r="E4667" s="28" t="s">
        <v>875</v>
      </c>
      <c r="F4667" s="41" t="s">
        <v>23445</v>
      </c>
      <c r="G4667" s="1734">
        <v>45348</v>
      </c>
      <c r="H4667" s="1755" t="s">
        <v>23489</v>
      </c>
      <c r="L4667" s="26" t="s">
        <v>19308</v>
      </c>
    </row>
    <row r="4668" spans="2:12">
      <c r="B4668" s="28" t="s">
        <v>19013</v>
      </c>
      <c r="C4668" s="26" t="s">
        <v>23276</v>
      </c>
      <c r="D4668" s="1499" t="s">
        <v>23453</v>
      </c>
      <c r="E4668" s="28" t="s">
        <v>23272</v>
      </c>
      <c r="F4668" s="41">
        <v>45231</v>
      </c>
      <c r="G4668" s="1734">
        <v>45351</v>
      </c>
      <c r="H4668" s="1772" t="s">
        <v>23482</v>
      </c>
      <c r="L4668" s="26" t="s">
        <v>23477</v>
      </c>
    </row>
    <row r="4669" spans="2:12">
      <c r="B4669" s="28" t="s">
        <v>23434</v>
      </c>
      <c r="C4669" s="1489" t="s">
        <v>23433</v>
      </c>
      <c r="D4669" s="1499" t="s">
        <v>13737</v>
      </c>
      <c r="E4669" s="28" t="s">
        <v>23435</v>
      </c>
      <c r="F4669" s="41">
        <v>38596</v>
      </c>
      <c r="G4669" s="1734">
        <v>45351</v>
      </c>
      <c r="H4669" s="1755" t="s">
        <v>23471</v>
      </c>
      <c r="L4669" s="26" t="s">
        <v>23438</v>
      </c>
    </row>
    <row r="4670" spans="2:12">
      <c r="B4670" s="28" t="s">
        <v>18739</v>
      </c>
      <c r="C4670" s="26" t="s">
        <v>23472</v>
      </c>
      <c r="D4670" s="1499" t="s">
        <v>23494</v>
      </c>
      <c r="E4670" s="28" t="s">
        <v>875</v>
      </c>
      <c r="F4670" s="41">
        <v>44671</v>
      </c>
      <c r="G4670" s="1734">
        <v>45351</v>
      </c>
      <c r="H4670" s="1755" t="s">
        <v>23471</v>
      </c>
      <c r="L4670" s="26" t="s">
        <v>23483</v>
      </c>
    </row>
    <row r="4671" spans="2:12">
      <c r="B4671" s="28" t="s">
        <v>21420</v>
      </c>
      <c r="C4671" s="26" t="s">
        <v>21721</v>
      </c>
      <c r="D4671" s="1499" t="s">
        <v>23495</v>
      </c>
      <c r="E4671" s="28" t="s">
        <v>73</v>
      </c>
      <c r="F4671" s="41" t="s">
        <v>22774</v>
      </c>
      <c r="G4671" s="1734">
        <v>45351</v>
      </c>
      <c r="H4671" s="1755" t="s">
        <v>23471</v>
      </c>
      <c r="L4671" s="26" t="s">
        <v>23479</v>
      </c>
    </row>
    <row r="4672" spans="2:12">
      <c r="B4672" s="28" t="s">
        <v>18807</v>
      </c>
      <c r="C4672" s="26" t="s">
        <v>22929</v>
      </c>
      <c r="D4672" s="1499" t="s">
        <v>23496</v>
      </c>
      <c r="E4672" s="28" t="s">
        <v>23473</v>
      </c>
      <c r="F4672" s="41" t="s">
        <v>22926</v>
      </c>
      <c r="G4672" s="1734">
        <v>45351</v>
      </c>
      <c r="H4672" s="1755" t="s">
        <v>23471</v>
      </c>
      <c r="L4672" s="26" t="s">
        <v>23478</v>
      </c>
    </row>
    <row r="4673" spans="2:12">
      <c r="B4673" s="28" t="s">
        <v>23099</v>
      </c>
      <c r="C4673" s="26" t="s">
        <v>23036</v>
      </c>
      <c r="D4673" s="1499" t="s">
        <v>23450</v>
      </c>
      <c r="E4673" s="28" t="s">
        <v>15450</v>
      </c>
      <c r="F4673" s="41" t="s">
        <v>22938</v>
      </c>
      <c r="G4673" s="1734">
        <v>45351</v>
      </c>
      <c r="H4673" s="1755" t="s">
        <v>23471</v>
      </c>
      <c r="L4673" s="26" t="s">
        <v>23479</v>
      </c>
    </row>
    <row r="4674" spans="2:12">
      <c r="B4674" s="28" t="s">
        <v>18504</v>
      </c>
      <c r="C4674" s="26" t="s">
        <v>23474</v>
      </c>
      <c r="D4674" s="1499" t="s">
        <v>23454</v>
      </c>
      <c r="E4674" s="28" t="s">
        <v>13558</v>
      </c>
      <c r="F4674" s="41" t="s">
        <v>23475</v>
      </c>
      <c r="G4674" s="1734">
        <v>45351</v>
      </c>
      <c r="H4674" s="1755" t="s">
        <v>23471</v>
      </c>
      <c r="L4674" s="26" t="s">
        <v>23480</v>
      </c>
    </row>
    <row r="4675" spans="2:12">
      <c r="B4675" s="28" t="s">
        <v>21420</v>
      </c>
      <c r="C4675" s="26" t="s">
        <v>21706</v>
      </c>
      <c r="D4675" s="1499" t="s">
        <v>23484</v>
      </c>
      <c r="E4675" s="28" t="s">
        <v>19897</v>
      </c>
      <c r="F4675" s="41">
        <v>44781</v>
      </c>
      <c r="G4675" s="1734">
        <v>45351</v>
      </c>
      <c r="H4675" s="1755" t="s">
        <v>23471</v>
      </c>
      <c r="L4675" s="26" t="s">
        <v>23479</v>
      </c>
    </row>
    <row r="4676" spans="2:12">
      <c r="B4676" s="28" t="s">
        <v>19993</v>
      </c>
      <c r="C4676" s="26" t="s">
        <v>22755</v>
      </c>
      <c r="D4676" s="1499" t="s">
        <v>23486</v>
      </c>
      <c r="E4676" s="28" t="s">
        <v>22737</v>
      </c>
      <c r="F4676" s="41" t="s">
        <v>22861</v>
      </c>
      <c r="G4676" s="1734">
        <v>45351</v>
      </c>
      <c r="H4676" s="1773" t="s">
        <v>23488</v>
      </c>
      <c r="L4676" s="26" t="s">
        <v>19256</v>
      </c>
    </row>
    <row r="4677" spans="2:12">
      <c r="B4677" s="28"/>
      <c r="C4677" s="26"/>
      <c r="D4677" s="41"/>
      <c r="E4677" s="28"/>
      <c r="F4677" s="41"/>
      <c r="G4677" s="1734"/>
      <c r="H4677" s="1755"/>
      <c r="L4677" s="26"/>
    </row>
    <row r="4678" spans="2:12">
      <c r="B4678" s="28" t="s">
        <v>19013</v>
      </c>
      <c r="C4678" s="26" t="s">
        <v>23154</v>
      </c>
      <c r="D4678" s="1499" t="s">
        <v>23498</v>
      </c>
      <c r="E4678" s="28" t="s">
        <v>875</v>
      </c>
      <c r="F4678" s="41" t="s">
        <v>23065</v>
      </c>
      <c r="G4678" s="1734">
        <v>45357</v>
      </c>
      <c r="H4678" s="1755" t="s">
        <v>23528</v>
      </c>
      <c r="L4678" s="26" t="s">
        <v>23506</v>
      </c>
    </row>
    <row r="4679" spans="2:12">
      <c r="B4679" s="28" t="s">
        <v>23538</v>
      </c>
      <c r="C4679" s="26" t="s">
        <v>20130</v>
      </c>
      <c r="D4679" s="1499" t="s">
        <v>20185</v>
      </c>
      <c r="E4679" s="28" t="s">
        <v>15450</v>
      </c>
      <c r="F4679" s="41">
        <v>44334</v>
      </c>
      <c r="G4679" s="1734">
        <v>45357</v>
      </c>
      <c r="H4679" s="1755" t="s">
        <v>23528</v>
      </c>
      <c r="L4679" s="26" t="s">
        <v>19256</v>
      </c>
    </row>
    <row r="4680" spans="2:12">
      <c r="B4680" s="28" t="s">
        <v>20925</v>
      </c>
      <c r="C4680" s="26" t="s">
        <v>22496</v>
      </c>
      <c r="D4680" s="1499" t="s">
        <v>23579</v>
      </c>
      <c r="E4680" s="28" t="s">
        <v>454</v>
      </c>
      <c r="F4680" s="41" t="s">
        <v>23529</v>
      </c>
      <c r="G4680" s="1734">
        <v>45362</v>
      </c>
      <c r="H4680" s="1755" t="s">
        <v>23530</v>
      </c>
      <c r="L4680" s="26" t="s">
        <v>19256</v>
      </c>
    </row>
    <row r="4681" spans="2:12">
      <c r="B4681" s="28" t="s">
        <v>21769</v>
      </c>
      <c r="C4681" s="26" t="s">
        <v>23503</v>
      </c>
      <c r="D4681" s="1499" t="s">
        <v>23580</v>
      </c>
      <c r="E4681" s="28" t="s">
        <v>875</v>
      </c>
      <c r="F4681" s="41">
        <v>45362</v>
      </c>
      <c r="G4681" s="1734">
        <v>45363</v>
      </c>
      <c r="H4681" s="1774" t="s">
        <v>4343</v>
      </c>
      <c r="L4681" s="26" t="s">
        <v>19308</v>
      </c>
    </row>
    <row r="4682" spans="2:12">
      <c r="B4682" s="28" t="s">
        <v>18648</v>
      </c>
      <c r="C4682" s="26" t="s">
        <v>22804</v>
      </c>
      <c r="D4682" s="1499" t="s">
        <v>22285</v>
      </c>
      <c r="E4682" s="28" t="s">
        <v>873</v>
      </c>
      <c r="F4682" s="41" t="s">
        <v>20766</v>
      </c>
      <c r="G4682" s="1734">
        <v>45365</v>
      </c>
      <c r="H4682" s="1755" t="s">
        <v>23531</v>
      </c>
      <c r="L4682" s="26" t="s">
        <v>19308</v>
      </c>
    </row>
    <row r="4683" spans="2:12">
      <c r="B4683" s="28" t="s">
        <v>21533</v>
      </c>
      <c r="C4683" s="26" t="s">
        <v>21582</v>
      </c>
      <c r="D4683" s="1499" t="s">
        <v>23581</v>
      </c>
      <c r="E4683" s="28" t="s">
        <v>18369</v>
      </c>
      <c r="F4683" s="41">
        <v>44725</v>
      </c>
      <c r="G4683" s="1734">
        <v>45370</v>
      </c>
      <c r="H4683" s="1755" t="s">
        <v>23532</v>
      </c>
      <c r="L4683" s="26" t="s">
        <v>19308</v>
      </c>
    </row>
    <row r="4684" spans="2:12">
      <c r="B4684" s="28" t="s">
        <v>22465</v>
      </c>
      <c r="C4684" s="1489" t="s">
        <v>23539</v>
      </c>
      <c r="D4684" s="1499" t="s">
        <v>23582</v>
      </c>
      <c r="E4684" s="28" t="s">
        <v>15454</v>
      </c>
      <c r="F4684" s="41">
        <v>45000</v>
      </c>
      <c r="G4684" s="1734">
        <v>45375</v>
      </c>
      <c r="H4684" s="1755" t="s">
        <v>23533</v>
      </c>
      <c r="L4684" s="26" t="s">
        <v>19256</v>
      </c>
    </row>
    <row r="4685" spans="2:12">
      <c r="B4685" s="28" t="s">
        <v>21420</v>
      </c>
      <c r="C4685" s="26" t="s">
        <v>23543</v>
      </c>
      <c r="D4685" s="1499" t="s">
        <v>23546</v>
      </c>
      <c r="E4685" s="28" t="s">
        <v>875</v>
      </c>
      <c r="F4685" s="41">
        <v>45376</v>
      </c>
      <c r="G4685" s="1734">
        <v>45379</v>
      </c>
      <c r="H4685" s="1755" t="s">
        <v>23557</v>
      </c>
      <c r="L4685" s="26" t="s">
        <v>23547</v>
      </c>
    </row>
    <row r="4686" spans="2:12">
      <c r="B4686" s="28" t="s">
        <v>85</v>
      </c>
      <c r="C4686" s="26" t="s">
        <v>23490</v>
      </c>
      <c r="D4686" s="1499" t="s">
        <v>23548</v>
      </c>
      <c r="E4686" s="28" t="s">
        <v>56</v>
      </c>
      <c r="F4686" s="41">
        <v>45355</v>
      </c>
      <c r="G4686" s="1734">
        <v>45380</v>
      </c>
      <c r="H4686" s="1755" t="s">
        <v>23558</v>
      </c>
      <c r="L4686" s="26" t="s">
        <v>19308</v>
      </c>
    </row>
    <row r="4687" spans="2:12">
      <c r="B4687" s="28" t="s">
        <v>85</v>
      </c>
      <c r="C4687" s="1489" t="s">
        <v>23436</v>
      </c>
      <c r="D4687" s="1499" t="s">
        <v>991</v>
      </c>
      <c r="E4687" s="28" t="s">
        <v>23437</v>
      </c>
      <c r="F4687" s="41">
        <v>39995</v>
      </c>
      <c r="G4687" s="1734">
        <v>45382</v>
      </c>
      <c r="H4687" s="1755" t="s">
        <v>14197</v>
      </c>
      <c r="L4687" s="26" t="s">
        <v>23508</v>
      </c>
    </row>
    <row r="4688" spans="2:12">
      <c r="B4688" s="28" t="s">
        <v>343</v>
      </c>
      <c r="C4688" s="1489" t="s">
        <v>23509</v>
      </c>
      <c r="D4688" s="1499" t="s">
        <v>1497</v>
      </c>
      <c r="E4688" s="28" t="s">
        <v>56</v>
      </c>
      <c r="F4688" s="41">
        <v>43717</v>
      </c>
      <c r="G4688" s="1734">
        <v>45382</v>
      </c>
      <c r="H4688" s="1755" t="s">
        <v>14197</v>
      </c>
      <c r="L4688" s="26" t="s">
        <v>19256</v>
      </c>
    </row>
    <row r="4689" spans="2:12">
      <c r="B4689" s="28" t="s">
        <v>19993</v>
      </c>
      <c r="C4689" s="1489" t="s">
        <v>19995</v>
      </c>
      <c r="D4689" s="1499" t="s">
        <v>19996</v>
      </c>
      <c r="E4689" s="28" t="s">
        <v>15454</v>
      </c>
      <c r="F4689" s="41">
        <v>44277</v>
      </c>
      <c r="G4689" s="1734">
        <v>45382</v>
      </c>
      <c r="H4689" s="1755" t="s">
        <v>14197</v>
      </c>
      <c r="L4689" s="26" t="s">
        <v>19257</v>
      </c>
    </row>
    <row r="4690" spans="2:12">
      <c r="B4690" s="28" t="s">
        <v>19013</v>
      </c>
      <c r="C4690" s="26" t="s">
        <v>23534</v>
      </c>
      <c r="D4690" s="1499" t="s">
        <v>20800</v>
      </c>
      <c r="E4690" s="28" t="s">
        <v>18369</v>
      </c>
      <c r="F4690" s="41" t="s">
        <v>20812</v>
      </c>
      <c r="G4690" s="1734">
        <v>45382</v>
      </c>
      <c r="H4690" s="1775" t="s">
        <v>23551</v>
      </c>
      <c r="L4690" s="26" t="s">
        <v>23523</v>
      </c>
    </row>
    <row r="4691" spans="2:12">
      <c r="B4691" s="28" t="s">
        <v>18807</v>
      </c>
      <c r="C4691" s="26" t="s">
        <v>21576</v>
      </c>
      <c r="D4691" s="1499" t="s">
        <v>23583</v>
      </c>
      <c r="E4691" s="28" t="s">
        <v>21532</v>
      </c>
      <c r="F4691" s="41">
        <v>44718</v>
      </c>
      <c r="G4691" s="1734">
        <v>45382</v>
      </c>
      <c r="H4691" s="1755" t="s">
        <v>14197</v>
      </c>
      <c r="L4691" s="26" t="s">
        <v>19257</v>
      </c>
    </row>
    <row r="4692" spans="2:12">
      <c r="B4692" s="28" t="s">
        <v>18420</v>
      </c>
      <c r="C4692" s="26" t="s">
        <v>22856</v>
      </c>
      <c r="D4692" s="1499" t="s">
        <v>23507</v>
      </c>
      <c r="E4692" s="28" t="s">
        <v>875</v>
      </c>
      <c r="F4692" s="41">
        <v>45096</v>
      </c>
      <c r="G4692" s="1734">
        <v>45382</v>
      </c>
      <c r="H4692" s="1755" t="s">
        <v>14197</v>
      </c>
      <c r="L4692" s="26" t="s">
        <v>19256</v>
      </c>
    </row>
    <row r="4693" spans="2:12">
      <c r="B4693" s="28" t="s">
        <v>15497</v>
      </c>
      <c r="C4693" s="26" t="s">
        <v>22102</v>
      </c>
      <c r="D4693" s="1499" t="s">
        <v>23584</v>
      </c>
      <c r="E4693" s="28" t="s">
        <v>22737</v>
      </c>
      <c r="F4693" s="41" t="s">
        <v>22738</v>
      </c>
      <c r="G4693" s="1734">
        <v>45382</v>
      </c>
      <c r="H4693" s="1775" t="s">
        <v>23550</v>
      </c>
      <c r="L4693" s="26" t="s">
        <v>23536</v>
      </c>
    </row>
    <row r="4694" spans="2:12">
      <c r="B4694" s="28" t="s">
        <v>21769</v>
      </c>
      <c r="C4694" s="26" t="s">
        <v>21911</v>
      </c>
      <c r="D4694" s="1499" t="s">
        <v>23585</v>
      </c>
      <c r="E4694" s="28" t="s">
        <v>875</v>
      </c>
      <c r="F4694" s="41" t="s">
        <v>21897</v>
      </c>
      <c r="G4694" s="1734">
        <v>45382</v>
      </c>
      <c r="H4694" s="1755" t="s">
        <v>14197</v>
      </c>
      <c r="L4694" s="26" t="s">
        <v>19256</v>
      </c>
    </row>
    <row r="4695" spans="2:12">
      <c r="B4695" s="28"/>
      <c r="C4695" s="26"/>
      <c r="D4695" s="41"/>
      <c r="E4695" s="28"/>
      <c r="F4695" s="41"/>
      <c r="G4695" s="1734"/>
      <c r="H4695" s="1755"/>
      <c r="L4695" s="26"/>
    </row>
    <row r="4696" spans="2:12">
      <c r="B4696" s="28" t="s">
        <v>21533</v>
      </c>
      <c r="C4696" s="26" t="s">
        <v>23328</v>
      </c>
      <c r="D4696" s="1499" t="s">
        <v>23549</v>
      </c>
      <c r="E4696" s="28" t="s">
        <v>18369</v>
      </c>
      <c r="F4696" s="41" t="s">
        <v>23326</v>
      </c>
      <c r="G4696" s="1734">
        <v>45385</v>
      </c>
      <c r="H4696" s="1755" t="s">
        <v>23588</v>
      </c>
      <c r="L4696" s="26" t="s">
        <v>23586</v>
      </c>
    </row>
    <row r="4697" spans="2:12">
      <c r="B4697" s="28" t="s">
        <v>15497</v>
      </c>
      <c r="C4697" s="26" t="s">
        <v>23544</v>
      </c>
      <c r="D4697" s="1499" t="s">
        <v>23709</v>
      </c>
      <c r="E4697" s="28" t="s">
        <v>875</v>
      </c>
      <c r="F4697" s="41" t="s">
        <v>23540</v>
      </c>
      <c r="G4697" s="1734">
        <v>45383</v>
      </c>
      <c r="H4697" s="1755" t="s">
        <v>23588</v>
      </c>
      <c r="L4697" s="26" t="s">
        <v>23587</v>
      </c>
    </row>
    <row r="4698" spans="2:12">
      <c r="B4698" s="28" t="s">
        <v>23029</v>
      </c>
      <c r="C4698" s="26" t="s">
        <v>21708</v>
      </c>
      <c r="D4698" s="1499" t="s">
        <v>22933</v>
      </c>
      <c r="E4698" s="28" t="s">
        <v>18989</v>
      </c>
      <c r="F4698" s="41" t="s">
        <v>22774</v>
      </c>
      <c r="G4698" s="1734">
        <v>45391</v>
      </c>
      <c r="H4698" s="1775" t="s">
        <v>23551</v>
      </c>
      <c r="L4698" s="26" t="s">
        <v>23505</v>
      </c>
    </row>
    <row r="4699" spans="2:12">
      <c r="B4699" s="28" t="s">
        <v>23500</v>
      </c>
      <c r="C4699" s="26" t="s">
        <v>23631</v>
      </c>
      <c r="D4699" s="1499" t="s">
        <v>20306</v>
      </c>
      <c r="E4699" s="28" t="s">
        <v>19969</v>
      </c>
      <c r="F4699" s="41">
        <v>44348</v>
      </c>
      <c r="G4699" s="1734">
        <v>45392</v>
      </c>
      <c r="H4699" s="1775" t="s">
        <v>10525</v>
      </c>
      <c r="L4699" s="26" t="s">
        <v>23510</v>
      </c>
    </row>
    <row r="4700" spans="2:12" hidden="1">
      <c r="B4700" s="28" t="s">
        <v>19658</v>
      </c>
      <c r="C4700" s="26" t="s">
        <v>20740</v>
      </c>
      <c r="D4700" s="1499" t="s">
        <v>20743</v>
      </c>
      <c r="E4700" s="28" t="s">
        <v>15454</v>
      </c>
      <c r="F4700" s="41" t="s">
        <v>23386</v>
      </c>
      <c r="G4700" s="1734">
        <v>45392</v>
      </c>
      <c r="H4700" s="1775" t="s">
        <v>23551</v>
      </c>
      <c r="L4700" s="26" t="s">
        <v>23535</v>
      </c>
    </row>
    <row r="4701" spans="2:12">
      <c r="B4701" s="28" t="s">
        <v>23603</v>
      </c>
      <c r="C4701" s="26" t="s">
        <v>23632</v>
      </c>
      <c r="D4701" s="1499" t="s">
        <v>17603</v>
      </c>
      <c r="E4701" s="28" t="s">
        <v>15454</v>
      </c>
      <c r="F4701" s="41">
        <v>43313</v>
      </c>
      <c r="G4701" s="1734">
        <v>45393</v>
      </c>
      <c r="H4701" s="1775" t="s">
        <v>23551</v>
      </c>
      <c r="L4701" s="26" t="s">
        <v>23511</v>
      </c>
    </row>
    <row r="4702" spans="2:12">
      <c r="B4702" s="28" t="s">
        <v>21420</v>
      </c>
      <c r="C4702" s="26" t="s">
        <v>23553</v>
      </c>
      <c r="D4702" s="1499" t="s">
        <v>23602</v>
      </c>
      <c r="E4702" s="28" t="s">
        <v>13382</v>
      </c>
      <c r="F4702" s="41" t="s">
        <v>23541</v>
      </c>
      <c r="G4702" s="1734">
        <v>45394</v>
      </c>
      <c r="H4702" s="1775" t="s">
        <v>20041</v>
      </c>
      <c r="L4702" s="26" t="s">
        <v>23604</v>
      </c>
    </row>
    <row r="4703" spans="2:12">
      <c r="B4703" s="28" t="s">
        <v>19993</v>
      </c>
      <c r="C4703" s="26" t="s">
        <v>23572</v>
      </c>
      <c r="D4703" s="1499" t="s">
        <v>20837</v>
      </c>
      <c r="E4703" s="28" t="s">
        <v>23577</v>
      </c>
      <c r="F4703" s="41">
        <v>44461</v>
      </c>
      <c r="G4703" s="1734">
        <v>45397</v>
      </c>
      <c r="H4703" s="1775" t="s">
        <v>12188</v>
      </c>
      <c r="L4703" s="26" t="s">
        <v>2800</v>
      </c>
    </row>
    <row r="4704" spans="2:12">
      <c r="B4704" s="28" t="s">
        <v>19993</v>
      </c>
      <c r="C4704" s="26" t="s">
        <v>23573</v>
      </c>
      <c r="D4704" s="1499" t="s">
        <v>23574</v>
      </c>
      <c r="E4704" s="28" t="s">
        <v>21761</v>
      </c>
      <c r="F4704" s="41" t="s">
        <v>20687</v>
      </c>
      <c r="G4704" s="1734">
        <v>45397</v>
      </c>
      <c r="H4704" s="1775" t="s">
        <v>12188</v>
      </c>
      <c r="L4704" s="26" t="s">
        <v>2800</v>
      </c>
    </row>
    <row r="4705" spans="2:12">
      <c r="B4705" s="28" t="s">
        <v>19993</v>
      </c>
      <c r="C4705" s="26" t="s">
        <v>22512</v>
      </c>
      <c r="D4705" s="1499" t="s">
        <v>23575</v>
      </c>
      <c r="E4705" s="28" t="s">
        <v>23746</v>
      </c>
      <c r="F4705" s="41">
        <v>45027</v>
      </c>
      <c r="G4705" s="1734">
        <v>45397</v>
      </c>
      <c r="H4705" s="1775" t="s">
        <v>12188</v>
      </c>
      <c r="L4705" s="26" t="s">
        <v>2800</v>
      </c>
    </row>
    <row r="4706" spans="2:12">
      <c r="B4706" s="28" t="s">
        <v>22748</v>
      </c>
      <c r="C4706" s="26" t="s">
        <v>22566</v>
      </c>
      <c r="D4706" s="1499" t="s">
        <v>23576</v>
      </c>
      <c r="E4706" s="28" t="s">
        <v>15454</v>
      </c>
      <c r="F4706" s="41">
        <v>45034</v>
      </c>
      <c r="G4706" s="1734">
        <v>45397</v>
      </c>
      <c r="H4706" s="1775" t="s">
        <v>12188</v>
      </c>
      <c r="L4706" s="26" t="s">
        <v>2800</v>
      </c>
    </row>
    <row r="4707" spans="2:12">
      <c r="B4707" s="28" t="s">
        <v>20342</v>
      </c>
      <c r="C4707" s="26" t="s">
        <v>23595</v>
      </c>
      <c r="D4707" s="1499" t="s">
        <v>23671</v>
      </c>
      <c r="E4707" s="28" t="s">
        <v>13382</v>
      </c>
      <c r="F4707" s="41" t="s">
        <v>23594</v>
      </c>
      <c r="G4707" s="1734">
        <v>45397</v>
      </c>
      <c r="H4707" s="1775" t="s">
        <v>23633</v>
      </c>
      <c r="L4707" s="26" t="s">
        <v>23623</v>
      </c>
    </row>
    <row r="4708" spans="2:12">
      <c r="B4708" s="28" t="s">
        <v>18420</v>
      </c>
      <c r="C4708" s="26" t="s">
        <v>23552</v>
      </c>
      <c r="D4708" s="1499" t="s">
        <v>23672</v>
      </c>
      <c r="E4708" s="28" t="s">
        <v>875</v>
      </c>
      <c r="F4708" s="41" t="s">
        <v>23541</v>
      </c>
      <c r="G4708" s="1734">
        <v>45401</v>
      </c>
      <c r="H4708" s="1775" t="s">
        <v>23676</v>
      </c>
      <c r="L4708" s="26" t="s">
        <v>3537</v>
      </c>
    </row>
    <row r="4709" spans="2:12">
      <c r="B4709" s="28" t="s">
        <v>15497</v>
      </c>
      <c r="C4709" s="26" t="s">
        <v>23634</v>
      </c>
      <c r="D4709" s="1499" t="s">
        <v>17574</v>
      </c>
      <c r="E4709" s="28" t="s">
        <v>23668</v>
      </c>
      <c r="F4709" s="41">
        <v>43313</v>
      </c>
      <c r="G4709" s="1734">
        <v>45412</v>
      </c>
      <c r="H4709" s="1775" t="s">
        <v>22524</v>
      </c>
      <c r="L4709" s="26" t="s">
        <v>23599</v>
      </c>
    </row>
    <row r="4710" spans="2:12">
      <c r="B4710" s="28" t="s">
        <v>20342</v>
      </c>
      <c r="C4710" s="26" t="s">
        <v>23054</v>
      </c>
      <c r="D4710" s="1499" t="s">
        <v>23630</v>
      </c>
      <c r="E4710" s="28" t="s">
        <v>13382</v>
      </c>
      <c r="F4710" s="41" t="s">
        <v>22938</v>
      </c>
      <c r="G4710" s="1734">
        <v>45400</v>
      </c>
      <c r="H4710" s="1775" t="s">
        <v>4451</v>
      </c>
      <c r="L4710" s="26" t="s">
        <v>23638</v>
      </c>
    </row>
    <row r="4711" spans="2:12">
      <c r="B4711" s="28" t="s">
        <v>19013</v>
      </c>
      <c r="C4711" s="26" t="s">
        <v>23606</v>
      </c>
      <c r="D4711" s="1499" t="s">
        <v>23673</v>
      </c>
      <c r="E4711" s="28" t="s">
        <v>22147</v>
      </c>
      <c r="F4711" s="41" t="s">
        <v>23628</v>
      </c>
      <c r="G4711" s="1734">
        <v>45400</v>
      </c>
      <c r="H4711" s="1775" t="s">
        <v>23677</v>
      </c>
      <c r="L4711" s="26" t="s">
        <v>19308</v>
      </c>
    </row>
    <row r="4712" spans="2:12">
      <c r="B4712" s="28" t="s">
        <v>18420</v>
      </c>
      <c r="C4712" s="26" t="s">
        <v>23624</v>
      </c>
      <c r="D4712" s="1499" t="s">
        <v>23674</v>
      </c>
      <c r="E4712" s="28" t="s">
        <v>13382</v>
      </c>
      <c r="F4712" s="41">
        <v>45399</v>
      </c>
      <c r="G4712" s="1734">
        <v>45401</v>
      </c>
      <c r="H4712" s="1775" t="s">
        <v>23676</v>
      </c>
      <c r="L4712" s="26" t="s">
        <v>19308</v>
      </c>
    </row>
    <row r="4713" spans="2:12">
      <c r="B4713" s="28" t="s">
        <v>21769</v>
      </c>
      <c r="C4713" s="26" t="s">
        <v>23318</v>
      </c>
      <c r="D4713" s="1499" t="s">
        <v>23675</v>
      </c>
      <c r="E4713" s="28" t="s">
        <v>22020</v>
      </c>
      <c r="F4713" s="41" t="s">
        <v>23307</v>
      </c>
      <c r="G4713" s="1734">
        <v>45412</v>
      </c>
      <c r="H4713" s="1775" t="s">
        <v>22524</v>
      </c>
      <c r="L4713" s="26" t="s">
        <v>23654</v>
      </c>
    </row>
    <row r="4714" spans="2:12">
      <c r="B4714" s="28" t="s">
        <v>23648</v>
      </c>
      <c r="C4714" s="26" t="s">
        <v>23647</v>
      </c>
      <c r="D4714" s="1499" t="s">
        <v>13612</v>
      </c>
      <c r="E4714" s="28" t="s">
        <v>19919</v>
      </c>
      <c r="F4714" s="41">
        <v>42586</v>
      </c>
      <c r="G4714" s="1734">
        <v>45405</v>
      </c>
      <c r="H4714" s="1775" t="s">
        <v>23678</v>
      </c>
      <c r="L4714" s="26" t="s">
        <v>23649</v>
      </c>
    </row>
    <row r="4715" spans="2:12">
      <c r="B4715" s="28" t="s">
        <v>18504</v>
      </c>
      <c r="C4715" s="26" t="s">
        <v>23679</v>
      </c>
      <c r="D4715" s="1499" t="s">
        <v>23646</v>
      </c>
      <c r="E4715" s="28" t="s">
        <v>875</v>
      </c>
      <c r="F4715" s="41" t="s">
        <v>23529</v>
      </c>
      <c r="G4715" s="1734">
        <v>45406</v>
      </c>
      <c r="H4715" s="1775" t="s">
        <v>23680</v>
      </c>
      <c r="L4715" s="26" t="s">
        <v>3537</v>
      </c>
    </row>
    <row r="4716" spans="2:12">
      <c r="B4716" s="28" t="s">
        <v>343</v>
      </c>
      <c r="C4716" s="26" t="s">
        <v>23149</v>
      </c>
      <c r="D4716" s="1499" t="s">
        <v>5889</v>
      </c>
      <c r="E4716" s="28" t="s">
        <v>13382</v>
      </c>
      <c r="F4716" s="41">
        <v>45182</v>
      </c>
      <c r="G4716" s="1734">
        <v>45408</v>
      </c>
      <c r="H4716" s="1775" t="s">
        <v>23681</v>
      </c>
      <c r="L4716" s="26" t="s">
        <v>19256</v>
      </c>
    </row>
    <row r="4717" spans="2:12">
      <c r="B4717" s="28" t="s">
        <v>18504</v>
      </c>
      <c r="C4717" s="26" t="s">
        <v>23661</v>
      </c>
      <c r="D4717" s="1499" t="s">
        <v>19248</v>
      </c>
      <c r="E4717" s="28" t="s">
        <v>30</v>
      </c>
      <c r="F4717" s="41">
        <v>43906</v>
      </c>
      <c r="G4717" s="1734">
        <v>45412</v>
      </c>
      <c r="H4717" s="1775" t="s">
        <v>23551</v>
      </c>
      <c r="L4717" s="26" t="s">
        <v>23662</v>
      </c>
    </row>
    <row r="4718" spans="2:12">
      <c r="B4718" s="28" t="s">
        <v>23663</v>
      </c>
      <c r="C4718" s="26" t="s">
        <v>23619</v>
      </c>
      <c r="D4718" s="1499" t="s">
        <v>22348</v>
      </c>
      <c r="E4718" s="28"/>
      <c r="F4718" s="41" t="s">
        <v>22827</v>
      </c>
      <c r="G4718" s="1734">
        <v>45412</v>
      </c>
      <c r="H4718" s="1775" t="s">
        <v>22524</v>
      </c>
      <c r="L4718" s="26" t="s">
        <v>23658</v>
      </c>
    </row>
    <row r="4719" spans="2:12">
      <c r="B4719" s="28" t="s">
        <v>23664</v>
      </c>
      <c r="C4719" s="26" t="s">
        <v>23659</v>
      </c>
      <c r="D4719" s="1499" t="s">
        <v>11532</v>
      </c>
      <c r="E4719" s="28"/>
      <c r="F4719" s="41">
        <v>41960</v>
      </c>
      <c r="G4719" s="1734">
        <v>45412</v>
      </c>
      <c r="H4719" s="1775" t="s">
        <v>22524</v>
      </c>
      <c r="L4719" s="26" t="s">
        <v>23660</v>
      </c>
    </row>
    <row r="4720" spans="2:12">
      <c r="B4720" s="28"/>
      <c r="C4720" s="1782"/>
      <c r="D4720" s="41"/>
      <c r="E4720" s="28"/>
      <c r="F4720" s="41"/>
      <c r="G4720" s="1734"/>
      <c r="H4720" s="1755"/>
      <c r="L4720" s="26"/>
    </row>
    <row r="4721" spans="2:12">
      <c r="B4721" s="28" t="s">
        <v>18077</v>
      </c>
      <c r="C4721" s="26" t="s">
        <v>23695</v>
      </c>
      <c r="D4721" s="1499" t="s">
        <v>18893</v>
      </c>
      <c r="E4721" s="28" t="s">
        <v>73</v>
      </c>
      <c r="F4721" s="41">
        <v>43731</v>
      </c>
      <c r="G4721" s="1734">
        <v>45420</v>
      </c>
      <c r="H4721" s="1775" t="s">
        <v>23699</v>
      </c>
      <c r="L4721" s="26" t="s">
        <v>23696</v>
      </c>
    </row>
    <row r="4722" spans="2:12">
      <c r="B4722" s="28" t="s">
        <v>18420</v>
      </c>
      <c r="C4722" s="26" t="s">
        <v>23542</v>
      </c>
      <c r="D4722" s="1499" t="s">
        <v>23762</v>
      </c>
      <c r="E4722" s="28" t="s">
        <v>21057</v>
      </c>
      <c r="F4722" s="41">
        <v>45376</v>
      </c>
      <c r="G4722" s="1734">
        <v>45422</v>
      </c>
      <c r="H4722" s="1775" t="s">
        <v>22684</v>
      </c>
      <c r="L4722" s="26" t="s">
        <v>19257</v>
      </c>
    </row>
    <row r="4723" spans="2:12">
      <c r="B4723" s="28" t="s">
        <v>23705</v>
      </c>
      <c r="C4723" s="1489" t="s">
        <v>23706</v>
      </c>
      <c r="D4723" s="1499" t="s">
        <v>23704</v>
      </c>
      <c r="E4723" s="28" t="s">
        <v>23707</v>
      </c>
      <c r="F4723" s="41">
        <v>45418</v>
      </c>
      <c r="G4723" s="1734">
        <v>45422</v>
      </c>
      <c r="H4723" s="1788" t="s">
        <v>23710</v>
      </c>
      <c r="L4723" s="26" t="s">
        <v>23711</v>
      </c>
    </row>
    <row r="4724" spans="2:12">
      <c r="B4724" s="28" t="s">
        <v>15497</v>
      </c>
      <c r="C4724" s="26" t="s">
        <v>23697</v>
      </c>
      <c r="D4724" s="1499" t="s">
        <v>12379</v>
      </c>
      <c r="E4724" s="28" t="s">
        <v>23617</v>
      </c>
      <c r="F4724" s="41">
        <v>42145</v>
      </c>
      <c r="G4724" s="1734">
        <v>45427</v>
      </c>
      <c r="H4724" s="1777" t="s">
        <v>23618</v>
      </c>
      <c r="L4724" s="26" t="s">
        <v>23637</v>
      </c>
    </row>
    <row r="4725" spans="2:12">
      <c r="B4725" s="28" t="s">
        <v>21769</v>
      </c>
      <c r="C4725" s="26" t="s">
        <v>23278</v>
      </c>
      <c r="D4725" s="1499" t="s">
        <v>23763</v>
      </c>
      <c r="E4725" s="28" t="s">
        <v>22020</v>
      </c>
      <c r="F4725" s="1734">
        <v>45232</v>
      </c>
      <c r="G4725" s="1734">
        <v>45440</v>
      </c>
      <c r="H4725" s="1793" t="s">
        <v>23740</v>
      </c>
      <c r="L4725" s="26" t="s">
        <v>23726</v>
      </c>
    </row>
    <row r="4726" spans="2:12">
      <c r="B4726" s="28" t="s">
        <v>23600</v>
      </c>
      <c r="C4726" s="26" t="s">
        <v>23698</v>
      </c>
      <c r="D4726" s="1499" t="s">
        <v>17989</v>
      </c>
      <c r="E4726" s="28" t="s">
        <v>56</v>
      </c>
      <c r="F4726" s="41">
        <v>43416</v>
      </c>
      <c r="G4726" s="1734">
        <v>45443</v>
      </c>
      <c r="H4726" s="1794" t="s">
        <v>23747</v>
      </c>
      <c r="L4726" s="26" t="s">
        <v>19257</v>
      </c>
    </row>
    <row r="4727" spans="2:12">
      <c r="B4727" s="28" t="s">
        <v>21420</v>
      </c>
      <c r="C4727" s="26" t="s">
        <v>21882</v>
      </c>
      <c r="D4727" s="1499" t="s">
        <v>23650</v>
      </c>
      <c r="E4727" s="28" t="s">
        <v>23720</v>
      </c>
      <c r="F4727" s="41">
        <v>44830</v>
      </c>
      <c r="G4727" s="1734">
        <v>45443</v>
      </c>
      <c r="H4727" s="1794" t="s">
        <v>23747</v>
      </c>
      <c r="L4727" s="26" t="s">
        <v>23742</v>
      </c>
    </row>
    <row r="4728" spans="2:12">
      <c r="B4728" s="28" t="s">
        <v>21420</v>
      </c>
      <c r="C4728" s="26" t="s">
        <v>22151</v>
      </c>
      <c r="D4728" s="1499" t="s">
        <v>23764</v>
      </c>
      <c r="E4728" s="28" t="s">
        <v>73</v>
      </c>
      <c r="F4728" s="41">
        <v>44916</v>
      </c>
      <c r="G4728" s="1734">
        <v>45443</v>
      </c>
      <c r="H4728" s="1794" t="s">
        <v>23747</v>
      </c>
      <c r="L4728" s="26" t="s">
        <v>23745</v>
      </c>
    </row>
    <row r="4729" spans="2:12">
      <c r="B4729" s="277" t="s">
        <v>23402</v>
      </c>
      <c r="C4729" s="1786" t="s">
        <v>23702</v>
      </c>
      <c r="D4729" s="1499" t="s">
        <v>23765</v>
      </c>
      <c r="E4729" s="1805" t="s">
        <v>23058</v>
      </c>
      <c r="F4729" s="41">
        <v>45425</v>
      </c>
      <c r="G4729" s="41">
        <v>45441</v>
      </c>
      <c r="H4729" s="1793" t="s">
        <v>23743</v>
      </c>
      <c r="L4729" s="26" t="s">
        <v>23741</v>
      </c>
    </row>
    <row r="4730" spans="2:12">
      <c r="B4730" s="28"/>
      <c r="C4730" s="28"/>
      <c r="D4730" s="28"/>
      <c r="E4730" s="28"/>
      <c r="F4730" s="41"/>
      <c r="G4730" s="1734"/>
      <c r="H4730" s="1755"/>
      <c r="L4730" s="26"/>
    </row>
    <row r="4731" spans="2:12">
      <c r="B4731" s="60" t="s">
        <v>23791</v>
      </c>
      <c r="C4731" s="1493" t="s">
        <v>23792</v>
      </c>
      <c r="D4731" s="952" t="s">
        <v>20418</v>
      </c>
      <c r="E4731" s="60" t="s">
        <v>23793</v>
      </c>
      <c r="F4731" s="41">
        <v>44396</v>
      </c>
      <c r="G4731" s="584">
        <v>45453</v>
      </c>
      <c r="H4731" s="60" t="s">
        <v>23874</v>
      </c>
      <c r="I4731" s="60"/>
      <c r="J4731" s="59"/>
      <c r="K4731" s="59"/>
      <c r="L4731" s="26" t="s">
        <v>23790</v>
      </c>
    </row>
    <row r="4732" spans="2:12">
      <c r="B4732" s="1821" t="s">
        <v>22705</v>
      </c>
      <c r="C4732" s="1796" t="s">
        <v>23769</v>
      </c>
      <c r="D4732" s="1738" t="s">
        <v>23766</v>
      </c>
      <c r="E4732" s="1821" t="s">
        <v>23772</v>
      </c>
      <c r="F4732" s="1823" t="s">
        <v>23775</v>
      </c>
      <c r="G4732" s="584">
        <v>45455</v>
      </c>
      <c r="H4732" s="60" t="s">
        <v>23810</v>
      </c>
      <c r="I4732" s="60"/>
      <c r="J4732" s="59"/>
      <c r="K4732" s="59"/>
      <c r="L4732" s="26" t="s">
        <v>23809</v>
      </c>
    </row>
    <row r="4733" spans="2:12">
      <c r="B4733" s="1821" t="s">
        <v>22380</v>
      </c>
      <c r="C4733" s="1807" t="s">
        <v>23815</v>
      </c>
      <c r="D4733" s="1814" t="s">
        <v>23798</v>
      </c>
      <c r="E4733" s="1810" t="s">
        <v>23801</v>
      </c>
      <c r="F4733" s="1822" t="s">
        <v>23788</v>
      </c>
      <c r="G4733" s="584">
        <v>45456</v>
      </c>
      <c r="H4733" s="1735" t="s">
        <v>23814</v>
      </c>
      <c r="L4733" s="26" t="s">
        <v>23875</v>
      </c>
    </row>
    <row r="4734" spans="2:12">
      <c r="B4734" s="1026" t="s">
        <v>23303</v>
      </c>
      <c r="C4734" s="1807" t="s">
        <v>23816</v>
      </c>
      <c r="D4734" s="1738" t="s">
        <v>23797</v>
      </c>
      <c r="E4734" s="1808" t="s">
        <v>21193</v>
      </c>
      <c r="F4734" s="1806" t="s">
        <v>23788</v>
      </c>
      <c r="G4734" s="584">
        <v>45456</v>
      </c>
      <c r="H4734" s="1735" t="s">
        <v>23814</v>
      </c>
      <c r="L4734" s="26" t="s">
        <v>23876</v>
      </c>
    </row>
    <row r="4735" spans="2:12">
      <c r="B4735" s="1026" t="s">
        <v>18420</v>
      </c>
      <c r="C4735" s="1796" t="s">
        <v>23825</v>
      </c>
      <c r="D4735" s="1651" t="s">
        <v>23824</v>
      </c>
      <c r="E4735" s="1818" t="s">
        <v>23801</v>
      </c>
      <c r="F4735" s="1819" t="s">
        <v>23819</v>
      </c>
      <c r="G4735" s="1819" t="s">
        <v>23819</v>
      </c>
      <c r="H4735" s="1735" t="s">
        <v>23830</v>
      </c>
      <c r="L4735" s="26" t="s">
        <v>23875</v>
      </c>
    </row>
    <row r="4736" spans="2:12">
      <c r="B4736" s="1026" t="s">
        <v>18420</v>
      </c>
      <c r="C4736" s="1796" t="s">
        <v>23826</v>
      </c>
      <c r="D4736" s="307" t="s">
        <v>23817</v>
      </c>
      <c r="E4736" s="1795" t="s">
        <v>23818</v>
      </c>
      <c r="F4736" s="1819" t="s">
        <v>23819</v>
      </c>
      <c r="G4736" s="1819" t="s">
        <v>23831</v>
      </c>
      <c r="H4736" s="1735" t="s">
        <v>23832</v>
      </c>
      <c r="L4736" s="26" t="s">
        <v>23875</v>
      </c>
    </row>
    <row r="4737" spans="2:13">
      <c r="B4737" s="28" t="s">
        <v>23725</v>
      </c>
      <c r="C4737" s="155" t="s">
        <v>23723</v>
      </c>
      <c r="D4737" s="1857" t="s">
        <v>23722</v>
      </c>
      <c r="E4737" s="28" t="s">
        <v>23724</v>
      </c>
      <c r="F4737" s="1518">
        <v>43710</v>
      </c>
      <c r="G4737" s="584">
        <v>45462</v>
      </c>
      <c r="H4737" s="1735" t="s">
        <v>23877</v>
      </c>
      <c r="L4737" s="26" t="s">
        <v>23855</v>
      </c>
      <c r="M4737" s="1670" t="s">
        <v>23733</v>
      </c>
    </row>
    <row r="4738" spans="2:13">
      <c r="B4738" s="1026" t="s">
        <v>23849</v>
      </c>
      <c r="C4738" s="1807" t="s">
        <v>23848</v>
      </c>
      <c r="D4738" s="228" t="s">
        <v>23847</v>
      </c>
      <c r="E4738" s="1816" t="s">
        <v>23850</v>
      </c>
      <c r="F4738" s="1653">
        <v>45299</v>
      </c>
      <c r="G4738" s="584">
        <v>45462</v>
      </c>
      <c r="H4738" s="1811" t="s">
        <v>23851</v>
      </c>
      <c r="L4738" s="26" t="s">
        <v>23878</v>
      </c>
    </row>
    <row r="4739" spans="2:13">
      <c r="B4739" s="1026" t="s">
        <v>19822</v>
      </c>
      <c r="C4739" s="1807" t="s">
        <v>22391</v>
      </c>
      <c r="D4739" s="228" t="s">
        <v>23820</v>
      </c>
      <c r="E4739" s="1808" t="s">
        <v>22386</v>
      </c>
      <c r="F4739" s="1671">
        <v>44986</v>
      </c>
      <c r="G4739" s="41">
        <v>45464</v>
      </c>
      <c r="H4739" s="1811" t="s">
        <v>23859</v>
      </c>
      <c r="L4739" s="26" t="s">
        <v>23879</v>
      </c>
    </row>
    <row r="4740" spans="2:13">
      <c r="B4740" s="1026" t="s">
        <v>22082</v>
      </c>
      <c r="C4740" s="1807" t="s">
        <v>22084</v>
      </c>
      <c r="D4740" s="1738" t="s">
        <v>21575</v>
      </c>
      <c r="E4740" s="1812" t="s">
        <v>21193</v>
      </c>
      <c r="F4740" s="41">
        <v>44704</v>
      </c>
      <c r="G4740" s="41">
        <v>45471</v>
      </c>
      <c r="H4740" s="1755"/>
      <c r="L4740" s="26" t="s">
        <v>23880</v>
      </c>
    </row>
    <row r="4741" spans="2:13">
      <c r="B4741" s="28" t="s">
        <v>18077</v>
      </c>
      <c r="C4741" s="1493" t="s">
        <v>23837</v>
      </c>
      <c r="D4741" s="786" t="s">
        <v>23828</v>
      </c>
      <c r="E4741" s="60" t="s">
        <v>23071</v>
      </c>
      <c r="F4741" s="1518">
        <v>44027</v>
      </c>
      <c r="G4741" s="584">
        <v>45471</v>
      </c>
      <c r="H4741" s="1755"/>
      <c r="L4741" s="26" t="s">
        <v>23881</v>
      </c>
    </row>
    <row r="4742" spans="2:13">
      <c r="B4742" s="28" t="s">
        <v>18077</v>
      </c>
      <c r="C4742" s="1493" t="s">
        <v>23838</v>
      </c>
      <c r="D4742" s="786" t="s">
        <v>23829</v>
      </c>
      <c r="E4742" s="60" t="s">
        <v>23839</v>
      </c>
      <c r="F4742" s="1518">
        <v>43538</v>
      </c>
      <c r="G4742" s="584">
        <v>45471</v>
      </c>
      <c r="H4742" s="1755"/>
      <c r="L4742" s="26" t="s">
        <v>23881</v>
      </c>
    </row>
    <row r="4743" spans="2:13">
      <c r="B4743" s="28" t="s">
        <v>15497</v>
      </c>
      <c r="C4743" s="1493" t="s">
        <v>23811</v>
      </c>
      <c r="D4743" s="786" t="s">
        <v>23796</v>
      </c>
      <c r="E4743" s="28" t="s">
        <v>875</v>
      </c>
      <c r="F4743" s="584">
        <v>45455</v>
      </c>
      <c r="G4743" s="584">
        <v>45471</v>
      </c>
      <c r="H4743" s="1755"/>
      <c r="L4743" s="26" t="s">
        <v>23878</v>
      </c>
    </row>
    <row r="4744" spans="2:13">
      <c r="B4744" s="28" t="s">
        <v>18420</v>
      </c>
      <c r="C4744" s="1493" t="s">
        <v>23867</v>
      </c>
      <c r="D4744" s="1858" t="s">
        <v>23834</v>
      </c>
      <c r="E4744" s="219" t="s">
        <v>23836</v>
      </c>
      <c r="F4744" s="1809">
        <v>45467</v>
      </c>
      <c r="G4744" s="584">
        <v>45471</v>
      </c>
      <c r="H4744" s="1755"/>
      <c r="L4744" s="26" t="s">
        <v>23890</v>
      </c>
    </row>
    <row r="4745" spans="2:13">
      <c r="B4745" s="28" t="s">
        <v>23729</v>
      </c>
      <c r="C4745" s="1493" t="s">
        <v>23728</v>
      </c>
      <c r="D4745" s="1857" t="s">
        <v>23727</v>
      </c>
      <c r="E4745" s="219" t="s">
        <v>23730</v>
      </c>
      <c r="F4745" s="584">
        <v>43480</v>
      </c>
      <c r="G4745" s="584">
        <v>45473</v>
      </c>
      <c r="H4745" s="1735"/>
      <c r="L4745" s="26" t="s">
        <v>23732</v>
      </c>
    </row>
    <row r="4746" spans="2:13">
      <c r="B4746" s="1026" t="s">
        <v>21421</v>
      </c>
      <c r="C4746" s="1807" t="s">
        <v>23822</v>
      </c>
      <c r="D4746" s="786" t="s">
        <v>23821</v>
      </c>
      <c r="E4746" s="1808" t="s">
        <v>18369</v>
      </c>
      <c r="F4746" s="1820">
        <v>44151</v>
      </c>
      <c r="G4746" s="584">
        <v>45473</v>
      </c>
      <c r="H4746" s="1755"/>
      <c r="L4746" s="26" t="s">
        <v>23879</v>
      </c>
    </row>
    <row r="4747" spans="2:13">
      <c r="B4747" s="28" t="s">
        <v>18420</v>
      </c>
      <c r="C4747" s="1493" t="s">
        <v>19035</v>
      </c>
      <c r="D4747" s="786" t="s">
        <v>19031</v>
      </c>
      <c r="E4747" s="28" t="s">
        <v>1073</v>
      </c>
      <c r="F4747" s="584">
        <v>43787</v>
      </c>
      <c r="G4747" s="584">
        <v>45473</v>
      </c>
      <c r="H4747" s="1755"/>
      <c r="L4747" s="26" t="s">
        <v>23880</v>
      </c>
    </row>
    <row r="4748" spans="2:13">
      <c r="B4748" s="28" t="s">
        <v>18420</v>
      </c>
      <c r="C4748" s="1493" t="s">
        <v>23794</v>
      </c>
      <c r="D4748" s="228" t="s">
        <v>23789</v>
      </c>
      <c r="E4748" s="60" t="s">
        <v>11</v>
      </c>
      <c r="F4748" s="1631">
        <v>45278</v>
      </c>
      <c r="G4748" s="584">
        <v>45473</v>
      </c>
      <c r="H4748" s="1755"/>
      <c r="L4748" s="26" t="s">
        <v>23878</v>
      </c>
    </row>
    <row r="4749" spans="2:13">
      <c r="B4749" s="1026" t="s">
        <v>22082</v>
      </c>
      <c r="C4749" s="1807" t="s">
        <v>23891</v>
      </c>
      <c r="D4749" s="1859" t="s">
        <v>23853</v>
      </c>
      <c r="E4749" s="1817" t="s">
        <v>23854</v>
      </c>
      <c r="F4749" s="584">
        <v>45323</v>
      </c>
      <c r="G4749" s="584">
        <v>45473</v>
      </c>
      <c r="H4749" s="1755"/>
      <c r="L4749" s="26" t="s">
        <v>23852</v>
      </c>
    </row>
    <row r="4750" spans="2:13">
      <c r="B4750" s="1824" t="s">
        <v>18077</v>
      </c>
      <c r="C4750" s="1825" t="s">
        <v>23856</v>
      </c>
      <c r="D4750" s="1860" t="s">
        <v>23857</v>
      </c>
      <c r="E4750" s="1824" t="s">
        <v>23858</v>
      </c>
      <c r="F4750" s="1826">
        <v>44986</v>
      </c>
      <c r="G4750" s="1826">
        <v>45473</v>
      </c>
      <c r="H4750" s="1755"/>
      <c r="L4750" s="26" t="s">
        <v>23852</v>
      </c>
    </row>
    <row r="4751" spans="2:13">
      <c r="B4751" s="28" t="s">
        <v>21420</v>
      </c>
      <c r="C4751" s="1493" t="s">
        <v>23642</v>
      </c>
      <c r="D4751" s="786" t="s">
        <v>23885</v>
      </c>
      <c r="E4751" s="28" t="s">
        <v>13558</v>
      </c>
      <c r="F4751" s="584">
        <v>45418</v>
      </c>
      <c r="G4751" s="584">
        <v>45473</v>
      </c>
      <c r="H4751" s="1755"/>
      <c r="L4751" s="26" t="s">
        <v>23878</v>
      </c>
    </row>
    <row r="4752" spans="2:13">
      <c r="B4752" s="28" t="s">
        <v>23884</v>
      </c>
      <c r="C4752" s="1493" t="s">
        <v>23408</v>
      </c>
      <c r="D4752" s="786" t="s">
        <v>23886</v>
      </c>
      <c r="E4752" s="28" t="s">
        <v>22749</v>
      </c>
      <c r="F4752" s="584">
        <v>45341</v>
      </c>
      <c r="G4752" s="584">
        <v>45473</v>
      </c>
      <c r="H4752" s="1755"/>
      <c r="L4752" s="26" t="s">
        <v>23888</v>
      </c>
    </row>
    <row r="4753" spans="2:12">
      <c r="B4753" s="28" t="s">
        <v>23884</v>
      </c>
      <c r="C4753" s="1493" t="s">
        <v>23407</v>
      </c>
      <c r="D4753" s="786" t="s">
        <v>23887</v>
      </c>
      <c r="E4753" s="28" t="s">
        <v>22749</v>
      </c>
      <c r="F4753" s="584">
        <v>45341</v>
      </c>
      <c r="G4753" s="584">
        <v>45473</v>
      </c>
      <c r="H4753" s="1755"/>
      <c r="L4753" s="26" t="s">
        <v>23888</v>
      </c>
    </row>
    <row r="4754" spans="2:12">
      <c r="B4754" s="28" t="s">
        <v>23464</v>
      </c>
      <c r="C4754" s="1493" t="s">
        <v>23868</v>
      </c>
      <c r="D4754" s="786" t="s">
        <v>23835</v>
      </c>
      <c r="E4754" s="28" t="s">
        <v>73</v>
      </c>
      <c r="F4754" s="584">
        <v>45467</v>
      </c>
      <c r="G4754" s="584">
        <v>45471</v>
      </c>
      <c r="H4754" s="1811" t="s">
        <v>23916</v>
      </c>
      <c r="L4754" s="26"/>
    </row>
    <row r="4755" spans="2:12">
      <c r="B4755" s="38"/>
      <c r="C4755" s="1861"/>
      <c r="D4755" s="1862"/>
      <c r="E4755" s="1795"/>
      <c r="F4755" s="584"/>
      <c r="G4755" s="584"/>
      <c r="H4755" s="1755"/>
      <c r="L4755" s="26"/>
    </row>
    <row r="4756" spans="2:12">
      <c r="B4756" s="28" t="s">
        <v>23913</v>
      </c>
      <c r="C4756" s="1493" t="s">
        <v>23912</v>
      </c>
      <c r="D4756" s="59" t="s">
        <v>23910</v>
      </c>
      <c r="E4756" s="28" t="s">
        <v>23911</v>
      </c>
      <c r="F4756" s="584">
        <v>41950</v>
      </c>
      <c r="G4756" s="584">
        <v>45474</v>
      </c>
      <c r="H4756" s="1755"/>
      <c r="L4756" s="26"/>
    </row>
    <row r="4757" spans="2:12">
      <c r="B4757" s="28" t="s">
        <v>23464</v>
      </c>
      <c r="C4757" s="1869"/>
      <c r="D4757" s="29" t="s">
        <v>23893</v>
      </c>
      <c r="E4757" s="28" t="s">
        <v>73</v>
      </c>
      <c r="F4757" s="584">
        <v>45474</v>
      </c>
      <c r="G4757" s="584">
        <v>45474</v>
      </c>
      <c r="H4757" s="277" t="s">
        <v>23915</v>
      </c>
      <c r="L4757" s="26"/>
    </row>
    <row r="4758" spans="2:12">
      <c r="B4758" s="60" t="s">
        <v>23920</v>
      </c>
      <c r="C4758" s="1493" t="s">
        <v>23919</v>
      </c>
      <c r="D4758" s="59" t="s">
        <v>23215</v>
      </c>
      <c r="E4758" s="60" t="s">
        <v>23921</v>
      </c>
      <c r="F4758" s="584">
        <v>45183</v>
      </c>
      <c r="G4758" s="584">
        <v>45478</v>
      </c>
      <c r="H4758" s="1755"/>
      <c r="L4758" s="26" t="s">
        <v>23922</v>
      </c>
    </row>
    <row r="4759" spans="2:12">
      <c r="B4759" s="385" t="s">
        <v>22807</v>
      </c>
      <c r="C4759" s="1493" t="s">
        <v>23927</v>
      </c>
      <c r="D4759" s="59" t="s">
        <v>23928</v>
      </c>
      <c r="E4759" s="28" t="s">
        <v>23929</v>
      </c>
      <c r="F4759" s="584">
        <v>42527</v>
      </c>
      <c r="G4759" s="584">
        <v>45481</v>
      </c>
      <c r="H4759" s="1755"/>
      <c r="L4759" s="26"/>
    </row>
    <row r="4760" spans="2:12">
      <c r="B4760" s="28" t="s">
        <v>15497</v>
      </c>
      <c r="C4760" s="1493" t="s">
        <v>23872</v>
      </c>
      <c r="D4760" s="59" t="s">
        <v>23873</v>
      </c>
      <c r="E4760" s="28" t="s">
        <v>56</v>
      </c>
      <c r="F4760" s="584">
        <v>45467</v>
      </c>
      <c r="G4760" s="584">
        <v>45481</v>
      </c>
      <c r="H4760" s="1755"/>
      <c r="L4760" s="26" t="s">
        <v>23930</v>
      </c>
    </row>
    <row r="4761" spans="2:12">
      <c r="B4761" s="28" t="s">
        <v>22100</v>
      </c>
      <c r="C4761" s="1426" t="s">
        <v>23900</v>
      </c>
      <c r="D4761" s="750" t="s">
        <v>23924</v>
      </c>
      <c r="E4761" s="1814" t="s">
        <v>23895</v>
      </c>
      <c r="F4761" s="584">
        <v>45474</v>
      </c>
      <c r="G4761" s="592">
        <v>45483</v>
      </c>
      <c r="H4761" s="1755"/>
      <c r="L4761" s="26" t="s">
        <v>23934</v>
      </c>
    </row>
    <row r="4762" spans="2:12">
      <c r="B4762" s="60" t="s">
        <v>23426</v>
      </c>
      <c r="C4762" s="1493" t="s">
        <v>23925</v>
      </c>
      <c r="D4762" s="59" t="s">
        <v>23567</v>
      </c>
      <c r="E4762" s="60" t="s">
        <v>23926</v>
      </c>
      <c r="F4762" s="584">
        <v>45369</v>
      </c>
      <c r="G4762" s="584">
        <v>45485</v>
      </c>
      <c r="H4762" s="1755"/>
      <c r="L4762" s="26" t="s">
        <v>23945</v>
      </c>
    </row>
    <row r="4763" spans="2:12">
      <c r="B4763" s="60" t="s">
        <v>22705</v>
      </c>
      <c r="C4763" s="1493" t="s">
        <v>23870</v>
      </c>
      <c r="D4763" s="59" t="s">
        <v>23871</v>
      </c>
      <c r="E4763" s="60" t="s">
        <v>22661</v>
      </c>
      <c r="F4763" s="584">
        <v>44599</v>
      </c>
      <c r="G4763" s="584">
        <v>45488</v>
      </c>
      <c r="H4763" s="1755"/>
      <c r="L4763" s="26"/>
    </row>
    <row r="4764" spans="2:12">
      <c r="B4764" s="60" t="s">
        <v>22155</v>
      </c>
      <c r="C4764" s="1426" t="s">
        <v>23937</v>
      </c>
      <c r="D4764" s="29" t="s">
        <v>23931</v>
      </c>
      <c r="E4764" s="1814" t="s">
        <v>23932</v>
      </c>
      <c r="F4764" s="584">
        <v>45483</v>
      </c>
      <c r="G4764" s="584">
        <v>45488</v>
      </c>
      <c r="H4764" s="1755"/>
      <c r="L4764" s="26"/>
    </row>
    <row r="4765" spans="2:12">
      <c r="B4765" s="28" t="s">
        <v>23975</v>
      </c>
      <c r="C4765" s="1493" t="s">
        <v>23973</v>
      </c>
      <c r="D4765" s="59" t="s">
        <v>23974</v>
      </c>
      <c r="E4765" s="60" t="s">
        <v>22661</v>
      </c>
      <c r="F4765" s="584">
        <v>45194</v>
      </c>
      <c r="G4765" s="584">
        <v>45504</v>
      </c>
      <c r="H4765" s="1755"/>
      <c r="L4765" s="26"/>
    </row>
    <row r="4766" spans="2:12">
      <c r="B4766" s="28" t="s">
        <v>22705</v>
      </c>
      <c r="C4766" s="1493" t="s">
        <v>23947</v>
      </c>
      <c r="D4766" s="59" t="s">
        <v>23946</v>
      </c>
      <c r="E4766" s="28" t="s">
        <v>23071</v>
      </c>
      <c r="F4766" s="584">
        <v>45264</v>
      </c>
      <c r="G4766" s="584">
        <v>45504</v>
      </c>
      <c r="H4766" s="1755"/>
      <c r="L4766" s="26"/>
    </row>
    <row r="4767" spans="2:12">
      <c r="B4767" s="28" t="s">
        <v>23303</v>
      </c>
      <c r="C4767" s="1493" t="s">
        <v>23965</v>
      </c>
      <c r="D4767" s="59" t="s">
        <v>21841</v>
      </c>
      <c r="E4767" s="28" t="s">
        <v>21193</v>
      </c>
      <c r="F4767" s="584">
        <v>44781</v>
      </c>
      <c r="G4767" s="584">
        <v>45504</v>
      </c>
      <c r="H4767" s="1755"/>
      <c r="L4767" s="26" t="s">
        <v>23976</v>
      </c>
    </row>
    <row r="4768" spans="2:12">
      <c r="B4768" s="60" t="s">
        <v>24112</v>
      </c>
      <c r="C4768" s="1493" t="s">
        <v>24114</v>
      </c>
      <c r="D4768" s="59" t="s">
        <v>24111</v>
      </c>
      <c r="E4768" s="60" t="s">
        <v>24113</v>
      </c>
      <c r="F4768" s="584">
        <v>45061</v>
      </c>
      <c r="G4768" s="584">
        <v>45504</v>
      </c>
      <c r="H4768" s="1755"/>
      <c r="L4768" s="26"/>
    </row>
    <row r="4769" spans="1:13">
      <c r="B4769" s="60"/>
      <c r="C4769" s="1493"/>
      <c r="D4769" s="59"/>
      <c r="E4769" s="60"/>
      <c r="F4769" s="584"/>
      <c r="G4769" s="584"/>
      <c r="H4769" s="1755"/>
      <c r="L4769" s="26"/>
    </row>
    <row r="4770" spans="1:13">
      <c r="B4770" s="60" t="s">
        <v>24065</v>
      </c>
      <c r="C4770" s="1493" t="s">
        <v>24064</v>
      </c>
      <c r="D4770" s="59" t="s">
        <v>24063</v>
      </c>
      <c r="E4770" s="60" t="s">
        <v>24066</v>
      </c>
      <c r="F4770" s="584">
        <v>45505</v>
      </c>
      <c r="G4770" s="584">
        <v>45505</v>
      </c>
      <c r="H4770" s="1755"/>
      <c r="L4770" s="26"/>
    </row>
    <row r="4771" spans="1:13">
      <c r="B4771" s="60" t="s">
        <v>24059</v>
      </c>
      <c r="C4771" s="1493" t="s">
        <v>24058</v>
      </c>
      <c r="D4771" s="59" t="s">
        <v>24057</v>
      </c>
      <c r="E4771" s="60" t="s">
        <v>24060</v>
      </c>
      <c r="F4771" s="584">
        <v>45495</v>
      </c>
      <c r="G4771" s="584">
        <v>45510</v>
      </c>
      <c r="H4771" s="1811" t="s">
        <v>24061</v>
      </c>
      <c r="I4771" s="26"/>
      <c r="J4771" s="26"/>
      <c r="K4771" s="26"/>
      <c r="L4771" s="26" t="s">
        <v>24062</v>
      </c>
    </row>
    <row r="4772" spans="1:13">
      <c r="A4772" s="176"/>
      <c r="B4772" s="60" t="s">
        <v>24012</v>
      </c>
      <c r="C4772" s="1493" t="s">
        <v>24013</v>
      </c>
      <c r="D4772" s="1886" t="s">
        <v>23712</v>
      </c>
      <c r="E4772" s="60" t="s">
        <v>24014</v>
      </c>
      <c r="F4772" s="584">
        <v>44482</v>
      </c>
      <c r="G4772" s="584">
        <v>45515</v>
      </c>
      <c r="H4772" s="1811" t="s">
        <v>24016</v>
      </c>
      <c r="I4772" s="26"/>
      <c r="J4772" s="26"/>
      <c r="K4772" s="26"/>
      <c r="L4772" s="26" t="s">
        <v>24015</v>
      </c>
      <c r="M4772" s="24" t="s">
        <v>24132</v>
      </c>
    </row>
    <row r="4773" spans="1:13">
      <c r="A4773" s="176"/>
      <c r="B4773" s="28" t="s">
        <v>23464</v>
      </c>
      <c r="C4773" s="1493" t="s">
        <v>23962</v>
      </c>
      <c r="D4773" s="1886" t="s">
        <v>19569</v>
      </c>
      <c r="E4773" s="28" t="s">
        <v>21193</v>
      </c>
      <c r="F4773" s="584">
        <v>44060</v>
      </c>
      <c r="G4773" s="584">
        <v>45520</v>
      </c>
      <c r="H4773" s="1811" t="s">
        <v>24038</v>
      </c>
      <c r="I4773" s="26"/>
      <c r="J4773" s="26"/>
      <c r="K4773" s="26"/>
      <c r="L4773" s="26" t="s">
        <v>24037</v>
      </c>
      <c r="M4773" s="24" t="s">
        <v>24133</v>
      </c>
    </row>
    <row r="4774" spans="1:13">
      <c r="A4774" s="176"/>
      <c r="B4774" s="60" t="s">
        <v>2853</v>
      </c>
      <c r="C4774" s="1493" t="s">
        <v>21520</v>
      </c>
      <c r="D4774" s="59" t="s">
        <v>23795</v>
      </c>
      <c r="E4774" s="60" t="s">
        <v>663</v>
      </c>
      <c r="F4774" s="584">
        <v>44718</v>
      </c>
      <c r="G4774" s="584">
        <v>45522</v>
      </c>
      <c r="H4774" s="1755"/>
      <c r="I4774" s="26"/>
      <c r="J4774" s="26"/>
      <c r="K4774" s="26"/>
      <c r="L4774" s="26" t="s">
        <v>23731</v>
      </c>
    </row>
    <row r="4775" spans="1:13">
      <c r="A4775" s="176"/>
      <c r="B4775" s="28" t="s">
        <v>24047</v>
      </c>
      <c r="C4775" s="1493" t="s">
        <v>24046</v>
      </c>
      <c r="D4775" s="59" t="s">
        <v>23963</v>
      </c>
      <c r="E4775" s="28" t="s">
        <v>24048</v>
      </c>
      <c r="F4775" s="584">
        <v>42948</v>
      </c>
      <c r="G4775" s="584">
        <v>45523</v>
      </c>
      <c r="H4775" s="1735"/>
      <c r="I4775" s="26"/>
      <c r="J4775" s="26"/>
      <c r="K4775" s="26"/>
      <c r="L4775" s="26" t="s">
        <v>23964</v>
      </c>
    </row>
    <row r="4776" spans="1:13">
      <c r="A4776" s="176"/>
      <c r="B4776" s="60" t="s">
        <v>24077</v>
      </c>
      <c r="C4776" s="1493" t="s">
        <v>24076</v>
      </c>
      <c r="D4776" s="59" t="s">
        <v>24075</v>
      </c>
      <c r="E4776" s="60" t="s">
        <v>24078</v>
      </c>
      <c r="F4776" s="1870">
        <v>45509</v>
      </c>
      <c r="G4776" s="584">
        <v>45525</v>
      </c>
      <c r="H4776" s="1811"/>
      <c r="I4776" s="26"/>
      <c r="J4776" s="26"/>
      <c r="K4776" s="26"/>
      <c r="L4776" s="26"/>
    </row>
    <row r="4777" spans="1:13">
      <c r="A4777" s="176"/>
      <c r="B4777" s="60" t="s">
        <v>24079</v>
      </c>
      <c r="C4777" s="1493" t="s">
        <v>24082</v>
      </c>
      <c r="D4777" s="196" t="s">
        <v>24073</v>
      </c>
      <c r="E4777" s="60" t="s">
        <v>24083</v>
      </c>
      <c r="F4777" s="1397" t="s">
        <v>23670</v>
      </c>
      <c r="G4777" s="584">
        <v>45527</v>
      </c>
      <c r="H4777" s="1811" t="s">
        <v>24016</v>
      </c>
      <c r="I4777" s="26"/>
      <c r="J4777" s="26"/>
      <c r="K4777" s="26"/>
      <c r="L4777" s="26"/>
      <c r="M4777" s="24" t="s">
        <v>24088</v>
      </c>
    </row>
    <row r="4778" spans="1:13">
      <c r="A4778" s="176"/>
      <c r="B4778" s="60" t="s">
        <v>24080</v>
      </c>
      <c r="C4778" s="1493" t="s">
        <v>24081</v>
      </c>
      <c r="D4778" s="59" t="s">
        <v>24074</v>
      </c>
      <c r="E4778" s="60" t="s">
        <v>24084</v>
      </c>
      <c r="F4778" s="1856">
        <v>45516</v>
      </c>
      <c r="G4778" s="584">
        <v>45527</v>
      </c>
      <c r="H4778" s="1811" t="s">
        <v>24131</v>
      </c>
      <c r="I4778" s="26"/>
      <c r="J4778" s="26"/>
      <c r="K4778" s="26"/>
      <c r="L4778" s="26"/>
    </row>
    <row r="4779" spans="1:13">
      <c r="A4779" s="176"/>
      <c r="B4779" s="60" t="s">
        <v>98</v>
      </c>
      <c r="C4779" s="1493" t="s">
        <v>24104</v>
      </c>
      <c r="D4779" s="59" t="s">
        <v>24067</v>
      </c>
      <c r="E4779" s="60" t="s">
        <v>23836</v>
      </c>
      <c r="F4779" s="1884">
        <v>45525</v>
      </c>
      <c r="G4779" s="584">
        <v>45530</v>
      </c>
      <c r="H4779" s="1755"/>
      <c r="I4779" s="26"/>
      <c r="J4779" s="26"/>
      <c r="K4779" s="26"/>
      <c r="L4779" s="26"/>
    </row>
    <row r="4780" spans="1:13">
      <c r="B4780" s="60" t="s">
        <v>85</v>
      </c>
      <c r="C4780" s="1493" t="s">
        <v>23734</v>
      </c>
      <c r="D4780" s="59" t="s">
        <v>24085</v>
      </c>
      <c r="E4780" s="60" t="s">
        <v>56</v>
      </c>
      <c r="F4780" s="1882" t="s">
        <v>23717</v>
      </c>
      <c r="G4780" s="584">
        <v>45534</v>
      </c>
      <c r="H4780" s="1811" t="s">
        <v>24117</v>
      </c>
      <c r="I4780" s="28"/>
      <c r="J4780" s="26"/>
      <c r="K4780" s="26"/>
      <c r="L4780" s="26"/>
      <c r="M4780" s="24" t="s">
        <v>24116</v>
      </c>
    </row>
    <row r="4781" spans="1:13">
      <c r="B4781" s="60" t="s">
        <v>85</v>
      </c>
      <c r="C4781" s="1493" t="s">
        <v>23735</v>
      </c>
      <c r="D4781" s="59" t="s">
        <v>24086</v>
      </c>
      <c r="E4781" s="60" t="s">
        <v>56</v>
      </c>
      <c r="F4781" s="1882" t="s">
        <v>23717</v>
      </c>
      <c r="G4781" s="584">
        <v>45534</v>
      </c>
      <c r="H4781" s="60" t="s">
        <v>24016</v>
      </c>
      <c r="I4781" s="28"/>
      <c r="J4781" s="26"/>
      <c r="K4781" s="26"/>
      <c r="L4781" s="26"/>
      <c r="M4781" s="24" t="s">
        <v>24118</v>
      </c>
    </row>
    <row r="4782" spans="1:13">
      <c r="B4782" s="1821" t="s">
        <v>22469</v>
      </c>
      <c r="C4782" s="1762" t="s">
        <v>23645</v>
      </c>
      <c r="D4782" s="1886" t="s">
        <v>23750</v>
      </c>
      <c r="E4782" s="1821" t="s">
        <v>23034</v>
      </c>
      <c r="F4782" s="200" t="s">
        <v>23636</v>
      </c>
      <c r="G4782" s="584">
        <v>45534</v>
      </c>
      <c r="H4782" s="1735" t="s">
        <v>24129</v>
      </c>
      <c r="I4782" s="28"/>
      <c r="J4782" s="26"/>
      <c r="K4782" s="26"/>
      <c r="L4782" s="26"/>
      <c r="M4782" s="24" t="s">
        <v>24128</v>
      </c>
    </row>
    <row r="4783" spans="1:13">
      <c r="B4783" s="1821" t="s">
        <v>24097</v>
      </c>
      <c r="C4783" s="1807" t="s">
        <v>24103</v>
      </c>
      <c r="D4783" s="1886" t="s">
        <v>24099</v>
      </c>
      <c r="E4783" s="1821" t="s">
        <v>21193</v>
      </c>
      <c r="F4783" s="1883" t="s">
        <v>24102</v>
      </c>
      <c r="G4783" s="584">
        <v>45534</v>
      </c>
      <c r="H4783" s="60" t="s">
        <v>24016</v>
      </c>
      <c r="I4783" s="28"/>
      <c r="J4783" s="26"/>
      <c r="K4783" s="26"/>
      <c r="L4783" s="26"/>
      <c r="M4783" s="24" t="s">
        <v>24115</v>
      </c>
    </row>
    <row r="4784" spans="1:13">
      <c r="A4784" s="176"/>
      <c r="B4784" s="28" t="s">
        <v>18504</v>
      </c>
      <c r="C4784" s="1493" t="s">
        <v>23883</v>
      </c>
      <c r="D4784" s="196" t="s">
        <v>23882</v>
      </c>
      <c r="E4784" s="1881" t="s">
        <v>21193</v>
      </c>
      <c r="F4784" s="584">
        <v>42229</v>
      </c>
      <c r="G4784" s="584">
        <v>45535</v>
      </c>
      <c r="H4784" s="60" t="s">
        <v>24038</v>
      </c>
      <c r="I4784" s="26"/>
      <c r="J4784" s="26"/>
      <c r="K4784" s="26"/>
      <c r="L4784" s="26"/>
      <c r="M4784" s="24" t="s">
        <v>24125</v>
      </c>
    </row>
    <row r="4785" spans="1:13">
      <c r="B4785" s="60" t="s">
        <v>24053</v>
      </c>
      <c r="C4785" s="1493" t="s">
        <v>24052</v>
      </c>
      <c r="D4785" s="1886" t="s">
        <v>24041</v>
      </c>
      <c r="E4785" s="1881" t="s">
        <v>24054</v>
      </c>
      <c r="F4785" s="1518">
        <v>44531</v>
      </c>
      <c r="G4785" s="584">
        <v>45535</v>
      </c>
      <c r="H4785" s="60" t="s">
        <v>24130</v>
      </c>
      <c r="I4785" s="68"/>
      <c r="L4785" s="26" t="s">
        <v>24040</v>
      </c>
    </row>
    <row r="4786" spans="1:13">
      <c r="B4786" s="28" t="s">
        <v>24053</v>
      </c>
      <c r="C4786" s="1493" t="s">
        <v>24055</v>
      </c>
      <c r="D4786" s="1886" t="s">
        <v>24042</v>
      </c>
      <c r="E4786" s="1881" t="s">
        <v>24054</v>
      </c>
      <c r="F4786" s="1518">
        <v>44531</v>
      </c>
      <c r="G4786" s="584">
        <v>45535</v>
      </c>
      <c r="H4786" s="60" t="s">
        <v>24130</v>
      </c>
      <c r="I4786" s="68"/>
      <c r="L4786" s="26" t="s">
        <v>23852</v>
      </c>
    </row>
    <row r="4787" spans="1:13">
      <c r="B4787" s="60" t="s">
        <v>24050</v>
      </c>
      <c r="C4787" s="1493" t="s">
        <v>24049</v>
      </c>
      <c r="D4787" s="59" t="s">
        <v>24043</v>
      </c>
      <c r="E4787" s="28" t="s">
        <v>24051</v>
      </c>
      <c r="F4787" s="1518">
        <v>43066</v>
      </c>
      <c r="G4787" s="584">
        <v>45535</v>
      </c>
      <c r="H4787" s="60" t="s">
        <v>24016</v>
      </c>
      <c r="I4787" s="68"/>
      <c r="L4787" s="26" t="s">
        <v>24040</v>
      </c>
      <c r="M4787" s="24" t="s">
        <v>24124</v>
      </c>
    </row>
    <row r="4788" spans="1:13">
      <c r="B4788" s="1821" t="s">
        <v>24096</v>
      </c>
      <c r="C4788" s="1807" t="s">
        <v>24100</v>
      </c>
      <c r="D4788" s="1886" t="s">
        <v>24098</v>
      </c>
      <c r="E4788" s="1026" t="s">
        <v>23034</v>
      </c>
      <c r="F4788" s="1880" t="s">
        <v>24101</v>
      </c>
      <c r="G4788" s="584">
        <v>45535</v>
      </c>
      <c r="H4788" s="60" t="s">
        <v>24016</v>
      </c>
      <c r="L4788" s="26"/>
      <c r="M4788" s="24" t="s">
        <v>24127</v>
      </c>
    </row>
    <row r="4789" spans="1:13">
      <c r="B4789" s="1821" t="s">
        <v>24106</v>
      </c>
      <c r="C4789" s="1807" t="s">
        <v>24107</v>
      </c>
      <c r="D4789" s="59" t="s">
        <v>24105</v>
      </c>
      <c r="E4789" s="1026" t="s">
        <v>24108</v>
      </c>
      <c r="F4789" s="1880" t="s">
        <v>24109</v>
      </c>
      <c r="G4789" s="584">
        <v>45504</v>
      </c>
      <c r="H4789" s="60"/>
      <c r="L4789" s="26" t="s">
        <v>24110</v>
      </c>
    </row>
    <row r="4790" spans="1:13">
      <c r="B4790" s="1821" t="s">
        <v>24119</v>
      </c>
      <c r="C4790" s="1807" t="s">
        <v>24120</v>
      </c>
      <c r="D4790" s="196" t="s">
        <v>24121</v>
      </c>
      <c r="E4790" s="1026" t="s">
        <v>24122</v>
      </c>
      <c r="F4790" s="1880" t="s">
        <v>24123</v>
      </c>
      <c r="G4790" s="584">
        <v>45535</v>
      </c>
      <c r="H4790" s="60" t="s">
        <v>24016</v>
      </c>
      <c r="L4790" s="26"/>
      <c r="M4790" s="24" t="s">
        <v>24126</v>
      </c>
    </row>
    <row r="4791" spans="1:13">
      <c r="B4791" s="1821"/>
      <c r="C4791" s="1807"/>
      <c r="D4791" s="59"/>
      <c r="E4791" s="1026"/>
      <c r="F4791" s="1880"/>
      <c r="G4791" s="584"/>
      <c r="H4791" s="60"/>
      <c r="L4791" s="26"/>
    </row>
    <row r="4792" spans="1:13">
      <c r="A4792" s="176"/>
      <c r="B4792" s="60" t="s">
        <v>23303</v>
      </c>
      <c r="C4792" s="1493" t="s">
        <v>24045</v>
      </c>
      <c r="D4792" s="59" t="s">
        <v>23977</v>
      </c>
      <c r="E4792" s="28" t="s">
        <v>24044</v>
      </c>
      <c r="F4792" s="1518">
        <v>44200</v>
      </c>
      <c r="G4792" s="584">
        <v>45538</v>
      </c>
      <c r="H4792" s="60" t="s">
        <v>24016</v>
      </c>
      <c r="I4792" s="68"/>
      <c r="L4792" s="26" t="s">
        <v>24254</v>
      </c>
    </row>
    <row r="4793" spans="1:13">
      <c r="A4793" s="176"/>
      <c r="B4793" s="60" t="s">
        <v>24172</v>
      </c>
      <c r="C4793" s="1493" t="s">
        <v>24189</v>
      </c>
      <c r="D4793" s="59" t="s">
        <v>23208</v>
      </c>
      <c r="E4793" s="28" t="s">
        <v>23071</v>
      </c>
      <c r="F4793" s="1518">
        <v>45201</v>
      </c>
      <c r="G4793" s="584">
        <v>45541</v>
      </c>
      <c r="H4793" s="60" t="s">
        <v>24131</v>
      </c>
      <c r="I4793" s="68"/>
      <c r="L4793" s="26"/>
    </row>
    <row r="4794" spans="1:13">
      <c r="A4794" s="176"/>
      <c r="B4794" s="1026" t="s">
        <v>23464</v>
      </c>
      <c r="C4794" s="1426" t="s">
        <v>24136</v>
      </c>
      <c r="D4794" s="29" t="s">
        <v>24137</v>
      </c>
      <c r="E4794" s="1497" t="s">
        <v>21193</v>
      </c>
      <c r="F4794" s="1518">
        <v>45537</v>
      </c>
      <c r="G4794" s="584">
        <v>45546</v>
      </c>
      <c r="H4794" s="60"/>
      <c r="I4794" s="68"/>
      <c r="L4794" s="26"/>
    </row>
    <row r="4795" spans="1:13">
      <c r="B4795" s="60" t="s">
        <v>24186</v>
      </c>
      <c r="C4795" s="1493" t="s">
        <v>24187</v>
      </c>
      <c r="D4795" s="59" t="s">
        <v>24188</v>
      </c>
      <c r="E4795" s="28" t="s">
        <v>15452</v>
      </c>
      <c r="F4795" s="1518">
        <v>45187</v>
      </c>
      <c r="G4795" s="584">
        <v>45551</v>
      </c>
      <c r="H4795" s="60" t="s">
        <v>24117</v>
      </c>
      <c r="I4795" s="68"/>
      <c r="L4795" s="26" t="s">
        <v>24185</v>
      </c>
    </row>
    <row r="4796" spans="1:13">
      <c r="B4796" s="1374" t="s">
        <v>23099</v>
      </c>
      <c r="C4796" s="1807" t="s">
        <v>24191</v>
      </c>
      <c r="D4796" s="59" t="s">
        <v>24190</v>
      </c>
      <c r="E4796" s="1353" t="s">
        <v>15450</v>
      </c>
      <c r="F4796" s="1518">
        <v>45425</v>
      </c>
      <c r="G4796" s="584">
        <v>45553</v>
      </c>
      <c r="H4796" s="60" t="s">
        <v>24192</v>
      </c>
      <c r="L4796" s="26"/>
    </row>
    <row r="4797" spans="1:13">
      <c r="B4797" s="1374" t="s">
        <v>15497</v>
      </c>
      <c r="C4797" s="1807" t="s">
        <v>24194</v>
      </c>
      <c r="D4797" s="59" t="s">
        <v>24193</v>
      </c>
      <c r="E4797" s="1353" t="s">
        <v>56</v>
      </c>
      <c r="F4797" s="1880" t="s">
        <v>24195</v>
      </c>
      <c r="G4797" s="584">
        <v>45553</v>
      </c>
      <c r="H4797" s="60"/>
      <c r="L4797" s="26"/>
    </row>
    <row r="4798" spans="1:13">
      <c r="B4798" s="1374" t="s">
        <v>15497</v>
      </c>
      <c r="C4798" s="1807" t="s">
        <v>24211</v>
      </c>
      <c r="D4798" s="59" t="s">
        <v>24212</v>
      </c>
      <c r="E4798" s="1353" t="s">
        <v>24217</v>
      </c>
      <c r="F4798" s="1880" t="s">
        <v>24216</v>
      </c>
      <c r="G4798" s="584">
        <v>45565</v>
      </c>
      <c r="H4798" s="60"/>
      <c r="L4798" s="26"/>
    </row>
    <row r="4799" spans="1:13">
      <c r="B4799" s="1374" t="s">
        <v>18504</v>
      </c>
      <c r="C4799" s="1807" t="s">
        <v>24219</v>
      </c>
      <c r="D4799" s="59" t="s">
        <v>24218</v>
      </c>
      <c r="E4799" s="1353" t="s">
        <v>24213</v>
      </c>
      <c r="F4799" s="1880" t="s">
        <v>24220</v>
      </c>
      <c r="G4799" s="584">
        <v>45565</v>
      </c>
      <c r="H4799" s="60" t="s">
        <v>24255</v>
      </c>
      <c r="L4799" s="26" t="s">
        <v>24256</v>
      </c>
    </row>
    <row r="4800" spans="1:13">
      <c r="B4800" s="1374" t="s">
        <v>24039</v>
      </c>
      <c r="C4800" s="1807" t="s">
        <v>24221</v>
      </c>
      <c r="D4800" s="59" t="s">
        <v>24214</v>
      </c>
      <c r="E4800" s="1353" t="s">
        <v>24222</v>
      </c>
      <c r="F4800" s="1880" t="s">
        <v>24223</v>
      </c>
      <c r="G4800" s="584">
        <v>45565</v>
      </c>
      <c r="H4800" s="60" t="s">
        <v>24016</v>
      </c>
      <c r="L4800" s="26" t="s">
        <v>24237</v>
      </c>
    </row>
    <row r="4801" spans="2:12">
      <c r="B4801" s="1353" t="s">
        <v>20343</v>
      </c>
      <c r="C4801" s="1807" t="s">
        <v>24225</v>
      </c>
      <c r="D4801" s="59" t="s">
        <v>24215</v>
      </c>
      <c r="E4801" s="1353" t="s">
        <v>24222</v>
      </c>
      <c r="F4801" s="1880" t="s">
        <v>24224</v>
      </c>
      <c r="G4801" s="584">
        <v>45565</v>
      </c>
      <c r="H4801" s="60"/>
      <c r="L4801" s="26"/>
    </row>
    <row r="4802" spans="2:12">
      <c r="B4802" s="1374" t="s">
        <v>24231</v>
      </c>
      <c r="C4802" s="1807" t="s">
        <v>24232</v>
      </c>
      <c r="D4802" s="59" t="s">
        <v>24230</v>
      </c>
      <c r="E4802" s="1353" t="s">
        <v>24233</v>
      </c>
      <c r="F4802" s="1880" t="s">
        <v>24234</v>
      </c>
      <c r="G4802" s="584">
        <v>45565</v>
      </c>
      <c r="H4802" s="60" t="s">
        <v>24235</v>
      </c>
      <c r="L4802" s="26" t="s">
        <v>24236</v>
      </c>
    </row>
    <row r="4803" spans="2:12">
      <c r="B4803" s="1374"/>
      <c r="C4803" s="1807"/>
      <c r="D4803" s="59"/>
      <c r="E4803" s="1353"/>
      <c r="F4803" s="1880"/>
      <c r="G4803" s="584"/>
      <c r="H4803" s="60"/>
      <c r="L4803" s="26"/>
    </row>
    <row r="4804" spans="2:12">
      <c r="B4804" s="1374"/>
      <c r="C4804" s="1807"/>
      <c r="D4804" s="59"/>
      <c r="E4804" s="1353"/>
      <c r="F4804" s="1880"/>
      <c r="G4804" s="584"/>
      <c r="H4804" s="60"/>
      <c r="L4804" s="26"/>
    </row>
    <row r="4805" spans="2:12">
      <c r="B4805" s="1374" t="s">
        <v>24274</v>
      </c>
      <c r="C4805" s="1807" t="s">
        <v>24276</v>
      </c>
      <c r="D4805" s="59" t="s">
        <v>24263</v>
      </c>
      <c r="E4805" s="1353" t="s">
        <v>24275</v>
      </c>
      <c r="F4805" s="1880" t="s">
        <v>24277</v>
      </c>
      <c r="G4805" s="584">
        <v>45575</v>
      </c>
      <c r="H4805" s="60" t="s">
        <v>24264</v>
      </c>
      <c r="L4805" s="26"/>
    </row>
    <row r="4806" spans="2:12">
      <c r="B4806" s="1374" t="s">
        <v>24266</v>
      </c>
      <c r="C4806" s="1807" t="s">
        <v>24271</v>
      </c>
      <c r="D4806" s="59" t="s">
        <v>24265</v>
      </c>
      <c r="E4806" s="1353" t="s">
        <v>24272</v>
      </c>
      <c r="F4806" s="1880" t="s">
        <v>24273</v>
      </c>
      <c r="G4806" s="584">
        <v>45576</v>
      </c>
      <c r="H4806" s="60" t="s">
        <v>24282</v>
      </c>
      <c r="L4806" s="26"/>
    </row>
    <row r="4807" spans="2:12">
      <c r="B4807" s="1374" t="s">
        <v>22082</v>
      </c>
      <c r="C4807" s="1807" t="s">
        <v>24269</v>
      </c>
      <c r="D4807" s="59" t="s">
        <v>22667</v>
      </c>
      <c r="E4807" s="1353" t="s">
        <v>24270</v>
      </c>
      <c r="F4807" s="1899">
        <v>45057</v>
      </c>
      <c r="G4807" s="584">
        <v>45581</v>
      </c>
      <c r="H4807" s="60" t="s">
        <v>24278</v>
      </c>
      <c r="L4807" s="26"/>
    </row>
    <row r="4808" spans="2:12">
      <c r="B4808" s="1374" t="s">
        <v>24313</v>
      </c>
      <c r="C4808" s="1807" t="s">
        <v>24283</v>
      </c>
      <c r="D4808" s="59" t="s">
        <v>24281</v>
      </c>
      <c r="E4808" s="1353" t="s">
        <v>24284</v>
      </c>
      <c r="F4808" s="1880" t="s">
        <v>24311</v>
      </c>
      <c r="G4808" s="584">
        <v>45582</v>
      </c>
      <c r="H4808" s="60"/>
      <c r="I4808" s="24" t="s">
        <v>24322</v>
      </c>
      <c r="L4808" s="26" t="s">
        <v>24323</v>
      </c>
    </row>
    <row r="4809" spans="2:12">
      <c r="B4809" s="1374" t="s">
        <v>24304</v>
      </c>
      <c r="C4809" s="1807" t="s">
        <v>24307</v>
      </c>
      <c r="D4809" s="59" t="s">
        <v>24303</v>
      </c>
      <c r="E4809" s="1901" t="s">
        <v>24308</v>
      </c>
      <c r="F4809" s="1880" t="s">
        <v>24310</v>
      </c>
      <c r="G4809" s="584">
        <v>45587</v>
      </c>
      <c r="H4809" s="60"/>
      <c r="L4809" s="26"/>
    </row>
    <row r="4810" spans="2:12">
      <c r="B4810" s="1374" t="s">
        <v>24304</v>
      </c>
      <c r="C4810" s="1426" t="s">
        <v>24306</v>
      </c>
      <c r="D4810" s="29" t="s">
        <v>24305</v>
      </c>
      <c r="E4810" s="1497" t="s">
        <v>24309</v>
      </c>
      <c r="F4810" s="1518">
        <v>45544</v>
      </c>
      <c r="G4810" s="584">
        <v>45590</v>
      </c>
      <c r="H4810" s="60"/>
      <c r="L4810" s="26"/>
    </row>
    <row r="4811" spans="2:12">
      <c r="B4811" s="38" t="s">
        <v>23502</v>
      </c>
      <c r="C4811" s="1426" t="s">
        <v>24301</v>
      </c>
      <c r="D4811" s="29" t="s">
        <v>24268</v>
      </c>
      <c r="E4811" s="1497" t="s">
        <v>24312</v>
      </c>
      <c r="F4811" s="1518">
        <v>45558</v>
      </c>
      <c r="G4811" s="584">
        <v>45591</v>
      </c>
      <c r="H4811" s="60" t="s">
        <v>24302</v>
      </c>
      <c r="L4811" s="26"/>
    </row>
    <row r="4812" spans="2:12">
      <c r="B4812" s="38"/>
      <c r="C4812" s="1426"/>
      <c r="D4812" s="29"/>
      <c r="E4812" s="1497"/>
      <c r="F4812" s="1518"/>
      <c r="G4812" s="584"/>
      <c r="H4812" s="60"/>
      <c r="L4812" s="26"/>
    </row>
    <row r="4813" spans="2:12">
      <c r="B4813" s="38" t="s">
        <v>22705</v>
      </c>
      <c r="C4813" s="1426" t="s">
        <v>23978</v>
      </c>
      <c r="D4813" s="29" t="s">
        <v>23971</v>
      </c>
      <c r="E4813" s="353" t="s">
        <v>23972</v>
      </c>
      <c r="F4813" s="1518">
        <v>45505</v>
      </c>
      <c r="G4813" s="584">
        <v>45601</v>
      </c>
      <c r="H4813" s="60"/>
      <c r="L4813" s="26"/>
    </row>
    <row r="4814" spans="2:12">
      <c r="B4814" s="38" t="s">
        <v>24326</v>
      </c>
      <c r="C4814" s="1426" t="s">
        <v>24325</v>
      </c>
      <c r="D4814" s="29" t="s">
        <v>24329</v>
      </c>
      <c r="E4814" s="1497" t="s">
        <v>875</v>
      </c>
      <c r="F4814" s="1518">
        <v>45602</v>
      </c>
      <c r="G4814" s="584">
        <v>45603</v>
      </c>
      <c r="H4814" s="60"/>
      <c r="L4814" s="26"/>
    </row>
    <row r="4815" spans="2:12">
      <c r="B4815" s="38" t="s">
        <v>19013</v>
      </c>
      <c r="C4815" s="1426" t="s">
        <v>24336</v>
      </c>
      <c r="D4815" s="29" t="s">
        <v>24343</v>
      </c>
      <c r="E4815" s="353" t="s">
        <v>24328</v>
      </c>
      <c r="F4815" s="1856">
        <v>45609</v>
      </c>
      <c r="G4815" s="584">
        <v>45610</v>
      </c>
      <c r="H4815" s="60"/>
      <c r="L4815" s="26"/>
    </row>
    <row r="4816" spans="2:12">
      <c r="B4816" s="38" t="s">
        <v>15497</v>
      </c>
      <c r="C4816" s="1426" t="s">
        <v>24338</v>
      </c>
      <c r="D4816" s="29" t="s">
        <v>24335</v>
      </c>
      <c r="E4816" s="1497" t="s">
        <v>23207</v>
      </c>
      <c r="F4816" s="1518">
        <v>45616</v>
      </c>
      <c r="G4816" s="584">
        <v>45618</v>
      </c>
      <c r="H4816" s="60"/>
      <c r="L4816" s="26"/>
    </row>
    <row r="4817" spans="1:12">
      <c r="B4817" s="38"/>
      <c r="C4817" s="1426"/>
      <c r="D4817" s="29"/>
      <c r="E4817" s="1497"/>
      <c r="F4817" s="1518"/>
      <c r="G4817" s="584"/>
      <c r="H4817" s="60"/>
      <c r="L4817" s="26"/>
    </row>
    <row r="4818" spans="1:12">
      <c r="B4818" s="59" t="s">
        <v>24348</v>
      </c>
      <c r="C4818" s="1493" t="s">
        <v>24349</v>
      </c>
      <c r="D4818" s="59" t="s">
        <v>24346</v>
      </c>
      <c r="E4818" s="28" t="s">
        <v>24352</v>
      </c>
      <c r="F4818" s="1518">
        <v>41935</v>
      </c>
      <c r="G4818" s="584">
        <v>45632</v>
      </c>
      <c r="H4818" s="60" t="s">
        <v>24344</v>
      </c>
      <c r="L4818" s="26"/>
    </row>
    <row r="4819" spans="1:12">
      <c r="B4819" s="38" t="s">
        <v>24347</v>
      </c>
      <c r="C4819" s="1426" t="s">
        <v>24350</v>
      </c>
      <c r="D4819" s="29" t="s">
        <v>24345</v>
      </c>
      <c r="E4819" s="1497" t="s">
        <v>24351</v>
      </c>
      <c r="F4819" s="1518">
        <v>45232</v>
      </c>
      <c r="G4819" s="584">
        <v>45632</v>
      </c>
      <c r="H4819" s="60" t="s">
        <v>24359</v>
      </c>
      <c r="L4819" s="26" t="s">
        <v>24353</v>
      </c>
    </row>
    <row r="4820" spans="1:12">
      <c r="B4820" s="38" t="s">
        <v>24356</v>
      </c>
      <c r="C4820" s="1426" t="s">
        <v>24355</v>
      </c>
      <c r="D4820" s="29" t="s">
        <v>24354</v>
      </c>
      <c r="E4820" s="1497" t="s">
        <v>24357</v>
      </c>
      <c r="F4820" s="1518">
        <v>44790</v>
      </c>
      <c r="G4820" s="584">
        <v>45639</v>
      </c>
      <c r="H4820" s="60" t="s">
        <v>24358</v>
      </c>
      <c r="L4820" s="26" t="s">
        <v>24360</v>
      </c>
    </row>
    <row r="4821" spans="1:12">
      <c r="B4821" s="60" t="s">
        <v>22894</v>
      </c>
      <c r="C4821" s="1493" t="s">
        <v>24380</v>
      </c>
      <c r="D4821" s="59" t="s">
        <v>23108</v>
      </c>
      <c r="E4821" s="28" t="s">
        <v>21193</v>
      </c>
      <c r="F4821" s="1518">
        <v>45111</v>
      </c>
      <c r="G4821" s="584">
        <v>45649</v>
      </c>
      <c r="H4821" s="60" t="s">
        <v>24379</v>
      </c>
      <c r="L4821" s="26"/>
    </row>
    <row r="4822" spans="1:12">
      <c r="B4822" s="404" t="s">
        <v>23476</v>
      </c>
      <c r="C4822" s="1426" t="s">
        <v>24388</v>
      </c>
      <c r="D4822" s="29" t="s">
        <v>23520</v>
      </c>
      <c r="E4822" s="28" t="s">
        <v>23058</v>
      </c>
      <c r="F4822" s="1518">
        <v>45341</v>
      </c>
      <c r="G4822" s="584">
        <v>45652</v>
      </c>
      <c r="H4822" s="60" t="s">
        <v>23874</v>
      </c>
      <c r="L4822" s="26"/>
    </row>
    <row r="4823" spans="1:12">
      <c r="B4823" s="404" t="s">
        <v>23183</v>
      </c>
      <c r="C4823" s="1426" t="s">
        <v>24389</v>
      </c>
      <c r="D4823" s="29" t="s">
        <v>24267</v>
      </c>
      <c r="E4823" s="28" t="s">
        <v>21193</v>
      </c>
      <c r="F4823" s="1518">
        <v>44389</v>
      </c>
      <c r="G4823" s="584">
        <v>45657</v>
      </c>
      <c r="H4823" s="60" t="s">
        <v>24359</v>
      </c>
      <c r="L4823" s="26" t="s">
        <v>24403</v>
      </c>
    </row>
    <row r="4824" spans="1:12">
      <c r="B4824" s="404" t="s">
        <v>23303</v>
      </c>
      <c r="C4824" s="1426" t="s">
        <v>24390</v>
      </c>
      <c r="D4824" s="29" t="s">
        <v>24361</v>
      </c>
      <c r="E4824" s="28" t="s">
        <v>22153</v>
      </c>
      <c r="F4824" s="1518">
        <v>45488</v>
      </c>
      <c r="G4824" s="584">
        <v>45657</v>
      </c>
      <c r="H4824" s="60" t="s">
        <v>24322</v>
      </c>
      <c r="L4824" s="26" t="s">
        <v>24402</v>
      </c>
    </row>
    <row r="4825" spans="1:12">
      <c r="B4825" s="404" t="s">
        <v>23476</v>
      </c>
      <c r="C4825" s="1426" t="s">
        <v>24391</v>
      </c>
      <c r="D4825" s="29" t="s">
        <v>23958</v>
      </c>
      <c r="E4825" s="28" t="s">
        <v>23959</v>
      </c>
      <c r="F4825" s="1518">
        <v>45505</v>
      </c>
      <c r="G4825" s="584">
        <v>45657</v>
      </c>
      <c r="H4825" s="60" t="s">
        <v>24359</v>
      </c>
      <c r="L4825" s="26" t="s">
        <v>24405</v>
      </c>
    </row>
    <row r="4826" spans="1:12">
      <c r="B4826" s="404" t="s">
        <v>24397</v>
      </c>
      <c r="C4826" s="1426" t="s">
        <v>24396</v>
      </c>
      <c r="D4826" s="29" t="s">
        <v>24393</v>
      </c>
      <c r="E4826" s="219" t="s">
        <v>24400</v>
      </c>
      <c r="F4826" s="1518">
        <v>45566</v>
      </c>
      <c r="G4826" s="584">
        <v>45653</v>
      </c>
      <c r="H4826" s="60" t="s">
        <v>24395</v>
      </c>
      <c r="L4826" s="26" t="s">
        <v>24394</v>
      </c>
    </row>
    <row r="4827" spans="1:12">
      <c r="B4827" s="404" t="s">
        <v>24397</v>
      </c>
      <c r="C4827" s="1426" t="s">
        <v>24398</v>
      </c>
      <c r="D4827" s="29" t="s">
        <v>24399</v>
      </c>
      <c r="E4827" s="219" t="s">
        <v>24401</v>
      </c>
      <c r="F4827" s="1518">
        <v>45600</v>
      </c>
      <c r="G4827" s="584">
        <v>45656</v>
      </c>
      <c r="H4827" s="60" t="s">
        <v>24359</v>
      </c>
      <c r="L4827" s="26" t="s">
        <v>24404</v>
      </c>
    </row>
    <row r="4828" spans="1:12">
      <c r="B4828" s="404"/>
      <c r="C4828" s="1426"/>
      <c r="D4828" s="29"/>
      <c r="E4828" s="219"/>
      <c r="F4828" s="1518"/>
      <c r="G4828" s="584"/>
      <c r="H4828" s="60"/>
      <c r="L4828" s="26"/>
    </row>
    <row r="4829" spans="1:12">
      <c r="A4829" s="176"/>
      <c r="B4829" s="404" t="s">
        <v>23183</v>
      </c>
      <c r="C4829" s="1426" t="s">
        <v>24442</v>
      </c>
      <c r="D4829" s="29" t="s">
        <v>21827</v>
      </c>
      <c r="E4829" s="353" t="s">
        <v>24443</v>
      </c>
      <c r="F4829" s="1518">
        <v>44748</v>
      </c>
      <c r="G4829" s="584">
        <v>45663</v>
      </c>
      <c r="H4829" s="60" t="s">
        <v>23874</v>
      </c>
      <c r="I4829" s="68"/>
      <c r="L4829" s="26"/>
    </row>
    <row r="4830" spans="1:12">
      <c r="A4830" s="176"/>
      <c r="B4830" s="404" t="s">
        <v>23464</v>
      </c>
      <c r="C4830" s="1924" t="s">
        <v>24387</v>
      </c>
      <c r="D4830" s="337" t="s">
        <v>24386</v>
      </c>
      <c r="E4830" s="402" t="s">
        <v>23058</v>
      </c>
      <c r="F4830" s="1925">
        <v>43423</v>
      </c>
      <c r="G4830" s="1926">
        <v>45663</v>
      </c>
      <c r="H4830" s="56" t="s">
        <v>23874</v>
      </c>
      <c r="I4830" s="68"/>
      <c r="L4830" s="26"/>
    </row>
    <row r="4831" spans="1:12">
      <c r="A4831" s="176"/>
      <c r="B4831" s="404" t="s">
        <v>24437</v>
      </c>
      <c r="C4831" s="1924" t="s">
        <v>24411</v>
      </c>
      <c r="D4831" s="337" t="s">
        <v>24406</v>
      </c>
      <c r="E4831" s="402" t="s">
        <v>24444</v>
      </c>
      <c r="F4831" s="1925">
        <v>45635</v>
      </c>
      <c r="G4831" s="1926">
        <v>45659</v>
      </c>
      <c r="H4831" s="56"/>
      <c r="I4831" s="68"/>
      <c r="L4831" s="26"/>
    </row>
    <row r="4832" spans="1:12">
      <c r="A4832" s="176"/>
      <c r="B4832" s="404" t="s">
        <v>24438</v>
      </c>
      <c r="C4832" s="1924" t="s">
        <v>24441</v>
      </c>
      <c r="D4832" s="337" t="s">
        <v>24408</v>
      </c>
      <c r="E4832" s="402" t="s">
        <v>24414</v>
      </c>
      <c r="F4832" s="1925">
        <v>42002</v>
      </c>
      <c r="G4832" s="1926">
        <v>45679</v>
      </c>
      <c r="H4832" s="56" t="s">
        <v>24446</v>
      </c>
      <c r="I4832" s="68"/>
      <c r="L4832" s="32" t="s">
        <v>24445</v>
      </c>
    </row>
    <row r="4833" spans="1:12">
      <c r="A4833" s="176"/>
      <c r="B4833" s="404" t="s">
        <v>24439</v>
      </c>
      <c r="C4833" s="1924" t="s">
        <v>24451</v>
      </c>
      <c r="D4833" s="337" t="s">
        <v>24410</v>
      </c>
      <c r="E4833" s="402" t="s">
        <v>24414</v>
      </c>
      <c r="F4833" s="1925">
        <v>43808</v>
      </c>
      <c r="G4833" s="1926">
        <v>45688</v>
      </c>
      <c r="H4833" s="56" t="s">
        <v>24446</v>
      </c>
      <c r="I4833" s="68"/>
      <c r="L4833" s="32" t="s">
        <v>24591</v>
      </c>
    </row>
    <row r="4834" spans="1:12">
      <c r="B4834" s="38" t="s">
        <v>15497</v>
      </c>
      <c r="C4834" s="1924" t="s">
        <v>24337</v>
      </c>
      <c r="D4834" s="337" t="s">
        <v>24334</v>
      </c>
      <c r="E4834" s="402" t="s">
        <v>56</v>
      </c>
      <c r="F4834" s="1925">
        <v>45614</v>
      </c>
      <c r="G4834" s="1926">
        <v>45688</v>
      </c>
      <c r="H4834" s="56" t="s">
        <v>24459</v>
      </c>
      <c r="L4834" s="32"/>
    </row>
    <row r="4835" spans="1:12">
      <c r="B4835" s="38"/>
      <c r="C4835" s="1924"/>
      <c r="D4835" s="337"/>
      <c r="E4835" s="402"/>
      <c r="F4835" s="1925"/>
      <c r="G4835" s="1926"/>
      <c r="H4835" s="56"/>
      <c r="L4835" s="32"/>
    </row>
    <row r="4836" spans="1:12">
      <c r="B4836" s="38" t="s">
        <v>24485</v>
      </c>
      <c r="C4836" s="1924" t="s">
        <v>24484</v>
      </c>
      <c r="D4836" s="337" t="s">
        <v>24483</v>
      </c>
      <c r="E4836" s="402" t="s">
        <v>24482</v>
      </c>
      <c r="F4836" s="1925">
        <v>45474</v>
      </c>
      <c r="G4836" s="1926">
        <v>45691</v>
      </c>
      <c r="H4836" s="56" t="s">
        <v>24481</v>
      </c>
      <c r="L4836" s="32"/>
    </row>
    <row r="4837" spans="1:12">
      <c r="A4837" s="176"/>
      <c r="B4837" s="404" t="s">
        <v>24449</v>
      </c>
      <c r="C4837" s="1924" t="s">
        <v>24453</v>
      </c>
      <c r="D4837" s="1924" t="s">
        <v>24447</v>
      </c>
      <c r="E4837" s="402" t="s">
        <v>24462</v>
      </c>
      <c r="F4837" s="1925">
        <v>43480</v>
      </c>
      <c r="G4837" s="1926">
        <v>45693</v>
      </c>
      <c r="H4837" s="56" t="s">
        <v>24322</v>
      </c>
      <c r="I4837" s="68"/>
      <c r="L4837" s="32" t="s">
        <v>24461</v>
      </c>
    </row>
    <row r="4838" spans="1:12">
      <c r="B4838" s="404" t="s">
        <v>24465</v>
      </c>
      <c r="C4838" s="1924" t="s">
        <v>24486</v>
      </c>
      <c r="D4838" s="1924" t="s">
        <v>24464</v>
      </c>
      <c r="E4838" s="402" t="s">
        <v>23990</v>
      </c>
      <c r="F4838" s="1925">
        <v>41463</v>
      </c>
      <c r="G4838" s="1926">
        <v>45701</v>
      </c>
      <c r="H4838" s="56" t="s">
        <v>24359</v>
      </c>
      <c r="I4838" s="68" t="s">
        <v>24466</v>
      </c>
      <c r="L4838" s="32" t="s">
        <v>24592</v>
      </c>
    </row>
    <row r="4839" spans="1:12">
      <c r="B4839" s="55" t="s">
        <v>23303</v>
      </c>
      <c r="C4839" s="1924" t="s">
        <v>24184</v>
      </c>
      <c r="D4839" s="1924" t="s">
        <v>24480</v>
      </c>
      <c r="E4839" s="32" t="s">
        <v>24487</v>
      </c>
      <c r="F4839" s="1925">
        <v>45551</v>
      </c>
      <c r="G4839" s="1926">
        <v>45705</v>
      </c>
      <c r="H4839" s="56" t="s">
        <v>24359</v>
      </c>
      <c r="I4839" s="24" t="s">
        <v>24559</v>
      </c>
      <c r="L4839" s="32" t="s">
        <v>24593</v>
      </c>
    </row>
    <row r="4840" spans="1:12">
      <c r="B4840" s="55" t="s">
        <v>23449</v>
      </c>
      <c r="C4840" s="1924" t="s">
        <v>24497</v>
      </c>
      <c r="D4840" s="1924" t="s">
        <v>23561</v>
      </c>
      <c r="E4840" s="32" t="s">
        <v>22381</v>
      </c>
      <c r="F4840" s="1925">
        <v>45355</v>
      </c>
      <c r="G4840" s="1926">
        <v>45709</v>
      </c>
      <c r="H4840" s="56" t="s">
        <v>24359</v>
      </c>
      <c r="L4840" s="32" t="s">
        <v>24594</v>
      </c>
    </row>
    <row r="4841" spans="1:12">
      <c r="B4841" s="336" t="s">
        <v>24517</v>
      </c>
      <c r="C4841" s="1924" t="s">
        <v>24529</v>
      </c>
      <c r="D4841" s="1924" t="s">
        <v>21985</v>
      </c>
      <c r="E4841" s="336" t="s">
        <v>24530</v>
      </c>
      <c r="F4841" s="495">
        <v>44858</v>
      </c>
      <c r="G4841" s="1926">
        <v>45688</v>
      </c>
      <c r="H4841" s="56" t="s">
        <v>24515</v>
      </c>
      <c r="L4841" s="32"/>
    </row>
    <row r="4842" spans="1:12">
      <c r="B4842" s="336" t="s">
        <v>24516</v>
      </c>
      <c r="C4842" s="1924" t="s">
        <v>24513</v>
      </c>
      <c r="D4842" s="1924" t="s">
        <v>24514</v>
      </c>
      <c r="E4842" s="1927" t="s">
        <v>24531</v>
      </c>
      <c r="F4842" s="495">
        <v>42870</v>
      </c>
      <c r="G4842" s="1926">
        <v>45713</v>
      </c>
      <c r="H4842" s="56" t="s">
        <v>24515</v>
      </c>
      <c r="L4842" s="32"/>
    </row>
    <row r="4843" spans="1:12">
      <c r="B4843" s="404" t="s">
        <v>22082</v>
      </c>
      <c r="C4843" s="1924" t="s">
        <v>24452</v>
      </c>
      <c r="D4843" s="1924" t="s">
        <v>24448</v>
      </c>
      <c r="E4843" s="402" t="s">
        <v>22958</v>
      </c>
      <c r="F4843" s="1925">
        <v>44048</v>
      </c>
      <c r="G4843" s="1926">
        <v>45716</v>
      </c>
      <c r="H4843" s="56" t="s">
        <v>24359</v>
      </c>
      <c r="I4843" s="24" t="s">
        <v>24560</v>
      </c>
      <c r="L4843" s="32" t="s">
        <v>24595</v>
      </c>
    </row>
    <row r="4844" spans="1:12">
      <c r="B4844" s="404" t="s">
        <v>22082</v>
      </c>
      <c r="C4844" s="1924" t="s">
        <v>24471</v>
      </c>
      <c r="D4844" s="1924" t="s">
        <v>24472</v>
      </c>
      <c r="E4844" s="402" t="s">
        <v>23244</v>
      </c>
      <c r="F4844" s="1925">
        <v>43682</v>
      </c>
      <c r="G4844" s="1926">
        <v>45716</v>
      </c>
      <c r="H4844" s="56" t="s">
        <v>24359</v>
      </c>
      <c r="I4844" s="24" t="s">
        <v>24561</v>
      </c>
      <c r="L4844" s="32" t="s">
        <v>24596</v>
      </c>
    </row>
    <row r="4845" spans="1:12">
      <c r="B4845" s="404" t="s">
        <v>22082</v>
      </c>
      <c r="C4845" s="1924" t="s">
        <v>24496</v>
      </c>
      <c r="D4845" s="1924" t="s">
        <v>24463</v>
      </c>
      <c r="E4845" s="402" t="s">
        <v>21193</v>
      </c>
      <c r="F4845" s="1925">
        <v>44046</v>
      </c>
      <c r="G4845" s="1926">
        <v>45716</v>
      </c>
      <c r="H4845" s="56" t="s">
        <v>24359</v>
      </c>
      <c r="I4845" s="24" t="s">
        <v>24562</v>
      </c>
      <c r="L4845" s="32" t="s">
        <v>24597</v>
      </c>
    </row>
    <row r="4846" spans="1:12">
      <c r="B4846" s="404" t="s">
        <v>23019</v>
      </c>
      <c r="C4846" s="1924" t="s">
        <v>24467</v>
      </c>
      <c r="D4846" s="1924" t="s">
        <v>24479</v>
      </c>
      <c r="E4846" s="402" t="s">
        <v>23396</v>
      </c>
      <c r="F4846" s="1925">
        <v>45691</v>
      </c>
      <c r="G4846" s="1926">
        <v>45716</v>
      </c>
      <c r="H4846" s="56"/>
      <c r="I4846" s="24" t="s">
        <v>24563</v>
      </c>
      <c r="L4846" s="26"/>
    </row>
    <row r="4847" spans="1:12">
      <c r="B4847" s="38" t="s">
        <v>24523</v>
      </c>
      <c r="C4847" s="1924" t="s">
        <v>24522</v>
      </c>
      <c r="D4847" s="1924" t="s">
        <v>22061</v>
      </c>
      <c r="E4847" s="337" t="s">
        <v>24524</v>
      </c>
      <c r="F4847" s="576">
        <v>44866</v>
      </c>
      <c r="G4847" s="576">
        <v>45716</v>
      </c>
      <c r="H4847" s="31" t="s">
        <v>24565</v>
      </c>
      <c r="I4847" s="24" t="s">
        <v>24561</v>
      </c>
      <c r="L4847" s="26" t="s">
        <v>24564</v>
      </c>
    </row>
    <row r="4848" spans="1:12">
      <c r="B4848" s="27"/>
      <c r="C4848" s="30"/>
      <c r="D4848" s="29"/>
      <c r="E4848" s="28"/>
      <c r="F4848" s="26"/>
      <c r="G4848" s="29"/>
      <c r="H4848" s="28"/>
    </row>
    <row r="4849" spans="1:12">
      <c r="A4849" s="176"/>
      <c r="B4849" s="172" t="s">
        <v>23176</v>
      </c>
      <c r="C4849" s="1426" t="s">
        <v>24547</v>
      </c>
      <c r="D4849" s="29" t="s">
        <v>24548</v>
      </c>
      <c r="E4849" s="353" t="s">
        <v>21193</v>
      </c>
      <c r="F4849" s="1518">
        <v>44685</v>
      </c>
      <c r="G4849" s="584">
        <v>45723</v>
      </c>
      <c r="H4849" s="60" t="s">
        <v>24359</v>
      </c>
      <c r="I4849" s="24" t="s">
        <v>24635</v>
      </c>
      <c r="L4849" s="68" t="s">
        <v>24572</v>
      </c>
    </row>
    <row r="4850" spans="1:12">
      <c r="A4850" s="176"/>
      <c r="B4850" s="172" t="s">
        <v>22082</v>
      </c>
      <c r="C4850" s="1426" t="s">
        <v>24544</v>
      </c>
      <c r="D4850" s="29" t="s">
        <v>24543</v>
      </c>
      <c r="E4850" s="353" t="s">
        <v>22373</v>
      </c>
      <c r="F4850" s="1518">
        <v>45243</v>
      </c>
      <c r="G4850" s="584">
        <v>45723</v>
      </c>
      <c r="H4850" s="60" t="s">
        <v>24359</v>
      </c>
      <c r="I4850" s="68" t="s">
        <v>24636</v>
      </c>
      <c r="L4850" s="68" t="s">
        <v>24573</v>
      </c>
    </row>
    <row r="4851" spans="1:12">
      <c r="A4851" s="176"/>
      <c r="B4851" s="172" t="s">
        <v>24586</v>
      </c>
      <c r="C4851" s="1426" t="s">
        <v>24580</v>
      </c>
      <c r="D4851" s="29" t="s">
        <v>24581</v>
      </c>
      <c r="E4851" s="353" t="s">
        <v>73</v>
      </c>
      <c r="F4851" s="1518">
        <v>45390</v>
      </c>
      <c r="G4851" s="584">
        <v>45726</v>
      </c>
      <c r="H4851" s="60" t="s">
        <v>24582</v>
      </c>
      <c r="I4851" s="68"/>
      <c r="L4851" s="68"/>
    </row>
    <row r="4852" spans="1:12">
      <c r="A4852" s="176"/>
      <c r="B4852" s="172" t="s">
        <v>23613</v>
      </c>
      <c r="C4852" s="1426" t="s">
        <v>24546</v>
      </c>
      <c r="D4852" s="29" t="s">
        <v>24545</v>
      </c>
      <c r="E4852" s="353" t="s">
        <v>22381</v>
      </c>
      <c r="F4852" s="1518">
        <v>43430</v>
      </c>
      <c r="G4852" s="584">
        <v>45726</v>
      </c>
      <c r="H4852" s="60" t="s">
        <v>24264</v>
      </c>
      <c r="I4852" s="68"/>
      <c r="L4852" s="68"/>
    </row>
    <row r="4853" spans="1:12">
      <c r="A4853" s="176"/>
      <c r="B4853" s="172" t="s">
        <v>18420</v>
      </c>
      <c r="C4853" s="1426" t="s">
        <v>24584</v>
      </c>
      <c r="D4853" s="29" t="s">
        <v>24583</v>
      </c>
      <c r="E4853" s="353" t="s">
        <v>73</v>
      </c>
      <c r="F4853" s="1518">
        <v>45369</v>
      </c>
      <c r="G4853" s="584">
        <v>45730</v>
      </c>
      <c r="H4853" s="60" t="s">
        <v>24359</v>
      </c>
      <c r="I4853" s="1953" t="s">
        <v>19627</v>
      </c>
      <c r="J4853" s="2013"/>
      <c r="K4853" s="2013"/>
      <c r="L4853" s="68" t="s">
        <v>24598</v>
      </c>
    </row>
    <row r="4854" spans="1:12">
      <c r="A4854" s="176"/>
      <c r="B4854" s="172" t="s">
        <v>22894</v>
      </c>
      <c r="C4854" s="1426" t="s">
        <v>24628</v>
      </c>
      <c r="D4854" s="29" t="s">
        <v>24629</v>
      </c>
      <c r="E4854" s="353" t="s">
        <v>24630</v>
      </c>
      <c r="F4854" s="1518">
        <v>42433</v>
      </c>
      <c r="G4854" s="584">
        <v>45734</v>
      </c>
      <c r="H4854" s="60" t="s">
        <v>24631</v>
      </c>
      <c r="I4854" s="1953"/>
      <c r="J4854" s="2013"/>
      <c r="K4854" s="2013"/>
      <c r="L4854" s="68"/>
    </row>
    <row r="4855" spans="1:12">
      <c r="A4855" s="176"/>
      <c r="B4855" s="172" t="s">
        <v>18807</v>
      </c>
      <c r="C4855" s="1426" t="s">
        <v>24585</v>
      </c>
      <c r="D4855" s="29" t="s">
        <v>20693</v>
      </c>
      <c r="E4855" s="353" t="s">
        <v>21193</v>
      </c>
      <c r="F4855" s="1518">
        <v>45474</v>
      </c>
      <c r="G4855" s="584">
        <v>45737</v>
      </c>
      <c r="H4855" s="60" t="s">
        <v>24359</v>
      </c>
      <c r="I4855" s="68" t="s">
        <v>24600</v>
      </c>
      <c r="L4855" s="68" t="s">
        <v>24599</v>
      </c>
    </row>
    <row r="4856" spans="1:12">
      <c r="A4856" s="176"/>
      <c r="B4856" s="172" t="s">
        <v>22705</v>
      </c>
      <c r="C4856" s="1426" t="s">
        <v>24553</v>
      </c>
      <c r="D4856" s="29" t="s">
        <v>24552</v>
      </c>
      <c r="E4856" s="353" t="s">
        <v>24044</v>
      </c>
      <c r="F4856" s="1518">
        <v>43724</v>
      </c>
      <c r="G4856" s="584">
        <v>45747</v>
      </c>
      <c r="H4856" s="60" t="s">
        <v>24359</v>
      </c>
      <c r="I4856" s="68" t="s">
        <v>24636</v>
      </c>
      <c r="L4856" s="68" t="s">
        <v>24649</v>
      </c>
    </row>
    <row r="4857" spans="1:12">
      <c r="A4857" s="176"/>
      <c r="B4857" s="172" t="s">
        <v>18420</v>
      </c>
      <c r="C4857" s="1426" t="s">
        <v>24638</v>
      </c>
      <c r="D4857" s="29" t="s">
        <v>24637</v>
      </c>
      <c r="E4857" s="353" t="s">
        <v>24044</v>
      </c>
      <c r="F4857" s="1518">
        <v>45264</v>
      </c>
      <c r="G4857" s="584">
        <v>45747</v>
      </c>
      <c r="H4857" s="60"/>
      <c r="I4857" s="68"/>
      <c r="L4857" s="68"/>
    </row>
    <row r="4858" spans="1:12">
      <c r="A4858" s="176"/>
      <c r="B4858" s="30" t="s">
        <v>18807</v>
      </c>
      <c r="C4858" s="1426" t="s">
        <v>24551</v>
      </c>
      <c r="D4858" s="29" t="s">
        <v>24646</v>
      </c>
      <c r="E4858" s="29" t="s">
        <v>22119</v>
      </c>
      <c r="F4858" s="588">
        <v>45726</v>
      </c>
      <c r="G4858" s="584">
        <v>45744</v>
      </c>
      <c r="H4858" s="60" t="s">
        <v>24640</v>
      </c>
      <c r="I4858" s="68" t="s">
        <v>24639</v>
      </c>
      <c r="L4858" s="68"/>
    </row>
    <row r="4859" spans="1:12">
      <c r="A4859" s="176"/>
      <c r="B4859" s="172" t="s">
        <v>24618</v>
      </c>
      <c r="C4859" s="1426" t="s">
        <v>24617</v>
      </c>
      <c r="D4859" s="29" t="s">
        <v>24616</v>
      </c>
      <c r="E4859" s="353" t="s">
        <v>23071</v>
      </c>
      <c r="F4859" s="1518">
        <v>38022</v>
      </c>
      <c r="G4859" s="1954">
        <v>45747</v>
      </c>
      <c r="H4859" s="60" t="s">
        <v>24647</v>
      </c>
      <c r="I4859" s="68"/>
      <c r="L4859" s="68" t="s">
        <v>24648</v>
      </c>
    </row>
    <row r="4860" spans="1:12">
      <c r="A4860" s="176"/>
      <c r="B4860" s="404"/>
      <c r="C4860" s="1426"/>
      <c r="D4860" s="29"/>
      <c r="E4860" s="353"/>
      <c r="F4860" s="1518"/>
      <c r="G4860" s="584"/>
      <c r="H4860" s="60"/>
      <c r="L4860" s="68"/>
    </row>
    <row r="4861" spans="1:12">
      <c r="A4861" s="176"/>
      <c r="B4861" s="404" t="s">
        <v>23303</v>
      </c>
      <c r="C4861" s="1426" t="s">
        <v>24422</v>
      </c>
      <c r="D4861" s="29" t="s">
        <v>24423</v>
      </c>
      <c r="E4861" s="353" t="s">
        <v>23990</v>
      </c>
      <c r="F4861" s="1518">
        <v>45672</v>
      </c>
      <c r="G4861" s="584">
        <v>45751</v>
      </c>
      <c r="H4861" s="60" t="s">
        <v>23852</v>
      </c>
      <c r="I4861" s="68" t="s">
        <v>24650</v>
      </c>
      <c r="L4861" s="68"/>
    </row>
    <row r="4862" spans="1:12">
      <c r="A4862" s="176"/>
      <c r="B4862" s="750" t="s">
        <v>23176</v>
      </c>
      <c r="C4862" s="1426" t="s">
        <v>24632</v>
      </c>
      <c r="D4862" s="29" t="s">
        <v>24619</v>
      </c>
      <c r="E4862" s="353" t="s">
        <v>24633</v>
      </c>
      <c r="F4862" s="1518">
        <v>44667</v>
      </c>
      <c r="G4862" s="584">
        <v>45755</v>
      </c>
      <c r="H4862" s="60" t="s">
        <v>24634</v>
      </c>
      <c r="I4862" s="68"/>
      <c r="L4862" s="68"/>
    </row>
    <row r="4863" spans="1:12">
      <c r="A4863" s="176"/>
      <c r="B4863" s="404" t="s">
        <v>24618</v>
      </c>
      <c r="C4863" s="1426" t="s">
        <v>24642</v>
      </c>
      <c r="D4863" s="29" t="s">
        <v>24641</v>
      </c>
      <c r="E4863" s="353" t="s">
        <v>24645</v>
      </c>
      <c r="F4863" s="1518">
        <v>42177</v>
      </c>
      <c r="G4863" s="584">
        <v>45777</v>
      </c>
      <c r="H4863" s="60" t="s">
        <v>24643</v>
      </c>
      <c r="I4863" s="68" t="s">
        <v>24644</v>
      </c>
      <c r="L4863" s="68" t="s">
        <v>24756</v>
      </c>
    </row>
    <row r="4864" spans="1:12">
      <c r="A4864" s="176"/>
      <c r="B4864" s="404" t="s">
        <v>24654</v>
      </c>
      <c r="C4864" s="1426" t="s">
        <v>24656</v>
      </c>
      <c r="D4864" s="29" t="s">
        <v>24655</v>
      </c>
      <c r="E4864" s="353" t="s">
        <v>24657</v>
      </c>
      <c r="F4864" s="1518">
        <v>44634</v>
      </c>
      <c r="G4864" s="584" t="s">
        <v>24651</v>
      </c>
      <c r="H4864" s="60" t="s">
        <v>24652</v>
      </c>
      <c r="I4864" s="1950" t="s">
        <v>24653</v>
      </c>
      <c r="J4864" s="1950"/>
      <c r="K4864" s="1950"/>
      <c r="L4864" s="68"/>
    </row>
    <row r="4865" spans="1:12">
      <c r="A4865" s="176"/>
      <c r="B4865" s="404" t="s">
        <v>23094</v>
      </c>
      <c r="C4865" s="1924" t="s">
        <v>24664</v>
      </c>
      <c r="D4865" s="337" t="s">
        <v>24658</v>
      </c>
      <c r="E4865" s="402" t="s">
        <v>24665</v>
      </c>
      <c r="F4865" s="1925">
        <v>45755</v>
      </c>
      <c r="G4865" s="1926">
        <v>45761</v>
      </c>
      <c r="H4865" s="56" t="s">
        <v>24757</v>
      </c>
      <c r="I4865" s="68"/>
      <c r="L4865" s="68"/>
    </row>
    <row r="4866" spans="1:12">
      <c r="B4866" s="404" t="s">
        <v>24661</v>
      </c>
      <c r="C4866" s="1426" t="s">
        <v>24660</v>
      </c>
      <c r="D4866" s="29" t="s">
        <v>24659</v>
      </c>
      <c r="E4866" s="353" t="s">
        <v>24662</v>
      </c>
      <c r="F4866" s="1518">
        <v>45740</v>
      </c>
      <c r="G4866" s="584">
        <v>45760</v>
      </c>
      <c r="H4866" s="60" t="s">
        <v>24663</v>
      </c>
      <c r="L4866" s="68"/>
    </row>
    <row r="4867" spans="1:12">
      <c r="B4867" s="172" t="s">
        <v>24725</v>
      </c>
      <c r="C4867" s="1426" t="s">
        <v>24724</v>
      </c>
      <c r="D4867" s="29" t="s">
        <v>24666</v>
      </c>
      <c r="E4867" s="353" t="s">
        <v>22381</v>
      </c>
      <c r="F4867" s="1518">
        <v>44991</v>
      </c>
      <c r="G4867" s="584">
        <v>45765</v>
      </c>
      <c r="H4867" s="60" t="s">
        <v>24359</v>
      </c>
      <c r="L4867" s="68" t="s">
        <v>24758</v>
      </c>
    </row>
    <row r="4868" spans="1:12">
      <c r="B4868" s="29" t="s">
        <v>24747</v>
      </c>
      <c r="C4868" s="1426" t="s">
        <v>24752</v>
      </c>
      <c r="D4868" s="29" t="s">
        <v>24378</v>
      </c>
      <c r="E4868" s="353" t="s">
        <v>15450</v>
      </c>
      <c r="F4868" s="42">
        <v>45691</v>
      </c>
      <c r="G4868" s="42">
        <v>45769</v>
      </c>
      <c r="H4868" s="1965" t="s">
        <v>24751</v>
      </c>
      <c r="I4868" s="68" t="s">
        <v>24753</v>
      </c>
      <c r="L4868" s="68"/>
    </row>
    <row r="4869" spans="1:12">
      <c r="B4869" s="404" t="s">
        <v>22100</v>
      </c>
      <c r="C4869" s="1426" t="s">
        <v>24718</v>
      </c>
      <c r="D4869" s="29" t="s">
        <v>24667</v>
      </c>
      <c r="E4869" s="353" t="s">
        <v>23073</v>
      </c>
      <c r="F4869" s="1518">
        <v>41834</v>
      </c>
      <c r="G4869" s="584">
        <v>45777</v>
      </c>
      <c r="H4869" s="60" t="s">
        <v>24731</v>
      </c>
      <c r="L4869" s="68"/>
    </row>
    <row r="4870" spans="1:12">
      <c r="B4870" s="404" t="s">
        <v>21769</v>
      </c>
      <c r="C4870" s="1426" t="s">
        <v>24727</v>
      </c>
      <c r="D4870" s="29" t="s">
        <v>24668</v>
      </c>
      <c r="E4870" s="353" t="s">
        <v>24728</v>
      </c>
      <c r="F4870" s="1518">
        <v>45516</v>
      </c>
      <c r="G4870" s="584">
        <v>45777</v>
      </c>
      <c r="H4870" s="28" t="s">
        <v>24757</v>
      </c>
      <c r="L4870" s="68"/>
    </row>
    <row r="4871" spans="1:12">
      <c r="B4871" s="404" t="s">
        <v>23303</v>
      </c>
      <c r="C4871" s="1426" t="s">
        <v>24714</v>
      </c>
      <c r="D4871" s="29" t="s">
        <v>24712</v>
      </c>
      <c r="E4871" s="353" t="s">
        <v>13382</v>
      </c>
      <c r="F4871" s="1518">
        <v>45530</v>
      </c>
      <c r="G4871" s="584">
        <v>45777</v>
      </c>
      <c r="H4871" s="60" t="s">
        <v>24359</v>
      </c>
      <c r="I4871" s="24" t="s">
        <v>19627</v>
      </c>
      <c r="L4871" s="68" t="s">
        <v>24715</v>
      </c>
    </row>
    <row r="4872" spans="1:12">
      <c r="B4872" s="404" t="s">
        <v>22991</v>
      </c>
      <c r="C4872" s="1426" t="s">
        <v>24717</v>
      </c>
      <c r="D4872" s="29" t="s">
        <v>24716</v>
      </c>
      <c r="E4872" s="353" t="s">
        <v>23081</v>
      </c>
      <c r="F4872" s="1518">
        <v>45187</v>
      </c>
      <c r="G4872" s="584">
        <v>45777</v>
      </c>
      <c r="H4872" s="60" t="s">
        <v>24733</v>
      </c>
      <c r="I4872" s="24" t="s">
        <v>19627</v>
      </c>
      <c r="L4872" s="68"/>
    </row>
    <row r="4873" spans="1:12">
      <c r="B4873" s="404" t="s">
        <v>21769</v>
      </c>
      <c r="C4873" s="1426" t="s">
        <v>24720</v>
      </c>
      <c r="D4873" s="29" t="s">
        <v>24719</v>
      </c>
      <c r="E4873" s="353" t="s">
        <v>15392</v>
      </c>
      <c r="F4873" s="1518">
        <v>44917</v>
      </c>
      <c r="G4873" s="584">
        <v>45777</v>
      </c>
      <c r="H4873" s="60" t="s">
        <v>24359</v>
      </c>
      <c r="I4873" s="24" t="s">
        <v>24721</v>
      </c>
      <c r="L4873" s="68" t="s">
        <v>24722</v>
      </c>
    </row>
    <row r="4874" spans="1:12">
      <c r="B4874" s="404" t="s">
        <v>71</v>
      </c>
      <c r="C4874" s="1426" t="s">
        <v>24723</v>
      </c>
      <c r="D4874" s="29" t="s">
        <v>24688</v>
      </c>
      <c r="E4874" s="353" t="s">
        <v>24689</v>
      </c>
      <c r="F4874" s="1518">
        <v>45754</v>
      </c>
      <c r="G4874" s="584">
        <v>45772</v>
      </c>
      <c r="H4874" s="60"/>
      <c r="I4874" s="24" t="s">
        <v>24729</v>
      </c>
      <c r="L4874" s="68"/>
    </row>
    <row r="4875" spans="1:12">
      <c r="B4875" s="38"/>
      <c r="C4875" s="1426"/>
      <c r="D4875" s="29"/>
      <c r="E4875" s="353"/>
      <c r="F4875" s="1518"/>
      <c r="G4875" s="584"/>
      <c r="H4875" s="60"/>
    </row>
    <row r="4876" spans="1:12">
      <c r="B4876" s="38"/>
      <c r="C4876" s="1426"/>
      <c r="D4876" s="29"/>
      <c r="E4876" s="353"/>
      <c r="F4876" s="1518"/>
      <c r="G4876" s="584"/>
      <c r="H4876" s="60"/>
    </row>
    <row r="4877" spans="1:12">
      <c r="A4877" s="66" t="s">
        <v>3215</v>
      </c>
      <c r="B4877" s="1552" t="s">
        <v>4154</v>
      </c>
      <c r="C4877" s="1885" t="s">
        <v>816</v>
      </c>
      <c r="D4877" s="449" t="s">
        <v>24056</v>
      </c>
      <c r="E4877" s="449" t="s">
        <v>102</v>
      </c>
      <c r="F4877" s="450" t="s">
        <v>19977</v>
      </c>
      <c r="G4877" s="449" t="s">
        <v>4227</v>
      </c>
      <c r="H4877" s="448" t="s">
        <v>16472</v>
      </c>
    </row>
    <row r="4878" spans="1:12">
      <c r="B4878" s="38" t="s">
        <v>18739</v>
      </c>
      <c r="C4878" s="1426"/>
      <c r="D4878" s="1426" t="s">
        <v>24754</v>
      </c>
      <c r="E4878" s="29" t="s">
        <v>21193</v>
      </c>
      <c r="F4878" s="42">
        <v>45782</v>
      </c>
      <c r="G4878" s="584">
        <v>45786</v>
      </c>
      <c r="H4878" s="60" t="s">
        <v>24771</v>
      </c>
      <c r="I4878" s="1953"/>
      <c r="J4878" s="2013"/>
      <c r="K4878" s="2013"/>
      <c r="L4878" s="68"/>
    </row>
    <row r="4879" spans="1:12">
      <c r="B4879" s="404" t="s">
        <v>18420</v>
      </c>
      <c r="C4879" s="1924" t="s">
        <v>24767</v>
      </c>
      <c r="D4879" s="337" t="s">
        <v>24768</v>
      </c>
      <c r="E4879" s="402" t="s">
        <v>13558</v>
      </c>
      <c r="F4879" s="1925">
        <v>44461</v>
      </c>
      <c r="G4879" s="1926">
        <v>45786</v>
      </c>
      <c r="H4879" s="56" t="s">
        <v>24359</v>
      </c>
      <c r="I4879" s="1953" t="s">
        <v>24769</v>
      </c>
      <c r="J4879" s="2013"/>
      <c r="K4879" s="2013"/>
      <c r="L4879" s="68" t="s">
        <v>24770</v>
      </c>
    </row>
    <row r="4880" spans="1:12">
      <c r="B4880" s="404" t="s">
        <v>24765</v>
      </c>
      <c r="C4880" s="1924" t="s">
        <v>24762</v>
      </c>
      <c r="D4880" s="32" t="s">
        <v>24763</v>
      </c>
      <c r="E4880" s="402" t="s">
        <v>24764</v>
      </c>
      <c r="F4880" s="1925">
        <v>43395</v>
      </c>
      <c r="G4880" s="1926">
        <v>45792</v>
      </c>
      <c r="H4880" s="56" t="s">
        <v>24359</v>
      </c>
      <c r="I4880" s="1953" t="s">
        <v>24721</v>
      </c>
      <c r="J4880" s="2013"/>
      <c r="K4880" s="2013"/>
      <c r="L4880" s="68" t="s">
        <v>24766</v>
      </c>
    </row>
    <row r="4881" spans="2:12">
      <c r="B4881" s="404" t="s">
        <v>18504</v>
      </c>
      <c r="C4881" s="1924" t="s">
        <v>24772</v>
      </c>
      <c r="D4881" s="337" t="s">
        <v>24579</v>
      </c>
      <c r="E4881" s="402" t="s">
        <v>21057</v>
      </c>
      <c r="F4881" s="1925">
        <v>45754</v>
      </c>
      <c r="G4881" s="1926">
        <v>45793</v>
      </c>
      <c r="H4881" s="56" t="s">
        <v>24773</v>
      </c>
      <c r="I4881" s="1953" t="s">
        <v>24729</v>
      </c>
      <c r="J4881" s="2013"/>
      <c r="K4881" s="2013"/>
      <c r="L4881" s="68"/>
    </row>
    <row r="4882" spans="2:12">
      <c r="B4882" s="404" t="s">
        <v>23183</v>
      </c>
      <c r="C4882" s="1995" t="s">
        <v>24849</v>
      </c>
      <c r="D4882" s="336" t="s">
        <v>24850</v>
      </c>
      <c r="E4882" s="402" t="s">
        <v>24851</v>
      </c>
      <c r="F4882" s="1925">
        <v>45803</v>
      </c>
      <c r="G4882" s="1926">
        <v>45806</v>
      </c>
      <c r="H4882" s="56" t="s">
        <v>24757</v>
      </c>
      <c r="I4882" s="1953" t="s">
        <v>24729</v>
      </c>
      <c r="J4882" s="2013"/>
      <c r="K4882" s="2013"/>
      <c r="L4882" s="68"/>
    </row>
    <row r="4883" spans="2:12">
      <c r="B4883" s="404" t="s">
        <v>23146</v>
      </c>
      <c r="C4883" s="1996" t="s">
        <v>24786</v>
      </c>
      <c r="D4883" s="55" t="s">
        <v>24785</v>
      </c>
      <c r="E4883" s="402" t="s">
        <v>22661</v>
      </c>
      <c r="F4883" s="1997" t="s">
        <v>24787</v>
      </c>
      <c r="G4883" s="1926">
        <v>45808</v>
      </c>
      <c r="H4883" s="56" t="s">
        <v>24852</v>
      </c>
      <c r="I4883" s="1977" t="s">
        <v>24840</v>
      </c>
      <c r="J4883" s="2014"/>
      <c r="K4883" s="2014"/>
      <c r="L4883" s="68" t="s">
        <v>24839</v>
      </c>
    </row>
    <row r="4884" spans="2:12">
      <c r="B4884" s="404" t="s">
        <v>23183</v>
      </c>
      <c r="C4884" s="1996" t="s">
        <v>24107</v>
      </c>
      <c r="D4884" s="55" t="s">
        <v>20991</v>
      </c>
      <c r="E4884" s="1026" t="s">
        <v>22153</v>
      </c>
      <c r="F4884" s="1997" t="s">
        <v>24109</v>
      </c>
      <c r="G4884" s="1926">
        <v>45808</v>
      </c>
      <c r="H4884" s="56" t="s">
        <v>24807</v>
      </c>
      <c r="I4884" s="1953"/>
      <c r="J4884" s="2013"/>
      <c r="K4884" s="2013"/>
      <c r="L4884" s="68"/>
    </row>
    <row r="4885" spans="2:12">
      <c r="B4885" s="404" t="s">
        <v>18504</v>
      </c>
      <c r="C4885" s="1924" t="s">
        <v>24841</v>
      </c>
      <c r="D4885" s="337" t="s">
        <v>19879</v>
      </c>
      <c r="E4885" s="402" t="s">
        <v>875</v>
      </c>
      <c r="F4885" s="1925">
        <v>44216</v>
      </c>
      <c r="G4885" s="1926">
        <v>45808</v>
      </c>
      <c r="H4885" s="56" t="s">
        <v>24757</v>
      </c>
      <c r="I4885" s="1953" t="s">
        <v>19627</v>
      </c>
      <c r="J4885" s="2013"/>
      <c r="K4885" s="2013"/>
      <c r="L4885" s="68"/>
    </row>
    <row r="4886" spans="2:12">
      <c r="B4886" s="404" t="s">
        <v>24826</v>
      </c>
      <c r="C4886" s="1924" t="s">
        <v>24828</v>
      </c>
      <c r="D4886" s="337" t="s">
        <v>24829</v>
      </c>
      <c r="E4886" s="402" t="s">
        <v>24827</v>
      </c>
      <c r="F4886" s="1925">
        <v>45341</v>
      </c>
      <c r="G4886" s="1926">
        <v>45808</v>
      </c>
      <c r="H4886" s="56" t="s">
        <v>24757</v>
      </c>
      <c r="I4886" s="1953"/>
      <c r="J4886" s="2013"/>
      <c r="K4886" s="2013"/>
      <c r="L4886" s="68"/>
    </row>
    <row r="4887" spans="2:12">
      <c r="B4887" s="38" t="s">
        <v>24858</v>
      </c>
      <c r="C4887" s="1924" t="s">
        <v>24838</v>
      </c>
      <c r="D4887" s="337" t="s">
        <v>24859</v>
      </c>
      <c r="E4887" s="337" t="s">
        <v>18369</v>
      </c>
      <c r="F4887" s="1925">
        <v>45691</v>
      </c>
      <c r="G4887" s="1926">
        <v>45808</v>
      </c>
      <c r="H4887" s="767" t="s">
        <v>24857</v>
      </c>
      <c r="I4887" s="1953" t="s">
        <v>24769</v>
      </c>
      <c r="J4887" s="2013"/>
      <c r="K4887" s="2013"/>
      <c r="L4887" s="68" t="s">
        <v>24856</v>
      </c>
    </row>
    <row r="4888" spans="2:12">
      <c r="B4888" s="404" t="s">
        <v>18420</v>
      </c>
      <c r="C4888" s="1924" t="s">
        <v>24848</v>
      </c>
      <c r="D4888" s="337" t="s">
        <v>24498</v>
      </c>
      <c r="E4888" s="402" t="s">
        <v>21057</v>
      </c>
      <c r="F4888" s="1925">
        <v>45721</v>
      </c>
      <c r="G4888" s="1926">
        <v>45808</v>
      </c>
      <c r="H4888" s="56" t="s">
        <v>24854</v>
      </c>
      <c r="I4888" s="1953" t="s">
        <v>24769</v>
      </c>
      <c r="J4888" s="2013"/>
      <c r="K4888" s="2013"/>
      <c r="L4888" s="68" t="s">
        <v>24853</v>
      </c>
    </row>
    <row r="4889" spans="2:12">
      <c r="B4889" s="404"/>
      <c r="C4889" s="1924"/>
      <c r="D4889" s="337"/>
      <c r="E4889" s="402"/>
      <c r="F4889" s="1925"/>
      <c r="G4889" s="1926"/>
      <c r="H4889" s="336"/>
      <c r="I4889" s="1953"/>
      <c r="J4889" s="2013"/>
      <c r="K4889" s="2013"/>
      <c r="L4889" s="68"/>
    </row>
    <row r="4890" spans="2:12">
      <c r="B4890" s="1988" t="s">
        <v>15497</v>
      </c>
      <c r="C4890" s="1989" t="s">
        <v>24861</v>
      </c>
      <c r="D4890" s="1990" t="s">
        <v>24860</v>
      </c>
      <c r="E4890" s="1991" t="s">
        <v>23081</v>
      </c>
      <c r="F4890" s="1992">
        <v>44818</v>
      </c>
      <c r="G4890" s="1993">
        <v>45811</v>
      </c>
      <c r="H4890" s="1994" t="s">
        <v>24862</v>
      </c>
      <c r="I4890" s="1953"/>
      <c r="J4890" s="2013"/>
      <c r="K4890" s="2013"/>
      <c r="L4890" s="68"/>
    </row>
    <row r="4891" spans="2:12">
      <c r="B4891" s="404" t="s">
        <v>24826</v>
      </c>
      <c r="C4891" s="1924" t="s">
        <v>24825</v>
      </c>
      <c r="D4891" s="337" t="s">
        <v>24824</v>
      </c>
      <c r="E4891" s="402" t="s">
        <v>24827</v>
      </c>
      <c r="F4891" s="1925">
        <v>45341</v>
      </c>
      <c r="G4891" s="1926">
        <v>45818</v>
      </c>
      <c r="H4891" s="56" t="s">
        <v>24359</v>
      </c>
      <c r="I4891" s="1953" t="s">
        <v>19627</v>
      </c>
      <c r="J4891" s="2013"/>
      <c r="K4891" s="2013"/>
      <c r="L4891" s="68" t="s">
        <v>24855</v>
      </c>
    </row>
    <row r="4892" spans="2:12">
      <c r="B4892" s="404" t="s">
        <v>15497</v>
      </c>
      <c r="C4892" s="1924" t="s">
        <v>24863</v>
      </c>
      <c r="D4892" s="337" t="s">
        <v>24475</v>
      </c>
      <c r="E4892" s="402" t="s">
        <v>56</v>
      </c>
      <c r="F4892" s="1925">
        <v>45705</v>
      </c>
      <c r="G4892" s="1926">
        <v>45813</v>
      </c>
      <c r="H4892" s="56" t="s">
        <v>24864</v>
      </c>
      <c r="I4892" s="1953"/>
      <c r="J4892" s="2013"/>
      <c r="K4892" s="2013"/>
      <c r="L4892" s="68" t="s">
        <v>24970</v>
      </c>
    </row>
    <row r="4893" spans="2:12">
      <c r="B4893" s="404" t="s">
        <v>18420</v>
      </c>
      <c r="C4893" s="1924" t="s">
        <v>24870</v>
      </c>
      <c r="D4893" s="337" t="s">
        <v>24872</v>
      </c>
      <c r="E4893" s="402" t="s">
        <v>24873</v>
      </c>
      <c r="F4893" s="1925">
        <v>45817</v>
      </c>
      <c r="G4893" s="1926">
        <v>45818</v>
      </c>
      <c r="H4893" s="56" t="s">
        <v>24874</v>
      </c>
      <c r="I4893" s="1953"/>
      <c r="J4893" s="2013"/>
      <c r="K4893" s="2013"/>
      <c r="L4893" s="68"/>
    </row>
    <row r="4894" spans="2:12">
      <c r="B4894" s="404" t="s">
        <v>21420</v>
      </c>
      <c r="C4894" s="1924" t="s">
        <v>24866</v>
      </c>
      <c r="D4894" s="337" t="s">
        <v>24968</v>
      </c>
      <c r="E4894" s="402" t="s">
        <v>875</v>
      </c>
      <c r="F4894" s="1925">
        <v>44685</v>
      </c>
      <c r="G4894" s="1926">
        <v>45822</v>
      </c>
      <c r="H4894" s="56" t="s">
        <v>24869</v>
      </c>
      <c r="I4894" s="1953" t="s">
        <v>24868</v>
      </c>
      <c r="J4894" s="2013"/>
      <c r="K4894" s="2013"/>
      <c r="L4894" s="68" t="s">
        <v>24867</v>
      </c>
    </row>
    <row r="4895" spans="2:12">
      <c r="B4895" s="404" t="s">
        <v>24877</v>
      </c>
      <c r="C4895" s="1924" t="s">
        <v>24876</v>
      </c>
      <c r="D4895" s="337" t="s">
        <v>24875</v>
      </c>
      <c r="E4895" s="402" t="s">
        <v>24878</v>
      </c>
      <c r="F4895" s="1925">
        <v>45404</v>
      </c>
      <c r="G4895" s="1926">
        <v>45828</v>
      </c>
      <c r="H4895" s="56" t="s">
        <v>24359</v>
      </c>
      <c r="I4895" s="1953"/>
      <c r="J4895" s="2013"/>
      <c r="K4895" s="2013"/>
      <c r="L4895" s="68" t="s">
        <v>24898</v>
      </c>
    </row>
    <row r="4896" spans="2:12">
      <c r="B4896" s="404" t="s">
        <v>22155</v>
      </c>
      <c r="C4896" s="1924" t="s">
        <v>23771</v>
      </c>
      <c r="D4896" s="337" t="s">
        <v>24969</v>
      </c>
      <c r="E4896" s="402" t="s">
        <v>22153</v>
      </c>
      <c r="F4896" s="1925">
        <v>45446</v>
      </c>
      <c r="G4896" s="1926">
        <v>45833</v>
      </c>
      <c r="H4896" s="56" t="s">
        <v>24359</v>
      </c>
      <c r="I4896" s="1953"/>
      <c r="J4896" s="2013"/>
      <c r="K4896" s="2013"/>
      <c r="L4896" s="68" t="s">
        <v>24950</v>
      </c>
    </row>
    <row r="4897" spans="2:12">
      <c r="B4897" s="404" t="s">
        <v>18420</v>
      </c>
      <c r="C4897" s="1924" t="s">
        <v>24918</v>
      </c>
      <c r="D4897" s="337" t="s">
        <v>23940</v>
      </c>
      <c r="E4897" s="402" t="s">
        <v>875</v>
      </c>
      <c r="F4897" s="1925">
        <v>45488</v>
      </c>
      <c r="G4897" s="1926">
        <v>45838</v>
      </c>
      <c r="H4897" s="56" t="s">
        <v>24919</v>
      </c>
      <c r="I4897" s="1953"/>
      <c r="J4897" s="2013"/>
      <c r="K4897" s="2013"/>
      <c r="L4897" s="68"/>
    </row>
    <row r="4898" spans="2:12">
      <c r="B4898" s="29" t="s">
        <v>22991</v>
      </c>
      <c r="C4898" s="1426" t="s">
        <v>24932</v>
      </c>
      <c r="D4898" s="29" t="s">
        <v>24930</v>
      </c>
      <c r="E4898" s="353" t="s">
        <v>24512</v>
      </c>
      <c r="F4898" s="1518">
        <v>40071</v>
      </c>
      <c r="G4898" s="584">
        <v>45838</v>
      </c>
      <c r="H4898" s="60" t="s">
        <v>24864</v>
      </c>
      <c r="I4898" s="1977" t="s">
        <v>24934</v>
      </c>
      <c r="J4898" s="2014"/>
      <c r="K4898" s="2014"/>
      <c r="L4898" s="68" t="s">
        <v>24933</v>
      </c>
    </row>
    <row r="4899" spans="2:12">
      <c r="B4899" s="404" t="s">
        <v>23476</v>
      </c>
      <c r="C4899" s="1426" t="s">
        <v>24935</v>
      </c>
      <c r="D4899" s="29" t="s">
        <v>23517</v>
      </c>
      <c r="E4899" s="353" t="s">
        <v>24942</v>
      </c>
      <c r="F4899" s="1518">
        <v>45341</v>
      </c>
      <c r="G4899" s="584">
        <v>45838</v>
      </c>
      <c r="H4899" s="60" t="s">
        <v>24359</v>
      </c>
      <c r="I4899" s="1977" t="s">
        <v>24956</v>
      </c>
      <c r="J4899" s="2014"/>
      <c r="K4899" s="2014"/>
      <c r="L4899" s="68" t="s">
        <v>24963</v>
      </c>
    </row>
    <row r="4900" spans="2:12">
      <c r="B4900" s="404" t="s">
        <v>18420</v>
      </c>
      <c r="C4900" s="1426" t="s">
        <v>24936</v>
      </c>
      <c r="D4900" s="29" t="s">
        <v>24940</v>
      </c>
      <c r="E4900" s="353" t="s">
        <v>875</v>
      </c>
      <c r="F4900" s="1518">
        <v>45796</v>
      </c>
      <c r="G4900" s="584">
        <v>45838</v>
      </c>
      <c r="H4900" s="60" t="s">
        <v>24955</v>
      </c>
      <c r="I4900" s="1953"/>
      <c r="J4900" s="2013"/>
      <c r="K4900" s="2013"/>
      <c r="L4900" s="68"/>
    </row>
    <row r="4901" spans="2:12">
      <c r="B4901" s="404" t="s">
        <v>18420</v>
      </c>
      <c r="C4901" s="1426" t="s">
        <v>24938</v>
      </c>
      <c r="D4901" s="29" t="s">
        <v>21151</v>
      </c>
      <c r="E4901" s="353" t="s">
        <v>24943</v>
      </c>
      <c r="F4901" s="1518">
        <v>44553</v>
      </c>
      <c r="G4901" s="584">
        <v>45838</v>
      </c>
      <c r="H4901" s="60" t="s">
        <v>24960</v>
      </c>
      <c r="I4901" s="1953" t="s">
        <v>19627</v>
      </c>
      <c r="J4901" s="2013"/>
      <c r="K4901" s="2013"/>
      <c r="L4901" s="68" t="s">
        <v>24964</v>
      </c>
    </row>
    <row r="4902" spans="2:12">
      <c r="B4902" s="404"/>
      <c r="C4902" s="1426"/>
      <c r="D4902" s="29"/>
      <c r="E4902" s="353"/>
      <c r="F4902" s="1518"/>
      <c r="G4902" s="584"/>
      <c r="H4902" s="60"/>
      <c r="I4902" s="1953"/>
      <c r="J4902" s="2013"/>
      <c r="K4902" s="2013"/>
      <c r="L4902" s="68"/>
    </row>
    <row r="4903" spans="2:12">
      <c r="B4903" s="404" t="s">
        <v>18420</v>
      </c>
      <c r="C4903" s="1924" t="s">
        <v>24972</v>
      </c>
      <c r="D4903" s="337" t="s">
        <v>24971</v>
      </c>
      <c r="E4903" s="402" t="s">
        <v>13382</v>
      </c>
      <c r="F4903" s="1925">
        <v>45839</v>
      </c>
      <c r="G4903" s="1926">
        <v>45840</v>
      </c>
      <c r="H4903" s="56" t="s">
        <v>24973</v>
      </c>
      <c r="I4903" s="1953"/>
      <c r="J4903" s="2013"/>
      <c r="K4903" s="2013"/>
      <c r="L4903" s="68"/>
    </row>
    <row r="4904" spans="2:12">
      <c r="B4904" s="404" t="s">
        <v>21420</v>
      </c>
      <c r="C4904" s="1924" t="s">
        <v>24966</v>
      </c>
      <c r="D4904" s="337" t="s">
        <v>24965</v>
      </c>
      <c r="E4904" s="402" t="s">
        <v>13382</v>
      </c>
      <c r="F4904" s="1925">
        <v>45404</v>
      </c>
      <c r="G4904" s="1926">
        <v>45841</v>
      </c>
      <c r="H4904" s="56" t="s">
        <v>24359</v>
      </c>
      <c r="I4904" s="1953"/>
      <c r="J4904" s="2013"/>
      <c r="K4904" s="2013"/>
      <c r="L4904" s="68" t="s">
        <v>24967</v>
      </c>
    </row>
    <row r="4905" spans="2:12">
      <c r="B4905" s="172" t="s">
        <v>18807</v>
      </c>
      <c r="C4905" s="1426" t="s">
        <v>24946</v>
      </c>
      <c r="D4905" s="29" t="s">
        <v>24947</v>
      </c>
      <c r="E4905" s="353" t="s">
        <v>13382</v>
      </c>
      <c r="F4905" s="1518">
        <v>44545</v>
      </c>
      <c r="G4905" s="584">
        <v>45845</v>
      </c>
      <c r="H4905" s="60" t="s">
        <v>24948</v>
      </c>
      <c r="I4905" s="1953"/>
      <c r="J4905" s="2013"/>
      <c r="K4905" s="2013"/>
      <c r="L4905" s="68" t="s">
        <v>24949</v>
      </c>
    </row>
    <row r="4906" spans="2:12">
      <c r="B4906" s="404" t="s">
        <v>22155</v>
      </c>
      <c r="C4906" s="1924" t="s">
        <v>24953</v>
      </c>
      <c r="D4906" s="337" t="s">
        <v>24951</v>
      </c>
      <c r="E4906" s="402" t="s">
        <v>24954</v>
      </c>
      <c r="F4906" s="1925">
        <v>44774</v>
      </c>
      <c r="G4906" s="1926">
        <v>45845</v>
      </c>
      <c r="H4906" s="56" t="s">
        <v>24952</v>
      </c>
      <c r="I4906" s="1953"/>
      <c r="J4906" s="2013"/>
      <c r="K4906" s="2013"/>
      <c r="L4906" s="68"/>
    </row>
    <row r="4907" spans="2:12">
      <c r="B4907" s="404" t="s">
        <v>18420</v>
      </c>
      <c r="C4907" s="1924" t="s">
        <v>24958</v>
      </c>
      <c r="D4907" s="337" t="s">
        <v>24957</v>
      </c>
      <c r="E4907" s="402" t="s">
        <v>875</v>
      </c>
      <c r="F4907" s="1925">
        <v>45659</v>
      </c>
      <c r="G4907" s="1926">
        <v>45845</v>
      </c>
      <c r="H4907" s="56" t="s">
        <v>24961</v>
      </c>
      <c r="I4907" s="1953" t="s">
        <v>25029</v>
      </c>
      <c r="J4907" s="2013"/>
      <c r="K4907" s="2013"/>
      <c r="L4907" s="68" t="s">
        <v>24959</v>
      </c>
    </row>
    <row r="4908" spans="2:12">
      <c r="B4908" s="404" t="s">
        <v>24975</v>
      </c>
      <c r="C4908" s="1924" t="s">
        <v>23899</v>
      </c>
      <c r="D4908" s="337" t="s">
        <v>23744</v>
      </c>
      <c r="E4908" s="402" t="s">
        <v>24974</v>
      </c>
      <c r="F4908" s="1925">
        <v>45474</v>
      </c>
      <c r="G4908" s="1926">
        <v>45856</v>
      </c>
      <c r="H4908" s="56"/>
      <c r="I4908" s="1953"/>
      <c r="J4908" s="2013"/>
      <c r="K4908" s="2013"/>
      <c r="L4908" s="68"/>
    </row>
    <row r="4909" spans="2:12">
      <c r="B4909" s="404" t="s">
        <v>21132</v>
      </c>
      <c r="C4909" s="1924" t="s">
        <v>25011</v>
      </c>
      <c r="D4909" s="337" t="s">
        <v>24962</v>
      </c>
      <c r="E4909" s="402" t="s">
        <v>18369</v>
      </c>
      <c r="F4909" s="1925">
        <v>42107</v>
      </c>
      <c r="G4909" s="1926">
        <v>45858</v>
      </c>
      <c r="H4909" s="56" t="s">
        <v>25010</v>
      </c>
      <c r="I4909" s="1953" t="s">
        <v>25029</v>
      </c>
      <c r="J4909" s="2013"/>
      <c r="K4909" s="2013"/>
      <c r="L4909" s="68"/>
    </row>
    <row r="4910" spans="2:12">
      <c r="B4910" s="404" t="s">
        <v>18420</v>
      </c>
      <c r="C4910" s="1924" t="s">
        <v>25012</v>
      </c>
      <c r="D4910" s="337" t="s">
        <v>23833</v>
      </c>
      <c r="E4910" s="402" t="s">
        <v>875</v>
      </c>
      <c r="F4910" s="1925">
        <v>45467</v>
      </c>
      <c r="G4910" s="1926">
        <v>45869</v>
      </c>
      <c r="H4910" s="56" t="s">
        <v>25025</v>
      </c>
      <c r="I4910" s="1953"/>
      <c r="J4910" s="2013"/>
      <c r="K4910" s="2013"/>
      <c r="L4910" s="68"/>
    </row>
    <row r="4911" spans="2:12">
      <c r="B4911" s="404" t="s">
        <v>21420</v>
      </c>
      <c r="C4911" s="1426" t="s">
        <v>25014</v>
      </c>
      <c r="D4911" s="29" t="s">
        <v>25013</v>
      </c>
      <c r="E4911" s="353" t="s">
        <v>875</v>
      </c>
      <c r="F4911" s="1518">
        <v>45495</v>
      </c>
      <c r="G4911" s="584">
        <v>45869</v>
      </c>
      <c r="H4911" s="60" t="s">
        <v>25026</v>
      </c>
      <c r="I4911" s="1953"/>
      <c r="J4911" s="2013"/>
      <c r="K4911" s="2013"/>
      <c r="L4911" s="68"/>
    </row>
    <row r="4912" spans="2:12">
      <c r="B4912" s="404" t="s">
        <v>18420</v>
      </c>
      <c r="C4912" s="1426" t="s">
        <v>22265</v>
      </c>
      <c r="D4912" s="29" t="s">
        <v>25015</v>
      </c>
      <c r="E4912" s="353" t="s">
        <v>875</v>
      </c>
      <c r="F4912" s="1518">
        <v>44958</v>
      </c>
      <c r="G4912" s="584">
        <v>45863</v>
      </c>
      <c r="H4912" s="60" t="s">
        <v>25024</v>
      </c>
      <c r="I4912" s="1953"/>
      <c r="J4912" s="2013"/>
      <c r="K4912" s="2013"/>
      <c r="L4912" s="68"/>
    </row>
    <row r="4913" spans="2:12">
      <c r="B4913" s="404" t="s">
        <v>21420</v>
      </c>
      <c r="C4913" s="1426" t="s">
        <v>25003</v>
      </c>
      <c r="D4913" s="29" t="s">
        <v>24989</v>
      </c>
      <c r="E4913" s="353" t="s">
        <v>875</v>
      </c>
      <c r="F4913" s="1518">
        <v>45852</v>
      </c>
      <c r="G4913" s="584">
        <v>45863</v>
      </c>
      <c r="H4913" s="60" t="s">
        <v>25024</v>
      </c>
      <c r="I4913" s="1953"/>
      <c r="J4913" s="2013"/>
      <c r="K4913" s="2013"/>
      <c r="L4913" s="68"/>
    </row>
    <row r="4914" spans="2:12">
      <c r="B4914" s="404" t="s">
        <v>21420</v>
      </c>
      <c r="C4914" s="1426" t="s">
        <v>25028</v>
      </c>
      <c r="D4914" s="29" t="s">
        <v>25027</v>
      </c>
      <c r="E4914" s="353" t="s">
        <v>875</v>
      </c>
      <c r="F4914" s="1518">
        <v>45404</v>
      </c>
      <c r="G4914" s="584">
        <v>45869</v>
      </c>
      <c r="H4914" s="60" t="s">
        <v>24864</v>
      </c>
      <c r="I4914" s="24" t="s">
        <v>25029</v>
      </c>
      <c r="L4914" s="1987" t="s">
        <v>25030</v>
      </c>
    </row>
    <row r="4915" spans="2:12">
      <c r="B4915" s="404"/>
      <c r="C4915" s="1426"/>
      <c r="D4915" s="29"/>
      <c r="E4915" s="353"/>
      <c r="F4915" s="1518"/>
      <c r="G4915" s="584"/>
      <c r="H4915" s="60"/>
      <c r="L4915" s="1987"/>
    </row>
    <row r="4916" spans="2:12">
      <c r="B4916" s="404" t="s">
        <v>18420</v>
      </c>
      <c r="C4916" s="1426" t="s">
        <v>25036</v>
      </c>
      <c r="D4916" s="281" t="s">
        <v>25035</v>
      </c>
      <c r="E4916" s="353" t="s">
        <v>875</v>
      </c>
      <c r="F4916" s="1518">
        <v>45873</v>
      </c>
      <c r="G4916" s="584">
        <v>45874</v>
      </c>
      <c r="H4916" s="60" t="s">
        <v>25077</v>
      </c>
      <c r="I4916" s="24" t="s">
        <v>25086</v>
      </c>
      <c r="L4916" s="1987"/>
    </row>
    <row r="4917" spans="2:12">
      <c r="B4917" s="404" t="s">
        <v>23402</v>
      </c>
      <c r="C4917" s="1426" t="s">
        <v>25037</v>
      </c>
      <c r="D4917" s="281" t="s">
        <v>25038</v>
      </c>
      <c r="E4917" s="353" t="s">
        <v>25039</v>
      </c>
      <c r="F4917" s="1518">
        <v>45705</v>
      </c>
      <c r="G4917" s="584">
        <v>45877</v>
      </c>
      <c r="H4917" s="60" t="s">
        <v>25093</v>
      </c>
      <c r="I4917" s="24" t="s">
        <v>25086</v>
      </c>
      <c r="J4917" s="68" t="s">
        <v>25099</v>
      </c>
      <c r="K4917" s="68" t="s">
        <v>25097</v>
      </c>
      <c r="L4917" s="1987" t="s">
        <v>25078</v>
      </c>
    </row>
    <row r="4918" spans="2:12">
      <c r="B4918" s="404" t="s">
        <v>18420</v>
      </c>
      <c r="C4918" s="1426" t="s">
        <v>25104</v>
      </c>
      <c r="D4918" s="281" t="s">
        <v>25081</v>
      </c>
      <c r="E4918" s="353" t="s">
        <v>25082</v>
      </c>
      <c r="F4918" s="1518">
        <v>45854</v>
      </c>
      <c r="G4918" s="584">
        <v>45877</v>
      </c>
      <c r="H4918" s="56" t="s">
        <v>25094</v>
      </c>
      <c r="I4918" s="24" t="s">
        <v>25086</v>
      </c>
      <c r="J4918" s="68" t="s">
        <v>25099</v>
      </c>
      <c r="K4918" s="68" t="s">
        <v>25099</v>
      </c>
      <c r="L4918" s="1987" t="s">
        <v>25083</v>
      </c>
    </row>
    <row r="4919" spans="2:12">
      <c r="B4919" s="404" t="s">
        <v>25048</v>
      </c>
      <c r="C4919" s="1426" t="s">
        <v>25049</v>
      </c>
      <c r="D4919" s="281" t="s">
        <v>25084</v>
      </c>
      <c r="E4919" s="353" t="s">
        <v>25050</v>
      </c>
      <c r="F4919" s="1518">
        <v>43724</v>
      </c>
      <c r="G4919" s="584">
        <v>45878</v>
      </c>
      <c r="H4919" s="60" t="s">
        <v>25090</v>
      </c>
      <c r="I4919" s="24" t="s">
        <v>25086</v>
      </c>
      <c r="J4919" s="68" t="s">
        <v>25098</v>
      </c>
      <c r="L4919" s="1987"/>
    </row>
    <row r="4920" spans="2:12">
      <c r="B4920" s="404" t="s">
        <v>23029</v>
      </c>
      <c r="C4920" s="1426" t="s">
        <v>24290</v>
      </c>
      <c r="D4920" s="281" t="s">
        <v>25085</v>
      </c>
      <c r="E4920" s="353" t="s">
        <v>25050</v>
      </c>
      <c r="F4920" s="1518">
        <v>45586</v>
      </c>
      <c r="G4920" s="584">
        <v>45879</v>
      </c>
      <c r="H4920" s="60" t="s">
        <v>25091</v>
      </c>
      <c r="I4920" s="24" t="s">
        <v>25086</v>
      </c>
      <c r="J4920" s="68" t="s">
        <v>25098</v>
      </c>
      <c r="L4920" s="1987"/>
    </row>
    <row r="4921" spans="2:12">
      <c r="B4921" s="404" t="s">
        <v>25043</v>
      </c>
      <c r="C4921" s="1426" t="s">
        <v>25041</v>
      </c>
      <c r="D4921" s="281" t="s">
        <v>25040</v>
      </c>
      <c r="E4921" s="353" t="s">
        <v>25042</v>
      </c>
      <c r="F4921" s="1518">
        <v>43376</v>
      </c>
      <c r="G4921" s="584">
        <v>45879</v>
      </c>
      <c r="H4921" s="60" t="s">
        <v>25092</v>
      </c>
      <c r="I4921" s="24" t="s">
        <v>25086</v>
      </c>
      <c r="J4921" s="68" t="s">
        <v>25099</v>
      </c>
      <c r="K4921" s="68" t="s">
        <v>25099</v>
      </c>
      <c r="L4921" s="1987" t="s">
        <v>25100</v>
      </c>
    </row>
    <row r="4922" spans="2:12">
      <c r="B4922" s="30" t="s">
        <v>25087</v>
      </c>
      <c r="C4922" s="1426" t="s">
        <v>25103</v>
      </c>
      <c r="D4922" s="1426" t="s">
        <v>25088</v>
      </c>
      <c r="E4922" s="1426" t="s">
        <v>22020</v>
      </c>
      <c r="F4922" s="588">
        <v>45880</v>
      </c>
      <c r="G4922" s="588">
        <v>45880</v>
      </c>
      <c r="H4922" s="60" t="s">
        <v>25102</v>
      </c>
      <c r="L4922" s="1987"/>
    </row>
    <row r="4923" spans="2:12">
      <c r="B4923" s="404" t="s">
        <v>25033</v>
      </c>
      <c r="C4923" s="1426" t="s">
        <v>25032</v>
      </c>
      <c r="D4923" s="29" t="s">
        <v>25031</v>
      </c>
      <c r="E4923" s="353" t="s">
        <v>25034</v>
      </c>
      <c r="F4923" s="1518">
        <v>43864</v>
      </c>
      <c r="G4923" s="584">
        <v>45900</v>
      </c>
      <c r="H4923" s="56" t="s">
        <v>24359</v>
      </c>
      <c r="L4923" s="1987" t="s">
        <v>25079</v>
      </c>
    </row>
    <row r="4924" spans="2:12">
      <c r="B4924" s="404" t="s">
        <v>25047</v>
      </c>
      <c r="C4924" s="1426" t="s">
        <v>25046</v>
      </c>
      <c r="D4924" s="29" t="s">
        <v>25044</v>
      </c>
      <c r="E4924" s="353" t="s">
        <v>25045</v>
      </c>
      <c r="F4924" s="1518">
        <v>37712</v>
      </c>
      <c r="G4924" s="584">
        <v>45900</v>
      </c>
      <c r="H4924" s="60" t="s">
        <v>25080</v>
      </c>
      <c r="L4924" s="1987"/>
    </row>
    <row r="4925" spans="2:12">
      <c r="B4925" s="404"/>
      <c r="C4925" s="1426"/>
      <c r="D4925" s="29"/>
      <c r="E4925" s="353"/>
      <c r="F4925" s="1518"/>
      <c r="G4925" s="584"/>
      <c r="H4925" s="60"/>
      <c r="L4925" s="1987"/>
    </row>
    <row r="4926" spans="2:12">
      <c r="B4926" s="404"/>
      <c r="C4926" s="1426"/>
      <c r="D4926" s="29"/>
      <c r="E4926" s="353"/>
      <c r="F4926" s="1518"/>
      <c r="G4926" s="584"/>
      <c r="H4926" s="60"/>
      <c r="I4926" s="1987"/>
      <c r="J4926" s="2015"/>
      <c r="K4926" s="2015"/>
      <c r="L4926" s="68"/>
    </row>
    <row r="4927" spans="2:12">
      <c r="B4927" s="404"/>
      <c r="C4927" s="1426"/>
      <c r="D4927" s="29"/>
      <c r="E4927" s="353"/>
      <c r="F4927" s="1518"/>
      <c r="G4927" s="584"/>
      <c r="H4927" s="60"/>
      <c r="I4927" s="1987"/>
      <c r="J4927" s="2015"/>
      <c r="K4927" s="2015"/>
      <c r="L4927" s="68"/>
    </row>
    <row r="4928" spans="2:12">
      <c r="B4928" s="404"/>
      <c r="C4928" s="1426"/>
      <c r="D4928" s="29"/>
      <c r="E4928" s="353"/>
      <c r="F4928" s="1518"/>
      <c r="G4928" s="584"/>
      <c r="H4928" s="60"/>
      <c r="I4928" s="1987"/>
      <c r="J4928" s="2015"/>
      <c r="K4928" s="2015"/>
      <c r="L4928" s="68"/>
    </row>
    <row r="4929" spans="1:16">
      <c r="B4929" s="404"/>
      <c r="C4929" s="1426"/>
      <c r="D4929" s="29"/>
      <c r="E4929" s="353"/>
      <c r="F4929" s="1518"/>
      <c r="G4929" s="584"/>
      <c r="H4929" s="60"/>
      <c r="I4929" s="1987"/>
      <c r="J4929" s="2015"/>
      <c r="K4929" s="2015"/>
      <c r="L4929" s="68"/>
    </row>
    <row r="4930" spans="1:16">
      <c r="B4930" s="404"/>
      <c r="C4930" s="1426"/>
      <c r="D4930" s="29"/>
      <c r="E4930" s="353"/>
      <c r="F4930" s="1518"/>
      <c r="G4930" s="584"/>
      <c r="H4930" s="60"/>
      <c r="I4930" s="1987"/>
      <c r="J4930" s="2015"/>
      <c r="K4930" s="2015"/>
      <c r="L4930" s="68"/>
    </row>
    <row r="4931" spans="1:16">
      <c r="B4931" s="404"/>
      <c r="C4931" s="1426"/>
      <c r="D4931" s="29"/>
      <c r="E4931" s="353"/>
      <c r="F4931" s="1518"/>
      <c r="G4931" s="584"/>
      <c r="H4931" s="60"/>
      <c r="I4931" s="1987"/>
      <c r="J4931" s="2015"/>
      <c r="K4931" s="2015"/>
      <c r="L4931" s="68"/>
    </row>
    <row r="4932" spans="1:16">
      <c r="B4932" s="404"/>
      <c r="C4932" s="1426"/>
      <c r="D4932" s="29"/>
      <c r="E4932" s="353"/>
      <c r="F4932" s="1518"/>
      <c r="G4932" s="584"/>
      <c r="H4932" s="60"/>
      <c r="I4932" s="1953"/>
      <c r="J4932" s="2013"/>
      <c r="K4932" s="2013"/>
      <c r="L4932" s="68"/>
    </row>
    <row r="4933" spans="1:16">
      <c r="B4933" s="404"/>
      <c r="C4933" s="1426"/>
      <c r="D4933" s="29"/>
      <c r="E4933" s="353"/>
      <c r="F4933" s="1518"/>
      <c r="G4933" s="584"/>
      <c r="H4933" s="60"/>
      <c r="L4933" s="68"/>
    </row>
    <row r="4934" spans="1:16">
      <c r="B4934" s="1553" t="s">
        <v>15739</v>
      </c>
      <c r="C4934" s="1380"/>
      <c r="D4934" s="1381" t="s">
        <v>101</v>
      </c>
      <c r="E4934" s="1381" t="s">
        <v>102</v>
      </c>
      <c r="F4934" s="1382" t="s">
        <v>15988</v>
      </c>
      <c r="G4934" s="1405" t="s">
        <v>15989</v>
      </c>
      <c r="H4934" s="1383"/>
      <c r="I4934" s="990" t="s">
        <v>15735</v>
      </c>
      <c r="J4934" s="1505"/>
      <c r="K4934" s="1505"/>
      <c r="L4934" s="68"/>
      <c r="M4934" s="990"/>
      <c r="P4934" s="947"/>
    </row>
    <row r="4935" spans="1:16">
      <c r="A4935" s="229"/>
      <c r="B4935" s="403" t="s">
        <v>14849</v>
      </c>
      <c r="C4935" s="986" t="s">
        <v>15485</v>
      </c>
      <c r="D4935" s="952" t="s">
        <v>7697</v>
      </c>
      <c r="E4935" s="336" t="s">
        <v>14890</v>
      </c>
      <c r="F4935" s="42">
        <v>40448</v>
      </c>
      <c r="G4935" s="41">
        <v>42735</v>
      </c>
      <c r="H4935" s="28" t="s">
        <v>15732</v>
      </c>
      <c r="I4935" s="1022" t="s">
        <v>15735</v>
      </c>
      <c r="J4935" s="1513"/>
      <c r="K4935" s="1513"/>
      <c r="L4935" s="68"/>
      <c r="P4935" s="947"/>
    </row>
    <row r="4936" spans="1:16">
      <c r="B4936" s="230" t="s">
        <v>14313</v>
      </c>
      <c r="C4936" s="986" t="s">
        <v>14275</v>
      </c>
      <c r="D4936" s="952" t="s">
        <v>14335</v>
      </c>
      <c r="E4936" s="337" t="s">
        <v>649</v>
      </c>
      <c r="F4936" s="580">
        <v>42334</v>
      </c>
      <c r="G4936" s="42">
        <v>42750</v>
      </c>
      <c r="H4936" s="277" t="s">
        <v>15733</v>
      </c>
      <c r="I4936" s="990" t="s">
        <v>15736</v>
      </c>
      <c r="J4936" s="1505"/>
      <c r="K4936" s="1505"/>
      <c r="L4936" s="68"/>
    </row>
    <row r="4937" spans="1:16">
      <c r="B4937" s="27" t="s">
        <v>15042</v>
      </c>
      <c r="C4937" s="986" t="s">
        <v>15737</v>
      </c>
      <c r="D4937" s="952" t="s">
        <v>15738</v>
      </c>
      <c r="E4937" s="29" t="s">
        <v>15041</v>
      </c>
      <c r="F4937" s="42">
        <v>39974</v>
      </c>
      <c r="G4937" s="41">
        <v>42777</v>
      </c>
      <c r="H4937" s="28" t="s">
        <v>15734</v>
      </c>
      <c r="I4937" s="990"/>
      <c r="J4937" s="1505"/>
      <c r="K4937" s="1505"/>
      <c r="L4937" s="68"/>
    </row>
    <row r="4938" spans="1:16">
      <c r="A4938" s="176"/>
      <c r="B4938" s="27" t="s">
        <v>16732</v>
      </c>
      <c r="C4938" s="1408" t="s">
        <v>16733</v>
      </c>
      <c r="D4938" s="952" t="s">
        <v>5599</v>
      </c>
      <c r="E4938" s="29" t="s">
        <v>16734</v>
      </c>
      <c r="F4938" s="42">
        <v>41865</v>
      </c>
      <c r="G4938" s="41">
        <v>43015</v>
      </c>
      <c r="H4938" s="28" t="s">
        <v>16735</v>
      </c>
      <c r="I4938" s="990"/>
      <c r="J4938" s="1505"/>
      <c r="K4938" s="1505"/>
      <c r="L4938" s="68"/>
    </row>
    <row r="4939" spans="1:16" s="18" customFormat="1">
      <c r="B4939" s="27" t="s">
        <v>10896</v>
      </c>
      <c r="C4939" s="62" t="s">
        <v>11461</v>
      </c>
      <c r="D4939" s="952" t="s">
        <v>11447</v>
      </c>
      <c r="E4939" s="29" t="s">
        <v>11</v>
      </c>
      <c r="F4939" s="41">
        <v>41936</v>
      </c>
      <c r="G4939" s="41">
        <v>43082</v>
      </c>
      <c r="H4939" s="28" t="s">
        <v>17074</v>
      </c>
      <c r="I4939" s="990"/>
      <c r="J4939" s="1505"/>
      <c r="K4939" s="1505"/>
      <c r="L4939" s="68"/>
      <c r="M4939" s="24"/>
      <c r="N4939" s="24"/>
    </row>
    <row r="4940" spans="1:16">
      <c r="B4940" s="230" t="s">
        <v>16073</v>
      </c>
      <c r="C4940" s="1388" t="s">
        <v>16074</v>
      </c>
      <c r="D4940" s="952" t="s">
        <v>16100</v>
      </c>
      <c r="E4940" s="337" t="s">
        <v>16075</v>
      </c>
      <c r="F4940" s="41">
        <v>40904</v>
      </c>
      <c r="G4940" s="41">
        <v>43069</v>
      </c>
      <c r="H4940" s="31" t="s">
        <v>16809</v>
      </c>
      <c r="I4940" s="990"/>
      <c r="J4940" s="1505"/>
      <c r="K4940" s="1505"/>
      <c r="L4940" s="68"/>
    </row>
    <row r="4941" spans="1:16">
      <c r="B4941" s="27" t="s">
        <v>16342</v>
      </c>
      <c r="C4941" s="1408" t="s">
        <v>15233</v>
      </c>
      <c r="D4941" s="952" t="s">
        <v>16883</v>
      </c>
      <c r="E4941" s="29" t="s">
        <v>11</v>
      </c>
      <c r="F4941" s="42">
        <v>42654</v>
      </c>
      <c r="G4941" s="41">
        <v>43104</v>
      </c>
      <c r="H4941" s="28" t="s">
        <v>16882</v>
      </c>
      <c r="I4941" s="990"/>
      <c r="J4941" s="1505"/>
      <c r="K4941" s="1505"/>
      <c r="L4941" s="68"/>
    </row>
    <row r="4942" spans="1:16">
      <c r="B4942" s="27" t="s">
        <v>15547</v>
      </c>
      <c r="C4942" s="986" t="s">
        <v>15741</v>
      </c>
      <c r="D4942" s="952" t="s">
        <v>19063</v>
      </c>
      <c r="E4942" s="29" t="s">
        <v>2</v>
      </c>
      <c r="F4942" s="41">
        <v>41984</v>
      </c>
      <c r="G4942" s="587">
        <v>43140</v>
      </c>
      <c r="H4942" s="28" t="s">
        <v>17073</v>
      </c>
      <c r="L4942" s="68"/>
    </row>
    <row r="4943" spans="1:16">
      <c r="A4943" s="176"/>
      <c r="B4943" s="403" t="s">
        <v>2899</v>
      </c>
      <c r="C4943" s="986" t="s">
        <v>15742</v>
      </c>
      <c r="D4943" s="952" t="s">
        <v>9359</v>
      </c>
      <c r="E4943" s="336" t="s">
        <v>663</v>
      </c>
      <c r="F4943" s="41">
        <v>41347</v>
      </c>
      <c r="G4943" s="41">
        <v>43220</v>
      </c>
      <c r="H4943" s="28" t="s">
        <v>15740</v>
      </c>
      <c r="I4943" s="990"/>
      <c r="J4943" s="1505"/>
      <c r="K4943" s="1505"/>
      <c r="L4943" s="68"/>
    </row>
    <row r="4944" spans="1:16">
      <c r="A4944" s="176"/>
      <c r="B4944" s="27" t="s">
        <v>14653</v>
      </c>
      <c r="C4944" s="62" t="s">
        <v>9245</v>
      </c>
      <c r="D4944" s="952" t="s">
        <v>9246</v>
      </c>
      <c r="E4944" s="29" t="s">
        <v>663</v>
      </c>
      <c r="F4944" s="41">
        <v>41292</v>
      </c>
      <c r="G4944" s="41">
        <v>43220</v>
      </c>
      <c r="H4944" s="277" t="s">
        <v>15781</v>
      </c>
      <c r="I4944" s="990" t="s">
        <v>15735</v>
      </c>
      <c r="J4944" s="1505"/>
      <c r="K4944" s="1505"/>
      <c r="L4944" s="68"/>
    </row>
    <row r="4945" spans="1:14">
      <c r="A4945" s="176"/>
      <c r="B4945" s="27" t="s">
        <v>15983</v>
      </c>
      <c r="C4945" s="1397" t="s">
        <v>16013</v>
      </c>
      <c r="D4945" s="952" t="s">
        <v>16030</v>
      </c>
      <c r="E4945" s="270" t="s">
        <v>4143</v>
      </c>
      <c r="F4945" s="41">
        <v>42898</v>
      </c>
      <c r="G4945" s="41">
        <v>43317</v>
      </c>
      <c r="H4945" s="1401" t="s">
        <v>17608</v>
      </c>
      <c r="I4945" s="990"/>
      <c r="J4945" s="1505"/>
      <c r="K4945" s="1505"/>
      <c r="L4945" s="68"/>
    </row>
    <row r="4946" spans="1:14">
      <c r="B4946" s="213" t="s">
        <v>18328</v>
      </c>
      <c r="C4946" s="1397" t="s">
        <v>14275</v>
      </c>
      <c r="D4946" s="952" t="s">
        <v>14335</v>
      </c>
      <c r="E4946" s="337" t="s">
        <v>649</v>
      </c>
      <c r="F4946" s="580">
        <v>42334</v>
      </c>
      <c r="G4946" s="41">
        <v>43616</v>
      </c>
      <c r="H4946" s="1401" t="s">
        <v>18329</v>
      </c>
      <c r="I4946" s="990"/>
      <c r="J4946" s="1505"/>
      <c r="K4946" s="1505"/>
      <c r="L4946" s="68"/>
    </row>
    <row r="4947" spans="1:14" ht="17">
      <c r="A4947" s="176"/>
      <c r="B4947" s="27" t="s">
        <v>14976</v>
      </c>
      <c r="C4947" s="62" t="s">
        <v>14977</v>
      </c>
      <c r="D4947" s="952" t="s">
        <v>19064</v>
      </c>
      <c r="E4947" s="29" t="s">
        <v>2</v>
      </c>
      <c r="F4947" s="42">
        <v>42583</v>
      </c>
      <c r="G4947" s="587">
        <v>43622</v>
      </c>
      <c r="H4947" s="1401" t="s">
        <v>19062</v>
      </c>
      <c r="I4947" s="1022"/>
      <c r="J4947" s="1513"/>
      <c r="K4947" s="1513"/>
      <c r="L4947" s="68"/>
      <c r="M4947" s="1404"/>
      <c r="N4947" s="1428"/>
    </row>
    <row r="4948" spans="1:14" ht="17">
      <c r="A4948" s="176"/>
      <c r="B4948" s="27" t="s">
        <v>10115</v>
      </c>
      <c r="C4948" s="1397" t="s">
        <v>11102</v>
      </c>
      <c r="D4948" s="952" t="s">
        <v>11156</v>
      </c>
      <c r="E4948" s="270" t="s">
        <v>2412</v>
      </c>
      <c r="F4948" s="42">
        <v>41841</v>
      </c>
      <c r="G4948" s="41">
        <v>43801</v>
      </c>
      <c r="H4948" s="1401" t="s">
        <v>19061</v>
      </c>
      <c r="I4948" s="1022"/>
      <c r="J4948" s="1513"/>
      <c r="K4948" s="1513"/>
      <c r="L4948" s="68"/>
      <c r="M4948" s="1404"/>
      <c r="N4948" s="1428"/>
    </row>
    <row r="4949" spans="1:14">
      <c r="A4949" s="1476"/>
      <c r="B4949" s="27" t="s">
        <v>18648</v>
      </c>
      <c r="C4949" s="1397" t="s">
        <v>18762</v>
      </c>
      <c r="D4949" s="1414" t="s">
        <v>18763</v>
      </c>
      <c r="E4949" s="270" t="s">
        <v>18593</v>
      </c>
      <c r="F4949" s="42">
        <v>43255</v>
      </c>
      <c r="G4949" s="41">
        <v>43890</v>
      </c>
      <c r="H4949" s="1401" t="s">
        <v>18764</v>
      </c>
      <c r="I4949" s="1022"/>
      <c r="J4949" s="1513"/>
      <c r="K4949" s="1513"/>
      <c r="L4949" s="68"/>
    </row>
    <row r="4950" spans="1:14">
      <c r="A4950" s="1476"/>
      <c r="B4950" s="27" t="s">
        <v>17512</v>
      </c>
      <c r="C4950" s="204" t="s">
        <v>17640</v>
      </c>
      <c r="D4950" s="1414" t="s">
        <v>19287</v>
      </c>
      <c r="E4950" s="1354" t="s">
        <v>2</v>
      </c>
      <c r="F4950" s="41">
        <v>43290</v>
      </c>
      <c r="G4950" s="41">
        <v>43962</v>
      </c>
      <c r="H4950" s="1401" t="s">
        <v>19398</v>
      </c>
      <c r="I4950" s="1022"/>
      <c r="J4950" s="1513"/>
      <c r="K4950" s="1513"/>
      <c r="L4950" s="68"/>
    </row>
    <row r="4951" spans="1:14">
      <c r="B4951" s="27" t="s">
        <v>19413</v>
      </c>
      <c r="C4951" s="204" t="s">
        <v>16129</v>
      </c>
      <c r="D4951" s="1414" t="s">
        <v>16292</v>
      </c>
      <c r="E4951" s="1354" t="s">
        <v>2</v>
      </c>
      <c r="F4951" s="42">
        <v>42948</v>
      </c>
      <c r="G4951" s="41">
        <v>44059</v>
      </c>
      <c r="H4951" s="1401" t="s">
        <v>19167</v>
      </c>
      <c r="I4951" s="24" t="s">
        <v>19703</v>
      </c>
      <c r="L4951" s="68"/>
      <c r="M4951" s="990"/>
      <c r="N4951" s="990"/>
    </row>
    <row r="4952" spans="1:14">
      <c r="B4952" s="27" t="s">
        <v>17512</v>
      </c>
      <c r="C4952" s="204" t="s">
        <v>17640</v>
      </c>
      <c r="D4952" s="1414" t="s">
        <v>19602</v>
      </c>
      <c r="E4952" s="1354" t="s">
        <v>2</v>
      </c>
      <c r="F4952" s="41">
        <v>43290</v>
      </c>
      <c r="G4952" s="41">
        <v>44170</v>
      </c>
      <c r="H4952" s="1401" t="s">
        <v>19704</v>
      </c>
      <c r="L4952" s="68"/>
    </row>
    <row r="4953" spans="1:14">
      <c r="A4953" s="1476"/>
      <c r="B4953" s="213" t="s">
        <v>19548</v>
      </c>
      <c r="C4953" s="362" t="s">
        <v>14400</v>
      </c>
      <c r="D4953" s="1486" t="s">
        <v>5140</v>
      </c>
      <c r="E4953" s="1364" t="s">
        <v>19549</v>
      </c>
      <c r="F4953" s="592">
        <v>42491</v>
      </c>
      <c r="G4953" s="584">
        <v>44218</v>
      </c>
      <c r="H4953" s="1487" t="s">
        <v>19974</v>
      </c>
      <c r="I4953" s="1022"/>
      <c r="J4953" s="1513"/>
      <c r="K4953" s="1513"/>
      <c r="L4953" s="68"/>
    </row>
    <row r="4954" spans="1:14">
      <c r="A4954" s="176"/>
      <c r="B4954" s="27" t="s">
        <v>19973</v>
      </c>
      <c r="C4954" s="204" t="s">
        <v>16069</v>
      </c>
      <c r="D4954" s="1486" t="s">
        <v>20282</v>
      </c>
      <c r="E4954" s="26" t="s">
        <v>20643</v>
      </c>
      <c r="F4954" s="41">
        <v>42926</v>
      </c>
      <c r="G4954" s="41">
        <v>44457</v>
      </c>
      <c r="H4954" s="27" t="s">
        <v>19983</v>
      </c>
      <c r="L4954" s="68"/>
    </row>
    <row r="4955" spans="1:14">
      <c r="B4955" s="205" t="s">
        <v>20645</v>
      </c>
      <c r="C4955" s="1397" t="s">
        <v>20277</v>
      </c>
      <c r="D4955" s="1414" t="s">
        <v>20609</v>
      </c>
      <c r="E4955" s="29" t="s">
        <v>15454</v>
      </c>
      <c r="F4955" s="41">
        <v>44067</v>
      </c>
      <c r="G4955" s="42">
        <v>44377</v>
      </c>
      <c r="H4955" s="61" t="s">
        <v>20281</v>
      </c>
      <c r="L4955" s="68"/>
    </row>
    <row r="4956" spans="1:14">
      <c r="B4956" s="213" t="s">
        <v>20646</v>
      </c>
      <c r="C4956" s="1397" t="s">
        <v>20642</v>
      </c>
      <c r="D4956" s="1486" t="s">
        <v>17810</v>
      </c>
      <c r="E4956" s="353" t="s">
        <v>20644</v>
      </c>
      <c r="F4956" s="41">
        <v>43376</v>
      </c>
      <c r="G4956" s="41">
        <v>44688</v>
      </c>
      <c r="H4956" s="28" t="s">
        <v>20608</v>
      </c>
      <c r="L4956" s="68"/>
    </row>
    <row r="4957" spans="1:14">
      <c r="A4957" s="176"/>
      <c r="B4957" s="213" t="s">
        <v>20761</v>
      </c>
      <c r="C4957" s="1443" t="s">
        <v>21201</v>
      </c>
      <c r="D4957" s="1414" t="s">
        <v>11710</v>
      </c>
      <c r="E4957" s="353" t="s">
        <v>20762</v>
      </c>
      <c r="F4957" s="41">
        <v>43528</v>
      </c>
      <c r="G4957" s="41">
        <v>44735</v>
      </c>
      <c r="H4957" s="28" t="s">
        <v>20607</v>
      </c>
      <c r="L4957" s="68"/>
    </row>
    <row r="4958" spans="1:14">
      <c r="B4958" s="205" t="s">
        <v>14976</v>
      </c>
      <c r="C4958" s="1443" t="s">
        <v>21197</v>
      </c>
      <c r="D4958" s="1486" t="s">
        <v>17995</v>
      </c>
      <c r="E4958" s="29" t="s">
        <v>15454</v>
      </c>
      <c r="F4958" s="41">
        <v>43430</v>
      </c>
      <c r="G4958" s="42">
        <v>44598</v>
      </c>
      <c r="H4958" s="61" t="s">
        <v>21232</v>
      </c>
      <c r="L4958" s="68"/>
    </row>
    <row r="4959" spans="1:14">
      <c r="B4959" s="28" t="s">
        <v>17192</v>
      </c>
      <c r="C4959" s="1489" t="s">
        <v>19249</v>
      </c>
      <c r="D4959" s="1414" t="s">
        <v>19248</v>
      </c>
      <c r="E4959" s="26" t="s">
        <v>1091</v>
      </c>
      <c r="F4959" s="41">
        <v>43906</v>
      </c>
      <c r="G4959" s="41">
        <v>44651</v>
      </c>
      <c r="H4959" s="24" t="s">
        <v>21408</v>
      </c>
      <c r="L4959" s="68"/>
    </row>
    <row r="4960" spans="1:14">
      <c r="B4960" s="28" t="s">
        <v>343</v>
      </c>
      <c r="C4960" s="26" t="s">
        <v>22809</v>
      </c>
      <c r="D4960" s="1414" t="s">
        <v>21606</v>
      </c>
      <c r="E4960" s="28" t="s">
        <v>56</v>
      </c>
      <c r="F4960" s="41" t="s">
        <v>20812</v>
      </c>
      <c r="G4960" s="41">
        <v>44742</v>
      </c>
      <c r="H4960" s="24" t="s">
        <v>21607</v>
      </c>
      <c r="L4960" s="68"/>
    </row>
    <row r="4961" spans="2:12">
      <c r="B4961" s="28" t="s">
        <v>18648</v>
      </c>
      <c r="C4961" s="26" t="s">
        <v>22778</v>
      </c>
      <c r="D4961" s="1414" t="s">
        <v>19187</v>
      </c>
      <c r="E4961" s="28" t="s">
        <v>18369</v>
      </c>
      <c r="F4961" s="41">
        <v>43892</v>
      </c>
      <c r="G4961" s="41">
        <v>44808</v>
      </c>
      <c r="H4961" s="24" t="s">
        <v>21528</v>
      </c>
      <c r="L4961" s="68"/>
    </row>
    <row r="4962" spans="2:12">
      <c r="B4962" s="28" t="s">
        <v>18807</v>
      </c>
      <c r="C4962" s="26" t="s">
        <v>22826</v>
      </c>
      <c r="D4962" s="1414" t="s">
        <v>22348</v>
      </c>
      <c r="E4962" s="28" t="s">
        <v>13382</v>
      </c>
      <c r="F4962" s="41" t="s">
        <v>22827</v>
      </c>
      <c r="G4962" s="41">
        <v>45016</v>
      </c>
      <c r="H4962" s="24" t="s">
        <v>22507</v>
      </c>
      <c r="L4962" s="68"/>
    </row>
    <row r="4963" spans="2:12">
      <c r="B4963" s="28" t="s">
        <v>18648</v>
      </c>
      <c r="C4963" s="26" t="s">
        <v>22804</v>
      </c>
      <c r="D4963" s="1414" t="s">
        <v>22285</v>
      </c>
      <c r="E4963" s="28" t="s">
        <v>873</v>
      </c>
      <c r="F4963" s="41" t="s">
        <v>20766</v>
      </c>
      <c r="G4963" s="41">
        <v>44957</v>
      </c>
      <c r="H4963" s="24" t="s">
        <v>22286</v>
      </c>
      <c r="L4963" s="68"/>
    </row>
    <row r="4964" spans="2:12">
      <c r="B4964" s="28" t="s">
        <v>18504</v>
      </c>
      <c r="C4964" s="26" t="s">
        <v>22820</v>
      </c>
      <c r="D4964" s="1414" t="s">
        <v>20177</v>
      </c>
      <c r="E4964" s="28" t="s">
        <v>13382</v>
      </c>
      <c r="F4964" s="41">
        <v>44326</v>
      </c>
      <c r="G4964" s="41">
        <v>44985</v>
      </c>
      <c r="H4964" s="24" t="s">
        <v>22389</v>
      </c>
      <c r="L4964" s="68"/>
    </row>
    <row r="4965" spans="2:12">
      <c r="B4965" s="28" t="s">
        <v>23029</v>
      </c>
      <c r="C4965" s="26" t="s">
        <v>23030</v>
      </c>
      <c r="D4965" s="1414" t="s">
        <v>22931</v>
      </c>
      <c r="E4965" s="28" t="s">
        <v>15452</v>
      </c>
      <c r="F4965" s="41">
        <v>44657</v>
      </c>
      <c r="G4965" s="41">
        <v>45144</v>
      </c>
      <c r="H4965" s="24" t="s">
        <v>23033</v>
      </c>
      <c r="L4965" s="68"/>
    </row>
    <row r="4966" spans="2:12">
      <c r="B4966" s="28" t="s">
        <v>23031</v>
      </c>
      <c r="C4966" s="26" t="s">
        <v>23032</v>
      </c>
      <c r="D4966" s="1414" t="s">
        <v>17572</v>
      </c>
      <c r="E4966" s="28" t="s">
        <v>15454</v>
      </c>
      <c r="F4966" s="41">
        <v>43313</v>
      </c>
      <c r="G4966" s="41">
        <v>45230</v>
      </c>
      <c r="H4966" s="24" t="s">
        <v>23605</v>
      </c>
      <c r="L4966" s="68"/>
    </row>
    <row r="4967" spans="2:12">
      <c r="B4967" s="403"/>
      <c r="C4967" s="62"/>
      <c r="D4967" s="750"/>
      <c r="E4967" s="336"/>
      <c r="F4967" s="42"/>
      <c r="G4967" s="26"/>
      <c r="H4967" s="28"/>
      <c r="L4967" s="68"/>
    </row>
    <row r="4968" spans="2:12">
      <c r="B4968" s="1523" t="s">
        <v>3216</v>
      </c>
      <c r="C4968" s="264" t="s">
        <v>3217</v>
      </c>
      <c r="D4968" s="278" t="s">
        <v>3218</v>
      </c>
      <c r="E4968" s="263" t="s">
        <v>3219</v>
      </c>
      <c r="F4968" s="263" t="s">
        <v>103</v>
      </c>
      <c r="G4968" s="278"/>
      <c r="H4968" s="668" t="s">
        <v>3220</v>
      </c>
      <c r="L4968" s="1419" t="s">
        <v>16845</v>
      </c>
    </row>
    <row r="4969" spans="2:12">
      <c r="B4969" s="230" t="s">
        <v>3213</v>
      </c>
      <c r="C4969" s="1922" t="s">
        <v>24558</v>
      </c>
      <c r="D4969" s="337" t="s">
        <v>3214</v>
      </c>
      <c r="E4969" s="32"/>
      <c r="F4969" s="32"/>
      <c r="G4969" s="580">
        <v>41250</v>
      </c>
      <c r="H4969" s="31"/>
      <c r="L4969" s="1419" t="s">
        <v>16845</v>
      </c>
    </row>
    <row r="4970" spans="2:12" ht="13.5" customHeight="1">
      <c r="B4970" s="27" t="s">
        <v>4240</v>
      </c>
      <c r="C4970" s="1426" t="s">
        <v>24557</v>
      </c>
      <c r="D4970" s="29" t="s">
        <v>4241</v>
      </c>
      <c r="E4970" s="26" t="s">
        <v>4239</v>
      </c>
      <c r="F4970" s="26"/>
      <c r="G4970" s="42">
        <v>41363</v>
      </c>
      <c r="L4970" s="1419" t="s">
        <v>16845</v>
      </c>
    </row>
    <row r="4971" spans="2:12">
      <c r="B4971" s="27" t="s">
        <v>5039</v>
      </c>
      <c r="C4971" s="1426" t="s">
        <v>24556</v>
      </c>
      <c r="D4971" s="26" t="s">
        <v>8600</v>
      </c>
      <c r="E4971" s="26"/>
      <c r="F4971" s="26"/>
      <c r="G4971" s="42">
        <v>41459</v>
      </c>
      <c r="H4971" s="28" t="s">
        <v>4995</v>
      </c>
    </row>
    <row r="4972" spans="2:12">
      <c r="B4972" s="27" t="s">
        <v>5039</v>
      </c>
      <c r="C4972" s="1426" t="s">
        <v>24555</v>
      </c>
      <c r="D4972" s="26" t="s">
        <v>5040</v>
      </c>
      <c r="E4972" s="26"/>
      <c r="F4972" s="26"/>
      <c r="G4972" s="42">
        <v>41459</v>
      </c>
      <c r="H4972" s="28" t="s">
        <v>4995</v>
      </c>
    </row>
    <row r="4973" spans="2:12">
      <c r="B4973" s="205" t="s">
        <v>12181</v>
      </c>
      <c r="C4973" s="1815" t="s">
        <v>24554</v>
      </c>
      <c r="D4973" s="29" t="s">
        <v>12182</v>
      </c>
      <c r="E4973" s="29" t="s">
        <v>12183</v>
      </c>
      <c r="F4973" s="26"/>
      <c r="G4973" s="42">
        <v>42116</v>
      </c>
      <c r="H4973" s="61" t="s">
        <v>12185</v>
      </c>
      <c r="I4973" s="990"/>
      <c r="J4973" s="1505"/>
      <c r="K4973" s="1505"/>
    </row>
    <row r="4974" spans="2:12">
      <c r="B4974" s="27" t="s">
        <v>15991</v>
      </c>
      <c r="C4974" s="1923" t="s">
        <v>16754</v>
      </c>
      <c r="D4974" s="26" t="s">
        <v>16755</v>
      </c>
      <c r="E4974" s="270" t="s">
        <v>11</v>
      </c>
      <c r="F4974" s="41">
        <v>43052</v>
      </c>
      <c r="G4974" s="41">
        <v>43103</v>
      </c>
      <c r="H4974" s="28" t="s">
        <v>16874</v>
      </c>
      <c r="I4974" s="990"/>
      <c r="J4974" s="1505"/>
      <c r="K4974" s="1505"/>
    </row>
    <row r="4975" spans="2:12">
      <c r="B4975" s="27" t="s">
        <v>15991</v>
      </c>
      <c r="C4975" s="1923" t="s">
        <v>16016</v>
      </c>
      <c r="D4975" s="26" t="s">
        <v>16033</v>
      </c>
      <c r="E4975" s="270" t="s">
        <v>11</v>
      </c>
      <c r="F4975" s="41">
        <v>42905</v>
      </c>
      <c r="G4975" s="41">
        <v>43103</v>
      </c>
      <c r="H4975" s="28" t="s">
        <v>16874</v>
      </c>
      <c r="I4975" s="990"/>
      <c r="J4975" s="1505"/>
      <c r="K4975" s="1505"/>
    </row>
    <row r="4976" spans="2:12">
      <c r="B4976" s="27" t="s">
        <v>4643</v>
      </c>
      <c r="C4976" s="1923" t="s">
        <v>15866</v>
      </c>
      <c r="D4976" s="26" t="s">
        <v>15829</v>
      </c>
      <c r="E4976" s="270" t="s">
        <v>11</v>
      </c>
      <c r="F4976" s="41">
        <v>42864</v>
      </c>
      <c r="G4976" s="41">
        <v>43103</v>
      </c>
      <c r="H4976" s="28" t="s">
        <v>16874</v>
      </c>
    </row>
    <row r="4977" spans="2:8">
      <c r="B4977" s="28"/>
      <c r="C4977" s="26"/>
      <c r="D4977" s="41"/>
      <c r="E4977" s="28"/>
      <c r="F4977" s="41"/>
      <c r="G4977" s="1734"/>
      <c r="H4977" s="1775"/>
    </row>
  </sheetData>
  <autoFilter ref="A1:L2029" xr:uid="{716D868B-2590-4CCD-AC80-5678AC12DFB6}"/>
  <sortState xmlns:xlrd2="http://schemas.microsoft.com/office/spreadsheetml/2017/richdata2" ref="A4770:M4877">
    <sortCondition ref="G4770"/>
  </sortState>
  <mergeCells count="1">
    <mergeCell ref="F3157:G3157"/>
  </mergeCells>
  <phoneticPr fontId="124" type="Hiragana"/>
  <pageMargins left="0.19685039370078741" right="0.19685039370078741" top="0.39370078740157483" bottom="0.19685039370078741" header="0.19685039370078741" footer="0.19685039370078741"/>
  <pageSetup paperSize="9" scale="33" orientation="landscape" horizontalDpi="4294967292" r:id="rId1"/>
  <drawing r:id="rId2"/>
  <legacyDrawing r:id="rId3"/>
  <controls>
    <mc:AlternateContent xmlns:mc="http://schemas.openxmlformats.org/markup-compatibility/2006">
      <mc:Choice Requires="x14">
        <control shapeId="9266" r:id="rId4" name="Control 50">
          <controlPr defaultSize="0" r:id="rId5">
            <anchor moveWithCells="1">
              <from>
                <xdr:col>8</xdr:col>
                <xdr:colOff>0</xdr:colOff>
                <xdr:row>2350</xdr:row>
                <xdr:rowOff>114300</xdr:rowOff>
              </from>
              <to>
                <xdr:col>8</xdr:col>
                <xdr:colOff>260350</xdr:colOff>
                <xdr:row>2352</xdr:row>
                <xdr:rowOff>0</xdr:rowOff>
              </to>
            </anchor>
          </controlPr>
        </control>
      </mc:Choice>
      <mc:Fallback>
        <control shapeId="9266" r:id="rId4" name="Control 50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A81-AFDB-4C88-A0BA-C18E9AC5762E}">
  <dimension ref="A1:I2"/>
  <sheetViews>
    <sheetView workbookViewId="0"/>
  </sheetViews>
  <sheetFormatPr defaultColWidth="8.90625" defaultRowHeight="17"/>
  <cols>
    <col min="1" max="9" width="9.90625" style="1404" customWidth="1"/>
    <col min="10" max="16384" width="8.90625" style="1404"/>
  </cols>
  <sheetData>
    <row r="1" spans="1:9">
      <c r="A1" s="2068" t="s">
        <v>25475</v>
      </c>
      <c r="B1" s="2068" t="s">
        <v>25476</v>
      </c>
      <c r="C1" s="2068" t="s">
        <v>25477</v>
      </c>
      <c r="D1" s="2068" t="s">
        <v>25478</v>
      </c>
      <c r="E1" s="2068" t="s">
        <v>25479</v>
      </c>
      <c r="F1" s="2068" t="s">
        <v>25480</v>
      </c>
      <c r="G1" s="2068" t="s">
        <v>25481</v>
      </c>
      <c r="H1" s="2068" t="s">
        <v>25482</v>
      </c>
      <c r="I1" s="2068" t="s">
        <v>25483</v>
      </c>
    </row>
    <row r="2" spans="1:9" ht="64.75" customHeight="1">
      <c r="A2" s="2068"/>
      <c r="B2" s="2068"/>
      <c r="C2" s="2068"/>
      <c r="D2" s="2068"/>
      <c r="E2" s="2068"/>
      <c r="F2" s="2068"/>
      <c r="G2" s="2068"/>
      <c r="H2" s="2068"/>
      <c r="I2" s="2068"/>
    </row>
  </sheetData>
  <phoneticPr fontId="3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AFD1-81F6-4CC4-9E0F-3D2856B2563A}">
  <sheetPr codeName="工作表12">
    <pageSetUpPr fitToPage="1"/>
  </sheetPr>
  <dimension ref="A1:R18"/>
  <sheetViews>
    <sheetView workbookViewId="0">
      <selection sqref="A1:C1"/>
    </sheetView>
  </sheetViews>
  <sheetFormatPr defaultColWidth="9" defaultRowHeight="15.5"/>
  <cols>
    <col min="1" max="1" width="4.90625" style="140" customWidth="1"/>
    <col min="2" max="2" width="4.36328125" style="24" customWidth="1"/>
    <col min="3" max="3" width="22.08984375" style="24" bestFit="1" customWidth="1"/>
    <col min="4" max="4" width="9" style="68"/>
    <col min="5" max="5" width="9.08984375" style="125" customWidth="1"/>
    <col min="6" max="6" width="20" style="68" bestFit="1" customWidth="1"/>
    <col min="7" max="15" width="5.453125" style="140" customWidth="1"/>
    <col min="16" max="16" width="11.453125" style="587" bestFit="1" customWidth="1"/>
    <col min="17" max="17" width="11.36328125" style="24" bestFit="1" customWidth="1"/>
    <col min="18" max="18" width="21.36328125" style="24" bestFit="1" customWidth="1"/>
    <col min="19" max="19" width="2.90625" style="24" customWidth="1"/>
    <col min="20" max="16384" width="9" style="24"/>
  </cols>
  <sheetData>
    <row r="1" spans="1:18" ht="26.25" customHeight="1">
      <c r="A1" s="2539" t="s">
        <v>24904</v>
      </c>
      <c r="B1" s="2539"/>
      <c r="C1" s="2539"/>
    </row>
    <row r="2" spans="1:18" ht="17.25" customHeight="1"/>
    <row r="3" spans="1:18" ht="17.5" thickBot="1">
      <c r="A3" s="1930" t="s">
        <v>22032</v>
      </c>
      <c r="B3" s="1930" t="s">
        <v>18344</v>
      </c>
      <c r="C3" s="1930" t="s">
        <v>24613</v>
      </c>
      <c r="D3" s="1930" t="s">
        <v>24612</v>
      </c>
      <c r="E3" s="1930" t="s">
        <v>101</v>
      </c>
      <c r="F3" s="1930" t="s">
        <v>102</v>
      </c>
      <c r="G3" s="1930" t="s">
        <v>18349</v>
      </c>
      <c r="H3" s="1930" t="s">
        <v>18352</v>
      </c>
      <c r="I3" s="1930" t="s">
        <v>18345</v>
      </c>
      <c r="J3" s="1930" t="s">
        <v>18346</v>
      </c>
      <c r="K3" s="1936" t="s">
        <v>18347</v>
      </c>
      <c r="L3" s="1936" t="s">
        <v>21935</v>
      </c>
      <c r="M3" s="1930" t="s">
        <v>18348</v>
      </c>
      <c r="N3" s="1930" t="s">
        <v>18351</v>
      </c>
      <c r="O3" s="1930" t="s">
        <v>18350</v>
      </c>
      <c r="P3" s="1935" t="s">
        <v>104</v>
      </c>
      <c r="Q3" s="1935" t="s">
        <v>24615</v>
      </c>
      <c r="R3" s="1936" t="s">
        <v>24614</v>
      </c>
    </row>
    <row r="4" spans="1:18" ht="20.149999999999999" customHeight="1">
      <c r="A4" s="1939">
        <v>1</v>
      </c>
      <c r="B4" s="965"/>
      <c r="C4" s="1983" t="s">
        <v>76</v>
      </c>
      <c r="D4" s="1938" t="s">
        <v>24905</v>
      </c>
      <c r="E4" s="1938" t="s">
        <v>24883</v>
      </c>
      <c r="F4" s="1952" t="s">
        <v>56</v>
      </c>
      <c r="G4" s="1934"/>
      <c r="H4" s="1934"/>
      <c r="I4" s="1934"/>
      <c r="J4" s="1934"/>
      <c r="K4" s="1934"/>
      <c r="L4" s="1934"/>
      <c r="M4" s="1934"/>
      <c r="N4" s="1934"/>
      <c r="O4" s="1934"/>
      <c r="P4" s="966">
        <v>45810</v>
      </c>
      <c r="Q4" s="1951" t="s">
        <v>24911</v>
      </c>
      <c r="R4" s="1942"/>
    </row>
    <row r="5" spans="1:18" ht="20.149999999999999" customHeight="1">
      <c r="A5" s="1940">
        <v>2</v>
      </c>
      <c r="B5" s="29"/>
      <c r="C5" s="38" t="s">
        <v>24888</v>
      </c>
      <c r="D5" s="1426" t="s">
        <v>24906</v>
      </c>
      <c r="E5" s="29" t="s">
        <v>24884</v>
      </c>
      <c r="F5" s="353" t="s">
        <v>23290</v>
      </c>
      <c r="G5" s="1888"/>
      <c r="H5" s="29"/>
      <c r="I5" s="1813"/>
      <c r="J5" s="1813"/>
      <c r="K5" s="1813"/>
      <c r="L5" s="1813"/>
      <c r="M5" s="1813"/>
      <c r="N5" s="1813"/>
      <c r="O5" s="1813"/>
      <c r="P5" s="42">
        <v>45810</v>
      </c>
      <c r="Q5" s="1503" t="s">
        <v>24911</v>
      </c>
      <c r="R5" s="1975"/>
    </row>
    <row r="6" spans="1:18" ht="20.149999999999999" customHeight="1">
      <c r="A6" s="1940">
        <v>3</v>
      </c>
      <c r="B6" s="29"/>
      <c r="C6" s="38" t="s">
        <v>21769</v>
      </c>
      <c r="D6" s="1426" t="s">
        <v>24907</v>
      </c>
      <c r="E6" s="29" t="s">
        <v>24885</v>
      </c>
      <c r="F6" s="353" t="s">
        <v>18369</v>
      </c>
      <c r="G6" s="1888"/>
      <c r="H6" s="29"/>
      <c r="I6" s="1813"/>
      <c r="J6" s="1813"/>
      <c r="K6" s="1813"/>
      <c r="L6" s="1813"/>
      <c r="M6" s="1813"/>
      <c r="N6" s="1813"/>
      <c r="O6" s="1813"/>
      <c r="P6" s="42">
        <v>45813</v>
      </c>
      <c r="Q6" s="1503" t="s">
        <v>22862</v>
      </c>
      <c r="R6" s="1975"/>
    </row>
    <row r="7" spans="1:18" ht="20.149999999999999" customHeight="1">
      <c r="A7" s="1940">
        <v>4</v>
      </c>
      <c r="B7" s="29"/>
      <c r="C7" s="38" t="s">
        <v>75</v>
      </c>
      <c r="D7" s="1426" t="s">
        <v>24908</v>
      </c>
      <c r="E7" s="29" t="s">
        <v>24886</v>
      </c>
      <c r="F7" s="353" t="s">
        <v>19919</v>
      </c>
      <c r="G7" s="1888"/>
      <c r="H7" s="29"/>
      <c r="I7" s="1813"/>
      <c r="J7" s="1813"/>
      <c r="K7" s="1813"/>
      <c r="L7" s="1813"/>
      <c r="M7" s="1813"/>
      <c r="N7" s="1813"/>
      <c r="O7" s="1813"/>
      <c r="P7" s="42">
        <v>45817</v>
      </c>
      <c r="Q7" s="1503" t="s">
        <v>24912</v>
      </c>
      <c r="R7" s="1975"/>
    </row>
    <row r="8" spans="1:18" ht="20.149999999999999" customHeight="1">
      <c r="A8" s="1940">
        <v>5</v>
      </c>
      <c r="B8" s="29"/>
      <c r="C8" s="38" t="s">
        <v>18420</v>
      </c>
      <c r="D8" s="1426" t="s">
        <v>24909</v>
      </c>
      <c r="E8" s="29" t="s">
        <v>24887</v>
      </c>
      <c r="F8" s="353" t="s">
        <v>24881</v>
      </c>
      <c r="G8" s="1888"/>
      <c r="H8" s="29"/>
      <c r="I8" s="1813"/>
      <c r="J8" s="1813"/>
      <c r="K8" s="1813"/>
      <c r="L8" s="1813"/>
      <c r="M8" s="1813"/>
      <c r="N8" s="1813"/>
      <c r="O8" s="1813"/>
      <c r="P8" s="42">
        <v>45817</v>
      </c>
      <c r="Q8" s="1503" t="s">
        <v>24912</v>
      </c>
      <c r="R8" s="1975"/>
    </row>
    <row r="9" spans="1:18" ht="20.149999999999999" customHeight="1">
      <c r="A9" s="1940">
        <v>6</v>
      </c>
      <c r="B9" s="29"/>
      <c r="C9" s="38" t="s">
        <v>18420</v>
      </c>
      <c r="D9" s="1426" t="s">
        <v>24910</v>
      </c>
      <c r="E9" s="29" t="s">
        <v>24871</v>
      </c>
      <c r="F9" s="353" t="s">
        <v>24882</v>
      </c>
      <c r="G9" s="1888"/>
      <c r="H9" s="29"/>
      <c r="I9" s="1813"/>
      <c r="J9" s="1813"/>
      <c r="K9" s="1813"/>
      <c r="L9" s="1813"/>
      <c r="M9" s="1813"/>
      <c r="N9" s="1813"/>
      <c r="O9" s="1813"/>
      <c r="P9" s="42">
        <v>45817</v>
      </c>
      <c r="Q9" s="1503" t="s">
        <v>24912</v>
      </c>
      <c r="R9" s="1975"/>
    </row>
    <row r="10" spans="1:18" ht="20.149999999999999" customHeight="1">
      <c r="A10" s="1940">
        <v>7</v>
      </c>
      <c r="B10" s="29"/>
      <c r="C10" s="38" t="s">
        <v>18504</v>
      </c>
      <c r="D10" s="1426" t="s">
        <v>24902</v>
      </c>
      <c r="E10" s="29" t="s">
        <v>24879</v>
      </c>
      <c r="F10" s="353" t="s">
        <v>24880</v>
      </c>
      <c r="G10" s="1888"/>
      <c r="H10" s="29"/>
      <c r="I10" s="1813"/>
      <c r="J10" s="1813"/>
      <c r="K10" s="1813"/>
      <c r="L10" s="1813"/>
      <c r="M10" s="1813"/>
      <c r="N10" s="1813"/>
      <c r="O10" s="1813"/>
      <c r="P10" s="42">
        <v>45819</v>
      </c>
      <c r="Q10" s="1503" t="s">
        <v>24913</v>
      </c>
      <c r="R10" s="1975"/>
    </row>
    <row r="11" spans="1:18" ht="20.149999999999999" customHeight="1">
      <c r="A11" s="1940">
        <v>8</v>
      </c>
      <c r="B11" s="29"/>
      <c r="C11" s="38" t="s">
        <v>18420</v>
      </c>
      <c r="D11" s="1426" t="s">
        <v>24924</v>
      </c>
      <c r="E11" s="29" t="s">
        <v>24899</v>
      </c>
      <c r="F11" s="353" t="s">
        <v>24901</v>
      </c>
      <c r="G11" s="1888"/>
      <c r="H11" s="29"/>
      <c r="I11" s="1813"/>
      <c r="J11" s="1813"/>
      <c r="K11" s="1813"/>
      <c r="L11" s="1813"/>
      <c r="M11" s="1813"/>
      <c r="N11" s="1813"/>
      <c r="O11" s="1813"/>
      <c r="P11" s="42">
        <v>45824</v>
      </c>
      <c r="Q11" s="1503" t="s">
        <v>24920</v>
      </c>
      <c r="R11" s="1975"/>
    </row>
    <row r="12" spans="1:18" ht="20.149999999999999" customHeight="1">
      <c r="A12" s="1940">
        <v>9</v>
      </c>
      <c r="B12" s="29"/>
      <c r="C12" s="38" t="s">
        <v>18420</v>
      </c>
      <c r="D12" s="1426" t="s">
        <v>24925</v>
      </c>
      <c r="E12" s="29" t="s">
        <v>24916</v>
      </c>
      <c r="F12" s="353" t="s">
        <v>24917</v>
      </c>
      <c r="G12" s="1888"/>
      <c r="H12" s="29"/>
      <c r="I12" s="1813"/>
      <c r="J12" s="1813"/>
      <c r="K12" s="1813"/>
      <c r="L12" s="1813"/>
      <c r="M12" s="1813"/>
      <c r="N12" s="1813"/>
      <c r="O12" s="1813"/>
      <c r="P12" s="42">
        <v>45826</v>
      </c>
      <c r="Q12" s="1503" t="s">
        <v>24922</v>
      </c>
      <c r="R12" s="1975"/>
    </row>
    <row r="13" spans="1:18" ht="20.149999999999999" customHeight="1" thickBot="1">
      <c r="A13" s="1946">
        <v>10</v>
      </c>
      <c r="B13" s="1693"/>
      <c r="C13" s="1890" t="s">
        <v>18420</v>
      </c>
      <c r="D13" s="1891" t="s">
        <v>24926</v>
      </c>
      <c r="E13" s="1693" t="s">
        <v>24900</v>
      </c>
      <c r="F13" s="1892" t="s">
        <v>73</v>
      </c>
      <c r="G13" s="1984"/>
      <c r="H13" s="1693"/>
      <c r="I13" s="1941"/>
      <c r="J13" s="1941"/>
      <c r="K13" s="1941"/>
      <c r="L13" s="1941"/>
      <c r="M13" s="1941"/>
      <c r="N13" s="1941"/>
      <c r="O13" s="1941"/>
      <c r="P13" s="1949">
        <v>45826</v>
      </c>
      <c r="Q13" s="1985" t="s">
        <v>24922</v>
      </c>
      <c r="R13" s="1986"/>
    </row>
    <row r="14" spans="1:18">
      <c r="D14" s="24"/>
      <c r="E14" s="24"/>
      <c r="F14" s="24"/>
      <c r="P14" s="24"/>
    </row>
    <row r="15" spans="1:18">
      <c r="D15" s="24"/>
      <c r="E15" s="24"/>
      <c r="F15" s="24"/>
      <c r="P15" s="24"/>
    </row>
    <row r="16" spans="1:18">
      <c r="D16" s="24"/>
      <c r="E16" s="24"/>
      <c r="F16" s="24"/>
      <c r="P16" s="24"/>
    </row>
    <row r="17" spans="4:16">
      <c r="D17" s="24"/>
      <c r="E17" s="24"/>
      <c r="F17" s="24"/>
      <c r="P17" s="24"/>
    </row>
    <row r="18" spans="4:16">
      <c r="D18" s="24"/>
      <c r="E18" s="24"/>
      <c r="F18" s="24"/>
      <c r="P18" s="24"/>
    </row>
  </sheetData>
  <mergeCells count="1">
    <mergeCell ref="A1:C1"/>
  </mergeCells>
  <phoneticPr fontId="36" type="noConversion"/>
  <pageMargins left="0.11811023622047245" right="0.11811023622047245" top="0.35433070866141736" bottom="0.39370078740157483" header="0.31496062992125984" footer="0.31496062992125984"/>
  <pageSetup paperSize="9" scale="87" fitToHeight="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C7F6-E7AD-4E94-81E8-ADBB59E0D121}">
  <sheetPr codeName="工作表13">
    <pageSetUpPr fitToPage="1"/>
  </sheetPr>
  <dimension ref="A1:P15"/>
  <sheetViews>
    <sheetView workbookViewId="0">
      <selection sqref="A1:C1"/>
    </sheetView>
  </sheetViews>
  <sheetFormatPr defaultRowHeight="17"/>
  <cols>
    <col min="1" max="1" width="5.08984375" customWidth="1"/>
    <col min="2" max="2" width="3.90625" bestFit="1" customWidth="1"/>
    <col min="3" max="3" width="19.08984375" customWidth="1"/>
    <col min="4" max="4" width="9" style="1425" customWidth="1"/>
    <col min="5" max="5" width="11.36328125" customWidth="1"/>
    <col min="6" max="6" width="16.36328125" bestFit="1" customWidth="1"/>
    <col min="7" max="8" width="5.08984375" style="1404" customWidth="1"/>
    <col min="9" max="9" width="5.08984375" style="1929" customWidth="1"/>
    <col min="10" max="10" width="5.08984375" style="1404" customWidth="1"/>
    <col min="11" max="11" width="13.08984375" style="1428" customWidth="1"/>
    <col min="12" max="12" width="13" style="1428" customWidth="1"/>
    <col min="13" max="13" width="59.08984375" style="1572" bestFit="1" customWidth="1"/>
  </cols>
  <sheetData>
    <row r="1" spans="1:16" s="24" customFormat="1" ht="26.25" customHeight="1">
      <c r="A1" s="2539" t="s">
        <v>24929</v>
      </c>
      <c r="B1" s="2539"/>
      <c r="C1" s="2539"/>
      <c r="D1" s="68"/>
      <c r="E1" s="125"/>
      <c r="F1" s="68"/>
      <c r="G1" s="140"/>
      <c r="H1" s="140"/>
      <c r="I1" s="140"/>
      <c r="J1" s="140"/>
      <c r="K1" s="140"/>
      <c r="L1" s="140"/>
      <c r="M1" s="140"/>
      <c r="N1" s="140"/>
      <c r="O1" s="140"/>
      <c r="P1" s="587"/>
    </row>
    <row r="2" spans="1:16" s="24" customFormat="1" ht="17.25" customHeight="1">
      <c r="D2" s="68"/>
      <c r="E2" s="125"/>
      <c r="F2" s="68"/>
      <c r="G2" s="140"/>
      <c r="H2" s="1800"/>
      <c r="I2" s="1800"/>
      <c r="J2" s="1800"/>
      <c r="K2" s="140"/>
      <c r="L2" s="140"/>
    </row>
    <row r="3" spans="1:16" ht="17.5" thickBot="1">
      <c r="A3" s="1930" t="s">
        <v>22032</v>
      </c>
      <c r="B3" s="1930" t="s">
        <v>18344</v>
      </c>
      <c r="C3" s="1931" t="s">
        <v>24613</v>
      </c>
      <c r="D3" s="1931" t="s">
        <v>24612</v>
      </c>
      <c r="E3" s="1931" t="s">
        <v>101</v>
      </c>
      <c r="F3" s="1931" t="s">
        <v>102</v>
      </c>
      <c r="G3" s="1931" t="s">
        <v>19268</v>
      </c>
      <c r="H3" s="1931" t="s">
        <v>18353</v>
      </c>
      <c r="I3" s="1931" t="s">
        <v>24610</v>
      </c>
      <c r="J3" s="1931" t="s">
        <v>18354</v>
      </c>
      <c r="K3" s="1932" t="s">
        <v>104</v>
      </c>
      <c r="L3" s="1932" t="s">
        <v>24611</v>
      </c>
      <c r="M3" s="1931" t="s">
        <v>24614</v>
      </c>
    </row>
    <row r="4" spans="1:16">
      <c r="A4" s="1939">
        <v>1</v>
      </c>
      <c r="B4" s="965"/>
      <c r="C4" s="965" t="s">
        <v>15497</v>
      </c>
      <c r="D4" s="1938" t="s">
        <v>21799</v>
      </c>
      <c r="E4" s="965" t="s">
        <v>24860</v>
      </c>
      <c r="F4" s="965" t="s">
        <v>23081</v>
      </c>
      <c r="G4" s="965"/>
      <c r="H4" s="965"/>
      <c r="I4" s="965"/>
      <c r="J4" s="965"/>
      <c r="K4" s="966">
        <v>44818</v>
      </c>
      <c r="L4" s="966">
        <v>45811</v>
      </c>
      <c r="M4" s="1967"/>
    </row>
    <row r="5" spans="1:16">
      <c r="A5" s="1940">
        <v>2</v>
      </c>
      <c r="B5" s="29"/>
      <c r="C5" s="29" t="s">
        <v>24039</v>
      </c>
      <c r="D5" s="29" t="s">
        <v>23412</v>
      </c>
      <c r="E5" s="1426" t="s">
        <v>24824</v>
      </c>
      <c r="F5" s="29" t="s">
        <v>18369</v>
      </c>
      <c r="G5" s="29"/>
      <c r="H5" s="29"/>
      <c r="I5" s="29"/>
      <c r="J5" s="29"/>
      <c r="K5" s="42">
        <v>45341</v>
      </c>
      <c r="L5" s="42">
        <v>45818</v>
      </c>
      <c r="M5" s="1965"/>
    </row>
    <row r="6" spans="1:16">
      <c r="A6" s="1940">
        <v>3</v>
      </c>
      <c r="B6" s="29"/>
      <c r="C6" s="29" t="s">
        <v>15497</v>
      </c>
      <c r="D6" s="29" t="s">
        <v>24914</v>
      </c>
      <c r="E6" s="1426" t="s">
        <v>24475</v>
      </c>
      <c r="F6" s="29" t="s">
        <v>56</v>
      </c>
      <c r="G6" s="29"/>
      <c r="H6" s="29"/>
      <c r="I6" s="29"/>
      <c r="J6" s="29"/>
      <c r="K6" s="42">
        <v>45705</v>
      </c>
      <c r="L6" s="42">
        <v>45813</v>
      </c>
      <c r="M6" s="1965"/>
    </row>
    <row r="7" spans="1:16">
      <c r="A7" s="1940">
        <v>4</v>
      </c>
      <c r="B7" s="29"/>
      <c r="C7" s="29" t="s">
        <v>18420</v>
      </c>
      <c r="D7" s="29" t="s">
        <v>24910</v>
      </c>
      <c r="E7" s="1426" t="s">
        <v>24871</v>
      </c>
      <c r="F7" s="29" t="s">
        <v>21768</v>
      </c>
      <c r="G7" s="29"/>
      <c r="H7" s="29"/>
      <c r="I7" s="29"/>
      <c r="J7" s="29"/>
      <c r="K7" s="42">
        <v>45817</v>
      </c>
      <c r="L7" s="586">
        <v>45818</v>
      </c>
      <c r="M7" s="1965"/>
    </row>
    <row r="8" spans="1:16">
      <c r="A8" s="1940">
        <v>5</v>
      </c>
      <c r="B8" s="1928"/>
      <c r="C8" s="29" t="s">
        <v>21420</v>
      </c>
      <c r="D8" s="29" t="s">
        <v>21470</v>
      </c>
      <c r="E8" s="1485" t="s">
        <v>24865</v>
      </c>
      <c r="F8" s="29" t="s">
        <v>875</v>
      </c>
      <c r="G8" s="29"/>
      <c r="H8" s="29"/>
      <c r="I8" s="29"/>
      <c r="J8" s="29"/>
      <c r="K8" s="42">
        <v>44685</v>
      </c>
      <c r="L8" s="42">
        <v>45822</v>
      </c>
      <c r="M8" s="1965"/>
    </row>
    <row r="9" spans="1:16">
      <c r="A9" s="1940">
        <v>6</v>
      </c>
      <c r="B9" s="29"/>
      <c r="C9" s="29" t="s">
        <v>24915</v>
      </c>
      <c r="D9" s="29" t="s">
        <v>23616</v>
      </c>
      <c r="E9" s="1485" t="s">
        <v>24875</v>
      </c>
      <c r="F9" s="29" t="s">
        <v>15454</v>
      </c>
      <c r="G9" s="29"/>
      <c r="H9" s="29"/>
      <c r="I9" s="29"/>
      <c r="J9" s="29"/>
      <c r="K9" s="42">
        <v>45404</v>
      </c>
      <c r="L9" s="42">
        <v>45828</v>
      </c>
      <c r="M9" s="1965"/>
    </row>
    <row r="10" spans="1:16">
      <c r="A10" s="1940">
        <v>7</v>
      </c>
      <c r="B10" s="1928"/>
      <c r="C10" s="29" t="s">
        <v>21420</v>
      </c>
      <c r="D10" s="1426" t="s">
        <v>24945</v>
      </c>
      <c r="E10" s="1815" t="s">
        <v>24944</v>
      </c>
      <c r="F10" s="29" t="s">
        <v>73</v>
      </c>
      <c r="G10" s="29"/>
      <c r="H10" s="29"/>
      <c r="I10" s="29"/>
      <c r="J10" s="29"/>
      <c r="K10" s="42">
        <v>45446</v>
      </c>
      <c r="L10" s="42">
        <v>45833</v>
      </c>
      <c r="M10" s="1965"/>
    </row>
    <row r="11" spans="1:16">
      <c r="A11" s="1940">
        <v>8</v>
      </c>
      <c r="B11" s="29"/>
      <c r="C11" s="38" t="s">
        <v>18420</v>
      </c>
      <c r="D11" s="1426" t="s">
        <v>23949</v>
      </c>
      <c r="E11" s="29" t="s">
        <v>23940</v>
      </c>
      <c r="F11" s="29" t="s">
        <v>875</v>
      </c>
      <c r="G11" s="29"/>
      <c r="H11" s="29"/>
      <c r="I11" s="29"/>
      <c r="J11" s="29"/>
      <c r="K11" s="42">
        <v>45488</v>
      </c>
      <c r="L11" s="42">
        <v>45838</v>
      </c>
      <c r="M11" s="1965"/>
    </row>
    <row r="12" spans="1:16">
      <c r="A12" s="1940">
        <v>9</v>
      </c>
      <c r="B12" s="29"/>
      <c r="C12" s="38" t="s">
        <v>22991</v>
      </c>
      <c r="D12" s="1426" t="s">
        <v>24931</v>
      </c>
      <c r="E12" s="29" t="s">
        <v>24930</v>
      </c>
      <c r="F12" s="29" t="s">
        <v>24512</v>
      </c>
      <c r="G12" s="29"/>
      <c r="H12" s="29"/>
      <c r="I12" s="29"/>
      <c r="J12" s="29"/>
      <c r="K12" s="42">
        <v>40071</v>
      </c>
      <c r="L12" s="42">
        <v>45838</v>
      </c>
      <c r="M12" s="1965"/>
    </row>
    <row r="13" spans="1:16">
      <c r="A13" s="1940">
        <v>10</v>
      </c>
      <c r="B13" s="29"/>
      <c r="C13" s="38" t="s">
        <v>24039</v>
      </c>
      <c r="D13" s="1426" t="s">
        <v>23410</v>
      </c>
      <c r="E13" s="29" t="s">
        <v>24939</v>
      </c>
      <c r="F13" s="29" t="s">
        <v>15450</v>
      </c>
      <c r="G13" s="29"/>
      <c r="H13" s="29"/>
      <c r="I13" s="29"/>
      <c r="J13" s="29"/>
      <c r="K13" s="42">
        <v>45341</v>
      </c>
      <c r="L13" s="42">
        <v>45838</v>
      </c>
      <c r="M13" s="1965"/>
    </row>
    <row r="14" spans="1:16">
      <c r="A14" s="1940">
        <v>11</v>
      </c>
      <c r="B14" s="29"/>
      <c r="C14" s="38" t="s">
        <v>18420</v>
      </c>
      <c r="D14" s="1426" t="s">
        <v>24788</v>
      </c>
      <c r="E14" s="29" t="s">
        <v>24780</v>
      </c>
      <c r="F14" s="29" t="s">
        <v>875</v>
      </c>
      <c r="G14" s="29"/>
      <c r="H14" s="29"/>
      <c r="I14" s="29"/>
      <c r="J14" s="29"/>
      <c r="K14" s="42">
        <v>45796</v>
      </c>
      <c r="L14" s="42">
        <v>45838</v>
      </c>
      <c r="M14" s="1965"/>
    </row>
    <row r="15" spans="1:16" ht="17.5" thickBot="1">
      <c r="A15" s="1946">
        <v>12</v>
      </c>
      <c r="B15" s="1693"/>
      <c r="C15" s="1890" t="s">
        <v>18420</v>
      </c>
      <c r="D15" s="1891" t="s">
        <v>24937</v>
      </c>
      <c r="E15" s="1693" t="s">
        <v>24941</v>
      </c>
      <c r="F15" s="1693" t="s">
        <v>15392</v>
      </c>
      <c r="G15" s="1693"/>
      <c r="H15" s="1693"/>
      <c r="I15" s="1693"/>
      <c r="J15" s="1693"/>
      <c r="K15" s="1949">
        <v>44553</v>
      </c>
      <c r="L15" s="1949">
        <v>45838</v>
      </c>
      <c r="M15" s="1966"/>
    </row>
  </sheetData>
  <mergeCells count="1">
    <mergeCell ref="A1:C1"/>
  </mergeCells>
  <phoneticPr fontId="36" type="noConversion"/>
  <pageMargins left="0.25" right="0.25" top="0.75" bottom="0.75" header="0.3" footer="0.3"/>
  <pageSetup paperSize="9" scale="83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EDA6-5116-41EB-BD75-EA0049DCC90E}">
  <sheetPr codeName="工作表14">
    <pageSetUpPr fitToPage="1"/>
  </sheetPr>
  <dimension ref="A1:R22"/>
  <sheetViews>
    <sheetView workbookViewId="0">
      <selection sqref="A1:C1"/>
    </sheetView>
  </sheetViews>
  <sheetFormatPr defaultColWidth="9" defaultRowHeight="15.5"/>
  <cols>
    <col min="1" max="1" width="4.90625" style="140" customWidth="1"/>
    <col min="2" max="2" width="3.90625" style="24" bestFit="1" customWidth="1"/>
    <col min="3" max="3" width="22.08984375" style="24" bestFit="1" customWidth="1"/>
    <col min="4" max="4" width="9" style="68"/>
    <col min="5" max="5" width="9.08984375" style="125" customWidth="1"/>
    <col min="6" max="6" width="20" style="68" bestFit="1" customWidth="1"/>
    <col min="7" max="10" width="4.453125" style="140" customWidth="1"/>
    <col min="11" max="11" width="5.08984375" style="140" customWidth="1"/>
    <col min="12" max="14" width="4.453125" style="140" customWidth="1"/>
    <col min="15" max="15" width="3.90625" style="140" bestFit="1" customWidth="1"/>
    <col min="16" max="16" width="19.453125" style="587" bestFit="1" customWidth="1"/>
    <col min="17" max="17" width="11.36328125" style="24" bestFit="1" customWidth="1"/>
    <col min="18" max="18" width="21.36328125" style="24" bestFit="1" customWidth="1"/>
    <col min="19" max="19" width="2.90625" style="24" customWidth="1"/>
    <col min="20" max="16384" width="9" style="24"/>
  </cols>
  <sheetData>
    <row r="1" spans="1:18" ht="26.25" customHeight="1">
      <c r="A1" s="2539" t="s">
        <v>24814</v>
      </c>
      <c r="B1" s="2539"/>
      <c r="C1" s="2539"/>
    </row>
    <row r="2" spans="1:18" ht="17.25" customHeight="1"/>
    <row r="3" spans="1:18" ht="17.5" thickBot="1">
      <c r="A3" s="1930" t="s">
        <v>22032</v>
      </c>
      <c r="B3" s="1930" t="s">
        <v>18344</v>
      </c>
      <c r="C3" s="1930" t="s">
        <v>24613</v>
      </c>
      <c r="D3" s="1930" t="s">
        <v>24612</v>
      </c>
      <c r="E3" s="1930" t="s">
        <v>101</v>
      </c>
      <c r="F3" s="1930" t="s">
        <v>102</v>
      </c>
      <c r="G3" s="1930" t="s">
        <v>18349</v>
      </c>
      <c r="H3" s="1930" t="s">
        <v>18352</v>
      </c>
      <c r="I3" s="1930" t="s">
        <v>18345</v>
      </c>
      <c r="J3" s="1930" t="s">
        <v>18346</v>
      </c>
      <c r="K3" s="1936" t="s">
        <v>18347</v>
      </c>
      <c r="L3" s="1936" t="s">
        <v>21935</v>
      </c>
      <c r="M3" s="1930" t="s">
        <v>18348</v>
      </c>
      <c r="N3" s="1930" t="s">
        <v>18351</v>
      </c>
      <c r="O3" s="1930" t="s">
        <v>18350</v>
      </c>
      <c r="P3" s="1935" t="s">
        <v>104</v>
      </c>
      <c r="Q3" s="1935" t="s">
        <v>24615</v>
      </c>
      <c r="R3" s="1936" t="s">
        <v>24614</v>
      </c>
    </row>
    <row r="4" spans="1:18" ht="20.149999999999999" customHeight="1">
      <c r="A4" s="1939">
        <v>1</v>
      </c>
      <c r="B4" s="965"/>
      <c r="C4" s="1980" t="s">
        <v>18739</v>
      </c>
      <c r="D4" s="1981"/>
      <c r="E4" s="1981" t="s">
        <v>24775</v>
      </c>
      <c r="F4" s="1982" t="s">
        <v>875</v>
      </c>
      <c r="G4" s="1934"/>
      <c r="H4" s="1934"/>
      <c r="I4" s="1934"/>
      <c r="J4" s="1934"/>
      <c r="K4" s="1934"/>
      <c r="L4" s="1934"/>
      <c r="M4" s="1934"/>
      <c r="N4" s="1934"/>
      <c r="O4" s="1934"/>
      <c r="P4" s="966">
        <v>45782</v>
      </c>
      <c r="Q4" s="1951" t="s">
        <v>24793</v>
      </c>
      <c r="R4" s="1942"/>
    </row>
    <row r="5" spans="1:18" ht="20.149999999999999" customHeight="1">
      <c r="A5" s="1940">
        <v>2</v>
      </c>
      <c r="B5" s="29"/>
      <c r="C5" s="187" t="s">
        <v>18739</v>
      </c>
      <c r="D5" s="1978" t="s">
        <v>24802</v>
      </c>
      <c r="E5" s="281" t="s">
        <v>24509</v>
      </c>
      <c r="F5" s="1656" t="s">
        <v>875</v>
      </c>
      <c r="G5" s="1888"/>
      <c r="H5" s="29"/>
      <c r="I5" s="1813"/>
      <c r="J5" s="1813"/>
      <c r="K5" s="1813"/>
      <c r="L5" s="1813"/>
      <c r="M5" s="1813"/>
      <c r="N5" s="1813"/>
      <c r="O5" s="1813"/>
      <c r="P5" s="42">
        <v>45782</v>
      </c>
      <c r="Q5" s="1503" t="s">
        <v>24793</v>
      </c>
      <c r="R5" s="1975"/>
    </row>
    <row r="6" spans="1:18" ht="20.149999999999999" customHeight="1">
      <c r="A6" s="1940">
        <v>3</v>
      </c>
      <c r="B6" s="29"/>
      <c r="C6" s="38" t="s">
        <v>22991</v>
      </c>
      <c r="D6" s="1426" t="s">
        <v>24805</v>
      </c>
      <c r="E6" s="29" t="s">
        <v>24759</v>
      </c>
      <c r="F6" s="353" t="s">
        <v>23081</v>
      </c>
      <c r="G6" s="1888"/>
      <c r="H6" s="29"/>
      <c r="I6" s="1813"/>
      <c r="J6" s="1813"/>
      <c r="K6" s="1813"/>
      <c r="L6" s="1813"/>
      <c r="M6" s="1813"/>
      <c r="N6" s="1813"/>
      <c r="O6" s="1813"/>
      <c r="P6" s="42">
        <v>45782</v>
      </c>
      <c r="Q6" s="1503" t="s">
        <v>24795</v>
      </c>
      <c r="R6" s="1975" t="s">
        <v>24806</v>
      </c>
    </row>
    <row r="7" spans="1:18" ht="20.149999999999999" customHeight="1">
      <c r="A7" s="1940">
        <v>4</v>
      </c>
      <c r="B7" s="29"/>
      <c r="C7" s="38" t="s">
        <v>71</v>
      </c>
      <c r="D7" s="1426" t="s">
        <v>24803</v>
      </c>
      <c r="E7" s="1426" t="s">
        <v>24804</v>
      </c>
      <c r="F7" s="353" t="s">
        <v>19919</v>
      </c>
      <c r="G7" s="1888"/>
      <c r="H7" s="29"/>
      <c r="I7" s="1813"/>
      <c r="J7" s="1813"/>
      <c r="K7" s="1813"/>
      <c r="L7" s="1813"/>
      <c r="M7" s="1813"/>
      <c r="N7" s="1813"/>
      <c r="O7" s="1813"/>
      <c r="P7" s="42">
        <v>45782</v>
      </c>
      <c r="Q7" s="1503" t="s">
        <v>24793</v>
      </c>
      <c r="R7" s="1943"/>
    </row>
    <row r="8" spans="1:18" ht="20.149999999999999" customHeight="1">
      <c r="A8" s="1940">
        <v>5</v>
      </c>
      <c r="B8" s="29"/>
      <c r="C8" s="38" t="s">
        <v>22991</v>
      </c>
      <c r="D8" s="1426" t="s">
        <v>24799</v>
      </c>
      <c r="E8" s="29" t="s">
        <v>24797</v>
      </c>
      <c r="F8" s="353" t="s">
        <v>23081</v>
      </c>
      <c r="G8" s="1813"/>
      <c r="H8" s="1813"/>
      <c r="I8" s="1813"/>
      <c r="J8" s="1813"/>
      <c r="K8" s="1813"/>
      <c r="L8" s="1813"/>
      <c r="M8" s="1813"/>
      <c r="N8" s="1813"/>
      <c r="O8" s="1813"/>
      <c r="P8" s="42">
        <v>45789</v>
      </c>
      <c r="Q8" s="1503" t="s">
        <v>22980</v>
      </c>
      <c r="R8" s="1943"/>
    </row>
    <row r="9" spans="1:18" ht="20.149999999999999" customHeight="1">
      <c r="A9" s="1940">
        <v>6</v>
      </c>
      <c r="B9" s="29"/>
      <c r="C9" s="38" t="s">
        <v>18420</v>
      </c>
      <c r="D9" s="1426" t="s">
        <v>24788</v>
      </c>
      <c r="E9" s="1815" t="s">
        <v>24780</v>
      </c>
      <c r="F9" s="1807" t="s">
        <v>24781</v>
      </c>
      <c r="G9" s="1813"/>
      <c r="H9" s="1813"/>
      <c r="I9" s="1813"/>
      <c r="J9" s="1813"/>
      <c r="K9" s="1813"/>
      <c r="L9" s="1813"/>
      <c r="M9" s="1813"/>
      <c r="N9" s="1813"/>
      <c r="O9" s="1813"/>
      <c r="P9" s="1933">
        <v>45796</v>
      </c>
      <c r="Q9" s="1976" t="s">
        <v>21501</v>
      </c>
      <c r="R9" s="1943"/>
    </row>
    <row r="10" spans="1:18" ht="20.149999999999999" customHeight="1">
      <c r="A10" s="1940">
        <v>7</v>
      </c>
      <c r="B10" s="29"/>
      <c r="C10" s="187" t="s">
        <v>18739</v>
      </c>
      <c r="D10" s="1978" t="s">
        <v>24790</v>
      </c>
      <c r="E10" s="281" t="s">
        <v>24778</v>
      </c>
      <c r="F10" s="1656" t="s">
        <v>24779</v>
      </c>
      <c r="G10" s="1813"/>
      <c r="H10" s="1813"/>
      <c r="I10" s="1813"/>
      <c r="J10" s="1813"/>
      <c r="K10" s="1813"/>
      <c r="L10" s="1813"/>
      <c r="M10" s="1813"/>
      <c r="N10" s="1813"/>
      <c r="O10" s="1813"/>
      <c r="P10" s="42">
        <v>45796</v>
      </c>
      <c r="Q10" s="1503" t="s">
        <v>21501</v>
      </c>
      <c r="R10" s="1943"/>
    </row>
    <row r="11" spans="1:18" ht="20.149999999999999" customHeight="1">
      <c r="A11" s="1940">
        <v>8</v>
      </c>
      <c r="B11" s="29"/>
      <c r="C11" s="38" t="s">
        <v>24835</v>
      </c>
      <c r="D11" s="1426" t="s">
        <v>24831</v>
      </c>
      <c r="E11" s="29" t="s">
        <v>24833</v>
      </c>
      <c r="F11" s="353" t="s">
        <v>24834</v>
      </c>
      <c r="G11" s="1813"/>
      <c r="H11" s="1813"/>
      <c r="I11" s="1813"/>
      <c r="J11" s="1813"/>
      <c r="K11" s="1813"/>
      <c r="L11" s="1813"/>
      <c r="M11" s="1813"/>
      <c r="N11" s="1813"/>
      <c r="O11" s="1813"/>
      <c r="P11" s="42">
        <v>45799</v>
      </c>
      <c r="Q11" s="1503" t="s">
        <v>24836</v>
      </c>
      <c r="R11" s="1943"/>
    </row>
    <row r="12" spans="1:18" ht="20.149999999999999" customHeight="1">
      <c r="A12" s="1940">
        <v>9</v>
      </c>
      <c r="B12" s="29"/>
      <c r="C12" s="187" t="s">
        <v>18504</v>
      </c>
      <c r="D12" s="1978"/>
      <c r="E12" s="1979" t="s">
        <v>24815</v>
      </c>
      <c r="F12" s="1979" t="s">
        <v>24816</v>
      </c>
      <c r="G12" s="1813"/>
      <c r="H12" s="1813"/>
      <c r="I12" s="1813"/>
      <c r="J12" s="1813"/>
      <c r="K12" s="1813"/>
      <c r="L12" s="1813"/>
      <c r="M12" s="1813"/>
      <c r="N12" s="1813"/>
      <c r="O12" s="1813"/>
      <c r="P12" s="1671" t="s">
        <v>24820</v>
      </c>
      <c r="Q12" s="1671"/>
      <c r="R12" s="1943"/>
    </row>
    <row r="13" spans="1:18" ht="20.149999999999999" customHeight="1">
      <c r="A13" s="1940">
        <v>10</v>
      </c>
      <c r="B13" s="29"/>
      <c r="C13" s="38" t="s">
        <v>18420</v>
      </c>
      <c r="D13" s="1426"/>
      <c r="E13" s="281" t="s">
        <v>24817</v>
      </c>
      <c r="F13" s="29" t="s">
        <v>24818</v>
      </c>
      <c r="G13" s="1813"/>
      <c r="H13" s="1813"/>
      <c r="I13" s="1813"/>
      <c r="J13" s="1813"/>
      <c r="K13" s="1813"/>
      <c r="L13" s="1813"/>
      <c r="M13" s="1813"/>
      <c r="N13" s="1813"/>
      <c r="O13" s="1813"/>
      <c r="P13" s="1671" t="s">
        <v>24820</v>
      </c>
      <c r="Q13" s="1671"/>
      <c r="R13" s="1943"/>
    </row>
    <row r="14" spans="1:18" ht="20.149999999999999" customHeight="1">
      <c r="A14" s="1940">
        <v>11</v>
      </c>
      <c r="B14" s="29"/>
      <c r="C14" s="38" t="s">
        <v>18420</v>
      </c>
      <c r="D14" s="1426"/>
      <c r="E14" s="281" t="s">
        <v>24819</v>
      </c>
      <c r="F14" s="1815" t="s">
        <v>24818</v>
      </c>
      <c r="G14" s="1813"/>
      <c r="H14" s="1813"/>
      <c r="I14" s="1813"/>
      <c r="J14" s="1813"/>
      <c r="K14" s="1813"/>
      <c r="L14" s="1813"/>
      <c r="M14" s="1813"/>
      <c r="N14" s="1813"/>
      <c r="O14" s="1813"/>
      <c r="P14" s="1671" t="s">
        <v>24820</v>
      </c>
      <c r="Q14" s="1671"/>
      <c r="R14" s="1944"/>
    </row>
    <row r="15" spans="1:18" ht="20.149999999999999" customHeight="1">
      <c r="A15" s="1940"/>
      <c r="B15" s="29"/>
      <c r="C15" s="38"/>
      <c r="D15" s="1426"/>
      <c r="E15" s="29"/>
      <c r="F15" s="29"/>
      <c r="G15" s="1813"/>
      <c r="H15" s="1813"/>
      <c r="I15" s="1813"/>
      <c r="J15" s="1813"/>
      <c r="K15" s="1813"/>
      <c r="L15" s="1813"/>
      <c r="M15" s="1813"/>
      <c r="N15" s="1813"/>
      <c r="O15" s="1813"/>
      <c r="P15" s="1671"/>
      <c r="Q15" s="1671"/>
      <c r="R15" s="1943"/>
    </row>
    <row r="16" spans="1:18" ht="20.149999999999999" customHeight="1">
      <c r="A16" s="1940"/>
      <c r="B16" s="29"/>
      <c r="C16" s="38"/>
      <c r="D16" s="1426"/>
      <c r="E16" s="29"/>
      <c r="F16" s="29"/>
      <c r="G16" s="1813"/>
      <c r="H16" s="1813"/>
      <c r="I16" s="1813"/>
      <c r="J16" s="1813"/>
      <c r="K16" s="1813"/>
      <c r="L16" s="1813"/>
      <c r="M16" s="1813"/>
      <c r="N16" s="1813"/>
      <c r="O16" s="1813"/>
      <c r="P16" s="1671"/>
      <c r="Q16" s="1671"/>
      <c r="R16" s="1943"/>
    </row>
    <row r="17" spans="1:18" ht="20.149999999999999" customHeight="1" thickBot="1">
      <c r="A17" s="1946"/>
      <c r="B17" s="1693"/>
      <c r="C17" s="1890"/>
      <c r="D17" s="1891"/>
      <c r="E17" s="1693"/>
      <c r="F17" s="1693"/>
      <c r="G17" s="1941"/>
      <c r="H17" s="1941"/>
      <c r="I17" s="1941"/>
      <c r="J17" s="1941"/>
      <c r="K17" s="1941"/>
      <c r="L17" s="1941"/>
      <c r="M17" s="1941"/>
      <c r="N17" s="1941"/>
      <c r="O17" s="1941"/>
      <c r="P17" s="1948"/>
      <c r="Q17" s="1948"/>
      <c r="R17" s="1945"/>
    </row>
    <row r="18" spans="1:18">
      <c r="D18" s="24"/>
      <c r="E18" s="24"/>
      <c r="F18" s="24"/>
      <c r="P18" s="24"/>
    </row>
    <row r="19" spans="1:18">
      <c r="D19" s="24"/>
      <c r="E19" s="24"/>
      <c r="F19" s="24"/>
      <c r="P19" s="24"/>
    </row>
    <row r="20" spans="1:18">
      <c r="D20" s="24"/>
      <c r="E20" s="24"/>
      <c r="F20" s="24"/>
      <c r="P20" s="24"/>
    </row>
    <row r="21" spans="1:18">
      <c r="D21" s="24"/>
      <c r="E21" s="24"/>
      <c r="F21" s="24"/>
      <c r="P21" s="24"/>
    </row>
    <row r="22" spans="1:18">
      <c r="D22" s="24"/>
      <c r="E22" s="24"/>
      <c r="F22" s="24"/>
      <c r="P22" s="24"/>
    </row>
  </sheetData>
  <mergeCells count="1">
    <mergeCell ref="A1:C1"/>
  </mergeCells>
  <phoneticPr fontId="36" type="noConversion"/>
  <pageMargins left="0.11811023622047245" right="0.11811023622047245" top="0.35433070866141736" bottom="0.39370078740157483" header="0.31496062992125984" footer="0.31496062992125984"/>
  <pageSetup paperSize="9" scale="87" fitToHeight="0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EC49-F429-4905-8D63-7E889DB19173}">
  <sheetPr codeName="工作表15">
    <pageSetUpPr fitToPage="1"/>
  </sheetPr>
  <dimension ref="A1:P17"/>
  <sheetViews>
    <sheetView workbookViewId="0">
      <selection sqref="A1:C1"/>
    </sheetView>
  </sheetViews>
  <sheetFormatPr defaultRowHeight="17"/>
  <cols>
    <col min="1" max="1" width="5.08984375" customWidth="1"/>
    <col min="2" max="2" width="3.90625" bestFit="1" customWidth="1"/>
    <col min="3" max="3" width="19.08984375" customWidth="1"/>
    <col min="4" max="4" width="9" style="1425" customWidth="1"/>
    <col min="5" max="5" width="11.36328125" customWidth="1"/>
    <col min="6" max="6" width="16.36328125" bestFit="1" customWidth="1"/>
    <col min="7" max="8" width="5.08984375" style="1404" customWidth="1"/>
    <col min="9" max="9" width="5.08984375" style="1929" customWidth="1"/>
    <col min="10" max="10" width="5.08984375" style="1404" customWidth="1"/>
    <col min="11" max="11" width="13.08984375" style="1428" customWidth="1"/>
    <col min="12" max="12" width="13" style="1428" customWidth="1"/>
    <col min="13" max="13" width="59.08984375" style="1572" bestFit="1" customWidth="1"/>
  </cols>
  <sheetData>
    <row r="1" spans="1:16" s="24" customFormat="1" ht="26.25" customHeight="1">
      <c r="A1" s="2539" t="s">
        <v>24813</v>
      </c>
      <c r="B1" s="2539"/>
      <c r="C1" s="2539"/>
      <c r="D1" s="68"/>
      <c r="E1" s="125"/>
      <c r="F1" s="68"/>
      <c r="G1" s="140"/>
      <c r="H1" s="140"/>
      <c r="I1" s="140"/>
      <c r="J1" s="140"/>
      <c r="K1" s="140"/>
      <c r="L1" s="140"/>
      <c r="M1" s="140"/>
      <c r="N1" s="140"/>
      <c r="O1" s="140"/>
      <c r="P1" s="587"/>
    </row>
    <row r="2" spans="1:16" s="24" customFormat="1" ht="17.25" customHeight="1">
      <c r="D2" s="68"/>
      <c r="E2" s="125"/>
      <c r="F2" s="68"/>
      <c r="G2" s="140"/>
      <c r="H2" s="1800"/>
      <c r="I2" s="1800"/>
      <c r="J2" s="1800"/>
      <c r="K2" s="140"/>
      <c r="L2" s="140"/>
    </row>
    <row r="3" spans="1:16" ht="17.5" thickBot="1">
      <c r="A3" s="1930" t="s">
        <v>22032</v>
      </c>
      <c r="B3" s="1930" t="s">
        <v>18344</v>
      </c>
      <c r="C3" s="1931" t="s">
        <v>24613</v>
      </c>
      <c r="D3" s="1931" t="s">
        <v>24612</v>
      </c>
      <c r="E3" s="1931" t="s">
        <v>101</v>
      </c>
      <c r="F3" s="1931" t="s">
        <v>102</v>
      </c>
      <c r="G3" s="1931" t="s">
        <v>19268</v>
      </c>
      <c r="H3" s="1931" t="s">
        <v>18353</v>
      </c>
      <c r="I3" s="1931" t="s">
        <v>24610</v>
      </c>
      <c r="J3" s="1931" t="s">
        <v>18354</v>
      </c>
      <c r="K3" s="1932" t="s">
        <v>104</v>
      </c>
      <c r="L3" s="1932" t="s">
        <v>24611</v>
      </c>
      <c r="M3" s="1931" t="s">
        <v>24614</v>
      </c>
    </row>
    <row r="4" spans="1:16">
      <c r="A4" s="1939">
        <v>1</v>
      </c>
      <c r="B4" s="965"/>
      <c r="C4" s="965" t="s">
        <v>18739</v>
      </c>
      <c r="D4" s="1938"/>
      <c r="E4" s="965" t="s">
        <v>24775</v>
      </c>
      <c r="F4" s="965" t="s">
        <v>875</v>
      </c>
      <c r="G4" s="965"/>
      <c r="H4" s="965"/>
      <c r="I4" s="965"/>
      <c r="J4" s="965"/>
      <c r="K4" s="966">
        <v>45782</v>
      </c>
      <c r="L4" s="966">
        <v>45786</v>
      </c>
      <c r="M4" s="1967" t="s">
        <v>24777</v>
      </c>
    </row>
    <row r="5" spans="1:16">
      <c r="A5" s="1940">
        <v>2</v>
      </c>
      <c r="B5" s="29"/>
      <c r="C5" s="29" t="s">
        <v>18420</v>
      </c>
      <c r="D5" s="29" t="s">
        <v>24774</v>
      </c>
      <c r="E5" s="1426" t="s">
        <v>24768</v>
      </c>
      <c r="F5" s="29" t="s">
        <v>13558</v>
      </c>
      <c r="G5" s="29"/>
      <c r="H5" s="29"/>
      <c r="I5" s="29"/>
      <c r="J5" s="29"/>
      <c r="K5" s="42">
        <v>44461</v>
      </c>
      <c r="L5" s="42">
        <v>45786</v>
      </c>
      <c r="M5" s="1965"/>
    </row>
    <row r="6" spans="1:16">
      <c r="A6" s="1940">
        <v>3</v>
      </c>
      <c r="B6" s="29"/>
      <c r="C6" s="29" t="s">
        <v>13380</v>
      </c>
      <c r="D6" s="29" t="s">
        <v>24776</v>
      </c>
      <c r="E6" s="1426" t="s">
        <v>24763</v>
      </c>
      <c r="F6" s="29" t="s">
        <v>13382</v>
      </c>
      <c r="G6" s="29"/>
      <c r="H6" s="29"/>
      <c r="I6" s="29"/>
      <c r="J6" s="29"/>
      <c r="K6" s="42">
        <v>43395</v>
      </c>
      <c r="L6" s="42">
        <v>45792</v>
      </c>
      <c r="M6" s="1965"/>
    </row>
    <row r="7" spans="1:16">
      <c r="A7" s="1940">
        <v>4</v>
      </c>
      <c r="B7" s="29"/>
      <c r="C7" s="29" t="s">
        <v>18504</v>
      </c>
      <c r="D7" s="29" t="s">
        <v>24706</v>
      </c>
      <c r="E7" s="1426" t="s">
        <v>24579</v>
      </c>
      <c r="F7" s="29" t="s">
        <v>21057</v>
      </c>
      <c r="G7" s="29"/>
      <c r="H7" s="29"/>
      <c r="I7" s="29"/>
      <c r="J7" s="29"/>
      <c r="K7" s="42">
        <v>45754</v>
      </c>
      <c r="L7" s="586">
        <v>45793</v>
      </c>
      <c r="M7" s="1965"/>
    </row>
    <row r="8" spans="1:16">
      <c r="A8" s="1940">
        <v>5</v>
      </c>
      <c r="B8" s="1928"/>
      <c r="C8" s="29" t="s">
        <v>343</v>
      </c>
      <c r="D8" s="29" t="s">
        <v>24808</v>
      </c>
      <c r="E8" s="1485" t="s">
        <v>24809</v>
      </c>
      <c r="F8" s="29" t="s">
        <v>13382</v>
      </c>
      <c r="G8" s="29"/>
      <c r="H8" s="29"/>
      <c r="I8" s="29"/>
      <c r="J8" s="29"/>
      <c r="K8" s="42" t="s">
        <v>19694</v>
      </c>
      <c r="L8" s="42">
        <v>45808</v>
      </c>
      <c r="M8" s="1965"/>
    </row>
    <row r="9" spans="1:16">
      <c r="A9" s="1940">
        <v>6</v>
      </c>
      <c r="B9" s="29"/>
      <c r="C9" s="29" t="s">
        <v>18504</v>
      </c>
      <c r="D9" s="29" t="s">
        <v>20855</v>
      </c>
      <c r="E9" s="1485" t="s">
        <v>24810</v>
      </c>
      <c r="F9" s="29" t="s">
        <v>73</v>
      </c>
      <c r="G9" s="29"/>
      <c r="H9" s="29"/>
      <c r="I9" s="29"/>
      <c r="J9" s="29"/>
      <c r="K9" s="42" t="s">
        <v>20766</v>
      </c>
      <c r="L9" s="42">
        <v>45808</v>
      </c>
      <c r="M9" s="1965" t="s">
        <v>24811</v>
      </c>
    </row>
    <row r="10" spans="1:16">
      <c r="A10" s="1940">
        <v>7</v>
      </c>
      <c r="B10" s="1928"/>
      <c r="C10" s="29" t="s">
        <v>18504</v>
      </c>
      <c r="D10" s="1426" t="s">
        <v>24812</v>
      </c>
      <c r="E10" s="1815" t="s">
        <v>19879</v>
      </c>
      <c r="F10" s="29" t="s">
        <v>875</v>
      </c>
      <c r="G10" s="29"/>
      <c r="H10" s="29"/>
      <c r="I10" s="29"/>
      <c r="J10" s="29"/>
      <c r="K10" s="42">
        <v>44216</v>
      </c>
      <c r="L10" s="42">
        <v>45808</v>
      </c>
      <c r="M10" s="1965"/>
    </row>
    <row r="11" spans="1:16">
      <c r="A11" s="1940">
        <v>8</v>
      </c>
      <c r="B11" s="29"/>
      <c r="C11" s="38" t="s">
        <v>24039</v>
      </c>
      <c r="D11" s="1426" t="s">
        <v>23411</v>
      </c>
      <c r="E11" s="29" t="s">
        <v>24829</v>
      </c>
      <c r="F11" s="29" t="s">
        <v>18369</v>
      </c>
      <c r="G11" s="29"/>
      <c r="H11" s="29"/>
      <c r="I11" s="29"/>
      <c r="J11" s="29"/>
      <c r="K11" s="42">
        <v>45341</v>
      </c>
      <c r="L11" s="42">
        <v>45808</v>
      </c>
      <c r="M11" s="1965"/>
    </row>
    <row r="12" spans="1:16">
      <c r="A12" s="1940">
        <v>9</v>
      </c>
      <c r="B12" s="29"/>
      <c r="C12" s="38" t="s">
        <v>24823</v>
      </c>
      <c r="D12" s="1426" t="s">
        <v>24821</v>
      </c>
      <c r="E12" s="29" t="s">
        <v>24428</v>
      </c>
      <c r="F12" s="29" t="s">
        <v>24822</v>
      </c>
      <c r="G12" s="29"/>
      <c r="H12" s="29"/>
      <c r="I12" s="29"/>
      <c r="J12" s="29"/>
      <c r="K12" s="42">
        <v>45691</v>
      </c>
      <c r="L12" s="42">
        <v>45808</v>
      </c>
      <c r="M12" s="1965"/>
    </row>
    <row r="13" spans="1:16">
      <c r="A13" s="1940">
        <v>10</v>
      </c>
      <c r="B13" s="29"/>
      <c r="C13" s="38"/>
      <c r="D13" s="1426"/>
      <c r="E13" s="29"/>
      <c r="F13" s="29"/>
      <c r="G13" s="29"/>
      <c r="H13" s="29"/>
      <c r="I13" s="29"/>
      <c r="J13" s="29"/>
      <c r="K13" s="42"/>
      <c r="L13" s="42"/>
      <c r="M13" s="1965"/>
    </row>
    <row r="14" spans="1:16">
      <c r="A14" s="1940">
        <v>11</v>
      </c>
      <c r="B14" s="29"/>
      <c r="C14" s="38"/>
      <c r="D14" s="1426"/>
      <c r="E14" s="29"/>
      <c r="F14" s="29"/>
      <c r="G14" s="29"/>
      <c r="H14" s="29"/>
      <c r="I14" s="29"/>
      <c r="J14" s="29"/>
      <c r="K14" s="42"/>
      <c r="L14" s="42"/>
      <c r="M14" s="1965"/>
    </row>
    <row r="15" spans="1:16">
      <c r="A15" s="1940">
        <v>12</v>
      </c>
      <c r="B15" s="29"/>
      <c r="C15" s="38"/>
      <c r="D15" s="1426"/>
      <c r="E15" s="29"/>
      <c r="F15" s="29"/>
      <c r="G15" s="29"/>
      <c r="H15" s="29"/>
      <c r="I15" s="29"/>
      <c r="J15" s="29"/>
      <c r="K15" s="42"/>
      <c r="L15" s="42"/>
      <c r="M15" s="1965"/>
    </row>
    <row r="16" spans="1:16">
      <c r="A16" s="1940">
        <v>13</v>
      </c>
      <c r="B16" s="29"/>
      <c r="C16" s="38"/>
      <c r="D16" s="1426"/>
      <c r="E16" s="29"/>
      <c r="F16" s="29"/>
      <c r="G16" s="29"/>
      <c r="H16" s="29"/>
      <c r="I16" s="29"/>
      <c r="J16" s="29"/>
      <c r="K16" s="42"/>
      <c r="L16" s="42"/>
      <c r="M16" s="1965"/>
    </row>
    <row r="17" spans="1:13" ht="17.5" thickBot="1">
      <c r="A17" s="1946">
        <v>14</v>
      </c>
      <c r="B17" s="1693"/>
      <c r="C17" s="1890"/>
      <c r="D17" s="1891"/>
      <c r="E17" s="1693"/>
      <c r="F17" s="1693"/>
      <c r="G17" s="1693"/>
      <c r="H17" s="1693"/>
      <c r="I17" s="1693"/>
      <c r="J17" s="1693"/>
      <c r="K17" s="1949"/>
      <c r="L17" s="1949"/>
      <c r="M17" s="1966"/>
    </row>
  </sheetData>
  <mergeCells count="1">
    <mergeCell ref="A1:C1"/>
  </mergeCells>
  <phoneticPr fontId="36" type="noConversion"/>
  <pageMargins left="0.25" right="0.25" top="0.75" bottom="0.75" header="0.3" footer="0.3"/>
  <pageSetup paperSize="9" scale="8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4">
    <tabColor rgb="FFFF0000"/>
  </sheetPr>
  <dimension ref="A1:H11"/>
  <sheetViews>
    <sheetView workbookViewId="0"/>
  </sheetViews>
  <sheetFormatPr defaultRowHeight="17"/>
  <cols>
    <col min="1" max="1" width="10.6328125" customWidth="1"/>
    <col min="2" max="2" width="7.90625" style="1425" bestFit="1" customWidth="1"/>
    <col min="3" max="5" width="10.6328125" customWidth="1"/>
    <col min="6" max="6" width="13.36328125" bestFit="1" customWidth="1"/>
    <col min="7" max="8" width="10.6328125" customWidth="1"/>
  </cols>
  <sheetData>
    <row r="1" spans="1:8">
      <c r="A1" s="1399" t="s">
        <v>814</v>
      </c>
      <c r="B1" s="1402" t="s">
        <v>16902</v>
      </c>
      <c r="C1" s="1402" t="s">
        <v>15880</v>
      </c>
      <c r="D1" s="1402" t="s">
        <v>17099</v>
      </c>
      <c r="E1" s="1400" t="s">
        <v>15881</v>
      </c>
      <c r="F1" s="1400" t="s">
        <v>15878</v>
      </c>
      <c r="G1" s="1400" t="s">
        <v>15879</v>
      </c>
      <c r="H1" s="1400" t="s">
        <v>815</v>
      </c>
    </row>
    <row r="2" spans="1:8" s="1404" customFormat="1">
      <c r="A2" s="29" t="s">
        <v>16896</v>
      </c>
      <c r="B2" s="29">
        <v>300</v>
      </c>
      <c r="C2" s="29" t="s">
        <v>16897</v>
      </c>
      <c r="D2" s="42">
        <v>43192</v>
      </c>
      <c r="E2" s="42">
        <v>43192</v>
      </c>
      <c r="F2" s="29"/>
      <c r="G2" s="29"/>
      <c r="H2" s="29"/>
    </row>
    <row r="3" spans="1:8" s="1404" customFormat="1">
      <c r="A3" s="29" t="s">
        <v>16898</v>
      </c>
      <c r="B3" s="29">
        <v>100</v>
      </c>
      <c r="C3" s="29" t="s">
        <v>16899</v>
      </c>
      <c r="D3" s="42">
        <v>43205</v>
      </c>
      <c r="E3" s="42">
        <v>43206</v>
      </c>
      <c r="F3" s="29" t="s">
        <v>16900</v>
      </c>
      <c r="G3" s="1426" t="s">
        <v>16901</v>
      </c>
      <c r="H3" s="29"/>
    </row>
    <row r="4" spans="1:8" s="1404" customFormat="1">
      <c r="A4" s="29" t="s">
        <v>17013</v>
      </c>
      <c r="B4" s="29">
        <v>100</v>
      </c>
      <c r="C4" s="29" t="s">
        <v>17012</v>
      </c>
      <c r="D4" s="42">
        <v>43240</v>
      </c>
      <c r="E4" s="42">
        <v>43241</v>
      </c>
      <c r="F4" s="29" t="s">
        <v>17011</v>
      </c>
      <c r="G4" s="1426" t="s">
        <v>17010</v>
      </c>
      <c r="H4" s="29"/>
    </row>
    <row r="5" spans="1:8" s="1404" customFormat="1">
      <c r="A5" s="29" t="s">
        <v>17720</v>
      </c>
      <c r="B5" s="29">
        <v>100</v>
      </c>
      <c r="C5" s="29" t="s">
        <v>17413</v>
      </c>
      <c r="D5" s="42">
        <v>43353</v>
      </c>
      <c r="E5" s="42">
        <v>43353</v>
      </c>
      <c r="F5" s="29" t="s">
        <v>17412</v>
      </c>
      <c r="G5" s="1426" t="s">
        <v>17411</v>
      </c>
      <c r="H5" s="29"/>
    </row>
    <row r="6" spans="1:8" s="1404" customFormat="1">
      <c r="A6" s="29" t="s">
        <v>17414</v>
      </c>
      <c r="B6" s="29">
        <v>100</v>
      </c>
      <c r="C6" s="29" t="s">
        <v>17413</v>
      </c>
      <c r="D6" s="42">
        <v>43353</v>
      </c>
      <c r="E6" s="42">
        <v>43353</v>
      </c>
      <c r="F6" s="29" t="s">
        <v>17416</v>
      </c>
      <c r="G6" s="1426" t="s">
        <v>17415</v>
      </c>
      <c r="H6" s="29"/>
    </row>
    <row r="7" spans="1:8" s="1404" customFormat="1">
      <c r="A7" s="29" t="s">
        <v>17492</v>
      </c>
      <c r="B7" s="29">
        <v>100</v>
      </c>
      <c r="C7" s="29" t="s">
        <v>17493</v>
      </c>
      <c r="D7" s="42">
        <v>43375</v>
      </c>
      <c r="E7" s="42">
        <v>43375</v>
      </c>
      <c r="F7" s="29" t="s">
        <v>17494</v>
      </c>
      <c r="G7" s="1426" t="s">
        <v>17495</v>
      </c>
      <c r="H7" s="29"/>
    </row>
    <row r="8" spans="1:8" s="1404" customFormat="1">
      <c r="A8" s="29" t="s">
        <v>18000</v>
      </c>
      <c r="B8" s="29">
        <v>100</v>
      </c>
      <c r="C8" s="29" t="s">
        <v>18001</v>
      </c>
      <c r="D8" s="42">
        <v>43524</v>
      </c>
      <c r="E8" s="42">
        <v>43567</v>
      </c>
      <c r="F8" s="29" t="s">
        <v>18002</v>
      </c>
      <c r="G8" s="1426" t="s">
        <v>18003</v>
      </c>
      <c r="H8" s="29"/>
    </row>
    <row r="9" spans="1:8" s="1404" customFormat="1">
      <c r="A9" s="29"/>
      <c r="B9" s="29"/>
      <c r="C9" s="29"/>
      <c r="D9" s="42"/>
      <c r="E9" s="29"/>
      <c r="F9" s="29"/>
      <c r="G9" s="1426"/>
      <c r="H9" s="29"/>
    </row>
    <row r="10" spans="1:8" s="1404" customFormat="1">
      <c r="A10" s="29"/>
      <c r="B10" s="29"/>
      <c r="C10" s="29"/>
      <c r="D10" s="42"/>
      <c r="E10" s="29"/>
      <c r="F10" s="29"/>
      <c r="G10" s="1426"/>
      <c r="H10" s="29"/>
    </row>
    <row r="11" spans="1:8" s="1404" customFormat="1">
      <c r="A11" s="29"/>
      <c r="B11" s="29"/>
      <c r="C11" s="29"/>
      <c r="D11" s="42"/>
      <c r="E11" s="29"/>
      <c r="F11" s="29"/>
      <c r="G11" s="1426"/>
      <c r="H11" s="29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5"/>
  <dimension ref="A1:K27"/>
  <sheetViews>
    <sheetView workbookViewId="0"/>
  </sheetViews>
  <sheetFormatPr defaultColWidth="9" defaultRowHeight="17"/>
  <cols>
    <col min="1" max="2" width="9" style="1404"/>
    <col min="3" max="3" width="12.08984375" style="1403" bestFit="1" customWidth="1"/>
    <col min="4" max="4" width="9" style="1403"/>
    <col min="5" max="5" width="11.453125" style="1403" bestFit="1" customWidth="1"/>
    <col min="6" max="6" width="20.08984375" style="1403" bestFit="1" customWidth="1"/>
    <col min="7" max="7" width="11.453125" style="1403" bestFit="1" customWidth="1"/>
    <col min="8" max="8" width="20.08984375" style="1403" bestFit="1" customWidth="1"/>
    <col min="9" max="9" width="14.08984375" style="1403" bestFit="1" customWidth="1"/>
    <col min="10" max="10" width="19" style="1403" bestFit="1" customWidth="1"/>
    <col min="11" max="11" width="23" style="1403" bestFit="1" customWidth="1"/>
    <col min="12" max="16384" width="9" style="1403"/>
  </cols>
  <sheetData>
    <row r="1" spans="1:11">
      <c r="A1" s="1399" t="s">
        <v>94</v>
      </c>
      <c r="B1" s="1399" t="s">
        <v>15938</v>
      </c>
      <c r="C1" s="1399" t="s">
        <v>814</v>
      </c>
      <c r="D1" s="1399" t="s">
        <v>102</v>
      </c>
      <c r="E1" s="1402" t="s">
        <v>13379</v>
      </c>
      <c r="F1" s="1402" t="s">
        <v>15880</v>
      </c>
      <c r="G1" s="1400" t="s">
        <v>885</v>
      </c>
      <c r="H1" s="1400" t="s">
        <v>15881</v>
      </c>
      <c r="I1" s="1400" t="s">
        <v>15878</v>
      </c>
      <c r="J1" s="1400" t="s">
        <v>15879</v>
      </c>
      <c r="K1" s="1400" t="s">
        <v>815</v>
      </c>
    </row>
    <row r="2" spans="1:11">
      <c r="A2" s="29" t="s">
        <v>14661</v>
      </c>
      <c r="B2" s="29" t="s">
        <v>15939</v>
      </c>
      <c r="C2" s="29" t="s">
        <v>15766</v>
      </c>
      <c r="D2" s="337" t="s">
        <v>1875</v>
      </c>
      <c r="E2" s="42">
        <v>42858</v>
      </c>
      <c r="F2" s="277" t="s">
        <v>15802</v>
      </c>
      <c r="G2" s="505">
        <v>42861</v>
      </c>
      <c r="H2" s="277" t="s">
        <v>10659</v>
      </c>
      <c r="I2" s="277" t="s">
        <v>15893</v>
      </c>
      <c r="J2" s="277" t="s">
        <v>15891</v>
      </c>
      <c r="K2" s="277"/>
    </row>
    <row r="3" spans="1:11">
      <c r="A3" s="29" t="s">
        <v>14661</v>
      </c>
      <c r="B3" s="29" t="s">
        <v>15939</v>
      </c>
      <c r="C3" s="29" t="s">
        <v>15767</v>
      </c>
      <c r="D3" s="337" t="s">
        <v>1875</v>
      </c>
      <c r="E3" s="42">
        <v>42858</v>
      </c>
      <c r="F3" s="277" t="s">
        <v>15802</v>
      </c>
      <c r="G3" s="505">
        <v>42861</v>
      </c>
      <c r="H3" s="277" t="s">
        <v>10659</v>
      </c>
      <c r="I3" s="277" t="s">
        <v>15892</v>
      </c>
      <c r="J3" s="277" t="s">
        <v>15890</v>
      </c>
      <c r="K3" s="277"/>
    </row>
    <row r="4" spans="1:11">
      <c r="A4" s="29" t="s">
        <v>14661</v>
      </c>
      <c r="B4" s="29" t="s">
        <v>15939</v>
      </c>
      <c r="C4" s="29" t="s">
        <v>15800</v>
      </c>
      <c r="D4" s="337" t="s">
        <v>1875</v>
      </c>
      <c r="E4" s="42">
        <v>42865</v>
      </c>
      <c r="F4" s="277" t="s">
        <v>15803</v>
      </c>
      <c r="G4" s="505">
        <v>42877</v>
      </c>
      <c r="H4" s="277" t="s">
        <v>2737</v>
      </c>
      <c r="I4" s="277" t="s">
        <v>15889</v>
      </c>
      <c r="J4" s="277" t="s">
        <v>15888</v>
      </c>
      <c r="K4" s="277"/>
    </row>
    <row r="5" spans="1:11">
      <c r="A5" s="29" t="s">
        <v>15876</v>
      </c>
      <c r="B5" s="29" t="s">
        <v>15939</v>
      </c>
      <c r="C5" s="29" t="s">
        <v>15908</v>
      </c>
      <c r="D5" s="337" t="s">
        <v>15877</v>
      </c>
      <c r="E5" s="42">
        <v>42872</v>
      </c>
      <c r="F5" s="277" t="s">
        <v>15885</v>
      </c>
      <c r="G5" s="505">
        <v>42882</v>
      </c>
      <c r="H5" s="277" t="s">
        <v>15909</v>
      </c>
      <c r="I5" s="277" t="s">
        <v>15887</v>
      </c>
      <c r="J5" s="277" t="s">
        <v>15886</v>
      </c>
      <c r="K5" s="277"/>
    </row>
    <row r="6" spans="1:11">
      <c r="A6" s="29" t="s">
        <v>14661</v>
      </c>
      <c r="B6" s="29" t="s">
        <v>15939</v>
      </c>
      <c r="C6" s="29" t="s">
        <v>15883</v>
      </c>
      <c r="D6" s="337" t="s">
        <v>15877</v>
      </c>
      <c r="E6" s="42">
        <v>42877</v>
      </c>
      <c r="F6" s="277" t="s">
        <v>15911</v>
      </c>
      <c r="G6" s="505">
        <v>42895</v>
      </c>
      <c r="H6" s="277" t="s">
        <v>15987</v>
      </c>
      <c r="I6" s="277" t="s">
        <v>15884</v>
      </c>
      <c r="J6" s="277" t="s">
        <v>15882</v>
      </c>
      <c r="K6" s="277"/>
    </row>
    <row r="7" spans="1:11">
      <c r="A7" s="29" t="s">
        <v>810</v>
      </c>
      <c r="B7" s="29" t="s">
        <v>15939</v>
      </c>
      <c r="C7" s="29" t="s">
        <v>15918</v>
      </c>
      <c r="D7" s="337" t="s">
        <v>1875</v>
      </c>
      <c r="E7" s="42">
        <v>42884</v>
      </c>
      <c r="F7" s="1401" t="s">
        <v>15912</v>
      </c>
      <c r="G7" s="505">
        <v>42885</v>
      </c>
      <c r="H7" s="277" t="s">
        <v>4905</v>
      </c>
      <c r="I7" s="277" t="s">
        <v>15919</v>
      </c>
      <c r="J7" s="277" t="s">
        <v>15920</v>
      </c>
      <c r="K7" s="277"/>
    </row>
    <row r="8" spans="1:11">
      <c r="A8" s="29" t="s">
        <v>810</v>
      </c>
      <c r="B8" s="29" t="s">
        <v>15939</v>
      </c>
      <c r="C8" s="29" t="s">
        <v>15917</v>
      </c>
      <c r="D8" s="337" t="s">
        <v>1875</v>
      </c>
      <c r="E8" s="42">
        <v>42884</v>
      </c>
      <c r="F8" s="1401" t="s">
        <v>15912</v>
      </c>
      <c r="G8" s="505">
        <v>42885</v>
      </c>
      <c r="H8" s="277" t="s">
        <v>4905</v>
      </c>
      <c r="I8" s="277" t="s">
        <v>15921</v>
      </c>
      <c r="J8" s="277" t="s">
        <v>15922</v>
      </c>
      <c r="K8" s="277"/>
    </row>
    <row r="9" spans="1:11">
      <c r="A9" s="29" t="s">
        <v>810</v>
      </c>
      <c r="B9" s="29" t="s">
        <v>15939</v>
      </c>
      <c r="C9" s="29" t="s">
        <v>15914</v>
      </c>
      <c r="D9" s="337" t="s">
        <v>1875</v>
      </c>
      <c r="E9" s="42">
        <v>42884</v>
      </c>
      <c r="F9" s="1401" t="s">
        <v>15912</v>
      </c>
      <c r="G9" s="505">
        <v>42885</v>
      </c>
      <c r="H9" s="277" t="s">
        <v>4905</v>
      </c>
      <c r="I9" s="277" t="s">
        <v>15915</v>
      </c>
      <c r="J9" s="277" t="s">
        <v>15916</v>
      </c>
      <c r="K9" s="277"/>
    </row>
    <row r="10" spans="1:11">
      <c r="A10" s="29" t="s">
        <v>810</v>
      </c>
      <c r="B10" s="29" t="s">
        <v>15939</v>
      </c>
      <c r="C10" s="29" t="s">
        <v>2362</v>
      </c>
      <c r="D10" s="337" t="s">
        <v>1875</v>
      </c>
      <c r="E10" s="42">
        <v>42884</v>
      </c>
      <c r="F10" s="1401" t="s">
        <v>15941</v>
      </c>
      <c r="G10" s="505">
        <v>42885</v>
      </c>
      <c r="H10" s="277" t="s">
        <v>4905</v>
      </c>
      <c r="I10" s="277" t="s">
        <v>15910</v>
      </c>
      <c r="J10" s="277" t="s">
        <v>15913</v>
      </c>
      <c r="K10" s="277"/>
    </row>
    <row r="11" spans="1:11">
      <c r="A11" s="29" t="s">
        <v>14661</v>
      </c>
      <c r="B11" s="29" t="s">
        <v>15939</v>
      </c>
      <c r="C11" s="29" t="s">
        <v>15948</v>
      </c>
      <c r="D11" s="337" t="s">
        <v>4412</v>
      </c>
      <c r="E11" s="42">
        <v>42887</v>
      </c>
      <c r="F11" s="1401" t="s">
        <v>15942</v>
      </c>
      <c r="G11" s="505">
        <v>42887</v>
      </c>
      <c r="H11" s="277" t="s">
        <v>15950</v>
      </c>
      <c r="I11" s="277" t="s">
        <v>15949</v>
      </c>
      <c r="J11" s="277" t="s">
        <v>15940</v>
      </c>
      <c r="K11" s="277"/>
    </row>
    <row r="12" spans="1:11">
      <c r="A12" s="29" t="s">
        <v>14661</v>
      </c>
      <c r="B12" s="29" t="s">
        <v>15939</v>
      </c>
      <c r="C12" s="29" t="s">
        <v>15953</v>
      </c>
      <c r="D12" s="337" t="s">
        <v>4412</v>
      </c>
      <c r="E12" s="42">
        <v>42891</v>
      </c>
      <c r="F12" s="1401" t="s">
        <v>15957</v>
      </c>
      <c r="G12" s="505">
        <v>42895</v>
      </c>
      <c r="H12" s="277" t="s">
        <v>15987</v>
      </c>
      <c r="I12" s="277" t="s">
        <v>15955</v>
      </c>
      <c r="J12" s="277" t="s">
        <v>15954</v>
      </c>
      <c r="K12" s="277"/>
    </row>
    <row r="13" spans="1:11">
      <c r="A13" s="29" t="s">
        <v>810</v>
      </c>
      <c r="B13" s="29" t="s">
        <v>15939</v>
      </c>
      <c r="C13" s="29" t="s">
        <v>15974</v>
      </c>
      <c r="D13" s="337" t="s">
        <v>1875</v>
      </c>
      <c r="E13" s="42">
        <v>42893</v>
      </c>
      <c r="F13" s="1401" t="s">
        <v>15965</v>
      </c>
      <c r="G13" s="505">
        <v>42895</v>
      </c>
      <c r="H13" s="277" t="s">
        <v>15982</v>
      </c>
      <c r="I13" s="277" t="s">
        <v>15975</v>
      </c>
      <c r="J13" s="277" t="s">
        <v>15960</v>
      </c>
      <c r="K13" s="277"/>
    </row>
    <row r="14" spans="1:11">
      <c r="A14" s="29" t="s">
        <v>810</v>
      </c>
      <c r="B14" s="29" t="s">
        <v>15939</v>
      </c>
      <c r="C14" s="29" t="s">
        <v>15968</v>
      </c>
      <c r="D14" s="337" t="s">
        <v>4412</v>
      </c>
      <c r="E14" s="42">
        <v>42893</v>
      </c>
      <c r="F14" s="1401" t="s">
        <v>15965</v>
      </c>
      <c r="G14" s="505">
        <v>42893</v>
      </c>
      <c r="H14" s="277" t="s">
        <v>15969</v>
      </c>
      <c r="I14" s="277" t="s">
        <v>15964</v>
      </c>
      <c r="J14" s="277" t="s">
        <v>15961</v>
      </c>
      <c r="K14" s="277"/>
    </row>
    <row r="15" spans="1:11">
      <c r="A15" s="29" t="s">
        <v>810</v>
      </c>
      <c r="B15" s="29" t="s">
        <v>15939</v>
      </c>
      <c r="C15" s="29" t="s">
        <v>15977</v>
      </c>
      <c r="D15" s="337" t="s">
        <v>4412</v>
      </c>
      <c r="E15" s="42">
        <v>42893</v>
      </c>
      <c r="F15" s="1401" t="s">
        <v>15965</v>
      </c>
      <c r="G15" s="505">
        <v>42895</v>
      </c>
      <c r="H15" s="277" t="s">
        <v>15982</v>
      </c>
      <c r="I15" s="277" t="s">
        <v>15976</v>
      </c>
      <c r="J15" s="277" t="s">
        <v>15962</v>
      </c>
      <c r="K15" s="277"/>
    </row>
    <row r="16" spans="1:11">
      <c r="A16" s="29" t="s">
        <v>810</v>
      </c>
      <c r="B16" s="29" t="s">
        <v>15939</v>
      </c>
      <c r="C16" s="29" t="s">
        <v>15979</v>
      </c>
      <c r="D16" s="337" t="s">
        <v>1875</v>
      </c>
      <c r="E16" s="42">
        <v>42893</v>
      </c>
      <c r="F16" s="1401" t="s">
        <v>15965</v>
      </c>
      <c r="G16" s="505">
        <v>42895</v>
      </c>
      <c r="H16" s="277" t="s">
        <v>15982</v>
      </c>
      <c r="I16" s="277" t="s">
        <v>15978</v>
      </c>
      <c r="J16" s="277" t="s">
        <v>15963</v>
      </c>
      <c r="K16" s="277"/>
    </row>
    <row r="17" spans="1:11">
      <c r="A17" s="29" t="s">
        <v>810</v>
      </c>
      <c r="B17" s="29" t="s">
        <v>15939</v>
      </c>
      <c r="C17" s="29" t="s">
        <v>15981</v>
      </c>
      <c r="D17" s="337" t="s">
        <v>1875</v>
      </c>
      <c r="E17" s="42">
        <v>42894</v>
      </c>
      <c r="F17" s="1401" t="s">
        <v>16022</v>
      </c>
      <c r="G17" s="505">
        <v>42895</v>
      </c>
      <c r="H17" s="277" t="s">
        <v>15982</v>
      </c>
      <c r="I17" s="277" t="s">
        <v>15980</v>
      </c>
      <c r="J17" s="277" t="s">
        <v>15966</v>
      </c>
      <c r="K17" s="277"/>
    </row>
    <row r="18" spans="1:11">
      <c r="A18" s="29" t="s">
        <v>810</v>
      </c>
      <c r="B18" s="29" t="s">
        <v>15939</v>
      </c>
      <c r="C18" s="29" t="s">
        <v>15979</v>
      </c>
      <c r="D18" s="337" t="s">
        <v>1875</v>
      </c>
      <c r="E18" s="42">
        <v>42913</v>
      </c>
      <c r="F18" s="1401" t="s">
        <v>16023</v>
      </c>
      <c r="G18" s="505">
        <v>42929</v>
      </c>
      <c r="H18" s="277" t="s">
        <v>14912</v>
      </c>
      <c r="I18" s="277" t="s">
        <v>15978</v>
      </c>
      <c r="J18" s="277" t="s">
        <v>15963</v>
      </c>
      <c r="K18" s="277"/>
    </row>
    <row r="19" spans="1:11">
      <c r="A19" s="29" t="s">
        <v>810</v>
      </c>
      <c r="B19" s="29" t="s">
        <v>15939</v>
      </c>
      <c r="C19" s="29" t="s">
        <v>16024</v>
      </c>
      <c r="D19" s="337" t="s">
        <v>1875</v>
      </c>
      <c r="E19" s="42">
        <v>42913</v>
      </c>
      <c r="F19" s="1401" t="s">
        <v>16023</v>
      </c>
      <c r="G19" s="505">
        <v>42929</v>
      </c>
      <c r="H19" s="277" t="s">
        <v>14912</v>
      </c>
      <c r="I19" s="277" t="s">
        <v>15915</v>
      </c>
      <c r="J19" s="277" t="s">
        <v>15960</v>
      </c>
      <c r="K19" s="277"/>
    </row>
    <row r="20" spans="1:11">
      <c r="A20" s="29" t="s">
        <v>810</v>
      </c>
      <c r="B20" s="29" t="s">
        <v>15939</v>
      </c>
      <c r="C20" s="29" t="s">
        <v>16038</v>
      </c>
      <c r="D20" s="337" t="s">
        <v>1875</v>
      </c>
      <c r="E20" s="42">
        <v>42914</v>
      </c>
      <c r="F20" s="1401" t="s">
        <v>16041</v>
      </c>
      <c r="G20" s="505">
        <v>42915</v>
      </c>
      <c r="H20" s="277" t="s">
        <v>16048</v>
      </c>
      <c r="I20" s="277" t="s">
        <v>16039</v>
      </c>
      <c r="J20" s="277" t="s">
        <v>16040</v>
      </c>
      <c r="K20" s="277"/>
    </row>
    <row r="21" spans="1:11">
      <c r="A21" s="29" t="s">
        <v>810</v>
      </c>
      <c r="B21" s="29" t="s">
        <v>15939</v>
      </c>
      <c r="C21" s="29" t="s">
        <v>15968</v>
      </c>
      <c r="D21" s="337" t="s">
        <v>1875</v>
      </c>
      <c r="E21" s="42">
        <v>42914</v>
      </c>
      <c r="F21" s="1401" t="s">
        <v>16041</v>
      </c>
      <c r="G21" s="505">
        <v>42915</v>
      </c>
      <c r="H21" s="277" t="s">
        <v>16048</v>
      </c>
      <c r="I21" s="277" t="s">
        <v>15964</v>
      </c>
      <c r="J21" s="277" t="s">
        <v>15961</v>
      </c>
      <c r="K21" s="277"/>
    </row>
    <row r="24" spans="1:11">
      <c r="C24" s="1415"/>
    </row>
    <row r="25" spans="1:11">
      <c r="C25" s="1415"/>
    </row>
    <row r="26" spans="1:11">
      <c r="C26" s="1415"/>
    </row>
    <row r="27" spans="1:11">
      <c r="C27" s="1416"/>
    </row>
  </sheetData>
  <phoneticPr fontId="0" type="Hiragana"/>
  <pageMargins left="0.7" right="0.7" top="0.75" bottom="0.75" header="0.3" footer="0.3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19</vt:i4>
      </vt:variant>
    </vt:vector>
  </HeadingPairs>
  <TitlesOfParts>
    <vt:vector size="49" baseType="lpstr">
      <vt:lpstr>全運通</vt:lpstr>
      <vt:lpstr>Sheet2</vt:lpstr>
      <vt:lpstr>各站員工名單</vt:lpstr>
      <vt:lpstr>員工出勤日報表</vt:lpstr>
      <vt:lpstr>業務開發處</vt:lpstr>
      <vt:lpstr>資料</vt:lpstr>
      <vt:lpstr>單位離職率統計</vt:lpstr>
      <vt:lpstr>到職</vt:lpstr>
      <vt:lpstr>checkin4月 </vt:lpstr>
      <vt:lpstr>checkin1月</vt:lpstr>
      <vt:lpstr>每月離職率</vt:lpstr>
      <vt:lpstr>checkout1月</vt:lpstr>
      <vt:lpstr>checkin2月</vt:lpstr>
      <vt:lpstr>checkout 2月</vt:lpstr>
      <vt:lpstr>checkout 4月</vt:lpstr>
      <vt:lpstr>離職</vt:lpstr>
      <vt:lpstr>checkin </vt:lpstr>
      <vt:lpstr>checkout </vt:lpstr>
      <vt:lpstr>給工安(每月)</vt:lpstr>
      <vt:lpstr>原因細分類</vt:lpstr>
      <vt:lpstr>離職資料夾命名用</vt:lpstr>
      <vt:lpstr>到職(舊)</vt:lpstr>
      <vt:lpstr>離職(舊)</vt:lpstr>
      <vt:lpstr>工作表1</vt:lpstr>
      <vt:lpstr>checkin6月 </vt:lpstr>
      <vt:lpstr>checkout 6月 </vt:lpstr>
      <vt:lpstr>checkin5月</vt:lpstr>
      <vt:lpstr>checkout 5月</vt:lpstr>
      <vt:lpstr>加盟主</vt:lpstr>
      <vt:lpstr>仲介</vt:lpstr>
      <vt:lpstr>'checkin '!Print_Area</vt:lpstr>
      <vt:lpstr>checkin1月!Print_Area</vt:lpstr>
      <vt:lpstr>checkin2月!Print_Area</vt:lpstr>
      <vt:lpstr>'checkin4月 '!Print_Area</vt:lpstr>
      <vt:lpstr>checkin5月!Print_Area</vt:lpstr>
      <vt:lpstr>'checkin6月 '!Print_Area</vt:lpstr>
      <vt:lpstr>'checkout '!Print_Area</vt:lpstr>
      <vt:lpstr>'checkout 2月'!Print_Area</vt:lpstr>
      <vt:lpstr>'checkout 4月'!Print_Area</vt:lpstr>
      <vt:lpstr>'checkout 5月'!Print_Area</vt:lpstr>
      <vt:lpstr>'checkout 6月 '!Print_Area</vt:lpstr>
      <vt:lpstr>checkout1月!Print_Area</vt:lpstr>
      <vt:lpstr>各站員工名單!Print_Area</vt:lpstr>
      <vt:lpstr>'到職(舊)'!Print_Area</vt:lpstr>
      <vt:lpstr>員工出勤日報表!Print_Area</vt:lpstr>
      <vt:lpstr>業務開發處!Print_Area</vt:lpstr>
      <vt:lpstr>離職!Print_Area</vt:lpstr>
      <vt:lpstr>'離職(舊)'!Print_Area</vt:lpstr>
      <vt:lpstr>業務開發處!Print_Titles</vt:lpstr>
    </vt:vector>
  </TitlesOfParts>
  <Company>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shiuan</dc:creator>
  <cp:lastModifiedBy>HR-Chiehyi 王婕誼</cp:lastModifiedBy>
  <cp:lastPrinted>2026-02-24T06:26:56Z</cp:lastPrinted>
  <dcterms:created xsi:type="dcterms:W3CDTF">2003-11-19T09:04:31Z</dcterms:created>
  <dcterms:modified xsi:type="dcterms:W3CDTF">2026-03-02T01:59:45Z</dcterms:modified>
</cp:coreProperties>
</file>